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26"/>
  <workbookPr/>
  <mc:AlternateContent xmlns:mc="http://schemas.openxmlformats.org/markup-compatibility/2006">
    <mc:Choice Requires="x15">
      <x15ac:absPath xmlns:x15ac="http://schemas.microsoft.com/office/spreadsheetml/2010/11/ac" url="Z:\Animals\Colony\"/>
    </mc:Choice>
  </mc:AlternateContent>
  <bookViews>
    <workbookView xWindow="0" yWindow="0" windowWidth="21570" windowHeight="7980"/>
  </bookViews>
  <sheets>
    <sheet name="Colony" sheetId="1" r:id="rId1"/>
    <sheet name="Breeding" sheetId="5" r:id="rId2"/>
    <sheet name="Weaning" sheetId="7" r:id="rId3"/>
    <sheet name="Cages" sheetId="9" r:id="rId4"/>
    <sheet name="plots" sheetId="8" r:id="rId5"/>
  </sheets>
  <calcPr calcId="171027" concurrentCalc="0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10" i="1" l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20" i="1"/>
  <c r="H5" i="9" a="1"/>
  <c r="H5" i="9"/>
  <c r="M7" i="1"/>
  <c r="M8" i="1"/>
  <c r="M9" i="1"/>
  <c r="M11" i="1"/>
  <c r="M12" i="1"/>
  <c r="M13" i="1"/>
  <c r="M14" i="1"/>
  <c r="M15" i="1"/>
  <c r="M6" i="1"/>
  <c r="W9" i="1"/>
  <c r="C87" i="1"/>
  <c r="A87" i="1"/>
  <c r="C88" i="1"/>
  <c r="A88" i="1"/>
  <c r="C89" i="1"/>
  <c r="A89" i="1"/>
  <c r="C90" i="1"/>
  <c r="A90" i="1"/>
  <c r="C91" i="1"/>
  <c r="A91" i="1"/>
  <c r="C92" i="1"/>
  <c r="A92" i="1"/>
  <c r="C93" i="1"/>
  <c r="A93" i="1"/>
  <c r="C94" i="1"/>
  <c r="A94" i="1"/>
  <c r="C95" i="1"/>
  <c r="A95" i="1"/>
  <c r="C96" i="1"/>
  <c r="A96" i="1"/>
  <c r="C97" i="1"/>
  <c r="A97" i="1"/>
  <c r="C98" i="1"/>
  <c r="A98" i="1"/>
  <c r="C99" i="1"/>
  <c r="A99" i="1"/>
  <c r="C100" i="1"/>
  <c r="A100" i="1"/>
  <c r="C101" i="1"/>
  <c r="A101" i="1"/>
  <c r="C102" i="1"/>
  <c r="A102" i="1"/>
  <c r="C103" i="1"/>
  <c r="A103" i="1"/>
  <c r="C104" i="1"/>
  <c r="A104" i="1"/>
  <c r="C105" i="1"/>
  <c r="A105" i="1"/>
  <c r="C106" i="1"/>
  <c r="A106" i="1"/>
  <c r="I10" i="1"/>
  <c r="H10" i="1"/>
  <c r="P3" i="5"/>
  <c r="E4" i="5"/>
  <c r="B72" i="1"/>
  <c r="A54" i="8"/>
  <c r="B54" i="8"/>
  <c r="B73" i="1"/>
  <c r="A55" i="8"/>
  <c r="B55" i="8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111" i="1"/>
  <c r="AH3" i="5" a="1"/>
  <c r="AH3" i="5"/>
  <c r="AF3" i="5"/>
  <c r="T3" i="5"/>
  <c r="R3" i="5"/>
  <c r="AA1" i="1"/>
  <c r="B58" i="1"/>
  <c r="B59" i="1"/>
  <c r="H3" i="8"/>
  <c r="I3" i="8"/>
  <c r="I4" i="8"/>
  <c r="I2" i="8"/>
  <c r="J3" i="8"/>
  <c r="K3" i="8"/>
  <c r="L3" i="8"/>
  <c r="J4" i="8"/>
  <c r="K4" i="8"/>
  <c r="L4" i="8"/>
  <c r="L5" i="8"/>
  <c r="L113" i="8"/>
  <c r="M3" i="8"/>
  <c r="M4" i="8"/>
  <c r="N3" i="8"/>
  <c r="N4" i="8"/>
  <c r="O3" i="8"/>
  <c r="P3" i="8"/>
  <c r="O4" i="8"/>
  <c r="P4" i="8"/>
  <c r="P5" i="8"/>
  <c r="Q3" i="8"/>
  <c r="R3" i="8"/>
  <c r="Q4" i="8"/>
  <c r="R4" i="8"/>
  <c r="R5" i="8"/>
  <c r="S3" i="8"/>
  <c r="T3" i="8"/>
  <c r="S4" i="8"/>
  <c r="T4" i="8"/>
  <c r="T5" i="8"/>
  <c r="T541" i="8"/>
  <c r="U3" i="8"/>
  <c r="V3" i="8"/>
  <c r="W3" i="8"/>
  <c r="U4" i="8"/>
  <c r="V4" i="8"/>
  <c r="W4" i="8"/>
  <c r="X3" i="8"/>
  <c r="X4" i="8"/>
  <c r="X5" i="8"/>
  <c r="Y3" i="8"/>
  <c r="Z3" i="8"/>
  <c r="Y4" i="8"/>
  <c r="Z4" i="8"/>
  <c r="Z5" i="8"/>
  <c r="Z121" i="8"/>
  <c r="AA3" i="8"/>
  <c r="AA4" i="8"/>
  <c r="AA5" i="8"/>
  <c r="AB3" i="8"/>
  <c r="B132" i="1"/>
  <c r="B133" i="1"/>
  <c r="A116" i="8"/>
  <c r="B134" i="1"/>
  <c r="B135" i="1"/>
  <c r="B136" i="1"/>
  <c r="B137" i="1"/>
  <c r="A120" i="8"/>
  <c r="B138" i="1"/>
  <c r="B139" i="1"/>
  <c r="B140" i="1"/>
  <c r="B141" i="1"/>
  <c r="A124" i="8"/>
  <c r="B142" i="1"/>
  <c r="B143" i="1"/>
  <c r="B144" i="1"/>
  <c r="B145" i="1"/>
  <c r="A128" i="8"/>
  <c r="B146" i="1"/>
  <c r="A129" i="8"/>
  <c r="B147" i="1"/>
  <c r="B148" i="1"/>
  <c r="B149" i="1"/>
  <c r="A132" i="8"/>
  <c r="B150" i="1"/>
  <c r="B151" i="1"/>
  <c r="B152" i="1"/>
  <c r="B153" i="1"/>
  <c r="A136" i="8"/>
  <c r="B154" i="1"/>
  <c r="B155" i="1"/>
  <c r="B156" i="1"/>
  <c r="B157" i="1"/>
  <c r="A140" i="8"/>
  <c r="B158" i="1"/>
  <c r="B159" i="1"/>
  <c r="B160" i="1"/>
  <c r="B161" i="1"/>
  <c r="A144" i="8"/>
  <c r="B162" i="1"/>
  <c r="B163" i="1"/>
  <c r="B164" i="1"/>
  <c r="B165" i="1"/>
  <c r="A148" i="8"/>
  <c r="B166" i="1"/>
  <c r="B167" i="1"/>
  <c r="B168" i="1"/>
  <c r="B169" i="1"/>
  <c r="A152" i="8"/>
  <c r="B170" i="1"/>
  <c r="B171" i="1"/>
  <c r="B172" i="1"/>
  <c r="B173" i="1"/>
  <c r="A156" i="8"/>
  <c r="B174" i="1"/>
  <c r="B175" i="1"/>
  <c r="B176" i="1"/>
  <c r="B177" i="1"/>
  <c r="A160" i="8"/>
  <c r="B178" i="1"/>
  <c r="B179" i="1"/>
  <c r="B180" i="1"/>
  <c r="B181" i="1"/>
  <c r="A164" i="8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128" i="1"/>
  <c r="B129" i="1"/>
  <c r="A112" i="8"/>
  <c r="B130" i="1"/>
  <c r="B131" i="1"/>
  <c r="C131" i="1"/>
  <c r="C130" i="1"/>
  <c r="C129" i="1"/>
  <c r="C128" i="1"/>
  <c r="B127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78" i="1"/>
  <c r="C79" i="1"/>
  <c r="C80" i="1"/>
  <c r="C81" i="1"/>
  <c r="C82" i="1"/>
  <c r="C83" i="1"/>
  <c r="C84" i="1"/>
  <c r="C85" i="1"/>
  <c r="C8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70" i="1"/>
  <c r="C71" i="1"/>
  <c r="C72" i="1"/>
  <c r="C73" i="1"/>
  <c r="C74" i="1"/>
  <c r="C75" i="1"/>
  <c r="C76" i="1"/>
  <c r="C77" i="1"/>
  <c r="C69" i="1"/>
  <c r="B69" i="1"/>
  <c r="R10" i="1"/>
  <c r="I8" i="1"/>
  <c r="H8" i="1" a="1"/>
  <c r="H8" i="1"/>
  <c r="R8" i="1"/>
  <c r="F9" i="1"/>
  <c r="AF5" i="8"/>
  <c r="AB4" i="8"/>
  <c r="V126" i="1"/>
  <c r="B126" i="1"/>
  <c r="V125" i="1"/>
  <c r="B125" i="1"/>
  <c r="V124" i="1"/>
  <c r="B124" i="1"/>
  <c r="V123" i="1"/>
  <c r="B123" i="1"/>
  <c r="V122" i="1"/>
  <c r="B122" i="1"/>
  <c r="V121" i="1"/>
  <c r="B121" i="1"/>
  <c r="X3" i="5"/>
  <c r="V3" i="5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0" i="1"/>
  <c r="V119" i="1"/>
  <c r="V118" i="1"/>
  <c r="V117" i="1"/>
  <c r="V116" i="1"/>
  <c r="V115" i="1"/>
  <c r="V114" i="1"/>
  <c r="V113" i="1"/>
  <c r="V112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A5" i="9" a="1"/>
  <c r="A5" i="9"/>
  <c r="D5" i="9" a="1"/>
  <c r="D5" i="9"/>
  <c r="R21" i="1"/>
  <c r="S21" i="1" a="1"/>
  <c r="S21" i="1"/>
  <c r="B51" i="1"/>
  <c r="A33" i="8"/>
  <c r="A40" i="8"/>
  <c r="B60" i="1"/>
  <c r="B62" i="1"/>
  <c r="A44" i="8"/>
  <c r="B63" i="1"/>
  <c r="A45" i="8"/>
  <c r="B64" i="1"/>
  <c r="A46" i="8"/>
  <c r="B65" i="1"/>
  <c r="A47" i="8"/>
  <c r="B66" i="1"/>
  <c r="A48" i="8"/>
  <c r="B67" i="1"/>
  <c r="A49" i="8"/>
  <c r="B70" i="1"/>
  <c r="A52" i="8"/>
  <c r="B71" i="1"/>
  <c r="A56" i="8"/>
  <c r="B75" i="1"/>
  <c r="A58" i="8"/>
  <c r="B76" i="1"/>
  <c r="A59" i="8"/>
  <c r="B77" i="1"/>
  <c r="A60" i="8"/>
  <c r="B78" i="1"/>
  <c r="A61" i="8"/>
  <c r="B79" i="1"/>
  <c r="B82" i="1"/>
  <c r="A65" i="8"/>
  <c r="B83" i="1"/>
  <c r="A66" i="8"/>
  <c r="B84" i="1"/>
  <c r="A67" i="8"/>
  <c r="B85" i="1"/>
  <c r="B120" i="1"/>
  <c r="A103" i="8"/>
  <c r="B119" i="1"/>
  <c r="A102" i="8"/>
  <c r="B118" i="1"/>
  <c r="A101" i="8"/>
  <c r="B117" i="1"/>
  <c r="A100" i="8"/>
  <c r="B116" i="1"/>
  <c r="A99" i="8"/>
  <c r="B115" i="1"/>
  <c r="A98" i="8"/>
  <c r="B114" i="1"/>
  <c r="A97" i="8"/>
  <c r="B113" i="1"/>
  <c r="A96" i="8"/>
  <c r="B112" i="1"/>
  <c r="A95" i="8"/>
  <c r="B111" i="1"/>
  <c r="A94" i="8"/>
  <c r="B110" i="1"/>
  <c r="A93" i="8"/>
  <c r="B109" i="1"/>
  <c r="A92" i="8"/>
  <c r="B108" i="1"/>
  <c r="A91" i="8"/>
  <c r="B107" i="1"/>
  <c r="A90" i="8"/>
  <c r="B106" i="1"/>
  <c r="A89" i="8"/>
  <c r="B105" i="1"/>
  <c r="A88" i="8"/>
  <c r="B104" i="1"/>
  <c r="A87" i="8"/>
  <c r="H75" i="5"/>
  <c r="E1" i="7"/>
  <c r="E3" i="7"/>
  <c r="B22" i="1"/>
  <c r="A4" i="8"/>
  <c r="B4" i="8"/>
  <c r="B23" i="1"/>
  <c r="A5" i="8"/>
  <c r="B5" i="8"/>
  <c r="B24" i="1"/>
  <c r="A6" i="8"/>
  <c r="B6" i="8"/>
  <c r="B25" i="1"/>
  <c r="A7" i="8"/>
  <c r="B7" i="8"/>
  <c r="B26" i="1"/>
  <c r="A8" i="8"/>
  <c r="B8" i="8"/>
  <c r="B27" i="1"/>
  <c r="A9" i="8"/>
  <c r="B9" i="8"/>
  <c r="B28" i="1"/>
  <c r="A10" i="8"/>
  <c r="B10" i="8"/>
  <c r="B29" i="1"/>
  <c r="A11" i="8"/>
  <c r="B11" i="8"/>
  <c r="B30" i="1"/>
  <c r="A12" i="8"/>
  <c r="B12" i="8"/>
  <c r="B31" i="1"/>
  <c r="A13" i="8"/>
  <c r="B13" i="8"/>
  <c r="B32" i="1"/>
  <c r="A14" i="8"/>
  <c r="B14" i="8"/>
  <c r="B33" i="1"/>
  <c r="A15" i="8"/>
  <c r="B15" i="8"/>
  <c r="B34" i="1"/>
  <c r="A16" i="8"/>
  <c r="B16" i="8"/>
  <c r="B35" i="1"/>
  <c r="A17" i="8"/>
  <c r="B17" i="8"/>
  <c r="B36" i="1"/>
  <c r="A18" i="8"/>
  <c r="B18" i="8"/>
  <c r="B37" i="1"/>
  <c r="A19" i="8"/>
  <c r="B19" i="8"/>
  <c r="B38" i="1"/>
  <c r="A20" i="8"/>
  <c r="B20" i="8"/>
  <c r="B39" i="1"/>
  <c r="A21" i="8"/>
  <c r="B21" i="8"/>
  <c r="B40" i="1"/>
  <c r="A22" i="8"/>
  <c r="B22" i="8"/>
  <c r="B41" i="1"/>
  <c r="A23" i="8"/>
  <c r="B23" i="8"/>
  <c r="B42" i="1"/>
  <c r="A24" i="8"/>
  <c r="B24" i="8"/>
  <c r="B43" i="1"/>
  <c r="A25" i="8"/>
  <c r="B25" i="8"/>
  <c r="B44" i="1"/>
  <c r="A26" i="8"/>
  <c r="B26" i="8"/>
  <c r="B45" i="1"/>
  <c r="A27" i="8"/>
  <c r="B27" i="8"/>
  <c r="B46" i="1"/>
  <c r="A28" i="8"/>
  <c r="B28" i="8"/>
  <c r="B47" i="1"/>
  <c r="A29" i="8"/>
  <c r="B29" i="8"/>
  <c r="B48" i="1"/>
  <c r="A30" i="8"/>
  <c r="B30" i="8"/>
  <c r="B49" i="1"/>
  <c r="A31" i="8"/>
  <c r="B31" i="8"/>
  <c r="B50" i="1"/>
  <c r="A32" i="8"/>
  <c r="B32" i="8"/>
  <c r="B33" i="8"/>
  <c r="B52" i="1"/>
  <c r="A34" i="8"/>
  <c r="B34" i="8"/>
  <c r="B53" i="1"/>
  <c r="A35" i="8"/>
  <c r="B35" i="8"/>
  <c r="B54" i="1"/>
  <c r="A36" i="8"/>
  <c r="B36" i="8"/>
  <c r="B55" i="1"/>
  <c r="A37" i="8"/>
  <c r="B37" i="8"/>
  <c r="B56" i="1"/>
  <c r="A38" i="8"/>
  <c r="B38" i="8"/>
  <c r="B57" i="1"/>
  <c r="A39" i="8"/>
  <c r="B39" i="8"/>
  <c r="B40" i="8"/>
  <c r="A41" i="8"/>
  <c r="B41" i="8"/>
  <c r="A42" i="8"/>
  <c r="B42" i="8"/>
  <c r="B61" i="1"/>
  <c r="A43" i="8"/>
  <c r="B43" i="8"/>
  <c r="B44" i="8"/>
  <c r="B45" i="8"/>
  <c r="B46" i="8"/>
  <c r="B47" i="8"/>
  <c r="B48" i="8"/>
  <c r="B49" i="8"/>
  <c r="A50" i="8"/>
  <c r="B50" i="8"/>
  <c r="A51" i="8"/>
  <c r="B51" i="8"/>
  <c r="B52" i="8"/>
  <c r="A53" i="8"/>
  <c r="B53" i="8"/>
  <c r="B56" i="8"/>
  <c r="B74" i="1"/>
  <c r="A57" i="8"/>
  <c r="B57" i="8"/>
  <c r="B58" i="8"/>
  <c r="B59" i="8"/>
  <c r="B60" i="8"/>
  <c r="B61" i="8"/>
  <c r="A62" i="8"/>
  <c r="B62" i="8"/>
  <c r="B80" i="1"/>
  <c r="A63" i="8"/>
  <c r="B63" i="8"/>
  <c r="B81" i="1"/>
  <c r="A64" i="8"/>
  <c r="B64" i="8"/>
  <c r="B65" i="8"/>
  <c r="B66" i="8"/>
  <c r="B67" i="8"/>
  <c r="A68" i="8"/>
  <c r="B68" i="8"/>
  <c r="B86" i="1"/>
  <c r="A69" i="8"/>
  <c r="B69" i="8"/>
  <c r="B87" i="1"/>
  <c r="A70" i="8"/>
  <c r="B70" i="8"/>
  <c r="B88" i="1"/>
  <c r="A71" i="8"/>
  <c r="B71" i="8"/>
  <c r="B89" i="1"/>
  <c r="A72" i="8"/>
  <c r="B72" i="8"/>
  <c r="B90" i="1"/>
  <c r="A73" i="8"/>
  <c r="B73" i="8"/>
  <c r="B91" i="1"/>
  <c r="A74" i="8"/>
  <c r="B74" i="8"/>
  <c r="B92" i="1"/>
  <c r="A75" i="8"/>
  <c r="B75" i="8"/>
  <c r="B93" i="1"/>
  <c r="A76" i="8"/>
  <c r="B76" i="8"/>
  <c r="B94" i="1"/>
  <c r="A77" i="8"/>
  <c r="B77" i="8"/>
  <c r="B95" i="1"/>
  <c r="A78" i="8"/>
  <c r="B78" i="8"/>
  <c r="B96" i="1"/>
  <c r="A79" i="8"/>
  <c r="B79" i="8"/>
  <c r="B97" i="1"/>
  <c r="A80" i="8"/>
  <c r="B80" i="8"/>
  <c r="B98" i="1"/>
  <c r="A81" i="8"/>
  <c r="B81" i="8"/>
  <c r="B99" i="1"/>
  <c r="A82" i="8"/>
  <c r="B82" i="8"/>
  <c r="B100" i="1"/>
  <c r="A83" i="8"/>
  <c r="B83" i="8"/>
  <c r="B101" i="1"/>
  <c r="A84" i="8"/>
  <c r="B84" i="8"/>
  <c r="B102" i="1"/>
  <c r="A85" i="8"/>
  <c r="B85" i="8"/>
  <c r="B103" i="1"/>
  <c r="A86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A104" i="8"/>
  <c r="B104" i="8"/>
  <c r="A105" i="8"/>
  <c r="B105" i="8"/>
  <c r="A106" i="8"/>
  <c r="B106" i="8"/>
  <c r="A107" i="8"/>
  <c r="B107" i="8"/>
  <c r="A108" i="8"/>
  <c r="B108" i="8"/>
  <c r="A109" i="8"/>
  <c r="B109" i="8"/>
  <c r="A110" i="8"/>
  <c r="B110" i="8"/>
  <c r="A111" i="8"/>
  <c r="B111" i="8"/>
  <c r="B112" i="8"/>
  <c r="A113" i="8"/>
  <c r="B113" i="8"/>
  <c r="A114" i="8"/>
  <c r="B114" i="8"/>
  <c r="A115" i="8"/>
  <c r="B115" i="8"/>
  <c r="B116" i="8"/>
  <c r="A117" i="8"/>
  <c r="B117" i="8"/>
  <c r="A118" i="8"/>
  <c r="B118" i="8"/>
  <c r="A119" i="8"/>
  <c r="B119" i="8"/>
  <c r="B120" i="8"/>
  <c r="A121" i="8"/>
  <c r="B121" i="8"/>
  <c r="A122" i="8"/>
  <c r="B122" i="8"/>
  <c r="A123" i="8"/>
  <c r="B123" i="8"/>
  <c r="B124" i="8"/>
  <c r="A125" i="8"/>
  <c r="B125" i="8"/>
  <c r="A126" i="8"/>
  <c r="B126" i="8"/>
  <c r="A127" i="8"/>
  <c r="B127" i="8"/>
  <c r="B128" i="8"/>
  <c r="B129" i="8"/>
  <c r="A130" i="8"/>
  <c r="B130" i="8"/>
  <c r="A131" i="8"/>
  <c r="B131" i="8"/>
  <c r="B132" i="8"/>
  <c r="A133" i="8"/>
  <c r="B133" i="8"/>
  <c r="A134" i="8"/>
  <c r="B134" i="8"/>
  <c r="A135" i="8"/>
  <c r="B135" i="8"/>
  <c r="B136" i="8"/>
  <c r="A137" i="8"/>
  <c r="B137" i="8"/>
  <c r="A138" i="8"/>
  <c r="B138" i="8"/>
  <c r="A139" i="8"/>
  <c r="B139" i="8"/>
  <c r="B140" i="8"/>
  <c r="A141" i="8"/>
  <c r="B141" i="8"/>
  <c r="A142" i="8"/>
  <c r="B142" i="8"/>
  <c r="A143" i="8"/>
  <c r="B143" i="8"/>
  <c r="B144" i="8"/>
  <c r="A145" i="8"/>
  <c r="B145" i="8"/>
  <c r="A146" i="8"/>
  <c r="B146" i="8"/>
  <c r="A147" i="8"/>
  <c r="B147" i="8"/>
  <c r="B148" i="8"/>
  <c r="A149" i="8"/>
  <c r="B149" i="8"/>
  <c r="A150" i="8"/>
  <c r="B150" i="8"/>
  <c r="A151" i="8"/>
  <c r="B151" i="8"/>
  <c r="B152" i="8"/>
  <c r="A153" i="8"/>
  <c r="B153" i="8"/>
  <c r="A154" i="8"/>
  <c r="B154" i="8"/>
  <c r="A155" i="8"/>
  <c r="B155" i="8"/>
  <c r="B156" i="8"/>
  <c r="A157" i="8"/>
  <c r="B157" i="8"/>
  <c r="A158" i="8"/>
  <c r="B158" i="8"/>
  <c r="A159" i="8"/>
  <c r="B159" i="8"/>
  <c r="B160" i="8"/>
  <c r="A161" i="8"/>
  <c r="B161" i="8"/>
  <c r="A162" i="8"/>
  <c r="B162" i="8"/>
  <c r="A163" i="8"/>
  <c r="B163" i="8"/>
  <c r="B164" i="8"/>
  <c r="A165" i="8"/>
  <c r="B165" i="8"/>
  <c r="A166" i="8"/>
  <c r="B166" i="8"/>
  <c r="A167" i="8"/>
  <c r="B167" i="8"/>
  <c r="A168" i="8"/>
  <c r="B168" i="8"/>
  <c r="A169" i="8"/>
  <c r="B169" i="8"/>
  <c r="A170" i="8"/>
  <c r="B170" i="8"/>
  <c r="A171" i="8"/>
  <c r="B171" i="8"/>
  <c r="A172" i="8"/>
  <c r="B172" i="8"/>
  <c r="A173" i="8"/>
  <c r="B173" i="8"/>
  <c r="A174" i="8"/>
  <c r="B174" i="8"/>
  <c r="A175" i="8"/>
  <c r="B175" i="8"/>
  <c r="A176" i="8"/>
  <c r="B176" i="8"/>
  <c r="A177" i="8"/>
  <c r="B177" i="8"/>
  <c r="A178" i="8"/>
  <c r="B178" i="8"/>
  <c r="A179" i="8"/>
  <c r="B179" i="8"/>
  <c r="A180" i="8"/>
  <c r="B180" i="8"/>
  <c r="A181" i="8"/>
  <c r="B181" i="8"/>
  <c r="A182" i="8"/>
  <c r="B182" i="8"/>
  <c r="A183" i="8"/>
  <c r="B183" i="8"/>
  <c r="A184" i="8"/>
  <c r="B184" i="8"/>
  <c r="A185" i="8"/>
  <c r="B185" i="8"/>
  <c r="A186" i="8"/>
  <c r="B186" i="8"/>
  <c r="A187" i="8"/>
  <c r="B187" i="8"/>
  <c r="A188" i="8"/>
  <c r="B188" i="8"/>
  <c r="A189" i="8"/>
  <c r="B189" i="8"/>
  <c r="A190" i="8"/>
  <c r="B190" i="8"/>
  <c r="A191" i="8"/>
  <c r="B191" i="8"/>
  <c r="A192" i="8"/>
  <c r="B192" i="8"/>
  <c r="A193" i="8"/>
  <c r="B193" i="8"/>
  <c r="A194" i="8"/>
  <c r="B194" i="8"/>
  <c r="A195" i="8"/>
  <c r="B195" i="8"/>
  <c r="A196" i="8"/>
  <c r="B196" i="8"/>
  <c r="A197" i="8"/>
  <c r="B197" i="8"/>
  <c r="A198" i="8"/>
  <c r="B198" i="8"/>
  <c r="A199" i="8"/>
  <c r="B199" i="8"/>
  <c r="A200" i="8"/>
  <c r="B200" i="8"/>
  <c r="A201" i="8"/>
  <c r="B201" i="8"/>
  <c r="A202" i="8"/>
  <c r="B202" i="8"/>
  <c r="A203" i="8"/>
  <c r="B203" i="8"/>
  <c r="A204" i="8"/>
  <c r="B204" i="8"/>
  <c r="A205" i="8"/>
  <c r="B205" i="8"/>
  <c r="A206" i="8"/>
  <c r="B206" i="8"/>
  <c r="A207" i="8"/>
  <c r="B207" i="8"/>
  <c r="A208" i="8"/>
  <c r="B208" i="8"/>
  <c r="A209" i="8"/>
  <c r="B209" i="8"/>
  <c r="A210" i="8"/>
  <c r="B210" i="8"/>
  <c r="A211" i="8"/>
  <c r="B211" i="8"/>
  <c r="A212" i="8"/>
  <c r="B212" i="8"/>
  <c r="A213" i="8"/>
  <c r="B213" i="8"/>
  <c r="A214" i="8"/>
  <c r="B214" i="8"/>
  <c r="A215" i="8"/>
  <c r="B215" i="8"/>
  <c r="A216" i="8"/>
  <c r="B216" i="8"/>
  <c r="A217" i="8"/>
  <c r="B217" i="8"/>
  <c r="A218" i="8"/>
  <c r="B218" i="8"/>
  <c r="A219" i="8"/>
  <c r="B219" i="8"/>
  <c r="A220" i="8"/>
  <c r="B220" i="8"/>
  <c r="A221" i="8"/>
  <c r="B221" i="8"/>
  <c r="A222" i="8"/>
  <c r="B222" i="8"/>
  <c r="A223" i="8"/>
  <c r="B223" i="8"/>
  <c r="A224" i="8"/>
  <c r="B224" i="8"/>
  <c r="A225" i="8"/>
  <c r="B225" i="8"/>
  <c r="A226" i="8"/>
  <c r="B226" i="8"/>
  <c r="A227" i="8"/>
  <c r="B227" i="8"/>
  <c r="A228" i="8"/>
  <c r="B228" i="8"/>
  <c r="A229" i="8"/>
  <c r="B229" i="8"/>
  <c r="A230" i="8"/>
  <c r="B230" i="8"/>
  <c r="A231" i="8"/>
  <c r="B231" i="8"/>
  <c r="A232" i="8"/>
  <c r="B232" i="8"/>
  <c r="A233" i="8"/>
  <c r="B233" i="8"/>
  <c r="A234" i="8"/>
  <c r="B234" i="8"/>
  <c r="A235" i="8"/>
  <c r="B235" i="8"/>
  <c r="A236" i="8"/>
  <c r="B236" i="8"/>
  <c r="A237" i="8"/>
  <c r="B237" i="8"/>
  <c r="A238" i="8"/>
  <c r="B238" i="8"/>
  <c r="A239" i="8"/>
  <c r="B239" i="8"/>
  <c r="A240" i="8"/>
  <c r="B240" i="8"/>
  <c r="A241" i="8"/>
  <c r="B241" i="8"/>
  <c r="A242" i="8"/>
  <c r="B242" i="8"/>
  <c r="A243" i="8"/>
  <c r="B243" i="8"/>
  <c r="A244" i="8"/>
  <c r="B244" i="8"/>
  <c r="A245" i="8"/>
  <c r="B245" i="8"/>
  <c r="A246" i="8"/>
  <c r="B246" i="8"/>
  <c r="A247" i="8"/>
  <c r="B247" i="8"/>
  <c r="A248" i="8"/>
  <c r="B248" i="8"/>
  <c r="A249" i="8"/>
  <c r="B249" i="8"/>
  <c r="A250" i="8"/>
  <c r="B250" i="8"/>
  <c r="A251" i="8"/>
  <c r="B251" i="8"/>
  <c r="A252" i="8"/>
  <c r="B252" i="8"/>
  <c r="A253" i="8"/>
  <c r="B253" i="8"/>
  <c r="A254" i="8"/>
  <c r="B254" i="8"/>
  <c r="A255" i="8"/>
  <c r="B255" i="8"/>
  <c r="A256" i="8"/>
  <c r="B256" i="8"/>
  <c r="A257" i="8"/>
  <c r="B257" i="8"/>
  <c r="A258" i="8"/>
  <c r="B258" i="8"/>
  <c r="A259" i="8"/>
  <c r="B259" i="8"/>
  <c r="A260" i="8"/>
  <c r="B260" i="8"/>
  <c r="A261" i="8"/>
  <c r="B261" i="8"/>
  <c r="A262" i="8"/>
  <c r="B262" i="8"/>
  <c r="A263" i="8"/>
  <c r="B263" i="8"/>
  <c r="A264" i="8"/>
  <c r="B264" i="8"/>
  <c r="A265" i="8"/>
  <c r="B265" i="8"/>
  <c r="A266" i="8"/>
  <c r="B266" i="8"/>
  <c r="A267" i="8"/>
  <c r="B267" i="8"/>
  <c r="A268" i="8"/>
  <c r="B268" i="8"/>
  <c r="A269" i="8"/>
  <c r="B269" i="8"/>
  <c r="A270" i="8"/>
  <c r="B270" i="8"/>
  <c r="A271" i="8"/>
  <c r="B271" i="8"/>
  <c r="A272" i="8"/>
  <c r="B272" i="8"/>
  <c r="A273" i="8"/>
  <c r="B273" i="8"/>
  <c r="A274" i="8"/>
  <c r="B274" i="8"/>
  <c r="A275" i="8"/>
  <c r="B275" i="8"/>
  <c r="A276" i="8"/>
  <c r="B276" i="8"/>
  <c r="A277" i="8"/>
  <c r="B277" i="8"/>
  <c r="A278" i="8"/>
  <c r="B278" i="8"/>
  <c r="A279" i="8"/>
  <c r="B279" i="8"/>
  <c r="A280" i="8"/>
  <c r="B280" i="8"/>
  <c r="A281" i="8"/>
  <c r="B281" i="8"/>
  <c r="A282" i="8"/>
  <c r="B282" i="8"/>
  <c r="A283" i="8"/>
  <c r="B283" i="8"/>
  <c r="A284" i="8"/>
  <c r="B284" i="8"/>
  <c r="A285" i="8"/>
  <c r="B285" i="8"/>
  <c r="A286" i="8"/>
  <c r="B286" i="8"/>
  <c r="A287" i="8"/>
  <c r="B287" i="8"/>
  <c r="A288" i="8"/>
  <c r="B288" i="8"/>
  <c r="A289" i="8"/>
  <c r="B289" i="8"/>
  <c r="A290" i="8"/>
  <c r="B290" i="8"/>
  <c r="A291" i="8"/>
  <c r="B291" i="8"/>
  <c r="A292" i="8"/>
  <c r="B292" i="8"/>
  <c r="A293" i="8"/>
  <c r="B293" i="8"/>
  <c r="A294" i="8"/>
  <c r="B294" i="8"/>
  <c r="A295" i="8"/>
  <c r="B295" i="8"/>
  <c r="A296" i="8"/>
  <c r="B296" i="8"/>
  <c r="A297" i="8"/>
  <c r="B297" i="8"/>
  <c r="A298" i="8"/>
  <c r="B298" i="8"/>
  <c r="A299" i="8"/>
  <c r="B299" i="8"/>
  <c r="A300" i="8"/>
  <c r="B300" i="8"/>
  <c r="A301" i="8"/>
  <c r="B301" i="8"/>
  <c r="A302" i="8"/>
  <c r="B302" i="8"/>
  <c r="A303" i="8"/>
  <c r="B303" i="8"/>
  <c r="A304" i="8"/>
  <c r="B304" i="8"/>
  <c r="A305" i="8"/>
  <c r="B305" i="8"/>
  <c r="A306" i="8"/>
  <c r="B306" i="8"/>
  <c r="A307" i="8"/>
  <c r="B307" i="8"/>
  <c r="A308" i="8"/>
  <c r="B308" i="8"/>
  <c r="A309" i="8"/>
  <c r="B309" i="8"/>
  <c r="A310" i="8"/>
  <c r="B310" i="8"/>
  <c r="A311" i="8"/>
  <c r="B311" i="8"/>
  <c r="A312" i="8"/>
  <c r="B312" i="8"/>
  <c r="A313" i="8"/>
  <c r="B313" i="8"/>
  <c r="A314" i="8"/>
  <c r="B314" i="8"/>
  <c r="A315" i="8"/>
  <c r="B315" i="8"/>
  <c r="A316" i="8"/>
  <c r="B316" i="8"/>
  <c r="A317" i="8"/>
  <c r="B317" i="8"/>
  <c r="A318" i="8"/>
  <c r="B318" i="8"/>
  <c r="A319" i="8"/>
  <c r="B319" i="8"/>
  <c r="A320" i="8"/>
  <c r="B320" i="8"/>
  <c r="A321" i="8"/>
  <c r="B321" i="8"/>
  <c r="A322" i="8"/>
  <c r="B322" i="8"/>
  <c r="A323" i="8"/>
  <c r="B323" i="8"/>
  <c r="A324" i="8"/>
  <c r="B324" i="8"/>
  <c r="A325" i="8"/>
  <c r="B325" i="8"/>
  <c r="A326" i="8"/>
  <c r="B326" i="8"/>
  <c r="A327" i="8"/>
  <c r="B327" i="8"/>
  <c r="A328" i="8"/>
  <c r="B328" i="8"/>
  <c r="A329" i="8"/>
  <c r="B329" i="8"/>
  <c r="A330" i="8"/>
  <c r="B330" i="8"/>
  <c r="A331" i="8"/>
  <c r="B331" i="8"/>
  <c r="A332" i="8"/>
  <c r="B332" i="8"/>
  <c r="A333" i="8"/>
  <c r="B333" i="8"/>
  <c r="A334" i="8"/>
  <c r="B334" i="8"/>
  <c r="A335" i="8"/>
  <c r="B335" i="8"/>
  <c r="A336" i="8"/>
  <c r="B336" i="8"/>
  <c r="A337" i="8"/>
  <c r="B337" i="8"/>
  <c r="A338" i="8"/>
  <c r="B338" i="8"/>
  <c r="A339" i="8"/>
  <c r="B339" i="8"/>
  <c r="A340" i="8"/>
  <c r="B340" i="8"/>
  <c r="A341" i="8"/>
  <c r="B341" i="8"/>
  <c r="A342" i="8"/>
  <c r="B342" i="8"/>
  <c r="A343" i="8"/>
  <c r="B343" i="8"/>
  <c r="A344" i="8"/>
  <c r="B344" i="8"/>
  <c r="A345" i="8"/>
  <c r="B345" i="8"/>
  <c r="A346" i="8"/>
  <c r="B346" i="8"/>
  <c r="A347" i="8"/>
  <c r="B347" i="8"/>
  <c r="A348" i="8"/>
  <c r="B348" i="8"/>
  <c r="A349" i="8"/>
  <c r="B349" i="8"/>
  <c r="A350" i="8"/>
  <c r="B350" i="8"/>
  <c r="A351" i="8"/>
  <c r="B351" i="8"/>
  <c r="A352" i="8"/>
  <c r="B352" i="8"/>
  <c r="A353" i="8"/>
  <c r="B353" i="8"/>
  <c r="A354" i="8"/>
  <c r="B354" i="8"/>
  <c r="A355" i="8"/>
  <c r="B355" i="8"/>
  <c r="A356" i="8"/>
  <c r="B356" i="8"/>
  <c r="A357" i="8"/>
  <c r="B357" i="8"/>
  <c r="A358" i="8"/>
  <c r="B358" i="8"/>
  <c r="A359" i="8"/>
  <c r="B359" i="8"/>
  <c r="A360" i="8"/>
  <c r="B360" i="8"/>
  <c r="A361" i="8"/>
  <c r="B361" i="8"/>
  <c r="A362" i="8"/>
  <c r="B362" i="8"/>
  <c r="A363" i="8"/>
  <c r="B363" i="8"/>
  <c r="A364" i="8"/>
  <c r="B364" i="8"/>
  <c r="A365" i="8"/>
  <c r="B365" i="8"/>
  <c r="A366" i="8"/>
  <c r="B366" i="8"/>
  <c r="A367" i="8"/>
  <c r="B367" i="8"/>
  <c r="A368" i="8"/>
  <c r="B368" i="8"/>
  <c r="A369" i="8"/>
  <c r="B369" i="8"/>
  <c r="A370" i="8"/>
  <c r="B370" i="8"/>
  <c r="A371" i="8"/>
  <c r="B371" i="8"/>
  <c r="A372" i="8"/>
  <c r="B372" i="8"/>
  <c r="A373" i="8"/>
  <c r="B373" i="8"/>
  <c r="A374" i="8"/>
  <c r="B374" i="8"/>
  <c r="A375" i="8"/>
  <c r="B375" i="8"/>
  <c r="A376" i="8"/>
  <c r="B376" i="8"/>
  <c r="A377" i="8"/>
  <c r="B377" i="8"/>
  <c r="A378" i="8"/>
  <c r="B378" i="8"/>
  <c r="A379" i="8"/>
  <c r="B379" i="8"/>
  <c r="A380" i="8"/>
  <c r="B380" i="8"/>
  <c r="A381" i="8"/>
  <c r="B381" i="8"/>
  <c r="A382" i="8"/>
  <c r="B382" i="8"/>
  <c r="A383" i="8"/>
  <c r="B383" i="8"/>
  <c r="A384" i="8"/>
  <c r="B384" i="8"/>
  <c r="A385" i="8"/>
  <c r="B385" i="8"/>
  <c r="A386" i="8"/>
  <c r="B386" i="8"/>
  <c r="A387" i="8"/>
  <c r="B387" i="8"/>
  <c r="A388" i="8"/>
  <c r="B388" i="8"/>
  <c r="A389" i="8"/>
  <c r="B389" i="8"/>
  <c r="A390" i="8"/>
  <c r="B390" i="8"/>
  <c r="A391" i="8"/>
  <c r="B391" i="8"/>
  <c r="A392" i="8"/>
  <c r="B392" i="8"/>
  <c r="A393" i="8"/>
  <c r="B393" i="8"/>
  <c r="A394" i="8"/>
  <c r="B394" i="8"/>
  <c r="A395" i="8"/>
  <c r="B395" i="8"/>
  <c r="A396" i="8"/>
  <c r="B396" i="8"/>
  <c r="A397" i="8"/>
  <c r="B397" i="8"/>
  <c r="A398" i="8"/>
  <c r="B398" i="8"/>
  <c r="A399" i="8"/>
  <c r="B399" i="8"/>
  <c r="A400" i="8"/>
  <c r="B400" i="8"/>
  <c r="A401" i="8"/>
  <c r="B401" i="8"/>
  <c r="A402" i="8"/>
  <c r="B402" i="8"/>
  <c r="A403" i="8"/>
  <c r="B403" i="8"/>
  <c r="A404" i="8"/>
  <c r="B404" i="8"/>
  <c r="A405" i="8"/>
  <c r="B405" i="8"/>
  <c r="A406" i="8"/>
  <c r="B406" i="8"/>
  <c r="A407" i="8"/>
  <c r="B407" i="8"/>
  <c r="A408" i="8"/>
  <c r="B408" i="8"/>
  <c r="A409" i="8"/>
  <c r="B409" i="8"/>
  <c r="A410" i="8"/>
  <c r="B410" i="8"/>
  <c r="A411" i="8"/>
  <c r="B411" i="8"/>
  <c r="A412" i="8"/>
  <c r="B412" i="8"/>
  <c r="A413" i="8"/>
  <c r="B413" i="8"/>
  <c r="A414" i="8"/>
  <c r="B414" i="8"/>
  <c r="A415" i="8"/>
  <c r="B415" i="8"/>
  <c r="A416" i="8"/>
  <c r="B416" i="8"/>
  <c r="A417" i="8"/>
  <c r="B417" i="8"/>
  <c r="A418" i="8"/>
  <c r="B418" i="8"/>
  <c r="A419" i="8"/>
  <c r="B419" i="8"/>
  <c r="A420" i="8"/>
  <c r="B420" i="8"/>
  <c r="A421" i="8"/>
  <c r="B421" i="8"/>
  <c r="A422" i="8"/>
  <c r="B422" i="8"/>
  <c r="A423" i="8"/>
  <c r="B423" i="8"/>
  <c r="A424" i="8"/>
  <c r="B424" i="8"/>
  <c r="A425" i="8"/>
  <c r="B425" i="8"/>
  <c r="A426" i="8"/>
  <c r="B426" i="8"/>
  <c r="A427" i="8"/>
  <c r="B427" i="8"/>
  <c r="A428" i="8"/>
  <c r="B428" i="8"/>
  <c r="A429" i="8"/>
  <c r="B429" i="8"/>
  <c r="A430" i="8"/>
  <c r="B430" i="8"/>
  <c r="A431" i="8"/>
  <c r="B431" i="8"/>
  <c r="A432" i="8"/>
  <c r="B432" i="8"/>
  <c r="A433" i="8"/>
  <c r="B433" i="8"/>
  <c r="A434" i="8"/>
  <c r="B434" i="8"/>
  <c r="A435" i="8"/>
  <c r="B435" i="8"/>
  <c r="A436" i="8"/>
  <c r="B436" i="8"/>
  <c r="A437" i="8"/>
  <c r="B437" i="8"/>
  <c r="A438" i="8"/>
  <c r="B438" i="8"/>
  <c r="A439" i="8"/>
  <c r="B439" i="8"/>
  <c r="A440" i="8"/>
  <c r="B440" i="8"/>
  <c r="A441" i="8"/>
  <c r="B441" i="8"/>
  <c r="A442" i="8"/>
  <c r="B442" i="8"/>
  <c r="A443" i="8"/>
  <c r="B443" i="8"/>
  <c r="A444" i="8"/>
  <c r="B444" i="8"/>
  <c r="A445" i="8"/>
  <c r="B445" i="8"/>
  <c r="A446" i="8"/>
  <c r="B446" i="8"/>
  <c r="A447" i="8"/>
  <c r="B447" i="8"/>
  <c r="A448" i="8"/>
  <c r="B448" i="8"/>
  <c r="A449" i="8"/>
  <c r="B449" i="8"/>
  <c r="A450" i="8"/>
  <c r="B450" i="8"/>
  <c r="A451" i="8"/>
  <c r="B451" i="8"/>
  <c r="A452" i="8"/>
  <c r="B452" i="8"/>
  <c r="A453" i="8"/>
  <c r="B453" i="8"/>
  <c r="A454" i="8"/>
  <c r="B454" i="8"/>
  <c r="A455" i="8"/>
  <c r="B455" i="8"/>
  <c r="A456" i="8"/>
  <c r="B456" i="8"/>
  <c r="A457" i="8"/>
  <c r="B457" i="8"/>
  <c r="A458" i="8"/>
  <c r="B458" i="8"/>
  <c r="A459" i="8"/>
  <c r="B459" i="8"/>
  <c r="A460" i="8"/>
  <c r="B460" i="8"/>
  <c r="A461" i="8"/>
  <c r="B461" i="8"/>
  <c r="A462" i="8"/>
  <c r="B462" i="8"/>
  <c r="A463" i="8"/>
  <c r="B463" i="8"/>
  <c r="A464" i="8"/>
  <c r="B464" i="8"/>
  <c r="A465" i="8"/>
  <c r="B465" i="8"/>
  <c r="A466" i="8"/>
  <c r="B466" i="8"/>
  <c r="A467" i="8"/>
  <c r="B467" i="8"/>
  <c r="A468" i="8"/>
  <c r="B468" i="8"/>
  <c r="A469" i="8"/>
  <c r="B469" i="8"/>
  <c r="A470" i="8"/>
  <c r="B470" i="8"/>
  <c r="A471" i="8"/>
  <c r="B471" i="8"/>
  <c r="A472" i="8"/>
  <c r="B472" i="8"/>
  <c r="A473" i="8"/>
  <c r="B473" i="8"/>
  <c r="A474" i="8"/>
  <c r="B474" i="8"/>
  <c r="A475" i="8"/>
  <c r="B475" i="8"/>
  <c r="A476" i="8"/>
  <c r="B476" i="8"/>
  <c r="A477" i="8"/>
  <c r="B477" i="8"/>
  <c r="A478" i="8"/>
  <c r="B478" i="8"/>
  <c r="A479" i="8"/>
  <c r="B479" i="8"/>
  <c r="A480" i="8"/>
  <c r="B480" i="8"/>
  <c r="A481" i="8"/>
  <c r="B481" i="8"/>
  <c r="A482" i="8"/>
  <c r="B482" i="8"/>
  <c r="A483" i="8"/>
  <c r="B483" i="8"/>
  <c r="A484" i="8"/>
  <c r="B484" i="8"/>
  <c r="A485" i="8"/>
  <c r="B485" i="8"/>
  <c r="A486" i="8"/>
  <c r="B486" i="8"/>
  <c r="A487" i="8"/>
  <c r="B487" i="8"/>
  <c r="A488" i="8"/>
  <c r="B488" i="8"/>
  <c r="A489" i="8"/>
  <c r="B489" i="8"/>
  <c r="A490" i="8"/>
  <c r="B490" i="8"/>
  <c r="A491" i="8"/>
  <c r="B491" i="8"/>
  <c r="A492" i="8"/>
  <c r="B492" i="8"/>
  <c r="A493" i="8"/>
  <c r="B493" i="8"/>
  <c r="A494" i="8"/>
  <c r="B494" i="8"/>
  <c r="A495" i="8"/>
  <c r="B495" i="8"/>
  <c r="A496" i="8"/>
  <c r="B496" i="8"/>
  <c r="A497" i="8"/>
  <c r="B497" i="8"/>
  <c r="A498" i="8"/>
  <c r="B498" i="8"/>
  <c r="A499" i="8"/>
  <c r="B499" i="8"/>
  <c r="A500" i="8"/>
  <c r="B500" i="8"/>
  <c r="A501" i="8"/>
  <c r="B501" i="8"/>
  <c r="A502" i="8"/>
  <c r="B502" i="8"/>
  <c r="A503" i="8"/>
  <c r="B503" i="8"/>
  <c r="A504" i="8"/>
  <c r="B504" i="8"/>
  <c r="A505" i="8"/>
  <c r="B505" i="8"/>
  <c r="A506" i="8"/>
  <c r="B506" i="8"/>
  <c r="A507" i="8"/>
  <c r="B507" i="8"/>
  <c r="A508" i="8"/>
  <c r="B508" i="8"/>
  <c r="A509" i="8"/>
  <c r="B509" i="8"/>
  <c r="A510" i="8"/>
  <c r="B510" i="8"/>
  <c r="A511" i="8"/>
  <c r="B511" i="8"/>
  <c r="A512" i="8"/>
  <c r="B512" i="8"/>
  <c r="A513" i="8"/>
  <c r="B513" i="8"/>
  <c r="A514" i="8"/>
  <c r="B514" i="8"/>
  <c r="A515" i="8"/>
  <c r="B515" i="8"/>
  <c r="A516" i="8"/>
  <c r="B516" i="8"/>
  <c r="A517" i="8"/>
  <c r="B517" i="8"/>
  <c r="A518" i="8"/>
  <c r="B518" i="8"/>
  <c r="A519" i="8"/>
  <c r="B519" i="8"/>
  <c r="A520" i="8"/>
  <c r="B520" i="8"/>
  <c r="A521" i="8"/>
  <c r="B521" i="8"/>
  <c r="A522" i="8"/>
  <c r="B522" i="8"/>
  <c r="A523" i="8"/>
  <c r="B523" i="8"/>
  <c r="A524" i="8"/>
  <c r="B524" i="8"/>
  <c r="A525" i="8"/>
  <c r="B525" i="8"/>
  <c r="A526" i="8"/>
  <c r="B526" i="8"/>
  <c r="A527" i="8"/>
  <c r="B527" i="8"/>
  <c r="A528" i="8"/>
  <c r="B528" i="8"/>
  <c r="A529" i="8"/>
  <c r="B529" i="8"/>
  <c r="A530" i="8"/>
  <c r="B530" i="8"/>
  <c r="A531" i="8"/>
  <c r="B531" i="8"/>
  <c r="A532" i="8"/>
  <c r="B532" i="8"/>
  <c r="A533" i="8"/>
  <c r="B533" i="8"/>
  <c r="A534" i="8"/>
  <c r="B534" i="8"/>
  <c r="A535" i="8"/>
  <c r="B535" i="8"/>
  <c r="A536" i="8"/>
  <c r="B536" i="8"/>
  <c r="A537" i="8"/>
  <c r="B537" i="8"/>
  <c r="A538" i="8"/>
  <c r="B538" i="8"/>
  <c r="A539" i="8"/>
  <c r="B539" i="8"/>
  <c r="A540" i="8"/>
  <c r="B540" i="8"/>
  <c r="A541" i="8"/>
  <c r="B541" i="8"/>
  <c r="A542" i="8"/>
  <c r="B542" i="8"/>
  <c r="A543" i="8"/>
  <c r="B543" i="8"/>
  <c r="A544" i="8"/>
  <c r="B544" i="8"/>
  <c r="A545" i="8"/>
  <c r="B545" i="8"/>
  <c r="A546" i="8"/>
  <c r="B546" i="8"/>
  <c r="A547" i="8"/>
  <c r="B547" i="8"/>
  <c r="A548" i="8"/>
  <c r="B548" i="8"/>
  <c r="A549" i="8"/>
  <c r="B549" i="8"/>
  <c r="A550" i="8"/>
  <c r="B550" i="8"/>
  <c r="A551" i="8"/>
  <c r="B551" i="8"/>
  <c r="A552" i="8"/>
  <c r="B552" i="8"/>
  <c r="A553" i="8"/>
  <c r="B553" i="8"/>
  <c r="A554" i="8"/>
  <c r="B554" i="8"/>
  <c r="A555" i="8"/>
  <c r="B555" i="8"/>
  <c r="A556" i="8"/>
  <c r="B556" i="8"/>
  <c r="A557" i="8"/>
  <c r="B557" i="8"/>
  <c r="A558" i="8"/>
  <c r="B558" i="8"/>
  <c r="A559" i="8"/>
  <c r="B559" i="8"/>
  <c r="A560" i="8"/>
  <c r="B560" i="8"/>
  <c r="A561" i="8"/>
  <c r="B561" i="8"/>
  <c r="A562" i="8"/>
  <c r="B562" i="8"/>
  <c r="A563" i="8"/>
  <c r="B563" i="8"/>
  <c r="A564" i="8"/>
  <c r="B564" i="8"/>
  <c r="A565" i="8"/>
  <c r="B565" i="8"/>
  <c r="A566" i="8"/>
  <c r="B566" i="8"/>
  <c r="A567" i="8"/>
  <c r="B567" i="8"/>
  <c r="A568" i="8"/>
  <c r="B568" i="8"/>
  <c r="A569" i="8"/>
  <c r="B569" i="8"/>
  <c r="A570" i="8"/>
  <c r="B570" i="8"/>
  <c r="A571" i="8"/>
  <c r="B571" i="8"/>
  <c r="A572" i="8"/>
  <c r="B572" i="8"/>
  <c r="A573" i="8"/>
  <c r="B573" i="8"/>
  <c r="A574" i="8"/>
  <c r="B574" i="8"/>
  <c r="A575" i="8"/>
  <c r="B575" i="8"/>
  <c r="A576" i="8"/>
  <c r="B576" i="8"/>
  <c r="A577" i="8"/>
  <c r="B577" i="8"/>
  <c r="A578" i="8"/>
  <c r="B578" i="8"/>
  <c r="A579" i="8"/>
  <c r="B579" i="8"/>
  <c r="A580" i="8"/>
  <c r="B580" i="8"/>
  <c r="A581" i="8"/>
  <c r="B581" i="8"/>
  <c r="A582" i="8"/>
  <c r="B582" i="8"/>
  <c r="A583" i="8"/>
  <c r="B583" i="8"/>
  <c r="A584" i="8"/>
  <c r="B584" i="8"/>
  <c r="A585" i="8"/>
  <c r="B585" i="8"/>
  <c r="A586" i="8"/>
  <c r="B586" i="8"/>
  <c r="A587" i="8"/>
  <c r="B587" i="8"/>
  <c r="A588" i="8"/>
  <c r="B588" i="8"/>
  <c r="A589" i="8"/>
  <c r="B589" i="8"/>
  <c r="A590" i="8"/>
  <c r="B590" i="8"/>
  <c r="A591" i="8"/>
  <c r="B591" i="8"/>
  <c r="A592" i="8"/>
  <c r="B592" i="8"/>
  <c r="A593" i="8"/>
  <c r="B593" i="8"/>
  <c r="A594" i="8"/>
  <c r="B594" i="8"/>
  <c r="A595" i="8"/>
  <c r="B595" i="8"/>
  <c r="A596" i="8"/>
  <c r="B596" i="8"/>
  <c r="A597" i="8"/>
  <c r="B597" i="8"/>
  <c r="A598" i="8"/>
  <c r="B598" i="8"/>
  <c r="A599" i="8"/>
  <c r="B599" i="8"/>
  <c r="A600" i="8"/>
  <c r="B600" i="8"/>
  <c r="A601" i="8"/>
  <c r="B601" i="8"/>
  <c r="A602" i="8"/>
  <c r="B602" i="8"/>
  <c r="A603" i="8"/>
  <c r="B603" i="8"/>
  <c r="A604" i="8"/>
  <c r="B604" i="8"/>
  <c r="A605" i="8"/>
  <c r="B605" i="8"/>
  <c r="A606" i="8"/>
  <c r="B606" i="8"/>
  <c r="A607" i="8"/>
  <c r="B607" i="8"/>
  <c r="A608" i="8"/>
  <c r="B608" i="8"/>
  <c r="A609" i="8"/>
  <c r="B609" i="8"/>
  <c r="A610" i="8"/>
  <c r="B610" i="8"/>
  <c r="A611" i="8"/>
  <c r="B611" i="8"/>
  <c r="A612" i="8"/>
  <c r="B612" i="8"/>
  <c r="A613" i="8"/>
  <c r="B613" i="8"/>
  <c r="A614" i="8"/>
  <c r="B614" i="8"/>
  <c r="A615" i="8"/>
  <c r="B615" i="8"/>
  <c r="A616" i="8"/>
  <c r="B616" i="8"/>
  <c r="A617" i="8"/>
  <c r="B617" i="8"/>
  <c r="A618" i="8"/>
  <c r="B618" i="8"/>
  <c r="A619" i="8"/>
  <c r="B619" i="8"/>
  <c r="A620" i="8"/>
  <c r="B620" i="8"/>
  <c r="A621" i="8"/>
  <c r="B621" i="8"/>
  <c r="A622" i="8"/>
  <c r="B622" i="8"/>
  <c r="A623" i="8"/>
  <c r="B623" i="8"/>
  <c r="A624" i="8"/>
  <c r="B624" i="8"/>
  <c r="A625" i="8"/>
  <c r="B625" i="8"/>
  <c r="A626" i="8"/>
  <c r="B626" i="8"/>
  <c r="A627" i="8"/>
  <c r="B627" i="8"/>
  <c r="A628" i="8"/>
  <c r="B628" i="8"/>
  <c r="A629" i="8"/>
  <c r="B629" i="8"/>
  <c r="A630" i="8"/>
  <c r="B630" i="8"/>
  <c r="A631" i="8"/>
  <c r="B631" i="8"/>
  <c r="A632" i="8"/>
  <c r="B632" i="8"/>
  <c r="A633" i="8"/>
  <c r="B633" i="8"/>
  <c r="A634" i="8"/>
  <c r="B634" i="8"/>
  <c r="A635" i="8"/>
  <c r="B635" i="8"/>
  <c r="A636" i="8"/>
  <c r="B636" i="8"/>
  <c r="A637" i="8"/>
  <c r="B637" i="8"/>
  <c r="A638" i="8"/>
  <c r="B638" i="8"/>
  <c r="A639" i="8"/>
  <c r="B639" i="8"/>
  <c r="A640" i="8"/>
  <c r="B640" i="8"/>
  <c r="A641" i="8"/>
  <c r="B641" i="8"/>
  <c r="A642" i="8"/>
  <c r="B642" i="8"/>
  <c r="A643" i="8"/>
  <c r="B643" i="8"/>
  <c r="A644" i="8"/>
  <c r="B644" i="8"/>
  <c r="A645" i="8"/>
  <c r="B645" i="8"/>
  <c r="A646" i="8"/>
  <c r="B646" i="8"/>
  <c r="A647" i="8"/>
  <c r="B647" i="8"/>
  <c r="A648" i="8"/>
  <c r="B648" i="8"/>
  <c r="A649" i="8"/>
  <c r="B649" i="8"/>
  <c r="A650" i="8"/>
  <c r="B650" i="8"/>
  <c r="A651" i="8"/>
  <c r="B651" i="8"/>
  <c r="A652" i="8"/>
  <c r="B652" i="8"/>
  <c r="A653" i="8"/>
  <c r="B653" i="8"/>
  <c r="A654" i="8"/>
  <c r="B654" i="8"/>
  <c r="A655" i="8"/>
  <c r="B655" i="8"/>
  <c r="A656" i="8"/>
  <c r="B656" i="8"/>
  <c r="A657" i="8"/>
  <c r="B657" i="8"/>
  <c r="A658" i="8"/>
  <c r="B658" i="8"/>
  <c r="A659" i="8"/>
  <c r="B659" i="8"/>
  <c r="A660" i="8"/>
  <c r="B660" i="8"/>
  <c r="A661" i="8"/>
  <c r="B661" i="8"/>
  <c r="A662" i="8"/>
  <c r="B662" i="8"/>
  <c r="A663" i="8"/>
  <c r="B663" i="8"/>
  <c r="A664" i="8"/>
  <c r="B664" i="8"/>
  <c r="A665" i="8"/>
  <c r="B665" i="8"/>
  <c r="A666" i="8"/>
  <c r="B666" i="8"/>
  <c r="A667" i="8"/>
  <c r="B667" i="8"/>
  <c r="A668" i="8"/>
  <c r="B668" i="8"/>
  <c r="A669" i="8"/>
  <c r="B669" i="8"/>
  <c r="A670" i="8"/>
  <c r="B670" i="8"/>
  <c r="A671" i="8"/>
  <c r="B671" i="8"/>
  <c r="A672" i="8"/>
  <c r="B672" i="8"/>
  <c r="A673" i="8"/>
  <c r="B673" i="8"/>
  <c r="A674" i="8"/>
  <c r="B674" i="8"/>
  <c r="A675" i="8"/>
  <c r="B675" i="8"/>
  <c r="A676" i="8"/>
  <c r="B676" i="8"/>
  <c r="A677" i="8"/>
  <c r="B677" i="8"/>
  <c r="A678" i="8"/>
  <c r="B678" i="8"/>
  <c r="A679" i="8"/>
  <c r="B679" i="8"/>
  <c r="A680" i="8"/>
  <c r="B680" i="8"/>
  <c r="A681" i="8"/>
  <c r="B681" i="8"/>
  <c r="A682" i="8"/>
  <c r="B682" i="8"/>
  <c r="A683" i="8"/>
  <c r="B683" i="8"/>
  <c r="A684" i="8"/>
  <c r="B684" i="8"/>
  <c r="A685" i="8"/>
  <c r="B685" i="8"/>
  <c r="A686" i="8"/>
  <c r="B686" i="8"/>
  <c r="A687" i="8"/>
  <c r="B687" i="8"/>
  <c r="A688" i="8"/>
  <c r="B688" i="8"/>
  <c r="A689" i="8"/>
  <c r="B689" i="8"/>
  <c r="A690" i="8"/>
  <c r="B690" i="8"/>
  <c r="A691" i="8"/>
  <c r="B691" i="8"/>
  <c r="A692" i="8"/>
  <c r="B692" i="8"/>
  <c r="A693" i="8"/>
  <c r="B693" i="8"/>
  <c r="A694" i="8"/>
  <c r="B694" i="8"/>
  <c r="A695" i="8"/>
  <c r="B695" i="8"/>
  <c r="A696" i="8"/>
  <c r="B696" i="8"/>
  <c r="A697" i="8"/>
  <c r="B697" i="8"/>
  <c r="A698" i="8"/>
  <c r="B698" i="8"/>
  <c r="A699" i="8"/>
  <c r="B699" i="8"/>
  <c r="A700" i="8"/>
  <c r="B700" i="8"/>
  <c r="A701" i="8"/>
  <c r="B701" i="8"/>
  <c r="A702" i="8"/>
  <c r="B702" i="8"/>
  <c r="A703" i="8"/>
  <c r="B703" i="8"/>
  <c r="A704" i="8"/>
  <c r="B704" i="8"/>
  <c r="A705" i="8"/>
  <c r="B705" i="8"/>
  <c r="A706" i="8"/>
  <c r="B706" i="8"/>
  <c r="A707" i="8"/>
  <c r="B707" i="8"/>
  <c r="A708" i="8"/>
  <c r="B708" i="8"/>
  <c r="A709" i="8"/>
  <c r="B709" i="8"/>
  <c r="A710" i="8"/>
  <c r="B710" i="8"/>
  <c r="A711" i="8"/>
  <c r="B711" i="8"/>
  <c r="A712" i="8"/>
  <c r="B712" i="8"/>
  <c r="A713" i="8"/>
  <c r="B713" i="8"/>
  <c r="A714" i="8"/>
  <c r="B714" i="8"/>
  <c r="A715" i="8"/>
  <c r="B715" i="8"/>
  <c r="A716" i="8"/>
  <c r="B716" i="8"/>
  <c r="A717" i="8"/>
  <c r="B717" i="8"/>
  <c r="A718" i="8"/>
  <c r="B718" i="8"/>
  <c r="A719" i="8"/>
  <c r="B719" i="8"/>
  <c r="A720" i="8"/>
  <c r="B720" i="8"/>
  <c r="A721" i="8"/>
  <c r="B721" i="8"/>
  <c r="A722" i="8"/>
  <c r="B722" i="8"/>
  <c r="A723" i="8"/>
  <c r="B723" i="8"/>
  <c r="A724" i="8"/>
  <c r="B724" i="8"/>
  <c r="A725" i="8"/>
  <c r="B725" i="8"/>
  <c r="A726" i="8"/>
  <c r="B726" i="8"/>
  <c r="A727" i="8"/>
  <c r="B727" i="8"/>
  <c r="A728" i="8"/>
  <c r="B728" i="8"/>
  <c r="A729" i="8"/>
  <c r="B729" i="8"/>
  <c r="A730" i="8"/>
  <c r="B730" i="8"/>
  <c r="A731" i="8"/>
  <c r="B731" i="8"/>
  <c r="A732" i="8"/>
  <c r="B732" i="8"/>
  <c r="A733" i="8"/>
  <c r="B733" i="8"/>
  <c r="A734" i="8"/>
  <c r="B734" i="8"/>
  <c r="A735" i="8"/>
  <c r="B735" i="8"/>
  <c r="A736" i="8"/>
  <c r="B736" i="8"/>
  <c r="A737" i="8"/>
  <c r="B737" i="8"/>
  <c r="A738" i="8"/>
  <c r="B738" i="8"/>
  <c r="A739" i="8"/>
  <c r="B739" i="8"/>
  <c r="A740" i="8"/>
  <c r="B740" i="8"/>
  <c r="A741" i="8"/>
  <c r="B741" i="8"/>
  <c r="A742" i="8"/>
  <c r="B742" i="8"/>
  <c r="A743" i="8"/>
  <c r="B743" i="8"/>
  <c r="A744" i="8"/>
  <c r="B744" i="8"/>
  <c r="A745" i="8"/>
  <c r="B745" i="8"/>
  <c r="A746" i="8"/>
  <c r="B746" i="8"/>
  <c r="A747" i="8"/>
  <c r="B747" i="8"/>
  <c r="A748" i="8"/>
  <c r="B748" i="8"/>
  <c r="A749" i="8"/>
  <c r="B749" i="8"/>
  <c r="A750" i="8"/>
  <c r="B750" i="8"/>
  <c r="A751" i="8"/>
  <c r="B751" i="8"/>
  <c r="A752" i="8"/>
  <c r="B752" i="8"/>
  <c r="A753" i="8"/>
  <c r="B753" i="8"/>
  <c r="A754" i="8"/>
  <c r="B754" i="8"/>
  <c r="A755" i="8"/>
  <c r="B755" i="8"/>
  <c r="A756" i="8"/>
  <c r="B756" i="8"/>
  <c r="A757" i="8"/>
  <c r="B757" i="8"/>
  <c r="A758" i="8"/>
  <c r="B758" i="8"/>
  <c r="A759" i="8"/>
  <c r="B759" i="8"/>
  <c r="A760" i="8"/>
  <c r="B760" i="8"/>
  <c r="A761" i="8"/>
  <c r="B761" i="8"/>
  <c r="A762" i="8"/>
  <c r="B762" i="8"/>
  <c r="A763" i="8"/>
  <c r="B763" i="8"/>
  <c r="A764" i="8"/>
  <c r="B764" i="8"/>
  <c r="A765" i="8"/>
  <c r="B765" i="8"/>
  <c r="A766" i="8"/>
  <c r="B766" i="8"/>
  <c r="A767" i="8"/>
  <c r="B767" i="8"/>
  <c r="A768" i="8"/>
  <c r="B768" i="8"/>
  <c r="A769" i="8"/>
  <c r="B769" i="8"/>
  <c r="A770" i="8"/>
  <c r="B770" i="8"/>
  <c r="A771" i="8"/>
  <c r="B771" i="8"/>
  <c r="A772" i="8"/>
  <c r="B772" i="8"/>
  <c r="A773" i="8"/>
  <c r="B773" i="8"/>
  <c r="A774" i="8"/>
  <c r="B774" i="8"/>
  <c r="A775" i="8"/>
  <c r="B775" i="8"/>
  <c r="A776" i="8"/>
  <c r="B776" i="8"/>
  <c r="A777" i="8"/>
  <c r="B777" i="8"/>
  <c r="A778" i="8"/>
  <c r="B778" i="8"/>
  <c r="A779" i="8"/>
  <c r="B779" i="8"/>
  <c r="A780" i="8"/>
  <c r="B780" i="8"/>
  <c r="A781" i="8"/>
  <c r="B781" i="8"/>
  <c r="A782" i="8"/>
  <c r="B782" i="8"/>
  <c r="A783" i="8"/>
  <c r="B783" i="8"/>
  <c r="A784" i="8"/>
  <c r="B784" i="8"/>
  <c r="A785" i="8"/>
  <c r="B785" i="8"/>
  <c r="A786" i="8"/>
  <c r="B786" i="8"/>
  <c r="A787" i="8"/>
  <c r="B787" i="8"/>
  <c r="A788" i="8"/>
  <c r="B788" i="8"/>
  <c r="A789" i="8"/>
  <c r="B789" i="8"/>
  <c r="A790" i="8"/>
  <c r="B790" i="8"/>
  <c r="A791" i="8"/>
  <c r="B791" i="8"/>
  <c r="A792" i="8"/>
  <c r="B792" i="8"/>
  <c r="A793" i="8"/>
  <c r="B793" i="8"/>
  <c r="A794" i="8"/>
  <c r="B794" i="8"/>
  <c r="A795" i="8"/>
  <c r="B795" i="8"/>
  <c r="A796" i="8"/>
  <c r="B796" i="8"/>
  <c r="A797" i="8"/>
  <c r="B797" i="8"/>
  <c r="A798" i="8"/>
  <c r="B798" i="8"/>
  <c r="A799" i="8"/>
  <c r="B799" i="8"/>
  <c r="A800" i="8"/>
  <c r="B800" i="8"/>
  <c r="A801" i="8"/>
  <c r="B801" i="8"/>
  <c r="A802" i="8"/>
  <c r="B802" i="8"/>
  <c r="A803" i="8"/>
  <c r="B803" i="8"/>
  <c r="A804" i="8"/>
  <c r="B804" i="8"/>
  <c r="A805" i="8"/>
  <c r="B805" i="8"/>
  <c r="A806" i="8"/>
  <c r="B806" i="8"/>
  <c r="A807" i="8"/>
  <c r="B807" i="8"/>
  <c r="A808" i="8"/>
  <c r="B808" i="8"/>
  <c r="A809" i="8"/>
  <c r="B809" i="8"/>
  <c r="A810" i="8"/>
  <c r="B810" i="8"/>
  <c r="A811" i="8"/>
  <c r="B811" i="8"/>
  <c r="A812" i="8"/>
  <c r="B812" i="8"/>
  <c r="A813" i="8"/>
  <c r="B813" i="8"/>
  <c r="A814" i="8"/>
  <c r="B814" i="8"/>
  <c r="A815" i="8"/>
  <c r="B815" i="8"/>
  <c r="A816" i="8"/>
  <c r="B816" i="8"/>
  <c r="A817" i="8"/>
  <c r="B817" i="8"/>
  <c r="A818" i="8"/>
  <c r="B818" i="8"/>
  <c r="A819" i="8"/>
  <c r="B819" i="8"/>
  <c r="A820" i="8"/>
  <c r="B820" i="8"/>
  <c r="A821" i="8"/>
  <c r="B821" i="8"/>
  <c r="A822" i="8"/>
  <c r="B822" i="8"/>
  <c r="A823" i="8"/>
  <c r="B823" i="8"/>
  <c r="A824" i="8"/>
  <c r="B824" i="8"/>
  <c r="A825" i="8"/>
  <c r="B825" i="8"/>
  <c r="A826" i="8"/>
  <c r="B826" i="8"/>
  <c r="A827" i="8"/>
  <c r="B827" i="8"/>
  <c r="A828" i="8"/>
  <c r="B828" i="8"/>
  <c r="A829" i="8"/>
  <c r="B829" i="8"/>
  <c r="A830" i="8"/>
  <c r="B830" i="8"/>
  <c r="A831" i="8"/>
  <c r="B831" i="8"/>
  <c r="A832" i="8"/>
  <c r="B832" i="8"/>
  <c r="A833" i="8"/>
  <c r="B833" i="8"/>
  <c r="A834" i="8"/>
  <c r="B834" i="8"/>
  <c r="A835" i="8"/>
  <c r="B835" i="8"/>
  <c r="A836" i="8"/>
  <c r="B836" i="8"/>
  <c r="A837" i="8"/>
  <c r="B837" i="8"/>
  <c r="A838" i="8"/>
  <c r="B838" i="8"/>
  <c r="A839" i="8"/>
  <c r="B839" i="8"/>
  <c r="A840" i="8"/>
  <c r="B840" i="8"/>
  <c r="A841" i="8"/>
  <c r="B841" i="8"/>
  <c r="A842" i="8"/>
  <c r="B842" i="8"/>
  <c r="A843" i="8"/>
  <c r="B843" i="8"/>
  <c r="A844" i="8"/>
  <c r="B844" i="8"/>
  <c r="A845" i="8"/>
  <c r="B845" i="8"/>
  <c r="A846" i="8"/>
  <c r="B846" i="8"/>
  <c r="A847" i="8"/>
  <c r="B847" i="8"/>
  <c r="A848" i="8"/>
  <c r="B848" i="8"/>
  <c r="A849" i="8"/>
  <c r="B849" i="8"/>
  <c r="A850" i="8"/>
  <c r="B850" i="8"/>
  <c r="A851" i="8"/>
  <c r="B851" i="8"/>
  <c r="A852" i="8"/>
  <c r="B852" i="8"/>
  <c r="A853" i="8"/>
  <c r="B853" i="8"/>
  <c r="A854" i="8"/>
  <c r="B854" i="8"/>
  <c r="A855" i="8"/>
  <c r="B855" i="8"/>
  <c r="A856" i="8"/>
  <c r="B856" i="8"/>
  <c r="A857" i="8"/>
  <c r="B857" i="8"/>
  <c r="A858" i="8"/>
  <c r="B858" i="8"/>
  <c r="A859" i="8"/>
  <c r="B859" i="8"/>
  <c r="A860" i="8"/>
  <c r="B860" i="8"/>
  <c r="A861" i="8"/>
  <c r="B861" i="8"/>
  <c r="A862" i="8"/>
  <c r="B862" i="8"/>
  <c r="A863" i="8"/>
  <c r="B863" i="8"/>
  <c r="A864" i="8"/>
  <c r="B864" i="8"/>
  <c r="A865" i="8"/>
  <c r="B865" i="8"/>
  <c r="A866" i="8"/>
  <c r="B866" i="8"/>
  <c r="A867" i="8"/>
  <c r="B867" i="8"/>
  <c r="A868" i="8"/>
  <c r="B868" i="8"/>
  <c r="A869" i="8"/>
  <c r="B869" i="8"/>
  <c r="A870" i="8"/>
  <c r="B870" i="8"/>
  <c r="A871" i="8"/>
  <c r="B871" i="8"/>
  <c r="A872" i="8"/>
  <c r="B872" i="8"/>
  <c r="A873" i="8"/>
  <c r="B873" i="8"/>
  <c r="A874" i="8"/>
  <c r="B874" i="8"/>
  <c r="A875" i="8"/>
  <c r="B875" i="8"/>
  <c r="A876" i="8"/>
  <c r="B876" i="8"/>
  <c r="A877" i="8"/>
  <c r="B877" i="8"/>
  <c r="A878" i="8"/>
  <c r="B878" i="8"/>
  <c r="A879" i="8"/>
  <c r="B879" i="8"/>
  <c r="A880" i="8"/>
  <c r="B880" i="8"/>
  <c r="A881" i="8"/>
  <c r="B881" i="8"/>
  <c r="A882" i="8"/>
  <c r="B882" i="8"/>
  <c r="A883" i="8"/>
  <c r="B883" i="8"/>
  <c r="A884" i="8"/>
  <c r="B884" i="8"/>
  <c r="A885" i="8"/>
  <c r="B885" i="8"/>
  <c r="A886" i="8"/>
  <c r="B886" i="8"/>
  <c r="A887" i="8"/>
  <c r="B887" i="8"/>
  <c r="A888" i="8"/>
  <c r="B888" i="8"/>
  <c r="A889" i="8"/>
  <c r="B889" i="8"/>
  <c r="A890" i="8"/>
  <c r="B890" i="8"/>
  <c r="A891" i="8"/>
  <c r="B891" i="8"/>
  <c r="A892" i="8"/>
  <c r="B892" i="8"/>
  <c r="A893" i="8"/>
  <c r="B893" i="8"/>
  <c r="A894" i="8"/>
  <c r="B894" i="8"/>
  <c r="A895" i="8"/>
  <c r="B895" i="8"/>
  <c r="A896" i="8"/>
  <c r="B896" i="8"/>
  <c r="A897" i="8"/>
  <c r="B897" i="8"/>
  <c r="A898" i="8"/>
  <c r="B898" i="8"/>
  <c r="A899" i="8"/>
  <c r="B899" i="8"/>
  <c r="A900" i="8"/>
  <c r="B900" i="8"/>
  <c r="A901" i="8"/>
  <c r="B901" i="8"/>
  <c r="A902" i="8"/>
  <c r="B902" i="8"/>
  <c r="A903" i="8"/>
  <c r="B903" i="8"/>
  <c r="A904" i="8"/>
  <c r="B904" i="8"/>
  <c r="A905" i="8"/>
  <c r="B905" i="8"/>
  <c r="A906" i="8"/>
  <c r="B906" i="8"/>
  <c r="A907" i="8"/>
  <c r="B907" i="8"/>
  <c r="A908" i="8"/>
  <c r="B908" i="8"/>
  <c r="A909" i="8"/>
  <c r="B909" i="8"/>
  <c r="A910" i="8"/>
  <c r="B910" i="8"/>
  <c r="A911" i="8"/>
  <c r="B911" i="8"/>
  <c r="A912" i="8"/>
  <c r="B912" i="8"/>
  <c r="A913" i="8"/>
  <c r="B913" i="8"/>
  <c r="A914" i="8"/>
  <c r="B914" i="8"/>
  <c r="A915" i="8"/>
  <c r="B915" i="8"/>
  <c r="A916" i="8"/>
  <c r="B916" i="8"/>
  <c r="A917" i="8"/>
  <c r="B917" i="8"/>
  <c r="A918" i="8"/>
  <c r="B918" i="8"/>
  <c r="A919" i="8"/>
  <c r="B919" i="8"/>
  <c r="A920" i="8"/>
  <c r="B920" i="8"/>
  <c r="A921" i="8"/>
  <c r="B921" i="8"/>
  <c r="A922" i="8"/>
  <c r="B922" i="8"/>
  <c r="A923" i="8"/>
  <c r="B923" i="8"/>
  <c r="A924" i="8"/>
  <c r="B924" i="8"/>
  <c r="A925" i="8"/>
  <c r="B925" i="8"/>
  <c r="A926" i="8"/>
  <c r="B926" i="8"/>
  <c r="A927" i="8"/>
  <c r="B927" i="8"/>
  <c r="A928" i="8"/>
  <c r="B928" i="8"/>
  <c r="A929" i="8"/>
  <c r="B929" i="8"/>
  <c r="A930" i="8"/>
  <c r="B930" i="8"/>
  <c r="A931" i="8"/>
  <c r="B931" i="8"/>
  <c r="A932" i="8"/>
  <c r="B932" i="8"/>
  <c r="A933" i="8"/>
  <c r="B933" i="8"/>
  <c r="A934" i="8"/>
  <c r="B934" i="8"/>
  <c r="A935" i="8"/>
  <c r="B935" i="8"/>
  <c r="A936" i="8"/>
  <c r="B936" i="8"/>
  <c r="A937" i="8"/>
  <c r="B937" i="8"/>
  <c r="A938" i="8"/>
  <c r="B938" i="8"/>
  <c r="A939" i="8"/>
  <c r="B939" i="8"/>
  <c r="A940" i="8"/>
  <c r="B940" i="8"/>
  <c r="A941" i="8"/>
  <c r="B941" i="8"/>
  <c r="A942" i="8"/>
  <c r="B942" i="8"/>
  <c r="A943" i="8"/>
  <c r="B943" i="8"/>
  <c r="A944" i="8"/>
  <c r="B944" i="8"/>
  <c r="A945" i="8"/>
  <c r="B945" i="8"/>
  <c r="A946" i="8"/>
  <c r="B946" i="8"/>
  <c r="A947" i="8"/>
  <c r="B947" i="8"/>
  <c r="A948" i="8"/>
  <c r="B948" i="8"/>
  <c r="A949" i="8"/>
  <c r="B949" i="8"/>
  <c r="A950" i="8"/>
  <c r="B950" i="8"/>
  <c r="A951" i="8"/>
  <c r="B951" i="8"/>
  <c r="A952" i="8"/>
  <c r="B952" i="8"/>
  <c r="A953" i="8"/>
  <c r="B953" i="8"/>
  <c r="A954" i="8"/>
  <c r="B954" i="8"/>
  <c r="A955" i="8"/>
  <c r="B955" i="8"/>
  <c r="A956" i="8"/>
  <c r="B956" i="8"/>
  <c r="A957" i="8"/>
  <c r="B957" i="8"/>
  <c r="A958" i="8"/>
  <c r="B958" i="8"/>
  <c r="A959" i="8"/>
  <c r="B959" i="8"/>
  <c r="A960" i="8"/>
  <c r="B960" i="8"/>
  <c r="A961" i="8"/>
  <c r="B961" i="8"/>
  <c r="A962" i="8"/>
  <c r="B962" i="8"/>
  <c r="A963" i="8"/>
  <c r="B963" i="8"/>
  <c r="A964" i="8"/>
  <c r="B964" i="8"/>
  <c r="A965" i="8"/>
  <c r="B965" i="8"/>
  <c r="A966" i="8"/>
  <c r="B966" i="8"/>
  <c r="A967" i="8"/>
  <c r="B967" i="8"/>
  <c r="A968" i="8"/>
  <c r="B968" i="8"/>
  <c r="A969" i="8"/>
  <c r="B969" i="8"/>
  <c r="A970" i="8"/>
  <c r="B970" i="8"/>
  <c r="A971" i="8"/>
  <c r="B971" i="8"/>
  <c r="A972" i="8"/>
  <c r="B972" i="8"/>
  <c r="A973" i="8"/>
  <c r="B973" i="8"/>
  <c r="A974" i="8"/>
  <c r="B974" i="8"/>
  <c r="A975" i="8"/>
  <c r="B975" i="8"/>
  <c r="A976" i="8"/>
  <c r="B976" i="8"/>
  <c r="A977" i="8"/>
  <c r="B977" i="8"/>
  <c r="A978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3" i="8"/>
  <c r="B21" i="1"/>
  <c r="A3" i="8"/>
  <c r="B1" i="8"/>
  <c r="A1" i="8"/>
  <c r="F6" i="1"/>
  <c r="I6" i="1"/>
  <c r="H6" i="1"/>
  <c r="F7" i="1"/>
  <c r="I7" i="1"/>
  <c r="H7" i="1"/>
  <c r="AN19" i="1"/>
  <c r="G74" i="5"/>
  <c r="G63" i="5"/>
  <c r="G69" i="5"/>
  <c r="G70" i="5"/>
  <c r="G71" i="5"/>
  <c r="G72" i="5"/>
  <c r="G73" i="5"/>
  <c r="I11" i="1"/>
  <c r="H11" i="1"/>
  <c r="R11" i="1"/>
  <c r="R7" i="1"/>
  <c r="R6" i="1"/>
  <c r="I9" i="1"/>
  <c r="H9" i="1"/>
  <c r="R9" i="1"/>
  <c r="A62" i="5"/>
  <c r="B62" i="5"/>
  <c r="C62" i="5"/>
  <c r="D62" i="5"/>
  <c r="E62" i="5"/>
  <c r="F62" i="5"/>
  <c r="G62" i="5"/>
  <c r="H62" i="5"/>
  <c r="A63" i="5"/>
  <c r="B63" i="5"/>
  <c r="C63" i="5"/>
  <c r="D63" i="5"/>
  <c r="E63" i="5"/>
  <c r="F63" i="5"/>
  <c r="H63" i="5"/>
  <c r="A64" i="5"/>
  <c r="B64" i="5"/>
  <c r="C64" i="5"/>
  <c r="D64" i="5"/>
  <c r="E64" i="5"/>
  <c r="F64" i="5"/>
  <c r="G64" i="5"/>
  <c r="H64" i="5"/>
  <c r="A65" i="5"/>
  <c r="B65" i="5"/>
  <c r="C65" i="5"/>
  <c r="D65" i="5"/>
  <c r="E65" i="5"/>
  <c r="F65" i="5"/>
  <c r="G65" i="5"/>
  <c r="H65" i="5"/>
  <c r="A66" i="5"/>
  <c r="B66" i="5"/>
  <c r="C66" i="5"/>
  <c r="D66" i="5"/>
  <c r="E66" i="5"/>
  <c r="F66" i="5"/>
  <c r="G66" i="5"/>
  <c r="H66" i="5"/>
  <c r="A67" i="5"/>
  <c r="B67" i="5"/>
  <c r="C67" i="5"/>
  <c r="D67" i="5"/>
  <c r="E67" i="5"/>
  <c r="F67" i="5"/>
  <c r="G67" i="5"/>
  <c r="H67" i="5"/>
  <c r="A68" i="5"/>
  <c r="B68" i="5"/>
  <c r="C68" i="5"/>
  <c r="D68" i="5"/>
  <c r="E68" i="5"/>
  <c r="F68" i="5"/>
  <c r="G68" i="5"/>
  <c r="H68" i="5"/>
  <c r="W14" i="1"/>
  <c r="W15" i="1"/>
  <c r="F13" i="1"/>
  <c r="F14" i="1"/>
  <c r="I12" i="1"/>
  <c r="H12" i="1"/>
  <c r="R12" i="1"/>
  <c r="I13" i="1"/>
  <c r="H13" i="1"/>
  <c r="R13" i="1"/>
  <c r="I14" i="1"/>
  <c r="H14" i="1"/>
  <c r="R14" i="1"/>
  <c r="I15" i="1"/>
  <c r="H15" i="1"/>
  <c r="R15" i="1"/>
  <c r="F11" i="1"/>
  <c r="F12" i="1"/>
  <c r="G18" i="5"/>
  <c r="G19" i="5"/>
  <c r="AA18" i="1"/>
  <c r="Z10" i="1"/>
  <c r="Z11" i="1"/>
  <c r="Z12" i="1"/>
  <c r="Z13" i="1"/>
  <c r="W7" i="1"/>
  <c r="W8" i="1"/>
  <c r="W10" i="1"/>
  <c r="W11" i="1"/>
  <c r="W12" i="1"/>
  <c r="W13" i="1"/>
  <c r="W6" i="1"/>
  <c r="G37" i="5"/>
  <c r="A4" i="5" a="1"/>
  <c r="A4" i="5"/>
  <c r="F6" i="7"/>
  <c r="G35" i="5"/>
  <c r="G36" i="5"/>
  <c r="G38" i="5"/>
  <c r="G39" i="5"/>
  <c r="G10" i="5"/>
  <c r="G3" i="5"/>
  <c r="G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Z3" i="5"/>
  <c r="AB3" i="5"/>
  <c r="AD3" i="5"/>
  <c r="H3" i="5"/>
  <c r="E11" i="5"/>
  <c r="E21" i="5"/>
  <c r="E26" i="5"/>
  <c r="E32" i="5"/>
  <c r="E35" i="5"/>
  <c r="F3" i="5"/>
  <c r="D3" i="5"/>
  <c r="E5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9" i="5"/>
  <c r="H70" i="5"/>
  <c r="H71" i="5"/>
  <c r="H72" i="5"/>
  <c r="H73" i="5"/>
  <c r="H74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F35" i="5"/>
  <c r="H35" i="5"/>
  <c r="E36" i="5"/>
  <c r="F36" i="5"/>
  <c r="H36" i="5"/>
  <c r="E37" i="5"/>
  <c r="F37" i="5"/>
  <c r="H37" i="5"/>
  <c r="E38" i="5"/>
  <c r="F38" i="5"/>
  <c r="H38" i="5"/>
  <c r="E39" i="5"/>
  <c r="F39" i="5"/>
  <c r="H39" i="5"/>
  <c r="E40" i="5"/>
  <c r="F40" i="5"/>
  <c r="G40" i="5"/>
  <c r="H40" i="5"/>
  <c r="E41" i="5"/>
  <c r="F41" i="5"/>
  <c r="G41" i="5"/>
  <c r="H41" i="5"/>
  <c r="E42" i="5"/>
  <c r="F42" i="5"/>
  <c r="G42" i="5"/>
  <c r="H42" i="5"/>
  <c r="E43" i="5"/>
  <c r="F43" i="5"/>
  <c r="G43" i="5"/>
  <c r="H43" i="5"/>
  <c r="F5" i="5"/>
  <c r="G5" i="5"/>
  <c r="H5" i="5"/>
  <c r="E6" i="5"/>
  <c r="F6" i="5"/>
  <c r="G6" i="5"/>
  <c r="H6" i="5"/>
  <c r="E7" i="5"/>
  <c r="F7" i="5"/>
  <c r="G7" i="5"/>
  <c r="H7" i="5"/>
  <c r="E8" i="5"/>
  <c r="F8" i="5"/>
  <c r="G8" i="5"/>
  <c r="H8" i="5"/>
  <c r="E9" i="5"/>
  <c r="F9" i="5"/>
  <c r="G9" i="5"/>
  <c r="H9" i="5"/>
  <c r="E10" i="5"/>
  <c r="F10" i="5"/>
  <c r="H10" i="5"/>
  <c r="F11" i="5"/>
  <c r="G11" i="5"/>
  <c r="H11" i="5"/>
  <c r="E12" i="5"/>
  <c r="F12" i="5"/>
  <c r="G12" i="5"/>
  <c r="H12" i="5"/>
  <c r="E13" i="5"/>
  <c r="F13" i="5"/>
  <c r="G13" i="5"/>
  <c r="H13" i="5"/>
  <c r="E14" i="5"/>
  <c r="F14" i="5"/>
  <c r="G14" i="5"/>
  <c r="H14" i="5"/>
  <c r="E15" i="5"/>
  <c r="F15" i="5"/>
  <c r="G15" i="5"/>
  <c r="H15" i="5"/>
  <c r="E16" i="5"/>
  <c r="F16" i="5"/>
  <c r="G16" i="5"/>
  <c r="H16" i="5"/>
  <c r="E17" i="5"/>
  <c r="F17" i="5"/>
  <c r="G17" i="5"/>
  <c r="H17" i="5"/>
  <c r="E18" i="5"/>
  <c r="F18" i="5"/>
  <c r="H18" i="5"/>
  <c r="E19" i="5"/>
  <c r="F19" i="5"/>
  <c r="H19" i="5"/>
  <c r="E20" i="5"/>
  <c r="F20" i="5"/>
  <c r="G20" i="5"/>
  <c r="H20" i="5"/>
  <c r="F21" i="5"/>
  <c r="G21" i="5"/>
  <c r="H21" i="5"/>
  <c r="E22" i="5"/>
  <c r="F22" i="5"/>
  <c r="G22" i="5"/>
  <c r="H22" i="5"/>
  <c r="E23" i="5"/>
  <c r="F23" i="5"/>
  <c r="G23" i="5"/>
  <c r="H23" i="5"/>
  <c r="E24" i="5"/>
  <c r="F24" i="5"/>
  <c r="G24" i="5"/>
  <c r="H24" i="5"/>
  <c r="E25" i="5"/>
  <c r="F25" i="5"/>
  <c r="G25" i="5"/>
  <c r="H25" i="5"/>
  <c r="F26" i="5"/>
  <c r="G26" i="5"/>
  <c r="H26" i="5"/>
  <c r="E27" i="5"/>
  <c r="F27" i="5"/>
  <c r="G27" i="5"/>
  <c r="H27" i="5"/>
  <c r="E28" i="5"/>
  <c r="F28" i="5"/>
  <c r="G28" i="5"/>
  <c r="H28" i="5"/>
  <c r="E29" i="5"/>
  <c r="F29" i="5"/>
  <c r="G29" i="5"/>
  <c r="H29" i="5"/>
  <c r="E30" i="5"/>
  <c r="F30" i="5"/>
  <c r="G30" i="5"/>
  <c r="H30" i="5"/>
  <c r="E31" i="5"/>
  <c r="F31" i="5"/>
  <c r="G31" i="5"/>
  <c r="H31" i="5"/>
  <c r="F32" i="5"/>
  <c r="G32" i="5"/>
  <c r="H32" i="5"/>
  <c r="E33" i="5"/>
  <c r="F33" i="5"/>
  <c r="G33" i="5"/>
  <c r="H33" i="5"/>
  <c r="E34" i="5"/>
  <c r="F34" i="5"/>
  <c r="G34" i="5"/>
  <c r="H34" i="5"/>
  <c r="F4" i="5"/>
  <c r="H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4" i="5"/>
  <c r="C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4" i="5"/>
  <c r="B3" i="5"/>
  <c r="C3" i="5"/>
  <c r="E3" i="5"/>
  <c r="A3" i="5"/>
  <c r="F15" i="1"/>
  <c r="F10" i="1"/>
  <c r="F8" i="1"/>
  <c r="S22" i="1" a="1"/>
  <c r="S22" i="1"/>
  <c r="A6" i="9" a="1"/>
  <c r="A6" i="9"/>
  <c r="V5" i="8"/>
  <c r="V964" i="8"/>
  <c r="R2" i="8"/>
  <c r="V2" i="8"/>
  <c r="Z2" i="8"/>
  <c r="I4" i="5" a="1"/>
  <c r="I4" i="5"/>
  <c r="D6" i="9" a="1"/>
  <c r="D6" i="9"/>
  <c r="A7" i="9" a="1"/>
  <c r="A7" i="9"/>
  <c r="S23" i="1" a="1"/>
  <c r="S23" i="1"/>
  <c r="P2" i="8"/>
  <c r="L2" i="8"/>
  <c r="H5" i="8"/>
  <c r="H246" i="8"/>
  <c r="H2" i="8"/>
  <c r="V358" i="8"/>
  <c r="R638" i="8"/>
  <c r="R510" i="8"/>
  <c r="R351" i="8"/>
  <c r="R507" i="8"/>
  <c r="R839" i="8"/>
  <c r="R772" i="8"/>
  <c r="R610" i="8"/>
  <c r="R491" i="8"/>
  <c r="R903" i="8"/>
  <c r="R964" i="8"/>
  <c r="R887" i="8"/>
  <c r="R820" i="8"/>
  <c r="R919" i="8"/>
  <c r="R949" i="8"/>
  <c r="R916" i="8"/>
  <c r="R826" i="8"/>
  <c r="R871" i="8"/>
  <c r="R837" i="8"/>
  <c r="R868" i="8"/>
  <c r="R742" i="8"/>
  <c r="R987" i="8"/>
  <c r="R907" i="8"/>
  <c r="R827" i="8"/>
  <c r="R731" i="8"/>
  <c r="R415" i="8"/>
  <c r="R921" i="8"/>
  <c r="R825" i="8"/>
  <c r="R745" i="8"/>
  <c r="R527" i="8"/>
  <c r="R920" i="8"/>
  <c r="R840" i="8"/>
  <c r="R760" i="8"/>
  <c r="R519" i="8"/>
  <c r="R874" i="8"/>
  <c r="R798" i="8"/>
  <c r="R915" i="8"/>
  <c r="R787" i="8"/>
  <c r="R479" i="8"/>
  <c r="R881" i="8"/>
  <c r="R753" i="8"/>
  <c r="R976" i="8"/>
  <c r="R848" i="8"/>
  <c r="R720" i="8"/>
  <c r="R842" i="8"/>
  <c r="R814" i="8"/>
  <c r="R911" i="8"/>
  <c r="R783" i="8"/>
  <c r="R447" i="8"/>
  <c r="R877" i="8"/>
  <c r="R749" i="8"/>
  <c r="R972" i="8"/>
  <c r="R844" i="8"/>
  <c r="R715" i="8"/>
  <c r="R858" i="8"/>
  <c r="R882" i="8"/>
  <c r="R902" i="8"/>
  <c r="R483" i="8"/>
  <c r="R418" i="8"/>
  <c r="R211" i="8"/>
  <c r="R252" i="8"/>
  <c r="R516" i="8"/>
  <c r="R77" i="8"/>
  <c r="R385" i="8"/>
  <c r="R641" i="8"/>
  <c r="R265" i="8"/>
  <c r="R160" i="8"/>
  <c r="R157" i="8"/>
  <c r="R400" i="8"/>
  <c r="R672" i="8"/>
  <c r="R89" i="8"/>
  <c r="R196" i="8"/>
  <c r="R304" i="8"/>
  <c r="R79" i="8"/>
  <c r="R618" i="8"/>
  <c r="R685" i="8"/>
  <c r="R630" i="8"/>
  <c r="R951" i="8"/>
  <c r="R383" i="8"/>
  <c r="R526" i="8"/>
  <c r="R654" i="8"/>
  <c r="R224" i="8"/>
  <c r="R138" i="8"/>
  <c r="R53" i="8"/>
  <c r="R382" i="8"/>
  <c r="R318" i="8"/>
  <c r="R244" i="8"/>
  <c r="R158" i="8"/>
  <c r="R73" i="8"/>
  <c r="R689" i="8"/>
  <c r="R625" i="8"/>
  <c r="R561" i="8"/>
  <c r="R497" i="8"/>
  <c r="R433" i="8"/>
  <c r="R369" i="8"/>
  <c r="R305" i="8"/>
  <c r="R226" i="8"/>
  <c r="R141" i="8"/>
  <c r="R56" i="8"/>
  <c r="R692" i="8"/>
  <c r="R628" i="8"/>
  <c r="R564" i="8"/>
  <c r="R500" i="8"/>
  <c r="R436" i="8"/>
  <c r="R372" i="8"/>
  <c r="R308" i="8"/>
  <c r="R230" i="8"/>
  <c r="R145" i="8"/>
  <c r="R60" i="8"/>
  <c r="R259" i="8"/>
  <c r="R195" i="8"/>
  <c r="R131" i="8"/>
  <c r="R67" i="8"/>
  <c r="R295" i="8"/>
  <c r="R435" i="8"/>
  <c r="R789" i="8"/>
  <c r="R462" i="8"/>
  <c r="R590" i="8"/>
  <c r="R266" i="8"/>
  <c r="R181" i="8"/>
  <c r="R96" i="8"/>
  <c r="R10" i="8"/>
  <c r="R350" i="8"/>
  <c r="R286" i="8"/>
  <c r="R201" i="8"/>
  <c r="R116" i="8"/>
  <c r="R30" i="8"/>
  <c r="R657" i="8"/>
  <c r="R593" i="8"/>
  <c r="R529" i="8"/>
  <c r="R465" i="8"/>
  <c r="R401" i="8"/>
  <c r="R337" i="8"/>
  <c r="R269" i="8"/>
  <c r="R184" i="8"/>
  <c r="R98" i="8"/>
  <c r="R13" i="8"/>
  <c r="R660" i="8"/>
  <c r="R596" i="8"/>
  <c r="R532" i="8"/>
  <c r="R468" i="8"/>
  <c r="R404" i="8"/>
  <c r="R340" i="8"/>
  <c r="R273" i="8"/>
  <c r="R188" i="8"/>
  <c r="R102" i="8"/>
  <c r="R17" i="8"/>
  <c r="R227" i="8"/>
  <c r="R163" i="8"/>
  <c r="R99" i="8"/>
  <c r="R35" i="8"/>
  <c r="R756" i="8"/>
  <c r="R679" i="8"/>
  <c r="R494" i="8"/>
  <c r="R245" i="8"/>
  <c r="R74" i="8"/>
  <c r="R334" i="8"/>
  <c r="R180" i="8"/>
  <c r="R9" i="8"/>
  <c r="R577" i="8"/>
  <c r="R449" i="8"/>
  <c r="R321" i="8"/>
  <c r="R162" i="8"/>
  <c r="R708" i="8"/>
  <c r="R580" i="8"/>
  <c r="R452" i="8"/>
  <c r="R324" i="8"/>
  <c r="R166" i="8"/>
  <c r="R275" i="8"/>
  <c r="R147" i="8"/>
  <c r="R19" i="8"/>
  <c r="R482" i="8"/>
  <c r="R331" i="8"/>
  <c r="R611" i="8"/>
  <c r="R917" i="8"/>
  <c r="R966" i="8"/>
  <c r="R914" i="8"/>
  <c r="R818" i="8"/>
  <c r="R986" i="8"/>
  <c r="R730" i="8"/>
  <c r="R642" i="8"/>
  <c r="R748" i="8"/>
  <c r="R812" i="8"/>
  <c r="R876" i="8"/>
  <c r="R940" i="8"/>
  <c r="R431" i="8"/>
  <c r="R717" i="8"/>
  <c r="R781" i="8"/>
  <c r="R845" i="8"/>
  <c r="R909" i="8"/>
  <c r="R973" i="8"/>
  <c r="R650" i="8"/>
  <c r="R751" i="8"/>
  <c r="R815" i="8"/>
  <c r="R879" i="8"/>
  <c r="R943" i="8"/>
  <c r="R942" i="8"/>
  <c r="R647" i="8"/>
  <c r="R970" i="8"/>
  <c r="R713" i="8"/>
  <c r="R651" i="8"/>
  <c r="R752" i="8"/>
  <c r="R816" i="8"/>
  <c r="R880" i="8"/>
  <c r="R944" i="8"/>
  <c r="R463" i="8"/>
  <c r="R721" i="8"/>
  <c r="R785" i="8"/>
  <c r="R849" i="8"/>
  <c r="R913" i="8"/>
  <c r="R977" i="8"/>
  <c r="R659" i="8"/>
  <c r="R755" i="8"/>
  <c r="R819" i="8"/>
  <c r="R883" i="8"/>
  <c r="R947" i="8"/>
  <c r="R926" i="8"/>
  <c r="R567" i="8"/>
  <c r="R707" i="8"/>
  <c r="R746" i="8"/>
  <c r="R631" i="8"/>
  <c r="R744" i="8"/>
  <c r="R808" i="8"/>
  <c r="R872" i="8"/>
  <c r="R936" i="8"/>
  <c r="R387" i="8"/>
  <c r="R711" i="8"/>
  <c r="R777" i="8"/>
  <c r="R841" i="8"/>
  <c r="R905" i="8"/>
  <c r="R969" i="8"/>
  <c r="R639" i="8"/>
  <c r="R747" i="8"/>
  <c r="R811" i="8"/>
  <c r="R875" i="8"/>
  <c r="R939" i="8"/>
  <c r="R958" i="8"/>
  <c r="R690" i="8"/>
  <c r="R740" i="8"/>
  <c r="R323" i="8"/>
  <c r="R901" i="8"/>
  <c r="R807" i="8"/>
  <c r="R718" i="8"/>
  <c r="R724" i="8"/>
  <c r="R980" i="8"/>
  <c r="R885" i="8"/>
  <c r="R791" i="8"/>
  <c r="R782" i="8"/>
  <c r="R948" i="8"/>
  <c r="R759" i="8"/>
  <c r="R705" i="8"/>
  <c r="R869" i="8"/>
  <c r="R846" i="8"/>
  <c r="R523" i="8"/>
  <c r="R379" i="8"/>
  <c r="R546" i="8"/>
  <c r="R900" i="8"/>
  <c r="R709" i="8"/>
  <c r="R571" i="8"/>
  <c r="R443" i="8"/>
  <c r="R430" i="8"/>
  <c r="R686" i="8"/>
  <c r="R117" i="8"/>
  <c r="R366" i="8"/>
  <c r="R222" i="8"/>
  <c r="R52" i="8"/>
  <c r="R609" i="8"/>
  <c r="R481" i="8"/>
  <c r="R353" i="8"/>
  <c r="R205" i="8"/>
  <c r="R34" i="8"/>
  <c r="R612" i="8"/>
  <c r="R484" i="8"/>
  <c r="R356" i="8"/>
  <c r="R209" i="8"/>
  <c r="R38" i="8"/>
  <c r="R179" i="8"/>
  <c r="R51" i="8"/>
  <c r="R450" i="8"/>
  <c r="R602" i="8"/>
  <c r="R547" i="8"/>
  <c r="R439" i="8"/>
  <c r="R599" i="8"/>
  <c r="R726" i="8"/>
  <c r="R946" i="8"/>
  <c r="R626" i="8"/>
  <c r="R794" i="8"/>
  <c r="R551" i="8"/>
  <c r="R732" i="8"/>
  <c r="R796" i="8"/>
  <c r="R860" i="8"/>
  <c r="R924" i="8"/>
  <c r="R988" i="8"/>
  <c r="R687" i="8"/>
  <c r="R765" i="8"/>
  <c r="R829" i="8"/>
  <c r="R893" i="8"/>
  <c r="R957" i="8"/>
  <c r="R575" i="8"/>
  <c r="R735" i="8"/>
  <c r="R799" i="8"/>
  <c r="R863" i="8"/>
  <c r="R927" i="8"/>
  <c r="R991" i="8"/>
  <c r="R750" i="8"/>
  <c r="R339" i="8"/>
  <c r="R778" i="8"/>
  <c r="R583" i="8"/>
  <c r="R736" i="8"/>
  <c r="R800" i="8"/>
  <c r="R864" i="8"/>
  <c r="R928" i="8"/>
  <c r="R992" i="8"/>
  <c r="R698" i="8"/>
  <c r="R769" i="8"/>
  <c r="R833" i="8"/>
  <c r="R897" i="8"/>
  <c r="R961" i="8"/>
  <c r="R607" i="8"/>
  <c r="R739" i="8"/>
  <c r="R803" i="8"/>
  <c r="R867" i="8"/>
  <c r="R931" i="8"/>
  <c r="R990" i="8"/>
  <c r="R734" i="8"/>
  <c r="R658" i="8"/>
  <c r="R503" i="8"/>
  <c r="R806" i="8"/>
  <c r="R790" i="8"/>
  <c r="R918" i="8"/>
  <c r="R667" i="8"/>
  <c r="R595" i="8"/>
  <c r="R299" i="8"/>
  <c r="R474" i="8"/>
  <c r="R7" i="8"/>
  <c r="R71" i="8"/>
  <c r="R135" i="8"/>
  <c r="R199" i="8"/>
  <c r="R263" i="8"/>
  <c r="R65" i="8"/>
  <c r="R150" i="8"/>
  <c r="R236" i="8"/>
  <c r="R312" i="8"/>
  <c r="R376" i="8"/>
  <c r="R440" i="8"/>
  <c r="R504" i="8"/>
  <c r="R568" i="8"/>
  <c r="R632" i="8"/>
  <c r="R696" i="8"/>
  <c r="R61" i="8"/>
  <c r="R146" i="8"/>
  <c r="R232" i="8"/>
  <c r="R309" i="8"/>
  <c r="R373" i="8"/>
  <c r="R437" i="8"/>
  <c r="R501" i="8"/>
  <c r="R565" i="8"/>
  <c r="R629" i="8"/>
  <c r="R693" i="8"/>
  <c r="R78" i="8"/>
  <c r="R164" i="8"/>
  <c r="R249" i="8"/>
  <c r="R322" i="8"/>
  <c r="R386" i="8"/>
  <c r="R58" i="8"/>
  <c r="R144" i="8"/>
  <c r="R229" i="8"/>
  <c r="R646" i="8"/>
  <c r="R518" i="8"/>
  <c r="R367" i="8"/>
  <c r="R495" i="8"/>
  <c r="R451" i="8"/>
  <c r="R538" i="8"/>
  <c r="R391" i="8"/>
  <c r="R43" i="8"/>
  <c r="R107" i="8"/>
  <c r="R171" i="8"/>
  <c r="R235" i="8"/>
  <c r="R28" i="8"/>
  <c r="R113" i="8"/>
  <c r="R198" i="8"/>
  <c r="R284" i="8"/>
  <c r="R348" i="8"/>
  <c r="R412" i="8"/>
  <c r="R476" i="8"/>
  <c r="R540" i="8"/>
  <c r="R604" i="8"/>
  <c r="R668" i="8"/>
  <c r="R24" i="8"/>
  <c r="R109" i="8"/>
  <c r="R194" i="8"/>
  <c r="R280" i="8"/>
  <c r="R345" i="8"/>
  <c r="R409" i="8"/>
  <c r="R473" i="8"/>
  <c r="R537" i="8"/>
  <c r="R601" i="8"/>
  <c r="R665" i="8"/>
  <c r="R41" i="8"/>
  <c r="R126" i="8"/>
  <c r="R212" i="8"/>
  <c r="R294" i="8"/>
  <c r="R358" i="8"/>
  <c r="R21" i="8"/>
  <c r="R106" i="8"/>
  <c r="R192" i="8"/>
  <c r="R702" i="8"/>
  <c r="R574" i="8"/>
  <c r="R446" i="8"/>
  <c r="R411" i="8"/>
  <c r="R603" i="8"/>
  <c r="R805" i="8"/>
  <c r="R514" i="8"/>
  <c r="R427" i="8"/>
  <c r="R587" i="8"/>
  <c r="R355" i="8"/>
  <c r="R890" i="8"/>
  <c r="R853" i="8"/>
  <c r="R954" i="8"/>
  <c r="R727" i="8"/>
  <c r="R757" i="8"/>
  <c r="R788" i="8"/>
  <c r="R974" i="8"/>
  <c r="R627" i="8"/>
  <c r="R706" i="8"/>
  <c r="R615" i="8"/>
  <c r="R830" i="8"/>
  <c r="R955" i="8"/>
  <c r="R859" i="8"/>
  <c r="R779" i="8"/>
  <c r="R682" i="8"/>
  <c r="R953" i="8"/>
  <c r="R873" i="8"/>
  <c r="R793" i="8"/>
  <c r="R675" i="8"/>
  <c r="R968" i="8"/>
  <c r="R888" i="8"/>
  <c r="R792" i="8"/>
  <c r="R710" i="8"/>
  <c r="R635" i="8"/>
  <c r="R978" i="8"/>
  <c r="R979" i="8"/>
  <c r="R851" i="8"/>
  <c r="R723" i="8"/>
  <c r="R945" i="8"/>
  <c r="R817" i="8"/>
  <c r="R655" i="8"/>
  <c r="R912" i="8"/>
  <c r="R784" i="8"/>
  <c r="R455" i="8"/>
  <c r="R774" i="8"/>
  <c r="R975" i="8"/>
  <c r="R847" i="8"/>
  <c r="R719" i="8"/>
  <c r="R941" i="8"/>
  <c r="R813" i="8"/>
  <c r="R643" i="8"/>
  <c r="R908" i="8"/>
  <c r="R780" i="8"/>
  <c r="R423" i="8"/>
  <c r="R471" i="8"/>
  <c r="R898" i="8"/>
  <c r="R562" i="8"/>
  <c r="R83" i="8"/>
  <c r="R81" i="8"/>
  <c r="R388" i="8"/>
  <c r="R644" i="8"/>
  <c r="R248" i="8"/>
  <c r="R513" i="8"/>
  <c r="R94" i="8"/>
  <c r="R398" i="8"/>
  <c r="R622" i="8"/>
  <c r="R384" i="8"/>
  <c r="R314" i="8"/>
  <c r="R560" i="8"/>
  <c r="R566" i="8"/>
  <c r="R285" i="8"/>
  <c r="R111" i="8"/>
  <c r="R95" i="8"/>
  <c r="R598" i="8"/>
  <c r="R333" i="8"/>
  <c r="R704" i="8"/>
  <c r="R429" i="8"/>
  <c r="R255" i="8"/>
  <c r="R132" i="8"/>
  <c r="R416" i="8"/>
  <c r="R264" i="8"/>
  <c r="R159" i="8"/>
  <c r="R470" i="8"/>
  <c r="R174" i="8"/>
  <c r="R445" i="8"/>
  <c r="R218" i="8"/>
  <c r="R136" i="8"/>
  <c r="R311" i="8"/>
  <c r="R541" i="8"/>
  <c r="R118" i="8"/>
  <c r="R110" i="8"/>
  <c r="R464" i="8"/>
  <c r="R499" i="8"/>
  <c r="R69" i="8"/>
  <c r="R161" i="8"/>
  <c r="R701" i="8"/>
  <c r="R330" i="8"/>
  <c r="R502" i="8"/>
  <c r="R143" i="8"/>
  <c r="R346" i="8"/>
  <c r="R461" i="8"/>
  <c r="R592" i="8"/>
  <c r="R12" i="8"/>
  <c r="R281" i="8"/>
  <c r="R397" i="8"/>
  <c r="R528" i="8"/>
  <c r="R223" i="8"/>
  <c r="R47" i="8"/>
  <c r="R33" i="8"/>
  <c r="R352" i="8"/>
  <c r="R608" i="8"/>
  <c r="R200" i="8"/>
  <c r="R477" i="8"/>
  <c r="R46" i="8"/>
  <c r="R362" i="8"/>
  <c r="R694" i="8"/>
  <c r="R490" i="8"/>
  <c r="R191" i="8"/>
  <c r="R225" i="8"/>
  <c r="R496" i="8"/>
  <c r="R50" i="8"/>
  <c r="R365" i="8"/>
  <c r="R621" i="8"/>
  <c r="R238" i="8"/>
  <c r="R133" i="8"/>
  <c r="R399" i="8"/>
  <c r="R335" i="8"/>
  <c r="R260" i="8"/>
  <c r="R381" i="8"/>
  <c r="R512" i="8"/>
  <c r="R207" i="8"/>
  <c r="R573" i="8"/>
  <c r="R320" i="8"/>
  <c r="R576" i="8"/>
  <c r="R317" i="8"/>
  <c r="R261" i="8"/>
  <c r="R25" i="8"/>
  <c r="R178" i="8"/>
  <c r="R336" i="8"/>
  <c r="R31" i="8"/>
  <c r="R176" i="8"/>
  <c r="R653" i="8"/>
  <c r="R93" i="8"/>
  <c r="R268" i="8"/>
  <c r="R426" i="8"/>
  <c r="R530" i="8"/>
  <c r="R175" i="8"/>
  <c r="R204" i="8"/>
  <c r="R480" i="8"/>
  <c r="R29" i="8"/>
  <c r="R349" i="8"/>
  <c r="R605" i="8"/>
  <c r="R217" i="8"/>
  <c r="R112" i="8"/>
  <c r="R438" i="8"/>
  <c r="R63" i="8"/>
  <c r="R54" i="8"/>
  <c r="R368" i="8"/>
  <c r="R624" i="8"/>
  <c r="R221" i="8"/>
  <c r="R493" i="8"/>
  <c r="R68" i="8"/>
  <c r="R378" i="8"/>
  <c r="R662" i="8"/>
  <c r="R154" i="8"/>
  <c r="R637" i="8"/>
  <c r="R72" i="8"/>
  <c r="R246" i="8"/>
  <c r="R458" i="8"/>
  <c r="R240" i="8"/>
  <c r="R15" i="8"/>
  <c r="R271" i="8"/>
  <c r="R448" i="8"/>
  <c r="R90" i="8"/>
  <c r="R589" i="8"/>
  <c r="R8" i="8"/>
  <c r="R182" i="8"/>
  <c r="R570" i="8"/>
  <c r="R410" i="8"/>
  <c r="R525" i="8"/>
  <c r="R656" i="8"/>
  <c r="R97" i="8"/>
  <c r="R375" i="8"/>
  <c r="R239" i="8"/>
  <c r="R288" i="8"/>
  <c r="R544" i="8"/>
  <c r="R114" i="8"/>
  <c r="R413" i="8"/>
  <c r="R669" i="8"/>
  <c r="R298" i="8"/>
  <c r="R197" i="8"/>
  <c r="R347" i="8"/>
  <c r="R127" i="8"/>
  <c r="R140" i="8"/>
  <c r="R432" i="8"/>
  <c r="R688" i="8"/>
  <c r="R301" i="8"/>
  <c r="R557" i="8"/>
  <c r="R153" i="8"/>
  <c r="R48" i="8"/>
  <c r="R534" i="8"/>
  <c r="R394" i="8"/>
  <c r="R509" i="8"/>
  <c r="R640" i="8"/>
  <c r="R76" i="8"/>
  <c r="R563" i="8"/>
  <c r="Y2" i="8"/>
  <c r="Y5" i="8"/>
  <c r="Y583" i="8"/>
  <c r="I5" i="8"/>
  <c r="I317" i="8"/>
  <c r="I5" i="5" a="1"/>
  <c r="I5" i="5"/>
  <c r="I6" i="5" a="1"/>
  <c r="I6" i="5"/>
  <c r="L337" i="8"/>
  <c r="A8" i="9" a="1"/>
  <c r="A8" i="9"/>
  <c r="D7" i="9" a="1"/>
  <c r="D7" i="9"/>
  <c r="S24" i="1" a="1"/>
  <c r="S24" i="1"/>
  <c r="S25" i="1" a="1"/>
  <c r="S25" i="1"/>
  <c r="A9" i="9" a="1"/>
  <c r="A9" i="9"/>
  <c r="L171" i="8"/>
  <c r="L424" i="8"/>
  <c r="L42" i="8"/>
  <c r="L300" i="8"/>
  <c r="L403" i="8"/>
  <c r="L571" i="8"/>
  <c r="L461" i="8"/>
  <c r="L563" i="8"/>
  <c r="L81" i="8"/>
  <c r="L98" i="8"/>
  <c r="L402" i="8"/>
  <c r="L793" i="8"/>
  <c r="L124" i="8"/>
  <c r="L135" i="8"/>
  <c r="L536" i="8"/>
  <c r="L418" i="8"/>
  <c r="L52" i="8"/>
  <c r="L562" i="8"/>
  <c r="L530" i="8"/>
  <c r="L196" i="8"/>
  <c r="L301" i="8"/>
  <c r="L468" i="8"/>
  <c r="L612" i="8"/>
  <c r="L482" i="8"/>
  <c r="L341" i="8"/>
  <c r="L433" i="8"/>
  <c r="L672" i="8"/>
  <c r="L129" i="8"/>
  <c r="L577" i="8"/>
  <c r="L114" i="8"/>
  <c r="L156" i="8"/>
  <c r="L60" i="8"/>
  <c r="L566" i="8"/>
  <c r="L715" i="8"/>
  <c r="L286" i="8"/>
  <c r="L371" i="8"/>
  <c r="L541" i="8"/>
  <c r="L777" i="8"/>
  <c r="L608" i="8"/>
  <c r="L86" i="8"/>
  <c r="L132" i="8"/>
  <c r="L425" i="8"/>
  <c r="L495" i="8"/>
  <c r="L95" i="8"/>
  <c r="L26" i="8"/>
  <c r="L68" i="8"/>
  <c r="L41" i="8"/>
  <c r="L20" i="8"/>
  <c r="L76" i="8"/>
  <c r="L316" i="8"/>
  <c r="L864" i="8"/>
  <c r="L756" i="8"/>
  <c r="L475" i="8"/>
  <c r="L423" i="8"/>
  <c r="L344" i="8"/>
  <c r="L283" i="8"/>
  <c r="L654" i="8"/>
  <c r="L587" i="8"/>
  <c r="L673" i="8"/>
  <c r="L234" i="8"/>
  <c r="L557" i="8"/>
  <c r="L498" i="8"/>
  <c r="L451" i="8"/>
  <c r="L377" i="8"/>
  <c r="L181" i="8"/>
  <c r="L154" i="8"/>
  <c r="L251" i="8"/>
  <c r="L308" i="8"/>
  <c r="L676" i="8"/>
  <c r="L243" i="8"/>
  <c r="L309" i="8"/>
  <c r="L162" i="8"/>
  <c r="L138" i="8"/>
  <c r="L763" i="8"/>
  <c r="L487" i="8"/>
  <c r="L593" i="8"/>
  <c r="L736" i="8"/>
  <c r="L427" i="8"/>
  <c r="L396" i="8"/>
  <c r="L303" i="8"/>
  <c r="L246" i="8"/>
  <c r="L435" i="8"/>
  <c r="L449" i="8"/>
  <c r="L145" i="8"/>
  <c r="L244" i="8"/>
  <c r="L724" i="8"/>
  <c r="L395" i="8"/>
  <c r="L380" i="8"/>
  <c r="L275" i="8"/>
  <c r="L225" i="8"/>
  <c r="L512" i="8"/>
  <c r="L551" i="8"/>
  <c r="L641" i="8"/>
  <c r="L110" i="8"/>
  <c r="L515" i="8"/>
  <c r="L460" i="8"/>
  <c r="L398" i="8"/>
  <c r="L331" i="8"/>
  <c r="L115" i="8"/>
  <c r="L63" i="8"/>
  <c r="L209" i="8"/>
  <c r="L121" i="8"/>
  <c r="L78" i="8"/>
  <c r="L353" i="8"/>
  <c r="L297" i="8"/>
  <c r="L82" i="8"/>
  <c r="L7" i="8"/>
  <c r="L245" i="8"/>
  <c r="L102" i="8"/>
  <c r="L640" i="8"/>
  <c r="L470" i="8"/>
  <c r="L213" i="8"/>
  <c r="L667" i="8"/>
  <c r="L9" i="8"/>
  <c r="L405" i="8"/>
  <c r="L94" i="8"/>
  <c r="L518" i="8"/>
  <c r="L580" i="8"/>
  <c r="L772" i="8"/>
  <c r="L306" i="8"/>
  <c r="L478" i="8"/>
  <c r="L564" i="8"/>
  <c r="L629" i="8"/>
  <c r="L693" i="8"/>
  <c r="L227" i="8"/>
  <c r="L426" i="8"/>
  <c r="L535" i="8"/>
  <c r="L607" i="8"/>
  <c r="L671" i="8"/>
  <c r="L735" i="8"/>
  <c r="L422" i="8"/>
  <c r="L725" i="8"/>
  <c r="L70" i="8"/>
  <c r="L122" i="8"/>
  <c r="L241" i="8"/>
  <c r="L349" i="8"/>
  <c r="L437" i="8"/>
  <c r="L139" i="8"/>
  <c r="L290" i="8"/>
  <c r="L419" i="8"/>
  <c r="L167" i="8"/>
  <c r="L295" i="8"/>
  <c r="L391" i="8"/>
  <c r="L476" i="8"/>
  <c r="L542" i="8"/>
  <c r="L215" i="8"/>
  <c r="L416" i="8"/>
  <c r="L531" i="8"/>
  <c r="L604" i="8"/>
  <c r="L668" i="8"/>
  <c r="L732" i="8"/>
  <c r="L187" i="8"/>
  <c r="L481" i="8"/>
  <c r="L55" i="8"/>
  <c r="L305" i="8"/>
  <c r="L366" i="8"/>
  <c r="L439" i="8"/>
  <c r="L493" i="8"/>
  <c r="L768" i="8"/>
  <c r="L625" i="8"/>
  <c r="L529" i="8"/>
  <c r="L379" i="8"/>
  <c r="L198" i="8"/>
  <c r="L233" i="8"/>
  <c r="L359" i="8"/>
  <c r="L352" i="8"/>
  <c r="L708" i="8"/>
  <c r="L191" i="8"/>
  <c r="L399" i="8"/>
  <c r="L521" i="8"/>
  <c r="L597" i="8"/>
  <c r="L661" i="8"/>
  <c r="L99" i="8"/>
  <c r="L340" i="8"/>
  <c r="L492" i="8"/>
  <c r="L575" i="8"/>
  <c r="L639" i="8"/>
  <c r="L703" i="8"/>
  <c r="L767" i="8"/>
  <c r="L606" i="8"/>
  <c r="L781" i="8"/>
  <c r="L74" i="8"/>
  <c r="L182" i="8"/>
  <c r="L299" i="8"/>
  <c r="L393" i="8"/>
  <c r="L477" i="8"/>
  <c r="L218" i="8"/>
  <c r="L360" i="8"/>
  <c r="L35" i="8"/>
  <c r="L238" i="8"/>
  <c r="L348" i="8"/>
  <c r="L434" i="8"/>
  <c r="L510" i="8"/>
  <c r="L71" i="8"/>
  <c r="L329" i="8"/>
  <c r="L488" i="8"/>
  <c r="L572" i="8"/>
  <c r="L636" i="8"/>
  <c r="L700" i="8"/>
  <c r="L764" i="8"/>
  <c r="L417" i="8"/>
  <c r="L193" i="8"/>
  <c r="L354" i="8"/>
  <c r="L704" i="8"/>
  <c r="L415" i="8"/>
  <c r="L27" i="8"/>
  <c r="L253" i="8"/>
  <c r="L644" i="8"/>
  <c r="L356" i="8"/>
  <c r="L581" i="8"/>
  <c r="L709" i="8"/>
  <c r="L467" i="8"/>
  <c r="L623" i="8"/>
  <c r="L751" i="8"/>
  <c r="L757" i="8"/>
  <c r="L155" i="8"/>
  <c r="L373" i="8"/>
  <c r="L175" i="8"/>
  <c r="L446" i="8"/>
  <c r="L323" i="8"/>
  <c r="L494" i="8"/>
  <c r="L271" i="8"/>
  <c r="L552" i="8"/>
  <c r="L684" i="8"/>
  <c r="L163" i="8"/>
  <c r="L378" i="8"/>
  <c r="L511" i="8"/>
  <c r="L589" i="8"/>
  <c r="L653" i="8"/>
  <c r="L23" i="8"/>
  <c r="L313" i="8"/>
  <c r="L480" i="8"/>
  <c r="L567" i="8"/>
  <c r="L631" i="8"/>
  <c r="L695" i="8"/>
  <c r="L759" i="8"/>
  <c r="L574" i="8"/>
  <c r="L773" i="8"/>
  <c r="L837" i="8"/>
  <c r="L901" i="8"/>
  <c r="L965" i="8"/>
  <c r="L517" i="8"/>
  <c r="L750" i="8"/>
  <c r="L826" i="8"/>
  <c r="L890" i="8"/>
  <c r="L954" i="8"/>
  <c r="L411" i="8"/>
  <c r="L722" i="8"/>
  <c r="L812" i="8"/>
  <c r="L876" i="8"/>
  <c r="L940" i="8"/>
  <c r="L18" i="8"/>
  <c r="L453" i="8"/>
  <c r="L195" i="8"/>
  <c r="L554" i="8"/>
  <c r="L616" i="8"/>
  <c r="L410" i="8"/>
  <c r="L119" i="8"/>
  <c r="L643" i="8"/>
  <c r="L785" i="8"/>
  <c r="L877" i="8"/>
  <c r="L961" i="8"/>
  <c r="L610" i="8"/>
  <c r="L802" i="8"/>
  <c r="L886" i="8"/>
  <c r="L974" i="8"/>
  <c r="L634" i="8"/>
  <c r="L808" i="8"/>
  <c r="L896" i="8"/>
  <c r="L980" i="8"/>
  <c r="L875" i="8"/>
  <c r="L799" i="8"/>
  <c r="L582" i="8"/>
  <c r="L967" i="8"/>
  <c r="L931" i="8"/>
  <c r="L289" i="8"/>
  <c r="L355" i="8"/>
  <c r="L428" i="8"/>
  <c r="L483" i="8"/>
  <c r="L760" i="8"/>
  <c r="L617" i="8"/>
  <c r="L519" i="8"/>
  <c r="L279" i="8"/>
  <c r="L841" i="8"/>
  <c r="L925" i="8"/>
  <c r="L347" i="8"/>
  <c r="L758" i="8"/>
  <c r="L850" i="8"/>
  <c r="L934" i="8"/>
  <c r="L454" i="8"/>
  <c r="L770" i="8"/>
  <c r="L856" i="8"/>
  <c r="L944" i="8"/>
  <c r="L753" i="8"/>
  <c r="L443" i="8"/>
  <c r="L943" i="8"/>
  <c r="L855" i="8"/>
  <c r="L835" i="8"/>
  <c r="L62" i="8"/>
  <c r="L429" i="8"/>
  <c r="L159" i="8"/>
  <c r="L538" i="8"/>
  <c r="L600" i="8"/>
  <c r="L367" i="8"/>
  <c r="L713" i="8"/>
  <c r="L627" i="8"/>
  <c r="L765" i="8"/>
  <c r="L273" i="8"/>
  <c r="L397" i="8"/>
  <c r="L342" i="8"/>
  <c r="L689" i="8"/>
  <c r="L310" i="8"/>
  <c r="L123" i="8"/>
  <c r="L249" i="8"/>
  <c r="L613" i="8"/>
  <c r="L285" i="8"/>
  <c r="L591" i="8"/>
  <c r="L222" i="8"/>
  <c r="L34" i="8"/>
  <c r="L326" i="8"/>
  <c r="L254" i="8"/>
  <c r="L202" i="8"/>
  <c r="L455" i="8"/>
  <c r="L374" i="8"/>
  <c r="L620" i="8"/>
  <c r="L87" i="8"/>
  <c r="L420" i="8"/>
  <c r="L553" i="8"/>
  <c r="L637" i="8"/>
  <c r="L142" i="8"/>
  <c r="L404" i="8"/>
  <c r="L545" i="8"/>
  <c r="L647" i="8"/>
  <c r="L727" i="8"/>
  <c r="L491" i="8"/>
  <c r="L789" i="8"/>
  <c r="L869" i="8"/>
  <c r="L949" i="8"/>
  <c r="L594" i="8"/>
  <c r="L794" i="8"/>
  <c r="L874" i="8"/>
  <c r="L970" i="8"/>
  <c r="L602" i="8"/>
  <c r="L796" i="8"/>
  <c r="L892" i="8"/>
  <c r="L972" i="8"/>
  <c r="L365" i="8"/>
  <c r="L317" i="8"/>
  <c r="L448" i="8"/>
  <c r="L206" i="8"/>
  <c r="L351" i="8"/>
  <c r="L771" i="8"/>
  <c r="L857" i="8"/>
  <c r="L985" i="8"/>
  <c r="L742" i="8"/>
  <c r="L866" i="8"/>
  <c r="L51" i="8"/>
  <c r="L762" i="8"/>
  <c r="L872" i="8"/>
  <c r="L400" i="8"/>
  <c r="L250" i="8"/>
  <c r="L991" i="8"/>
  <c r="L819" i="8"/>
  <c r="L66" i="8"/>
  <c r="L205" i="8"/>
  <c r="L506" i="8"/>
  <c r="L632" i="8"/>
  <c r="L548" i="8"/>
  <c r="L595" i="8"/>
  <c r="L797" i="8"/>
  <c r="L905" i="8"/>
  <c r="L539" i="8"/>
  <c r="L806" i="8"/>
  <c r="L914" i="8"/>
  <c r="L570" i="8"/>
  <c r="L816" i="8"/>
  <c r="L920" i="8"/>
  <c r="L827" i="8"/>
  <c r="L815" i="8"/>
  <c r="L791" i="8"/>
  <c r="L694" i="8"/>
  <c r="L235" i="8"/>
  <c r="L408" i="8"/>
  <c r="L201" i="8"/>
  <c r="L728" i="8"/>
  <c r="L649" i="8"/>
  <c r="L691" i="8"/>
  <c r="L829" i="8"/>
  <c r="L913" i="8"/>
  <c r="L237" i="8"/>
  <c r="L734" i="8"/>
  <c r="L838" i="8"/>
  <c r="L926" i="8"/>
  <c r="L322" i="8"/>
  <c r="L746" i="8"/>
  <c r="L848" i="8"/>
  <c r="L932" i="8"/>
  <c r="L662" i="8"/>
  <c r="L987" i="8"/>
  <c r="L911" i="8"/>
  <c r="L823" i="8"/>
  <c r="L565" i="8"/>
  <c r="L43" i="8"/>
  <c r="L648" i="8"/>
  <c r="L801" i="8"/>
  <c r="L814" i="8"/>
  <c r="L820" i="8"/>
  <c r="L831" i="8"/>
  <c r="L203" i="8"/>
  <c r="L712" i="8"/>
  <c r="L825" i="8"/>
  <c r="L834" i="8"/>
  <c r="L840" i="8"/>
  <c r="L895" i="8"/>
  <c r="L409" i="8"/>
  <c r="L319" i="8"/>
  <c r="L865" i="8"/>
  <c r="L878" i="8"/>
  <c r="L884" i="8"/>
  <c r="L358" i="8"/>
  <c r="L540" i="8"/>
  <c r="L899" i="8"/>
  <c r="L776" i="8"/>
  <c r="L304" i="8"/>
  <c r="L240" i="8"/>
  <c r="L176" i="8"/>
  <c r="L112" i="8"/>
  <c r="L48" i="8"/>
  <c r="L125" i="8"/>
  <c r="L61" i="8"/>
  <c r="L382" i="8"/>
  <c r="L948" i="8"/>
  <c r="L296" i="8"/>
  <c r="L232" i="8"/>
  <c r="L168" i="8"/>
  <c r="L104" i="8"/>
  <c r="L40" i="8"/>
  <c r="L117" i="8"/>
  <c r="L53" i="8"/>
  <c r="L75" i="8"/>
  <c r="L210" i="8"/>
  <c r="L514" i="8"/>
  <c r="L559" i="8"/>
  <c r="L717" i="8"/>
  <c r="L444" i="8"/>
  <c r="L131" i="8"/>
  <c r="L543" i="8"/>
  <c r="L170" i="8"/>
  <c r="L556" i="8"/>
  <c r="L719" i="8"/>
  <c r="L30" i="8"/>
  <c r="L267" i="8"/>
  <c r="L83" i="8"/>
  <c r="L126" i="8"/>
  <c r="L412" i="8"/>
  <c r="L158" i="8"/>
  <c r="L588" i="8"/>
  <c r="L748" i="8"/>
  <c r="L334" i="8"/>
  <c r="L532" i="8"/>
  <c r="L621" i="8"/>
  <c r="L701" i="8"/>
  <c r="L362" i="8"/>
  <c r="L524" i="8"/>
  <c r="L615" i="8"/>
  <c r="L711" i="8"/>
  <c r="L335" i="8"/>
  <c r="L741" i="8"/>
  <c r="L853" i="8"/>
  <c r="L933" i="8"/>
  <c r="L390" i="8"/>
  <c r="L778" i="8"/>
  <c r="L858" i="8"/>
  <c r="L938" i="8"/>
  <c r="L528" i="8"/>
  <c r="L780" i="8"/>
  <c r="L860" i="8"/>
  <c r="L956" i="8"/>
  <c r="L262" i="8"/>
  <c r="L440" i="8"/>
  <c r="L258" i="8"/>
  <c r="L744" i="8"/>
  <c r="L665" i="8"/>
  <c r="L707" i="8"/>
  <c r="L833" i="8"/>
  <c r="L941" i="8"/>
  <c r="L690" i="8"/>
  <c r="L846" i="8"/>
  <c r="L950" i="8"/>
  <c r="L714" i="8"/>
  <c r="L852" i="8"/>
  <c r="L960" i="8"/>
  <c r="L939" i="8"/>
  <c r="L927" i="8"/>
  <c r="L903" i="8"/>
  <c r="L979" i="8"/>
  <c r="L473" i="8"/>
  <c r="L343" i="8"/>
  <c r="L568" i="8"/>
  <c r="L452" i="8"/>
  <c r="L394" i="8"/>
  <c r="L686" i="8"/>
  <c r="L881" i="8"/>
  <c r="L989" i="8"/>
  <c r="L786" i="8"/>
  <c r="L894" i="8"/>
  <c r="L151" i="8"/>
  <c r="L792" i="8"/>
  <c r="L900" i="8"/>
  <c r="L523" i="8"/>
  <c r="L729" i="8"/>
  <c r="L646" i="8"/>
  <c r="L883" i="8"/>
  <c r="L106" i="8"/>
  <c r="L282" i="8"/>
  <c r="L471" i="8"/>
  <c r="L664" i="8"/>
  <c r="L585" i="8"/>
  <c r="L561" i="8"/>
  <c r="L809" i="8"/>
  <c r="L893" i="8"/>
  <c r="L977" i="8"/>
  <c r="L674" i="8"/>
  <c r="L818" i="8"/>
  <c r="L902" i="8"/>
  <c r="L990" i="8"/>
  <c r="L698" i="8"/>
  <c r="L824" i="8"/>
  <c r="L912" i="8"/>
  <c r="L194" i="8"/>
  <c r="L923" i="8"/>
  <c r="L847" i="8"/>
  <c r="L745" i="8"/>
  <c r="L737" i="8"/>
  <c r="L630" i="8"/>
  <c r="L143" i="8"/>
  <c r="L675" i="8"/>
  <c r="L642" i="8"/>
  <c r="L682" i="8"/>
  <c r="L907" i="8"/>
  <c r="L851" i="8"/>
  <c r="L363" i="8"/>
  <c r="L739" i="8"/>
  <c r="L726" i="8"/>
  <c r="L738" i="8"/>
  <c r="L971" i="8"/>
  <c r="L22" i="8"/>
  <c r="L584" i="8"/>
  <c r="L733" i="8"/>
  <c r="L790" i="8"/>
  <c r="L800" i="8"/>
  <c r="L761" i="8"/>
  <c r="L450" i="8"/>
  <c r="L779" i="8"/>
  <c r="L766" i="8"/>
  <c r="L320" i="8"/>
  <c r="L256" i="8"/>
  <c r="L192" i="8"/>
  <c r="L128" i="8"/>
  <c r="L64" i="8"/>
  <c r="L141" i="8"/>
  <c r="L77" i="8"/>
  <c r="L13" i="8"/>
  <c r="L942" i="8"/>
  <c r="L312" i="8"/>
  <c r="L248" i="8"/>
  <c r="L184" i="8"/>
  <c r="L120" i="8"/>
  <c r="L56" i="8"/>
  <c r="L133" i="8"/>
  <c r="L69" i="8"/>
  <c r="L183" i="8"/>
  <c r="L576" i="8"/>
  <c r="L19" i="8"/>
  <c r="L442" i="8"/>
  <c r="L383" i="8"/>
  <c r="L533" i="8"/>
  <c r="L413" i="8"/>
  <c r="L266" i="8"/>
  <c r="L459" i="8"/>
  <c r="L221" i="8"/>
  <c r="L573" i="8"/>
  <c r="L199" i="8"/>
  <c r="L583" i="8"/>
  <c r="L743" i="8"/>
  <c r="L805" i="8"/>
  <c r="L981" i="8"/>
  <c r="L810" i="8"/>
  <c r="L986" i="8"/>
  <c r="L828" i="8"/>
  <c r="L988" i="8"/>
  <c r="L407" i="8"/>
  <c r="L527" i="8"/>
  <c r="L622" i="8"/>
  <c r="L293" i="8"/>
  <c r="L910" i="8"/>
  <c r="L788" i="8"/>
  <c r="L721" i="8"/>
  <c r="L775" i="8"/>
  <c r="L177" i="8"/>
  <c r="L31" i="8"/>
  <c r="L681" i="8"/>
  <c r="L817" i="8"/>
  <c r="L626" i="8"/>
  <c r="L958" i="8"/>
  <c r="L836" i="8"/>
  <c r="L891" i="8"/>
  <c r="L919" i="8"/>
  <c r="L345" i="8"/>
  <c r="L406" i="8"/>
  <c r="L298" i="8"/>
  <c r="L849" i="8"/>
  <c r="L472" i="8"/>
  <c r="L862" i="8"/>
  <c r="L507" i="8"/>
  <c r="L868" i="8"/>
  <c r="L795" i="8"/>
  <c r="L975" i="8"/>
  <c r="L963" i="8"/>
  <c r="L484" i="8"/>
  <c r="L898" i="8"/>
  <c r="L710" i="8"/>
  <c r="L569" i="8"/>
  <c r="L918" i="8"/>
  <c r="L807" i="8"/>
  <c r="L697" i="8"/>
  <c r="L962" i="8"/>
  <c r="L935" i="8"/>
  <c r="L504" i="8"/>
  <c r="L288" i="8"/>
  <c r="L160" i="8"/>
  <c r="L32" i="8"/>
  <c r="L45" i="8"/>
  <c r="L871" i="8"/>
  <c r="L216" i="8"/>
  <c r="L88" i="8"/>
  <c r="L101" i="8"/>
  <c r="L959" i="8"/>
  <c r="L392" i="8"/>
  <c r="L291" i="8"/>
  <c r="L376" i="8"/>
  <c r="L500" i="8"/>
  <c r="L513" i="8"/>
  <c r="L670" i="8"/>
  <c r="L457" i="8"/>
  <c r="L370" i="8"/>
  <c r="L509" i="8"/>
  <c r="L277" i="8"/>
  <c r="L605" i="8"/>
  <c r="L255" i="8"/>
  <c r="L599" i="8"/>
  <c r="L91" i="8"/>
  <c r="L821" i="8"/>
  <c r="L179" i="8"/>
  <c r="L842" i="8"/>
  <c r="L207" i="8"/>
  <c r="L844" i="8"/>
  <c r="L150" i="8"/>
  <c r="L490" i="8"/>
  <c r="L601" i="8"/>
  <c r="L813" i="8"/>
  <c r="L496" i="8"/>
  <c r="L930" i="8"/>
  <c r="L832" i="8"/>
  <c r="L811" i="8"/>
  <c r="L839" i="8"/>
  <c r="L389" i="8"/>
  <c r="L314" i="8"/>
  <c r="L185" i="8"/>
  <c r="L861" i="8"/>
  <c r="L706" i="8"/>
  <c r="L978" i="8"/>
  <c r="L880" i="8"/>
  <c r="L955" i="8"/>
  <c r="L983" i="8"/>
  <c r="L127" i="8"/>
  <c r="L525" i="8"/>
  <c r="L474" i="8"/>
  <c r="L873" i="8"/>
  <c r="L578" i="8"/>
  <c r="L882" i="8"/>
  <c r="L618" i="8"/>
  <c r="L888" i="8"/>
  <c r="L859" i="8"/>
  <c r="L501" i="8"/>
  <c r="L867" i="8"/>
  <c r="L242" i="8"/>
  <c r="L982" i="8"/>
  <c r="L479" i="8"/>
  <c r="L436" i="8"/>
  <c r="L265" i="8"/>
  <c r="L947" i="8"/>
  <c r="L611" i="8"/>
  <c r="L586" i="8"/>
  <c r="L803" i="8"/>
  <c r="L464" i="8"/>
  <c r="L272" i="8"/>
  <c r="L144" i="8"/>
  <c r="L16" i="8"/>
  <c r="L29" i="8"/>
  <c r="L328" i="8"/>
  <c r="L200" i="8"/>
  <c r="L72" i="8"/>
  <c r="L85" i="8"/>
  <c r="L47" i="8"/>
  <c r="L105" i="8"/>
  <c r="L79" i="8"/>
  <c r="L731" i="8"/>
  <c r="L740" i="8"/>
  <c r="L677" i="8"/>
  <c r="L687" i="8"/>
  <c r="L214" i="8"/>
  <c r="L387" i="8"/>
  <c r="L558" i="8"/>
  <c r="L716" i="8"/>
  <c r="L489" i="8"/>
  <c r="L685" i="8"/>
  <c r="L503" i="8"/>
  <c r="L679" i="8"/>
  <c r="L702" i="8"/>
  <c r="L917" i="8"/>
  <c r="L718" i="8"/>
  <c r="L922" i="8"/>
  <c r="L754" i="8"/>
  <c r="L924" i="8"/>
  <c r="L318" i="8"/>
  <c r="L680" i="8"/>
  <c r="L579" i="8"/>
  <c r="L921" i="8"/>
  <c r="L822" i="8"/>
  <c r="L549" i="8"/>
  <c r="L936" i="8"/>
  <c r="L863" i="8"/>
  <c r="L307" i="8"/>
  <c r="L231" i="8"/>
  <c r="L263" i="8"/>
  <c r="L723" i="8"/>
  <c r="L969" i="8"/>
  <c r="L870" i="8"/>
  <c r="L730" i="8"/>
  <c r="L984" i="8"/>
  <c r="L134" i="8"/>
  <c r="L915" i="8"/>
  <c r="L386" i="8"/>
  <c r="L505" i="8"/>
  <c r="L555" i="8"/>
  <c r="L957" i="8"/>
  <c r="L798" i="8"/>
  <c r="L966" i="8"/>
  <c r="L804" i="8"/>
  <c r="L976" i="8"/>
  <c r="L783" i="8"/>
  <c r="L951" i="8"/>
  <c r="L259" i="8"/>
  <c r="L973" i="8"/>
  <c r="L992" i="8"/>
  <c r="L364" i="8"/>
  <c r="L111" i="8"/>
  <c r="L598" i="8"/>
  <c r="L522" i="8"/>
  <c r="L560" i="8"/>
  <c r="L843" i="8"/>
  <c r="L485" i="8"/>
  <c r="L336" i="8"/>
  <c r="L208" i="8"/>
  <c r="L80" i="8"/>
  <c r="L93" i="8"/>
  <c r="L929" i="8"/>
  <c r="L264" i="8"/>
  <c r="L136" i="8"/>
  <c r="L8" i="8"/>
  <c r="L21" i="8"/>
  <c r="L845" i="8"/>
  <c r="L499" i="8"/>
  <c r="L333" i="8"/>
  <c r="L669" i="8"/>
  <c r="L885" i="8"/>
  <c r="L908" i="8"/>
  <c r="L897" i="8"/>
  <c r="L678" i="8"/>
  <c r="L659" i="8"/>
  <c r="L964" i="8"/>
  <c r="L149" i="8"/>
  <c r="L946" i="8"/>
  <c r="L887" i="8"/>
  <c r="L247" i="8"/>
  <c r="L953" i="8"/>
  <c r="L224" i="8"/>
  <c r="L280" i="8"/>
  <c r="L226" i="8"/>
  <c r="L663" i="8"/>
  <c r="L547" i="8"/>
  <c r="L15" i="8"/>
  <c r="L937" i="8"/>
  <c r="L928" i="8"/>
  <c r="L24" i="8"/>
  <c r="L645" i="8"/>
  <c r="L526" i="8"/>
  <c r="L447" i="8"/>
  <c r="L658" i="8"/>
  <c r="L169" i="8"/>
  <c r="L782" i="8"/>
  <c r="L769" i="8"/>
  <c r="L945" i="8"/>
  <c r="L879" i="8"/>
  <c r="L755" i="8"/>
  <c r="L784" i="8"/>
  <c r="L39" i="8"/>
  <c r="L909" i="8"/>
  <c r="L968" i="8"/>
  <c r="L96" i="8"/>
  <c r="L152" i="8"/>
  <c r="L655" i="8"/>
  <c r="L906" i="8"/>
  <c r="L368" i="8"/>
  <c r="L830" i="8"/>
  <c r="L952" i="8"/>
  <c r="L889" i="8"/>
  <c r="L109" i="8"/>
  <c r="L603" i="8"/>
  <c r="L59" i="8"/>
  <c r="L463" i="8"/>
  <c r="L638" i="8"/>
  <c r="L666" i="8"/>
  <c r="L497" i="8"/>
  <c r="L916" i="8"/>
  <c r="L696" i="8"/>
  <c r="L650" i="8"/>
  <c r="L287" i="8"/>
  <c r="L774" i="8"/>
  <c r="L614" i="8"/>
  <c r="L904" i="8"/>
  <c r="L103" i="8"/>
  <c r="L544" i="8"/>
  <c r="L633" i="8"/>
  <c r="L37" i="8"/>
  <c r="L652" i="8"/>
  <c r="L787" i="8"/>
  <c r="L432" i="8"/>
  <c r="Y940" i="8"/>
  <c r="Y46" i="8"/>
  <c r="Y490" i="8"/>
  <c r="Y26" i="8"/>
  <c r="J6" i="5" a="1"/>
  <c r="J6" i="5"/>
  <c r="J7" i="5" a="1"/>
  <c r="J7" i="5"/>
  <c r="I7" i="5" a="1"/>
  <c r="I7" i="5"/>
  <c r="I8" i="5" a="1"/>
  <c r="I8" i="5"/>
  <c r="D9" i="9" a="1"/>
  <c r="D9" i="9"/>
  <c r="A10" i="9" a="1"/>
  <c r="A10" i="9"/>
  <c r="D8" i="9" a="1"/>
  <c r="D8" i="9"/>
  <c r="S26" i="1" a="1"/>
  <c r="S26" i="1"/>
  <c r="A11" i="9" a="1"/>
  <c r="A11" i="9"/>
  <c r="I9" i="5" a="1"/>
  <c r="I9" i="5"/>
  <c r="J10" i="5" a="1"/>
  <c r="J10" i="5"/>
  <c r="A12" i="9" a="1"/>
  <c r="A12" i="9"/>
  <c r="D12" i="9" a="1"/>
  <c r="D12" i="9"/>
  <c r="L7" i="5" a="1"/>
  <c r="L7" i="5"/>
  <c r="O6" i="5" a="1"/>
  <c r="O6" i="5"/>
  <c r="M6" i="5" a="1"/>
  <c r="M6" i="5"/>
  <c r="K7" i="5" a="1"/>
  <c r="K7" i="5"/>
  <c r="N7" i="5" a="1"/>
  <c r="N7" i="5"/>
  <c r="K6" i="5" a="1"/>
  <c r="K6" i="5"/>
  <c r="L6" i="5" a="1"/>
  <c r="L6" i="5"/>
  <c r="N6" i="5" a="1"/>
  <c r="N6" i="5"/>
  <c r="J8" i="5" a="1"/>
  <c r="J8" i="5"/>
  <c r="I10" i="5" a="1"/>
  <c r="I10" i="5"/>
  <c r="S27" i="1" a="1"/>
  <c r="S27" i="1"/>
  <c r="D11" i="9" a="1"/>
  <c r="D11" i="9"/>
  <c r="J11" i="5" a="1"/>
  <c r="J11" i="5"/>
  <c r="D10" i="9" a="1"/>
  <c r="D10" i="9"/>
  <c r="S28" i="1" a="1"/>
  <c r="S28" i="1"/>
  <c r="I11" i="5" a="1"/>
  <c r="I11" i="5"/>
  <c r="J12" i="5" a="1"/>
  <c r="J12" i="5"/>
  <c r="A13" i="9" a="1"/>
  <c r="A13" i="9"/>
  <c r="A14" i="9" a="1"/>
  <c r="A14" i="9"/>
  <c r="L10" i="5" a="1"/>
  <c r="L10" i="5"/>
  <c r="K10" i="5" a="1"/>
  <c r="K10" i="5"/>
  <c r="O10" i="5" a="1"/>
  <c r="O10" i="5"/>
  <c r="N10" i="5" a="1"/>
  <c r="N10" i="5"/>
  <c r="S29" i="1" a="1"/>
  <c r="S29" i="1"/>
  <c r="S30" i="1" a="1"/>
  <c r="S30" i="1"/>
  <c r="K8" i="5" a="1"/>
  <c r="K8" i="5"/>
  <c r="L8" i="5" a="1"/>
  <c r="L8" i="5"/>
  <c r="N8" i="5" a="1"/>
  <c r="N8" i="5"/>
  <c r="O7" i="5" a="1"/>
  <c r="O7" i="5"/>
  <c r="M7" i="5" a="1"/>
  <c r="M7" i="5"/>
  <c r="A15" i="9" a="1"/>
  <c r="A15" i="9"/>
  <c r="D13" i="9" a="1"/>
  <c r="D13" i="9"/>
  <c r="N11" i="5" a="1"/>
  <c r="N11" i="5"/>
  <c r="M10" i="5" a="1"/>
  <c r="M10" i="5"/>
  <c r="K11" i="5" a="1"/>
  <c r="K11" i="5"/>
  <c r="L11" i="5" a="1"/>
  <c r="L11" i="5"/>
  <c r="O11" i="5" a="1"/>
  <c r="O11" i="5"/>
  <c r="M11" i="5" a="1"/>
  <c r="M11" i="5"/>
  <c r="L12" i="5" a="1"/>
  <c r="L12" i="5"/>
  <c r="K12" i="5" a="1"/>
  <c r="K12" i="5"/>
  <c r="N12" i="5" a="1"/>
  <c r="N12" i="5"/>
  <c r="D15" i="9" a="1"/>
  <c r="D15" i="9"/>
  <c r="D14" i="9" a="1"/>
  <c r="D14" i="9"/>
  <c r="I12" i="5" a="1"/>
  <c r="I12" i="5"/>
  <c r="S31" i="1" a="1"/>
  <c r="S31" i="1"/>
  <c r="S32" i="1" a="1"/>
  <c r="S32" i="1"/>
  <c r="A16" i="9" a="1"/>
  <c r="A16" i="9"/>
  <c r="I13" i="5" a="1"/>
  <c r="I13" i="5"/>
  <c r="J13" i="5" a="1"/>
  <c r="J13" i="5"/>
  <c r="I14" i="5" a="1"/>
  <c r="I14" i="5"/>
  <c r="D16" i="9" a="1"/>
  <c r="D16" i="9"/>
  <c r="J15" i="5" a="1"/>
  <c r="J15" i="5"/>
  <c r="N15" i="5" a="1"/>
  <c r="N15" i="5"/>
  <c r="J14" i="5" a="1"/>
  <c r="J14" i="5"/>
  <c r="A17" i="9" a="1"/>
  <c r="A17" i="9"/>
  <c r="L14" i="5" a="1"/>
  <c r="L14" i="5"/>
  <c r="K14" i="5" a="1"/>
  <c r="K14" i="5"/>
  <c r="N14" i="5" a="1"/>
  <c r="N14" i="5"/>
  <c r="K13" i="5" a="1"/>
  <c r="K13" i="5"/>
  <c r="O12" i="5" a="1"/>
  <c r="O12" i="5"/>
  <c r="M12" i="5" a="1"/>
  <c r="M12" i="5"/>
  <c r="L13" i="5" a="1"/>
  <c r="L13" i="5"/>
  <c r="O13" i="5" a="1"/>
  <c r="O13" i="5"/>
  <c r="M13" i="5" a="1"/>
  <c r="M13" i="5"/>
  <c r="N13" i="5" a="1"/>
  <c r="N13" i="5"/>
  <c r="D17" i="9" a="1"/>
  <c r="D17" i="9"/>
  <c r="O14" i="5" a="1"/>
  <c r="O14" i="5"/>
  <c r="M14" i="5" a="1"/>
  <c r="M14" i="5"/>
  <c r="L15" i="5" a="1"/>
  <c r="L15" i="5"/>
  <c r="K15" i="5" a="1"/>
  <c r="K15" i="5"/>
  <c r="A18" i="9" a="1"/>
  <c r="A18" i="9"/>
  <c r="A19" i="9" a="1"/>
  <c r="A19" i="9"/>
  <c r="D18" i="9" a="1"/>
  <c r="D18" i="9"/>
  <c r="A20" i="9" a="1"/>
  <c r="A20" i="9"/>
  <c r="D20" i="9" a="1"/>
  <c r="D20" i="9"/>
  <c r="D19" i="9" a="1"/>
  <c r="D19" i="9"/>
  <c r="A21" i="9" a="1"/>
  <c r="A21" i="9"/>
  <c r="A22" i="9" a="1"/>
  <c r="A22" i="9"/>
  <c r="D22" i="9" a="1"/>
  <c r="D22" i="9"/>
  <c r="D21" i="9" a="1"/>
  <c r="D21" i="9"/>
  <c r="S33" i="1" a="1"/>
  <c r="S33" i="1"/>
  <c r="S34" i="1" a="1"/>
  <c r="S34" i="1"/>
  <c r="A23" i="9" a="1"/>
  <c r="A23" i="9"/>
  <c r="D23" i="9" a="1"/>
  <c r="D23" i="9"/>
  <c r="A24" i="9" a="1"/>
  <c r="A24" i="9"/>
  <c r="A25" i="9" a="1"/>
  <c r="A25" i="9"/>
  <c r="D24" i="9" a="1"/>
  <c r="D24" i="9"/>
  <c r="D25" i="9" a="1"/>
  <c r="D25" i="9"/>
  <c r="A26" i="9" a="1"/>
  <c r="A26" i="9"/>
  <c r="D26" i="9" a="1"/>
  <c r="D26" i="9"/>
  <c r="J5" i="5" a="1"/>
  <c r="J5" i="5"/>
  <c r="N5" i="5" a="1"/>
  <c r="N5" i="5"/>
  <c r="J9" i="5" a="1"/>
  <c r="J9" i="5"/>
  <c r="N9" i="5" a="1"/>
  <c r="N9" i="5"/>
  <c r="A27" i="9" a="1"/>
  <c r="A27" i="9"/>
  <c r="A28" i="9" a="1"/>
  <c r="A28" i="9"/>
  <c r="D28" i="9" a="1"/>
  <c r="D28" i="9"/>
  <c r="D27" i="9" a="1"/>
  <c r="D27" i="9"/>
  <c r="A29" i="9" a="1"/>
  <c r="A29" i="9"/>
  <c r="D29" i="9" a="1"/>
  <c r="D29" i="9"/>
  <c r="A30" i="9" a="1"/>
  <c r="A30" i="9"/>
  <c r="A31" i="9" a="1"/>
  <c r="A31" i="9"/>
  <c r="A32" i="9" a="1"/>
  <c r="A32" i="9"/>
  <c r="D31" i="9" a="1"/>
  <c r="D31" i="9"/>
  <c r="D32" i="9" a="1"/>
  <c r="D32" i="9"/>
  <c r="D30" i="9" a="1"/>
  <c r="D30" i="9"/>
  <c r="A33" i="9" a="1"/>
  <c r="A33" i="9"/>
  <c r="A34" i="9" a="1"/>
  <c r="A34" i="9"/>
  <c r="A35" i="9" a="1"/>
  <c r="A35" i="9"/>
  <c r="A36" i="9" a="1"/>
  <c r="A36" i="9"/>
  <c r="A37" i="9" a="1"/>
  <c r="A37" i="9"/>
  <c r="D37" i="9" a="1"/>
  <c r="D37" i="9"/>
  <c r="A38" i="9" a="1"/>
  <c r="A38" i="9"/>
  <c r="D38" i="9" a="1"/>
  <c r="D38" i="9"/>
  <c r="A39" i="9" a="1"/>
  <c r="A39" i="9"/>
  <c r="A40" i="9" a="1"/>
  <c r="A40" i="9"/>
  <c r="A41" i="9" a="1"/>
  <c r="A41" i="9"/>
  <c r="B41" i="9" a="1"/>
  <c r="B41" i="9"/>
  <c r="C41" i="9" a="1"/>
  <c r="C41" i="9"/>
  <c r="A42" i="9" a="1"/>
  <c r="A42" i="9"/>
  <c r="A43" i="9" a="1"/>
  <c r="A43" i="9"/>
  <c r="A44" i="9" a="1"/>
  <c r="A44" i="9"/>
  <c r="A45" i="9" a="1"/>
  <c r="A45" i="9"/>
  <c r="A46" i="9" a="1"/>
  <c r="A46" i="9"/>
  <c r="A47" i="9" a="1"/>
  <c r="A47" i="9"/>
  <c r="A48" i="9" a="1"/>
  <c r="A48" i="9"/>
  <c r="A49" i="9" a="1"/>
  <c r="A49" i="9"/>
  <c r="D49" i="9" a="1"/>
  <c r="D49" i="9"/>
  <c r="D48" i="9" a="1"/>
  <c r="D48" i="9"/>
  <c r="D47" i="9" a="1"/>
  <c r="D47" i="9"/>
  <c r="D46" i="9" a="1"/>
  <c r="D46" i="9"/>
  <c r="D45" i="9" a="1"/>
  <c r="D45" i="9"/>
  <c r="D44" i="9" a="1"/>
  <c r="D44" i="9"/>
  <c r="D43" i="9" a="1"/>
  <c r="D43" i="9"/>
  <c r="D42" i="9" a="1"/>
  <c r="D42" i="9"/>
  <c r="D41" i="9" a="1"/>
  <c r="D41" i="9"/>
  <c r="D33" i="9" a="1"/>
  <c r="D33" i="9"/>
  <c r="D34" i="9" a="1"/>
  <c r="D34" i="9"/>
  <c r="D35" i="9" a="1"/>
  <c r="D35" i="9"/>
  <c r="D36" i="9" a="1"/>
  <c r="D36" i="9"/>
  <c r="D40" i="9" a="1"/>
  <c r="D40" i="9"/>
  <c r="D39" i="9" a="1"/>
  <c r="D39" i="9"/>
  <c r="A50" i="9" a="1"/>
  <c r="A50" i="9"/>
  <c r="A51" i="9" a="1"/>
  <c r="A51" i="9"/>
  <c r="A52" i="9" a="1"/>
  <c r="A52" i="9"/>
  <c r="A53" i="9" a="1"/>
  <c r="A53" i="9"/>
  <c r="A54" i="9" a="1"/>
  <c r="A54" i="9"/>
  <c r="A55" i="9" a="1"/>
  <c r="A55" i="9"/>
  <c r="A56" i="9" a="1"/>
  <c r="A56" i="9"/>
  <c r="A57" i="9" a="1"/>
  <c r="A57" i="9"/>
  <c r="D57" i="9" a="1"/>
  <c r="D57" i="9"/>
  <c r="A58" i="9" a="1"/>
  <c r="A58" i="9"/>
  <c r="D58" i="9" a="1"/>
  <c r="D58" i="9"/>
  <c r="A59" i="9" a="1"/>
  <c r="A59" i="9"/>
  <c r="A60" i="9" a="1"/>
  <c r="A60" i="9"/>
  <c r="D60" i="9" a="1"/>
  <c r="D60" i="9"/>
  <c r="D59" i="9" a="1"/>
  <c r="D59" i="9"/>
  <c r="D56" i="9" a="1"/>
  <c r="D56" i="9"/>
  <c r="D55" i="9" a="1"/>
  <c r="D55" i="9"/>
  <c r="D54" i="9" a="1"/>
  <c r="D54" i="9"/>
  <c r="D53" i="9" a="1"/>
  <c r="D53" i="9"/>
  <c r="D52" i="9" a="1"/>
  <c r="D52" i="9"/>
  <c r="D51" i="9" a="1"/>
  <c r="D51" i="9"/>
  <c r="D50" i="9" a="1"/>
  <c r="D50" i="9"/>
  <c r="A61" i="9" a="1"/>
  <c r="A61" i="9"/>
  <c r="D61" i="9" a="1"/>
  <c r="D61" i="9"/>
  <c r="A62" i="9" a="1"/>
  <c r="A62" i="9"/>
  <c r="A63" i="9" a="1"/>
  <c r="A63" i="9"/>
  <c r="A64" i="9" a="1"/>
  <c r="A64" i="9"/>
  <c r="D64" i="9" a="1"/>
  <c r="D64" i="9"/>
  <c r="D63" i="9" a="1"/>
  <c r="D63" i="9"/>
  <c r="D62" i="9" a="1"/>
  <c r="D62" i="9"/>
  <c r="A65" i="9" a="1"/>
  <c r="A65" i="9"/>
  <c r="A66" i="9" a="1"/>
  <c r="A66" i="9"/>
  <c r="D66" i="9" a="1"/>
  <c r="D66" i="9"/>
  <c r="A67" i="9" a="1"/>
  <c r="A67" i="9"/>
  <c r="D67" i="9" a="1"/>
  <c r="D67" i="9"/>
  <c r="A68" i="9" a="1"/>
  <c r="A68" i="9"/>
  <c r="A69" i="9" a="1"/>
  <c r="A69" i="9"/>
  <c r="A70" i="9" a="1"/>
  <c r="A70" i="9"/>
  <c r="A71" i="9" a="1"/>
  <c r="A71" i="9"/>
  <c r="A72" i="9" a="1"/>
  <c r="A72" i="9"/>
  <c r="A73" i="9" a="1"/>
  <c r="A73" i="9"/>
  <c r="A74" i="9" a="1"/>
  <c r="A74" i="9"/>
  <c r="A75" i="9" a="1"/>
  <c r="A75" i="9"/>
  <c r="A76" i="9" a="1"/>
  <c r="A76" i="9"/>
  <c r="A77" i="9" a="1"/>
  <c r="A77" i="9"/>
  <c r="A78" i="9" a="1"/>
  <c r="A78" i="9"/>
  <c r="A79" i="9" a="1"/>
  <c r="A79" i="9"/>
  <c r="B79" i="9" a="1"/>
  <c r="B79" i="9"/>
  <c r="A80" i="9" a="1"/>
  <c r="A80" i="9"/>
  <c r="B80" i="9" a="1"/>
  <c r="B80" i="9"/>
  <c r="C80" i="9" a="1"/>
  <c r="C80" i="9"/>
  <c r="D80" i="9" a="1"/>
  <c r="D80" i="9"/>
  <c r="D79" i="9" a="1"/>
  <c r="D79" i="9"/>
  <c r="A81" i="9" a="1"/>
  <c r="A81" i="9"/>
  <c r="B81" i="9" a="1"/>
  <c r="B81" i="9"/>
  <c r="D81" i="9" a="1"/>
  <c r="D81" i="9"/>
  <c r="D78" i="9" a="1"/>
  <c r="D78" i="9"/>
  <c r="D77" i="9" a="1"/>
  <c r="D77" i="9"/>
  <c r="D76" i="9" a="1"/>
  <c r="D76" i="9"/>
  <c r="D75" i="9" a="1"/>
  <c r="D75" i="9"/>
  <c r="D74" i="9" a="1"/>
  <c r="D74" i="9"/>
  <c r="D73" i="9" a="1"/>
  <c r="D73" i="9"/>
  <c r="D72" i="9" a="1"/>
  <c r="D72" i="9"/>
  <c r="D71" i="9" a="1"/>
  <c r="D71" i="9"/>
  <c r="B70" i="9" a="1"/>
  <c r="B70" i="9"/>
  <c r="E70" i="9" a="1"/>
  <c r="E70" i="9"/>
  <c r="B69" i="9" a="1"/>
  <c r="B69" i="9"/>
  <c r="D70" i="9" a="1"/>
  <c r="D70" i="9"/>
  <c r="D69" i="9" a="1"/>
  <c r="D69" i="9"/>
  <c r="D68" i="9" a="1"/>
  <c r="D68" i="9"/>
  <c r="D65" i="9" a="1"/>
  <c r="D65" i="9"/>
  <c r="A82" i="9" a="1"/>
  <c r="A82" i="9"/>
  <c r="B82" i="9" a="1"/>
  <c r="B82" i="9"/>
  <c r="D82" i="9" a="1"/>
  <c r="D82" i="9"/>
  <c r="A83" i="9" a="1"/>
  <c r="A83" i="9"/>
  <c r="D83" i="9" a="1"/>
  <c r="D83" i="9"/>
  <c r="B83" i="9" a="1"/>
  <c r="B83" i="9"/>
  <c r="C83" i="9" a="1"/>
  <c r="C83" i="9"/>
  <c r="A84" i="9" a="1"/>
  <c r="A84" i="9"/>
  <c r="B84" i="9" a="1"/>
  <c r="B84" i="9"/>
  <c r="A85" i="9" a="1"/>
  <c r="A85" i="9"/>
  <c r="B85" i="9" a="1"/>
  <c r="B85" i="9"/>
  <c r="D85" i="9" a="1"/>
  <c r="D85" i="9"/>
  <c r="A86" i="9" a="1"/>
  <c r="A86" i="9"/>
  <c r="B86" i="9" a="1"/>
  <c r="B86" i="9"/>
  <c r="C86" i="9" a="1"/>
  <c r="C86" i="9"/>
  <c r="D86" i="9" a="1"/>
  <c r="D86" i="9"/>
  <c r="A87" i="9" a="1"/>
  <c r="A87" i="9"/>
  <c r="B87" i="9" a="1"/>
  <c r="B87" i="9"/>
  <c r="C87" i="9" a="1"/>
  <c r="C87" i="9"/>
  <c r="D87" i="9" a="1"/>
  <c r="D87" i="9"/>
  <c r="D84" i="9" a="1"/>
  <c r="D84" i="9"/>
  <c r="A88" i="9" a="1"/>
  <c r="A88" i="9"/>
  <c r="B88" i="9" a="1"/>
  <c r="B88" i="9"/>
  <c r="C88" i="9" a="1"/>
  <c r="C88" i="9"/>
  <c r="D88" i="9" a="1"/>
  <c r="D88" i="9"/>
  <c r="A89" i="9" a="1"/>
  <c r="A89" i="9"/>
  <c r="B89" i="9" a="1"/>
  <c r="B89" i="9"/>
  <c r="C89" i="9" a="1"/>
  <c r="C89" i="9"/>
  <c r="A90" i="9" a="1"/>
  <c r="A90" i="9"/>
  <c r="B90" i="9" a="1"/>
  <c r="B90" i="9"/>
  <c r="E89" i="9" a="1"/>
  <c r="E89" i="9"/>
  <c r="A91" i="9" a="1"/>
  <c r="A91" i="9"/>
  <c r="B91" i="9" a="1"/>
  <c r="B91" i="9"/>
  <c r="A92" i="9" a="1"/>
  <c r="A92" i="9"/>
  <c r="D92" i="9" a="1"/>
  <c r="D92" i="9"/>
  <c r="D91" i="9" a="1"/>
  <c r="D91" i="9"/>
  <c r="D90" i="9" a="1"/>
  <c r="D90" i="9"/>
  <c r="D89" i="9" a="1"/>
  <c r="D89" i="9"/>
  <c r="B92" i="9" a="1"/>
  <c r="B92" i="9"/>
  <c r="A93" i="9" a="1"/>
  <c r="A93" i="9"/>
  <c r="B93" i="9" a="1"/>
  <c r="B93" i="9"/>
  <c r="C93" i="9" a="1"/>
  <c r="C93" i="9"/>
  <c r="D93" i="9" a="1"/>
  <c r="D93" i="9"/>
  <c r="A94" i="9" a="1"/>
  <c r="A94" i="9"/>
  <c r="B94" i="9" a="1"/>
  <c r="B94" i="9"/>
  <c r="A95" i="9" a="1"/>
  <c r="A95" i="9"/>
  <c r="A96" i="9" a="1"/>
  <c r="A96" i="9"/>
  <c r="B96" i="9" a="1"/>
  <c r="B96" i="9"/>
  <c r="A97" i="9" a="1"/>
  <c r="A97" i="9"/>
  <c r="D97" i="9" a="1"/>
  <c r="D97" i="9"/>
  <c r="B95" i="9" a="1"/>
  <c r="B95" i="9"/>
  <c r="C95" i="9" a="1"/>
  <c r="C95" i="9"/>
  <c r="D96" i="9" a="1"/>
  <c r="D96" i="9"/>
  <c r="D95" i="9" a="1"/>
  <c r="D95" i="9"/>
  <c r="D94" i="9" a="1"/>
  <c r="D94" i="9"/>
  <c r="B97" i="9" a="1"/>
  <c r="B97" i="9"/>
  <c r="C97" i="9" a="1"/>
  <c r="C97" i="9"/>
  <c r="A98" i="9" a="1"/>
  <c r="A98" i="9"/>
  <c r="B98" i="9" a="1"/>
  <c r="B98" i="9"/>
  <c r="C98" i="9" a="1"/>
  <c r="C98" i="9"/>
  <c r="A99" i="9" a="1"/>
  <c r="A99" i="9"/>
  <c r="B99" i="9" a="1"/>
  <c r="B99" i="9"/>
  <c r="D99" i="9" a="1"/>
  <c r="D99" i="9"/>
  <c r="A100" i="9" a="1"/>
  <c r="A100" i="9"/>
  <c r="B100" i="9" a="1"/>
  <c r="B100" i="9"/>
  <c r="E100" i="9" a="1"/>
  <c r="E100" i="9"/>
  <c r="D100" i="9" a="1"/>
  <c r="D100" i="9"/>
  <c r="A101" i="9" a="1"/>
  <c r="A101" i="9"/>
  <c r="B101" i="9" a="1"/>
  <c r="B101" i="9"/>
  <c r="C101" i="9" a="1"/>
  <c r="C101" i="9"/>
  <c r="A102" i="9" a="1"/>
  <c r="A102" i="9"/>
  <c r="B102" i="9" a="1"/>
  <c r="B102" i="9"/>
  <c r="C102" i="9" a="1"/>
  <c r="C102" i="9"/>
  <c r="A103" i="9" a="1"/>
  <c r="A103" i="9"/>
  <c r="B103" i="9" a="1"/>
  <c r="B103" i="9"/>
  <c r="C103" i="9" a="1"/>
  <c r="C103" i="9"/>
  <c r="A104" i="9" a="1"/>
  <c r="A104" i="9"/>
  <c r="B104" i="9" a="1"/>
  <c r="B104" i="9"/>
  <c r="C104" i="9" a="1"/>
  <c r="C104" i="9"/>
  <c r="D104" i="9" a="1"/>
  <c r="D104" i="9"/>
  <c r="A105" i="9" a="1"/>
  <c r="A105" i="9"/>
  <c r="B105" i="9" a="1"/>
  <c r="B105" i="9"/>
  <c r="E105" i="9" a="1"/>
  <c r="E105" i="9"/>
  <c r="A106" i="9" a="1"/>
  <c r="A106" i="9"/>
  <c r="B106" i="9" a="1"/>
  <c r="B106" i="9"/>
  <c r="C106" i="9" a="1"/>
  <c r="C106" i="9"/>
  <c r="A107" i="9" a="1"/>
  <c r="A107" i="9"/>
  <c r="B107" i="9" a="1"/>
  <c r="B107" i="9"/>
  <c r="A108" i="9" a="1"/>
  <c r="A108" i="9"/>
  <c r="B108" i="9" a="1"/>
  <c r="B108" i="9"/>
  <c r="D108" i="9" a="1"/>
  <c r="D108" i="9"/>
  <c r="A109" i="9" a="1"/>
  <c r="A109" i="9"/>
  <c r="B109" i="9" a="1"/>
  <c r="B109" i="9"/>
  <c r="C109" i="9" a="1"/>
  <c r="C109" i="9"/>
  <c r="A110" i="9" a="1"/>
  <c r="A110" i="9"/>
  <c r="D109" i="9" a="1"/>
  <c r="D109" i="9"/>
  <c r="D107" i="9" a="1"/>
  <c r="D107" i="9"/>
  <c r="D106" i="9" a="1"/>
  <c r="D106" i="9"/>
  <c r="D105" i="9" a="1"/>
  <c r="D105" i="9"/>
  <c r="D103" i="9" a="1"/>
  <c r="D103" i="9"/>
  <c r="D102" i="9" a="1"/>
  <c r="D102" i="9"/>
  <c r="D101" i="9" a="1"/>
  <c r="D101" i="9"/>
  <c r="D98" i="9" a="1"/>
  <c r="D98" i="9"/>
  <c r="B110" i="9" a="1"/>
  <c r="B110" i="9"/>
  <c r="C110" i="9" a="1"/>
  <c r="C110" i="9"/>
  <c r="A111" i="9" a="1"/>
  <c r="A111" i="9"/>
  <c r="D110" i="9" a="1"/>
  <c r="D110" i="9"/>
  <c r="B111" i="9" a="1"/>
  <c r="B111" i="9"/>
  <c r="D111" i="9" a="1"/>
  <c r="D111" i="9"/>
  <c r="A112" i="9" a="1"/>
  <c r="A112" i="9"/>
  <c r="A113" i="9" a="1"/>
  <c r="A113" i="9"/>
  <c r="A114" i="9" a="1"/>
  <c r="A114" i="9"/>
  <c r="B114" i="9" a="1"/>
  <c r="B114" i="9"/>
  <c r="E114" i="9" a="1"/>
  <c r="E114" i="9"/>
  <c r="A115" i="9" a="1"/>
  <c r="A115" i="9"/>
  <c r="D114" i="9" a="1"/>
  <c r="D114" i="9"/>
  <c r="B113" i="9" a="1"/>
  <c r="B113" i="9"/>
  <c r="B112" i="9" a="1"/>
  <c r="B112" i="9"/>
  <c r="E112" i="9" a="1"/>
  <c r="E112" i="9"/>
  <c r="D113" i="9" a="1"/>
  <c r="D113" i="9"/>
  <c r="D112" i="9" a="1"/>
  <c r="D112" i="9"/>
  <c r="B115" i="9" a="1"/>
  <c r="B115" i="9"/>
  <c r="D115" i="9" a="1"/>
  <c r="D115" i="9"/>
  <c r="A116" i="9" a="1"/>
  <c r="A116" i="9"/>
  <c r="A117" i="9" a="1"/>
  <c r="A117" i="9"/>
  <c r="A118" i="9" a="1"/>
  <c r="A118" i="9"/>
  <c r="B118" i="9" a="1"/>
  <c r="B118" i="9"/>
  <c r="C118" i="9" a="1"/>
  <c r="C118" i="9"/>
  <c r="A119" i="9" a="1"/>
  <c r="A119" i="9"/>
  <c r="B119" i="9" a="1"/>
  <c r="B119" i="9"/>
  <c r="E119" i="9" a="1"/>
  <c r="E119" i="9"/>
  <c r="A120" i="9" a="1"/>
  <c r="A120" i="9"/>
  <c r="D120" i="9" a="1"/>
  <c r="D120" i="9"/>
  <c r="D119" i="9" a="1"/>
  <c r="D119" i="9"/>
  <c r="D118" i="9" a="1"/>
  <c r="D118" i="9"/>
  <c r="B117" i="9" a="1"/>
  <c r="B117" i="9"/>
  <c r="B116" i="9" a="1"/>
  <c r="B116" i="9"/>
  <c r="C116" i="9" a="1"/>
  <c r="C116" i="9"/>
  <c r="D117" i="9" a="1"/>
  <c r="D117" i="9"/>
  <c r="D116" i="9" a="1"/>
  <c r="D116" i="9"/>
  <c r="A121" i="9" a="1"/>
  <c r="A121" i="9"/>
  <c r="B121" i="9" a="1"/>
  <c r="B121" i="9"/>
  <c r="E121" i="9" a="1"/>
  <c r="E121" i="9"/>
  <c r="D121" i="9" a="1"/>
  <c r="D121" i="9"/>
  <c r="A122" i="9" a="1"/>
  <c r="A122" i="9"/>
  <c r="B122" i="9" a="1"/>
  <c r="B122" i="9"/>
  <c r="B120" i="9" a="1"/>
  <c r="B120" i="9"/>
  <c r="C120" i="9" a="1"/>
  <c r="C120" i="9"/>
  <c r="A123" i="9" a="1"/>
  <c r="A123" i="9"/>
  <c r="B123" i="9" a="1"/>
  <c r="B123" i="9"/>
  <c r="D123" i="9" a="1"/>
  <c r="D123" i="9"/>
  <c r="D122" i="9" a="1"/>
  <c r="D122" i="9"/>
  <c r="A124" i="9" a="1"/>
  <c r="A124" i="9"/>
  <c r="A125" i="9" a="1"/>
  <c r="A125" i="9"/>
  <c r="A126" i="9" a="1"/>
  <c r="A126" i="9"/>
  <c r="A127" i="9" a="1"/>
  <c r="A127" i="9"/>
  <c r="B127" i="9" a="1"/>
  <c r="B127" i="9"/>
  <c r="C127" i="9" a="1"/>
  <c r="C127" i="9"/>
  <c r="A128" i="9" a="1"/>
  <c r="A128" i="9"/>
  <c r="D128" i="9" a="1"/>
  <c r="D128" i="9"/>
  <c r="B126" i="9" a="1"/>
  <c r="B126" i="9"/>
  <c r="D127" i="9" a="1"/>
  <c r="D127" i="9"/>
  <c r="B125" i="9" a="1"/>
  <c r="B125" i="9"/>
  <c r="D126" i="9" a="1"/>
  <c r="D126" i="9"/>
  <c r="D125" i="9" a="1"/>
  <c r="D125" i="9"/>
  <c r="B124" i="9" a="1"/>
  <c r="B124" i="9"/>
  <c r="C124" i="9" a="1"/>
  <c r="C124" i="9"/>
  <c r="D124" i="9" a="1"/>
  <c r="D124" i="9"/>
  <c r="E124" i="9" a="1"/>
  <c r="E124" i="9"/>
  <c r="B128" i="9" a="1"/>
  <c r="B128" i="9"/>
  <c r="A129" i="9" a="1"/>
  <c r="A129" i="9"/>
  <c r="A130" i="9" a="1"/>
  <c r="A130" i="9"/>
  <c r="B130" i="9" a="1"/>
  <c r="B130" i="9"/>
  <c r="D130" i="9" a="1"/>
  <c r="D130" i="9"/>
  <c r="A131" i="9" a="1"/>
  <c r="A131" i="9"/>
  <c r="B131" i="9" a="1"/>
  <c r="B131" i="9"/>
  <c r="A132" i="9" a="1"/>
  <c r="A132" i="9"/>
  <c r="B132" i="9" a="1"/>
  <c r="B132" i="9"/>
  <c r="E132" i="9" a="1"/>
  <c r="E132" i="9"/>
  <c r="A133" i="9" a="1"/>
  <c r="A133" i="9"/>
  <c r="B133" i="9" a="1"/>
  <c r="B133" i="9"/>
  <c r="C133" i="9" a="1"/>
  <c r="C133" i="9"/>
  <c r="A134" i="9" a="1"/>
  <c r="A134" i="9"/>
  <c r="A135" i="9" a="1"/>
  <c r="A135" i="9"/>
  <c r="B135" i="9" a="1"/>
  <c r="B135" i="9"/>
  <c r="E135" i="9" a="1"/>
  <c r="E135" i="9"/>
  <c r="A136" i="9" a="1"/>
  <c r="A136" i="9"/>
  <c r="D136" i="9" a="1"/>
  <c r="D136" i="9"/>
  <c r="D135" i="9" a="1"/>
  <c r="D135" i="9"/>
  <c r="B134" i="9" a="1"/>
  <c r="B134" i="9"/>
  <c r="D134" i="9" a="1"/>
  <c r="D134" i="9"/>
  <c r="D133" i="9" a="1"/>
  <c r="D133" i="9"/>
  <c r="D132" i="9" a="1"/>
  <c r="D132" i="9"/>
  <c r="D131" i="9" a="1"/>
  <c r="D131" i="9"/>
  <c r="B129" i="9" a="1"/>
  <c r="B129" i="9"/>
  <c r="E129" i="9" a="1"/>
  <c r="E129" i="9"/>
  <c r="D129" i="9" a="1"/>
  <c r="D129" i="9"/>
  <c r="B136" i="9" a="1"/>
  <c r="B136" i="9"/>
  <c r="E136" i="9" a="1"/>
  <c r="E136" i="9"/>
  <c r="A137" i="9" a="1"/>
  <c r="A137" i="9"/>
  <c r="B137" i="9" a="1"/>
  <c r="B137" i="9"/>
  <c r="C137" i="9" a="1"/>
  <c r="C137" i="9"/>
  <c r="A138" i="9" a="1"/>
  <c r="A138" i="9"/>
  <c r="D137" i="9" a="1"/>
  <c r="D137" i="9"/>
  <c r="B138" i="9" a="1"/>
  <c r="B138" i="9"/>
  <c r="D138" i="9" a="1"/>
  <c r="D138" i="9"/>
  <c r="A139" i="9" a="1"/>
  <c r="A139" i="9"/>
  <c r="B139" i="9" a="1"/>
  <c r="B139" i="9"/>
  <c r="C139" i="9" a="1"/>
  <c r="C139" i="9"/>
  <c r="A140" i="9" a="1"/>
  <c r="A140" i="9"/>
  <c r="D139" i="9" a="1"/>
  <c r="D139" i="9"/>
  <c r="B140" i="9" a="1"/>
  <c r="B140" i="9"/>
  <c r="D140" i="9" a="1"/>
  <c r="D140" i="9"/>
  <c r="A141" i="9" a="1"/>
  <c r="A141" i="9"/>
  <c r="A142" i="9" a="1"/>
  <c r="A142" i="9"/>
  <c r="B142" i="9" a="1"/>
  <c r="B142" i="9"/>
  <c r="C142" i="9" a="1"/>
  <c r="C142" i="9"/>
  <c r="A143" i="9" a="1"/>
  <c r="A143" i="9"/>
  <c r="B141" i="9" a="1"/>
  <c r="B141" i="9"/>
  <c r="D142" i="9" a="1"/>
  <c r="D142" i="9"/>
  <c r="D141" i="9" a="1"/>
  <c r="D141" i="9"/>
  <c r="B143" i="9" a="1"/>
  <c r="B143" i="9"/>
  <c r="C143" i="9" a="1"/>
  <c r="C143" i="9"/>
  <c r="D143" i="9" a="1"/>
  <c r="D143" i="9"/>
  <c r="A144" i="9" a="1"/>
  <c r="A144" i="9"/>
  <c r="D144" i="9" a="1"/>
  <c r="D144" i="9"/>
  <c r="A145" i="9" a="1"/>
  <c r="A145" i="9"/>
  <c r="B145" i="9" a="1"/>
  <c r="B145" i="9"/>
  <c r="D145" i="9" a="1"/>
  <c r="D145" i="9"/>
  <c r="A146" i="9" a="1"/>
  <c r="A146" i="9"/>
  <c r="B146" i="9" a="1"/>
  <c r="B146" i="9"/>
  <c r="C146" i="9" a="1"/>
  <c r="C146" i="9"/>
  <c r="D146" i="9" a="1"/>
  <c r="D146" i="9"/>
  <c r="A147" i="9" a="1"/>
  <c r="A147" i="9"/>
  <c r="B147" i="9" a="1"/>
  <c r="B147" i="9"/>
  <c r="C147" i="9" a="1"/>
  <c r="C147" i="9"/>
  <c r="A148" i="9" a="1"/>
  <c r="A148" i="9"/>
  <c r="B148" i="9" a="1"/>
  <c r="B148" i="9"/>
  <c r="C148" i="9" a="1"/>
  <c r="C148" i="9"/>
  <c r="D148" i="9" a="1"/>
  <c r="D148" i="9"/>
  <c r="A149" i="9" a="1"/>
  <c r="A149" i="9"/>
  <c r="B149" i="9" a="1"/>
  <c r="B149" i="9"/>
  <c r="C149" i="9" a="1"/>
  <c r="C149" i="9"/>
  <c r="D149" i="9" a="1"/>
  <c r="D149" i="9"/>
  <c r="E149" i="9" a="1"/>
  <c r="E149" i="9"/>
  <c r="D147" i="9" a="1"/>
  <c r="D147" i="9"/>
  <c r="B144" i="9" a="1"/>
  <c r="B144" i="9"/>
  <c r="A150" i="9" a="1"/>
  <c r="A150" i="9"/>
  <c r="B150" i="9" a="1"/>
  <c r="B150" i="9"/>
  <c r="C150" i="9" a="1"/>
  <c r="C150" i="9"/>
  <c r="D150" i="9" a="1"/>
  <c r="D150" i="9"/>
  <c r="A151" i="9" a="1"/>
  <c r="A151" i="9"/>
  <c r="B151" i="9" a="1"/>
  <c r="B151" i="9"/>
  <c r="C151" i="9" a="1"/>
  <c r="C151" i="9"/>
  <c r="A152" i="9" a="1"/>
  <c r="A152" i="9"/>
  <c r="B152" i="9" a="1"/>
  <c r="B152" i="9"/>
  <c r="A153" i="9" a="1"/>
  <c r="A153" i="9"/>
  <c r="D152" i="9" a="1"/>
  <c r="D152" i="9"/>
  <c r="D151" i="9" a="1"/>
  <c r="D151" i="9"/>
  <c r="B153" i="9" a="1"/>
  <c r="B153" i="9"/>
  <c r="C153" i="9" a="1"/>
  <c r="C153" i="9"/>
  <c r="D153" i="9" a="1"/>
  <c r="D153" i="9"/>
  <c r="A154" i="9" a="1"/>
  <c r="A154" i="9"/>
  <c r="B154" i="9" a="1"/>
  <c r="B154" i="9"/>
  <c r="C154" i="9" a="1"/>
  <c r="C154" i="9"/>
  <c r="D154" i="9" a="1"/>
  <c r="D154" i="9"/>
  <c r="A155" i="9" a="1"/>
  <c r="A155" i="9"/>
  <c r="B155" i="9" a="1"/>
  <c r="B155" i="9"/>
  <c r="D155" i="9" a="1"/>
  <c r="D155" i="9"/>
  <c r="A156" i="9" a="1"/>
  <c r="A156" i="9"/>
  <c r="B156" i="9" a="1"/>
  <c r="B156" i="9"/>
  <c r="C156" i="9" a="1"/>
  <c r="C156" i="9"/>
  <c r="A157" i="9" a="1"/>
  <c r="A157" i="9"/>
  <c r="B157" i="9" a="1"/>
  <c r="B157" i="9"/>
  <c r="D157" i="9" a="1"/>
  <c r="D157" i="9"/>
  <c r="D156" i="9" a="1"/>
  <c r="D156" i="9"/>
  <c r="A158" i="9" a="1"/>
  <c r="A158" i="9"/>
  <c r="A159" i="9" a="1"/>
  <c r="A159" i="9"/>
  <c r="B159" i="9" a="1"/>
  <c r="B159" i="9"/>
  <c r="C159" i="9" a="1"/>
  <c r="C159" i="9"/>
  <c r="A160" i="9" a="1"/>
  <c r="A160" i="9"/>
  <c r="B160" i="9" a="1"/>
  <c r="B160" i="9"/>
  <c r="D160" i="9" a="1"/>
  <c r="D160" i="9"/>
  <c r="A161" i="9" a="1"/>
  <c r="A161" i="9"/>
  <c r="B161" i="9" a="1"/>
  <c r="B161" i="9"/>
  <c r="A162" i="9" a="1"/>
  <c r="A162" i="9"/>
  <c r="B162" i="9" a="1"/>
  <c r="B162" i="9"/>
  <c r="C162" i="9" a="1"/>
  <c r="C162" i="9"/>
  <c r="E162" i="9" a="1"/>
  <c r="E162" i="9"/>
  <c r="A163" i="9" a="1"/>
  <c r="A163" i="9"/>
  <c r="B163" i="9" a="1"/>
  <c r="B163" i="9"/>
  <c r="A164" i="9" a="1"/>
  <c r="A164" i="9"/>
  <c r="A165" i="9" a="1"/>
  <c r="A165" i="9"/>
  <c r="A166" i="9" a="1"/>
  <c r="A166" i="9"/>
  <c r="A167" i="9" a="1"/>
  <c r="A167" i="9"/>
  <c r="B167" i="9" a="1"/>
  <c r="B167" i="9"/>
  <c r="E167" i="9" a="1"/>
  <c r="E167" i="9"/>
  <c r="A168" i="9" a="1"/>
  <c r="A168" i="9"/>
  <c r="B166" i="9" a="1"/>
  <c r="B166" i="9"/>
  <c r="E166" i="9" a="1"/>
  <c r="E166" i="9"/>
  <c r="D167" i="9" a="1"/>
  <c r="D167" i="9"/>
  <c r="D166" i="9" a="1"/>
  <c r="D166" i="9"/>
  <c r="B165" i="9" a="1"/>
  <c r="B165" i="9"/>
  <c r="B164" i="9" a="1"/>
  <c r="B164" i="9"/>
  <c r="C164" i="9" a="1"/>
  <c r="C164" i="9"/>
  <c r="D165" i="9" a="1"/>
  <c r="D165" i="9"/>
  <c r="D164" i="9" a="1"/>
  <c r="D164" i="9"/>
  <c r="D163" i="9" a="1"/>
  <c r="D163" i="9"/>
  <c r="D162" i="9" a="1"/>
  <c r="D162" i="9"/>
  <c r="D161" i="9" a="1"/>
  <c r="D161" i="9"/>
  <c r="D159" i="9" a="1"/>
  <c r="D159" i="9"/>
  <c r="B158" i="9" a="1"/>
  <c r="B158" i="9"/>
  <c r="D158" i="9" a="1"/>
  <c r="D158" i="9"/>
  <c r="B168" i="9" a="1"/>
  <c r="B168" i="9"/>
  <c r="D168" i="9" a="1"/>
  <c r="D168" i="9"/>
  <c r="A169" i="9" a="1"/>
  <c r="A169" i="9"/>
  <c r="B169" i="9" a="1"/>
  <c r="B169" i="9"/>
  <c r="C169" i="9" a="1"/>
  <c r="C169" i="9"/>
  <c r="A170" i="9" a="1"/>
  <c r="A170" i="9"/>
  <c r="B170" i="9" a="1"/>
  <c r="B170" i="9"/>
  <c r="D169" i="9" a="1"/>
  <c r="D169" i="9"/>
  <c r="A171" i="9" a="1"/>
  <c r="A171" i="9"/>
  <c r="A172" i="9" a="1"/>
  <c r="A172" i="9"/>
  <c r="B172" i="9" a="1"/>
  <c r="B172" i="9"/>
  <c r="C172" i="9" a="1"/>
  <c r="C172" i="9"/>
  <c r="B171" i="9" a="1"/>
  <c r="B171" i="9"/>
  <c r="C171" i="9" a="1"/>
  <c r="C171" i="9"/>
  <c r="D171" i="9" a="1"/>
  <c r="D171" i="9"/>
  <c r="A173" i="9" a="1"/>
  <c r="A173" i="9"/>
  <c r="D172" i="9" a="1"/>
  <c r="D172" i="9"/>
  <c r="D170" i="9" a="1"/>
  <c r="D170" i="9"/>
  <c r="B173" i="9" a="1"/>
  <c r="B173" i="9"/>
  <c r="E173" i="9" a="1"/>
  <c r="E173" i="9"/>
  <c r="D173" i="9" a="1"/>
  <c r="D173" i="9"/>
  <c r="A174" i="9" a="1"/>
  <c r="A174" i="9"/>
  <c r="B174" i="9" a="1"/>
  <c r="B174" i="9"/>
  <c r="D174" i="9" a="1"/>
  <c r="D174" i="9"/>
  <c r="A175" i="9" a="1"/>
  <c r="A175" i="9"/>
  <c r="B175" i="9" a="1"/>
  <c r="B175" i="9"/>
  <c r="C175" i="9" a="1"/>
  <c r="C175" i="9"/>
  <c r="A176" i="9" a="1"/>
  <c r="A176" i="9"/>
  <c r="D176" i="9" a="1"/>
  <c r="D176" i="9"/>
  <c r="D175" i="9" a="1"/>
  <c r="D175" i="9"/>
  <c r="B176" i="9" a="1"/>
  <c r="B176" i="9"/>
  <c r="C176" i="9" a="1"/>
  <c r="C176" i="9"/>
  <c r="A177" i="9" a="1"/>
  <c r="A177" i="9"/>
  <c r="D177" i="9" a="1"/>
  <c r="D177" i="9"/>
  <c r="A178" i="9" a="1"/>
  <c r="A178" i="9"/>
  <c r="A179" i="9" a="1"/>
  <c r="A179" i="9"/>
  <c r="B179" i="9" a="1"/>
  <c r="B179" i="9"/>
  <c r="A180" i="9" a="1"/>
  <c r="A180" i="9"/>
  <c r="B180" i="9" a="1"/>
  <c r="B180" i="9"/>
  <c r="D180" i="9" a="1"/>
  <c r="D180" i="9"/>
  <c r="A181" i="9" a="1"/>
  <c r="A181" i="9"/>
  <c r="B181" i="9" a="1"/>
  <c r="B181" i="9"/>
  <c r="D181" i="9" a="1"/>
  <c r="D181" i="9"/>
  <c r="A182" i="9" a="1"/>
  <c r="A182" i="9"/>
  <c r="B182" i="9" a="1"/>
  <c r="B182" i="9"/>
  <c r="A183" i="9" a="1"/>
  <c r="A183" i="9"/>
  <c r="B183" i="9" a="1"/>
  <c r="B183" i="9"/>
  <c r="D183" i="9" a="1"/>
  <c r="D183" i="9"/>
  <c r="A184" i="9" a="1"/>
  <c r="A184" i="9"/>
  <c r="A185" i="9" a="1"/>
  <c r="A185" i="9"/>
  <c r="B185" i="9" a="1"/>
  <c r="B185" i="9"/>
  <c r="A186" i="9" a="1"/>
  <c r="A186" i="9"/>
  <c r="B186" i="9" a="1"/>
  <c r="B186" i="9"/>
  <c r="C186" i="9" a="1"/>
  <c r="C186" i="9"/>
  <c r="D186" i="9" a="1"/>
  <c r="D186" i="9"/>
  <c r="D185" i="9" a="1"/>
  <c r="D185" i="9"/>
  <c r="B184" i="9" a="1"/>
  <c r="B184" i="9"/>
  <c r="C184" i="9" a="1"/>
  <c r="C184" i="9"/>
  <c r="D184" i="9" a="1"/>
  <c r="D184" i="9"/>
  <c r="D182" i="9" a="1"/>
  <c r="D182" i="9"/>
  <c r="D179" i="9" a="1"/>
  <c r="D179" i="9"/>
  <c r="B178" i="9" a="1"/>
  <c r="B178" i="9"/>
  <c r="C178" i="9" a="1"/>
  <c r="C178" i="9"/>
  <c r="D178" i="9" a="1"/>
  <c r="D178" i="9"/>
  <c r="B177" i="9" a="1"/>
  <c r="B177" i="9"/>
  <c r="C177" i="9" a="1"/>
  <c r="C177" i="9"/>
  <c r="A187" i="9" a="1"/>
  <c r="A187" i="9"/>
  <c r="B187" i="9" a="1"/>
  <c r="B187" i="9"/>
  <c r="E177" i="9" a="1"/>
  <c r="E177" i="9"/>
  <c r="D187" i="9" a="1"/>
  <c r="D187" i="9"/>
  <c r="A188" i="9" a="1"/>
  <c r="A188" i="9"/>
  <c r="D188" i="9" a="1"/>
  <c r="D188" i="9"/>
  <c r="B188" i="9" a="1"/>
  <c r="B188" i="9"/>
  <c r="E188" i="9" a="1"/>
  <c r="E188" i="9"/>
  <c r="A189" i="9" a="1"/>
  <c r="A189" i="9"/>
  <c r="B189" i="9" a="1"/>
  <c r="B189" i="9"/>
  <c r="D189" i="9" a="1"/>
  <c r="D189" i="9"/>
  <c r="A190" i="9" a="1"/>
  <c r="A190" i="9"/>
  <c r="A191" i="9" a="1"/>
  <c r="A191" i="9"/>
  <c r="B191" i="9" a="1"/>
  <c r="B191" i="9"/>
  <c r="C191" i="9" a="1"/>
  <c r="C191" i="9"/>
  <c r="A192" i="9" a="1"/>
  <c r="A192" i="9"/>
  <c r="B190" i="9" a="1"/>
  <c r="B190" i="9"/>
  <c r="C190" i="9" a="1"/>
  <c r="C190" i="9"/>
  <c r="D191" i="9" a="1"/>
  <c r="D191" i="9"/>
  <c r="D190" i="9" a="1"/>
  <c r="D190" i="9"/>
  <c r="B192" i="9" a="1"/>
  <c r="B192" i="9"/>
  <c r="D192" i="9" a="1"/>
  <c r="D192" i="9"/>
  <c r="A193" i="9" a="1"/>
  <c r="A193" i="9"/>
  <c r="A194" i="9" a="1"/>
  <c r="A194" i="9"/>
  <c r="A195" i="9" a="1"/>
  <c r="A195" i="9"/>
  <c r="B195" i="9" a="1"/>
  <c r="B195" i="9"/>
  <c r="C195" i="9" a="1"/>
  <c r="C195" i="9"/>
  <c r="D195" i="9" a="1"/>
  <c r="D195" i="9"/>
  <c r="B194" i="9" a="1"/>
  <c r="B194" i="9"/>
  <c r="E194" i="9" a="1"/>
  <c r="E194" i="9"/>
  <c r="B193" i="9" a="1"/>
  <c r="B193" i="9"/>
  <c r="D194" i="9" a="1"/>
  <c r="D194" i="9"/>
  <c r="D193" i="9" a="1"/>
  <c r="D193" i="9"/>
  <c r="A196" i="9" a="1"/>
  <c r="A196" i="9"/>
  <c r="B196" i="9" a="1"/>
  <c r="B196" i="9"/>
  <c r="A197" i="9" a="1"/>
  <c r="A197" i="9"/>
  <c r="A198" i="9" a="1"/>
  <c r="A198" i="9"/>
  <c r="B198" i="9" a="1"/>
  <c r="B198" i="9"/>
  <c r="C198" i="9" a="1"/>
  <c r="C198" i="9"/>
  <c r="D198" i="9" a="1"/>
  <c r="D198" i="9"/>
  <c r="A199" i="9" a="1"/>
  <c r="A199" i="9"/>
  <c r="B199" i="9" a="1"/>
  <c r="B199" i="9"/>
  <c r="D199" i="9" a="1"/>
  <c r="D199" i="9"/>
  <c r="A200" i="9" a="1"/>
  <c r="A200" i="9"/>
  <c r="B200" i="9" a="1"/>
  <c r="B200" i="9"/>
  <c r="D196" i="9" a="1"/>
  <c r="D196" i="9"/>
  <c r="A201" i="9" a="1"/>
  <c r="A201" i="9"/>
  <c r="B201" i="9" a="1"/>
  <c r="B201" i="9"/>
  <c r="A202" i="9" a="1"/>
  <c r="A202" i="9"/>
  <c r="B202" i="9" a="1"/>
  <c r="B202" i="9"/>
  <c r="E202" i="9" a="1"/>
  <c r="E202" i="9"/>
  <c r="D202" i="9" a="1"/>
  <c r="D202" i="9"/>
  <c r="A203" i="9" a="1"/>
  <c r="A203" i="9"/>
  <c r="B203" i="9" a="1"/>
  <c r="B203" i="9"/>
  <c r="C203" i="9" a="1"/>
  <c r="C203" i="9"/>
  <c r="D203" i="9" a="1"/>
  <c r="D203" i="9"/>
  <c r="A204" i="9" a="1"/>
  <c r="A204" i="9"/>
  <c r="B204" i="9" a="1"/>
  <c r="B204" i="9"/>
  <c r="C204" i="9" a="1"/>
  <c r="C204" i="9"/>
  <c r="D204" i="9" a="1"/>
  <c r="D204" i="9"/>
  <c r="A205" i="9" a="1"/>
  <c r="A205" i="9"/>
  <c r="B205" i="9" a="1"/>
  <c r="B205" i="9"/>
  <c r="E205" i="9" a="1"/>
  <c r="E205" i="9"/>
  <c r="D205" i="9" a="1"/>
  <c r="D205" i="9"/>
  <c r="A206" i="9" a="1"/>
  <c r="A206" i="9"/>
  <c r="B206" i="9" a="1"/>
  <c r="B206" i="9"/>
  <c r="C206" i="9" a="1"/>
  <c r="C206" i="9"/>
  <c r="D206" i="9" a="1"/>
  <c r="D206" i="9"/>
  <c r="A207" i="9" a="1"/>
  <c r="A207" i="9"/>
  <c r="B207" i="9" a="1"/>
  <c r="B207" i="9"/>
  <c r="C207" i="9" a="1"/>
  <c r="C207" i="9"/>
  <c r="A208" i="9" a="1"/>
  <c r="A208" i="9"/>
  <c r="B208" i="9" a="1"/>
  <c r="B208" i="9"/>
  <c r="E207" i="9" a="1"/>
  <c r="E207" i="9"/>
  <c r="A209" i="9" a="1"/>
  <c r="A209" i="9"/>
  <c r="B209" i="9" a="1"/>
  <c r="B209" i="9"/>
  <c r="A210" i="9" a="1"/>
  <c r="A210" i="9"/>
  <c r="A211" i="9" a="1"/>
  <c r="A211" i="9"/>
  <c r="A212" i="9" a="1"/>
  <c r="A212" i="9"/>
  <c r="A213" i="9" a="1"/>
  <c r="A213" i="9"/>
  <c r="B213" i="9" a="1"/>
  <c r="B213" i="9"/>
  <c r="A214" i="9" a="1"/>
  <c r="A214" i="9"/>
  <c r="B212" i="9" a="1"/>
  <c r="B212" i="9"/>
  <c r="D213" i="9" a="1"/>
  <c r="D213" i="9"/>
  <c r="B211" i="9" a="1"/>
  <c r="B211" i="9"/>
  <c r="D212" i="9" a="1"/>
  <c r="D212" i="9"/>
  <c r="B210" i="9" a="1"/>
  <c r="B210" i="9"/>
  <c r="D211" i="9" a="1"/>
  <c r="D211" i="9"/>
  <c r="D210" i="9" a="1"/>
  <c r="D210" i="9"/>
  <c r="D209" i="9" a="1"/>
  <c r="D209" i="9"/>
  <c r="D208" i="9" a="1"/>
  <c r="D208" i="9"/>
  <c r="D207" i="9" a="1"/>
  <c r="D207" i="9"/>
  <c r="D201" i="9" a="1"/>
  <c r="D201" i="9"/>
  <c r="D200" i="9" a="1"/>
  <c r="D200" i="9"/>
  <c r="B197" i="9" a="1"/>
  <c r="B197" i="9"/>
  <c r="D197" i="9" a="1"/>
  <c r="D197" i="9"/>
  <c r="B214" i="9" a="1"/>
  <c r="B214" i="9"/>
  <c r="D214" i="9" a="1"/>
  <c r="D214" i="9"/>
  <c r="A215" i="9" a="1"/>
  <c r="A215" i="9"/>
  <c r="D215" i="9" a="1"/>
  <c r="D215" i="9"/>
  <c r="A216" i="9" a="1"/>
  <c r="A216" i="9"/>
  <c r="B216" i="9" a="1"/>
  <c r="B216" i="9"/>
  <c r="C216" i="9" a="1"/>
  <c r="C216" i="9"/>
  <c r="A217" i="9" a="1"/>
  <c r="A217" i="9"/>
  <c r="D217" i="9" a="1"/>
  <c r="D217" i="9"/>
  <c r="D216" i="9" a="1"/>
  <c r="D216" i="9"/>
  <c r="B215" i="9" a="1"/>
  <c r="B215" i="9"/>
  <c r="C215" i="9" a="1"/>
  <c r="C215" i="9"/>
  <c r="B217" i="9" a="1"/>
  <c r="B217" i="9"/>
  <c r="A218" i="9" a="1"/>
  <c r="A218" i="9"/>
  <c r="D218" i="9" a="1"/>
  <c r="D218" i="9"/>
  <c r="A219" i="9" a="1"/>
  <c r="A219" i="9"/>
  <c r="B219" i="9" a="1"/>
  <c r="B219" i="9"/>
  <c r="A220" i="9" a="1"/>
  <c r="A220" i="9"/>
  <c r="B220" i="9" a="1"/>
  <c r="B220" i="9"/>
  <c r="A221" i="9" a="1"/>
  <c r="A221" i="9"/>
  <c r="D221" i="9" a="1"/>
  <c r="D221" i="9"/>
  <c r="D220" i="9" a="1"/>
  <c r="D220" i="9"/>
  <c r="D219" i="9" a="1"/>
  <c r="D219" i="9"/>
  <c r="B218" i="9" a="1"/>
  <c r="B218" i="9"/>
  <c r="C218" i="9" a="1"/>
  <c r="C218" i="9"/>
  <c r="B221" i="9" a="1"/>
  <c r="B221" i="9"/>
  <c r="A222" i="9" a="1"/>
  <c r="A222" i="9"/>
  <c r="B222" i="9" a="1"/>
  <c r="B222" i="9"/>
  <c r="A223" i="9" a="1"/>
  <c r="A223" i="9"/>
  <c r="D223" i="9" a="1"/>
  <c r="D223" i="9"/>
  <c r="D222" i="9" a="1"/>
  <c r="D222" i="9"/>
  <c r="B223" i="9" a="1"/>
  <c r="B223" i="9"/>
  <c r="A224" i="9" a="1"/>
  <c r="A224" i="9"/>
  <c r="D224" i="9" a="1"/>
  <c r="D224" i="9"/>
  <c r="A225" i="9" a="1"/>
  <c r="A225" i="9"/>
  <c r="A226" i="9" a="1"/>
  <c r="A226" i="9"/>
  <c r="A227" i="9" a="1"/>
  <c r="A227" i="9"/>
  <c r="A228" i="9" a="1"/>
  <c r="A228" i="9"/>
  <c r="D228" i="9" a="1"/>
  <c r="D228" i="9"/>
  <c r="B228" i="9" a="1"/>
  <c r="B228" i="9"/>
  <c r="A229" i="9" a="1"/>
  <c r="A229" i="9"/>
  <c r="B229" i="9" a="1"/>
  <c r="B229" i="9"/>
  <c r="C229" i="9" a="1"/>
  <c r="C229" i="9"/>
  <c r="D229" i="9" a="1"/>
  <c r="D229" i="9"/>
  <c r="B227" i="9" a="1"/>
  <c r="B227" i="9"/>
  <c r="B226" i="9" a="1"/>
  <c r="B226" i="9"/>
  <c r="C226" i="9" a="1"/>
  <c r="C226" i="9"/>
  <c r="D227" i="9" a="1"/>
  <c r="D227" i="9"/>
  <c r="B225" i="9" a="1"/>
  <c r="B225" i="9"/>
  <c r="C225" i="9" a="1"/>
  <c r="C225" i="9"/>
  <c r="D226" i="9" a="1"/>
  <c r="D226" i="9"/>
  <c r="E225" i="9" a="1"/>
  <c r="E225" i="9"/>
  <c r="D225" i="9" a="1"/>
  <c r="D225" i="9"/>
  <c r="B224" i="9" a="1"/>
  <c r="B224" i="9"/>
  <c r="C224" i="9" a="1"/>
  <c r="C224" i="9"/>
  <c r="A230" i="9" a="1"/>
  <c r="A230" i="9"/>
  <c r="B230" i="9" a="1"/>
  <c r="B230" i="9"/>
  <c r="E230" i="9" a="1"/>
  <c r="E230" i="9"/>
  <c r="A231" i="9" a="1"/>
  <c r="A231" i="9"/>
  <c r="D230" i="9" a="1"/>
  <c r="D230" i="9"/>
  <c r="B231" i="9" a="1"/>
  <c r="B231" i="9"/>
  <c r="C231" i="9" a="1"/>
  <c r="C231" i="9"/>
  <c r="D231" i="9" a="1"/>
  <c r="D231" i="9"/>
  <c r="A232" i="9" a="1"/>
  <c r="A232" i="9"/>
  <c r="A233" i="9" a="1"/>
  <c r="A233" i="9"/>
  <c r="B233" i="9" a="1"/>
  <c r="B233" i="9"/>
  <c r="E233" i="9" a="1"/>
  <c r="E233" i="9"/>
  <c r="C233" i="9" a="1"/>
  <c r="C233" i="9"/>
  <c r="A234" i="9" a="1"/>
  <c r="A234" i="9"/>
  <c r="D234" i="9" a="1"/>
  <c r="D234" i="9"/>
  <c r="B232" i="9" a="1"/>
  <c r="B232" i="9"/>
  <c r="D233" i="9" a="1"/>
  <c r="D233" i="9"/>
  <c r="D232" i="9" a="1"/>
  <c r="D232" i="9"/>
  <c r="B234" i="9" a="1"/>
  <c r="B234" i="9"/>
  <c r="C234" i="9" a="1"/>
  <c r="C234" i="9"/>
  <c r="A235" i="9" a="1"/>
  <c r="A235" i="9"/>
  <c r="A236" i="9" a="1"/>
  <c r="A236" i="9"/>
  <c r="B236" i="9" a="1"/>
  <c r="B236" i="9"/>
  <c r="A237" i="9" a="1"/>
  <c r="A237" i="9"/>
  <c r="D237" i="9" a="1"/>
  <c r="D237" i="9"/>
  <c r="B235" i="9" a="1"/>
  <c r="B235" i="9"/>
  <c r="E235" i="9" a="1"/>
  <c r="E235" i="9"/>
  <c r="D236" i="9" a="1"/>
  <c r="D236" i="9"/>
  <c r="D235" i="9" a="1"/>
  <c r="D235" i="9"/>
  <c r="B237" i="9" a="1"/>
  <c r="B237" i="9"/>
  <c r="A238" i="9" a="1"/>
  <c r="A238" i="9"/>
  <c r="A239" i="9" a="1"/>
  <c r="A239" i="9"/>
  <c r="B239" i="9" a="1"/>
  <c r="B239" i="9"/>
  <c r="E239" i="9" a="1"/>
  <c r="E239" i="9"/>
  <c r="D239" i="9" a="1"/>
  <c r="D239" i="9"/>
  <c r="B238" i="9" a="1"/>
  <c r="B238" i="9"/>
  <c r="C238" i="9" a="1"/>
  <c r="C238" i="9"/>
  <c r="D238" i="9" a="1"/>
  <c r="D238" i="9"/>
  <c r="A240" i="9" a="1"/>
  <c r="A240" i="9"/>
  <c r="B240" i="9" a="1"/>
  <c r="B240" i="9"/>
  <c r="E240" i="9" a="1"/>
  <c r="E240" i="9"/>
  <c r="D240" i="9" a="1"/>
  <c r="D240" i="9"/>
  <c r="A241" i="9" a="1"/>
  <c r="A241" i="9"/>
  <c r="B241" i="9" a="1"/>
  <c r="B241" i="9"/>
  <c r="C241" i="9" a="1"/>
  <c r="C241" i="9"/>
  <c r="A242" i="9" a="1"/>
  <c r="A242" i="9"/>
  <c r="D241" i="9" a="1"/>
  <c r="D241" i="9"/>
  <c r="B242" i="9" a="1"/>
  <c r="B242" i="9"/>
  <c r="D242" i="9" a="1"/>
  <c r="D242" i="9"/>
  <c r="A243" i="9" a="1"/>
  <c r="A243" i="9"/>
  <c r="B243" i="9" a="1"/>
  <c r="B243" i="9"/>
  <c r="E243" i="9" a="1"/>
  <c r="E243" i="9"/>
  <c r="A244" i="9" a="1"/>
  <c r="A244" i="9"/>
  <c r="D243" i="9" a="1"/>
  <c r="D243" i="9"/>
  <c r="B244" i="9" a="1"/>
  <c r="B244" i="9"/>
  <c r="A245" i="9" a="1"/>
  <c r="A245" i="9"/>
  <c r="D245" i="9" a="1"/>
  <c r="D245" i="9"/>
  <c r="D244" i="9" a="1"/>
  <c r="D244" i="9"/>
  <c r="B245" i="9" a="1"/>
  <c r="B245" i="9"/>
  <c r="C245" i="9" a="1"/>
  <c r="C245" i="9"/>
  <c r="A246" i="9" a="1"/>
  <c r="A246" i="9"/>
  <c r="D246" i="9" a="1"/>
  <c r="D246" i="9"/>
  <c r="A247" i="9" a="1"/>
  <c r="A247" i="9"/>
  <c r="B247" i="9" a="1"/>
  <c r="B247" i="9"/>
  <c r="D247" i="9" a="1"/>
  <c r="D247" i="9"/>
  <c r="A248" i="9" a="1"/>
  <c r="A248" i="9"/>
  <c r="B248" i="9" a="1"/>
  <c r="B248" i="9"/>
  <c r="D248" i="9" a="1"/>
  <c r="D248" i="9"/>
  <c r="A249" i="9" a="1"/>
  <c r="A249" i="9"/>
  <c r="B249" i="9" a="1"/>
  <c r="B249" i="9"/>
  <c r="A250" i="9" a="1"/>
  <c r="A250" i="9"/>
  <c r="D249" i="9" a="1"/>
  <c r="D249" i="9"/>
  <c r="B246" i="9" a="1"/>
  <c r="B246" i="9"/>
  <c r="C246" i="9" a="1"/>
  <c r="C246" i="9"/>
  <c r="B250" i="9" a="1"/>
  <c r="B250" i="9"/>
  <c r="D250" i="9" a="1"/>
  <c r="D250" i="9"/>
  <c r="A251" i="9" a="1"/>
  <c r="A251" i="9"/>
  <c r="A252" i="9" a="1"/>
  <c r="A252" i="9"/>
  <c r="B252" i="9" a="1"/>
  <c r="B252" i="9"/>
  <c r="D252" i="9" a="1"/>
  <c r="D252" i="9"/>
  <c r="A253" i="9" a="1"/>
  <c r="A253" i="9"/>
  <c r="A254" i="9" a="1"/>
  <c r="A254" i="9"/>
  <c r="B254" i="9" a="1"/>
  <c r="B254" i="9"/>
  <c r="B253" i="9" a="1"/>
  <c r="B253" i="9"/>
  <c r="A255" i="9" a="1"/>
  <c r="A255" i="9"/>
  <c r="D254" i="9" a="1"/>
  <c r="D254" i="9"/>
  <c r="D253" i="9" a="1"/>
  <c r="D253" i="9"/>
  <c r="B251" i="9" a="1"/>
  <c r="B251" i="9"/>
  <c r="C251" i="9" a="1"/>
  <c r="C251" i="9"/>
  <c r="D251" i="9" a="1"/>
  <c r="D251" i="9"/>
  <c r="E251" i="9" a="1"/>
  <c r="E251" i="9"/>
  <c r="B255" i="9" a="1"/>
  <c r="B255" i="9"/>
  <c r="E255" i="9" a="1"/>
  <c r="E255" i="9"/>
  <c r="A256" i="9" a="1"/>
  <c r="A256" i="9"/>
  <c r="D256" i="9" a="1"/>
  <c r="D256" i="9"/>
  <c r="D255" i="9" a="1"/>
  <c r="D255" i="9"/>
  <c r="B256" i="9" a="1"/>
  <c r="B256" i="9"/>
  <c r="E256" i="9" a="1"/>
  <c r="E256" i="9"/>
  <c r="A257" i="9" a="1"/>
  <c r="A257" i="9"/>
  <c r="B257" i="9" a="1"/>
  <c r="B257" i="9"/>
  <c r="D257" i="9" a="1"/>
  <c r="D257" i="9"/>
  <c r="A258" i="9" a="1"/>
  <c r="A258" i="9"/>
  <c r="B258" i="9" a="1"/>
  <c r="B258" i="9"/>
  <c r="C258" i="9" a="1"/>
  <c r="C258" i="9"/>
  <c r="D258" i="9" a="1"/>
  <c r="D258" i="9"/>
  <c r="A259" i="9" a="1"/>
  <c r="A259" i="9"/>
  <c r="B259" i="9" a="1"/>
  <c r="B259" i="9"/>
  <c r="C259" i="9" a="1"/>
  <c r="C259" i="9"/>
  <c r="A260" i="9" a="1"/>
  <c r="A260" i="9"/>
  <c r="A261" i="9" a="1"/>
  <c r="A261" i="9"/>
  <c r="B261" i="9" a="1"/>
  <c r="B261" i="9"/>
  <c r="A262" i="9" a="1"/>
  <c r="A262" i="9"/>
  <c r="B260" i="9" a="1"/>
  <c r="B260" i="9"/>
  <c r="D261" i="9" a="1"/>
  <c r="D261" i="9"/>
  <c r="D260" i="9" a="1"/>
  <c r="D260" i="9"/>
  <c r="D259" i="9" a="1"/>
  <c r="D259" i="9"/>
  <c r="B262" i="9" a="1"/>
  <c r="B262" i="9"/>
  <c r="D262" i="9" a="1"/>
  <c r="D262" i="9"/>
  <c r="A263" i="9" a="1"/>
  <c r="A263" i="9"/>
  <c r="A264" i="9" a="1"/>
  <c r="A264" i="9"/>
  <c r="B264" i="9" a="1"/>
  <c r="B264" i="9"/>
  <c r="A265" i="9" a="1"/>
  <c r="A265" i="9"/>
  <c r="B265" i="9" a="1"/>
  <c r="B265" i="9"/>
  <c r="E265" i="9" a="1"/>
  <c r="E265" i="9"/>
  <c r="D265" i="9" a="1"/>
  <c r="D265" i="9"/>
  <c r="A266" i="9" a="1"/>
  <c r="A266" i="9"/>
  <c r="B266" i="9" a="1"/>
  <c r="B266" i="9"/>
  <c r="A267" i="9" a="1"/>
  <c r="A267" i="9"/>
  <c r="B267" i="9" a="1"/>
  <c r="B267" i="9"/>
  <c r="A268" i="9" a="1"/>
  <c r="A268" i="9"/>
  <c r="B268" i="9" a="1"/>
  <c r="B268" i="9"/>
  <c r="A269" i="9" a="1"/>
  <c r="A269" i="9"/>
  <c r="B269" i="9" a="1"/>
  <c r="B269" i="9"/>
  <c r="C269" i="9" a="1"/>
  <c r="C269" i="9"/>
  <c r="A270" i="9" a="1"/>
  <c r="A270" i="9"/>
  <c r="A271" i="9" a="1"/>
  <c r="A271" i="9"/>
  <c r="B271" i="9" a="1"/>
  <c r="B271" i="9"/>
  <c r="D271" i="9" a="1"/>
  <c r="D271" i="9"/>
  <c r="A272" i="9" a="1"/>
  <c r="A272" i="9"/>
  <c r="B272" i="9" a="1"/>
  <c r="B272" i="9"/>
  <c r="C272" i="9" a="1"/>
  <c r="C272" i="9"/>
  <c r="A273" i="9" a="1"/>
  <c r="A273" i="9"/>
  <c r="D273" i="9" a="1"/>
  <c r="D273" i="9"/>
  <c r="D272" i="9" a="1"/>
  <c r="D272" i="9"/>
  <c r="B270" i="9" a="1"/>
  <c r="B270" i="9"/>
  <c r="C270" i="9" a="1"/>
  <c r="C270" i="9"/>
  <c r="D270" i="9" a="1"/>
  <c r="D270" i="9"/>
  <c r="D269" i="9" a="1"/>
  <c r="D269" i="9"/>
  <c r="D268" i="9" a="1"/>
  <c r="D268" i="9"/>
  <c r="D267" i="9" a="1"/>
  <c r="D267" i="9"/>
  <c r="D266" i="9" a="1"/>
  <c r="D266" i="9"/>
  <c r="D264" i="9" a="1"/>
  <c r="D264" i="9"/>
  <c r="B263" i="9" a="1"/>
  <c r="B263" i="9"/>
  <c r="D263" i="9" a="1"/>
  <c r="D263" i="9"/>
  <c r="B273" i="9" a="1"/>
  <c r="B273" i="9"/>
  <c r="A274" i="9" a="1"/>
  <c r="A274" i="9"/>
  <c r="A275" i="9" a="1"/>
  <c r="A275" i="9"/>
  <c r="A276" i="9" a="1"/>
  <c r="A276" i="9"/>
  <c r="B276" i="9" a="1"/>
  <c r="B276" i="9"/>
  <c r="A277" i="9" a="1"/>
  <c r="A277" i="9"/>
  <c r="A278" i="9" a="1"/>
  <c r="A278" i="9"/>
  <c r="B278" i="9" a="1"/>
  <c r="B278" i="9"/>
  <c r="C278" i="9" a="1"/>
  <c r="C278" i="9"/>
  <c r="A279" i="9" a="1"/>
  <c r="A279" i="9"/>
  <c r="B279" i="9" a="1"/>
  <c r="B279" i="9"/>
  <c r="A280" i="9" a="1"/>
  <c r="A280" i="9"/>
  <c r="B280" i="9" a="1"/>
  <c r="B280" i="9"/>
  <c r="C280" i="9" a="1"/>
  <c r="C280" i="9"/>
  <c r="A281" i="9" a="1"/>
  <c r="A281" i="9"/>
  <c r="D280" i="9" a="1"/>
  <c r="D280" i="9"/>
  <c r="D279" i="9" a="1"/>
  <c r="D279" i="9"/>
  <c r="D278" i="9" a="1"/>
  <c r="D278" i="9"/>
  <c r="B277" i="9" a="1"/>
  <c r="B277" i="9"/>
  <c r="D277" i="9" a="1"/>
  <c r="D277" i="9"/>
  <c r="D276" i="9" a="1"/>
  <c r="D276" i="9"/>
  <c r="B275" i="9" a="1"/>
  <c r="B275" i="9"/>
  <c r="C275" i="9" a="1"/>
  <c r="C275" i="9"/>
  <c r="D275" i="9" a="1"/>
  <c r="D275" i="9"/>
  <c r="B274" i="9" a="1"/>
  <c r="B274" i="9"/>
  <c r="E274" i="9" a="1"/>
  <c r="E274" i="9"/>
  <c r="D274" i="9" a="1"/>
  <c r="D274" i="9"/>
  <c r="B281" i="9" a="1"/>
  <c r="B281" i="9"/>
  <c r="C281" i="9" a="1"/>
  <c r="C281" i="9"/>
  <c r="D281" i="9" a="1"/>
  <c r="D281" i="9"/>
  <c r="A282" i="9" a="1"/>
  <c r="A282" i="9"/>
  <c r="B282" i="9" a="1"/>
  <c r="B282" i="9"/>
  <c r="C282" i="9" a="1"/>
  <c r="C282" i="9"/>
  <c r="A283" i="9" a="1"/>
  <c r="A283" i="9"/>
  <c r="B283" i="9" a="1"/>
  <c r="B283" i="9"/>
  <c r="C283" i="9" a="1"/>
  <c r="C283" i="9"/>
  <c r="E283" i="9" a="1"/>
  <c r="E283" i="9"/>
  <c r="A284" i="9" a="1"/>
  <c r="A284" i="9"/>
  <c r="B284" i="9" a="1"/>
  <c r="B284" i="9"/>
  <c r="A285" i="9" a="1"/>
  <c r="A285" i="9"/>
  <c r="B285" i="9" a="1"/>
  <c r="B285" i="9"/>
  <c r="E285" i="9" a="1"/>
  <c r="E285" i="9"/>
  <c r="A286" i="9" a="1"/>
  <c r="A286" i="9"/>
  <c r="D285" i="9" a="1"/>
  <c r="D285" i="9"/>
  <c r="D284" i="9" a="1"/>
  <c r="D284" i="9"/>
  <c r="D283" i="9" a="1"/>
  <c r="D283" i="9"/>
  <c r="D282" i="9" a="1"/>
  <c r="D282" i="9"/>
  <c r="B286" i="9" a="1"/>
  <c r="B286" i="9"/>
  <c r="D286" i="9" a="1"/>
  <c r="D286" i="9"/>
  <c r="A287" i="9" a="1"/>
  <c r="A287" i="9"/>
  <c r="B287" i="9" a="1"/>
  <c r="B287" i="9"/>
  <c r="C287" i="9" a="1"/>
  <c r="C287" i="9"/>
  <c r="A288" i="9" a="1"/>
  <c r="A288" i="9"/>
  <c r="E287" i="9" a="1"/>
  <c r="E287" i="9"/>
  <c r="D287" i="9" a="1"/>
  <c r="D287" i="9"/>
  <c r="B288" i="9" a="1"/>
  <c r="B288" i="9"/>
  <c r="D288" i="9" a="1"/>
  <c r="D288" i="9"/>
  <c r="A289" i="9" a="1"/>
  <c r="A289" i="9"/>
  <c r="B289" i="9" a="1"/>
  <c r="B289" i="9"/>
  <c r="D289" i="9" a="1"/>
  <c r="D289" i="9"/>
  <c r="A290" i="9" a="1"/>
  <c r="A290" i="9"/>
  <c r="B290" i="9" a="1"/>
  <c r="B290" i="9"/>
  <c r="A291" i="9" a="1"/>
  <c r="A291" i="9"/>
  <c r="B291" i="9" a="1"/>
  <c r="B291" i="9"/>
  <c r="C291" i="9" a="1"/>
  <c r="C291" i="9"/>
  <c r="D291" i="9" a="1"/>
  <c r="D291" i="9"/>
  <c r="A292" i="9" a="1"/>
  <c r="A292" i="9"/>
  <c r="B292" i="9" a="1"/>
  <c r="B292" i="9"/>
  <c r="D292" i="9" a="1"/>
  <c r="D292" i="9"/>
  <c r="A293" i="9" a="1"/>
  <c r="A293" i="9"/>
  <c r="B293" i="9" a="1"/>
  <c r="B293" i="9"/>
  <c r="A294" i="9" a="1"/>
  <c r="A294" i="9"/>
  <c r="B294" i="9" a="1"/>
  <c r="B294" i="9"/>
  <c r="A295" i="9" a="1"/>
  <c r="A295" i="9"/>
  <c r="B295" i="9" a="1"/>
  <c r="B295" i="9"/>
  <c r="E295" i="9" a="1"/>
  <c r="E295" i="9"/>
  <c r="A296" i="9" a="1"/>
  <c r="A296" i="9"/>
  <c r="B296" i="9" a="1"/>
  <c r="B296" i="9"/>
  <c r="C296" i="9" a="1"/>
  <c r="C296" i="9"/>
  <c r="A297" i="9" a="1"/>
  <c r="A297" i="9"/>
  <c r="B297" i="9" a="1"/>
  <c r="B297" i="9"/>
  <c r="C297" i="9" a="1"/>
  <c r="C297" i="9"/>
  <c r="D297" i="9" a="1"/>
  <c r="D297" i="9"/>
  <c r="A298" i="9" a="1"/>
  <c r="A298" i="9"/>
  <c r="B298" i="9" a="1"/>
  <c r="B298" i="9"/>
  <c r="E298" i="9" a="1"/>
  <c r="E298" i="9"/>
  <c r="A299" i="9" a="1"/>
  <c r="A299" i="9"/>
  <c r="B299" i="9" a="1"/>
  <c r="B299" i="9"/>
  <c r="C299" i="9" a="1"/>
  <c r="C299" i="9"/>
  <c r="A300" i="9" a="1"/>
  <c r="A300" i="9"/>
  <c r="D299" i="9" a="1"/>
  <c r="D299" i="9"/>
  <c r="D298" i="9" a="1"/>
  <c r="D298" i="9"/>
  <c r="D296" i="9" a="1"/>
  <c r="D296" i="9"/>
  <c r="D295" i="9" a="1"/>
  <c r="D295" i="9"/>
  <c r="D294" i="9" a="1"/>
  <c r="D294" i="9"/>
  <c r="D293" i="9" a="1"/>
  <c r="D293" i="9"/>
  <c r="D290" i="9" a="1"/>
  <c r="D290" i="9"/>
  <c r="B300" i="9" a="1"/>
  <c r="B300" i="9"/>
  <c r="E300" i="9" a="1"/>
  <c r="E300" i="9"/>
  <c r="D300" i="9" a="1"/>
  <c r="D300" i="9"/>
  <c r="A301" i="9" a="1"/>
  <c r="A301" i="9"/>
  <c r="B301" i="9" a="1"/>
  <c r="B301" i="9"/>
  <c r="E301" i="9" a="1"/>
  <c r="E301" i="9"/>
  <c r="A302" i="9" a="1"/>
  <c r="A302" i="9"/>
  <c r="B302" i="9" a="1"/>
  <c r="B302" i="9"/>
  <c r="C302" i="9" a="1"/>
  <c r="C302" i="9"/>
  <c r="D302" i="9" a="1"/>
  <c r="D302" i="9"/>
  <c r="A303" i="9" a="1"/>
  <c r="A303" i="9"/>
  <c r="B303" i="9" a="1"/>
  <c r="B303" i="9"/>
  <c r="C303" i="9" a="1"/>
  <c r="C303" i="9"/>
  <c r="A304" i="9" a="1"/>
  <c r="A304" i="9"/>
  <c r="B304" i="9" a="1"/>
  <c r="B304" i="9"/>
  <c r="E304" i="9" a="1"/>
  <c r="E304" i="9"/>
  <c r="D304" i="9" a="1"/>
  <c r="D304" i="9"/>
  <c r="A305" i="9" a="1"/>
  <c r="A305" i="9"/>
  <c r="B305" i="9" a="1"/>
  <c r="B305" i="9"/>
  <c r="C305" i="9" a="1"/>
  <c r="C305" i="9"/>
  <c r="A306" i="9" a="1"/>
  <c r="A306" i="9"/>
  <c r="B306" i="9" a="1"/>
  <c r="B306" i="9"/>
  <c r="E306" i="9" a="1"/>
  <c r="E306" i="9"/>
  <c r="A307" i="9" a="1"/>
  <c r="A307" i="9"/>
  <c r="B307" i="9" a="1"/>
  <c r="B307" i="9"/>
  <c r="E307" i="9" a="1"/>
  <c r="E307" i="9"/>
  <c r="A308" i="9" a="1"/>
  <c r="A308" i="9"/>
  <c r="D308" i="9" a="1"/>
  <c r="D308" i="9"/>
  <c r="D307" i="9" a="1"/>
  <c r="D307" i="9"/>
  <c r="D306" i="9" a="1"/>
  <c r="D306" i="9"/>
  <c r="D305" i="9" a="1"/>
  <c r="D305" i="9"/>
  <c r="D303" i="9" a="1"/>
  <c r="D303" i="9"/>
  <c r="D301" i="9" a="1"/>
  <c r="D301" i="9"/>
  <c r="B308" i="9" a="1"/>
  <c r="B308" i="9"/>
  <c r="E308" i="9" a="1"/>
  <c r="E308" i="9"/>
  <c r="A309" i="9" a="1"/>
  <c r="A309" i="9"/>
  <c r="B309" i="9" a="1"/>
  <c r="B309" i="9"/>
  <c r="C309" i="9" a="1"/>
  <c r="C309" i="9"/>
  <c r="A310" i="9" a="1"/>
  <c r="A310" i="9"/>
  <c r="D310" i="9" a="1"/>
  <c r="D310" i="9"/>
  <c r="D309" i="9" a="1"/>
  <c r="D309" i="9"/>
  <c r="B310" i="9" a="1"/>
  <c r="B310" i="9"/>
  <c r="E310" i="9" a="1"/>
  <c r="E310" i="9"/>
  <c r="A311" i="9" a="1"/>
  <c r="A311" i="9"/>
  <c r="B311" i="9" a="1"/>
  <c r="B311" i="9"/>
  <c r="C311" i="9" a="1"/>
  <c r="C311" i="9"/>
  <c r="A312" i="9" a="1"/>
  <c r="A312" i="9"/>
  <c r="B312" i="9" a="1"/>
  <c r="B312" i="9"/>
  <c r="C312" i="9" a="1"/>
  <c r="C312" i="9"/>
  <c r="E312" i="9" a="1"/>
  <c r="E312" i="9"/>
  <c r="D312" i="9" a="1"/>
  <c r="D312" i="9"/>
  <c r="D311" i="9" a="1"/>
  <c r="D311" i="9"/>
  <c r="A313" i="9" a="1"/>
  <c r="A313" i="9"/>
  <c r="B313" i="9" a="1"/>
  <c r="B313" i="9"/>
  <c r="C313" i="9" a="1"/>
  <c r="C313" i="9"/>
  <c r="D313" i="9" a="1"/>
  <c r="D313" i="9"/>
  <c r="A314" i="9" a="1"/>
  <c r="A314" i="9"/>
  <c r="B314" i="9" a="1"/>
  <c r="B314" i="9"/>
  <c r="C314" i="9" a="1"/>
  <c r="C314" i="9"/>
  <c r="A315" i="9" a="1"/>
  <c r="A315" i="9"/>
  <c r="B315" i="9" a="1"/>
  <c r="B315" i="9"/>
  <c r="C315" i="9" a="1"/>
  <c r="C315" i="9"/>
  <c r="A316" i="9" a="1"/>
  <c r="A316" i="9"/>
  <c r="B316" i="9" a="1"/>
  <c r="B316" i="9"/>
  <c r="E316" i="9" a="1"/>
  <c r="E316" i="9"/>
  <c r="D316" i="9" a="1"/>
  <c r="D316" i="9"/>
  <c r="A317" i="9" a="1"/>
  <c r="A317" i="9"/>
  <c r="B317" i="9" a="1"/>
  <c r="B317" i="9"/>
  <c r="C317" i="9" a="1"/>
  <c r="C317" i="9"/>
  <c r="A318" i="9" a="1"/>
  <c r="A318" i="9"/>
  <c r="B318" i="9" a="1"/>
  <c r="B318" i="9"/>
  <c r="C318" i="9" a="1"/>
  <c r="C318" i="9"/>
  <c r="A319" i="9" a="1"/>
  <c r="A319" i="9"/>
  <c r="B319" i="9" a="1"/>
  <c r="B319" i="9"/>
  <c r="C319" i="9" a="1"/>
  <c r="C319" i="9"/>
  <c r="A320" i="9" a="1"/>
  <c r="A320" i="9"/>
  <c r="B320" i="9" a="1"/>
  <c r="B320" i="9"/>
  <c r="E320" i="9" a="1"/>
  <c r="E320" i="9"/>
  <c r="D320" i="9" a="1"/>
  <c r="D320" i="9"/>
  <c r="A321" i="9" a="1"/>
  <c r="A321" i="9"/>
  <c r="B321" i="9" a="1"/>
  <c r="B321" i="9"/>
  <c r="A322" i="9" a="1"/>
  <c r="A322" i="9"/>
  <c r="D321" i="9" a="1"/>
  <c r="D321" i="9"/>
  <c r="D319" i="9" a="1"/>
  <c r="D319" i="9"/>
  <c r="D318" i="9" a="1"/>
  <c r="D318" i="9"/>
  <c r="D317" i="9" a="1"/>
  <c r="D317" i="9"/>
  <c r="D315" i="9" a="1"/>
  <c r="D315" i="9"/>
  <c r="D314" i="9" a="1"/>
  <c r="D314" i="9"/>
  <c r="B322" i="9" a="1"/>
  <c r="B322" i="9"/>
  <c r="E322" i="9" a="1"/>
  <c r="E322" i="9"/>
  <c r="D322" i="9" a="1"/>
  <c r="D322" i="9"/>
  <c r="A323" i="9" a="1"/>
  <c r="A323" i="9"/>
  <c r="B323" i="9" a="1"/>
  <c r="B323" i="9"/>
  <c r="C323" i="9" a="1"/>
  <c r="C323" i="9"/>
  <c r="A324" i="9" a="1"/>
  <c r="A324" i="9"/>
  <c r="B324" i="9" a="1"/>
  <c r="B324" i="9"/>
  <c r="C324" i="9" a="1"/>
  <c r="C324" i="9"/>
  <c r="A325" i="9" a="1"/>
  <c r="A325" i="9"/>
  <c r="B325" i="9" a="1"/>
  <c r="B325" i="9"/>
  <c r="C325" i="9" a="1"/>
  <c r="C325" i="9"/>
  <c r="A326" i="9" a="1"/>
  <c r="A326" i="9"/>
  <c r="B326" i="9" a="1"/>
  <c r="B326" i="9"/>
  <c r="E326" i="9" a="1"/>
  <c r="E326" i="9"/>
  <c r="C326" i="9" a="1"/>
  <c r="C326" i="9"/>
  <c r="A327" i="9" a="1"/>
  <c r="A327" i="9"/>
  <c r="B327" i="9" a="1"/>
  <c r="B327" i="9"/>
  <c r="E327" i="9" a="1"/>
  <c r="E327" i="9"/>
  <c r="D327" i="9" a="1"/>
  <c r="D327" i="9"/>
  <c r="A328" i="9" a="1"/>
  <c r="A328" i="9"/>
  <c r="B328" i="9" a="1"/>
  <c r="B328" i="9"/>
  <c r="A329" i="9" a="1"/>
  <c r="A329" i="9"/>
  <c r="D329" i="9" a="1"/>
  <c r="D329" i="9"/>
  <c r="D328" i="9" a="1"/>
  <c r="D328" i="9"/>
  <c r="D326" i="9" a="1"/>
  <c r="D326" i="9"/>
  <c r="D325" i="9" a="1"/>
  <c r="D325" i="9"/>
  <c r="D324" i="9" a="1"/>
  <c r="D324" i="9"/>
  <c r="E323" i="9" a="1"/>
  <c r="E323" i="9"/>
  <c r="D323" i="9" a="1"/>
  <c r="D323" i="9"/>
  <c r="B329" i="9" a="1"/>
  <c r="B329" i="9"/>
  <c r="C329" i="9" a="1"/>
  <c r="C329" i="9"/>
  <c r="A330" i="9" a="1"/>
  <c r="A330" i="9"/>
  <c r="B330" i="9" a="1"/>
  <c r="B330" i="9"/>
  <c r="C330" i="9" a="1"/>
  <c r="C330" i="9"/>
  <c r="A331" i="9" a="1"/>
  <c r="A331" i="9"/>
  <c r="D330" i="9" a="1"/>
  <c r="D330" i="9"/>
  <c r="B331" i="9" a="1"/>
  <c r="B331" i="9"/>
  <c r="C331" i="9" a="1"/>
  <c r="C331" i="9"/>
  <c r="D331" i="9" a="1"/>
  <c r="D331" i="9"/>
  <c r="A332" i="9" a="1"/>
  <c r="A332" i="9"/>
  <c r="B332" i="9" a="1"/>
  <c r="B332" i="9"/>
  <c r="C332" i="9" a="1"/>
  <c r="C332" i="9"/>
  <c r="D332" i="9" a="1"/>
  <c r="D332" i="9"/>
  <c r="A333" i="9" a="1"/>
  <c r="A333" i="9"/>
  <c r="B333" i="9" a="1"/>
  <c r="B333" i="9"/>
  <c r="C333" i="9" a="1"/>
  <c r="C333" i="9"/>
  <c r="A334" i="9" a="1"/>
  <c r="A334" i="9"/>
  <c r="B334" i="9" a="1"/>
  <c r="B334" i="9"/>
  <c r="C334" i="9" a="1"/>
  <c r="C334" i="9"/>
  <c r="A335" i="9" a="1"/>
  <c r="A335" i="9"/>
  <c r="B335" i="9" a="1"/>
  <c r="B335" i="9"/>
  <c r="C335" i="9" a="1"/>
  <c r="C335" i="9"/>
  <c r="E334" i="9" a="1"/>
  <c r="E334" i="9"/>
  <c r="A336" i="9" a="1"/>
  <c r="A336" i="9"/>
  <c r="B336" i="9" a="1"/>
  <c r="B336" i="9"/>
  <c r="C336" i="9" a="1"/>
  <c r="C336" i="9"/>
  <c r="A337" i="9" a="1"/>
  <c r="A337" i="9"/>
  <c r="B337" i="9" a="1"/>
  <c r="B337" i="9"/>
  <c r="C337" i="9" a="1"/>
  <c r="C337" i="9"/>
  <c r="A338" i="9" a="1"/>
  <c r="A338" i="9"/>
  <c r="B338" i="9" a="1"/>
  <c r="B338" i="9"/>
  <c r="C338" i="9" a="1"/>
  <c r="C338" i="9"/>
  <c r="D338" i="9" a="1"/>
  <c r="D338" i="9"/>
  <c r="A339" i="9" a="1"/>
  <c r="A339" i="9"/>
  <c r="B339" i="9" a="1"/>
  <c r="B339" i="9"/>
  <c r="E338" i="9" a="1"/>
  <c r="E338" i="9"/>
  <c r="A340" i="9" a="1"/>
  <c r="A340" i="9"/>
  <c r="B340" i="9" a="1"/>
  <c r="B340" i="9"/>
  <c r="C340" i="9" a="1"/>
  <c r="C340" i="9"/>
  <c r="D340" i="9" a="1"/>
  <c r="D340" i="9"/>
  <c r="A341" i="9" a="1"/>
  <c r="A341" i="9"/>
  <c r="B341" i="9" a="1"/>
  <c r="B341" i="9"/>
  <c r="C341" i="9" a="1"/>
  <c r="C341" i="9"/>
  <c r="A342" i="9" a="1"/>
  <c r="A342" i="9"/>
  <c r="B342" i="9" a="1"/>
  <c r="B342" i="9"/>
  <c r="C342" i="9" a="1"/>
  <c r="C342" i="9"/>
  <c r="A343" i="9" a="1"/>
  <c r="A343" i="9"/>
  <c r="B343" i="9" a="1"/>
  <c r="B343" i="9"/>
  <c r="C343" i="9" a="1"/>
  <c r="C343" i="9"/>
  <c r="D343" i="9" a="1"/>
  <c r="D343" i="9"/>
  <c r="A344" i="9" a="1"/>
  <c r="A344" i="9"/>
  <c r="B344" i="9" a="1"/>
  <c r="B344" i="9"/>
  <c r="C344" i="9" a="1"/>
  <c r="C344" i="9"/>
  <c r="D344" i="9" a="1"/>
  <c r="D344" i="9"/>
  <c r="A345" i="9" a="1"/>
  <c r="A345" i="9"/>
  <c r="B345" i="9" a="1"/>
  <c r="B345" i="9"/>
  <c r="C345" i="9" a="1"/>
  <c r="C345" i="9"/>
  <c r="D345" i="9" a="1"/>
  <c r="D345" i="9"/>
  <c r="A346" i="9" a="1"/>
  <c r="A346" i="9"/>
  <c r="B346" i="9" a="1"/>
  <c r="B346" i="9"/>
  <c r="C346" i="9" a="1"/>
  <c r="C346" i="9"/>
  <c r="D346" i="9" a="1"/>
  <c r="D346" i="9"/>
  <c r="A347" i="9" a="1"/>
  <c r="A347" i="9"/>
  <c r="B347" i="9" a="1"/>
  <c r="B347" i="9"/>
  <c r="C347" i="9" a="1"/>
  <c r="C347" i="9"/>
  <c r="D347" i="9" a="1"/>
  <c r="D347" i="9"/>
  <c r="E347" i="9" a="1"/>
  <c r="E347" i="9"/>
  <c r="A348" i="9" a="1"/>
  <c r="A348" i="9"/>
  <c r="B348" i="9" a="1"/>
  <c r="B348" i="9"/>
  <c r="E348" i="9" a="1"/>
  <c r="E348" i="9"/>
  <c r="A349" i="9" a="1"/>
  <c r="A349" i="9"/>
  <c r="B349" i="9" a="1"/>
  <c r="B349" i="9"/>
  <c r="E349" i="9" a="1"/>
  <c r="E349" i="9"/>
  <c r="A350" i="9" a="1"/>
  <c r="A350" i="9"/>
  <c r="B350" i="9" a="1"/>
  <c r="B350" i="9"/>
  <c r="C350" i="9" a="1"/>
  <c r="C350" i="9"/>
  <c r="A351" i="9" a="1"/>
  <c r="A351" i="9"/>
  <c r="B351" i="9" a="1"/>
  <c r="B351" i="9"/>
  <c r="E351" i="9" a="1"/>
  <c r="E351" i="9"/>
  <c r="A352" i="9" a="1"/>
  <c r="A352" i="9"/>
  <c r="B352" i="9" a="1"/>
  <c r="B352" i="9"/>
  <c r="C352" i="9" a="1"/>
  <c r="C352" i="9"/>
  <c r="D352" i="9" a="1"/>
  <c r="D352" i="9"/>
  <c r="D333" i="9" a="1"/>
  <c r="D333" i="9"/>
  <c r="D351" i="9" a="1"/>
  <c r="D351" i="9"/>
  <c r="D350" i="9" a="1"/>
  <c r="D350" i="9"/>
  <c r="D349" i="9" a="1"/>
  <c r="D349" i="9"/>
  <c r="D348" i="9" a="1"/>
  <c r="D348" i="9"/>
  <c r="D342" i="9" a="1"/>
  <c r="D342" i="9"/>
  <c r="E341" i="9" a="1"/>
  <c r="E341" i="9"/>
  <c r="D341" i="9" a="1"/>
  <c r="D341" i="9"/>
  <c r="D339" i="9" a="1"/>
  <c r="D339" i="9"/>
  <c r="D337" i="9" a="1"/>
  <c r="D337" i="9"/>
  <c r="D336" i="9" a="1"/>
  <c r="D336" i="9"/>
  <c r="D335" i="9" a="1"/>
  <c r="D335" i="9"/>
  <c r="D334" i="9" a="1"/>
  <c r="D334" i="9"/>
  <c r="E333" i="9" a="1"/>
  <c r="E333" i="9"/>
  <c r="A353" i="9" a="1"/>
  <c r="A353" i="9"/>
  <c r="A354" i="9" a="1"/>
  <c r="A354" i="9"/>
  <c r="A355" i="9" a="1"/>
  <c r="A355" i="9"/>
  <c r="A356" i="9" a="1"/>
  <c r="A356" i="9"/>
  <c r="A357" i="9" a="1"/>
  <c r="A357" i="9"/>
  <c r="D357" i="9" a="1"/>
  <c r="D357" i="9"/>
  <c r="B357" i="9" a="1"/>
  <c r="B357" i="9"/>
  <c r="E357" i="9" a="1"/>
  <c r="E357" i="9"/>
  <c r="A358" i="9" a="1"/>
  <c r="A358" i="9"/>
  <c r="B358" i="9" a="1"/>
  <c r="B358" i="9"/>
  <c r="C358" i="9" a="1"/>
  <c r="C358" i="9"/>
  <c r="A359" i="9" a="1"/>
  <c r="A359" i="9"/>
  <c r="B359" i="9" a="1"/>
  <c r="B359" i="9"/>
  <c r="C359" i="9" a="1"/>
  <c r="C359" i="9"/>
  <c r="B356" i="9" a="1"/>
  <c r="B356" i="9"/>
  <c r="C356" i="9" a="1"/>
  <c r="C356" i="9"/>
  <c r="D356" i="9" a="1"/>
  <c r="D356" i="9"/>
  <c r="B355" i="9" a="1"/>
  <c r="B355" i="9"/>
  <c r="B354" i="9" a="1"/>
  <c r="B354" i="9"/>
  <c r="C354" i="9" a="1"/>
  <c r="C354" i="9"/>
  <c r="D355" i="9" a="1"/>
  <c r="D355" i="9"/>
  <c r="D354" i="9" a="1"/>
  <c r="D354" i="9"/>
  <c r="B353" i="9" a="1"/>
  <c r="B353" i="9"/>
  <c r="C353" i="9" a="1"/>
  <c r="C353" i="9"/>
  <c r="D353" i="9" a="1"/>
  <c r="D353" i="9"/>
  <c r="A360" i="9" a="1"/>
  <c r="A360" i="9"/>
  <c r="B360" i="9" a="1"/>
  <c r="B360" i="9"/>
  <c r="D359" i="9" a="1"/>
  <c r="D359" i="9"/>
  <c r="D360" i="9" a="1"/>
  <c r="D360" i="9"/>
  <c r="A361" i="9" a="1"/>
  <c r="A361" i="9"/>
  <c r="A362" i="9" a="1"/>
  <c r="A362" i="9"/>
  <c r="A363" i="9" a="1"/>
  <c r="A363" i="9"/>
  <c r="D363" i="9" a="1"/>
  <c r="D363" i="9"/>
  <c r="A364" i="9" a="1"/>
  <c r="A364" i="9"/>
  <c r="D364" i="9" a="1"/>
  <c r="D364" i="9"/>
  <c r="A365" i="9" a="1"/>
  <c r="A365" i="9"/>
  <c r="D358" i="9" a="1"/>
  <c r="D358" i="9"/>
  <c r="B365" i="9" a="1"/>
  <c r="B365" i="9"/>
  <c r="C365" i="9" a="1"/>
  <c r="C365" i="9"/>
  <c r="A366" i="9" a="1"/>
  <c r="A366" i="9"/>
  <c r="B366" i="9" a="1"/>
  <c r="B366" i="9"/>
  <c r="C366" i="9" a="1"/>
  <c r="C366" i="9"/>
  <c r="D365" i="9" a="1"/>
  <c r="D365" i="9"/>
  <c r="B364" i="9" a="1"/>
  <c r="B364" i="9"/>
  <c r="C364" i="9" a="1"/>
  <c r="C364" i="9"/>
  <c r="B363" i="9" a="1"/>
  <c r="B363" i="9"/>
  <c r="C363" i="9" a="1"/>
  <c r="C363" i="9"/>
  <c r="B362" i="9" a="1"/>
  <c r="B362" i="9"/>
  <c r="C362" i="9" a="1"/>
  <c r="C362" i="9"/>
  <c r="D362" i="9" a="1"/>
  <c r="D362" i="9"/>
  <c r="B361" i="9" a="1"/>
  <c r="B361" i="9"/>
  <c r="D361" i="9" a="1"/>
  <c r="D361" i="9"/>
  <c r="D366" i="9" a="1"/>
  <c r="D366" i="9"/>
  <c r="A367" i="9" a="1"/>
  <c r="A367" i="9"/>
  <c r="D367" i="9" a="1"/>
  <c r="D367" i="9"/>
  <c r="A368" i="9" a="1"/>
  <c r="A368" i="9"/>
  <c r="A369" i="9" a="1"/>
  <c r="A369" i="9"/>
  <c r="A370" i="9" a="1"/>
  <c r="A370" i="9"/>
  <c r="A371" i="9" a="1"/>
  <c r="A371" i="9"/>
  <c r="A372" i="9" a="1"/>
  <c r="A372" i="9"/>
  <c r="A373" i="9" a="1"/>
  <c r="A373" i="9"/>
  <c r="D373" i="9" a="1"/>
  <c r="D373" i="9"/>
  <c r="A374" i="9" a="1"/>
  <c r="A374" i="9"/>
  <c r="D374" i="9" a="1"/>
  <c r="D374" i="9"/>
  <c r="A375" i="9" a="1"/>
  <c r="A375" i="9"/>
  <c r="D375" i="9" a="1"/>
  <c r="D375" i="9"/>
  <c r="A376" i="9" a="1"/>
  <c r="A376" i="9"/>
  <c r="B376" i="9" a="1"/>
  <c r="B376" i="9"/>
  <c r="A377" i="9" a="1"/>
  <c r="A377" i="9"/>
  <c r="B377" i="9" a="1"/>
  <c r="B377" i="9"/>
  <c r="D377" i="9" a="1"/>
  <c r="D377" i="9"/>
  <c r="D376" i="9" a="1"/>
  <c r="D376" i="9"/>
  <c r="B375" i="9" a="1"/>
  <c r="B375" i="9"/>
  <c r="B374" i="9" a="1"/>
  <c r="B374" i="9"/>
  <c r="B373" i="9" a="1"/>
  <c r="B373" i="9"/>
  <c r="B372" i="9" a="1"/>
  <c r="B372" i="9"/>
  <c r="B371" i="9" a="1"/>
  <c r="B371" i="9"/>
  <c r="C371" i="9" a="1"/>
  <c r="C371" i="9"/>
  <c r="D372" i="9" a="1"/>
  <c r="D372" i="9"/>
  <c r="D371" i="9" a="1"/>
  <c r="D371" i="9"/>
  <c r="B370" i="9" a="1"/>
  <c r="B370" i="9"/>
  <c r="D370" i="9" a="1"/>
  <c r="D370" i="9"/>
  <c r="B369" i="9" a="1"/>
  <c r="B369" i="9"/>
  <c r="D369" i="9" a="1"/>
  <c r="D369" i="9"/>
  <c r="B368" i="9" a="1"/>
  <c r="B368" i="9"/>
  <c r="D368" i="9" a="1"/>
  <c r="D368" i="9"/>
  <c r="B367" i="9" a="1"/>
  <c r="B367" i="9"/>
  <c r="A378" i="9" a="1"/>
  <c r="A378" i="9"/>
  <c r="A379" i="9" a="1"/>
  <c r="A379" i="9"/>
  <c r="A380" i="9" a="1"/>
  <c r="A380" i="9"/>
  <c r="B380" i="9" a="1"/>
  <c r="B380" i="9"/>
  <c r="C380" i="9" a="1"/>
  <c r="C380" i="9"/>
  <c r="A381" i="9" a="1"/>
  <c r="A381" i="9"/>
  <c r="B381" i="9" a="1"/>
  <c r="B381" i="9"/>
  <c r="D381" i="9" a="1"/>
  <c r="D381" i="9"/>
  <c r="B379" i="9" a="1"/>
  <c r="B379" i="9"/>
  <c r="D380" i="9" a="1"/>
  <c r="D380" i="9"/>
  <c r="D379" i="9" a="1"/>
  <c r="D379" i="9"/>
  <c r="B378" i="9" a="1"/>
  <c r="B378" i="9"/>
  <c r="D378" i="9" a="1"/>
  <c r="D378" i="9"/>
  <c r="A382" i="9" a="1"/>
  <c r="A382" i="9"/>
  <c r="A383" i="9" a="1"/>
  <c r="A383" i="9"/>
  <c r="D383" i="9" a="1"/>
  <c r="D383" i="9"/>
  <c r="A384" i="9" a="1"/>
  <c r="A384" i="9"/>
  <c r="A385" i="9" a="1"/>
  <c r="A385" i="9"/>
  <c r="A386" i="9" a="1"/>
  <c r="A386" i="9"/>
  <c r="B386" i="9" a="1"/>
  <c r="B386" i="9"/>
  <c r="D386" i="9" a="1"/>
  <c r="D386" i="9"/>
  <c r="A387" i="9" a="1"/>
  <c r="A387" i="9"/>
  <c r="B387" i="9" a="1"/>
  <c r="B387" i="9"/>
  <c r="E387" i="9" a="1"/>
  <c r="E387" i="9"/>
  <c r="A388" i="9" a="1"/>
  <c r="A388" i="9"/>
  <c r="B388" i="9" a="1"/>
  <c r="B388" i="9"/>
  <c r="B385" i="9" a="1"/>
  <c r="B385" i="9"/>
  <c r="D385" i="9" a="1"/>
  <c r="D385" i="9"/>
  <c r="B384" i="9" a="1"/>
  <c r="B384" i="9"/>
  <c r="D384" i="9" a="1"/>
  <c r="D384" i="9"/>
  <c r="B383" i="9" a="1"/>
  <c r="B383" i="9"/>
  <c r="B382" i="9" a="1"/>
  <c r="B382" i="9"/>
  <c r="C382" i="9" a="1"/>
  <c r="C382" i="9"/>
  <c r="D382" i="9" a="1"/>
  <c r="D382" i="9"/>
  <c r="A389" i="9" a="1"/>
  <c r="A389" i="9"/>
  <c r="B389" i="9" a="1"/>
  <c r="B389" i="9"/>
  <c r="D389" i="9" a="1"/>
  <c r="D389" i="9"/>
  <c r="D388" i="9" a="1"/>
  <c r="D388" i="9"/>
  <c r="D387" i="9" a="1"/>
  <c r="D387" i="9"/>
  <c r="A390" i="9" a="1"/>
  <c r="A390" i="9"/>
  <c r="A391" i="9" a="1"/>
  <c r="A391" i="9"/>
  <c r="D391" i="9" a="1"/>
  <c r="D391" i="9"/>
  <c r="A392" i="9" a="1"/>
  <c r="A392" i="9"/>
  <c r="A393" i="9" a="1"/>
  <c r="A393" i="9"/>
  <c r="A394" i="9" a="1"/>
  <c r="A394" i="9"/>
  <c r="D394" i="9" a="1"/>
  <c r="D394" i="9"/>
  <c r="A395" i="9" a="1"/>
  <c r="A395" i="9"/>
  <c r="B395" i="9" a="1"/>
  <c r="B395" i="9"/>
  <c r="A396" i="9" a="1"/>
  <c r="A396" i="9"/>
  <c r="B396" i="9" a="1"/>
  <c r="B396" i="9"/>
  <c r="D395" i="9" a="1"/>
  <c r="D395" i="9"/>
  <c r="B394" i="9" a="1"/>
  <c r="B394" i="9"/>
  <c r="B393" i="9" a="1"/>
  <c r="B393" i="9"/>
  <c r="D393" i="9" a="1"/>
  <c r="D393" i="9"/>
  <c r="B392" i="9" a="1"/>
  <c r="B392" i="9"/>
  <c r="D392" i="9" a="1"/>
  <c r="D392" i="9"/>
  <c r="B391" i="9" a="1"/>
  <c r="B391" i="9"/>
  <c r="B390" i="9" a="1"/>
  <c r="B390" i="9"/>
  <c r="D390" i="9" a="1"/>
  <c r="D390" i="9"/>
  <c r="D396" i="9" a="1"/>
  <c r="D396" i="9"/>
  <c r="A397" i="9" a="1"/>
  <c r="A397" i="9"/>
  <c r="B397" i="9" a="1"/>
  <c r="B397" i="9"/>
  <c r="D397" i="9" a="1"/>
  <c r="D397" i="9"/>
  <c r="A398" i="9" a="1"/>
  <c r="A398" i="9"/>
  <c r="B398" i="9" a="1"/>
  <c r="B398" i="9"/>
  <c r="D398" i="9" a="1"/>
  <c r="D398" i="9"/>
  <c r="A399" i="9" a="1"/>
  <c r="A399" i="9"/>
  <c r="B399" i="9" a="1"/>
  <c r="B399" i="9"/>
  <c r="A400" i="9" a="1"/>
  <c r="A400" i="9"/>
  <c r="B400" i="9" a="1"/>
  <c r="B400" i="9"/>
  <c r="D399" i="9" a="1"/>
  <c r="D399" i="9"/>
  <c r="A401" i="9" a="1"/>
  <c r="A401" i="9"/>
  <c r="B401" i="9" a="1"/>
  <c r="B401" i="9"/>
  <c r="D400" i="9" a="1"/>
  <c r="D400" i="9"/>
  <c r="A402" i="9" a="1"/>
  <c r="A402" i="9"/>
  <c r="B402" i="9" a="1"/>
  <c r="B402" i="9"/>
  <c r="D401" i="9" a="1"/>
  <c r="D401" i="9"/>
  <c r="D402" i="9" a="1"/>
  <c r="D402" i="9"/>
  <c r="A403" i="9" a="1"/>
  <c r="A403" i="9"/>
  <c r="B403" i="9" a="1"/>
  <c r="B403" i="9"/>
  <c r="A404" i="9" a="1"/>
  <c r="A404" i="9"/>
  <c r="D403" i="9" a="1"/>
  <c r="D403" i="9"/>
  <c r="D404" i="9" a="1"/>
  <c r="D404" i="9"/>
  <c r="A405" i="9" a="1"/>
  <c r="A405" i="9"/>
  <c r="D405" i="9" a="1"/>
  <c r="D405" i="9"/>
  <c r="B404" i="9" a="1"/>
  <c r="B404" i="9"/>
  <c r="A406" i="9" a="1"/>
  <c r="A406" i="9"/>
  <c r="D406" i="9" a="1"/>
  <c r="D406" i="9"/>
  <c r="A407" i="9" a="1"/>
  <c r="A407" i="9"/>
  <c r="B405" i="9" a="1"/>
  <c r="B405" i="9"/>
  <c r="C405" i="9" a="1"/>
  <c r="C405" i="9"/>
  <c r="A408" i="9" a="1"/>
  <c r="A408" i="9"/>
  <c r="A409" i="9" a="1"/>
  <c r="A409" i="9"/>
  <c r="A410" i="9" a="1"/>
  <c r="A410" i="9"/>
  <c r="D410" i="9" a="1"/>
  <c r="D410" i="9"/>
  <c r="A411" i="9" a="1"/>
  <c r="A411" i="9"/>
  <c r="B411" i="9" a="1"/>
  <c r="B411" i="9"/>
  <c r="D411" i="9" a="1"/>
  <c r="D411" i="9"/>
  <c r="B410" i="9" a="1"/>
  <c r="B410" i="9"/>
  <c r="B409" i="9" a="1"/>
  <c r="B409" i="9"/>
  <c r="D409" i="9" a="1"/>
  <c r="D409" i="9"/>
  <c r="B408" i="9" a="1"/>
  <c r="B408" i="9"/>
  <c r="A412" i="9" a="1"/>
  <c r="A412" i="9"/>
  <c r="D412" i="9" a="1"/>
  <c r="D412" i="9"/>
  <c r="B412" i="9" a="1"/>
  <c r="B412" i="9"/>
  <c r="B407" i="9" a="1"/>
  <c r="B407" i="9"/>
  <c r="D408" i="9" a="1"/>
  <c r="D408" i="9"/>
  <c r="D407" i="9" a="1"/>
  <c r="D407" i="9"/>
  <c r="B406" i="9" a="1"/>
  <c r="B406" i="9"/>
  <c r="A413" i="9" a="1"/>
  <c r="A413" i="9"/>
  <c r="A414" i="9" a="1"/>
  <c r="A414" i="9"/>
  <c r="B414" i="9" a="1"/>
  <c r="B414" i="9"/>
  <c r="A415" i="9" a="1"/>
  <c r="A415" i="9"/>
  <c r="B415" i="9" a="1"/>
  <c r="B415" i="9"/>
  <c r="D414" i="9" a="1"/>
  <c r="D414" i="9"/>
  <c r="B413" i="9" a="1"/>
  <c r="B413" i="9"/>
  <c r="C413" i="9" a="1"/>
  <c r="C413" i="9"/>
  <c r="D413" i="9" a="1"/>
  <c r="D413" i="9"/>
  <c r="D415" i="9" a="1"/>
  <c r="D415" i="9"/>
  <c r="A416" i="9" a="1"/>
  <c r="A416" i="9"/>
  <c r="A417" i="9" a="1"/>
  <c r="A417" i="9"/>
  <c r="D417" i="9" a="1"/>
  <c r="D417" i="9"/>
  <c r="A418" i="9" a="1"/>
  <c r="A418" i="9"/>
  <c r="A419" i="9" a="1"/>
  <c r="A419" i="9"/>
  <c r="D419" i="9" a="1"/>
  <c r="D419" i="9"/>
  <c r="A420" i="9" a="1"/>
  <c r="A420" i="9"/>
  <c r="A421" i="9" a="1"/>
  <c r="A421" i="9"/>
  <c r="D421" i="9" a="1"/>
  <c r="D421" i="9"/>
  <c r="A422" i="9" a="1"/>
  <c r="A422" i="9"/>
  <c r="D422" i="9" a="1"/>
  <c r="D422" i="9"/>
  <c r="B422" i="9" a="1"/>
  <c r="B422" i="9"/>
  <c r="B421" i="9" a="1"/>
  <c r="B421" i="9"/>
  <c r="C421" i="9" a="1"/>
  <c r="C421" i="9"/>
  <c r="B420" i="9" a="1"/>
  <c r="B420" i="9"/>
  <c r="E420" i="9" a="1"/>
  <c r="E420" i="9"/>
  <c r="D420" i="9" a="1"/>
  <c r="D420" i="9"/>
  <c r="B419" i="9" a="1"/>
  <c r="B419" i="9"/>
  <c r="B418" i="9" a="1"/>
  <c r="B418" i="9"/>
  <c r="C418" i="9" a="1"/>
  <c r="C418" i="9"/>
  <c r="D418" i="9" a="1"/>
  <c r="D418" i="9"/>
  <c r="B417" i="9" a="1"/>
  <c r="B417" i="9"/>
  <c r="B416" i="9" a="1"/>
  <c r="B416" i="9"/>
  <c r="E416" i="9" a="1"/>
  <c r="E416" i="9"/>
  <c r="D416" i="9" a="1"/>
  <c r="D416" i="9"/>
  <c r="A423" i="9" a="1"/>
  <c r="A423" i="9"/>
  <c r="B423" i="9" a="1"/>
  <c r="B423" i="9"/>
  <c r="A424" i="9" a="1"/>
  <c r="A424" i="9"/>
  <c r="B424" i="9" a="1"/>
  <c r="B424" i="9"/>
  <c r="D424" i="9" a="1"/>
  <c r="D424" i="9"/>
  <c r="D423" i="9" a="1"/>
  <c r="D423" i="9"/>
  <c r="A425" i="9" a="1"/>
  <c r="A425" i="9"/>
  <c r="A426" i="9" a="1"/>
  <c r="A426" i="9"/>
  <c r="A427" i="9" a="1"/>
  <c r="A427" i="9"/>
  <c r="B427" i="9" a="1"/>
  <c r="B427" i="9"/>
  <c r="B426" i="9" a="1"/>
  <c r="B426" i="9"/>
  <c r="D427" i="9" a="1"/>
  <c r="D427" i="9"/>
  <c r="D426" i="9" a="1"/>
  <c r="D426" i="9"/>
  <c r="B425" i="9" a="1"/>
  <c r="B425" i="9"/>
  <c r="D425" i="9" a="1"/>
  <c r="D425" i="9"/>
  <c r="A428" i="9" a="1"/>
  <c r="A428" i="9"/>
  <c r="B428" i="9" a="1"/>
  <c r="B428" i="9"/>
  <c r="A429" i="9" a="1"/>
  <c r="A429" i="9"/>
  <c r="B429" i="9" a="1"/>
  <c r="B429" i="9"/>
  <c r="A430" i="9" a="1"/>
  <c r="A430" i="9"/>
  <c r="D430" i="9" a="1"/>
  <c r="D430" i="9"/>
  <c r="D429" i="9" a="1"/>
  <c r="D429" i="9"/>
  <c r="D428" i="9" a="1"/>
  <c r="D428" i="9"/>
  <c r="B430" i="9" a="1"/>
  <c r="B430" i="9"/>
  <c r="E430" i="9" a="1"/>
  <c r="E430" i="9"/>
  <c r="A431" i="9" a="1"/>
  <c r="A431" i="9"/>
  <c r="B431" i="9" a="1"/>
  <c r="B431" i="9"/>
  <c r="A432" i="9" a="1"/>
  <c r="A432" i="9"/>
  <c r="B432" i="9" a="1"/>
  <c r="B432" i="9"/>
  <c r="C432" i="9" a="1"/>
  <c r="C432" i="9"/>
  <c r="A433" i="9" a="1"/>
  <c r="A433" i="9"/>
  <c r="D433" i="9" a="1"/>
  <c r="D433" i="9"/>
  <c r="A434" i="9" a="1"/>
  <c r="A434" i="9"/>
  <c r="D434" i="9" a="1"/>
  <c r="D434" i="9"/>
  <c r="A435" i="9" a="1"/>
  <c r="A435" i="9"/>
  <c r="A436" i="9" a="1"/>
  <c r="A436" i="9"/>
  <c r="A437" i="9" a="1"/>
  <c r="A437" i="9"/>
  <c r="A438" i="9" a="1"/>
  <c r="A438" i="9"/>
  <c r="B438" i="9" a="1"/>
  <c r="B438" i="9"/>
  <c r="D438" i="9" a="1"/>
  <c r="D438" i="9"/>
  <c r="B437" i="9" a="1"/>
  <c r="B437" i="9"/>
  <c r="B436" i="9" a="1"/>
  <c r="B436" i="9"/>
  <c r="D437" i="9" a="1"/>
  <c r="D437" i="9"/>
  <c r="B435" i="9" a="1"/>
  <c r="B435" i="9"/>
  <c r="D436" i="9" a="1"/>
  <c r="D436" i="9"/>
  <c r="D435" i="9" a="1"/>
  <c r="D435" i="9"/>
  <c r="B434" i="9" a="1"/>
  <c r="B434" i="9"/>
  <c r="B433" i="9" a="1"/>
  <c r="B433" i="9"/>
  <c r="A439" i="9" a="1"/>
  <c r="A439" i="9"/>
  <c r="B439" i="9" a="1"/>
  <c r="B439" i="9"/>
  <c r="D432" i="9" a="1"/>
  <c r="D432" i="9"/>
  <c r="D431" i="9" a="1"/>
  <c r="D431" i="9"/>
  <c r="A440" i="9" a="1"/>
  <c r="A440" i="9"/>
  <c r="D439" i="9" a="1"/>
  <c r="D439" i="9"/>
  <c r="B440" i="9" a="1"/>
  <c r="B440" i="9"/>
  <c r="A441" i="9" a="1"/>
  <c r="A441" i="9"/>
  <c r="B441" i="9" a="1"/>
  <c r="B441" i="9"/>
  <c r="C441" i="9" a="1"/>
  <c r="C441" i="9"/>
  <c r="D440" i="9" a="1"/>
  <c r="D440" i="9"/>
  <c r="D441" i="9" a="1"/>
  <c r="D441" i="9"/>
  <c r="A442" i="9" a="1"/>
  <c r="A442" i="9"/>
  <c r="A443" i="9" a="1"/>
  <c r="A443" i="9"/>
  <c r="A444" i="9" a="1"/>
  <c r="A444" i="9"/>
  <c r="A445" i="9" a="1"/>
  <c r="A445" i="9"/>
  <c r="A446" i="9" a="1"/>
  <c r="A446" i="9"/>
  <c r="A447" i="9" a="1"/>
  <c r="A447" i="9"/>
  <c r="A448" i="9" a="1"/>
  <c r="A448" i="9"/>
  <c r="B448" i="9" a="1"/>
  <c r="B448" i="9"/>
  <c r="C448" i="9" a="1"/>
  <c r="C448" i="9"/>
  <c r="A449" i="9" a="1"/>
  <c r="A449" i="9"/>
  <c r="B449" i="9" a="1"/>
  <c r="B449" i="9"/>
  <c r="C449" i="9" a="1"/>
  <c r="C449" i="9"/>
  <c r="D448" i="9" a="1"/>
  <c r="D448" i="9"/>
  <c r="B447" i="9" a="1"/>
  <c r="B447" i="9"/>
  <c r="C447" i="9" a="1"/>
  <c r="C447" i="9"/>
  <c r="D447" i="9" a="1"/>
  <c r="D447" i="9"/>
  <c r="B446" i="9" a="1"/>
  <c r="B446" i="9"/>
  <c r="C446" i="9" a="1"/>
  <c r="C446" i="9"/>
  <c r="D446" i="9" a="1"/>
  <c r="D446" i="9"/>
  <c r="B445" i="9" a="1"/>
  <c r="B445" i="9"/>
  <c r="D445" i="9" a="1"/>
  <c r="D445" i="9"/>
  <c r="B444" i="9" a="1"/>
  <c r="B444" i="9"/>
  <c r="C444" i="9" a="1"/>
  <c r="C444" i="9"/>
  <c r="D444" i="9" a="1"/>
  <c r="D444" i="9"/>
  <c r="B443" i="9" a="1"/>
  <c r="B443" i="9"/>
  <c r="C443" i="9" a="1"/>
  <c r="C443" i="9"/>
  <c r="D443" i="9" a="1"/>
  <c r="D443" i="9"/>
  <c r="B442" i="9" a="1"/>
  <c r="B442" i="9"/>
  <c r="C442" i="9" a="1"/>
  <c r="C442" i="9"/>
  <c r="D442" i="9" a="1"/>
  <c r="D442" i="9"/>
  <c r="D449" i="9" a="1"/>
  <c r="D449" i="9"/>
  <c r="A450" i="9" a="1"/>
  <c r="A450" i="9"/>
  <c r="B450" i="9" a="1"/>
  <c r="B450" i="9"/>
  <c r="A451" i="9" a="1"/>
  <c r="A451" i="9"/>
  <c r="B451" i="9" a="1"/>
  <c r="B451" i="9"/>
  <c r="A452" i="9" a="1"/>
  <c r="A452" i="9"/>
  <c r="B452" i="9" a="1"/>
  <c r="B452" i="9"/>
  <c r="D452" i="9" a="1"/>
  <c r="D452" i="9"/>
  <c r="A453" i="9" a="1"/>
  <c r="A453" i="9"/>
  <c r="B453" i="9" a="1"/>
  <c r="B453" i="9"/>
  <c r="C453" i="9" a="1"/>
  <c r="C453" i="9"/>
  <c r="D453" i="9" a="1"/>
  <c r="D453" i="9"/>
  <c r="A454" i="9" a="1"/>
  <c r="A454" i="9"/>
  <c r="B454" i="9" a="1"/>
  <c r="B454" i="9"/>
  <c r="A455" i="9" a="1"/>
  <c r="A455" i="9"/>
  <c r="B455" i="9" a="1"/>
  <c r="B455" i="9"/>
  <c r="A456" i="9" a="1"/>
  <c r="A456" i="9"/>
  <c r="B456" i="9" a="1"/>
  <c r="B456" i="9"/>
  <c r="A457" i="9" a="1"/>
  <c r="A457" i="9"/>
  <c r="B457" i="9" a="1"/>
  <c r="B457" i="9"/>
  <c r="A458" i="9" a="1"/>
  <c r="A458" i="9"/>
  <c r="B458" i="9" a="1"/>
  <c r="B458" i="9"/>
  <c r="A459" i="9" a="1"/>
  <c r="A459" i="9"/>
  <c r="B459" i="9" a="1"/>
  <c r="B459" i="9"/>
  <c r="D459" i="9" a="1"/>
  <c r="D459" i="9"/>
  <c r="A460" i="9" a="1"/>
  <c r="A460" i="9"/>
  <c r="B460" i="9" a="1"/>
  <c r="B460" i="9"/>
  <c r="A461" i="9" a="1"/>
  <c r="A461" i="9"/>
  <c r="B461" i="9" a="1"/>
  <c r="B461" i="9"/>
  <c r="E461" i="9" a="1"/>
  <c r="E461" i="9"/>
  <c r="D461" i="9" a="1"/>
  <c r="D461" i="9"/>
  <c r="D460" i="9" a="1"/>
  <c r="D460" i="9"/>
  <c r="D458" i="9" a="1"/>
  <c r="D458" i="9"/>
  <c r="D457" i="9" a="1"/>
  <c r="D457" i="9"/>
  <c r="D456" i="9" a="1"/>
  <c r="D456" i="9"/>
  <c r="D455" i="9" a="1"/>
  <c r="D455" i="9"/>
  <c r="D454" i="9" a="1"/>
  <c r="D454" i="9"/>
  <c r="D451" i="9" a="1"/>
  <c r="D451" i="9"/>
  <c r="D450" i="9" a="1"/>
  <c r="D450" i="9"/>
  <c r="A462" i="9" a="1"/>
  <c r="A462" i="9"/>
  <c r="B78" i="9" a="1"/>
  <c r="B78" i="9"/>
  <c r="B77" i="9" a="1"/>
  <c r="B77" i="9"/>
  <c r="C77" i="9" a="1"/>
  <c r="C77" i="9"/>
  <c r="B76" i="9" a="1"/>
  <c r="B76" i="9"/>
  <c r="B75" i="9" a="1"/>
  <c r="B75" i="9"/>
  <c r="C75" i="9" a="1"/>
  <c r="C75" i="9"/>
  <c r="B74" i="9" a="1"/>
  <c r="B74" i="9"/>
  <c r="B73" i="9" a="1"/>
  <c r="B73" i="9"/>
  <c r="C73" i="9" a="1"/>
  <c r="C73" i="9"/>
  <c r="B72" i="9" a="1"/>
  <c r="B72" i="9"/>
  <c r="C72" i="9" a="1"/>
  <c r="C72" i="9"/>
  <c r="B71" i="9" a="1"/>
  <c r="B71" i="9"/>
  <c r="C71" i="9" a="1"/>
  <c r="C71" i="9"/>
  <c r="B68" i="9" a="1"/>
  <c r="B68" i="9"/>
  <c r="C68" i="9" a="1"/>
  <c r="C68" i="9"/>
  <c r="B67" i="9" a="1"/>
  <c r="B67" i="9"/>
  <c r="C67" i="9" a="1"/>
  <c r="C67" i="9"/>
  <c r="B66" i="9" a="1"/>
  <c r="B66" i="9"/>
  <c r="B65" i="9" a="1"/>
  <c r="B65" i="9"/>
  <c r="C65" i="9" a="1"/>
  <c r="C65" i="9"/>
  <c r="B62" i="9" a="1"/>
  <c r="B62" i="9"/>
  <c r="B64" i="9" a="1"/>
  <c r="B64" i="9"/>
  <c r="B63" i="9" a="1"/>
  <c r="B63" i="9"/>
  <c r="C63" i="9" a="1"/>
  <c r="C63" i="9"/>
  <c r="B61" i="9" a="1"/>
  <c r="B61" i="9"/>
  <c r="C61" i="9" a="1"/>
  <c r="C61" i="9"/>
  <c r="B60" i="9" a="1"/>
  <c r="B60" i="9"/>
  <c r="C60" i="9" a="1"/>
  <c r="C60" i="9"/>
  <c r="B54" i="9" a="1"/>
  <c r="B54" i="9"/>
  <c r="B59" i="9" a="1"/>
  <c r="B59" i="9"/>
  <c r="B58" i="9" a="1"/>
  <c r="B58" i="9"/>
  <c r="C58" i="9" a="1"/>
  <c r="C58" i="9"/>
  <c r="B57" i="9" a="1"/>
  <c r="B57" i="9"/>
  <c r="C57" i="9" a="1"/>
  <c r="C57" i="9"/>
  <c r="B56" i="9" a="1"/>
  <c r="B56" i="9"/>
  <c r="B55" i="9" a="1"/>
  <c r="B55" i="9"/>
  <c r="C55" i="9" a="1"/>
  <c r="C55" i="9"/>
  <c r="B53" i="9" a="1"/>
  <c r="B53" i="9"/>
  <c r="C53" i="9" a="1"/>
  <c r="C53" i="9"/>
  <c r="B52" i="9" a="1"/>
  <c r="B52" i="9"/>
  <c r="C52" i="9" a="1"/>
  <c r="C52" i="9"/>
  <c r="B51" i="9" a="1"/>
  <c r="B51" i="9"/>
  <c r="C51" i="9" a="1"/>
  <c r="C51" i="9"/>
  <c r="B50" i="9" a="1"/>
  <c r="B50" i="9"/>
  <c r="B49" i="9" a="1"/>
  <c r="B49" i="9"/>
  <c r="C49" i="9" a="1"/>
  <c r="C49" i="9"/>
  <c r="B6" i="9" a="1"/>
  <c r="B6" i="9"/>
  <c r="B7" i="9" a="1"/>
  <c r="B7" i="9"/>
  <c r="E7" i="9" a="1"/>
  <c r="C7" i="9" a="1"/>
  <c r="C7" i="9"/>
  <c r="J7" i="9"/>
  <c r="B8" i="9" a="1"/>
  <c r="B8" i="9"/>
  <c r="C8" i="9" a="1"/>
  <c r="C8" i="9"/>
  <c r="B9" i="9" a="1"/>
  <c r="B9" i="9"/>
  <c r="B10" i="9" a="1"/>
  <c r="B10" i="9"/>
  <c r="B11" i="9" a="1"/>
  <c r="B11" i="9"/>
  <c r="C11" i="9" a="1"/>
  <c r="C11" i="9"/>
  <c r="B12" i="9" a="1"/>
  <c r="B12" i="9"/>
  <c r="B14" i="9" a="1"/>
  <c r="B14" i="9"/>
  <c r="C14" i="9" a="1"/>
  <c r="C14" i="9"/>
  <c r="B15" i="9" a="1"/>
  <c r="B15" i="9"/>
  <c r="B16" i="9" a="1"/>
  <c r="B16" i="9"/>
  <c r="B17" i="9" a="1"/>
  <c r="B17" i="9"/>
  <c r="C17" i="9" a="1"/>
  <c r="C17" i="9"/>
  <c r="J17" i="9"/>
  <c r="B18" i="9" a="1"/>
  <c r="B18" i="9"/>
  <c r="E18" i="9" a="1"/>
  <c r="E18" i="9"/>
  <c r="B19" i="9" a="1"/>
  <c r="B19" i="9"/>
  <c r="B20" i="9" a="1"/>
  <c r="B20" i="9"/>
  <c r="B21" i="9" a="1"/>
  <c r="B21" i="9"/>
  <c r="C21" i="9" a="1"/>
  <c r="C21" i="9"/>
  <c r="J21" i="9"/>
  <c r="B22" i="9" a="1"/>
  <c r="B22" i="9"/>
  <c r="C22" i="9" a="1"/>
  <c r="C22" i="9"/>
  <c r="J22" i="9"/>
  <c r="B23" i="9" a="1"/>
  <c r="B23" i="9"/>
  <c r="E23" i="9" a="1"/>
  <c r="B24" i="9" a="1"/>
  <c r="B24" i="9"/>
  <c r="C24" i="9" a="1"/>
  <c r="C24" i="9"/>
  <c r="J24" i="9"/>
  <c r="B25" i="9" a="1"/>
  <c r="B25" i="9"/>
  <c r="C25" i="9" a="1"/>
  <c r="C25" i="9"/>
  <c r="J25" i="9"/>
  <c r="B26" i="9" a="1"/>
  <c r="B26" i="9"/>
  <c r="B27" i="9" a="1"/>
  <c r="B27" i="9"/>
  <c r="B28" i="9" a="1"/>
  <c r="B28" i="9"/>
  <c r="C28" i="9" a="1"/>
  <c r="C28" i="9"/>
  <c r="J28" i="9"/>
  <c r="B29" i="9" a="1"/>
  <c r="B29" i="9"/>
  <c r="B30" i="9" a="1"/>
  <c r="B30" i="9"/>
  <c r="C30" i="9" a="1"/>
  <c r="C30" i="9"/>
  <c r="J30" i="9"/>
  <c r="B31" i="9" a="1"/>
  <c r="B31" i="9"/>
  <c r="C31" i="9" a="1"/>
  <c r="C31" i="9"/>
  <c r="J31" i="9"/>
  <c r="B32" i="9" a="1"/>
  <c r="B32" i="9"/>
  <c r="C32" i="9" a="1"/>
  <c r="C32" i="9"/>
  <c r="B33" i="9" a="1"/>
  <c r="B33" i="9"/>
  <c r="E33" i="9" a="1"/>
  <c r="C33" i="9" a="1"/>
  <c r="C33" i="9"/>
  <c r="J33" i="9"/>
  <c r="B34" i="9" a="1"/>
  <c r="B34" i="9"/>
  <c r="C34" i="9" a="1"/>
  <c r="C34" i="9"/>
  <c r="B35" i="9" a="1"/>
  <c r="B35" i="9"/>
  <c r="B36" i="9" a="1"/>
  <c r="B36" i="9"/>
  <c r="B37" i="9" a="1"/>
  <c r="B37" i="9"/>
  <c r="C37" i="9" a="1"/>
  <c r="C37" i="9"/>
  <c r="J37" i="9"/>
  <c r="B47" i="9" a="1"/>
  <c r="B47" i="9"/>
  <c r="B48" i="9" a="1"/>
  <c r="B48" i="9"/>
  <c r="B46" i="9" a="1"/>
  <c r="B46" i="9"/>
  <c r="B45" i="9" a="1"/>
  <c r="B45" i="9"/>
  <c r="B44" i="9" a="1"/>
  <c r="B44" i="9"/>
  <c r="B43" i="9" a="1"/>
  <c r="B43" i="9"/>
  <c r="B42" i="9" a="1"/>
  <c r="B42" i="9"/>
  <c r="B40" i="9" a="1"/>
  <c r="B40" i="9"/>
  <c r="B39" i="9" a="1"/>
  <c r="B39" i="9"/>
  <c r="B38" i="9" a="1"/>
  <c r="B38" i="9"/>
  <c r="E33" i="9"/>
  <c r="E23" i="9"/>
  <c r="E7" i="9"/>
  <c r="B13" i="9" a="1"/>
  <c r="B13" i="9"/>
  <c r="E30" i="9" a="1"/>
  <c r="E30" i="9"/>
  <c r="E50" i="9" a="1"/>
  <c r="E50" i="9"/>
  <c r="E51" i="9" a="1"/>
  <c r="E51" i="9"/>
  <c r="E53" i="9" a="1"/>
  <c r="E53" i="9"/>
  <c r="E55" i="9" a="1"/>
  <c r="E55" i="9"/>
  <c r="E56" i="9" a="1"/>
  <c r="E56" i="9"/>
  <c r="E57" i="9" a="1"/>
  <c r="E57" i="9"/>
  <c r="E58" i="9" a="1"/>
  <c r="E58" i="9"/>
  <c r="E59" i="9" a="1"/>
  <c r="E59" i="9"/>
  <c r="E54" i="9" a="1"/>
  <c r="E54" i="9"/>
  <c r="E60" i="9" a="1"/>
  <c r="E60" i="9"/>
  <c r="E61" i="9" a="1"/>
  <c r="E61" i="9"/>
  <c r="E63" i="9" a="1"/>
  <c r="E63" i="9"/>
  <c r="E62" i="9" a="1"/>
  <c r="E62" i="9"/>
  <c r="E64" i="9" a="1"/>
  <c r="E64" i="9"/>
  <c r="E65" i="9" a="1"/>
  <c r="E65" i="9"/>
  <c r="E66" i="9" a="1"/>
  <c r="E66" i="9"/>
  <c r="E67" i="9" a="1"/>
  <c r="E67" i="9"/>
  <c r="E71" i="9" a="1"/>
  <c r="E71" i="9"/>
  <c r="E73" i="9" a="1"/>
  <c r="E73" i="9"/>
  <c r="E72" i="9" a="1"/>
  <c r="E72" i="9"/>
  <c r="E75" i="9" a="1"/>
  <c r="E75" i="9"/>
  <c r="E77" i="9" a="1"/>
  <c r="E77" i="9"/>
  <c r="B462" i="9" a="1"/>
  <c r="B462" i="9"/>
  <c r="C462" i="9" a="1"/>
  <c r="C462" i="9"/>
  <c r="D462" i="9" a="1"/>
  <c r="D462" i="9"/>
  <c r="A463" i="9" a="1"/>
  <c r="A463" i="9"/>
  <c r="B463" i="9" a="1"/>
  <c r="B463" i="9"/>
  <c r="A464" i="9" a="1"/>
  <c r="A464" i="9"/>
  <c r="B464" i="9" a="1"/>
  <c r="B464" i="9"/>
  <c r="D464" i="9" a="1"/>
  <c r="D464" i="9"/>
  <c r="D463" i="9" a="1"/>
  <c r="D463" i="9"/>
  <c r="E413" i="9" a="1"/>
  <c r="E413" i="9"/>
  <c r="E405" i="9" a="1"/>
  <c r="E405" i="9"/>
  <c r="E404" i="9" a="1"/>
  <c r="E404" i="9"/>
  <c r="E382" i="9" a="1"/>
  <c r="E382" i="9"/>
  <c r="E120" i="9" a="1"/>
  <c r="E120" i="9"/>
  <c r="E68" i="9" a="1"/>
  <c r="E68" i="9"/>
  <c r="A465" i="9" a="1"/>
  <c r="A465" i="9"/>
  <c r="A466" i="9" a="1"/>
  <c r="A466" i="9"/>
  <c r="A467" i="9" a="1"/>
  <c r="A467" i="9"/>
  <c r="A468" i="9" a="1"/>
  <c r="A468" i="9"/>
  <c r="D468" i="9" a="1"/>
  <c r="D468" i="9"/>
  <c r="A469" i="9" a="1"/>
  <c r="A469" i="9"/>
  <c r="A470" i="9" a="1"/>
  <c r="A470" i="9"/>
  <c r="A471" i="9" a="1"/>
  <c r="A471" i="9"/>
  <c r="A472" i="9" a="1"/>
  <c r="A472" i="9"/>
  <c r="A473" i="9" a="1"/>
  <c r="A473" i="9"/>
  <c r="B473" i="9" a="1"/>
  <c r="B473" i="9"/>
  <c r="B472" i="9" a="1"/>
  <c r="B472" i="9"/>
  <c r="D473" i="9" a="1"/>
  <c r="D473" i="9"/>
  <c r="D472" i="9" a="1"/>
  <c r="D472" i="9"/>
  <c r="B471" i="9" a="1"/>
  <c r="B471" i="9"/>
  <c r="D471" i="9" a="1"/>
  <c r="D471" i="9"/>
  <c r="B470" i="9" a="1"/>
  <c r="B470" i="9"/>
  <c r="D470" i="9" a="1"/>
  <c r="D470" i="9"/>
  <c r="B469" i="9" a="1"/>
  <c r="B469" i="9"/>
  <c r="D469" i="9" a="1"/>
  <c r="D469" i="9"/>
  <c r="B468" i="9" a="1"/>
  <c r="B468" i="9"/>
  <c r="B467" i="9" a="1"/>
  <c r="B467" i="9"/>
  <c r="D467" i="9" a="1"/>
  <c r="D467" i="9"/>
  <c r="B466" i="9" a="1"/>
  <c r="B466" i="9"/>
  <c r="D466" i="9" a="1"/>
  <c r="D466" i="9"/>
  <c r="B465" i="9" a="1"/>
  <c r="B465" i="9"/>
  <c r="D465" i="9" a="1"/>
  <c r="D465" i="9"/>
  <c r="A474" i="9" a="1"/>
  <c r="A474" i="9"/>
  <c r="B474" i="9" a="1"/>
  <c r="B474" i="9"/>
  <c r="A475" i="9" a="1"/>
  <c r="A475" i="9"/>
  <c r="D474" i="9" a="1"/>
  <c r="D474" i="9"/>
  <c r="A476" i="9" a="1"/>
  <c r="A476" i="9"/>
  <c r="B476" i="9" a="1"/>
  <c r="B476" i="9"/>
  <c r="B475" i="9" a="1"/>
  <c r="B475" i="9"/>
  <c r="A477" i="9" a="1"/>
  <c r="A477" i="9"/>
  <c r="B477" i="9" a="1"/>
  <c r="B477" i="9"/>
  <c r="D477" i="9" a="1"/>
  <c r="D477" i="9"/>
  <c r="D476" i="9" a="1"/>
  <c r="D476" i="9"/>
  <c r="D475" i="9" a="1"/>
  <c r="D475" i="9"/>
  <c r="A478" i="9" a="1"/>
  <c r="A478" i="9"/>
  <c r="A479" i="9" a="1"/>
  <c r="A479" i="9"/>
  <c r="B479" i="9" a="1"/>
  <c r="B479" i="9"/>
  <c r="C479" i="9" a="1"/>
  <c r="C479" i="9"/>
  <c r="A480" i="9" a="1"/>
  <c r="A480" i="9"/>
  <c r="B480" i="9" a="1"/>
  <c r="B480" i="9"/>
  <c r="D479" i="9" a="1"/>
  <c r="D479" i="9"/>
  <c r="B478" i="9" a="1"/>
  <c r="B478" i="9"/>
  <c r="C478" i="9" a="1"/>
  <c r="C478" i="9"/>
  <c r="D478" i="9" a="1"/>
  <c r="D478" i="9"/>
  <c r="D480" i="9" a="1"/>
  <c r="D480" i="9"/>
  <c r="A481" i="9" a="1"/>
  <c r="A481" i="9"/>
  <c r="A482" i="9" a="1"/>
  <c r="A482" i="9"/>
  <c r="A483" i="9" a="1"/>
  <c r="A483" i="9"/>
  <c r="B483" i="9" a="1"/>
  <c r="B483" i="9"/>
  <c r="A484" i="9" a="1"/>
  <c r="A484" i="9"/>
  <c r="B484" i="9" a="1"/>
  <c r="B484" i="9"/>
  <c r="B482" i="9" a="1"/>
  <c r="B482" i="9"/>
  <c r="D483" i="9" a="1"/>
  <c r="D483" i="9"/>
  <c r="D482" i="9" a="1"/>
  <c r="D482" i="9"/>
  <c r="B481" i="9" a="1"/>
  <c r="B481" i="9"/>
  <c r="D481" i="9" a="1"/>
  <c r="D481" i="9"/>
  <c r="D484" i="9" a="1"/>
  <c r="D484" i="9"/>
  <c r="A485" i="9" a="1"/>
  <c r="A485" i="9"/>
  <c r="B485" i="9" a="1"/>
  <c r="B485" i="9"/>
  <c r="A486" i="9" a="1"/>
  <c r="A486" i="9"/>
  <c r="B486" i="9" a="1"/>
  <c r="B486" i="9"/>
  <c r="A487" i="9" a="1"/>
  <c r="A487" i="9"/>
  <c r="B487" i="9" a="1"/>
  <c r="B487" i="9"/>
  <c r="A488" i="9" a="1"/>
  <c r="A488" i="9"/>
  <c r="B488" i="9" a="1"/>
  <c r="B488" i="9"/>
  <c r="D485" i="9" a="1"/>
  <c r="D485" i="9"/>
  <c r="A489" i="9" a="1"/>
  <c r="A489" i="9"/>
  <c r="D489" i="9" a="1"/>
  <c r="D489" i="9"/>
  <c r="D488" i="9" a="1"/>
  <c r="D488" i="9"/>
  <c r="D487" i="9" a="1"/>
  <c r="D487" i="9"/>
  <c r="D486" i="9" a="1"/>
  <c r="D486" i="9"/>
  <c r="B489" i="9" a="1"/>
  <c r="B489" i="9"/>
  <c r="A490" i="9" a="1"/>
  <c r="A490" i="9"/>
  <c r="B490" i="9" a="1"/>
  <c r="B490" i="9"/>
  <c r="D490" i="9" a="1"/>
  <c r="D490" i="9"/>
  <c r="A491" i="9" a="1"/>
  <c r="A491" i="9"/>
  <c r="B491" i="9" a="1"/>
  <c r="B491" i="9"/>
  <c r="D491" i="9" a="1"/>
  <c r="D491" i="9"/>
  <c r="A492" i="9" a="1"/>
  <c r="A492" i="9"/>
  <c r="B492" i="9" a="1"/>
  <c r="B492" i="9"/>
  <c r="C492" i="9" a="1"/>
  <c r="C492" i="9"/>
  <c r="D492" i="9" a="1"/>
  <c r="D492" i="9"/>
  <c r="A493" i="9" a="1"/>
  <c r="A493" i="9"/>
  <c r="B493" i="9" a="1"/>
  <c r="B493" i="9"/>
  <c r="D493" i="9" a="1"/>
  <c r="D493" i="9"/>
  <c r="A494" i="9" a="1"/>
  <c r="A494" i="9"/>
  <c r="B494" i="9" a="1"/>
  <c r="B494" i="9"/>
  <c r="D494" i="9" a="1"/>
  <c r="D494" i="9"/>
  <c r="A495" i="9" a="1"/>
  <c r="A495" i="9"/>
  <c r="B495" i="9" a="1"/>
  <c r="B495" i="9"/>
  <c r="D495" i="9" a="1"/>
  <c r="D495" i="9"/>
  <c r="A496" i="9" a="1"/>
  <c r="A496" i="9"/>
  <c r="B496" i="9" a="1"/>
  <c r="B496" i="9"/>
  <c r="C496" i="9" a="1"/>
  <c r="C496" i="9"/>
  <c r="D496" i="9" a="1"/>
  <c r="D496" i="9"/>
  <c r="A497" i="9" a="1"/>
  <c r="A497" i="9"/>
  <c r="B497" i="9" a="1"/>
  <c r="B497" i="9"/>
  <c r="C497" i="9" a="1"/>
  <c r="C497" i="9"/>
  <c r="D497" i="9" a="1"/>
  <c r="D497" i="9"/>
  <c r="A498" i="9" a="1"/>
  <c r="A498" i="9"/>
  <c r="B498" i="9" a="1"/>
  <c r="B498" i="9"/>
  <c r="C498" i="9" a="1"/>
  <c r="C498" i="9"/>
  <c r="A499" i="9" a="1"/>
  <c r="A499" i="9"/>
  <c r="B499" i="9" a="1"/>
  <c r="B499" i="9"/>
  <c r="A500" i="9" a="1"/>
  <c r="A500" i="9"/>
  <c r="A501" i="9" a="1"/>
  <c r="A501" i="9"/>
  <c r="B501" i="9" a="1"/>
  <c r="B501" i="9"/>
  <c r="D501" i="9" a="1"/>
  <c r="D501" i="9"/>
  <c r="B500" i="9" a="1"/>
  <c r="B500" i="9"/>
  <c r="C500" i="9" a="1"/>
  <c r="C500" i="9"/>
  <c r="D500" i="9" a="1"/>
  <c r="D500" i="9"/>
  <c r="D499" i="9" a="1"/>
  <c r="D499" i="9"/>
  <c r="D498" i="9" a="1"/>
  <c r="D498" i="9"/>
  <c r="AA365" i="8"/>
  <c r="AA348" i="8"/>
  <c r="AA722" i="8"/>
  <c r="AA647" i="8"/>
  <c r="AA599" i="8"/>
  <c r="AA667" i="8"/>
  <c r="AA95" i="8"/>
  <c r="AA965" i="8"/>
  <c r="AA724" i="8"/>
  <c r="Y636" i="8"/>
  <c r="Y471" i="8"/>
  <c r="Y747" i="8"/>
  <c r="Y150" i="8"/>
  <c r="Y604" i="8"/>
  <c r="Y451" i="8"/>
  <c r="Y731" i="8"/>
  <c r="Y894" i="8"/>
  <c r="Y668" i="8"/>
  <c r="Y535" i="8"/>
  <c r="Y811" i="8"/>
  <c r="Y350" i="8"/>
  <c r="Y244" i="8"/>
  <c r="Y689" i="8"/>
  <c r="Y147" i="8"/>
  <c r="Y70" i="8"/>
  <c r="Y686" i="8"/>
  <c r="Y114" i="8"/>
  <c r="AA2" i="8"/>
  <c r="Y44" i="8"/>
  <c r="Y481" i="8"/>
  <c r="Y100" i="8"/>
  <c r="Y269" i="8"/>
  <c r="Y435" i="8"/>
  <c r="Y417" i="8"/>
  <c r="Y36" i="8"/>
  <c r="Y237" i="8"/>
  <c r="Y179" i="8"/>
  <c r="Y673" i="8"/>
  <c r="Y164" i="8"/>
  <c r="Y365" i="8"/>
  <c r="Y607" i="8"/>
  <c r="Y316" i="8"/>
  <c r="Y310" i="8"/>
  <c r="Y589" i="8"/>
  <c r="Y695" i="8"/>
  <c r="Y822" i="8"/>
  <c r="T2" i="8"/>
  <c r="Y68" i="8"/>
  <c r="Y404" i="8"/>
  <c r="Y625" i="8"/>
  <c r="Y430" i="8"/>
  <c r="Y799" i="8"/>
  <c r="Y360" i="8"/>
  <c r="Y497" i="8"/>
  <c r="Y594" i="8"/>
  <c r="Y543" i="8"/>
  <c r="Y444" i="8"/>
  <c r="Y881" i="8"/>
  <c r="Y506" i="8"/>
  <c r="Y324" i="8"/>
  <c r="Y960" i="8"/>
  <c r="Y154" i="8"/>
  <c r="Y522" i="8"/>
  <c r="Y740" i="8"/>
  <c r="Y117" i="8"/>
  <c r="I711" i="8"/>
  <c r="V60" i="8"/>
  <c r="AA116" i="8"/>
  <c r="AA822" i="8"/>
  <c r="AA219" i="8"/>
  <c r="V316" i="8"/>
  <c r="V840" i="8"/>
  <c r="V521" i="8"/>
  <c r="V218" i="8"/>
  <c r="V768" i="8"/>
  <c r="I967" i="8"/>
  <c r="AA838" i="8"/>
  <c r="AA884" i="8"/>
  <c r="AA271" i="8"/>
  <c r="AA434" i="8"/>
  <c r="AA435" i="8"/>
  <c r="AA463" i="8"/>
  <c r="T941" i="8"/>
  <c r="V897" i="8"/>
  <c r="V790" i="8"/>
  <c r="V492" i="8"/>
  <c r="I981" i="8"/>
  <c r="AA952" i="8"/>
  <c r="AA877" i="8"/>
  <c r="AA425" i="8"/>
  <c r="AA303" i="8"/>
  <c r="AA610" i="8"/>
  <c r="AA633" i="8"/>
  <c r="V945" i="8"/>
  <c r="V570" i="8"/>
  <c r="V179" i="8"/>
  <c r="V452" i="8"/>
  <c r="I731" i="8"/>
  <c r="I563" i="8"/>
  <c r="I507" i="8"/>
  <c r="I243" i="8"/>
  <c r="AA535" i="8"/>
  <c r="AA909" i="8"/>
  <c r="AA778" i="8"/>
  <c r="AA140" i="8"/>
  <c r="AA694" i="8"/>
  <c r="AA464" i="8"/>
  <c r="AA969" i="8"/>
  <c r="AA784" i="8"/>
  <c r="AA134" i="8"/>
  <c r="AA484" i="8"/>
  <c r="AA857" i="8"/>
  <c r="AA752" i="8"/>
  <c r="AA69" i="8"/>
  <c r="AA545" i="8"/>
  <c r="AA941" i="8"/>
  <c r="AA458" i="8"/>
  <c r="AA740" i="8"/>
  <c r="AA350" i="8"/>
  <c r="AA356" i="8"/>
  <c r="AA768" i="8"/>
  <c r="AA111" i="8"/>
  <c r="AA474" i="8"/>
  <c r="AA498" i="8"/>
  <c r="I775" i="8"/>
  <c r="I143" i="8"/>
  <c r="I210" i="8"/>
  <c r="AA860" i="8"/>
  <c r="AA561" i="8"/>
  <c r="AA582" i="8"/>
  <c r="AA313" i="8"/>
  <c r="AA494" i="8"/>
  <c r="AA381" i="8"/>
  <c r="AA47" i="8"/>
  <c r="AA856" i="8"/>
  <c r="AA989" i="8"/>
  <c r="AA453" i="8"/>
  <c r="AA626" i="8"/>
  <c r="AA769" i="8"/>
  <c r="AA273" i="8"/>
  <c r="AA567" i="8"/>
  <c r="AA853" i="8"/>
  <c r="AA386" i="8"/>
  <c r="AA933" i="8"/>
  <c r="AA306" i="8"/>
  <c r="AA133" i="8"/>
  <c r="AA777" i="8"/>
  <c r="AA423" i="8"/>
  <c r="AA433" i="8"/>
  <c r="AA627" i="8"/>
  <c r="T545" i="8"/>
  <c r="T288" i="8"/>
  <c r="V529" i="8"/>
  <c r="V990" i="8"/>
  <c r="V759" i="8"/>
  <c r="I100" i="8"/>
  <c r="I386" i="8"/>
  <c r="I665" i="8"/>
  <c r="I555" i="8"/>
  <c r="AA808" i="8"/>
  <c r="AA391" i="8"/>
  <c r="AA781" i="8"/>
  <c r="AA180" i="8"/>
  <c r="AA330" i="8"/>
  <c r="AA686" i="8"/>
  <c r="AA726" i="8"/>
  <c r="AA736" i="8"/>
  <c r="AA189" i="8"/>
  <c r="AA586" i="8"/>
  <c r="AA359" i="8"/>
  <c r="AA985" i="8"/>
  <c r="AA297" i="8"/>
  <c r="AA804" i="8"/>
  <c r="AA869" i="8"/>
  <c r="AA151" i="8"/>
  <c r="AA614" i="8"/>
  <c r="AA70" i="8"/>
  <c r="AA547" i="8"/>
  <c r="AA979" i="8"/>
  <c r="AA86" i="8"/>
  <c r="AA190" i="8"/>
  <c r="AA527" i="8"/>
  <c r="T21" i="8"/>
  <c r="I530" i="8"/>
  <c r="I135" i="8"/>
  <c r="I421" i="8"/>
  <c r="I634" i="8"/>
  <c r="I416" i="8"/>
  <c r="I909" i="8"/>
  <c r="I974" i="8"/>
  <c r="I20" i="8"/>
  <c r="I951" i="8"/>
  <c r="I197" i="8"/>
  <c r="I989" i="8"/>
  <c r="I449" i="8"/>
  <c r="I920" i="8"/>
  <c r="AA886" i="8"/>
  <c r="AA653" i="8"/>
  <c r="AA988" i="8"/>
  <c r="AA963" i="8"/>
  <c r="AA742" i="8"/>
  <c r="AA829" i="8"/>
  <c r="AA924" i="8"/>
  <c r="AA663" i="8"/>
  <c r="AA603" i="8"/>
  <c r="AA881" i="8"/>
  <c r="AA557" i="8"/>
  <c r="AA936" i="8"/>
  <c r="AA115" i="8"/>
  <c r="AA52" i="8"/>
  <c r="AA790" i="8"/>
  <c r="AA678" i="8"/>
  <c r="AA932" i="8"/>
  <c r="AA683" i="8"/>
  <c r="AA289" i="8"/>
  <c r="AA865" i="8"/>
  <c r="AA942" i="8"/>
  <c r="AA204" i="8"/>
  <c r="AA341" i="8"/>
  <c r="AA858" i="8"/>
  <c r="AA764" i="8"/>
  <c r="AA302" i="8"/>
  <c r="AA765" i="8"/>
  <c r="AA432" i="8"/>
  <c r="AA841" i="8"/>
  <c r="AA920" i="8"/>
  <c r="AA921" i="8"/>
  <c r="AA641" i="8"/>
  <c r="AA817" i="8"/>
  <c r="AA825" i="8"/>
  <c r="AA340" i="8"/>
  <c r="AA390" i="8"/>
  <c r="AA414" i="8"/>
  <c r="AA186" i="8"/>
  <c r="AA395" i="8"/>
  <c r="AA950" i="8"/>
  <c r="AA937" i="8"/>
  <c r="AA228" i="8"/>
  <c r="AA746" i="8"/>
  <c r="AA750" i="8"/>
  <c r="AA962" i="8"/>
  <c r="AA970" i="8"/>
  <c r="AA958" i="8"/>
  <c r="AA208" i="8"/>
  <c r="AA179" i="8"/>
  <c r="AA529" i="8"/>
  <c r="AA30" i="8"/>
  <c r="AA58" i="8"/>
  <c r="AA867" i="8"/>
  <c r="AA625" i="8"/>
  <c r="AA539" i="8"/>
  <c r="AA926" i="8"/>
  <c r="AA749" i="8"/>
  <c r="AA252" i="8"/>
  <c r="AA762" i="8"/>
  <c r="AA893" i="8"/>
  <c r="AA100" i="8"/>
  <c r="AA77" i="8"/>
  <c r="AA161" i="8"/>
  <c r="AA185" i="8"/>
  <c r="AA203" i="8"/>
  <c r="AA504" i="8"/>
  <c r="AA987" i="8"/>
  <c r="AA520" i="8"/>
  <c r="AA224" i="8"/>
  <c r="AA317" i="8"/>
  <c r="AA326" i="8"/>
  <c r="AA71" i="8"/>
  <c r="AA105" i="8"/>
  <c r="AA389" i="8"/>
  <c r="AA718" i="8"/>
  <c r="AA514" i="8"/>
  <c r="AA492" i="8"/>
  <c r="AA487" i="8"/>
  <c r="AA944" i="8"/>
  <c r="AA900" i="8"/>
  <c r="AA849" i="8"/>
  <c r="AA324" i="8"/>
  <c r="AA130" i="8"/>
  <c r="AA377" i="8"/>
  <c r="AA617" i="8"/>
  <c r="AA166" i="8"/>
  <c r="AA446" i="8"/>
  <c r="AA191" i="8"/>
  <c r="AA229" i="8"/>
  <c r="AA779" i="8"/>
  <c r="AA510" i="8"/>
  <c r="AA706" i="8"/>
  <c r="T381" i="8"/>
  <c r="T259" i="8"/>
  <c r="T24" i="8"/>
  <c r="T481" i="8"/>
  <c r="T309" i="8"/>
  <c r="T471" i="8"/>
  <c r="I65" i="8"/>
  <c r="I173" i="8"/>
  <c r="I864" i="8"/>
  <c r="I109" i="8"/>
  <c r="I402" i="8"/>
  <c r="I318" i="8"/>
  <c r="I203" i="8"/>
  <c r="I652" i="8"/>
  <c r="I746" i="8"/>
  <c r="I274" i="8"/>
  <c r="AA162" i="8"/>
  <c r="AA300" i="8"/>
  <c r="AA360" i="8"/>
  <c r="AA543" i="8"/>
  <c r="AA427" i="8"/>
  <c r="AA552" i="8"/>
  <c r="AA566" i="8"/>
  <c r="AA879" i="8"/>
  <c r="AA654" i="8"/>
  <c r="AA628" i="8"/>
  <c r="AA702" i="8"/>
  <c r="AA34" i="8"/>
  <c r="AA767" i="8"/>
  <c r="AA496" i="8"/>
  <c r="AA553" i="8"/>
  <c r="AA791" i="8"/>
  <c r="AA210" i="8"/>
  <c r="AA560" i="8"/>
  <c r="AA42" i="8"/>
  <c r="AA281" i="8"/>
  <c r="AA196" i="8"/>
  <c r="AA364" i="8"/>
  <c r="AA891" i="8"/>
  <c r="AA951" i="8"/>
  <c r="AA903" i="8"/>
  <c r="AA533" i="8"/>
  <c r="AA563" i="8"/>
  <c r="AA731" i="8"/>
  <c r="AA216" i="8"/>
  <c r="AA403" i="8"/>
  <c r="AA256" i="8"/>
  <c r="AA319" i="8"/>
  <c r="AA491" i="8"/>
  <c r="AA459" i="8"/>
  <c r="AA568" i="8"/>
  <c r="AA645" i="8"/>
  <c r="AA503" i="8"/>
  <c r="AA298" i="8"/>
  <c r="AA14" i="8"/>
  <c r="AA257" i="8"/>
  <c r="AA559" i="8"/>
  <c r="AA163" i="8"/>
  <c r="AA783" i="8"/>
  <c r="AA638" i="8"/>
  <c r="AA349" i="8"/>
  <c r="AA947" i="8"/>
  <c r="AA323" i="8"/>
  <c r="AA687" i="8"/>
  <c r="AA558" i="8"/>
  <c r="AA604" i="8"/>
  <c r="AA309" i="8"/>
  <c r="AA184" i="8"/>
  <c r="AA258" i="8"/>
  <c r="AA236" i="8"/>
  <c r="AA743" i="8"/>
  <c r="AA200" i="8"/>
  <c r="AA43" i="8"/>
  <c r="AA101" i="8"/>
  <c r="AA357" i="8"/>
  <c r="AA90" i="8"/>
  <c r="AA346" i="8"/>
  <c r="AA63" i="8"/>
  <c r="AA73" i="8"/>
  <c r="AA329" i="8"/>
  <c r="AA62" i="8"/>
  <c r="AA318" i="8"/>
  <c r="AA39" i="8"/>
  <c r="AA49" i="8"/>
  <c r="AA305" i="8"/>
  <c r="AA38" i="8"/>
  <c r="AA294" i="8"/>
  <c r="AA322" i="8"/>
  <c r="AA863" i="8"/>
  <c r="AA644" i="8"/>
  <c r="AA139" i="8"/>
  <c r="AA405" i="8"/>
  <c r="AA394" i="8"/>
  <c r="AA121" i="8"/>
  <c r="AA110" i="8"/>
  <c r="AA87" i="8"/>
  <c r="AA353" i="8"/>
  <c r="AA342" i="8"/>
  <c r="AA195" i="8"/>
  <c r="AA243" i="8"/>
  <c r="AA444" i="8"/>
  <c r="AA551" i="8"/>
  <c r="AA344" i="8"/>
  <c r="AA630" i="8"/>
  <c r="AA476" i="8"/>
  <c r="AA892" i="8"/>
  <c r="AA728" i="8"/>
  <c r="AA741" i="8"/>
  <c r="AA982" i="8"/>
  <c r="AA977" i="8"/>
  <c r="AA144" i="8"/>
  <c r="AA579" i="8"/>
  <c r="AA540" i="8"/>
  <c r="AA682" i="8"/>
  <c r="AA672" i="8"/>
  <c r="AA112" i="8"/>
  <c r="AA875" i="8"/>
  <c r="AA570" i="8"/>
  <c r="AA53" i="8"/>
  <c r="AA270" i="8"/>
  <c r="AA246" i="8"/>
  <c r="AA739" i="8"/>
  <c r="AA351" i="8"/>
  <c r="AA624" i="8"/>
  <c r="AA84" i="8"/>
  <c r="AA37" i="8"/>
  <c r="AA293" i="8"/>
  <c r="AA26" i="8"/>
  <c r="AA282" i="8"/>
  <c r="AA347" i="8"/>
  <c r="AA9" i="8"/>
  <c r="AA265" i="8"/>
  <c r="AA521" i="8"/>
  <c r="AA254" i="8"/>
  <c r="AA475" i="8"/>
  <c r="AA231" i="8"/>
  <c r="AA241" i="8"/>
  <c r="AA497" i="8"/>
  <c r="AA230" i="8"/>
  <c r="AA486" i="8"/>
  <c r="AA439" i="8"/>
  <c r="AA108" i="8"/>
  <c r="AA411" i="8"/>
  <c r="AA277" i="8"/>
  <c r="AA266" i="8"/>
  <c r="AA239" i="8"/>
  <c r="AA505" i="8"/>
  <c r="AA620" i="8"/>
  <c r="AA225" i="8"/>
  <c r="AA214" i="8"/>
  <c r="AA205" i="8"/>
  <c r="AA253" i="8"/>
  <c r="AA164" i="8"/>
  <c r="AA974" i="8"/>
  <c r="AA788" i="8"/>
  <c r="AA953" i="8"/>
  <c r="AA902" i="8"/>
  <c r="AA983" i="8"/>
  <c r="AA960" i="8"/>
  <c r="AA826" i="8"/>
  <c r="AA976" i="8"/>
  <c r="AA851" i="8"/>
  <c r="AA480" i="8"/>
  <c r="AA283" i="8"/>
  <c r="AA887" i="8"/>
  <c r="AA15" i="8"/>
  <c r="AA927" i="8"/>
  <c r="AA580" i="8"/>
  <c r="AA155" i="8"/>
  <c r="AA421" i="8"/>
  <c r="AA410" i="8"/>
  <c r="AA137" i="8"/>
  <c r="AA126" i="8"/>
  <c r="AA103" i="8"/>
  <c r="AA369" i="8"/>
  <c r="AA358" i="8"/>
  <c r="AA650" i="8"/>
  <c r="AA21" i="8"/>
  <c r="AA556" i="8"/>
  <c r="AA238" i="8"/>
  <c r="AA481" i="8"/>
  <c r="AA242" i="8"/>
  <c r="AA280" i="8"/>
  <c r="AA502" i="8"/>
  <c r="AA834" i="8"/>
  <c r="AA986" i="8"/>
  <c r="AA880" i="8"/>
  <c r="AA814" i="8"/>
  <c r="AA968" i="8"/>
  <c r="AA832" i="8"/>
  <c r="AA862" i="8"/>
  <c r="AA717" i="8"/>
  <c r="AA420" i="8"/>
  <c r="AA837" i="8"/>
  <c r="AA872" i="8"/>
  <c r="AA744" i="8"/>
  <c r="AA448" i="8"/>
  <c r="AA296" i="8"/>
  <c r="AA251" i="8"/>
  <c r="AA517" i="8"/>
  <c r="AA684" i="8"/>
  <c r="AA233" i="8"/>
  <c r="AA222" i="8"/>
  <c r="AA199" i="8"/>
  <c r="AA465" i="8"/>
  <c r="AA454" i="8"/>
  <c r="AA248" i="8"/>
  <c r="AA61" i="8"/>
  <c r="AA380" i="8"/>
  <c r="AA96" i="8"/>
  <c r="AA292" i="8"/>
  <c r="AA842" i="8"/>
  <c r="AA888" i="8"/>
  <c r="AA399" i="8"/>
  <c r="AA188" i="8"/>
  <c r="AA715" i="8"/>
  <c r="AA213" i="8"/>
  <c r="AA175" i="8"/>
  <c r="AA430" i="8"/>
  <c r="AA150" i="8"/>
  <c r="AA114" i="8"/>
  <c r="AA673" i="8"/>
  <c r="AA748" i="8"/>
  <c r="AA685" i="8"/>
  <c r="AA555" i="8"/>
  <c r="AA704" i="8"/>
  <c r="AA615" i="8"/>
  <c r="AA917" i="8"/>
  <c r="AA820" i="8"/>
  <c r="AA874" i="8"/>
  <c r="AA949" i="8"/>
  <c r="AA812" i="8"/>
  <c r="AA601" i="8"/>
  <c r="AA325" i="8"/>
  <c r="AA41" i="8"/>
  <c r="AA7" i="8"/>
  <c r="AA262" i="8"/>
  <c r="AA445" i="8"/>
  <c r="AA605" i="8"/>
  <c r="AA284" i="8"/>
  <c r="AA828" i="8"/>
  <c r="AA898" i="8"/>
  <c r="AA507" i="8"/>
  <c r="AA651" i="8"/>
  <c r="AA530" i="8"/>
  <c r="AA885" i="8"/>
  <c r="AA798" i="8"/>
  <c r="AA577" i="8"/>
  <c r="AA725" i="8"/>
  <c r="AA955" i="8"/>
  <c r="AA404" i="8"/>
  <c r="AA187" i="8"/>
  <c r="AA442" i="8"/>
  <c r="AA158" i="8"/>
  <c r="AA401" i="8"/>
  <c r="AA141" i="8"/>
  <c r="AA160" i="8"/>
  <c r="AA36" i="8"/>
  <c r="AA992" i="8"/>
  <c r="AA635" i="8"/>
  <c r="AA975" i="8"/>
  <c r="AA452" i="8"/>
  <c r="AA376" i="8"/>
  <c r="AA800" i="8"/>
  <c r="AA734" i="8"/>
  <c r="AA757" i="8"/>
  <c r="AA940" i="8"/>
  <c r="AA931" i="8"/>
  <c r="AA22" i="8"/>
  <c r="AA873" i="8"/>
  <c r="AA534" i="8"/>
  <c r="AA973" i="8"/>
  <c r="AA57" i="8"/>
  <c r="AA916" i="8"/>
  <c r="AA954" i="8"/>
  <c r="AA662" i="8"/>
  <c r="AA797" i="8"/>
  <c r="AA46" i="8"/>
  <c r="AA813" i="8"/>
  <c r="AA701" i="8"/>
  <c r="AA766" i="8"/>
  <c r="AA836" i="8"/>
  <c r="AA806" i="8"/>
  <c r="AA316" i="8"/>
  <c r="AA674" i="8"/>
  <c r="AA355" i="8"/>
  <c r="AA637" i="8"/>
  <c r="AA824" i="8"/>
  <c r="AA913" i="8"/>
  <c r="AA705" i="8"/>
  <c r="AA929" i="8"/>
  <c r="AA981" i="8"/>
  <c r="AA971" i="8"/>
  <c r="AA753" i="8"/>
  <c r="AA967" i="8"/>
  <c r="AA82" i="8"/>
  <c r="AA523" i="8"/>
  <c r="AA796" i="8"/>
  <c r="AA708" i="8"/>
  <c r="AA738" i="8"/>
  <c r="AA959" i="8"/>
  <c r="AA713" i="8"/>
  <c r="AA776" i="8"/>
  <c r="AA506" i="8"/>
  <c r="AA192" i="8"/>
  <c r="AA279" i="8"/>
  <c r="AA803" i="8"/>
  <c r="AA247" i="8"/>
  <c r="AA714" i="8"/>
  <c r="AA664" i="8"/>
  <c r="AA165" i="8"/>
  <c r="AA154" i="8"/>
  <c r="AA127" i="8"/>
  <c r="AA393" i="8"/>
  <c r="AA382" i="8"/>
  <c r="AA113" i="8"/>
  <c r="AA102" i="8"/>
  <c r="AA66" i="8"/>
  <c r="AA688" i="8"/>
  <c r="AA10" i="8"/>
  <c r="AA249" i="8"/>
  <c r="AA215" i="8"/>
  <c r="AA470" i="8"/>
  <c r="AA500" i="8"/>
  <c r="AA367" i="8"/>
  <c r="AA901" i="8"/>
  <c r="AA918" i="8"/>
  <c r="AA598" i="8"/>
  <c r="AA587" i="8"/>
  <c r="AA573" i="8"/>
  <c r="AA657" i="8"/>
  <c r="AA472" i="8"/>
  <c r="AA669" i="8"/>
  <c r="AA408" i="8"/>
  <c r="AA894" i="8"/>
  <c r="AA695" i="8"/>
  <c r="AA876" i="8"/>
  <c r="AA268" i="8"/>
  <c r="AA907" i="8"/>
  <c r="AA595" i="8"/>
  <c r="AA261" i="8"/>
  <c r="AA250" i="8"/>
  <c r="AA223" i="8"/>
  <c r="AA489" i="8"/>
  <c r="AA478" i="8"/>
  <c r="AA209" i="8"/>
  <c r="AA198" i="8"/>
  <c r="AA269" i="8"/>
  <c r="AA50" i="8"/>
  <c r="AA16" i="8"/>
  <c r="AA745" i="8"/>
  <c r="AA260" i="8"/>
  <c r="AA910" i="8"/>
  <c r="AA455" i="8"/>
  <c r="AA840" i="8"/>
  <c r="AA508" i="8"/>
  <c r="T209" i="8"/>
  <c r="T868" i="8"/>
  <c r="T152" i="8"/>
  <c r="T134" i="8"/>
  <c r="T988" i="8"/>
  <c r="T512" i="8"/>
  <c r="T883" i="8"/>
  <c r="T334" i="8"/>
  <c r="T56" i="8"/>
  <c r="T217" i="8"/>
  <c r="T748" i="8"/>
  <c r="T10" i="8"/>
  <c r="T49" i="8"/>
  <c r="T68" i="8"/>
  <c r="T543" i="8"/>
  <c r="T497" i="8"/>
  <c r="T279" i="8"/>
  <c r="T607" i="8"/>
  <c r="T228" i="8"/>
  <c r="T533" i="8"/>
  <c r="T807" i="8"/>
  <c r="T659" i="8"/>
  <c r="T796" i="8"/>
  <c r="T531" i="8"/>
  <c r="T738" i="8"/>
  <c r="T838" i="8"/>
  <c r="T855" i="8"/>
  <c r="T263" i="8"/>
  <c r="T871" i="8"/>
  <c r="T660" i="8"/>
  <c r="T490" i="8"/>
  <c r="T715" i="8"/>
  <c r="T751" i="8"/>
  <c r="T99" i="8"/>
  <c r="T847" i="8"/>
  <c r="T7" i="8"/>
  <c r="T612" i="8"/>
  <c r="T624" i="8"/>
  <c r="T265" i="8"/>
  <c r="T345" i="8"/>
  <c r="T226" i="8"/>
  <c r="T863" i="8"/>
  <c r="T599" i="8"/>
  <c r="T836" i="8"/>
  <c r="T615" i="8"/>
  <c r="T468" i="8"/>
  <c r="T858" i="8"/>
  <c r="T523" i="8"/>
  <c r="T367" i="8"/>
  <c r="T305" i="8"/>
  <c r="T582" i="8"/>
  <c r="T818" i="8"/>
  <c r="T89" i="8"/>
  <c r="T857" i="8"/>
  <c r="T667" i="8"/>
  <c r="T517" i="8"/>
  <c r="T619" i="8"/>
  <c r="T325" i="8"/>
  <c r="T391" i="8"/>
  <c r="T646" i="8"/>
  <c r="T280" i="8"/>
  <c r="T166" i="8"/>
  <c r="T312" i="8"/>
  <c r="T139" i="8"/>
  <c r="T248" i="8"/>
  <c r="T80" i="8"/>
  <c r="T240" i="8"/>
  <c r="T981" i="8"/>
  <c r="T434" i="8"/>
  <c r="T966" i="8"/>
  <c r="T463" i="8"/>
  <c r="T163" i="8"/>
  <c r="T867" i="8"/>
  <c r="T179" i="8"/>
  <c r="T936" i="8"/>
  <c r="T387" i="8"/>
  <c r="T116" i="8"/>
  <c r="T791" i="8"/>
  <c r="T502" i="8"/>
  <c r="T954" i="8"/>
  <c r="T402" i="8"/>
  <c r="T568" i="8"/>
  <c r="T416" i="8"/>
  <c r="T29" i="8"/>
  <c r="T845" i="8"/>
  <c r="T363" i="8"/>
  <c r="T664" i="8"/>
  <c r="T781" i="8"/>
  <c r="T707" i="8"/>
  <c r="T801" i="8"/>
  <c r="T287" i="8"/>
  <c r="T213" i="8"/>
  <c r="T386" i="8"/>
  <c r="T610" i="8"/>
  <c r="T473" i="8"/>
  <c r="T185" i="8"/>
  <c r="T37" i="8"/>
  <c r="T153" i="8"/>
  <c r="T590" i="8"/>
  <c r="T241" i="8"/>
  <c r="T690" i="8"/>
  <c r="T686" i="8"/>
  <c r="T274" i="8"/>
  <c r="T663" i="8"/>
  <c r="T44" i="8"/>
  <c r="T154" i="8"/>
  <c r="T191" i="8"/>
  <c r="T576" i="8"/>
  <c r="T478" i="8"/>
  <c r="T514" i="8"/>
  <c r="T773" i="8"/>
  <c r="T58" i="8"/>
  <c r="T475" i="8"/>
  <c r="T782" i="8"/>
  <c r="T427" i="8"/>
  <c r="T501" i="8"/>
  <c r="T215" i="8"/>
  <c r="T340" i="8"/>
  <c r="T616" i="8"/>
  <c r="T115" i="8"/>
  <c r="T355" i="8"/>
  <c r="T765" i="8"/>
  <c r="T192" i="8"/>
  <c r="T581" i="8"/>
  <c r="T369" i="8"/>
  <c r="T965" i="8"/>
  <c r="T566" i="8"/>
  <c r="T985" i="8"/>
  <c r="T159" i="8"/>
  <c r="T338" i="8"/>
  <c r="T63" i="8"/>
  <c r="T980" i="8"/>
  <c r="T928" i="8"/>
  <c r="T148" i="8"/>
  <c r="T536" i="8"/>
  <c r="T357" i="8"/>
  <c r="T242" i="8"/>
  <c r="T316" i="8"/>
  <c r="T167" i="8"/>
  <c r="T618" i="8"/>
  <c r="T291" i="8"/>
  <c r="T726" i="8"/>
  <c r="T308" i="8"/>
  <c r="T598" i="8"/>
  <c r="T16" i="8"/>
  <c r="T874" i="8"/>
  <c r="T253" i="8"/>
  <c r="T794" i="8"/>
  <c r="T760" i="8"/>
  <c r="T717" i="8"/>
  <c r="T25" i="8"/>
  <c r="T917" i="8"/>
  <c r="T270" i="8"/>
  <c r="T970" i="8"/>
  <c r="T124" i="8"/>
  <c r="T428" i="8"/>
  <c r="T472" i="8"/>
  <c r="T187" i="8"/>
  <c r="T408" i="8"/>
  <c r="T203" i="8"/>
  <c r="T552" i="8"/>
  <c r="T711" i="8"/>
  <c r="T743" i="8"/>
  <c r="T963" i="8"/>
  <c r="T654" i="8"/>
  <c r="T742" i="8"/>
  <c r="T311" i="8"/>
  <c r="T509" i="8"/>
  <c r="T571" i="8"/>
  <c r="T445" i="8"/>
  <c r="T634" i="8"/>
  <c r="T188" i="8"/>
  <c r="T14" i="8"/>
  <c r="T376" i="8"/>
  <c r="T718" i="8"/>
  <c r="T492" i="8"/>
  <c r="T150" i="8"/>
  <c r="T806" i="8"/>
  <c r="T856" i="8"/>
  <c r="T110" i="8"/>
  <c r="T609" i="8"/>
  <c r="T714" i="8"/>
  <c r="T730" i="8"/>
  <c r="T184" i="8"/>
  <c r="T97" i="8"/>
  <c r="T926" i="8"/>
  <c r="T74" i="8"/>
  <c r="T746" i="8"/>
  <c r="T603" i="8"/>
  <c r="T787" i="8"/>
  <c r="T295" i="8"/>
  <c r="T135" i="8"/>
  <c r="T896" i="8"/>
  <c r="T947" i="8"/>
  <c r="T549" i="8"/>
  <c r="T330" i="8"/>
  <c r="T87" i="8"/>
  <c r="T388" i="8"/>
  <c r="T351" i="8"/>
  <c r="T835" i="8"/>
  <c r="T218" i="8"/>
  <c r="T127" i="8"/>
  <c r="T820" i="8"/>
  <c r="T653" i="8"/>
  <c r="T840" i="8"/>
  <c r="T526" i="8"/>
  <c r="T392" i="8"/>
  <c r="T237" i="8"/>
  <c r="T793" i="8"/>
  <c r="T903" i="8"/>
  <c r="T264" i="8"/>
  <c r="T778" i="8"/>
  <c r="T745" i="8"/>
  <c r="T803" i="8"/>
  <c r="T34" i="8"/>
  <c r="T451" i="8"/>
  <c r="T435" i="8"/>
  <c r="T208" i="8"/>
  <c r="T628" i="8"/>
  <c r="T249" i="8"/>
  <c r="T569" i="8"/>
  <c r="T837" i="8"/>
  <c r="T953" i="8"/>
  <c r="T841" i="8"/>
  <c r="T160" i="8"/>
  <c r="T805" i="8"/>
  <c r="T112" i="8"/>
  <c r="T788" i="8"/>
  <c r="T138" i="8"/>
  <c r="T843" i="8"/>
  <c r="T303" i="8"/>
  <c r="T83" i="8"/>
  <c r="T335" i="8"/>
  <c r="T19" i="8"/>
  <c r="T13" i="8"/>
  <c r="T20" i="8"/>
  <c r="T111" i="8"/>
  <c r="T224" i="8"/>
  <c r="T206" i="8"/>
  <c r="T870" i="8"/>
  <c r="T223" i="8"/>
  <c r="T861" i="8"/>
  <c r="T256" i="8"/>
  <c r="T365" i="8"/>
  <c r="T269" i="8"/>
  <c r="T436" i="8"/>
  <c r="T722" i="8"/>
  <c r="T164" i="8"/>
  <c r="T546" i="8"/>
  <c r="T737" i="8"/>
  <c r="T550" i="8"/>
  <c r="T815" i="8"/>
  <c r="T227" i="8"/>
  <c r="T584" i="8"/>
  <c r="T267" i="8"/>
  <c r="T733" i="8"/>
  <c r="T798" i="8"/>
  <c r="T469" i="8"/>
  <c r="T377" i="8"/>
  <c r="T708" i="8"/>
  <c r="T681" i="8"/>
  <c r="T292" i="8"/>
  <c r="T775" i="8"/>
  <c r="T375" i="8"/>
  <c r="T633" i="8"/>
  <c r="T36" i="8"/>
  <c r="T583" i="8"/>
  <c r="T750" i="8"/>
  <c r="T580" i="8"/>
  <c r="T331" i="8"/>
  <c r="T701" i="8"/>
  <c r="T547" i="8"/>
  <c r="T904" i="8"/>
  <c r="T948" i="8"/>
  <c r="T949" i="8"/>
  <c r="T420" i="8"/>
  <c r="T488" i="8"/>
  <c r="T455" i="8"/>
  <c r="T423" i="8"/>
  <c r="T716" i="8"/>
  <c r="T918" i="8"/>
  <c r="T235" i="8"/>
  <c r="T968" i="8"/>
  <c r="T699" i="8"/>
  <c r="T950" i="8"/>
  <c r="T713" i="8"/>
  <c r="T677" i="8"/>
  <c r="T430" i="8"/>
  <c r="T982" i="8"/>
  <c r="T649" i="8"/>
  <c r="T613" i="8"/>
  <c r="T638" i="8"/>
  <c r="T447" i="8"/>
  <c r="T339" i="8"/>
  <c r="T17" i="8"/>
  <c r="T768" i="8"/>
  <c r="T704" i="8"/>
  <c r="T147" i="8"/>
  <c r="T456" i="8"/>
  <c r="T183" i="8"/>
  <c r="T561" i="8"/>
  <c r="T885" i="8"/>
  <c r="T849" i="8"/>
  <c r="T296" i="8"/>
  <c r="T230" i="8"/>
  <c r="T821" i="8"/>
  <c r="T364" i="8"/>
  <c r="T799" i="8"/>
  <c r="T72" i="8"/>
  <c r="T668" i="8"/>
  <c r="T344" i="8"/>
  <c r="T967" i="8"/>
  <c r="T911" i="8"/>
  <c r="T27" i="8"/>
  <c r="T125" i="8"/>
  <c r="T484" i="8"/>
  <c r="T559" i="8"/>
  <c r="T682" i="8"/>
  <c r="T9" i="8"/>
  <c r="T977" i="8"/>
  <c r="T51" i="8"/>
  <c r="T59" i="8"/>
  <c r="T921" i="8"/>
  <c r="T438" i="8"/>
  <c r="T450" i="8"/>
  <c r="T449" i="8"/>
  <c r="T394" i="8"/>
  <c r="T945" i="8"/>
  <c r="T986" i="8"/>
  <c r="T268" i="8"/>
  <c r="T93" i="8"/>
  <c r="T862" i="8"/>
  <c r="T442" i="8"/>
  <c r="T771" i="8"/>
  <c r="T448" i="8"/>
  <c r="T359" i="8"/>
  <c r="T175" i="8"/>
  <c r="T333" i="8"/>
  <c r="T958" i="8"/>
  <c r="T170" i="8"/>
  <c r="T650" i="8"/>
  <c r="T133" i="8"/>
  <c r="T243" i="8"/>
  <c r="T756" i="8"/>
  <c r="T899" i="8"/>
  <c r="T978" i="8"/>
  <c r="T691" i="8"/>
  <c r="T703" i="8"/>
  <c r="T483" i="8"/>
  <c r="T991" i="8"/>
  <c r="T632" i="8"/>
  <c r="T759" i="8"/>
  <c r="T511" i="8"/>
  <c r="T403" i="8"/>
  <c r="T627" i="8"/>
  <c r="T832" i="8"/>
  <c r="T319" i="8"/>
  <c r="T143" i="8"/>
  <c r="T876" i="8"/>
  <c r="T640" i="8"/>
  <c r="T464" i="8"/>
  <c r="T924" i="8"/>
  <c r="T709" i="8"/>
  <c r="T383" i="8"/>
  <c r="T177" i="8"/>
  <c r="T829" i="8"/>
  <c r="T783" i="8"/>
  <c r="T146" i="8"/>
  <c r="T136" i="8"/>
  <c r="T28" i="8"/>
  <c r="T409" i="8"/>
  <c r="T257" i="8"/>
  <c r="T831" i="8"/>
  <c r="T604" i="8"/>
  <c r="T281" i="8"/>
  <c r="T819" i="8"/>
  <c r="T181" i="8"/>
  <c r="T145" i="8"/>
  <c r="T553" i="8"/>
  <c r="T891" i="8"/>
  <c r="T919" i="8"/>
  <c r="T971" i="8"/>
  <c r="T45" i="8"/>
  <c r="T320" i="8"/>
  <c r="T735" i="8"/>
  <c r="T108" i="8"/>
  <c r="T219" i="8"/>
  <c r="T155" i="8"/>
  <c r="T477" i="8"/>
  <c r="T895" i="8"/>
  <c r="T989" i="8"/>
  <c r="T776" i="8"/>
  <c r="T866" i="8"/>
  <c r="T476" i="8"/>
  <c r="T905" i="8"/>
  <c r="T346" i="8"/>
  <c r="T200" i="8"/>
  <c r="T210" i="8"/>
  <c r="T343" i="8"/>
  <c r="T887" i="8"/>
  <c r="T362" i="8"/>
  <c r="T314" i="8"/>
  <c r="T808" i="8"/>
  <c r="T683" i="8"/>
  <c r="T122" i="8"/>
  <c r="T64" i="8"/>
  <c r="T216" i="8"/>
  <c r="T496" i="8"/>
  <c r="T753" i="8"/>
  <c r="T400" i="8"/>
  <c r="T625" i="8"/>
  <c r="T353" i="8"/>
  <c r="T158" i="8"/>
  <c r="T943" i="8"/>
  <c r="T324" i="8"/>
  <c r="T752" i="8"/>
  <c r="T42" i="8"/>
  <c r="T137" i="8"/>
  <c r="T961" i="8"/>
  <c r="T521" i="8"/>
  <c r="T636" i="8"/>
  <c r="T952" i="8"/>
  <c r="T91" i="8"/>
  <c r="T602" i="8"/>
  <c r="T927" i="8"/>
  <c r="T694" i="8"/>
  <c r="T635" i="8"/>
  <c r="T437" i="8"/>
  <c r="T674" i="8"/>
  <c r="T747" i="8"/>
  <c r="T180" i="8"/>
  <c r="T710" i="8"/>
  <c r="T875" i="8"/>
  <c r="T833" i="8"/>
  <c r="T685" i="8"/>
  <c r="T761" i="8"/>
  <c r="T352" i="8"/>
  <c r="T205" i="8"/>
  <c r="T40" i="8"/>
  <c r="T169" i="8"/>
  <c r="T669" i="8"/>
  <c r="T902" i="8"/>
  <c r="T337" i="8"/>
  <c r="T70" i="8"/>
  <c r="T273" i="8"/>
  <c r="T854" i="8"/>
  <c r="T657" i="8"/>
  <c r="T665" i="8"/>
  <c r="T792" i="8"/>
  <c r="T817" i="8"/>
  <c r="T505" i="8"/>
  <c r="T294" i="8"/>
  <c r="T441" i="8"/>
  <c r="T901" i="8"/>
  <c r="T695" i="8"/>
  <c r="T893" i="8"/>
  <c r="T637" i="8"/>
  <c r="T923" i="8"/>
  <c r="T951" i="8"/>
  <c r="T719" i="8"/>
  <c r="T600" i="8"/>
  <c r="T384" i="8"/>
  <c r="T922" i="8"/>
  <c r="T186" i="8"/>
  <c r="T864" i="8"/>
  <c r="T973" i="8"/>
  <c r="T276" i="8"/>
  <c r="T591" i="8"/>
  <c r="T236" i="8"/>
  <c r="T174" i="8"/>
  <c r="T126" i="8"/>
  <c r="T670" i="8"/>
  <c r="T95" i="8"/>
  <c r="T302" i="8"/>
  <c r="T510" i="8"/>
  <c r="T399" i="8"/>
  <c r="T161" i="8"/>
  <c r="T648" i="8"/>
  <c r="T802" i="8"/>
  <c r="T141" i="8"/>
  <c r="T390" i="8"/>
  <c r="T500" i="8"/>
  <c r="T356" i="8"/>
  <c r="T731" i="8"/>
  <c r="T974" i="8"/>
  <c r="T597" i="8"/>
  <c r="T774" i="8"/>
  <c r="T293" i="8"/>
  <c r="T454" i="8"/>
  <c r="T937" i="8"/>
  <c r="T30" i="8"/>
  <c r="T983" i="8"/>
  <c r="T975" i="8"/>
  <c r="T195" i="8"/>
  <c r="T907" i="8"/>
  <c r="T955" i="8"/>
  <c r="T15" i="8"/>
  <c r="T90" i="8"/>
  <c r="T898" i="8"/>
  <c r="T204" i="8"/>
  <c r="T920" i="8"/>
  <c r="T140" i="8"/>
  <c r="T389" i="8"/>
  <c r="T22" i="8"/>
  <c r="T444" i="8"/>
  <c r="T860" i="8"/>
  <c r="T313" i="8"/>
  <c r="T493" i="8"/>
  <c r="T165" i="8"/>
  <c r="T101" i="8"/>
  <c r="T485" i="8"/>
  <c r="T379" i="8"/>
  <c r="T301" i="8"/>
  <c r="T260" i="8"/>
  <c r="I78" i="8"/>
  <c r="I181" i="8"/>
  <c r="I434" i="8"/>
  <c r="I39" i="8"/>
  <c r="I888" i="8"/>
  <c r="I501" i="8"/>
  <c r="I874" i="8"/>
  <c r="I217" i="8"/>
  <c r="I614" i="8"/>
  <c r="I585" i="8"/>
  <c r="I279" i="8"/>
  <c r="I721" i="8"/>
  <c r="I748" i="8"/>
  <c r="I137" i="8"/>
  <c r="AA972" i="8"/>
  <c r="AA621" i="8"/>
  <c r="AA984" i="8"/>
  <c r="AA844" i="8"/>
  <c r="AA850" i="8"/>
  <c r="AA499" i="8"/>
  <c r="AA801" i="8"/>
  <c r="AA440" i="8"/>
  <c r="AA272" i="8"/>
  <c r="AA758" i="8"/>
  <c r="AA964" i="8"/>
  <c r="AA805" i="8"/>
  <c r="AA938" i="8"/>
  <c r="AA978" i="8"/>
  <c r="AA733" i="8"/>
  <c r="AA312" i="8"/>
  <c r="AA74" i="8"/>
  <c r="AA990" i="8"/>
  <c r="AA562" i="8"/>
  <c r="AA572" i="8"/>
  <c r="AA583" i="8"/>
  <c r="AA716" i="8"/>
  <c r="AA278" i="8"/>
  <c r="AA589" i="8"/>
  <c r="AA431" i="8"/>
  <c r="AA370" i="8"/>
  <c r="AA85" i="8"/>
  <c r="AA896" i="8"/>
  <c r="AA761" i="8"/>
  <c r="AA609" i="8"/>
  <c r="AA658" i="8"/>
  <c r="AA906" i="8"/>
  <c r="AA890" i="8"/>
  <c r="AA897" i="8"/>
  <c r="AA335" i="8"/>
  <c r="AA178" i="8"/>
  <c r="AA145" i="8"/>
  <c r="AA169" i="8"/>
  <c r="AA197" i="8"/>
  <c r="AA343" i="8"/>
  <c r="AA780" i="8"/>
  <c r="AA928" i="8"/>
  <c r="AA905" i="8"/>
  <c r="AA550" i="8"/>
  <c r="AA961" i="8"/>
  <c r="AA720" i="8"/>
  <c r="AA833" i="8"/>
  <c r="AA594" i="8"/>
  <c r="AA388" i="8"/>
  <c r="AA131" i="8"/>
  <c r="AA17" i="8"/>
  <c r="AA31" i="8"/>
  <c r="AA443" i="8"/>
  <c r="AA914" i="8"/>
  <c r="AA619" i="8"/>
  <c r="AA400" i="8"/>
  <c r="AA773" i="8"/>
  <c r="AA772" i="8"/>
  <c r="AA571" i="8"/>
  <c r="AA528" i="8"/>
  <c r="AA789" i="8"/>
  <c r="AA810" i="8"/>
  <c r="AA406" i="8"/>
  <c r="AA174" i="8"/>
  <c r="AA202" i="8"/>
  <c r="AA267" i="8"/>
  <c r="AA792" i="8"/>
  <c r="AA642" i="8"/>
  <c r="AA368" i="8"/>
  <c r="AA957" i="8"/>
  <c r="AA13" i="8"/>
  <c r="AA337" i="8"/>
  <c r="AA94" i="8"/>
  <c r="AA378" i="8"/>
  <c r="AA123" i="8"/>
  <c r="AA799" i="8"/>
  <c r="AA991" i="8"/>
  <c r="AA816" i="8"/>
  <c r="AA948" i="8"/>
  <c r="AA80" i="8"/>
  <c r="AA295" i="8"/>
  <c r="AA925" i="8"/>
  <c r="AA864" i="8"/>
  <c r="AA97" i="8"/>
  <c r="AA138" i="8"/>
  <c r="AA333" i="8"/>
  <c r="AA177" i="8"/>
  <c r="AA457" i="8"/>
  <c r="AA218" i="8"/>
  <c r="AA307" i="8"/>
  <c r="AA513" i="8"/>
  <c r="AA835" i="8"/>
  <c r="AA855" i="8"/>
  <c r="T440" i="8"/>
  <c r="T939" i="8"/>
  <c r="T439" i="8"/>
  <c r="T852" i="8"/>
  <c r="T786" i="8"/>
  <c r="I63" i="8"/>
  <c r="I764" i="8"/>
  <c r="I326" i="8"/>
  <c r="I968" i="8"/>
  <c r="I966" i="8"/>
  <c r="I802" i="8"/>
  <c r="I962" i="8"/>
  <c r="I282" i="8"/>
  <c r="I29" i="8"/>
  <c r="I384" i="8"/>
  <c r="I182" i="8"/>
  <c r="I653" i="8"/>
  <c r="I438" i="8"/>
  <c r="I33" i="8"/>
  <c r="AA882" i="8"/>
  <c r="AA786" i="8"/>
  <c r="AA33" i="8"/>
  <c r="AA631" i="8"/>
  <c r="AA908" i="8"/>
  <c r="AA980" i="8"/>
  <c r="AA546" i="8"/>
  <c r="AA854" i="8"/>
  <c r="AA904" i="8"/>
  <c r="AA412" i="8"/>
  <c r="AA737" i="8"/>
  <c r="AA593" i="8"/>
  <c r="AA244" i="8"/>
  <c r="AA721" i="8"/>
  <c r="AA754" i="8"/>
  <c r="AA866" i="8"/>
  <c r="AA945" i="8"/>
  <c r="AA794" i="8"/>
  <c r="AA397" i="8"/>
  <c r="AA416" i="8"/>
  <c r="AA578" i="8"/>
  <c r="AA679" i="8"/>
  <c r="AA23" i="8"/>
  <c r="AA756" i="8"/>
  <c r="AA845" i="8"/>
  <c r="AA67" i="8"/>
  <c r="AA946" i="8"/>
  <c r="AA809" i="8"/>
  <c r="AA541" i="8"/>
  <c r="AA966" i="8"/>
  <c r="AA793" i="8"/>
  <c r="AA760" i="8"/>
  <c r="AA774" i="8"/>
  <c r="AA730" i="8"/>
  <c r="AA327" i="8"/>
  <c r="AA450" i="8"/>
  <c r="AA135" i="8"/>
  <c r="AA159" i="8"/>
  <c r="AA536" i="8"/>
  <c r="AA646" i="8"/>
  <c r="AA699" i="8"/>
  <c r="AA846" i="8"/>
  <c r="AA336" i="8"/>
  <c r="AA785" i="8"/>
  <c r="AA821" i="8"/>
  <c r="AA848" i="8"/>
  <c r="AA770" i="8"/>
  <c r="AA263" i="8"/>
  <c r="AA922" i="8"/>
  <c r="AA461" i="8"/>
  <c r="AA286" i="8"/>
  <c r="AA314" i="8"/>
  <c r="AA483" i="8"/>
  <c r="AA818" i="8"/>
  <c r="AA852" i="8"/>
  <c r="AA709" i="8"/>
  <c r="AA802" i="8"/>
  <c r="AA878" i="8"/>
  <c r="AA870" i="8"/>
  <c r="AA689" i="8"/>
  <c r="AA868" i="8"/>
  <c r="AA125" i="8"/>
  <c r="AA417" i="8"/>
  <c r="AA441" i="8"/>
  <c r="AA469" i="8"/>
  <c r="AA542" i="8"/>
  <c r="AA934" i="8"/>
  <c r="AA32" i="8"/>
  <c r="AA515" i="8"/>
  <c r="AA51" i="8"/>
  <c r="AA194" i="8"/>
  <c r="AA81" i="8"/>
  <c r="AA361" i="8"/>
  <c r="AA122" i="8"/>
  <c r="AA919" i="8"/>
  <c r="AA301" i="8"/>
  <c r="AA732" i="8"/>
  <c r="AA889" i="8"/>
  <c r="AA712" i="8"/>
  <c r="AA729" i="8"/>
  <c r="AA912" i="8"/>
  <c r="AA782" i="8"/>
  <c r="AA509" i="8"/>
  <c r="AA366" i="8"/>
  <c r="AA149" i="8"/>
  <c r="AA422" i="8"/>
  <c r="AA167" i="8"/>
  <c r="AA201" i="8"/>
  <c r="AA485" i="8"/>
  <c r="AA24" i="8"/>
  <c r="AA25" i="8"/>
  <c r="AA379" i="8"/>
  <c r="AA524" i="8"/>
  <c r="T987" i="8"/>
  <c r="T865" i="8"/>
  <c r="T693" i="8"/>
  <c r="T524" i="8"/>
  <c r="V307" i="8"/>
  <c r="V390" i="8"/>
  <c r="V833" i="8"/>
  <c r="V934" i="8"/>
  <c r="V848" i="8"/>
  <c r="V74" i="8"/>
  <c r="V22" i="8"/>
  <c r="V575" i="8"/>
  <c r="V166" i="8"/>
  <c r="V161" i="8"/>
  <c r="V46" i="8"/>
  <c r="V572" i="8"/>
  <c r="V859" i="8"/>
  <c r="V865" i="8"/>
  <c r="V129" i="8"/>
  <c r="V158" i="8"/>
  <c r="V19" i="8"/>
  <c r="V926" i="8"/>
  <c r="V126" i="8"/>
  <c r="V752" i="8"/>
  <c r="V70" i="8"/>
  <c r="V483" i="8"/>
  <c r="Y977" i="8"/>
  <c r="Y23" i="8"/>
  <c r="Y892" i="8"/>
  <c r="Y92" i="8"/>
  <c r="Y163" i="8"/>
  <c r="Y692" i="8"/>
  <c r="Y815" i="8"/>
  <c r="Y705" i="8"/>
  <c r="Y504" i="8"/>
  <c r="Y319" i="8"/>
  <c r="Y112" i="8"/>
  <c r="Y107" i="8"/>
  <c r="Y781" i="8"/>
  <c r="Y361" i="8"/>
  <c r="Y670" i="8"/>
  <c r="Y918" i="8"/>
  <c r="Y334" i="8"/>
  <c r="Y337" i="8"/>
  <c r="Y860" i="8"/>
  <c r="Y72" i="8"/>
  <c r="Y143" i="8"/>
  <c r="Y660" i="8"/>
  <c r="Y791" i="8"/>
  <c r="Y641" i="8"/>
  <c r="Y460" i="8"/>
  <c r="Y295" i="8"/>
  <c r="Y80" i="8"/>
  <c r="Y43" i="8"/>
  <c r="Y749" i="8"/>
  <c r="Y329" i="8"/>
  <c r="Y318" i="8"/>
  <c r="Y790" i="8"/>
  <c r="Y78" i="8"/>
  <c r="Y808" i="8"/>
  <c r="Y924" i="8"/>
  <c r="Y156" i="8"/>
  <c r="Y227" i="8"/>
  <c r="Y724" i="8"/>
  <c r="Y879" i="8"/>
  <c r="Y897" i="8"/>
  <c r="Y544" i="8"/>
  <c r="Y403" i="8"/>
  <c r="Y176" i="8"/>
  <c r="Y171" i="8"/>
  <c r="Y877" i="8"/>
  <c r="Y457" i="8"/>
  <c r="Y246" i="8"/>
  <c r="Y122" i="8"/>
  <c r="Y538" i="8"/>
  <c r="Y849" i="8"/>
  <c r="Y652" i="8"/>
  <c r="Y547" i="8"/>
  <c r="Y708" i="8"/>
  <c r="Y387" i="8"/>
  <c r="Y979" i="8"/>
  <c r="Y667" i="8"/>
  <c r="Y141" i="8"/>
  <c r="Y638" i="8"/>
  <c r="Y935" i="8"/>
  <c r="Y128" i="8"/>
  <c r="Y421" i="8"/>
  <c r="Y393" i="8"/>
  <c r="Y510" i="8"/>
  <c r="Y858" i="8"/>
  <c r="Y308" i="8"/>
  <c r="Y801" i="8"/>
  <c r="Y40" i="8"/>
  <c r="Y96" i="8"/>
  <c r="Y394" i="8"/>
  <c r="Y344" i="8"/>
  <c r="Y742" i="8"/>
  <c r="Y906" i="8"/>
  <c r="Y388" i="8"/>
  <c r="Y408" i="8"/>
  <c r="Y540" i="8"/>
  <c r="Y631" i="8"/>
  <c r="Y161" i="8"/>
  <c r="Y276" i="8"/>
  <c r="Y367" i="8"/>
  <c r="Y848" i="8"/>
  <c r="Y915" i="8"/>
  <c r="Y177" i="8"/>
  <c r="Y651" i="8"/>
  <c r="Y389" i="8"/>
  <c r="Y109" i="8"/>
  <c r="Y970" i="8"/>
  <c r="Y382" i="8"/>
  <c r="Y902" i="8"/>
  <c r="Y775" i="8"/>
  <c r="Y152" i="8"/>
  <c r="Y520" i="8"/>
  <c r="Y591" i="8"/>
  <c r="Y97" i="8"/>
  <c r="Y252" i="8"/>
  <c r="Y323" i="8"/>
  <c r="Y832" i="8"/>
  <c r="Y895" i="8"/>
  <c r="Y528" i="8"/>
  <c r="Y619" i="8"/>
  <c r="Y357" i="8"/>
  <c r="Y45" i="8"/>
  <c r="Y606" i="8"/>
  <c r="Y210" i="8"/>
  <c r="Y646" i="8"/>
  <c r="Y519" i="8"/>
  <c r="Y883" i="8"/>
  <c r="Y588" i="8"/>
  <c r="Y675" i="8"/>
  <c r="Y353" i="8"/>
  <c r="Y340" i="8"/>
  <c r="Y407" i="8"/>
  <c r="Y896" i="8"/>
  <c r="Y12" i="8"/>
  <c r="Y369" i="8"/>
  <c r="Y715" i="8"/>
  <c r="Y485" i="8"/>
  <c r="Y173" i="8"/>
  <c r="Y374" i="8"/>
  <c r="Y766" i="8"/>
  <c r="Y230" i="8"/>
  <c r="Y947" i="8"/>
  <c r="Y632" i="8"/>
  <c r="Y116" i="8"/>
  <c r="Y609" i="8"/>
  <c r="Y188" i="8"/>
  <c r="Y864" i="8"/>
  <c r="Y241" i="8"/>
  <c r="Y453" i="8"/>
  <c r="Y458" i="8"/>
  <c r="Y62" i="8"/>
  <c r="Y39" i="8"/>
  <c r="Y427" i="8"/>
  <c r="Y461" i="8"/>
  <c r="Y878" i="8"/>
  <c r="Y514" i="8"/>
  <c r="Y876" i="8"/>
  <c r="Y611" i="8"/>
  <c r="Y676" i="8"/>
  <c r="Y752" i="8"/>
  <c r="Y21" i="8"/>
  <c r="Y674" i="8"/>
  <c r="Y925" i="8"/>
  <c r="Y314" i="8"/>
  <c r="Y145" i="8"/>
  <c r="Y17" i="8"/>
  <c r="Y81" i="8"/>
  <c r="Y972" i="8"/>
  <c r="Y200" i="8"/>
  <c r="Y291" i="8"/>
  <c r="Y772" i="8"/>
  <c r="Y919" i="8"/>
  <c r="Y15" i="8"/>
  <c r="Y592" i="8"/>
  <c r="Y467" i="8"/>
  <c r="Y240" i="8"/>
  <c r="Y267" i="8"/>
  <c r="Y941" i="8"/>
  <c r="Y553" i="8"/>
  <c r="Y914" i="8"/>
  <c r="Y378" i="8"/>
  <c r="Y10" i="8"/>
  <c r="Y744" i="8"/>
  <c r="Y956" i="8"/>
  <c r="Y180" i="8"/>
  <c r="Y247" i="8"/>
  <c r="Y756" i="8"/>
  <c r="Y899" i="8"/>
  <c r="Y937" i="8"/>
  <c r="Y576" i="8"/>
  <c r="Y423" i="8"/>
  <c r="Y192" i="8"/>
  <c r="Y235" i="8"/>
  <c r="Y909" i="8"/>
  <c r="Y489" i="8"/>
  <c r="Y402" i="8"/>
  <c r="Y250" i="8"/>
  <c r="Y730" i="8"/>
  <c r="Y552" i="8"/>
  <c r="Y824" i="8"/>
  <c r="Y264" i="8"/>
  <c r="Y335" i="8"/>
  <c r="Y820" i="8"/>
  <c r="Y983" i="8"/>
  <c r="Y67" i="8"/>
  <c r="Y640" i="8"/>
  <c r="Y551" i="8"/>
  <c r="Y272" i="8"/>
  <c r="Y363" i="8"/>
  <c r="Y322" i="8"/>
  <c r="Y617" i="8"/>
  <c r="Y358" i="8"/>
  <c r="Y482" i="8"/>
  <c r="Y266" i="8"/>
  <c r="Y872" i="8"/>
  <c r="Y828" i="8"/>
  <c r="Y655" i="8"/>
  <c r="Y788" i="8"/>
  <c r="Y495" i="8"/>
  <c r="Y120" i="8"/>
  <c r="Y795" i="8"/>
  <c r="Y301" i="8"/>
  <c r="Y722" i="8"/>
  <c r="Y76" i="8"/>
  <c r="Y208" i="8"/>
  <c r="Y549" i="8"/>
  <c r="Y521" i="8"/>
  <c r="Y938" i="8"/>
  <c r="Y554" i="8"/>
  <c r="Y392" i="8"/>
  <c r="Y985" i="8"/>
  <c r="Y124" i="8"/>
  <c r="Y352" i="8"/>
  <c r="Y249" i="8"/>
  <c r="Y159" i="8"/>
  <c r="Y89" i="8"/>
  <c r="Y792" i="8"/>
  <c r="V453" i="8"/>
  <c r="Y691" i="8"/>
  <c r="Y936" i="8"/>
  <c r="Y711" i="8"/>
  <c r="Y952" i="8"/>
  <c r="Y716" i="8"/>
  <c r="Y328" i="8"/>
  <c r="Y847" i="8"/>
  <c r="Y399" i="8"/>
  <c r="Y865" i="8"/>
  <c r="Y852" i="8"/>
  <c r="Y508" i="8"/>
  <c r="Y60" i="8"/>
  <c r="Y579" i="8"/>
  <c r="Y131" i="8"/>
  <c r="Y65" i="8"/>
  <c r="Y672" i="8"/>
  <c r="Y248" i="8"/>
  <c r="Y639" i="8"/>
  <c r="Y961" i="8"/>
  <c r="Y336" i="8"/>
  <c r="Y875" i="8"/>
  <c r="Y411" i="8"/>
  <c r="Y741" i="8"/>
  <c r="Y69" i="8"/>
  <c r="Y429" i="8"/>
  <c r="Y713" i="8"/>
  <c r="Y41" i="8"/>
  <c r="Y718" i="8"/>
  <c r="Y478" i="8"/>
  <c r="Y866" i="8"/>
  <c r="Y386" i="8"/>
  <c r="Y366" i="8"/>
  <c r="Y95" i="8"/>
  <c r="Y472" i="8"/>
  <c r="Y455" i="8"/>
  <c r="Y760" i="8"/>
  <c r="Y700" i="8"/>
  <c r="Y284" i="8"/>
  <c r="Y823" i="8"/>
  <c r="Y375" i="8"/>
  <c r="Y737" i="8"/>
  <c r="Y836" i="8"/>
  <c r="Y488" i="8"/>
  <c r="Y20" i="8"/>
  <c r="Y559" i="8"/>
  <c r="Y111" i="8"/>
  <c r="Y992" i="8"/>
  <c r="Y656" i="8"/>
  <c r="Y204" i="8"/>
  <c r="Y575" i="8"/>
  <c r="Y929" i="8"/>
  <c r="Y320" i="8"/>
  <c r="Y843" i="8"/>
  <c r="Y395" i="8"/>
  <c r="Y709" i="8"/>
  <c r="Y290" i="8"/>
  <c r="Y397" i="8"/>
  <c r="Y681" i="8"/>
  <c r="Y486" i="8"/>
  <c r="Y542" i="8"/>
  <c r="Y274" i="8"/>
  <c r="Y610" i="8"/>
  <c r="Y214" i="8"/>
  <c r="Y194" i="8"/>
  <c r="Y529" i="8"/>
  <c r="Y216" i="8"/>
  <c r="Y199" i="8"/>
  <c r="Y568" i="8"/>
  <c r="Y764" i="8"/>
  <c r="Y372" i="8"/>
  <c r="Y911" i="8"/>
  <c r="Y463" i="8"/>
  <c r="Y953" i="8"/>
  <c r="Y900" i="8"/>
  <c r="Y564" i="8"/>
  <c r="Y104" i="8"/>
  <c r="Y643" i="8"/>
  <c r="Y195" i="8"/>
  <c r="Y193" i="8"/>
  <c r="Y720" i="8"/>
  <c r="Y332" i="8"/>
  <c r="Y679" i="8"/>
  <c r="Y83" i="8"/>
  <c r="Y400" i="8"/>
  <c r="Y923" i="8"/>
  <c r="Y475" i="8"/>
  <c r="Y837" i="8"/>
  <c r="Y133" i="8"/>
  <c r="Y525" i="8"/>
  <c r="Y809" i="8"/>
  <c r="Y105" i="8"/>
  <c r="Y18" i="8"/>
  <c r="Y990" i="8"/>
  <c r="Y198" i="8"/>
  <c r="Y770" i="8"/>
  <c r="Y754" i="8"/>
  <c r="Y263" i="8"/>
  <c r="Y616" i="8"/>
  <c r="Y967" i="8"/>
  <c r="Y908" i="8"/>
  <c r="Y456" i="8"/>
  <c r="Y759" i="8"/>
  <c r="Y207" i="8"/>
  <c r="Y964" i="8"/>
  <c r="Y424" i="8"/>
  <c r="Y835" i="8"/>
  <c r="Y833" i="8"/>
  <c r="Y524" i="8"/>
  <c r="Y339" i="8"/>
  <c r="Y144" i="8"/>
  <c r="Y139" i="8"/>
  <c r="Y813" i="8"/>
  <c r="Y425" i="8"/>
  <c r="Y846" i="8"/>
  <c r="Y874" i="8"/>
  <c r="Y794" i="8"/>
  <c r="Y487" i="8"/>
  <c r="Y464" i="8"/>
  <c r="Y779" i="8"/>
  <c r="Y933" i="8"/>
  <c r="Y973" i="8"/>
  <c r="Y905" i="8"/>
  <c r="Y842" i="8"/>
  <c r="Y786" i="8"/>
  <c r="Y174" i="8"/>
  <c r="Y222" i="8"/>
  <c r="Y584" i="8"/>
  <c r="Y620" i="8"/>
  <c r="Y951" i="8"/>
  <c r="Y271" i="8"/>
  <c r="Y932" i="8"/>
  <c r="Y380" i="8"/>
  <c r="Y687" i="8"/>
  <c r="Y447" i="8"/>
  <c r="Y59" i="8"/>
  <c r="Y61" i="8"/>
  <c r="Y414" i="8"/>
  <c r="Y710" i="8"/>
  <c r="Y885" i="8"/>
  <c r="Y857" i="8"/>
  <c r="Y298" i="8"/>
  <c r="Y946" i="8"/>
  <c r="Y968" i="8"/>
  <c r="Y307" i="8"/>
  <c r="Y712" i="8"/>
  <c r="Y280" i="8"/>
  <c r="Y721" i="8"/>
  <c r="Y401" i="8"/>
  <c r="Y452" i="8"/>
  <c r="Y71" i="8"/>
  <c r="Y135" i="8"/>
  <c r="Y499" i="8"/>
  <c r="Y162" i="8"/>
  <c r="Y434" i="8"/>
  <c r="Y582" i="8"/>
  <c r="Y90" i="8"/>
  <c r="Y834" i="8"/>
  <c r="Y982" i="8"/>
  <c r="Y546" i="8"/>
  <c r="Y694" i="8"/>
  <c r="Y830" i="8"/>
  <c r="Y558" i="8"/>
  <c r="Y166" i="8"/>
  <c r="Y262" i="8"/>
  <c r="Y526" i="8"/>
  <c r="Y714" i="8"/>
  <c r="Y206" i="8"/>
  <c r="Y217" i="8"/>
  <c r="Y473" i="8"/>
  <c r="Y729" i="8"/>
  <c r="Y29" i="8"/>
  <c r="Y285" i="8"/>
  <c r="Y541" i="8"/>
  <c r="Y797" i="8"/>
  <c r="Y650" i="8"/>
  <c r="Y245" i="8"/>
  <c r="Y501" i="8"/>
  <c r="Y757" i="8"/>
  <c r="Y27" i="8"/>
  <c r="Y283" i="8"/>
  <c r="Y819" i="8"/>
  <c r="Y327" i="8"/>
  <c r="Y536" i="8"/>
  <c r="Y410" i="8"/>
  <c r="Y330" i="8"/>
  <c r="Y134" i="8"/>
  <c r="Y602" i="8"/>
  <c r="Y450" i="8"/>
  <c r="Y598" i="8"/>
  <c r="Y86" i="8"/>
  <c r="Y286" i="8"/>
  <c r="Y446" i="8"/>
  <c r="Y614" i="8"/>
  <c r="Y530" i="8"/>
  <c r="Y98" i="8"/>
  <c r="Y798" i="8"/>
  <c r="Y362" i="8"/>
  <c r="Y782" i="8"/>
  <c r="Y121" i="8"/>
  <c r="Y377" i="8"/>
  <c r="Y633" i="8"/>
  <c r="Y889" i="8"/>
  <c r="Y189" i="8"/>
  <c r="Y445" i="8"/>
  <c r="Y701" i="8"/>
  <c r="Y957" i="8"/>
  <c r="Y149" i="8"/>
  <c r="Y405" i="8"/>
  <c r="Y661" i="8"/>
  <c r="Y917" i="8"/>
  <c r="Y187" i="8"/>
  <c r="Y443" i="8"/>
  <c r="Y699" i="8"/>
  <c r="Y955" i="8"/>
  <c r="Y224" i="8"/>
  <c r="Y480" i="8"/>
  <c r="Y817" i="8"/>
  <c r="Y275" i="8"/>
  <c r="Y615" i="8"/>
  <c r="Y959" i="8"/>
  <c r="Y312" i="8"/>
  <c r="Y624" i="8"/>
  <c r="Y880" i="8"/>
  <c r="Y513" i="8"/>
  <c r="Y175" i="8"/>
  <c r="Y515" i="8"/>
  <c r="Y88" i="8"/>
  <c r="Y648" i="8"/>
  <c r="Y428" i="8"/>
  <c r="Y927" i="8"/>
  <c r="Y563" i="8"/>
  <c r="Y172" i="8"/>
  <c r="Y108" i="8"/>
  <c r="Y209" i="8"/>
  <c r="Y51" i="8"/>
  <c r="Y465" i="8"/>
  <c r="Y270" i="8"/>
  <c r="Y690" i="8"/>
  <c r="Y838" i="8"/>
  <c r="Y346" i="8"/>
  <c r="Y158" i="8"/>
  <c r="Y58" i="8"/>
  <c r="Y802" i="8"/>
  <c r="Y950" i="8"/>
  <c r="Y234" i="8"/>
  <c r="Y910" i="8"/>
  <c r="Y590" i="8"/>
  <c r="Y254" i="8"/>
  <c r="Y226" i="8"/>
  <c r="Y634" i="8"/>
  <c r="Y25" i="8"/>
  <c r="Y281" i="8"/>
  <c r="Y537" i="8"/>
  <c r="Y793" i="8"/>
  <c r="Y93" i="8"/>
  <c r="Y349" i="8"/>
  <c r="Y605" i="8"/>
  <c r="Y861" i="8"/>
  <c r="Y53" i="8"/>
  <c r="Y309" i="8"/>
  <c r="Y565" i="8"/>
  <c r="Y821" i="8"/>
  <c r="Y91" i="8"/>
  <c r="Y347" i="8"/>
  <c r="Y391" i="8"/>
  <c r="Y903" i="8"/>
  <c r="Y839" i="8"/>
  <c r="Y474" i="8"/>
  <c r="Y278" i="8"/>
  <c r="Y454" i="8"/>
  <c r="Y182" i="8"/>
  <c r="Y706" i="8"/>
  <c r="Y854" i="8"/>
  <c r="Y418" i="8"/>
  <c r="Y566" i="8"/>
  <c r="Y702" i="8"/>
  <c r="Y398" i="8"/>
  <c r="Y678" i="8"/>
  <c r="Y658" i="8"/>
  <c r="Y850" i="8"/>
  <c r="Y942" i="8"/>
  <c r="Y762" i="8"/>
  <c r="Y185" i="8"/>
  <c r="Y441" i="8"/>
  <c r="Y697" i="8"/>
  <c r="Y826" i="8"/>
  <c r="Y253" i="8"/>
  <c r="Y509" i="8"/>
  <c r="Y765" i="8"/>
  <c r="Y35" i="8"/>
  <c r="Y213" i="8"/>
  <c r="Y469" i="8"/>
  <c r="Y725" i="8"/>
  <c r="Y981" i="8"/>
  <c r="Y251" i="8"/>
  <c r="Y507" i="8"/>
  <c r="Y763" i="8"/>
  <c r="Y32" i="8"/>
  <c r="Y288" i="8"/>
  <c r="Y49" i="8"/>
  <c r="Y7" i="8"/>
  <c r="Y359" i="8"/>
  <c r="Y703" i="8"/>
  <c r="Y56" i="8"/>
  <c r="Y396" i="8"/>
  <c r="Y688" i="8"/>
  <c r="Y944" i="8"/>
  <c r="Y769" i="8"/>
  <c r="Y259" i="8"/>
  <c r="Y599" i="8"/>
  <c r="Y735" i="8"/>
  <c r="Y260" i="8"/>
  <c r="Y776" i="8"/>
  <c r="Y600" i="8"/>
  <c r="Y243" i="8"/>
  <c r="Y991" i="8"/>
  <c r="Y728" i="8"/>
  <c r="Y415" i="8"/>
  <c r="Y913" i="8"/>
  <c r="Y196" i="8"/>
  <c r="Y666" i="8"/>
  <c r="Y110" i="8"/>
  <c r="Y306" i="8"/>
  <c r="Y746" i="8"/>
  <c r="Y578" i="8"/>
  <c r="Y726" i="8"/>
  <c r="Y258" i="8"/>
  <c r="Y438" i="8"/>
  <c r="Y574" i="8"/>
  <c r="Y102" i="8"/>
  <c r="Y94" i="8"/>
  <c r="Y66" i="8"/>
  <c r="Y974" i="8"/>
  <c r="Y190" i="8"/>
  <c r="Y586" i="8"/>
  <c r="Y153" i="8"/>
  <c r="Y409" i="8"/>
  <c r="Y665" i="8"/>
  <c r="Y338" i="8"/>
  <c r="Y221" i="8"/>
  <c r="Y477" i="8"/>
  <c r="Y733" i="8"/>
  <c r="Y989" i="8"/>
  <c r="Y181" i="8"/>
  <c r="Y437" i="8"/>
  <c r="Y693" i="8"/>
  <c r="Y949" i="8"/>
  <c r="Y219" i="8"/>
  <c r="Y647" i="8"/>
  <c r="Y24" i="8"/>
  <c r="Y516" i="8"/>
  <c r="Y14" i="8"/>
  <c r="Y74" i="8"/>
  <c r="Y818" i="8"/>
  <c r="Y966" i="8"/>
  <c r="Y130" i="8"/>
  <c r="Y326" i="8"/>
  <c r="Y186" i="8"/>
  <c r="Y930" i="8"/>
  <c r="Y126" i="8"/>
  <c r="Y466" i="8"/>
  <c r="Y682" i="8"/>
  <c r="Y750" i="8"/>
  <c r="Y462" i="8"/>
  <c r="Y698" i="8"/>
  <c r="Y34" i="8"/>
  <c r="Y57" i="8"/>
  <c r="Y313" i="8"/>
  <c r="Y569" i="8"/>
  <c r="Y825" i="8"/>
  <c r="Y125" i="8"/>
  <c r="Y381" i="8"/>
  <c r="Y637" i="8"/>
  <c r="Y893" i="8"/>
  <c r="Y85" i="8"/>
  <c r="Y341" i="8"/>
  <c r="Y597" i="8"/>
  <c r="Y853" i="8"/>
  <c r="Y123" i="8"/>
  <c r="Y379" i="8"/>
  <c r="Y635" i="8"/>
  <c r="Y891" i="8"/>
  <c r="Y160" i="8"/>
  <c r="Y416" i="8"/>
  <c r="Y561" i="8"/>
  <c r="Y191" i="8"/>
  <c r="Y531" i="8"/>
  <c r="Y871" i="8"/>
  <c r="Y228" i="8"/>
  <c r="Y560" i="8"/>
  <c r="Y816" i="8"/>
  <c r="Y257" i="8"/>
  <c r="Y87" i="8"/>
  <c r="Y431" i="8"/>
  <c r="Y856" i="8"/>
  <c r="Y755" i="8"/>
  <c r="Y202" i="8"/>
  <c r="Y470" i="8"/>
  <c r="Y978" i="8"/>
  <c r="Y118" i="8"/>
  <c r="Y601" i="8"/>
  <c r="Y669" i="8"/>
  <c r="Y629" i="8"/>
  <c r="Y664" i="8"/>
  <c r="Y562" i="8"/>
  <c r="Y618" i="8"/>
  <c r="Y734" i="8"/>
  <c r="Y142" i="8"/>
  <c r="Y761" i="8"/>
  <c r="Y829" i="8"/>
  <c r="Y789" i="8"/>
  <c r="Y827" i="8"/>
  <c r="Y103" i="8"/>
  <c r="Y484" i="8"/>
  <c r="Y343" i="8"/>
  <c r="Y943" i="8"/>
  <c r="Y296" i="8"/>
  <c r="Y612" i="8"/>
  <c r="Y868" i="8"/>
  <c r="Y545" i="8"/>
  <c r="Y183" i="8"/>
  <c r="Y527" i="8"/>
  <c r="Y867" i="8"/>
  <c r="Y220" i="8"/>
  <c r="Y556" i="8"/>
  <c r="Y812" i="8"/>
  <c r="Y920" i="8"/>
  <c r="Y671" i="8"/>
  <c r="Y626" i="8"/>
  <c r="Y282" i="8"/>
  <c r="Y354" i="8"/>
  <c r="Y886" i="8"/>
  <c r="Y814" i="8"/>
  <c r="Y82" i="8"/>
  <c r="Y890" i="8"/>
  <c r="Y265" i="8"/>
  <c r="Y777" i="8"/>
  <c r="Y333" i="8"/>
  <c r="Y845" i="8"/>
  <c r="Y293" i="8"/>
  <c r="Y805" i="8"/>
  <c r="Y331" i="8"/>
  <c r="Y683" i="8"/>
  <c r="Y48" i="8"/>
  <c r="Y384" i="8"/>
  <c r="Y753" i="8"/>
  <c r="Y383" i="8"/>
  <c r="Y831" i="8"/>
  <c r="Y292" i="8"/>
  <c r="Y390" i="8"/>
  <c r="Y406" i="8"/>
  <c r="Y758" i="8"/>
  <c r="Y422" i="8"/>
  <c r="Y442" i="8"/>
  <c r="Y233" i="8"/>
  <c r="Y54" i="8"/>
  <c r="Y653" i="8"/>
  <c r="Y261" i="8"/>
  <c r="Y965" i="8"/>
  <c r="Y555" i="8"/>
  <c r="Y16" i="8"/>
  <c r="Y496" i="8"/>
  <c r="Y211" i="8"/>
  <c r="Y807" i="8"/>
  <c r="Y420" i="8"/>
  <c r="Y784" i="8"/>
  <c r="Y449" i="8"/>
  <c r="Y279" i="8"/>
  <c r="Y727" i="8"/>
  <c r="Y479" i="8"/>
  <c r="Y984" i="8"/>
  <c r="Y922" i="8"/>
  <c r="Y302" i="8"/>
  <c r="Y294" i="8"/>
  <c r="Y622" i="8"/>
  <c r="Y345" i="8"/>
  <c r="Y413" i="8"/>
  <c r="Y373" i="8"/>
  <c r="Y223" i="8"/>
  <c r="Y810" i="8"/>
  <c r="Y962" i="8"/>
  <c r="Y958" i="8"/>
  <c r="Y778" i="8"/>
  <c r="Y505" i="8"/>
  <c r="Y573" i="8"/>
  <c r="Y533" i="8"/>
  <c r="Y571" i="8"/>
  <c r="Y305" i="8"/>
  <c r="Y140" i="8"/>
  <c r="Y969" i="8"/>
  <c r="Y855" i="8"/>
  <c r="Y212" i="8"/>
  <c r="Y548" i="8"/>
  <c r="Y804" i="8"/>
  <c r="Y289" i="8"/>
  <c r="Y99" i="8"/>
  <c r="Y439" i="8"/>
  <c r="Y783" i="8"/>
  <c r="Y136" i="8"/>
  <c r="Y476" i="8"/>
  <c r="Y748" i="8"/>
  <c r="Y945" i="8"/>
  <c r="Y904" i="8"/>
  <c r="Y22" i="8"/>
  <c r="Y986" i="8"/>
  <c r="Y662" i="8"/>
  <c r="Y370" i="8"/>
  <c r="Y870" i="8"/>
  <c r="Y170" i="8"/>
  <c r="Y178" i="8"/>
  <c r="Y137" i="8"/>
  <c r="Y649" i="8"/>
  <c r="Y205" i="8"/>
  <c r="Y717" i="8"/>
  <c r="Y165" i="8"/>
  <c r="Y677" i="8"/>
  <c r="Y203" i="8"/>
  <c r="Y603" i="8"/>
  <c r="Y939" i="8"/>
  <c r="Y304" i="8"/>
  <c r="Y433" i="8"/>
  <c r="Y255" i="8"/>
  <c r="Y723" i="8"/>
  <c r="Y184" i="8"/>
  <c r="Y498" i="8"/>
  <c r="Y642" i="8"/>
  <c r="Y30" i="8"/>
  <c r="Y654" i="8"/>
  <c r="Y106" i="8"/>
  <c r="Y73" i="8"/>
  <c r="Y745" i="8"/>
  <c r="Y493" i="8"/>
  <c r="Y101" i="8"/>
  <c r="Y773" i="8"/>
  <c r="Y459" i="8"/>
  <c r="Y907" i="8"/>
  <c r="Y368" i="8"/>
  <c r="Y63" i="8"/>
  <c r="Y659" i="8"/>
  <c r="Y268" i="8"/>
  <c r="Y704" i="8"/>
  <c r="Y129" i="8"/>
  <c r="Y151" i="8"/>
  <c r="Y623" i="8"/>
  <c r="Y84" i="8"/>
  <c r="Y532" i="8"/>
  <c r="Y884" i="8"/>
  <c r="Y921" i="8"/>
  <c r="Y419" i="8"/>
  <c r="Y887" i="8"/>
  <c r="Y348" i="8"/>
  <c r="Y732" i="8"/>
  <c r="Y888" i="8"/>
  <c r="Y627" i="8"/>
  <c r="Y351" i="8"/>
  <c r="Y680" i="8"/>
  <c r="Y371" i="8"/>
  <c r="Y696" i="8"/>
  <c r="Y796" i="8"/>
  <c r="Y436" i="8"/>
  <c r="Y975" i="8"/>
  <c r="Y503" i="8"/>
  <c r="Y55" i="8"/>
  <c r="Y948" i="8"/>
  <c r="Y596" i="8"/>
  <c r="Y168" i="8"/>
  <c r="Y707" i="8"/>
  <c r="Y239" i="8"/>
  <c r="Y385" i="8"/>
  <c r="Y768" i="8"/>
  <c r="Y376" i="8"/>
  <c r="Y767" i="8"/>
  <c r="Y167" i="8"/>
  <c r="Y448" i="8"/>
  <c r="Y987" i="8"/>
  <c r="Y539" i="8"/>
  <c r="Y901" i="8"/>
  <c r="Y229" i="8"/>
  <c r="Y621" i="8"/>
  <c r="Y873" i="8"/>
  <c r="Y201" i="8"/>
  <c r="Y954" i="8"/>
  <c r="Y238" i="8"/>
  <c r="Y630" i="8"/>
  <c r="Y242" i="8"/>
  <c r="Y50" i="8"/>
  <c r="Y273" i="8"/>
  <c r="Y132" i="8"/>
  <c r="Y115" i="8"/>
  <c r="Y492" i="8"/>
  <c r="Y780" i="8"/>
  <c r="Y412" i="8"/>
  <c r="Y931" i="8"/>
  <c r="Y483" i="8"/>
  <c r="Y31" i="8"/>
  <c r="Y916" i="8"/>
  <c r="Y580" i="8"/>
  <c r="Y148" i="8"/>
  <c r="Y663" i="8"/>
  <c r="Y215" i="8"/>
  <c r="Y321" i="8"/>
  <c r="Y736" i="8"/>
  <c r="Y356" i="8"/>
  <c r="Y743" i="8"/>
  <c r="Y127" i="8"/>
  <c r="Y432" i="8"/>
  <c r="Y971" i="8"/>
  <c r="Y491" i="8"/>
  <c r="Y869" i="8"/>
  <c r="Y197" i="8"/>
  <c r="Y557" i="8"/>
  <c r="Y841" i="8"/>
  <c r="Y169" i="8"/>
  <c r="Y862" i="8"/>
  <c r="Y42" i="8"/>
  <c r="Y502" i="8"/>
  <c r="Y898" i="8"/>
  <c r="Y882" i="8"/>
  <c r="Y570" i="8"/>
  <c r="Y863" i="8"/>
  <c r="Y593" i="8"/>
  <c r="Y236" i="8"/>
  <c r="Y844" i="8"/>
  <c r="Y500" i="8"/>
  <c r="Y28" i="8"/>
  <c r="Y567" i="8"/>
  <c r="Y119" i="8"/>
  <c r="Y980" i="8"/>
  <c r="Y644" i="8"/>
  <c r="Y232" i="8"/>
  <c r="Y751" i="8"/>
  <c r="Y303" i="8"/>
  <c r="Y577" i="8"/>
  <c r="Y800" i="8"/>
  <c r="Y440" i="8"/>
  <c r="Y851" i="8"/>
  <c r="Y231" i="8"/>
  <c r="Y512" i="8"/>
  <c r="Y64" i="8"/>
  <c r="Y587" i="8"/>
  <c r="Y11" i="8"/>
  <c r="Y325" i="8"/>
  <c r="Y685" i="8"/>
  <c r="Y13" i="8"/>
  <c r="Y297" i="8"/>
  <c r="Y426" i="8"/>
  <c r="Y934" i="8"/>
  <c r="Y38" i="8"/>
  <c r="Y534" i="8"/>
  <c r="Y518" i="8"/>
  <c r="Y785" i="8"/>
  <c r="Y300" i="8"/>
  <c r="Y287" i="8"/>
  <c r="Y988" i="8"/>
  <c r="Y572" i="8"/>
  <c r="Y8" i="8"/>
  <c r="Y311" i="8"/>
  <c r="Y225" i="8"/>
  <c r="Y628" i="8"/>
  <c r="Y963" i="8"/>
  <c r="Y47" i="8"/>
  <c r="Y608" i="8"/>
  <c r="Y511" i="8"/>
  <c r="Y256" i="8"/>
  <c r="Y299" i="8"/>
  <c r="Y19" i="8"/>
  <c r="Y585" i="8"/>
  <c r="Y550" i="8"/>
  <c r="Y342" i="8"/>
  <c r="Y138" i="8"/>
  <c r="Y595" i="8"/>
  <c r="Y113" i="8"/>
  <c r="Y859" i="8"/>
  <c r="Y75" i="8"/>
  <c r="Y37" i="8"/>
  <c r="Y77" i="8"/>
  <c r="Y9" i="8"/>
  <c r="Y494" i="8"/>
  <c r="Y738" i="8"/>
  <c r="Y774" i="8"/>
  <c r="Y364" i="8"/>
  <c r="Y684" i="8"/>
  <c r="Y52" i="8"/>
  <c r="Y355" i="8"/>
  <c r="Y33" i="8"/>
  <c r="Y468" i="8"/>
  <c r="Y771" i="8"/>
  <c r="Y787" i="8"/>
  <c r="Y315" i="8"/>
  <c r="Y317" i="8"/>
  <c r="Y806" i="8"/>
  <c r="Y218" i="8"/>
  <c r="Y155" i="8"/>
  <c r="Y157" i="8"/>
  <c r="Y926" i="8"/>
  <c r="Y146" i="8"/>
  <c r="Y840" i="8"/>
  <c r="P800" i="8"/>
  <c r="P482" i="8"/>
  <c r="V866" i="8"/>
  <c r="X477" i="8"/>
  <c r="X119" i="8"/>
  <c r="X64" i="8"/>
  <c r="X188" i="8"/>
  <c r="X127" i="8"/>
  <c r="X684" i="8"/>
  <c r="X240" i="8"/>
  <c r="X666" i="8"/>
  <c r="X844" i="8"/>
  <c r="X409" i="8"/>
  <c r="X771" i="8"/>
  <c r="X187" i="8"/>
  <c r="X450" i="8"/>
  <c r="X435" i="8"/>
  <c r="X539" i="8"/>
  <c r="X913" i="8"/>
  <c r="X857" i="8"/>
  <c r="X457" i="8"/>
  <c r="X121" i="8"/>
  <c r="X501" i="8"/>
  <c r="X618" i="8"/>
  <c r="X455" i="8"/>
  <c r="X197" i="8"/>
  <c r="X517" i="8"/>
  <c r="X956" i="8"/>
  <c r="X895" i="8"/>
  <c r="X72" i="8"/>
  <c r="X550" i="8"/>
  <c r="X719" i="8"/>
  <c r="X392" i="8"/>
  <c r="X884" i="8"/>
  <c r="X393" i="8"/>
  <c r="X763" i="8"/>
  <c r="X381" i="8"/>
  <c r="X596" i="8"/>
  <c r="X814" i="8"/>
  <c r="X531" i="8"/>
  <c r="X969" i="8"/>
  <c r="X804" i="8"/>
  <c r="X918" i="8"/>
  <c r="X619" i="8"/>
  <c r="X489" i="8"/>
  <c r="X366" i="8"/>
  <c r="X215" i="8"/>
  <c r="X977" i="8"/>
  <c r="X881" i="8"/>
  <c r="X582" i="8"/>
  <c r="X762" i="8"/>
  <c r="X537" i="8"/>
  <c r="X74" i="8"/>
  <c r="X45" i="8"/>
  <c r="X739" i="8"/>
  <c r="X73" i="8"/>
  <c r="X250" i="8"/>
  <c r="X155" i="8"/>
  <c r="X843" i="8"/>
  <c r="X285" i="8"/>
  <c r="X52" i="8"/>
  <c r="X462" i="8"/>
  <c r="X657" i="8"/>
  <c r="X101" i="8"/>
  <c r="X975" i="8"/>
  <c r="X702" i="8"/>
  <c r="X365" i="8"/>
  <c r="X806" i="8"/>
  <c r="X311" i="8"/>
  <c r="X967" i="8"/>
  <c r="X149" i="8"/>
  <c r="X549" i="8"/>
  <c r="X528" i="8"/>
  <c r="X497" i="8"/>
  <c r="X941" i="8"/>
  <c r="X352" i="8"/>
  <c r="X120" i="8"/>
  <c r="X229" i="8"/>
  <c r="X256" i="8"/>
  <c r="X960" i="8"/>
  <c r="X389" i="8"/>
  <c r="X636" i="8"/>
  <c r="X370" i="8"/>
  <c r="X616" i="8"/>
  <c r="X842" i="8"/>
  <c r="X575" i="8"/>
  <c r="X449" i="8"/>
  <c r="X102" i="8"/>
  <c r="X348" i="8"/>
  <c r="X226" i="8"/>
  <c r="X936" i="8"/>
  <c r="X271" i="8"/>
  <c r="X957" i="8"/>
  <c r="X134" i="8"/>
  <c r="X364" i="8"/>
  <c r="X258" i="8"/>
  <c r="X968" i="8"/>
  <c r="X287" i="8"/>
  <c r="X613" i="8"/>
  <c r="X262" i="8"/>
  <c r="X492" i="8"/>
  <c r="X386" i="8"/>
  <c r="X254" i="8"/>
  <c r="X415" i="8"/>
  <c r="X189" i="8"/>
  <c r="X372" i="8"/>
  <c r="X426" i="8"/>
  <c r="X66" i="8"/>
  <c r="X579" i="8"/>
  <c r="X429" i="8"/>
  <c r="X228" i="8"/>
  <c r="X282" i="8"/>
  <c r="X966" i="8"/>
  <c r="X507" i="8"/>
  <c r="X717" i="8"/>
  <c r="X541" i="8"/>
  <c r="X396" i="8"/>
  <c r="X303" i="8"/>
  <c r="X10" i="8"/>
  <c r="X330" i="8"/>
  <c r="X179" i="8"/>
  <c r="X867" i="8"/>
  <c r="X132" i="8"/>
  <c r="X506" i="8"/>
  <c r="X283" i="8"/>
  <c r="X971" i="8"/>
  <c r="X615" i="8"/>
  <c r="X953" i="8"/>
  <c r="X664" i="8"/>
  <c r="X565" i="8"/>
  <c r="X341" i="8"/>
  <c r="X274" i="8"/>
  <c r="X943" i="8"/>
  <c r="X340" i="8"/>
  <c r="X686" i="8"/>
  <c r="X403" i="8"/>
  <c r="X493" i="8"/>
  <c r="X548" i="8"/>
  <c r="X790" i="8"/>
  <c r="X491" i="8"/>
  <c r="X77" i="8"/>
  <c r="X882" i="8"/>
  <c r="X599" i="8"/>
  <c r="X821" i="8"/>
  <c r="X225" i="8"/>
  <c r="X354" i="8"/>
  <c r="X404" i="8"/>
  <c r="X419" i="8"/>
  <c r="X580" i="8"/>
  <c r="X523" i="8"/>
  <c r="H689" i="8"/>
  <c r="H385" i="8"/>
  <c r="H76" i="8"/>
  <c r="H688" i="8"/>
  <c r="H87" i="8"/>
  <c r="H322" i="8"/>
  <c r="H450" i="8"/>
  <c r="H20" i="8"/>
  <c r="V140" i="8"/>
  <c r="R552" i="8"/>
  <c r="R671" i="8"/>
  <c r="R616" i="8"/>
  <c r="R262" i="8"/>
  <c r="R539" i="8"/>
  <c r="R296" i="8"/>
  <c r="R27" i="8"/>
  <c r="R256" i="8"/>
  <c r="R360" i="8"/>
  <c r="R219" i="8"/>
  <c r="R287" i="8"/>
  <c r="R989" i="8"/>
  <c r="R722" i="8"/>
  <c r="R190" i="8"/>
  <c r="R460" i="8"/>
  <c r="R422" i="8"/>
  <c r="R357" i="8"/>
  <c r="R183" i="8"/>
  <c r="R878" i="8"/>
  <c r="R855" i="8"/>
  <c r="R105" i="8"/>
  <c r="R396" i="8"/>
  <c r="R550" i="8"/>
  <c r="R293" i="8"/>
  <c r="R119" i="8"/>
  <c r="R985" i="8"/>
  <c r="R729" i="8"/>
  <c r="R302" i="8"/>
  <c r="R956" i="8"/>
  <c r="R862" i="8"/>
  <c r="R804" i="8"/>
  <c r="R26" i="8"/>
  <c r="R922" i="8"/>
  <c r="R291" i="8"/>
  <c r="R891" i="8"/>
  <c r="R307" i="8"/>
  <c r="R699" i="8"/>
  <c r="R594" i="8"/>
  <c r="R151" i="8"/>
  <c r="R172" i="8"/>
  <c r="R456" i="8"/>
  <c r="R712" i="8"/>
  <c r="R325" i="8"/>
  <c r="R581" i="8"/>
  <c r="R185" i="8"/>
  <c r="R80" i="8"/>
  <c r="R486" i="8"/>
  <c r="R498" i="8"/>
  <c r="R187" i="8"/>
  <c r="R220" i="8"/>
  <c r="R492" i="8"/>
  <c r="R45" i="8"/>
  <c r="R361" i="8"/>
  <c r="R617" i="8"/>
  <c r="R233" i="8"/>
  <c r="R128" i="8"/>
  <c r="R414" i="8"/>
  <c r="R578" i="8"/>
  <c r="R910" i="8"/>
  <c r="R666" i="8"/>
  <c r="R932" i="8"/>
  <c r="P589" i="8"/>
  <c r="V701" i="8"/>
  <c r="V348" i="8"/>
  <c r="V371" i="8"/>
  <c r="V352" i="8"/>
  <c r="V54" i="8"/>
  <c r="V427" i="8"/>
  <c r="V910" i="8"/>
  <c r="V577" i="8"/>
  <c r="V217" i="8"/>
  <c r="V857" i="8"/>
  <c r="V626" i="8"/>
  <c r="V787" i="8"/>
  <c r="V825" i="8"/>
  <c r="V739" i="8"/>
  <c r="V270" i="8"/>
  <c r="V946" i="8"/>
  <c r="V832" i="8"/>
  <c r="V605" i="8"/>
  <c r="V170" i="8"/>
  <c r="V473" i="8"/>
  <c r="V200" i="8"/>
  <c r="V104" i="8"/>
  <c r="V540" i="8"/>
  <c r="V706" i="8"/>
  <c r="V441" i="8"/>
  <c r="V573" i="8"/>
  <c r="V556" i="8"/>
  <c r="V363" i="8"/>
  <c r="V780" i="8"/>
  <c r="V274" i="8"/>
  <c r="V528" i="8"/>
  <c r="V160" i="8"/>
  <c r="V497" i="8"/>
  <c r="V641" i="8"/>
  <c r="V131" i="8"/>
  <c r="V828" i="8"/>
  <c r="P695" i="8"/>
  <c r="V806" i="8"/>
  <c r="V128" i="8"/>
  <c r="V947" i="8"/>
  <c r="V625" i="8"/>
  <c r="V337" i="8"/>
  <c r="V805" i="8"/>
  <c r="V953" i="8"/>
  <c r="V594" i="8"/>
  <c r="V328" i="8"/>
  <c r="V442" i="8"/>
  <c r="V133" i="8"/>
  <c r="V711" i="8"/>
  <c r="V241" i="8"/>
  <c r="V814" i="8"/>
  <c r="V38" i="8"/>
  <c r="I102" i="8"/>
  <c r="I643" i="8"/>
  <c r="I329" i="8"/>
  <c r="I124" i="8"/>
  <c r="I606" i="8"/>
  <c r="I142" i="8"/>
  <c r="I191" i="8"/>
  <c r="I611" i="8"/>
  <c r="I196" i="8"/>
  <c r="I850" i="8"/>
  <c r="I984" i="8"/>
  <c r="I164" i="8"/>
  <c r="I28" i="8"/>
  <c r="I936" i="8"/>
  <c r="I366" i="8"/>
  <c r="I674" i="8"/>
  <c r="I602" i="8"/>
  <c r="I605" i="8"/>
  <c r="I390" i="8"/>
  <c r="I919" i="8"/>
  <c r="I832" i="8"/>
  <c r="I924" i="8"/>
  <c r="I706" i="8"/>
  <c r="I359" i="8"/>
  <c r="I975" i="8"/>
  <c r="I911" i="8"/>
  <c r="I728" i="8"/>
  <c r="I510" i="8"/>
  <c r="I355" i="8"/>
  <c r="I101" i="8"/>
  <c r="I30" i="8"/>
  <c r="I86" i="8"/>
  <c r="I744" i="8"/>
  <c r="I847" i="8"/>
  <c r="I393" i="8"/>
  <c r="I817" i="8"/>
  <c r="I926" i="8"/>
  <c r="I651" i="8"/>
  <c r="I526" i="8"/>
  <c r="I371" i="8"/>
  <c r="I96" i="8"/>
  <c r="I650" i="8"/>
  <c r="I525" i="8"/>
  <c r="I369" i="8"/>
  <c r="I8" i="8"/>
  <c r="I247" i="8"/>
  <c r="I111" i="8"/>
  <c r="I829" i="8"/>
  <c r="I340" i="8"/>
  <c r="I900" i="8"/>
  <c r="I693" i="8"/>
  <c r="I153" i="8"/>
  <c r="I506" i="8"/>
  <c r="I189" i="8"/>
  <c r="I599" i="8"/>
  <c r="I839" i="8"/>
  <c r="I482" i="8"/>
  <c r="I675" i="8"/>
  <c r="I213" i="8"/>
  <c r="I364" i="8"/>
  <c r="I577" i="8"/>
  <c r="I138" i="8"/>
  <c r="I403" i="8"/>
  <c r="I64" i="8"/>
  <c r="H260" i="8"/>
  <c r="H356" i="8"/>
  <c r="H395" i="8"/>
  <c r="H104" i="8"/>
  <c r="H265" i="8"/>
  <c r="H299" i="8"/>
  <c r="H462" i="8"/>
  <c r="H869" i="8"/>
  <c r="I132" i="8"/>
  <c r="I799" i="8"/>
  <c r="I559" i="8"/>
  <c r="I199" i="8"/>
  <c r="I887" i="8"/>
  <c r="I749" i="8"/>
  <c r="I81" i="8"/>
  <c r="I991" i="8"/>
  <c r="I838" i="8"/>
  <c r="I134" i="8"/>
  <c r="I922" i="8"/>
  <c r="I921" i="8"/>
  <c r="I294" i="8"/>
  <c r="I780" i="8"/>
  <c r="I944" i="8"/>
  <c r="I928" i="8"/>
  <c r="I320" i="8"/>
  <c r="I901" i="8"/>
  <c r="I487" i="8"/>
  <c r="I185" i="8"/>
  <c r="I961" i="8"/>
  <c r="I945" i="8"/>
  <c r="I413" i="8"/>
  <c r="I466" i="8"/>
  <c r="I380" i="8"/>
  <c r="I750" i="8"/>
  <c r="I849" i="8"/>
  <c r="I845" i="8"/>
  <c r="I626" i="8"/>
  <c r="I235" i="8"/>
  <c r="I176" i="8"/>
  <c r="I215" i="8"/>
  <c r="I79" i="8"/>
  <c r="I549" i="8"/>
  <c r="I942" i="8"/>
  <c r="I836" i="8"/>
  <c r="I542" i="8"/>
  <c r="I345" i="8"/>
  <c r="I557" i="8"/>
  <c r="I378" i="8"/>
  <c r="I523" i="8"/>
  <c r="I144" i="8"/>
  <c r="I396" i="8"/>
  <c r="I520" i="8"/>
  <c r="I411" i="8"/>
  <c r="I254" i="8"/>
  <c r="I118" i="8"/>
  <c r="I558" i="8"/>
  <c r="I622" i="8"/>
  <c r="I592" i="8"/>
  <c r="I265" i="8"/>
  <c r="I568" i="8"/>
  <c r="I524" i="8"/>
  <c r="I593" i="8"/>
  <c r="I27" i="8"/>
  <c r="I297" i="8"/>
  <c r="I867" i="8"/>
  <c r="I486" i="8"/>
  <c r="I792" i="8"/>
  <c r="I309" i="8"/>
  <c r="I648" i="8"/>
  <c r="I323" i="8"/>
  <c r="I56" i="8"/>
  <c r="I93" i="8"/>
  <c r="I75" i="8"/>
  <c r="H238" i="8"/>
  <c r="H32" i="8"/>
  <c r="H338" i="8"/>
  <c r="H206" i="8"/>
  <c r="H47" i="8"/>
  <c r="H439" i="8"/>
  <c r="H504" i="8"/>
  <c r="I262" i="8"/>
  <c r="I671" i="8"/>
  <c r="I586" i="8"/>
  <c r="I70" i="8"/>
  <c r="I769" i="8"/>
  <c r="I334" i="8"/>
  <c r="I92" i="8"/>
  <c r="I639" i="8"/>
  <c r="I110" i="8"/>
  <c r="I95" i="8"/>
  <c r="I785" i="8"/>
  <c r="I46" i="8"/>
  <c r="I156" i="8"/>
  <c r="I570" i="8"/>
  <c r="I858" i="8"/>
  <c r="I846" i="8"/>
  <c r="I267" i="8"/>
  <c r="I825" i="8"/>
  <c r="I127" i="8"/>
  <c r="I672" i="8"/>
  <c r="I855" i="8"/>
  <c r="I686" i="8"/>
  <c r="I918" i="8"/>
  <c r="I177" i="8"/>
  <c r="I810" i="8"/>
  <c r="I927" i="8"/>
  <c r="I879" i="8"/>
  <c r="I598" i="8"/>
  <c r="I497" i="8"/>
  <c r="I561" i="8"/>
  <c r="I158" i="8"/>
  <c r="I150" i="8"/>
  <c r="I895" i="8"/>
  <c r="I389" i="8"/>
  <c r="I720" i="8"/>
  <c r="I977" i="8"/>
  <c r="I550" i="8"/>
  <c r="I774" i="8"/>
  <c r="I690" i="8"/>
  <c r="I225" i="8"/>
  <c r="I99" i="8"/>
  <c r="I773" i="8"/>
  <c r="I689" i="8"/>
  <c r="I580" i="8"/>
  <c r="I98" i="8"/>
  <c r="I52" i="8"/>
  <c r="I175" i="8"/>
  <c r="I914" i="8"/>
  <c r="I787" i="8"/>
  <c r="I575" i="8"/>
  <c r="I892" i="8"/>
  <c r="I587" i="8"/>
  <c r="I461" i="8"/>
  <c r="I391" i="8"/>
  <c r="I477" i="8"/>
  <c r="I474" i="8"/>
  <c r="I681" i="8"/>
  <c r="I782" i="8"/>
  <c r="I666" i="8"/>
  <c r="I492" i="8"/>
  <c r="I641" i="8"/>
  <c r="I10" i="8"/>
  <c r="I511" i="8"/>
  <c r="I195" i="8"/>
  <c r="H687" i="8"/>
  <c r="H215" i="8"/>
  <c r="H365" i="8"/>
  <c r="H152" i="8"/>
  <c r="H281" i="8"/>
  <c r="H259" i="8"/>
  <c r="P534" i="8"/>
  <c r="I130" i="8"/>
  <c r="I123" i="8"/>
  <c r="I258" i="8"/>
  <c r="I232" i="8"/>
  <c r="I152" i="8"/>
  <c r="I219" i="8"/>
  <c r="I26" i="8"/>
  <c r="I74" i="8"/>
  <c r="I67" i="8"/>
  <c r="I459" i="8"/>
  <c r="I471" i="8"/>
  <c r="I316" i="8"/>
  <c r="I400" i="8"/>
  <c r="I465" i="8"/>
  <c r="I283" i="8"/>
  <c r="I673" i="8"/>
  <c r="I275" i="8"/>
  <c r="I271" i="8"/>
  <c r="I324" i="8"/>
  <c r="I171" i="8"/>
  <c r="I155" i="8"/>
  <c r="I338" i="8"/>
  <c r="I146" i="8"/>
  <c r="I19" i="8"/>
  <c r="I128" i="8"/>
  <c r="I69" i="8"/>
  <c r="I125" i="8"/>
  <c r="I503" i="8"/>
  <c r="I387" i="8"/>
  <c r="I432" i="8"/>
  <c r="I529" i="8"/>
  <c r="I362" i="8"/>
  <c r="I287" i="8"/>
  <c r="I333" i="8"/>
  <c r="I332" i="8"/>
  <c r="I417" i="8"/>
  <c r="I418" i="8"/>
  <c r="I594" i="8"/>
  <c r="I905" i="8"/>
  <c r="I157" i="8"/>
  <c r="I361" i="8"/>
  <c r="I370" i="8"/>
  <c r="I554" i="8"/>
  <c r="I885" i="8"/>
  <c r="I683" i="8"/>
  <c r="I950" i="8"/>
  <c r="I971" i="8"/>
  <c r="I696" i="8"/>
  <c r="I813" i="8"/>
  <c r="I818" i="8"/>
  <c r="I883" i="8"/>
  <c r="I988" i="8"/>
  <c r="I751" i="8"/>
  <c r="I352" i="8"/>
  <c r="I617" i="8"/>
  <c r="I288" i="8"/>
  <c r="I954" i="8"/>
  <c r="I647" i="8"/>
  <c r="I736" i="8"/>
  <c r="I590" i="8"/>
  <c r="I481" i="8"/>
  <c r="I642" i="8"/>
  <c r="I730" i="8"/>
  <c r="I691" i="8"/>
  <c r="I852" i="8"/>
  <c r="I912" i="8"/>
  <c r="I415" i="8"/>
  <c r="I374" i="8"/>
  <c r="I349" i="8"/>
  <c r="I808" i="8"/>
  <c r="I786" i="8"/>
  <c r="I285" i="8"/>
  <c r="I861" i="8"/>
  <c r="I83" i="8"/>
  <c r="I112" i="8"/>
  <c r="I114" i="8"/>
  <c r="I141" i="8"/>
  <c r="I519" i="8"/>
  <c r="I448" i="8"/>
  <c r="I394" i="8"/>
  <c r="I356" i="8"/>
  <c r="I457" i="8"/>
  <c r="I629" i="8"/>
  <c r="I857" i="8"/>
  <c r="I383" i="8"/>
  <c r="I600" i="8"/>
  <c r="I381" i="8"/>
  <c r="I917" i="8"/>
  <c r="I806" i="8"/>
  <c r="I875" i="8"/>
  <c r="I346" i="8"/>
  <c r="I414" i="8"/>
  <c r="I755" i="8"/>
  <c r="I454" i="8"/>
  <c r="I743" i="8"/>
  <c r="I442" i="8"/>
  <c r="I547" i="8"/>
  <c r="I763" i="8"/>
  <c r="I208" i="8"/>
  <c r="I120" i="8"/>
  <c r="I80" i="8"/>
  <c r="I147" i="8"/>
  <c r="I82" i="8"/>
  <c r="I136" i="8"/>
  <c r="I187" i="8"/>
  <c r="I192" i="8"/>
  <c r="I205" i="8"/>
  <c r="I253" i="8"/>
  <c r="I45" i="8"/>
  <c r="I451" i="8"/>
  <c r="I464" i="8"/>
  <c r="I564" i="8"/>
  <c r="I426" i="8"/>
  <c r="I237" i="8"/>
  <c r="I376" i="8"/>
  <c r="I463" i="8"/>
  <c r="I505" i="8"/>
  <c r="I154" i="8"/>
  <c r="I72" i="8"/>
  <c r="I139" i="8"/>
  <c r="I314" i="8"/>
  <c r="I266" i="8"/>
  <c r="I259" i="8"/>
  <c r="I284" i="8"/>
  <c r="I300" i="8"/>
  <c r="I193" i="8"/>
  <c r="I499" i="8"/>
  <c r="I496" i="8"/>
  <c r="I596" i="8"/>
  <c r="I490" i="8"/>
  <c r="I337" i="8"/>
  <c r="I408" i="8"/>
  <c r="I113" i="8"/>
  <c r="I560" i="8"/>
  <c r="I565" i="8"/>
  <c r="I710" i="8"/>
  <c r="I969" i="8"/>
  <c r="I495" i="8"/>
  <c r="I535" i="8"/>
  <c r="I537" i="8"/>
  <c r="I682" i="8"/>
  <c r="I949" i="8"/>
  <c r="I758" i="8"/>
  <c r="I405" i="8"/>
  <c r="I475" i="8"/>
  <c r="I514" i="8"/>
  <c r="I941" i="8"/>
  <c r="I906" i="8"/>
  <c r="I470" i="8"/>
  <c r="I623" i="8"/>
  <c r="I823" i="8"/>
  <c r="I353" i="8"/>
  <c r="I546" i="8"/>
  <c r="I218" i="8"/>
  <c r="I57" i="8"/>
  <c r="I250" i="8"/>
  <c r="I330" i="8"/>
  <c r="I327" i="8"/>
  <c r="I280" i="8"/>
  <c r="I528" i="8"/>
  <c r="I545" i="8"/>
  <c r="I440" i="8"/>
  <c r="I43" i="8"/>
  <c r="I240" i="8"/>
  <c r="I194" i="8"/>
  <c r="I131" i="8"/>
  <c r="I375" i="8"/>
  <c r="I264" i="8"/>
  <c r="I660" i="8"/>
  <c r="I467" i="8"/>
  <c r="I404" i="8"/>
  <c r="I649" i="8"/>
  <c r="I398" i="8"/>
  <c r="I620" i="8"/>
  <c r="I757" i="8"/>
  <c r="I822" i="8"/>
  <c r="I476" i="8"/>
  <c r="I539" i="8"/>
  <c r="I732" i="8"/>
  <c r="I871" i="8"/>
  <c r="I753" i="8"/>
  <c r="I866" i="8"/>
  <c r="I804" i="8"/>
  <c r="I992" i="8"/>
  <c r="I452" i="8"/>
  <c r="I801" i="8"/>
  <c r="I898" i="8"/>
  <c r="I724" i="8"/>
  <c r="I718" i="8"/>
  <c r="I925" i="8"/>
  <c r="I508" i="8"/>
  <c r="I935" i="8"/>
  <c r="I940" i="8"/>
  <c r="I840" i="8"/>
  <c r="I242" i="8"/>
  <c r="I179" i="8"/>
  <c r="I227" i="8"/>
  <c r="I344" i="8"/>
  <c r="I548" i="8"/>
  <c r="I491" i="8"/>
  <c r="I624" i="8"/>
  <c r="I658" i="8"/>
  <c r="I627" i="8"/>
  <c r="I105" i="8"/>
  <c r="I741" i="8"/>
  <c r="I726" i="8"/>
  <c r="I406" i="8"/>
  <c r="I715" i="8"/>
  <c r="I970" i="8"/>
  <c r="I760" i="8"/>
  <c r="I484" i="8"/>
  <c r="I913" i="8"/>
  <c r="I341" i="8"/>
  <c r="I800" i="8"/>
  <c r="I289" i="8"/>
  <c r="I365" i="8"/>
  <c r="I770" i="8"/>
  <c r="I121" i="8"/>
  <c r="I816" i="8"/>
  <c r="I473" i="8"/>
  <c r="I670" i="8"/>
  <c r="I876" i="8"/>
  <c r="I958" i="8"/>
  <c r="I281" i="8"/>
  <c r="I49" i="8"/>
  <c r="I239" i="8"/>
  <c r="I236" i="8"/>
  <c r="I246" i="8"/>
  <c r="I119" i="8"/>
  <c r="I116" i="8"/>
  <c r="I126" i="8"/>
  <c r="I306" i="8"/>
  <c r="I200" i="8"/>
  <c r="I184" i="8"/>
  <c r="I163" i="8"/>
  <c r="I423" i="8"/>
  <c r="I348" i="8"/>
  <c r="I708" i="8"/>
  <c r="I531" i="8"/>
  <c r="I500" i="8"/>
  <c r="I541" i="8"/>
  <c r="I793" i="8"/>
  <c r="I659" i="8"/>
  <c r="I489" i="8"/>
  <c r="I645" i="8"/>
  <c r="I853" i="8"/>
  <c r="I742" i="8"/>
  <c r="I34" i="8"/>
  <c r="I16" i="8"/>
  <c r="I305" i="8"/>
  <c r="I256" i="8"/>
  <c r="I512" i="8"/>
  <c r="I522" i="8"/>
  <c r="I424" i="8"/>
  <c r="I584" i="8"/>
  <c r="I149" i="8"/>
  <c r="I889" i="8"/>
  <c r="I73" i="8"/>
  <c r="I664" i="8"/>
  <c r="I509" i="8"/>
  <c r="I965" i="8"/>
  <c r="I854" i="8"/>
  <c r="I939" i="8"/>
  <c r="I569" i="8"/>
  <c r="I667" i="8"/>
  <c r="I835" i="8"/>
  <c r="I687" i="8"/>
  <c r="I574" i="8"/>
  <c r="I573" i="8"/>
  <c r="I717" i="8"/>
  <c r="I891" i="8"/>
  <c r="I698" i="8"/>
  <c r="I831" i="8"/>
  <c r="I597" i="8"/>
  <c r="I701" i="8"/>
  <c r="I915" i="8"/>
  <c r="I719" i="8"/>
  <c r="I357" i="8"/>
  <c r="I776" i="8"/>
  <c r="I899" i="8"/>
  <c r="I695" i="8"/>
  <c r="I709" i="8"/>
  <c r="I21" i="8"/>
  <c r="I207" i="8"/>
  <c r="I204" i="8"/>
  <c r="I214" i="8"/>
  <c r="I87" i="8"/>
  <c r="I84" i="8"/>
  <c r="I94" i="8"/>
  <c r="I97" i="8"/>
  <c r="I347" i="8"/>
  <c r="I456" i="8"/>
  <c r="I24" i="8"/>
  <c r="I37" i="8"/>
  <c r="I221" i="8"/>
  <c r="I460" i="8"/>
  <c r="I870" i="8"/>
  <c r="I613" i="8"/>
  <c r="I923" i="8"/>
  <c r="I697" i="8"/>
  <c r="I738" i="8"/>
  <c r="I768" i="8"/>
  <c r="I637" i="8"/>
  <c r="I955" i="8"/>
  <c r="I444" i="8"/>
  <c r="I534" i="8"/>
  <c r="I122" i="8"/>
  <c r="I644" i="8"/>
  <c r="I745" i="8"/>
  <c r="I805" i="8"/>
  <c r="I351" i="8"/>
  <c r="I778" i="8"/>
  <c r="I824" i="8"/>
  <c r="I429" i="8"/>
  <c r="I502" i="8"/>
  <c r="I527" i="8"/>
  <c r="I794" i="8"/>
  <c r="I848" i="8"/>
  <c r="I807" i="8"/>
  <c r="I582" i="8"/>
  <c r="I41" i="8"/>
  <c r="I638" i="8"/>
  <c r="I307" i="8"/>
  <c r="I311" i="8"/>
  <c r="I790" i="8"/>
  <c r="I169" i="8"/>
  <c r="I630" i="8"/>
  <c r="I517" i="8"/>
  <c r="I430" i="8"/>
  <c r="I358" i="8"/>
  <c r="I304" i="8"/>
  <c r="I739" i="8"/>
  <c r="I707" i="8"/>
  <c r="I830" i="8"/>
  <c r="I50" i="8"/>
  <c r="I322" i="8"/>
  <c r="I51" i="8"/>
  <c r="I202" i="8"/>
  <c r="I395" i="8"/>
  <c r="I360" i="8"/>
  <c r="I335" i="8"/>
  <c r="I609" i="8"/>
  <c r="I504" i="8"/>
  <c r="I248" i="8"/>
  <c r="I162" i="8"/>
  <c r="I104" i="8"/>
  <c r="I25" i="8"/>
  <c r="I439" i="8"/>
  <c r="I368" i="8"/>
  <c r="I61" i="8"/>
  <c r="I145" i="8"/>
  <c r="I532" i="8"/>
  <c r="I397" i="8"/>
  <c r="I595" i="8"/>
  <c r="I704" i="8"/>
  <c r="I821" i="8"/>
  <c r="I886" i="8"/>
  <c r="I513" i="8"/>
  <c r="I734" i="8"/>
  <c r="I860" i="8"/>
  <c r="I89" i="8"/>
  <c r="I881" i="8"/>
  <c r="I566" i="8"/>
  <c r="I932" i="8"/>
  <c r="I453" i="8"/>
  <c r="I680" i="8"/>
  <c r="I929" i="8"/>
  <c r="I986" i="8"/>
  <c r="I980" i="8"/>
  <c r="I791" i="8"/>
  <c r="I894" i="8"/>
  <c r="I571" i="8"/>
  <c r="I632" i="8"/>
  <c r="I276" i="8"/>
  <c r="I943" i="8"/>
  <c r="I59" i="8"/>
  <c r="I18" i="8"/>
  <c r="I379" i="8"/>
  <c r="I419" i="8"/>
  <c r="I676" i="8"/>
  <c r="I488" i="8"/>
  <c r="I272" i="8"/>
  <c r="I761" i="8"/>
  <c r="I312" i="8"/>
  <c r="I450" i="8"/>
  <c r="I837" i="8"/>
  <c r="I902" i="8"/>
  <c r="I412" i="8"/>
  <c r="I877" i="8"/>
  <c r="I963" i="8"/>
  <c r="I952" i="8"/>
  <c r="I572" i="8"/>
  <c r="I762" i="8"/>
  <c r="I740" i="8"/>
  <c r="I960" i="8"/>
  <c r="I516" i="8"/>
  <c r="I737" i="8"/>
  <c r="I878" i="8"/>
  <c r="I756" i="8"/>
  <c r="I976" i="8"/>
  <c r="I797" i="8"/>
  <c r="I544" i="8"/>
  <c r="I815" i="8"/>
  <c r="I812" i="8"/>
  <c r="I863" i="8"/>
  <c r="I47" i="8"/>
  <c r="I44" i="8"/>
  <c r="I54" i="8"/>
  <c r="I310" i="8"/>
  <c r="I183" i="8"/>
  <c r="I180" i="8"/>
  <c r="I190" i="8"/>
  <c r="I178" i="8"/>
  <c r="I290" i="8"/>
  <c r="I90" i="8"/>
  <c r="I261" i="8"/>
  <c r="I129" i="8"/>
  <c r="I480" i="8"/>
  <c r="I458" i="8"/>
  <c r="I392" i="8"/>
  <c r="I540" i="8"/>
  <c r="I669" i="8"/>
  <c r="I873" i="8"/>
  <c r="I447" i="8"/>
  <c r="I640" i="8"/>
  <c r="I445" i="8"/>
  <c r="I933" i="8"/>
  <c r="I168" i="8"/>
  <c r="I11" i="8"/>
  <c r="I106" i="8"/>
  <c r="I443" i="8"/>
  <c r="I273" i="8"/>
  <c r="I433" i="8"/>
  <c r="I657" i="8"/>
  <c r="I165" i="8"/>
  <c r="I688" i="8"/>
  <c r="I562" i="8"/>
  <c r="I985" i="8"/>
  <c r="I428" i="8"/>
  <c r="I315" i="8"/>
  <c r="I705" i="8"/>
  <c r="I446" i="8"/>
  <c r="I934" i="8"/>
  <c r="I161" i="8"/>
  <c r="I538" i="8"/>
  <c r="I798" i="8"/>
  <c r="I567" i="8"/>
  <c r="I856" i="8"/>
  <c r="I209" i="8"/>
  <c r="I610" i="8"/>
  <c r="I826" i="8"/>
  <c r="I583" i="8"/>
  <c r="I896" i="8"/>
  <c r="I296" i="8"/>
  <c r="I578" i="8"/>
  <c r="I834" i="8"/>
  <c r="I615" i="8"/>
  <c r="I880" i="8"/>
  <c r="I677" i="8"/>
  <c r="I959" i="8"/>
  <c r="I655" i="8"/>
  <c r="I987" i="8"/>
  <c r="I469" i="8"/>
  <c r="I15" i="8"/>
  <c r="I12" i="8"/>
  <c r="I22" i="8"/>
  <c r="I278" i="8"/>
  <c r="I151" i="8"/>
  <c r="H653" i="8"/>
  <c r="H907" i="8"/>
  <c r="H831" i="8"/>
  <c r="H797" i="8"/>
  <c r="H961" i="8"/>
  <c r="H606" i="8"/>
  <c r="H520" i="8"/>
  <c r="H721" i="8"/>
  <c r="H665" i="8"/>
  <c r="H596" i="8"/>
  <c r="H631" i="8"/>
  <c r="H656" i="8"/>
  <c r="H496" i="8"/>
  <c r="H600" i="8"/>
  <c r="H417" i="8"/>
  <c r="H511" i="8"/>
  <c r="H448" i="8"/>
  <c r="H989" i="8"/>
  <c r="H764" i="8"/>
  <c r="H518" i="8"/>
  <c r="H456" i="8"/>
  <c r="H489" i="8"/>
  <c r="H526" i="8"/>
  <c r="H592" i="8"/>
  <c r="H662" i="8"/>
  <c r="H546" i="8"/>
  <c r="H583" i="8"/>
  <c r="H437" i="8"/>
  <c r="H390" i="8"/>
  <c r="H698" i="8"/>
  <c r="H682" i="8"/>
  <c r="H886" i="8"/>
  <c r="H843" i="8"/>
  <c r="H977" i="8"/>
  <c r="H834" i="8"/>
  <c r="H601" i="8"/>
  <c r="H611" i="8"/>
  <c r="H776" i="8"/>
  <c r="H476" i="8"/>
  <c r="H553" i="8"/>
  <c r="H590" i="8"/>
  <c r="H602" i="8"/>
  <c r="H431" i="8"/>
  <c r="H578" i="8"/>
  <c r="H607" i="8"/>
  <c r="H495" i="8"/>
  <c r="H465" i="8"/>
  <c r="H966" i="8"/>
  <c r="H916" i="8"/>
  <c r="H807" i="8"/>
  <c r="H683" i="8"/>
  <c r="H697" i="8"/>
  <c r="H484" i="8"/>
  <c r="H549" i="8"/>
  <c r="H646" i="8"/>
  <c r="H874" i="8"/>
  <c r="H729" i="8"/>
  <c r="H547" i="8"/>
  <c r="H707" i="8"/>
  <c r="H451" i="8"/>
  <c r="H670" i="8"/>
  <c r="H575" i="8"/>
  <c r="H427" i="8"/>
  <c r="H684" i="8"/>
  <c r="H651" i="8"/>
  <c r="H648" i="8"/>
  <c r="H630" i="8"/>
  <c r="H599" i="8"/>
  <c r="H399" i="8"/>
  <c r="H865" i="8"/>
  <c r="H618" i="8"/>
  <c r="H445" i="8"/>
  <c r="H422" i="8"/>
  <c r="H341" i="8"/>
  <c r="H354" i="8"/>
  <c r="H271" i="8"/>
  <c r="H135" i="8"/>
  <c r="H53" i="8"/>
  <c r="H149" i="8"/>
  <c r="H277" i="8"/>
  <c r="H737" i="8"/>
  <c r="H668" i="8"/>
  <c r="H446" i="8"/>
  <c r="H405" i="8"/>
  <c r="H386" i="8"/>
  <c r="H360" i="8"/>
  <c r="H283" i="8"/>
  <c r="H175" i="8"/>
  <c r="H139" i="8"/>
  <c r="H89" i="8"/>
  <c r="H201" i="8"/>
  <c r="H329" i="8"/>
  <c r="H486" i="8"/>
  <c r="H463" i="8"/>
  <c r="H453" i="8"/>
  <c r="H410" i="8"/>
  <c r="H384" i="8"/>
  <c r="H319" i="8"/>
  <c r="H67" i="8"/>
  <c r="H167" i="8"/>
  <c r="H49" i="8"/>
  <c r="H145" i="8"/>
  <c r="H257" i="8"/>
  <c r="H58" i="8"/>
  <c r="H170" i="8"/>
  <c r="H266" i="8"/>
  <c r="H56" i="8"/>
  <c r="H168" i="8"/>
  <c r="H280" i="8"/>
  <c r="H490" i="8"/>
  <c r="H335" i="8"/>
  <c r="H93" i="8"/>
  <c r="H34" i="8"/>
  <c r="H162" i="8"/>
  <c r="H270" i="8"/>
  <c r="H36" i="8"/>
  <c r="H164" i="8"/>
  <c r="H272" i="8"/>
  <c r="H572" i="8"/>
  <c r="H388" i="8"/>
  <c r="H239" i="8"/>
  <c r="H173" i="8"/>
  <c r="H82" i="8"/>
  <c r="H190" i="8"/>
  <c r="H294" i="8"/>
  <c r="H84" i="8"/>
  <c r="H192" i="8"/>
  <c r="H300" i="8"/>
  <c r="H488" i="8"/>
  <c r="H400" i="8"/>
  <c r="H195" i="8"/>
  <c r="H141" i="8"/>
  <c r="H50" i="8"/>
  <c r="H158" i="8"/>
  <c r="H286" i="8"/>
  <c r="H52" i="8"/>
  <c r="H160" i="8"/>
  <c r="H288" i="8"/>
  <c r="H416" i="8"/>
  <c r="H174" i="8"/>
  <c r="H176" i="8"/>
  <c r="H346" i="8"/>
  <c r="H110" i="8"/>
  <c r="H112" i="8"/>
  <c r="H387" i="8"/>
  <c r="H66" i="8"/>
  <c r="H68" i="8"/>
  <c r="H189" i="8"/>
  <c r="H337" i="8"/>
  <c r="H243" i="8"/>
  <c r="H19" i="8"/>
  <c r="H849" i="8"/>
  <c r="H681" i="8"/>
  <c r="H736" i="8"/>
  <c r="H691" i="8"/>
  <c r="H672" i="8"/>
  <c r="H621" i="8"/>
  <c r="H559" i="8"/>
  <c r="H919" i="8"/>
  <c r="H717" i="8"/>
  <c r="H574" i="8"/>
  <c r="H632" i="8"/>
  <c r="H568" i="8"/>
  <c r="H535" i="8"/>
  <c r="H436" i="8"/>
  <c r="H772" i="8"/>
  <c r="H530" i="8"/>
  <c r="H443" i="8"/>
  <c r="H389" i="8"/>
  <c r="H374" i="8"/>
  <c r="H315" i="8"/>
  <c r="H203" i="8"/>
  <c r="H51" i="8"/>
  <c r="H69" i="8"/>
  <c r="H197" i="8"/>
  <c r="H309" i="8"/>
  <c r="H629" i="8"/>
  <c r="H512" i="8"/>
  <c r="H434" i="8"/>
  <c r="H418" i="8"/>
  <c r="H353" i="8"/>
  <c r="H343" i="8"/>
  <c r="H231" i="8"/>
  <c r="H79" i="8"/>
  <c r="H9" i="8"/>
  <c r="H105" i="8"/>
  <c r="H233" i="8"/>
  <c r="H770" i="8"/>
  <c r="H500" i="8"/>
  <c r="H458" i="8"/>
  <c r="H430" i="8"/>
  <c r="H394" i="8"/>
  <c r="H378" i="8"/>
  <c r="H339" i="8"/>
  <c r="H223" i="8"/>
  <c r="H159" i="8"/>
  <c r="H65" i="8"/>
  <c r="H177" i="8"/>
  <c r="H305" i="8"/>
  <c r="H74" i="8"/>
  <c r="H186" i="8"/>
  <c r="H314" i="8"/>
  <c r="H88" i="8"/>
  <c r="H184" i="8"/>
  <c r="H312" i="8"/>
  <c r="H407" i="8"/>
  <c r="H191" i="8"/>
  <c r="H157" i="8"/>
  <c r="H902" i="8"/>
  <c r="H839" i="8"/>
  <c r="H581" i="8"/>
  <c r="H479" i="8"/>
  <c r="H633" i="8"/>
  <c r="H506" i="8"/>
  <c r="H519" i="8"/>
  <c r="H441" i="8"/>
  <c r="H401" i="8"/>
  <c r="H345" i="8"/>
  <c r="H23" i="8"/>
  <c r="H117" i="8"/>
  <c r="H325" i="8"/>
  <c r="H594" i="8"/>
  <c r="H383" i="8"/>
  <c r="H350" i="8"/>
  <c r="H127" i="8"/>
  <c r="H153" i="8"/>
  <c r="H891" i="8"/>
  <c r="H619" i="8"/>
  <c r="H396" i="8"/>
  <c r="H211" i="8"/>
  <c r="H107" i="8"/>
  <c r="H209" i="8"/>
  <c r="H106" i="8"/>
  <c r="H330" i="8"/>
  <c r="H232" i="8"/>
  <c r="H426" i="8"/>
  <c r="H285" i="8"/>
  <c r="H118" i="8"/>
  <c r="H290" i="8"/>
  <c r="H100" i="8"/>
  <c r="H252" i="8"/>
  <c r="H650" i="8"/>
  <c r="H275" i="8"/>
  <c r="H109" i="8"/>
  <c r="H102" i="8"/>
  <c r="H254" i="8"/>
  <c r="H44" i="8"/>
  <c r="H212" i="8"/>
  <c r="H842" i="8"/>
  <c r="H414" i="8"/>
  <c r="H183" i="8"/>
  <c r="H269" i="8"/>
  <c r="H134" i="8"/>
  <c r="H306" i="8"/>
  <c r="H116" i="8"/>
  <c r="H244" i="8"/>
  <c r="H61" i="8"/>
  <c r="H342" i="8"/>
  <c r="H363" i="8"/>
  <c r="H194" i="8"/>
  <c r="H284" i="8"/>
  <c r="H253" i="8"/>
  <c r="H156" i="8"/>
  <c r="H304" i="8"/>
  <c r="H652" i="8"/>
  <c r="H220" i="8"/>
  <c r="H887" i="8"/>
  <c r="H706" i="8"/>
  <c r="H538" i="8"/>
  <c r="H470" i="8"/>
  <c r="H550" i="8"/>
  <c r="H485" i="8"/>
  <c r="H503" i="8"/>
  <c r="H622" i="8"/>
  <c r="H413" i="8"/>
  <c r="H279" i="8"/>
  <c r="H119" i="8"/>
  <c r="H133" i="8"/>
  <c r="H838" i="8"/>
  <c r="H509" i="8"/>
  <c r="H404" i="8"/>
  <c r="H291" i="8"/>
  <c r="H115" i="8"/>
  <c r="H169" i="8"/>
  <c r="H759" i="8"/>
  <c r="H555" i="8"/>
  <c r="H373" i="8"/>
  <c r="H99" i="8"/>
  <c r="H43" i="8"/>
  <c r="H241" i="8"/>
  <c r="H138" i="8"/>
  <c r="H24" i="8"/>
  <c r="H248" i="8"/>
  <c r="H311" i="8"/>
  <c r="H14" i="8"/>
  <c r="H182" i="8"/>
  <c r="H334" i="8"/>
  <c r="H124" i="8"/>
  <c r="H292" i="8"/>
  <c r="H435" i="8"/>
  <c r="H247" i="8"/>
  <c r="H301" i="8"/>
  <c r="H126" i="8"/>
  <c r="H274" i="8"/>
  <c r="H108" i="8"/>
  <c r="H256" i="8"/>
  <c r="H542" i="8"/>
  <c r="H369" i="8"/>
  <c r="H95" i="8"/>
  <c r="H30" i="8"/>
  <c r="H198" i="8"/>
  <c r="H326" i="8"/>
  <c r="H140" i="8"/>
  <c r="H308" i="8"/>
  <c r="H317" i="8"/>
  <c r="H92" i="8"/>
  <c r="H143" i="8"/>
  <c r="H278" i="8"/>
  <c r="H573" i="8"/>
  <c r="H150" i="8"/>
  <c r="H240" i="8"/>
  <c r="H571" i="8"/>
  <c r="H214" i="8"/>
  <c r="H48" i="8"/>
  <c r="H608" i="8"/>
  <c r="H514" i="8"/>
  <c r="H679" i="8"/>
  <c r="H457" i="8"/>
  <c r="H391" i="8"/>
  <c r="H91" i="8"/>
  <c r="H585" i="8"/>
  <c r="H349" i="8"/>
  <c r="H25" i="8"/>
  <c r="H494" i="8"/>
  <c r="H357" i="8"/>
  <c r="H81" i="8"/>
  <c r="H234" i="8"/>
  <c r="H344" i="8"/>
  <c r="H78" i="8"/>
  <c r="H16" i="8"/>
  <c r="H336" i="8"/>
  <c r="H103" i="8"/>
  <c r="H166" i="8"/>
  <c r="H128" i="8"/>
  <c r="H507" i="8"/>
  <c r="H13" i="8"/>
  <c r="H222" i="8"/>
  <c r="H204" i="8"/>
  <c r="H86" i="8"/>
  <c r="H125" i="8"/>
  <c r="H131" i="8"/>
  <c r="H324" i="8"/>
  <c r="H46" i="8"/>
  <c r="H522" i="8"/>
  <c r="H493" i="8"/>
  <c r="H569" i="8"/>
  <c r="H985" i="8"/>
  <c r="H351" i="8"/>
  <c r="H21" i="8"/>
  <c r="H701" i="8"/>
  <c r="H370" i="8"/>
  <c r="H73" i="8"/>
  <c r="H554" i="8"/>
  <c r="H323" i="8"/>
  <c r="H129" i="8"/>
  <c r="H250" i="8"/>
  <c r="H878" i="8"/>
  <c r="H98" i="8"/>
  <c r="H80" i="8"/>
  <c r="H893" i="8"/>
  <c r="H45" i="8"/>
  <c r="H210" i="8"/>
  <c r="H172" i="8"/>
  <c r="H415" i="8"/>
  <c r="H205" i="8"/>
  <c r="H242" i="8"/>
  <c r="H224" i="8"/>
  <c r="H258" i="8"/>
  <c r="H22" i="8"/>
  <c r="H59" i="8"/>
  <c r="H302" i="8"/>
  <c r="H393" i="8"/>
  <c r="I231" i="8"/>
  <c r="I188" i="8"/>
  <c r="I350" i="8"/>
  <c r="I735" i="8"/>
  <c r="I603" i="8"/>
  <c r="I206" i="8"/>
  <c r="I7" i="8"/>
  <c r="I223" i="8"/>
  <c r="I478" i="8"/>
  <c r="I910" i="8"/>
  <c r="I245" i="8"/>
  <c r="I228" i="8"/>
  <c r="I198" i="8"/>
  <c r="I908" i="8"/>
  <c r="I827" i="8"/>
  <c r="I485" i="8"/>
  <c r="I241" i="8"/>
  <c r="I263" i="8"/>
  <c r="I220" i="8"/>
  <c r="I518" i="8"/>
  <c r="I303" i="8"/>
  <c r="I882" i="8"/>
  <c r="I302" i="8"/>
  <c r="I36" i="8"/>
  <c r="I166" i="8"/>
  <c r="I159" i="8"/>
  <c r="I589" i="8"/>
  <c r="I515" i="8"/>
  <c r="I422" i="8"/>
  <c r="I699" i="8"/>
  <c r="I703" i="8"/>
  <c r="I233" i="8"/>
  <c r="I631" i="8"/>
  <c r="I339" i="8"/>
  <c r="I685" i="8"/>
  <c r="I377" i="8"/>
  <c r="I42" i="8"/>
  <c r="I635" i="8"/>
  <c r="I957" i="8"/>
  <c r="I948" i="8"/>
  <c r="I493" i="8"/>
  <c r="I964" i="8"/>
  <c r="I656" i="8"/>
  <c r="I299" i="8"/>
  <c r="I608" i="8"/>
  <c r="I581" i="8"/>
  <c r="I372" i="8"/>
  <c r="I298" i="8"/>
  <c r="I694" i="8"/>
  <c r="I752" i="8"/>
  <c r="I865" i="8"/>
  <c r="I868" i="8"/>
  <c r="I661" i="8"/>
  <c r="I828" i="8"/>
  <c r="I425" i="8"/>
  <c r="I725" i="8"/>
  <c r="I712" i="8"/>
  <c r="I35" i="8"/>
  <c r="I251" i="8"/>
  <c r="I301" i="8"/>
  <c r="I286" i="8"/>
  <c r="I212" i="8"/>
  <c r="I23" i="8"/>
  <c r="I140" i="8"/>
  <c r="I733" i="8"/>
  <c r="I633" i="8"/>
  <c r="I859" i="8"/>
  <c r="I277" i="8"/>
  <c r="I85" i="8"/>
  <c r="I983" i="8"/>
  <c r="I646" i="8"/>
  <c r="I700" i="8"/>
  <c r="I956" i="8"/>
  <c r="I973" i="8"/>
  <c r="I779" i="8"/>
  <c r="I869" i="8"/>
  <c r="I556" i="8"/>
  <c r="I809" i="8"/>
  <c r="I257" i="8"/>
  <c r="I201" i="8"/>
  <c r="I455" i="8"/>
  <c r="I186" i="8"/>
  <c r="I619" i="8"/>
  <c r="I498" i="8"/>
  <c r="I462" i="8"/>
  <c r="I336" i="8"/>
  <c r="I295" i="8"/>
  <c r="I479" i="8"/>
  <c r="I160" i="8"/>
  <c r="I115" i="8"/>
  <c r="I62" i="8"/>
  <c r="I55" i="8"/>
  <c r="I172" i="8"/>
  <c r="I766" i="8"/>
  <c r="I893" i="8"/>
  <c r="I844" i="8"/>
  <c r="I543" i="8"/>
  <c r="I579" i="8"/>
  <c r="I903" i="8"/>
  <c r="I117" i="8"/>
  <c r="I367" i="8"/>
  <c r="I862" i="8"/>
  <c r="I662" i="8"/>
  <c r="I618" i="8"/>
  <c r="I331" i="8"/>
  <c r="I436" i="8"/>
  <c r="I292" i="8"/>
  <c r="I224" i="8"/>
  <c r="I13" i="8"/>
  <c r="I819" i="8"/>
  <c r="I759" i="8"/>
  <c r="I784" i="8"/>
  <c r="I814" i="8"/>
  <c r="I431" i="8"/>
  <c r="I979" i="8"/>
  <c r="I354" i="8"/>
  <c r="I702" i="8"/>
  <c r="I843" i="8"/>
  <c r="I308" i="8"/>
  <c r="I841" i="8"/>
  <c r="I536" i="8"/>
  <c r="I401" i="8"/>
  <c r="I427" i="8"/>
  <c r="I216" i="8"/>
  <c r="I468" i="8"/>
  <c r="I692" i="8"/>
  <c r="I407" i="8"/>
  <c r="I226" i="8"/>
  <c r="I40" i="8"/>
  <c r="H132" i="8"/>
  <c r="H196" i="8"/>
  <c r="H461" i="8"/>
  <c r="H114" i="8"/>
  <c r="H340" i="8"/>
  <c r="H38" i="8"/>
  <c r="H208" i="8"/>
  <c r="H29" i="8"/>
  <c r="H10" i="8"/>
  <c r="H382" i="8"/>
  <c r="H251" i="8"/>
  <c r="H245" i="8"/>
  <c r="H442" i="8"/>
  <c r="H867" i="8"/>
  <c r="P708" i="8"/>
  <c r="P166" i="8"/>
  <c r="P117" i="8"/>
  <c r="P901" i="8"/>
  <c r="P961" i="8"/>
  <c r="P656" i="8"/>
  <c r="P637" i="8"/>
  <c r="P512" i="8"/>
  <c r="P748" i="8"/>
  <c r="P834" i="8"/>
  <c r="P437" i="8"/>
  <c r="P793" i="8"/>
  <c r="P773" i="8"/>
  <c r="P372" i="8"/>
  <c r="P926" i="8"/>
  <c r="P64" i="8"/>
  <c r="P122" i="8"/>
  <c r="P705" i="8"/>
  <c r="P758" i="8"/>
  <c r="P110" i="8"/>
  <c r="P711" i="8"/>
  <c r="P168" i="8"/>
  <c r="P109" i="8"/>
  <c r="P355" i="8"/>
  <c r="P713" i="8"/>
  <c r="P319" i="8"/>
  <c r="P15" i="8"/>
  <c r="P108" i="8"/>
  <c r="P121" i="8"/>
  <c r="P149" i="8"/>
  <c r="P456" i="8"/>
  <c r="P448" i="8"/>
  <c r="P481" i="8"/>
  <c r="P568" i="8"/>
  <c r="P169" i="8"/>
  <c r="P427" i="8"/>
  <c r="P617" i="8"/>
  <c r="P755" i="8"/>
  <c r="P76" i="8"/>
  <c r="P63" i="8"/>
  <c r="P81" i="8"/>
  <c r="P378" i="8"/>
  <c r="P246" i="8"/>
  <c r="P341" i="8"/>
  <c r="P664" i="8"/>
  <c r="P629" i="8"/>
  <c r="P642" i="8"/>
  <c r="P203" i="8"/>
  <c r="P62" i="8"/>
  <c r="P331" i="8"/>
  <c r="P745" i="8"/>
  <c r="P659" i="8"/>
  <c r="P272" i="8"/>
  <c r="P505" i="8"/>
  <c r="P719" i="8"/>
  <c r="P302" i="8"/>
  <c r="P571" i="8"/>
  <c r="P294" i="8"/>
  <c r="P965" i="8"/>
  <c r="P902" i="8"/>
  <c r="P340" i="8"/>
  <c r="P898" i="8"/>
  <c r="P741" i="8"/>
  <c r="P762" i="8"/>
  <c r="P749" i="8"/>
  <c r="P92" i="8"/>
  <c r="P116" i="8"/>
  <c r="P258" i="8"/>
  <c r="P972" i="8"/>
  <c r="P822" i="8"/>
  <c r="P525" i="8"/>
  <c r="P268" i="8"/>
  <c r="P282" i="8"/>
  <c r="P204" i="8"/>
  <c r="P275" i="8"/>
  <c r="P903" i="8"/>
  <c r="P143" i="8"/>
  <c r="P301" i="8"/>
  <c r="P547" i="8"/>
  <c r="P457" i="8"/>
  <c r="P145" i="8"/>
  <c r="P59" i="8"/>
  <c r="P905" i="8"/>
  <c r="P104" i="8"/>
  <c r="P304" i="8"/>
  <c r="P906" i="8"/>
  <c r="P146" i="8"/>
  <c r="P206" i="8"/>
  <c r="P263" i="8"/>
  <c r="P361" i="8"/>
  <c r="P619" i="8"/>
  <c r="P352" i="8"/>
  <c r="P947" i="8"/>
  <c r="P815" i="8"/>
  <c r="P279" i="8"/>
  <c r="P484" i="8"/>
  <c r="P179" i="8"/>
  <c r="P699" i="8"/>
  <c r="P623" i="8"/>
  <c r="P693" i="8"/>
  <c r="P814" i="8"/>
  <c r="P726" i="8"/>
  <c r="P58" i="8"/>
  <c r="P265" i="8"/>
  <c r="P523" i="8"/>
  <c r="P489" i="8"/>
  <c r="P851" i="8"/>
  <c r="P431" i="8"/>
  <c r="P34" i="8"/>
  <c r="P740" i="8"/>
  <c r="P158" i="8"/>
  <c r="P205" i="8"/>
  <c r="P87" i="8"/>
  <c r="P938" i="8"/>
  <c r="P714" i="8"/>
  <c r="P661" i="8"/>
  <c r="P860" i="8"/>
  <c r="P730" i="8"/>
  <c r="P956" i="8"/>
  <c r="P394" i="8"/>
  <c r="P657" i="8"/>
  <c r="P712" i="8"/>
  <c r="P281" i="8"/>
  <c r="P468" i="8"/>
  <c r="P495" i="8"/>
  <c r="P398" i="8"/>
  <c r="P70" i="8"/>
  <c r="P952" i="8"/>
  <c r="P291" i="8"/>
  <c r="P388" i="8"/>
  <c r="P191" i="8"/>
  <c r="P73" i="8"/>
  <c r="P530" i="8"/>
  <c r="P425" i="8"/>
  <c r="P918" i="8"/>
  <c r="P195" i="8"/>
  <c r="P516" i="8"/>
  <c r="P150" i="8"/>
  <c r="P216" i="8"/>
  <c r="P861" i="8"/>
  <c r="P223" i="8"/>
  <c r="P934" i="8"/>
  <c r="P180" i="8"/>
  <c r="P804" i="8"/>
  <c r="P776" i="8"/>
  <c r="P242" i="8"/>
  <c r="P896" i="8"/>
  <c r="P978" i="8"/>
  <c r="P501" i="8"/>
  <c r="P492" i="8"/>
  <c r="P665" i="8"/>
  <c r="P128" i="8"/>
  <c r="P321" i="8"/>
  <c r="P921" i="8"/>
  <c r="P43" i="8"/>
  <c r="P470" i="8"/>
  <c r="P190" i="8"/>
  <c r="P310" i="8"/>
  <c r="P435" i="8"/>
  <c r="P639" i="8"/>
  <c r="P477" i="8"/>
  <c r="P387" i="8"/>
  <c r="P760" i="8"/>
  <c r="P634" i="8"/>
  <c r="P200" i="8"/>
  <c r="P339" i="8"/>
  <c r="P215" i="8"/>
  <c r="P374" i="8"/>
  <c r="P835" i="8"/>
  <c r="P552" i="8"/>
  <c r="P881" i="8"/>
  <c r="P941" i="8"/>
  <c r="P937" i="8"/>
  <c r="P539" i="8"/>
  <c r="P12" i="8"/>
  <c r="P590" i="8"/>
  <c r="P599" i="8"/>
  <c r="P325" i="8"/>
  <c r="P423" i="8"/>
  <c r="P298" i="8"/>
  <c r="P843" i="8"/>
  <c r="P241" i="8"/>
  <c r="P376" i="8"/>
  <c r="P236" i="8"/>
  <c r="P924" i="8"/>
  <c r="P890" i="8"/>
  <c r="P696" i="8"/>
  <c r="P731" i="8"/>
  <c r="P735" i="8"/>
  <c r="P177" i="8"/>
  <c r="P791" i="8"/>
  <c r="P606" i="8"/>
  <c r="P935" i="8"/>
  <c r="P672" i="8"/>
  <c r="P93" i="8"/>
  <c r="P36" i="8"/>
  <c r="P161" i="8"/>
  <c r="P888" i="8"/>
  <c r="P689" i="8"/>
  <c r="P219" i="8"/>
  <c r="P243" i="8"/>
  <c r="P939" i="8"/>
  <c r="P47" i="8"/>
  <c r="P229" i="8"/>
  <c r="P808" i="8"/>
  <c r="P825" i="8"/>
  <c r="P231" i="8"/>
  <c r="P83" i="8"/>
  <c r="P189" i="8"/>
  <c r="P61" i="8"/>
  <c r="P734" i="8"/>
  <c r="P503" i="8"/>
  <c r="P172" i="8"/>
  <c r="I238" i="8"/>
  <c r="I71" i="8"/>
  <c r="I255" i="8"/>
  <c r="I972" i="8"/>
  <c r="I851" i="8"/>
  <c r="I907" i="8"/>
  <c r="I14" i="8"/>
  <c r="I230" i="8"/>
  <c r="I771" i="8"/>
  <c r="I788" i="8"/>
  <c r="I133" i="8"/>
  <c r="I684" i="8"/>
  <c r="I68" i="8"/>
  <c r="I252" i="8"/>
  <c r="I938" i="8"/>
  <c r="I553" i="8"/>
  <c r="I795" i="8"/>
  <c r="I270" i="8"/>
  <c r="I103" i="8"/>
  <c r="I60" i="8"/>
  <c r="I716" i="8"/>
  <c r="I772" i="8"/>
  <c r="I53" i="8"/>
  <c r="I174" i="8"/>
  <c r="I167" i="8"/>
  <c r="I38" i="8"/>
  <c r="I31" i="8"/>
  <c r="I663" i="8"/>
  <c r="I714" i="8"/>
  <c r="I679" i="8"/>
  <c r="I388" i="8"/>
  <c r="I723" i="8"/>
  <c r="I420" i="8"/>
  <c r="I842" i="8"/>
  <c r="I811" i="8"/>
  <c r="I576" i="8"/>
  <c r="I325" i="8"/>
  <c r="I91" i="8"/>
  <c r="I654" i="8"/>
  <c r="I678" i="8"/>
  <c r="I551" i="8"/>
  <c r="I636" i="8"/>
  <c r="I437" i="8"/>
  <c r="I483" i="8"/>
  <c r="I373" i="8"/>
  <c r="I747" i="8"/>
  <c r="I409" i="8"/>
  <c r="I435" i="8"/>
  <c r="I872" i="8"/>
  <c r="I904" i="8"/>
  <c r="I884" i="8"/>
  <c r="I552" i="8"/>
  <c r="I931" i="8"/>
  <c r="I521" i="8"/>
  <c r="I946" i="8"/>
  <c r="I249" i="8"/>
  <c r="I410" i="8"/>
  <c r="I77" i="8"/>
  <c r="I107" i="8"/>
  <c r="I604" i="8"/>
  <c r="I32" i="8"/>
  <c r="I222" i="8"/>
  <c r="I148" i="8"/>
  <c r="I342" i="8"/>
  <c r="I76" i="8"/>
  <c r="I293" i="8"/>
  <c r="I268" i="8"/>
  <c r="I722" i="8"/>
  <c r="I820" i="8"/>
  <c r="I833" i="8"/>
  <c r="I783" i="8"/>
  <c r="I930" i="8"/>
  <c r="I441" i="8"/>
  <c r="I796" i="8"/>
  <c r="I781" i="8"/>
  <c r="I533" i="8"/>
  <c r="I789" i="8"/>
  <c r="I313" i="8"/>
  <c r="I729" i="8"/>
  <c r="I269" i="8"/>
  <c r="I612" i="8"/>
  <c r="I321" i="8"/>
  <c r="I88" i="8"/>
  <c r="I382" i="8"/>
  <c r="I260" i="8"/>
  <c r="I953" i="8"/>
  <c r="I668" i="8"/>
  <c r="I625" i="8"/>
  <c r="I9" i="8"/>
  <c r="I170" i="8"/>
  <c r="I66" i="8"/>
  <c r="I244" i="8"/>
  <c r="I17" i="8"/>
  <c r="I108" i="8"/>
  <c r="I947" i="8"/>
  <c r="I385" i="8"/>
  <c r="I978" i="8"/>
  <c r="I916" i="8"/>
  <c r="I897" i="8"/>
  <c r="I727" i="8"/>
  <c r="I890" i="8"/>
  <c r="I319" i="8"/>
  <c r="I754" i="8"/>
  <c r="I982" i="8"/>
  <c r="I601" i="8"/>
  <c r="I937" i="8"/>
  <c r="I399" i="8"/>
  <c r="I291" i="8"/>
  <c r="I234" i="8"/>
  <c r="I588" i="8"/>
  <c r="I765" i="8"/>
  <c r="I591" i="8"/>
  <c r="I607" i="8"/>
  <c r="I494" i="8"/>
  <c r="I767" i="8"/>
  <c r="I803" i="8"/>
  <c r="I616" i="8"/>
  <c r="I990" i="8"/>
  <c r="I713" i="8"/>
  <c r="I621" i="8"/>
  <c r="I777" i="8"/>
  <c r="I472" i="8"/>
  <c r="I229" i="8"/>
  <c r="I363" i="8"/>
  <c r="I48" i="8"/>
  <c r="I328" i="8"/>
  <c r="I628" i="8"/>
  <c r="I343" i="8"/>
  <c r="I58" i="8"/>
  <c r="I211" i="8"/>
  <c r="H130" i="8"/>
  <c r="H28" i="8"/>
  <c r="H332" i="8"/>
  <c r="H70" i="8"/>
  <c r="H276" i="8"/>
  <c r="H18" i="8"/>
  <c r="H188" i="8"/>
  <c r="H35" i="8"/>
  <c r="H321" i="8"/>
  <c r="H411" i="8"/>
  <c r="H187" i="8"/>
  <c r="H213" i="8"/>
  <c r="H603" i="8"/>
  <c r="H833" i="8"/>
  <c r="P807" i="8"/>
  <c r="P462" i="8"/>
  <c r="P867" i="8"/>
  <c r="P781" i="8"/>
  <c r="H111" i="8"/>
  <c r="H381" i="8"/>
  <c r="H823" i="8"/>
  <c r="H296" i="8"/>
  <c r="H216" i="8"/>
  <c r="H120" i="8"/>
  <c r="H40" i="8"/>
  <c r="H298" i="8"/>
  <c r="H202" i="8"/>
  <c r="H122" i="8"/>
  <c r="H42" i="8"/>
  <c r="H273" i="8"/>
  <c r="H193" i="8"/>
  <c r="H113" i="8"/>
  <c r="H17" i="8"/>
  <c r="H83" i="8"/>
  <c r="H219" i="8"/>
  <c r="H171" i="8"/>
  <c r="H352" i="8"/>
  <c r="H361" i="8"/>
  <c r="H368" i="8"/>
  <c r="H421" i="8"/>
  <c r="H464" i="8"/>
  <c r="H634" i="8"/>
  <c r="H655" i="8"/>
  <c r="H746" i="8"/>
  <c r="H297" i="8"/>
  <c r="H217" i="8"/>
  <c r="H137" i="8"/>
  <c r="H41" i="8"/>
  <c r="H31" i="8"/>
  <c r="H199" i="8"/>
  <c r="H227" i="8"/>
  <c r="H307" i="8"/>
  <c r="H331" i="8"/>
  <c r="H392" i="8"/>
  <c r="H402" i="8"/>
  <c r="H428" i="8"/>
  <c r="H587" i="8"/>
  <c r="H597" i="8"/>
  <c r="H703" i="8"/>
  <c r="H969" i="8"/>
  <c r="H261" i="8"/>
  <c r="H181" i="8"/>
  <c r="H85" i="8"/>
  <c r="H27" i="8"/>
  <c r="H63" i="8"/>
  <c r="H207" i="8"/>
  <c r="H303" i="8"/>
  <c r="H348" i="8"/>
  <c r="H380" i="8"/>
  <c r="H406" i="8"/>
  <c r="H432" i="8"/>
  <c r="H539" i="8"/>
  <c r="H533" i="8"/>
  <c r="H627" i="8"/>
  <c r="H931" i="8"/>
  <c r="H473" i="8"/>
  <c r="H467" i="8"/>
  <c r="H567" i="8"/>
  <c r="H482" i="8"/>
  <c r="H589" i="8"/>
  <c r="H455" i="8"/>
  <c r="H570" i="8"/>
  <c r="H664" i="8"/>
  <c r="H647" i="8"/>
  <c r="H532" i="8"/>
  <c r="H699" i="8"/>
  <c r="H743" i="8"/>
  <c r="H821" i="8"/>
  <c r="H792" i="8"/>
  <c r="H983" i="8"/>
  <c r="H449" i="8"/>
  <c r="H371" i="8"/>
  <c r="H543" i="8"/>
  <c r="H623" i="8"/>
  <c r="H536" i="8"/>
  <c r="H654" i="8"/>
  <c r="H517" i="8"/>
  <c r="H624" i="8"/>
  <c r="H548" i="8"/>
  <c r="H705" i="8"/>
  <c r="H635" i="8"/>
  <c r="H593" i="8"/>
  <c r="H700" i="8"/>
  <c r="H454" i="8"/>
  <c r="H674" i="8"/>
  <c r="H709" i="8"/>
  <c r="H808" i="8"/>
  <c r="H847" i="8"/>
  <c r="H859" i="8"/>
  <c r="H481" i="8"/>
  <c r="H582" i="8"/>
  <c r="H990" i="8"/>
  <c r="H11" i="8"/>
  <c r="H987" i="8"/>
  <c r="H694" i="8"/>
  <c r="H732" i="8"/>
  <c r="H730" i="8"/>
  <c r="H927" i="8"/>
  <c r="H948" i="8"/>
  <c r="H817" i="8"/>
  <c r="H974" i="8"/>
  <c r="H925" i="8"/>
  <c r="H818" i="8"/>
  <c r="H832" i="8"/>
  <c r="H788" i="8"/>
  <c r="H880" i="8"/>
  <c r="H870" i="8"/>
  <c r="H850" i="8"/>
  <c r="H768" i="8"/>
  <c r="H763" i="8"/>
  <c r="H825" i="8"/>
  <c r="H881" i="8"/>
  <c r="H604" i="8"/>
  <c r="H728" i="8"/>
  <c r="H828" i="8"/>
  <c r="H978" i="8"/>
  <c r="H960" i="8"/>
  <c r="H545" i="8"/>
  <c r="H702" i="8"/>
  <c r="H804" i="8"/>
  <c r="H970" i="8"/>
  <c r="H934" i="8"/>
  <c r="H863" i="8"/>
  <c r="H598" i="8"/>
  <c r="H758" i="8"/>
  <c r="H958" i="8"/>
  <c r="H845" i="8"/>
  <c r="H724" i="8"/>
  <c r="H946" i="8"/>
  <c r="H781" i="8"/>
  <c r="H929" i="8"/>
  <c r="H875" i="8"/>
  <c r="H787" i="8"/>
  <c r="H801" i="8"/>
  <c r="H620" i="8"/>
  <c r="H938" i="8"/>
  <c r="H868" i="8"/>
  <c r="H796" i="8"/>
  <c r="H968" i="8"/>
  <c r="H782" i="8"/>
  <c r="H466" i="8"/>
  <c r="H942" i="8"/>
  <c r="H739" i="8"/>
  <c r="H704" i="8"/>
  <c r="H912" i="8"/>
  <c r="H860" i="8"/>
  <c r="H979" i="8"/>
  <c r="H731" i="8"/>
  <c r="H669" i="8"/>
  <c r="H904" i="8"/>
  <c r="H840" i="8"/>
  <c r="H971" i="8"/>
  <c r="H719" i="8"/>
  <c r="H566" i="8"/>
  <c r="H892" i="8"/>
  <c r="H806" i="8"/>
  <c r="H959" i="8"/>
  <c r="H957" i="8"/>
  <c r="H716" i="8"/>
  <c r="H712" i="8"/>
  <c r="H800" i="8"/>
  <c r="H791" i="8"/>
  <c r="H529" i="8"/>
  <c r="H675" i="8"/>
  <c r="H521" i="8"/>
  <c r="H671" i="8"/>
  <c r="H516" i="8"/>
  <c r="H644" i="8"/>
  <c r="H565" i="8"/>
  <c r="H480" i="8"/>
  <c r="H642" i="8"/>
  <c r="H562" i="8"/>
  <c r="H477" i="8"/>
  <c r="H579" i="8"/>
  <c r="H515" i="8"/>
  <c r="H419" i="8"/>
  <c r="H469" i="8"/>
  <c r="H910" i="8"/>
  <c r="H913" i="8"/>
  <c r="H513" i="8"/>
  <c r="H774" i="8"/>
  <c r="H625" i="8"/>
  <c r="H866" i="8"/>
  <c r="H986" i="8"/>
  <c r="H765" i="8"/>
  <c r="H835" i="8"/>
  <c r="H945" i="8"/>
  <c r="H903" i="8"/>
  <c r="H790" i="8"/>
  <c r="H947" i="8"/>
  <c r="H762" i="8"/>
  <c r="H937" i="8"/>
  <c r="H915" i="8"/>
  <c r="H944" i="8"/>
  <c r="H753" i="8"/>
  <c r="H751" i="8"/>
  <c r="H991" i="8"/>
  <c r="H766" i="8"/>
  <c r="H857" i="8"/>
  <c r="H661" i="8"/>
  <c r="H926" i="8"/>
  <c r="H943" i="8"/>
  <c r="H756" i="8"/>
  <c r="H844" i="8"/>
  <c r="H922" i="8"/>
  <c r="H905" i="8"/>
  <c r="H972" i="8"/>
  <c r="H740" i="8"/>
  <c r="H822" i="8"/>
  <c r="H906" i="8"/>
  <c r="H871" i="8"/>
  <c r="H861" i="8"/>
  <c r="H794" i="8"/>
  <c r="H988" i="8"/>
  <c r="H888" i="8"/>
  <c r="H976" i="8"/>
  <c r="H856" i="8"/>
  <c r="H851" i="8"/>
  <c r="H686" i="8"/>
  <c r="H813" i="8"/>
  <c r="H779" i="8"/>
  <c r="H785" i="8"/>
  <c r="H918" i="8"/>
  <c r="H802" i="8"/>
  <c r="H853" i="8"/>
  <c r="H744" i="8"/>
  <c r="H862" i="8"/>
  <c r="H803" i="8"/>
  <c r="H816" i="8"/>
  <c r="H752" i="8"/>
  <c r="H812" i="8"/>
  <c r="H981" i="8"/>
  <c r="H795" i="8"/>
  <c r="H805" i="8"/>
  <c r="H726" i="8"/>
  <c r="H749" i="8"/>
  <c r="H965" i="8"/>
  <c r="H783" i="8"/>
  <c r="H789" i="8"/>
  <c r="H637" i="8"/>
  <c r="H923" i="8"/>
  <c r="H939" i="8"/>
  <c r="H967" i="8"/>
  <c r="H830" i="8"/>
  <c r="H900" i="8"/>
  <c r="H641" i="8"/>
  <c r="H727" i="8"/>
  <c r="H497" i="8"/>
  <c r="H643" i="8"/>
  <c r="H478" i="8"/>
  <c r="H639" i="8"/>
  <c r="H471" i="8"/>
  <c r="H628" i="8"/>
  <c r="H544" i="8"/>
  <c r="H444" i="8"/>
  <c r="H626" i="8"/>
  <c r="H541" i="8"/>
  <c r="H438" i="8"/>
  <c r="H563" i="8"/>
  <c r="H499" i="8"/>
  <c r="H475" i="8"/>
  <c r="H877" i="8"/>
  <c r="H951" i="8"/>
  <c r="H780" i="8"/>
  <c r="H884" i="8"/>
  <c r="H492" i="8"/>
  <c r="H720" i="8"/>
  <c r="H577" i="8"/>
  <c r="H733" i="8"/>
  <c r="H980" i="8"/>
  <c r="H588" i="8"/>
  <c r="H848" i="8"/>
  <c r="H815" i="8"/>
  <c r="H769" i="8"/>
  <c r="H561" i="8"/>
  <c r="H777" i="8"/>
  <c r="H761" i="8"/>
  <c r="H771" i="8"/>
  <c r="H889" i="8"/>
  <c r="H897" i="8"/>
  <c r="H924" i="8"/>
  <c r="H819" i="8"/>
  <c r="H837" i="8"/>
  <c r="H798" i="8"/>
  <c r="H882" i="8"/>
  <c r="H841" i="8"/>
  <c r="H811" i="8"/>
  <c r="H826" i="8"/>
  <c r="H778" i="8"/>
  <c r="H852" i="8"/>
  <c r="H447" i="8"/>
  <c r="H799" i="8"/>
  <c r="H810" i="8"/>
  <c r="H741" i="8"/>
  <c r="H784" i="8"/>
  <c r="H973" i="8"/>
  <c r="H723" i="8"/>
  <c r="H890" i="8"/>
  <c r="H710" i="8"/>
  <c r="H935" i="8"/>
  <c r="H760" i="8"/>
  <c r="H964" i="8"/>
  <c r="H876" i="8"/>
  <c r="H820" i="8"/>
  <c r="H949" i="8"/>
  <c r="H534" i="8"/>
  <c r="H540" i="8"/>
  <c r="H955" i="8"/>
  <c r="H673" i="8"/>
  <c r="H940" i="8"/>
  <c r="H914" i="8"/>
  <c r="H992" i="8"/>
  <c r="H745" i="8"/>
  <c r="H829" i="8"/>
  <c r="H911" i="8"/>
  <c r="H883" i="8"/>
  <c r="H921" i="8"/>
  <c r="H734" i="8"/>
  <c r="H814" i="8"/>
  <c r="H901" i="8"/>
  <c r="H854" i="8"/>
  <c r="H984" i="8"/>
  <c r="H718" i="8"/>
  <c r="H793" i="8"/>
  <c r="H885" i="8"/>
  <c r="H786" i="8"/>
  <c r="H898" i="8"/>
  <c r="H677" i="8"/>
  <c r="H950" i="8"/>
  <c r="H722" i="8"/>
  <c r="H502" i="8"/>
  <c r="H855" i="8"/>
  <c r="H614" i="8"/>
  <c r="H695" i="8"/>
  <c r="H564" i="8"/>
  <c r="H693" i="8"/>
  <c r="H558" i="8"/>
  <c r="H660" i="8"/>
  <c r="H586" i="8"/>
  <c r="H501" i="8"/>
  <c r="H658" i="8"/>
  <c r="H584" i="8"/>
  <c r="H498" i="8"/>
  <c r="H595" i="8"/>
  <c r="H531" i="8"/>
  <c r="H460" i="8"/>
  <c r="H425" i="8"/>
  <c r="H956" i="8"/>
  <c r="H930" i="8"/>
  <c r="H524" i="8"/>
  <c r="H864" i="8"/>
  <c r="H846" i="8"/>
  <c r="H748" i="8"/>
  <c r="H827" i="8"/>
  <c r="H953" i="8"/>
  <c r="H936" i="8"/>
  <c r="H928" i="8"/>
  <c r="H725" i="8"/>
  <c r="H735" i="8"/>
  <c r="H975" i="8"/>
  <c r="H879" i="8"/>
  <c r="H696" i="8"/>
  <c r="H754" i="8"/>
  <c r="H933" i="8"/>
  <c r="H962" i="8"/>
  <c r="H742" i="8"/>
  <c r="H872" i="8"/>
  <c r="H895" i="8"/>
  <c r="H711" i="8"/>
  <c r="H676" i="8"/>
  <c r="H605" i="8"/>
  <c r="H483" i="8"/>
  <c r="H873" i="8"/>
  <c r="H775" i="8"/>
  <c r="H508" i="8"/>
  <c r="H667" i="8"/>
  <c r="H510" i="8"/>
  <c r="H663" i="8"/>
  <c r="H505" i="8"/>
  <c r="H640" i="8"/>
  <c r="H560" i="8"/>
  <c r="H472" i="8"/>
  <c r="H638" i="8"/>
  <c r="H557" i="8"/>
  <c r="H468" i="8"/>
  <c r="H591" i="8"/>
  <c r="H527" i="8"/>
  <c r="H452" i="8"/>
  <c r="H403" i="8"/>
  <c r="H952" i="8"/>
  <c r="H894" i="8"/>
  <c r="H917" i="8"/>
  <c r="H836" i="8"/>
  <c r="H750" i="8"/>
  <c r="H690" i="8"/>
  <c r="H715" i="8"/>
  <c r="H617" i="8"/>
  <c r="H713" i="8"/>
  <c r="H612" i="8"/>
  <c r="H680" i="8"/>
  <c r="H613" i="8"/>
  <c r="H528" i="8"/>
  <c r="H678" i="8"/>
  <c r="H610" i="8"/>
  <c r="H525" i="8"/>
  <c r="H615" i="8"/>
  <c r="H551" i="8"/>
  <c r="H487" i="8"/>
  <c r="H459" i="8"/>
  <c r="H440" i="8"/>
  <c r="H708" i="8"/>
  <c r="H433" i="8"/>
  <c r="H429" i="8"/>
  <c r="H616" i="8"/>
  <c r="H474" i="8"/>
  <c r="H424" i="8"/>
  <c r="H379" i="8"/>
  <c r="H408" i="8"/>
  <c r="H367" i="8"/>
  <c r="H364" i="8"/>
  <c r="H327" i="8"/>
  <c r="H263" i="8"/>
  <c r="H267" i="8"/>
  <c r="H147" i="8"/>
  <c r="H155" i="8"/>
  <c r="H37" i="8"/>
  <c r="H101" i="8"/>
  <c r="H165" i="8"/>
  <c r="H229" i="8"/>
  <c r="H293" i="8"/>
  <c r="H982" i="8"/>
  <c r="H649" i="8"/>
  <c r="H580" i="8"/>
  <c r="H666" i="8"/>
  <c r="H523" i="8"/>
  <c r="H409" i="8"/>
  <c r="H397" i="8"/>
  <c r="H420" i="8"/>
  <c r="H375" i="8"/>
  <c r="H355" i="8"/>
  <c r="H366" i="8"/>
  <c r="H287" i="8"/>
  <c r="H255" i="8"/>
  <c r="H179" i="8"/>
  <c r="H39" i="8"/>
  <c r="H75" i="8"/>
  <c r="H57" i="8"/>
  <c r="H121" i="8"/>
  <c r="H185" i="8"/>
  <c r="H249" i="8"/>
  <c r="H313" i="8"/>
  <c r="H932" i="8"/>
  <c r="H659" i="8"/>
  <c r="H636" i="8"/>
  <c r="H552" i="8"/>
  <c r="H491" i="8"/>
  <c r="H359" i="8"/>
  <c r="H376" i="8"/>
  <c r="H412" i="8"/>
  <c r="H372" i="8"/>
  <c r="H295" i="8"/>
  <c r="H358" i="8"/>
  <c r="H151" i="8"/>
  <c r="H55" i="8"/>
  <c r="H163" i="8"/>
  <c r="H71" i="8"/>
  <c r="H33" i="8"/>
  <c r="H97" i="8"/>
  <c r="H161" i="8"/>
  <c r="H225" i="8"/>
  <c r="H289" i="8"/>
  <c r="H26" i="8"/>
  <c r="H90" i="8"/>
  <c r="H154" i="8"/>
  <c r="H218" i="8"/>
  <c r="H282" i="8"/>
  <c r="H8" i="8"/>
  <c r="H72" i="8"/>
  <c r="H136" i="8"/>
  <c r="H200" i="8"/>
  <c r="H264" i="8"/>
  <c r="H328" i="8"/>
  <c r="H685" i="8"/>
  <c r="H398" i="8"/>
  <c r="H15" i="8"/>
  <c r="H7" i="8"/>
  <c r="H221" i="8"/>
  <c r="H54" i="8"/>
  <c r="H142" i="8"/>
  <c r="H226" i="8"/>
  <c r="H310" i="8"/>
  <c r="H60" i="8"/>
  <c r="H144" i="8"/>
  <c r="H228" i="8"/>
  <c r="H316" i="8"/>
  <c r="H537" i="8"/>
  <c r="H377" i="8"/>
  <c r="H362" i="8"/>
  <c r="H123" i="8"/>
  <c r="H237" i="8"/>
  <c r="H62" i="8"/>
  <c r="H146" i="8"/>
  <c r="H230" i="8"/>
  <c r="H318" i="8"/>
  <c r="H64" i="8"/>
  <c r="H148" i="8"/>
  <c r="H236" i="8"/>
  <c r="H320" i="8"/>
  <c r="H576" i="8"/>
  <c r="H423" i="8"/>
  <c r="H347" i="8"/>
  <c r="H235" i="8"/>
  <c r="H77" i="8"/>
  <c r="H333" i="8"/>
  <c r="H94" i="8"/>
  <c r="H178" i="8"/>
  <c r="H262" i="8"/>
  <c r="H12" i="8"/>
  <c r="H96" i="8"/>
  <c r="H180" i="8"/>
  <c r="H268" i="8"/>
  <c r="H809" i="8"/>
  <c r="H941" i="8"/>
  <c r="H954" i="8"/>
  <c r="H773" i="8"/>
  <c r="H757" i="8"/>
  <c r="H963" i="8"/>
  <c r="H714" i="8"/>
  <c r="H908" i="8"/>
  <c r="H920" i="8"/>
  <c r="H738" i="8"/>
  <c r="H824" i="8"/>
  <c r="H909" i="8"/>
  <c r="H657" i="8"/>
  <c r="H556" i="8"/>
  <c r="H645" i="8"/>
  <c r="H767" i="8"/>
  <c r="H609" i="8"/>
  <c r="H896" i="8"/>
  <c r="H692" i="8"/>
  <c r="H747" i="8"/>
  <c r="H755" i="8"/>
  <c r="H899" i="8"/>
  <c r="H858" i="8"/>
  <c r="AA221" i="8"/>
  <c r="AA211" i="8"/>
  <c r="AA93" i="8"/>
  <c r="AA60" i="8"/>
  <c r="AA575" i="8"/>
  <c r="AA538" i="8"/>
  <c r="AA591" i="8"/>
  <c r="AA911" i="8"/>
  <c r="AA606" i="8"/>
  <c r="AA723" i="8"/>
  <c r="AA148" i="8"/>
  <c r="AA697" i="8"/>
  <c r="AA763" i="8"/>
  <c r="AA308" i="8"/>
  <c r="AA655" i="8"/>
  <c r="AA596" i="8"/>
  <c r="AA88" i="8"/>
  <c r="AA640" i="8"/>
  <c r="AA259" i="8"/>
  <c r="AA680" i="8"/>
  <c r="AA339" i="8"/>
  <c r="AA711" i="8"/>
  <c r="AA27" i="8"/>
  <c r="AA290" i="8"/>
  <c r="AA176" i="8"/>
  <c r="AA28" i="8"/>
  <c r="AA666" i="8"/>
  <c r="AA751" i="8"/>
  <c r="AA276" i="8"/>
  <c r="AA132" i="8"/>
  <c r="AA819" i="8"/>
  <c r="AA456" i="8"/>
  <c r="AA407" i="8"/>
  <c r="AA859" i="8"/>
  <c r="AA537" i="8"/>
  <c r="AA424" i="8"/>
  <c r="AA490" i="8"/>
  <c r="AA823" i="8"/>
  <c r="AA544" i="8"/>
  <c r="AA727" i="8"/>
  <c r="AA584" i="8"/>
  <c r="AA40" i="8"/>
  <c r="AA668" i="8"/>
  <c r="AA636" i="8"/>
  <c r="AA690" i="8"/>
  <c r="AA554" i="8"/>
  <c r="AA512" i="8"/>
  <c r="AA549" i="8"/>
  <c r="AA895" i="8"/>
  <c r="AA585" i="8"/>
  <c r="AA707" i="8"/>
  <c r="AA64" i="8"/>
  <c r="AA675" i="8"/>
  <c r="AA747" i="8"/>
  <c r="AA264" i="8"/>
  <c r="AA460" i="8"/>
  <c r="AA612" i="8"/>
  <c r="AA152" i="8"/>
  <c r="AA656" i="8"/>
  <c r="AA291" i="8"/>
  <c r="AA696" i="8"/>
  <c r="AA371" i="8"/>
  <c r="AA56" i="8"/>
  <c r="AA11" i="8"/>
  <c r="AA92" i="8"/>
  <c r="AA212" i="8"/>
  <c r="AA320" i="8"/>
  <c r="AA511" i="8"/>
  <c r="AA600" i="8"/>
  <c r="AA171" i="8"/>
  <c r="AA181" i="8"/>
  <c r="AA437" i="8"/>
  <c r="AA170" i="8"/>
  <c r="AA426" i="8"/>
  <c r="AA143" i="8"/>
  <c r="AA153" i="8"/>
  <c r="AA409" i="8"/>
  <c r="AA142" i="8"/>
  <c r="AA398" i="8"/>
  <c r="AA119" i="8"/>
  <c r="AA129" i="8"/>
  <c r="AA385" i="8"/>
  <c r="AA118" i="8"/>
  <c r="AA374" i="8"/>
  <c r="AA830" i="8"/>
  <c r="AA482" i="8"/>
  <c r="AA157" i="8"/>
  <c r="AA413" i="8"/>
  <c r="AA8" i="8"/>
  <c r="AA661" i="8"/>
  <c r="AA623" i="8"/>
  <c r="AA719" i="8"/>
  <c r="AA128" i="8"/>
  <c r="AA691" i="8"/>
  <c r="AA787" i="8"/>
  <c r="AA372" i="8"/>
  <c r="AA220" i="8"/>
  <c r="AA827" i="8"/>
  <c r="AA479" i="8"/>
  <c r="AA935" i="8"/>
  <c r="AA532" i="8"/>
  <c r="AA693" i="8"/>
  <c r="AA576" i="8"/>
  <c r="AA375" i="8"/>
  <c r="AA616" i="8"/>
  <c r="AA168" i="8"/>
  <c r="AA839" i="8"/>
  <c r="AA91" i="8"/>
  <c r="AA45" i="8"/>
  <c r="AA384" i="8"/>
  <c r="AA311" i="8"/>
  <c r="AA68" i="8"/>
  <c r="AA815" i="8"/>
  <c r="AA447" i="8"/>
  <c r="AA519" i="8"/>
  <c r="AA883" i="8"/>
  <c r="AA569" i="8"/>
  <c r="AA629" i="8"/>
  <c r="AA923" i="8"/>
  <c r="AA622" i="8"/>
  <c r="AA692" i="8"/>
  <c r="AA363" i="8"/>
  <c r="AA468" i="8"/>
  <c r="AA451" i="8"/>
  <c r="AA172" i="8"/>
  <c r="AA516" i="8"/>
  <c r="AA652" i="8"/>
  <c r="AA315" i="8"/>
  <c r="AA146" i="8"/>
  <c r="AA76" i="8"/>
  <c r="AA639" i="8"/>
  <c r="AA602" i="8"/>
  <c r="AA703" i="8"/>
  <c r="AA44" i="8"/>
  <c r="AA670" i="8"/>
  <c r="AA771" i="8"/>
  <c r="AA328" i="8"/>
  <c r="AA48" i="8"/>
  <c r="AA811" i="8"/>
  <c r="AA436" i="8"/>
  <c r="AA871" i="8"/>
  <c r="AA548" i="8"/>
  <c r="AA526" i="8"/>
  <c r="AA592" i="8"/>
  <c r="AA72" i="8"/>
  <c r="AA632" i="8"/>
  <c r="AA232" i="8"/>
  <c r="AA288" i="8"/>
  <c r="AA75" i="8"/>
  <c r="AA124" i="8"/>
  <c r="AA710" i="8"/>
  <c r="AA843" i="8"/>
  <c r="AA759" i="8"/>
  <c r="AA104" i="8"/>
  <c r="AA235" i="8"/>
  <c r="AA245" i="8"/>
  <c r="AA501" i="8"/>
  <c r="AA234" i="8"/>
  <c r="AA775" i="8"/>
  <c r="AA207" i="8"/>
  <c r="AA217" i="8"/>
  <c r="AA473" i="8"/>
  <c r="AA206" i="8"/>
  <c r="AA462" i="8"/>
  <c r="AA183" i="8"/>
  <c r="AA193" i="8"/>
  <c r="AA449" i="8"/>
  <c r="AA182" i="8"/>
  <c r="AA438" i="8"/>
  <c r="AA597" i="8"/>
  <c r="AA227" i="8"/>
  <c r="AA83" i="8"/>
  <c r="AA35" i="8"/>
  <c r="AA471" i="8"/>
  <c r="AA396" i="8"/>
  <c r="AA332" i="8"/>
  <c r="AA847" i="8"/>
  <c r="AA518" i="8"/>
  <c r="AA607" i="8"/>
  <c r="AA915" i="8"/>
  <c r="AA611" i="8"/>
  <c r="AA698" i="8"/>
  <c r="AA20" i="8"/>
  <c r="AA665" i="8"/>
  <c r="AA660" i="8"/>
  <c r="AA299" i="8"/>
  <c r="AA659" i="8"/>
  <c r="AA387" i="8"/>
  <c r="AA531" i="8"/>
  <c r="AA467" i="8"/>
  <c r="AA522" i="8"/>
  <c r="AA700" i="8"/>
  <c r="AA477" i="8"/>
  <c r="AA304" i="8"/>
  <c r="AA618" i="8"/>
  <c r="AA581" i="8"/>
  <c r="AA677" i="8"/>
  <c r="AA943" i="8"/>
  <c r="AA649" i="8"/>
  <c r="AA755" i="8"/>
  <c r="AA287" i="8"/>
  <c r="AA12" i="8"/>
  <c r="AA795" i="8"/>
  <c r="AA392" i="8"/>
  <c r="AA807" i="8"/>
  <c r="AA564" i="8"/>
  <c r="AA156" i="8"/>
  <c r="AA608" i="8"/>
  <c r="AA136" i="8"/>
  <c r="AA648" i="8"/>
  <c r="AA275" i="8"/>
  <c r="AA681" i="8"/>
  <c r="AA59" i="8"/>
  <c r="AA99" i="8"/>
  <c r="AA428" i="8"/>
  <c r="AA352" i="8"/>
  <c r="AA240" i="8"/>
  <c r="AA831" i="8"/>
  <c r="AA488" i="8"/>
  <c r="AA565" i="8"/>
  <c r="AA899" i="8"/>
  <c r="AA590" i="8"/>
  <c r="AA671" i="8"/>
  <c r="AA939" i="8"/>
  <c r="AA643" i="8"/>
  <c r="AA676" i="8"/>
  <c r="AA331" i="8"/>
  <c r="AA574" i="8"/>
  <c r="AA419" i="8"/>
  <c r="AA383" i="8"/>
  <c r="AA495" i="8"/>
  <c r="AA588" i="8"/>
  <c r="AA120" i="8"/>
  <c r="AA354" i="8"/>
  <c r="AA735" i="8"/>
  <c r="AA415" i="8"/>
  <c r="AA255" i="8"/>
  <c r="AA613" i="8"/>
  <c r="AA107" i="8"/>
  <c r="AA117" i="8"/>
  <c r="AA373" i="8"/>
  <c r="AA106" i="8"/>
  <c r="AA362" i="8"/>
  <c r="AA79" i="8"/>
  <c r="AA89" i="8"/>
  <c r="AA345" i="8"/>
  <c r="AA78" i="8"/>
  <c r="AA334" i="8"/>
  <c r="AA55" i="8"/>
  <c r="AA65" i="8"/>
  <c r="AA321" i="8"/>
  <c r="AA54" i="8"/>
  <c r="AA310" i="8"/>
  <c r="AA525" i="8"/>
  <c r="AA634" i="8"/>
  <c r="V671" i="8"/>
  <c r="T925" i="8"/>
  <c r="T692" i="8"/>
  <c r="T567" i="8"/>
  <c r="T744" i="8"/>
  <c r="T544" i="8"/>
  <c r="T763" i="8"/>
  <c r="T696" i="8"/>
  <c r="T55" i="8"/>
  <c r="T605" i="8"/>
  <c r="T424" i="8"/>
  <c r="T914" i="8"/>
  <c r="T88" i="8"/>
  <c r="T461" i="8"/>
  <c r="T300" i="8"/>
  <c r="T171" i="8"/>
  <c r="T548" i="8"/>
  <c r="T422" i="8"/>
  <c r="T572" i="8"/>
  <c r="T494" i="8"/>
  <c r="T528" i="8"/>
  <c r="T697" i="8"/>
  <c r="T698" i="8"/>
  <c r="T595" i="8"/>
  <c r="T537" i="8"/>
  <c r="T432" i="8"/>
  <c r="T46" i="8"/>
  <c r="T789" i="8"/>
  <c r="T758" i="8"/>
  <c r="T462" i="8"/>
  <c r="T642" i="8"/>
  <c r="T374" i="8"/>
  <c r="T816" i="8"/>
  <c r="T385" i="8"/>
  <c r="T754" i="8"/>
  <c r="T740" i="8"/>
  <c r="T43" i="8"/>
  <c r="T611" i="8"/>
  <c r="T563" i="8"/>
  <c r="T828" i="8"/>
  <c r="T622" i="8"/>
  <c r="T784" i="8"/>
  <c r="T869" i="8"/>
  <c r="T518" i="8"/>
  <c r="T220" i="8"/>
  <c r="T881" i="8"/>
  <c r="T944" i="8"/>
  <c r="T114" i="8"/>
  <c r="T193" i="8"/>
  <c r="T614" i="8"/>
  <c r="T415" i="8"/>
  <c r="T706" i="8"/>
  <c r="T246" i="8"/>
  <c r="T245" i="8"/>
  <c r="T641" i="8"/>
  <c r="T538" i="8"/>
  <c r="T557" i="8"/>
  <c r="T358" i="8"/>
  <c r="T671" i="8"/>
  <c r="T755" i="8"/>
  <c r="T540" i="8"/>
  <c r="T329" i="8"/>
  <c r="T479" i="8"/>
  <c r="T960" i="8"/>
  <c r="T118" i="8"/>
  <c r="T853" i="8"/>
  <c r="T50" i="8"/>
  <c r="T906" i="8"/>
  <c r="T182" i="8"/>
  <c r="T827" i="8"/>
  <c r="T800" i="8"/>
  <c r="T173" i="8"/>
  <c r="T35" i="8"/>
  <c r="T411" i="8"/>
  <c r="T109" i="8"/>
  <c r="T934" i="8"/>
  <c r="T621" i="8"/>
  <c r="T102" i="8"/>
  <c r="T366" i="8"/>
  <c r="T930" i="8"/>
  <c r="T336" i="8"/>
  <c r="T221" i="8"/>
  <c r="T61" i="8"/>
  <c r="T60" i="8"/>
  <c r="T117" i="8"/>
  <c r="T252" i="8"/>
  <c r="T969" i="8"/>
  <c r="T467" i="8"/>
  <c r="T190" i="8"/>
  <c r="T592" i="8"/>
  <c r="T741" i="8"/>
  <c r="T542" i="8"/>
  <c r="T940" i="8"/>
  <c r="T562" i="8"/>
  <c r="T662" i="8"/>
  <c r="T508" i="8"/>
  <c r="T130" i="8"/>
  <c r="T992" i="8"/>
  <c r="T79" i="8"/>
  <c r="T889" i="8"/>
  <c r="T354" i="8"/>
  <c r="T830" i="8"/>
  <c r="T959" i="8"/>
  <c r="T888" i="8"/>
  <c r="T608" i="8"/>
  <c r="T289" i="8"/>
  <c r="T812" i="8"/>
  <c r="T908" i="8"/>
  <c r="T92" i="8"/>
  <c r="T318" i="8"/>
  <c r="T848" i="8"/>
  <c r="T825" i="8"/>
  <c r="T606" i="8"/>
  <c r="T142" i="8"/>
  <c r="T626" i="8"/>
  <c r="T534" i="8"/>
  <c r="T33" i="8"/>
  <c r="T194" i="8"/>
  <c r="T990" i="8"/>
  <c r="T946" i="8"/>
  <c r="T684" i="8"/>
  <c r="T418" i="8"/>
  <c r="T766" i="8"/>
  <c r="T712" i="8"/>
  <c r="T81" i="8"/>
  <c r="T53" i="8"/>
  <c r="T678" i="8"/>
  <c r="T18" i="8"/>
  <c r="T178" i="8"/>
  <c r="T639" i="8"/>
  <c r="T962" i="8"/>
  <c r="T585" i="8"/>
  <c r="T282" i="8"/>
  <c r="T770" i="8"/>
  <c r="T11" i="8"/>
  <c r="T631" i="8"/>
  <c r="T67" i="8"/>
  <c r="T350" i="8"/>
  <c r="T212" i="8"/>
  <c r="T38" i="8"/>
  <c r="T458" i="8"/>
  <c r="T128" i="8"/>
  <c r="T421" i="8"/>
  <c r="T393" i="8"/>
  <c r="T486" i="8"/>
  <c r="T222" i="8"/>
  <c r="T306" i="8"/>
  <c r="T73" i="8"/>
  <c r="T666" i="8"/>
  <c r="T156" i="8"/>
  <c r="T361" i="8"/>
  <c r="T573" i="8"/>
  <c r="T368" i="8"/>
  <c r="T425" i="8"/>
  <c r="T453" i="8"/>
  <c r="T229" i="8"/>
  <c r="T892" i="8"/>
  <c r="T878" i="8"/>
  <c r="T725" i="8"/>
  <c r="T261" i="8"/>
  <c r="T162" i="8"/>
  <c r="T211" i="8"/>
  <c r="T822" i="8"/>
  <c r="T913" i="8"/>
  <c r="T406" i="8"/>
  <c r="T834" i="8"/>
  <c r="T588" i="8"/>
  <c r="T672" i="8"/>
  <c r="T846" i="8"/>
  <c r="T106" i="8"/>
  <c r="T32" i="8"/>
  <c r="T859" i="8"/>
  <c r="T452" i="8"/>
  <c r="T82" i="8"/>
  <c r="T890" i="8"/>
  <c r="T551" i="8"/>
  <c r="T491" i="8"/>
  <c r="T231" i="8"/>
  <c r="T575" i="8"/>
  <c r="T328" i="8"/>
  <c r="T271" i="8"/>
  <c r="T689" i="8"/>
  <c r="T617" i="8"/>
  <c r="T26" i="8"/>
  <c r="T931" i="8"/>
  <c r="T149" i="8"/>
  <c r="T506" i="8"/>
  <c r="T535" i="8"/>
  <c r="T795" i="8"/>
  <c r="T772" i="8"/>
  <c r="T734" i="8"/>
  <c r="T487" i="8"/>
  <c r="T811" i="8"/>
  <c r="T404" i="8"/>
  <c r="T809" i="8"/>
  <c r="T938" i="8"/>
  <c r="T519" i="8"/>
  <c r="T459" i="8"/>
  <c r="T643" i="8"/>
  <c r="T199" i="8"/>
  <c r="T872" i="8"/>
  <c r="T909" i="8"/>
  <c r="T877" i="8"/>
  <c r="T504" i="8"/>
  <c r="T315" i="8"/>
  <c r="T251" i="8"/>
  <c r="T429" i="8"/>
  <c r="T655" i="8"/>
  <c r="T65" i="8"/>
  <c r="T443" i="8"/>
  <c r="T769" i="8"/>
  <c r="T652" i="8"/>
  <c r="T168" i="8"/>
  <c r="T814" i="8"/>
  <c r="T578" i="8"/>
  <c r="T78" i="8"/>
  <c r="T433" i="8"/>
  <c r="T202" i="8"/>
  <c r="T470" i="8"/>
  <c r="T247" i="8"/>
  <c r="T539" i="8"/>
  <c r="T516" i="8"/>
  <c r="T342" i="8"/>
  <c r="T119" i="8"/>
  <c r="T555" i="8"/>
  <c r="T76" i="8"/>
  <c r="T121" i="8"/>
  <c r="T873" i="8"/>
  <c r="T327" i="8"/>
  <c r="T255" i="8"/>
  <c r="T239" i="8"/>
  <c r="T884" i="8"/>
  <c r="T577" i="8"/>
  <c r="T238" i="8"/>
  <c r="T62" i="8"/>
  <c r="T94" i="8"/>
  <c r="T474" i="8"/>
  <c r="T66" i="8"/>
  <c r="T929" i="8"/>
  <c r="T310" i="8"/>
  <c r="T702" i="8"/>
  <c r="T530" i="8"/>
  <c r="T321" i="8"/>
  <c r="T283" i="8"/>
  <c r="T172" i="8"/>
  <c r="T594" i="8"/>
  <c r="T661" i="8"/>
  <c r="T299" i="8"/>
  <c r="T579" i="8"/>
  <c r="T71" i="8"/>
  <c r="T850" i="8"/>
  <c r="T232" i="8"/>
  <c r="T272" i="8"/>
  <c r="T250" i="8"/>
  <c r="T574" i="8"/>
  <c r="T12" i="8"/>
  <c r="T77" i="8"/>
  <c r="T676" i="8"/>
  <c r="T322" i="8"/>
  <c r="T495" i="8"/>
  <c r="T749" i="8"/>
  <c r="T767" i="8"/>
  <c r="T85" i="8"/>
  <c r="T113" i="8"/>
  <c r="T57" i="8"/>
  <c r="T380" i="8"/>
  <c r="T942" i="8"/>
  <c r="T513" i="8"/>
  <c r="T601" i="8"/>
  <c r="T98" i="8"/>
  <c r="T520" i="8"/>
  <c r="T503" i="8"/>
  <c r="T593" i="8"/>
  <c r="T565" i="8"/>
  <c r="T103" i="8"/>
  <c r="T286" i="8"/>
  <c r="T370" i="8"/>
  <c r="T417" i="8"/>
  <c r="T410" i="8"/>
  <c r="T764" i="8"/>
  <c r="T104" i="8"/>
  <c r="T457" i="8"/>
  <c r="T446" i="8"/>
  <c r="T398" i="8"/>
  <c r="T258" i="8"/>
  <c r="T482" i="8"/>
  <c r="T586" i="8"/>
  <c r="T465" i="8"/>
  <c r="T480" i="8"/>
  <c r="T407" i="8"/>
  <c r="T347" i="8"/>
  <c r="T419" i="8"/>
  <c r="T964" i="8"/>
  <c r="T460" i="8"/>
  <c r="T233" i="8"/>
  <c r="T176" i="8"/>
  <c r="T413" i="8"/>
  <c r="T933" i="8"/>
  <c r="T620" i="8"/>
  <c r="T197" i="8"/>
  <c r="T498" i="8"/>
  <c r="T297" i="8"/>
  <c r="T780" i="8"/>
  <c r="T894" i="8"/>
  <c r="T842" i="8"/>
  <c r="T129" i="8"/>
  <c r="T266" i="8"/>
  <c r="T31" i="8"/>
  <c r="T675" i="8"/>
  <c r="T341" i="8"/>
  <c r="T234" i="8"/>
  <c r="T304" i="8"/>
  <c r="T323" i="8"/>
  <c r="T916" i="8"/>
  <c r="T972" i="8"/>
  <c r="T405" i="8"/>
  <c r="T144" i="8"/>
  <c r="T84" i="8"/>
  <c r="T564" i="8"/>
  <c r="T360" i="8"/>
  <c r="T397" i="8"/>
  <c r="T75" i="8"/>
  <c r="T189" i="8"/>
  <c r="T932" i="8"/>
  <c r="T105" i="8"/>
  <c r="T935" i="8"/>
  <c r="T728" i="8"/>
  <c r="T132" i="8"/>
  <c r="T326" i="8"/>
  <c r="T284" i="8"/>
  <c r="T732" i="8"/>
  <c r="T401" i="8"/>
  <c r="T897" i="8"/>
  <c r="T721" i="8"/>
  <c r="T844" i="8"/>
  <c r="T882" i="8"/>
  <c r="T736" i="8"/>
  <c r="T8" i="8"/>
  <c r="T826" i="8"/>
  <c r="T96" i="8"/>
  <c r="T47" i="8"/>
  <c r="T688" i="8"/>
  <c r="T810" i="8"/>
  <c r="T48" i="8"/>
  <c r="T244" i="8"/>
  <c r="T724" i="8"/>
  <c r="T910" i="8"/>
  <c r="T298" i="8"/>
  <c r="T839" i="8"/>
  <c r="T779" i="8"/>
  <c r="T372" i="8"/>
  <c r="T879" i="8"/>
  <c r="T880" i="8"/>
  <c r="T225" i="8"/>
  <c r="T777" i="8"/>
  <c r="T371" i="8"/>
  <c r="T560" i="8"/>
  <c r="T630" i="8"/>
  <c r="T290" i="8"/>
  <c r="T570" i="8"/>
  <c r="T23" i="8"/>
  <c r="T705" i="8"/>
  <c r="T727" i="8"/>
  <c r="T100" i="8"/>
  <c r="T900" i="8"/>
  <c r="T277" i="8"/>
  <c r="T679" i="8"/>
  <c r="T52" i="8"/>
  <c r="T532" i="8"/>
  <c r="T466" i="8"/>
  <c r="T762" i="8"/>
  <c r="T647" i="8"/>
  <c r="T587" i="8"/>
  <c r="T823" i="8"/>
  <c r="T824" i="8"/>
  <c r="T123" i="8"/>
  <c r="T196" i="8"/>
  <c r="T285" i="8"/>
  <c r="T54" i="8"/>
  <c r="T680" i="8"/>
  <c r="T515" i="8"/>
  <c r="T86" i="8"/>
  <c r="T554" i="8"/>
  <c r="T426" i="8"/>
  <c r="T307" i="8"/>
  <c r="T529" i="8"/>
  <c r="T886" i="8"/>
  <c r="T739" i="8"/>
  <c r="T349" i="8"/>
  <c r="T658" i="8"/>
  <c r="T527" i="8"/>
  <c r="T797" i="8"/>
  <c r="T589" i="8"/>
  <c r="T120" i="8"/>
  <c r="T651" i="8"/>
  <c r="T596" i="8"/>
  <c r="T41" i="8"/>
  <c r="T151" i="8"/>
  <c r="T757" i="8"/>
  <c r="T629" i="8"/>
  <c r="T645" i="8"/>
  <c r="T507" i="8"/>
  <c r="T984" i="8"/>
  <c r="T214" i="8"/>
  <c r="T687" i="8"/>
  <c r="T957" i="8"/>
  <c r="T525" i="8"/>
  <c r="T623" i="8"/>
  <c r="T395" i="8"/>
  <c r="T332" i="8"/>
  <c r="T644" i="8"/>
  <c r="T489" i="8"/>
  <c r="T278" i="8"/>
  <c r="T198" i="8"/>
  <c r="T813" i="8"/>
  <c r="T275" i="8"/>
  <c r="T317" i="8"/>
  <c r="T431" i="8"/>
  <c r="T522" i="8"/>
  <c r="T790" i="8"/>
  <c r="T373" i="8"/>
  <c r="T956" i="8"/>
  <c r="T69" i="8"/>
  <c r="T39" i="8"/>
  <c r="T396" i="8"/>
  <c r="T912" i="8"/>
  <c r="T348" i="8"/>
  <c r="T207" i="8"/>
  <c r="T382" i="8"/>
  <c r="T915" i="8"/>
  <c r="T976" i="8"/>
  <c r="T412" i="8"/>
  <c r="T499" i="8"/>
  <c r="T414" i="8"/>
  <c r="T673" i="8"/>
  <c r="T131" i="8"/>
  <c r="T107" i="8"/>
  <c r="T157" i="8"/>
  <c r="T804" i="8"/>
  <c r="T378" i="8"/>
  <c r="T729" i="8"/>
  <c r="T201" i="8"/>
  <c r="T700" i="8"/>
  <c r="T556" i="8"/>
  <c r="T558" i="8"/>
  <c r="T979" i="8"/>
  <c r="T656" i="8"/>
  <c r="T723" i="8"/>
  <c r="T785" i="8"/>
  <c r="T254" i="8"/>
  <c r="T262" i="8"/>
  <c r="T720" i="8"/>
  <c r="T851" i="8"/>
  <c r="V956" i="8"/>
  <c r="V444" i="8"/>
  <c r="V95" i="8"/>
  <c r="V961" i="8"/>
  <c r="V678" i="8"/>
  <c r="V315" i="8"/>
  <c r="V110" i="8"/>
  <c r="V881" i="8"/>
  <c r="V827" i="8"/>
  <c r="V65" i="8"/>
  <c r="V720" i="8"/>
  <c r="V207" i="8"/>
  <c r="V445" i="8"/>
  <c r="V399" i="8"/>
  <c r="V243" i="8"/>
  <c r="V103" i="8"/>
  <c r="V598" i="8"/>
  <c r="V705" i="8"/>
  <c r="V192" i="8"/>
  <c r="V713" i="8"/>
  <c r="V231" i="8"/>
  <c r="V108" i="8"/>
  <c r="V227" i="8"/>
  <c r="V319" i="8"/>
  <c r="V450" i="8"/>
  <c r="V222" i="8"/>
  <c r="V393" i="8"/>
  <c r="V342" i="8"/>
  <c r="V76" i="8"/>
  <c r="V554" i="8"/>
  <c r="V304" i="8"/>
  <c r="V499" i="8"/>
  <c r="V637" i="8"/>
  <c r="V73" i="8"/>
  <c r="V173" i="8"/>
  <c r="V374" i="8"/>
  <c r="V676" i="8"/>
  <c r="V799" i="8"/>
  <c r="V938" i="8"/>
  <c r="V502" i="8"/>
  <c r="V932" i="8"/>
  <c r="V906" i="8"/>
  <c r="V853" i="8"/>
  <c r="V503" i="8"/>
  <c r="V601" i="8"/>
  <c r="V248" i="8"/>
  <c r="V118" i="8"/>
  <c r="V868" i="8"/>
  <c r="V511" i="8"/>
  <c r="V244" i="8"/>
  <c r="V105" i="8"/>
  <c r="V64" i="8"/>
  <c r="V735" i="8"/>
  <c r="V258" i="8"/>
  <c r="V687" i="8"/>
  <c r="V647" i="8"/>
  <c r="V39" i="8"/>
  <c r="V121" i="8"/>
  <c r="V709" i="8"/>
  <c r="V446" i="8"/>
  <c r="V907" i="8"/>
  <c r="V984" i="8"/>
  <c r="V505" i="8"/>
  <c r="V346" i="8"/>
  <c r="V152" i="8"/>
  <c r="V265" i="8"/>
  <c r="V677" i="8"/>
  <c r="V115" i="8"/>
  <c r="V480" i="8"/>
  <c r="V291" i="8"/>
  <c r="V931" i="8"/>
  <c r="V725" i="8"/>
  <c r="V514" i="8"/>
  <c r="V147" i="8"/>
  <c r="V204" i="8"/>
  <c r="V504" i="8"/>
  <c r="V856" i="8"/>
  <c r="V366" i="8"/>
  <c r="V707" i="8"/>
  <c r="V245" i="8"/>
  <c r="V586" i="8"/>
  <c r="V927" i="8"/>
  <c r="V461" i="8"/>
  <c r="V802" i="8"/>
  <c r="V555" i="8"/>
  <c r="V188" i="8"/>
  <c r="V966" i="8"/>
  <c r="V734" i="8"/>
  <c r="V658" i="8"/>
  <c r="V496" i="8"/>
  <c r="V547" i="8"/>
  <c r="V533" i="8"/>
  <c r="V578" i="8"/>
  <c r="V132" i="8"/>
  <c r="V408" i="8"/>
  <c r="V872" i="8"/>
  <c r="V494" i="8"/>
  <c r="V942" i="8"/>
  <c r="V607" i="8"/>
  <c r="V247" i="8"/>
  <c r="V695" i="8"/>
  <c r="V395" i="8"/>
  <c r="V660" i="8"/>
  <c r="V303" i="8"/>
  <c r="V861" i="8"/>
  <c r="V228" i="8"/>
  <c r="V531" i="8"/>
  <c r="V230" i="8"/>
  <c r="V123" i="8"/>
  <c r="V151" i="8"/>
  <c r="V419" i="8"/>
  <c r="V703" i="8"/>
  <c r="V9" i="8"/>
  <c r="V360" i="8"/>
  <c r="V952" i="8"/>
  <c r="V750" i="8"/>
  <c r="V543" i="8"/>
  <c r="V333" i="8"/>
  <c r="V951" i="8"/>
  <c r="V532" i="8"/>
  <c r="V559" i="8"/>
  <c r="V99" i="8"/>
  <c r="V361" i="8"/>
  <c r="V455" i="8"/>
  <c r="V226" i="8"/>
  <c r="V900" i="8"/>
  <c r="V623" i="8"/>
  <c r="V715" i="8"/>
  <c r="V391" i="8"/>
  <c r="V755" i="8"/>
  <c r="V100" i="8"/>
  <c r="V224" i="8"/>
  <c r="V57" i="8"/>
  <c r="V33" i="8"/>
  <c r="V7" i="8"/>
  <c r="V242" i="8"/>
  <c r="V349" i="8"/>
  <c r="V323" i="8"/>
  <c r="V869" i="8"/>
  <c r="V77" i="8"/>
  <c r="V28" i="8"/>
  <c r="V884" i="8"/>
  <c r="V733" i="8"/>
  <c r="V106" i="8"/>
  <c r="V730" i="8"/>
  <c r="V565" i="8"/>
  <c r="V62" i="8"/>
  <c r="V421" i="8"/>
  <c r="V699" i="8"/>
  <c r="V412" i="8"/>
  <c r="V883" i="8"/>
  <c r="V487" i="8"/>
  <c r="V194" i="8"/>
  <c r="V800" i="8"/>
  <c r="V633" i="8"/>
  <c r="V426" i="8"/>
  <c r="V237" i="8"/>
  <c r="V834" i="8"/>
  <c r="V175" i="8"/>
  <c r="V344" i="8"/>
  <c r="V680" i="8"/>
  <c r="V59" i="8"/>
  <c r="V537" i="8"/>
  <c r="V878" i="8"/>
  <c r="V415" i="8"/>
  <c r="V757" i="8"/>
  <c r="V290" i="8"/>
  <c r="V631" i="8"/>
  <c r="V973" i="8"/>
  <c r="V987" i="8"/>
  <c r="V748" i="8"/>
  <c r="V588" i="8"/>
  <c r="V719" i="8"/>
  <c r="V130" i="8"/>
  <c r="V896" i="8"/>
  <c r="V974" i="8"/>
  <c r="V959" i="8"/>
  <c r="V941" i="8"/>
  <c r="V225" i="8"/>
  <c r="V632" i="8"/>
  <c r="V259" i="8"/>
  <c r="V729" i="8"/>
  <c r="V373" i="8"/>
  <c r="V821" i="8"/>
  <c r="V482" i="8"/>
  <c r="V930" i="8"/>
  <c r="V178" i="8"/>
  <c r="V425" i="8"/>
  <c r="V986" i="8"/>
  <c r="V246" i="8"/>
  <c r="V740" i="8"/>
  <c r="V410" i="8"/>
  <c r="V620" i="8"/>
  <c r="V509" i="8"/>
  <c r="V672" i="8"/>
  <c r="V32" i="8"/>
  <c r="V471" i="8"/>
  <c r="V26" i="8"/>
  <c r="V664" i="8"/>
  <c r="V430" i="8"/>
  <c r="V208" i="8"/>
  <c r="V863" i="8"/>
  <c r="V653" i="8"/>
  <c r="V163" i="8"/>
  <c r="V510" i="8"/>
  <c r="V690" i="8"/>
  <c r="V420" i="8"/>
  <c r="V495" i="8"/>
  <c r="V779" i="8"/>
  <c r="V388" i="8"/>
  <c r="V745" i="8"/>
  <c r="V498" i="8"/>
  <c r="V308" i="8"/>
  <c r="V284" i="8"/>
  <c r="V139" i="8"/>
  <c r="V813" i="8"/>
  <c r="V141" i="8"/>
  <c r="V382" i="8"/>
  <c r="V489" i="8"/>
  <c r="V481" i="8"/>
  <c r="V90" i="8"/>
  <c r="V223" i="8"/>
  <c r="V157" i="8"/>
  <c r="V165" i="8"/>
  <c r="V41" i="8"/>
  <c r="V609" i="8"/>
  <c r="V541" i="8"/>
  <c r="V596" i="8"/>
  <c r="V771" i="8"/>
  <c r="V810" i="8"/>
  <c r="V193" i="8"/>
  <c r="V433" i="8"/>
  <c r="V732" i="8"/>
  <c r="V378" i="8"/>
  <c r="V765" i="8"/>
  <c r="V320" i="8"/>
  <c r="V928" i="8"/>
  <c r="V761" i="8"/>
  <c r="V597" i="8"/>
  <c r="V386" i="8"/>
  <c r="V983" i="8"/>
  <c r="V98" i="8"/>
  <c r="V424" i="8"/>
  <c r="V760" i="8"/>
  <c r="V281" i="8"/>
  <c r="V622" i="8"/>
  <c r="V963" i="8"/>
  <c r="V501" i="8"/>
  <c r="V842" i="8"/>
  <c r="V375" i="8"/>
  <c r="V717" i="8"/>
  <c r="V443" i="8"/>
  <c r="V195" i="8"/>
  <c r="V449" i="8"/>
  <c r="V286" i="8"/>
  <c r="V317" i="8"/>
  <c r="V288" i="8"/>
  <c r="V377" i="8"/>
  <c r="V362" i="8"/>
  <c r="V343" i="8"/>
  <c r="V168" i="8"/>
  <c r="V296" i="8"/>
  <c r="V744" i="8"/>
  <c r="V387" i="8"/>
  <c r="V835" i="8"/>
  <c r="V479" i="8"/>
  <c r="V949" i="8"/>
  <c r="V589" i="8"/>
  <c r="V737" i="8"/>
  <c r="V404" i="8"/>
  <c r="V766" i="8"/>
  <c r="V519" i="8"/>
  <c r="V148" i="8"/>
  <c r="V24" i="8"/>
  <c r="V751" i="8"/>
  <c r="V457" i="8"/>
  <c r="V978" i="8"/>
  <c r="V960" i="8"/>
  <c r="V469" i="8"/>
  <c r="V727" i="8"/>
  <c r="V171" i="8"/>
  <c r="V808" i="8"/>
  <c r="V579" i="8"/>
  <c r="V394" i="8"/>
  <c r="V991" i="8"/>
  <c r="V781" i="8"/>
  <c r="V150" i="8"/>
  <c r="V937" i="8"/>
  <c r="V801" i="8"/>
  <c r="V804" i="8"/>
  <c r="V922" i="8"/>
  <c r="V331" i="8"/>
  <c r="V644" i="8"/>
  <c r="V282" i="8"/>
  <c r="V839" i="8"/>
  <c r="V638" i="8"/>
  <c r="V924" i="8"/>
  <c r="V829" i="8"/>
  <c r="V948" i="8"/>
  <c r="V921" i="8"/>
  <c r="V197" i="8"/>
  <c r="V199" i="8"/>
  <c r="V553" i="8"/>
  <c r="V184" i="8"/>
  <c r="V385" i="8"/>
  <c r="V10" i="8"/>
  <c r="V874" i="8"/>
  <c r="V600" i="8"/>
  <c r="V330" i="8"/>
  <c r="V887" i="8"/>
  <c r="V271" i="8"/>
  <c r="V767" i="8"/>
  <c r="V968" i="8"/>
  <c r="V354" i="8"/>
  <c r="V645" i="8"/>
  <c r="V838" i="8"/>
  <c r="V981" i="8"/>
  <c r="V899" i="8"/>
  <c r="V852" i="8"/>
  <c r="V797" i="8"/>
  <c r="V267" i="8"/>
  <c r="V560" i="8"/>
  <c r="V846" i="8"/>
  <c r="V301" i="8"/>
  <c r="V154" i="8"/>
  <c r="V568" i="8"/>
  <c r="V345" i="8"/>
  <c r="V985" i="8"/>
  <c r="V778" i="8"/>
  <c r="V567" i="8"/>
  <c r="V310" i="8"/>
  <c r="V254" i="8"/>
  <c r="V434" i="8"/>
  <c r="V292" i="8"/>
  <c r="V239" i="8"/>
  <c r="V967" i="8"/>
  <c r="V260" i="8"/>
  <c r="V574" i="8"/>
  <c r="V327" i="8"/>
  <c r="V120" i="8"/>
  <c r="V491" i="8"/>
  <c r="V905" i="8"/>
  <c r="V42" i="8"/>
  <c r="V398" i="8"/>
  <c r="V639" i="8"/>
  <c r="V919" i="8"/>
  <c r="V312" i="8"/>
  <c r="V920" i="8"/>
  <c r="V686" i="8"/>
  <c r="V522" i="8"/>
  <c r="V311" i="8"/>
  <c r="V909" i="8"/>
  <c r="V468" i="8"/>
  <c r="V474" i="8"/>
  <c r="V353" i="8"/>
  <c r="V275" i="8"/>
  <c r="V370" i="8"/>
  <c r="V142" i="8"/>
  <c r="V836" i="8"/>
  <c r="V538" i="8"/>
  <c r="V843" i="8"/>
  <c r="V858" i="8"/>
  <c r="V89" i="8"/>
  <c r="V818" i="8"/>
  <c r="V53" i="8"/>
  <c r="V758" i="8"/>
  <c r="V45" i="8"/>
  <c r="V84" i="8"/>
  <c r="V125" i="8"/>
  <c r="V500" i="8"/>
  <c r="V971" i="8"/>
  <c r="V169" i="8"/>
  <c r="V830" i="8"/>
  <c r="V548" i="8"/>
  <c r="V674" i="8"/>
  <c r="V696" i="8"/>
  <c r="V736" i="8"/>
  <c r="V49" i="8"/>
  <c r="V811" i="8"/>
  <c r="V667" i="8"/>
  <c r="V364" i="8"/>
  <c r="V972" i="8"/>
  <c r="V798" i="8"/>
  <c r="V613" i="8"/>
  <c r="V402" i="8"/>
  <c r="V185" i="8"/>
  <c r="V201" i="8"/>
  <c r="V214" i="8"/>
  <c r="V624" i="8"/>
  <c r="V68" i="8"/>
  <c r="V793" i="8"/>
  <c r="V939" i="8"/>
  <c r="V704" i="8"/>
  <c r="V536" i="8"/>
  <c r="V823" i="8"/>
  <c r="V484" i="8"/>
  <c r="V718" i="8"/>
  <c r="V693" i="8"/>
  <c r="V114" i="8"/>
  <c r="V965" i="8"/>
  <c r="V816" i="8"/>
  <c r="V618" i="8"/>
  <c r="V83" i="8"/>
  <c r="V728" i="8"/>
  <c r="V665" i="8"/>
  <c r="V629" i="8"/>
  <c r="V738" i="8"/>
  <c r="V340" i="8"/>
  <c r="V815" i="8"/>
  <c r="V612" i="8"/>
  <c r="V285" i="8"/>
  <c r="V191" i="8"/>
  <c r="V915" i="8"/>
  <c r="V950" i="8"/>
  <c r="V630" i="8"/>
  <c r="V549" i="8"/>
  <c r="V576" i="8"/>
  <c r="V383" i="8"/>
  <c r="V190" i="8"/>
  <c r="V616" i="8"/>
  <c r="V558" i="8"/>
  <c r="V650" i="8"/>
  <c r="V610" i="8"/>
  <c r="V92" i="8"/>
  <c r="V901" i="8"/>
  <c r="V356" i="8"/>
  <c r="V837" i="8"/>
  <c r="V71" i="8"/>
  <c r="V659" i="8"/>
  <c r="V754" i="8"/>
  <c r="V102" i="8"/>
  <c r="V628" i="8"/>
  <c r="V117" i="8"/>
  <c r="V15" i="8"/>
  <c r="V467" i="8"/>
  <c r="V29" i="8"/>
  <c r="V37" i="8"/>
  <c r="V135" i="8"/>
  <c r="V583" i="8"/>
  <c r="V775" i="8"/>
  <c r="V287" i="8"/>
  <c r="V255" i="8"/>
  <c r="V614" i="8"/>
  <c r="V283" i="8"/>
  <c r="V107" i="8"/>
  <c r="V329" i="8"/>
  <c r="V293" i="8"/>
  <c r="V253" i="8"/>
  <c r="V20" i="8"/>
  <c r="V40" i="8"/>
  <c r="V640" i="8"/>
  <c r="V313" i="8"/>
  <c r="V803" i="8"/>
  <c r="V447" i="8"/>
  <c r="V895" i="8"/>
  <c r="V557" i="8"/>
  <c r="V411" i="8"/>
  <c r="V196" i="8"/>
  <c r="V264" i="8"/>
  <c r="V520" i="8"/>
  <c r="V776" i="8"/>
  <c r="V903" i="8"/>
  <c r="V635" i="8"/>
  <c r="V88" i="8"/>
  <c r="V396" i="8"/>
  <c r="V988" i="8"/>
  <c r="V841" i="8"/>
  <c r="V634" i="8"/>
  <c r="V423" i="8"/>
  <c r="V94" i="8"/>
  <c r="V93" i="8"/>
  <c r="V17" i="8"/>
  <c r="V397" i="8"/>
  <c r="V563" i="8"/>
  <c r="V277" i="8"/>
  <c r="V936" i="8"/>
  <c r="V112" i="8"/>
  <c r="V138" i="8"/>
  <c r="V749" i="8"/>
  <c r="V266" i="8"/>
  <c r="V916" i="8"/>
  <c r="V847" i="8"/>
  <c r="V488" i="8"/>
  <c r="V566" i="8"/>
  <c r="V156" i="8"/>
  <c r="V527" i="8"/>
  <c r="V590" i="8"/>
  <c r="V599" i="8"/>
  <c r="V280" i="8"/>
  <c r="V176" i="8"/>
  <c r="V309" i="8"/>
  <c r="V269" i="8"/>
  <c r="V822" i="8"/>
  <c r="V681" i="8"/>
  <c r="V459" i="8"/>
  <c r="V617" i="8"/>
  <c r="V545" i="8"/>
  <c r="V772" i="8"/>
  <c r="V794" i="8"/>
  <c r="V820" i="8"/>
  <c r="V300" i="8"/>
  <c r="V935" i="8"/>
  <c r="V654" i="8"/>
  <c r="V407" i="8"/>
  <c r="V183" i="8"/>
  <c r="V238" i="8"/>
  <c r="V96" i="8"/>
  <c r="V970" i="8"/>
  <c r="V651" i="8"/>
  <c r="V339" i="8"/>
  <c r="V929" i="8"/>
  <c r="V702" i="8"/>
  <c r="V886" i="8"/>
  <c r="V580" i="8"/>
  <c r="V879" i="8"/>
  <c r="V50" i="8"/>
  <c r="V153" i="8"/>
  <c r="V23" i="8"/>
  <c r="V144" i="8"/>
  <c r="V109" i="8"/>
  <c r="V97" i="8"/>
  <c r="V289" i="8"/>
  <c r="V213" i="8"/>
  <c r="V27" i="8"/>
  <c r="V673" i="8"/>
  <c r="V127" i="8"/>
  <c r="V119" i="8"/>
  <c r="V876" i="8"/>
  <c r="V918" i="8"/>
  <c r="V52" i="8"/>
  <c r="V652" i="8"/>
  <c r="V649" i="8"/>
  <c r="V762" i="8"/>
  <c r="V722" i="8"/>
  <c r="V143" i="8"/>
  <c r="V416" i="8"/>
  <c r="V880" i="8"/>
  <c r="V569" i="8"/>
  <c r="V155" i="8"/>
  <c r="V682" i="8"/>
  <c r="V322" i="8"/>
  <c r="V770" i="8"/>
  <c r="V14" i="8"/>
  <c r="V162" i="8"/>
  <c r="V392" i="8"/>
  <c r="V648" i="8"/>
  <c r="V904" i="8"/>
  <c r="V486" i="8"/>
  <c r="V774" i="8"/>
  <c r="V82" i="8"/>
  <c r="V716" i="8"/>
  <c r="V542" i="8"/>
  <c r="V335" i="8"/>
  <c r="V954" i="8"/>
  <c r="V743" i="8"/>
  <c r="V164" i="8"/>
  <c r="V962" i="8"/>
  <c r="V621" i="8"/>
  <c r="V279" i="8"/>
  <c r="V746" i="8"/>
  <c r="V405" i="8"/>
  <c r="V867" i="8"/>
  <c r="V526" i="8"/>
  <c r="V944" i="8"/>
  <c r="V608" i="8"/>
  <c r="V256" i="8"/>
  <c r="V79" i="8"/>
  <c r="V807" i="8"/>
  <c r="V338" i="8"/>
  <c r="V698" i="8"/>
  <c r="V250" i="8"/>
  <c r="V585" i="8"/>
  <c r="V908" i="8"/>
  <c r="V460" i="8"/>
  <c r="V159" i="8"/>
  <c r="V347" i="8"/>
  <c r="V913" i="8"/>
  <c r="V747" i="8"/>
  <c r="V809" i="8"/>
  <c r="V465" i="8"/>
  <c r="V982" i="8"/>
  <c r="V689" i="8"/>
  <c r="V174" i="8"/>
  <c r="V210" i="8"/>
  <c r="V524" i="8"/>
  <c r="V860" i="8"/>
  <c r="V435" i="8"/>
  <c r="V777" i="8"/>
  <c r="V314" i="8"/>
  <c r="V655" i="8"/>
  <c r="V16" i="8"/>
  <c r="V530" i="8"/>
  <c r="V871" i="8"/>
  <c r="V30" i="8"/>
  <c r="V172" i="8"/>
  <c r="V400" i="8"/>
  <c r="V656" i="8"/>
  <c r="V912" i="8"/>
  <c r="V721" i="8"/>
  <c r="V891" i="8"/>
  <c r="V507" i="8"/>
  <c r="V379" i="8"/>
  <c r="V662" i="8"/>
  <c r="V875" i="8"/>
  <c r="V769" i="8"/>
  <c r="V603" i="8"/>
  <c r="V923" i="8"/>
  <c r="V35" i="8"/>
  <c r="V273" i="8"/>
  <c r="V943" i="8"/>
  <c r="V975" i="8"/>
  <c r="V451" i="8"/>
  <c r="V136" i="8"/>
  <c r="V714" i="8"/>
  <c r="V384" i="8"/>
  <c r="V263" i="8"/>
  <c r="V240" i="8"/>
  <c r="V855" i="8"/>
  <c r="V515" i="8"/>
  <c r="V418" i="8"/>
  <c r="V389" i="8"/>
  <c r="V666" i="8"/>
  <c r="V233" i="8"/>
  <c r="V517" i="8"/>
  <c r="V368" i="8"/>
  <c r="V642" i="8"/>
  <c r="V409" i="8"/>
  <c r="V439" i="8"/>
  <c r="V851" i="8"/>
  <c r="V325" i="8"/>
  <c r="V318" i="8"/>
  <c r="V297" i="8"/>
  <c r="V181" i="8"/>
  <c r="V81" i="8"/>
  <c r="V431" i="8"/>
  <c r="V564" i="8"/>
  <c r="V885" i="8"/>
  <c r="V436" i="8"/>
  <c r="V34" i="8"/>
  <c r="V969" i="8"/>
  <c r="V850" i="8"/>
  <c r="V544" i="8"/>
  <c r="V675" i="8"/>
  <c r="V789" i="8"/>
  <c r="V898" i="8"/>
  <c r="V86" i="8"/>
  <c r="V712" i="8"/>
  <c r="V235" i="8"/>
  <c r="V236" i="8"/>
  <c r="V670" i="8"/>
  <c r="V295" i="8"/>
  <c r="V211" i="8"/>
  <c r="V791" i="8"/>
  <c r="V365" i="8"/>
  <c r="V661" i="8"/>
  <c r="V234" i="8"/>
  <c r="V611" i="8"/>
  <c r="V864" i="8"/>
  <c r="V432" i="8"/>
  <c r="V186" i="8"/>
  <c r="V679" i="8"/>
  <c r="V933" i="8"/>
  <c r="V357" i="8"/>
  <c r="V478" i="8"/>
  <c r="V668" i="8"/>
  <c r="V124" i="8"/>
  <c r="V369" i="8"/>
  <c r="V763" i="8"/>
  <c r="V657" i="8"/>
  <c r="V75" i="8"/>
  <c r="V326" i="8"/>
  <c r="V268" i="8"/>
  <c r="V684" i="8"/>
  <c r="V350" i="8"/>
  <c r="V862" i="8"/>
  <c r="V485" i="8"/>
  <c r="V911" i="8"/>
  <c r="V615" i="8"/>
  <c r="V72" i="8"/>
  <c r="V87" i="8"/>
  <c r="V464" i="8"/>
  <c r="V784" i="8"/>
  <c r="V334" i="8"/>
  <c r="V977" i="8"/>
  <c r="V683" i="8"/>
  <c r="V726" i="8"/>
  <c r="V406" i="8"/>
  <c r="V539" i="8"/>
  <c r="V475" i="8"/>
  <c r="V177" i="8"/>
  <c r="V854" i="8"/>
  <c r="V134" i="8"/>
  <c r="V742" i="8"/>
  <c r="V257" i="8"/>
  <c r="V454" i="8"/>
  <c r="V731" i="8"/>
  <c r="V44" i="8"/>
  <c r="V180" i="8"/>
  <c r="V252" i="8"/>
  <c r="V508" i="8"/>
  <c r="V764" i="8"/>
  <c r="V203" i="8"/>
  <c r="V69" i="8"/>
  <c r="V376" i="8"/>
  <c r="V685" i="8"/>
  <c r="V546" i="8"/>
  <c r="V55" i="8"/>
  <c r="V694" i="8"/>
  <c r="V302" i="8"/>
  <c r="V403" i="8"/>
  <c r="V298" i="8"/>
  <c r="V440" i="8"/>
  <c r="V458" i="8"/>
  <c r="V212" i="8"/>
  <c r="V63" i="8"/>
  <c r="V56" i="8"/>
  <c r="V669" i="8"/>
  <c r="V414" i="8"/>
  <c r="V889" i="8"/>
  <c r="V472" i="8"/>
  <c r="V351" i="8"/>
  <c r="V78" i="8"/>
  <c r="V18" i="8"/>
  <c r="V438" i="8"/>
  <c r="V413" i="8"/>
  <c r="V25" i="8"/>
  <c r="V773" i="8"/>
  <c r="V209" i="8"/>
  <c r="V723" i="8"/>
  <c r="V581" i="8"/>
  <c r="V493" i="8"/>
  <c r="V619" i="8"/>
  <c r="V812" i="8"/>
  <c r="V890" i="8"/>
  <c r="V66" i="8"/>
  <c r="V992" i="8"/>
  <c r="V341" i="8"/>
  <c r="V429" i="8"/>
  <c r="V111" i="8"/>
  <c r="V456" i="8"/>
  <c r="V562" i="8"/>
  <c r="V561" i="8"/>
  <c r="V844" i="8"/>
  <c r="V506" i="8"/>
  <c r="V893" i="8"/>
  <c r="V36" i="8"/>
  <c r="V535" i="8"/>
  <c r="V917" i="8"/>
  <c r="V490" i="8"/>
  <c r="V782" i="8"/>
  <c r="V355" i="8"/>
  <c r="V688" i="8"/>
  <c r="V215" i="8"/>
  <c r="V51" i="8"/>
  <c r="V466" i="8"/>
  <c r="V591" i="8"/>
  <c r="V819" i="8"/>
  <c r="V91" i="8"/>
  <c r="V332" i="8"/>
  <c r="V67" i="8"/>
  <c r="V550" i="8"/>
  <c r="V849" i="8"/>
  <c r="V401" i="8"/>
  <c r="V902" i="8"/>
  <c r="V202" i="8"/>
  <c r="V428" i="8"/>
  <c r="V940" i="8"/>
  <c r="V606" i="8"/>
  <c r="V229" i="8"/>
  <c r="V741" i="8"/>
  <c r="V359" i="8"/>
  <c r="V786" i="8"/>
  <c r="V122" i="8"/>
  <c r="V272" i="8"/>
  <c r="V592" i="8"/>
  <c r="V976" i="8"/>
  <c r="V692" i="8"/>
  <c r="V113" i="8"/>
  <c r="V422" i="8"/>
  <c r="V571" i="8"/>
  <c r="V870" i="8"/>
  <c r="V262" i="8"/>
  <c r="V12" i="8"/>
  <c r="V251" i="8"/>
  <c r="V321" i="8"/>
  <c r="V294" i="8"/>
  <c r="V534" i="8"/>
  <c r="V278" i="8"/>
  <c r="V518" i="8"/>
  <c r="V582" i="8"/>
  <c r="V216" i="8"/>
  <c r="V146" i="8"/>
  <c r="V380" i="8"/>
  <c r="V636" i="8"/>
  <c r="V892" i="8"/>
  <c r="V700" i="8"/>
  <c r="V8" i="8"/>
  <c r="V48" i="8"/>
  <c r="V795" i="8"/>
  <c r="V593" i="8"/>
  <c r="V955" i="8"/>
  <c r="V817" i="8"/>
  <c r="V470" i="8"/>
  <c r="V785" i="8"/>
  <c r="V249" i="8"/>
  <c r="V336" i="8"/>
  <c r="V957" i="8"/>
  <c r="V826" i="8"/>
  <c r="V691" i="8"/>
  <c r="V604" i="8"/>
  <c r="V187" i="8"/>
  <c r="V513" i="8"/>
  <c r="V305" i="8"/>
  <c r="V796" i="8"/>
  <c r="V463" i="8"/>
  <c r="V914" i="8"/>
  <c r="V512" i="8"/>
  <c r="V697" i="8"/>
  <c r="V831" i="8"/>
  <c r="V877" i="8"/>
  <c r="V783" i="8"/>
  <c r="V116" i="8"/>
  <c r="V584" i="8"/>
  <c r="V663" i="8"/>
  <c r="V462" i="8"/>
  <c r="V551" i="8"/>
  <c r="V646" i="8"/>
  <c r="V595" i="8"/>
  <c r="V205" i="8"/>
  <c r="V261" i="8"/>
  <c r="V324" i="8"/>
  <c r="V788" i="8"/>
  <c r="V792" i="8"/>
  <c r="V381" i="8"/>
  <c r="V516" i="8"/>
  <c r="V724" i="8"/>
  <c r="V888" i="8"/>
  <c r="V710" i="8"/>
  <c r="V873" i="8"/>
  <c r="V476" i="8"/>
  <c r="V167" i="8"/>
  <c r="J5" i="8"/>
  <c r="J914" i="8"/>
  <c r="J2" i="8"/>
  <c r="W2" i="8"/>
  <c r="W5" i="8"/>
  <c r="S2" i="8"/>
  <c r="S5" i="8"/>
  <c r="O5" i="8"/>
  <c r="O420" i="8"/>
  <c r="O2" i="8"/>
  <c r="M2" i="8"/>
  <c r="M5" i="8"/>
  <c r="W2" i="1"/>
  <c r="V85" i="8"/>
  <c r="V31" i="8"/>
  <c r="V220" i="8"/>
  <c r="V448" i="8"/>
  <c r="V552" i="8"/>
  <c r="V525" i="8"/>
  <c r="V958" i="8"/>
  <c r="V43" i="8"/>
  <c r="V477" i="8"/>
  <c r="V221" i="8"/>
  <c r="V219" i="8"/>
  <c r="V21" i="8"/>
  <c r="C47" i="9" a="1"/>
  <c r="C47" i="9"/>
  <c r="C74" i="9" a="1"/>
  <c r="C74" i="9"/>
  <c r="E74" i="9" a="1"/>
  <c r="E74" i="9"/>
  <c r="C15" i="9" a="1"/>
  <c r="C15" i="9"/>
  <c r="J15" i="9"/>
  <c r="E15" i="9" a="1"/>
  <c r="E15" i="9"/>
  <c r="C10" i="9" a="1"/>
  <c r="C10" i="9"/>
  <c r="J10" i="9"/>
  <c r="E10" i="9" a="1"/>
  <c r="E10" i="9"/>
  <c r="C78" i="9" a="1"/>
  <c r="C78" i="9"/>
  <c r="E78" i="9" a="1"/>
  <c r="E78" i="9"/>
  <c r="C417" i="9" a="1"/>
  <c r="C417" i="9"/>
  <c r="E417" i="9" a="1"/>
  <c r="E417" i="9"/>
  <c r="E294" i="9" a="1"/>
  <c r="E294" i="9"/>
  <c r="C294" i="9" a="1"/>
  <c r="C294" i="9"/>
  <c r="E279" i="9" a="1"/>
  <c r="E279" i="9"/>
  <c r="C279" i="9" a="1"/>
  <c r="C279" i="9"/>
  <c r="C180" i="9" a="1"/>
  <c r="C180" i="9"/>
  <c r="C499" i="9" a="1"/>
  <c r="C499" i="9"/>
  <c r="C383" i="9" a="1"/>
  <c r="C383" i="9"/>
  <c r="E383" i="9" a="1"/>
  <c r="E383" i="9"/>
  <c r="C260" i="9" a="1"/>
  <c r="C260" i="9"/>
  <c r="C211" i="9" a="1"/>
  <c r="C211" i="9"/>
  <c r="C174" i="9" a="1"/>
  <c r="C174" i="9"/>
  <c r="E174" i="9" a="1"/>
  <c r="E174" i="9"/>
  <c r="E168" i="9" a="1"/>
  <c r="E168" i="9"/>
  <c r="C168" i="9" a="1"/>
  <c r="C168" i="9"/>
  <c r="C81" i="9" a="1"/>
  <c r="C81" i="9"/>
  <c r="E81" i="9" a="1"/>
  <c r="E81" i="9"/>
  <c r="C370" i="9" a="1"/>
  <c r="C370" i="9"/>
  <c r="C122" i="9" a="1"/>
  <c r="C122" i="9"/>
  <c r="C388" i="9" a="1"/>
  <c r="C388" i="9"/>
  <c r="C76" i="9" a="1"/>
  <c r="C76" i="9"/>
  <c r="E76" i="9" a="1"/>
  <c r="E76" i="9"/>
  <c r="C460" i="9" a="1"/>
  <c r="C460" i="9"/>
  <c r="C232" i="9" a="1"/>
  <c r="C232" i="9"/>
  <c r="E84" i="9" a="1"/>
  <c r="E84" i="9"/>
  <c r="E24" i="9" a="1"/>
  <c r="E24" i="9"/>
  <c r="E329" i="9" a="1"/>
  <c r="E329" i="9"/>
  <c r="E315" i="9" a="1"/>
  <c r="E315" i="9"/>
  <c r="E319" i="9" a="1"/>
  <c r="E319" i="9"/>
  <c r="E321" i="9" a="1"/>
  <c r="E321" i="9"/>
  <c r="E313" i="9" a="1"/>
  <c r="E313" i="9"/>
  <c r="E311" i="9" a="1"/>
  <c r="E311" i="9"/>
  <c r="C285" i="9" a="1"/>
  <c r="C285" i="9"/>
  <c r="E282" i="9" a="1"/>
  <c r="E282" i="9"/>
  <c r="E272" i="9" a="1"/>
  <c r="E272" i="9"/>
  <c r="E215" i="9" a="1"/>
  <c r="E215" i="9"/>
  <c r="C205" i="9" a="1"/>
  <c r="C205" i="9"/>
  <c r="E203" i="9" a="1"/>
  <c r="E203" i="9"/>
  <c r="E164" i="9" a="1"/>
  <c r="E164" i="9"/>
  <c r="E147" i="9" a="1"/>
  <c r="E147" i="9"/>
  <c r="C129" i="9" a="1"/>
  <c r="C129" i="9"/>
  <c r="C114" i="9" a="1"/>
  <c r="C114" i="9"/>
  <c r="E109" i="9" a="1"/>
  <c r="E109" i="9"/>
  <c r="E88" i="9" a="1"/>
  <c r="E88" i="9"/>
  <c r="E17" i="9" a="1"/>
  <c r="E17" i="9"/>
  <c r="E34" i="9" a="1"/>
  <c r="E34" i="9"/>
  <c r="J32" i="9"/>
  <c r="E418" i="9" a="1"/>
  <c r="E418" i="9"/>
  <c r="C384" i="9" a="1"/>
  <c r="C384" i="9"/>
  <c r="E363" i="9" a="1"/>
  <c r="E363" i="9"/>
  <c r="E359" i="9" a="1"/>
  <c r="E359" i="9"/>
  <c r="E350" i="9" a="1"/>
  <c r="E350" i="9"/>
  <c r="E309" i="9" a="1"/>
  <c r="E309" i="9"/>
  <c r="C295" i="9" a="1"/>
  <c r="C295" i="9"/>
  <c r="C239" i="9" a="1"/>
  <c r="C239" i="9"/>
  <c r="E231" i="9" a="1"/>
  <c r="E231" i="9"/>
  <c r="E229" i="9" a="1"/>
  <c r="E229" i="9"/>
  <c r="E198" i="9" a="1"/>
  <c r="E198" i="9"/>
  <c r="E127" i="9" a="1"/>
  <c r="E127" i="9"/>
  <c r="E87" i="9" a="1"/>
  <c r="E87" i="9"/>
  <c r="E478" i="9" a="1"/>
  <c r="E478" i="9"/>
  <c r="E14" i="9" a="1"/>
  <c r="E14" i="9"/>
  <c r="E21" i="9" a="1"/>
  <c r="E21" i="9"/>
  <c r="E27" i="9" a="1"/>
  <c r="E27" i="9"/>
  <c r="C387" i="9" a="1"/>
  <c r="C387" i="9"/>
  <c r="E353" i="9" a="1"/>
  <c r="E353" i="9"/>
  <c r="C349" i="9" a="1"/>
  <c r="C349" i="9"/>
  <c r="C348" i="9" a="1"/>
  <c r="C348" i="9"/>
  <c r="C298" i="9" a="1"/>
  <c r="C298" i="9"/>
  <c r="E270" i="9" a="1"/>
  <c r="E270" i="9"/>
  <c r="C240" i="9" a="1"/>
  <c r="C240" i="9"/>
  <c r="E226" i="9" a="1"/>
  <c r="E226" i="9"/>
  <c r="C173" i="9" a="1"/>
  <c r="C173" i="9"/>
  <c r="E171" i="9" a="1"/>
  <c r="E171" i="9"/>
  <c r="E156" i="9" a="1"/>
  <c r="E156" i="9"/>
  <c r="C119" i="9" a="1"/>
  <c r="C119" i="9"/>
  <c r="E118" i="9" a="1"/>
  <c r="E118" i="9"/>
  <c r="C112" i="9" a="1"/>
  <c r="C112" i="9"/>
  <c r="E93" i="9" a="1"/>
  <c r="E93" i="9"/>
  <c r="Z105" i="8"/>
  <c r="Z596" i="8"/>
  <c r="Z13" i="8"/>
  <c r="Z377" i="8"/>
  <c r="Z79" i="8"/>
  <c r="Z33" i="8"/>
  <c r="Z893" i="8"/>
  <c r="Z527" i="8"/>
  <c r="Z119" i="8"/>
  <c r="Z788" i="8"/>
  <c r="Z30" i="8"/>
  <c r="Z17" i="8"/>
  <c r="Z229" i="8"/>
  <c r="Z91" i="8"/>
  <c r="Z282" i="8"/>
  <c r="Z7" i="8"/>
  <c r="Z725" i="8"/>
  <c r="Z766" i="8"/>
  <c r="Z135" i="8"/>
  <c r="Z817" i="8"/>
  <c r="Z223" i="8"/>
  <c r="Z240" i="8"/>
  <c r="Z165" i="8"/>
  <c r="Z158" i="8"/>
  <c r="Z250" i="8"/>
  <c r="Z271" i="8"/>
  <c r="Z406" i="8"/>
  <c r="Z222" i="8"/>
  <c r="Z154" i="8"/>
  <c r="Z349" i="8"/>
  <c r="Z255" i="8"/>
  <c r="Z48" i="8"/>
  <c r="Z101" i="8"/>
  <c r="Z22" i="8"/>
  <c r="Z261" i="8"/>
  <c r="Z50" i="8"/>
  <c r="Z97" i="8"/>
  <c r="Z423" i="8"/>
  <c r="Z410" i="8"/>
  <c r="Z365" i="8"/>
  <c r="Z61" i="8"/>
  <c r="Z945" i="8"/>
  <c r="Z624" i="8"/>
  <c r="Z776" i="8"/>
  <c r="Z892" i="8"/>
  <c r="Z905" i="8"/>
  <c r="Z183" i="8"/>
  <c r="Z243" i="8"/>
  <c r="Z794" i="8"/>
  <c r="Z984" i="8"/>
  <c r="Z792" i="8"/>
  <c r="Z780" i="8"/>
  <c r="Z685" i="8"/>
  <c r="Z308" i="8"/>
  <c r="Z758" i="8"/>
  <c r="Z850" i="8"/>
  <c r="Z698" i="8"/>
  <c r="Z92" i="8"/>
  <c r="Z857" i="8"/>
  <c r="Z963" i="8"/>
  <c r="Z467" i="8"/>
  <c r="Z454" i="8"/>
  <c r="Z505" i="8"/>
  <c r="Z693" i="8"/>
  <c r="Z980" i="8"/>
  <c r="Z670" i="8"/>
  <c r="Z923" i="8"/>
  <c r="Z667" i="8"/>
  <c r="Z56" i="8"/>
  <c r="Z478" i="8"/>
  <c r="Z449" i="8"/>
  <c r="Z861" i="8"/>
  <c r="Z605" i="8"/>
  <c r="Z924" i="8"/>
  <c r="Z674" i="8"/>
  <c r="Z734" i="8"/>
  <c r="Z411" i="8"/>
  <c r="Z985" i="8"/>
  <c r="Z810" i="8"/>
  <c r="Z579" i="8"/>
  <c r="Z390" i="8"/>
  <c r="Z441" i="8"/>
  <c r="Z757" i="8"/>
  <c r="Z372" i="8"/>
  <c r="Z926" i="8"/>
  <c r="Z85" i="8"/>
  <c r="Z369" i="8"/>
  <c r="Z281" i="8"/>
  <c r="Z80" i="8"/>
  <c r="Z610" i="8"/>
  <c r="Z294" i="8"/>
  <c r="Z189" i="8"/>
  <c r="Z98" i="8"/>
  <c r="Z176" i="8"/>
  <c r="Z266" i="8"/>
  <c r="Z133" i="8"/>
  <c r="Z25" i="8"/>
  <c r="Z877" i="8"/>
  <c r="Z580" i="8"/>
  <c r="Z333" i="8"/>
  <c r="Z137" i="8"/>
  <c r="Z139" i="8"/>
  <c r="Z286" i="8"/>
  <c r="Z64" i="8"/>
  <c r="Z297" i="8"/>
  <c r="Z652" i="8"/>
  <c r="Z247" i="8"/>
  <c r="Z280" i="8"/>
  <c r="Z242" i="8"/>
  <c r="Z273" i="8"/>
  <c r="Z283" i="8"/>
  <c r="Z258" i="8"/>
  <c r="Z27" i="8"/>
  <c r="Z832" i="8"/>
  <c r="Z287" i="8"/>
  <c r="Z359" i="8"/>
  <c r="Z36" i="8"/>
  <c r="Z476" i="8"/>
  <c r="Z104" i="8"/>
  <c r="Z109" i="8"/>
  <c r="Z525" i="8"/>
  <c r="Z460" i="8"/>
  <c r="Z815" i="8"/>
  <c r="Z484" i="8"/>
  <c r="Z417" i="8"/>
  <c r="Z563" i="8"/>
  <c r="Z866" i="8"/>
  <c r="Z871" i="8"/>
  <c r="Z262" i="8"/>
  <c r="Z874" i="8"/>
  <c r="Z198" i="8"/>
  <c r="Z312" i="8"/>
  <c r="Z789" i="8"/>
  <c r="Z916" i="8"/>
  <c r="Z650" i="8"/>
  <c r="Z731" i="8"/>
  <c r="Z68" i="8"/>
  <c r="Z248" i="8"/>
  <c r="Z925" i="8"/>
  <c r="Z519" i="8"/>
  <c r="Z886" i="8"/>
  <c r="Z590" i="8"/>
  <c r="Z298" i="8"/>
  <c r="Z649" i="8"/>
  <c r="Z675" i="8"/>
  <c r="Z470" i="8"/>
  <c r="Z933" i="8"/>
  <c r="Z503" i="8"/>
  <c r="Z574" i="8"/>
  <c r="Z907" i="8"/>
  <c r="Z651" i="8"/>
  <c r="Z140" i="8"/>
  <c r="Z494" i="8"/>
  <c r="Z465" i="8"/>
  <c r="Z845" i="8"/>
  <c r="Z496" i="8"/>
  <c r="Z330" i="8"/>
  <c r="Z851" i="8"/>
  <c r="Z502" i="8"/>
  <c r="Z661" i="8"/>
  <c r="Z424" i="8"/>
  <c r="Z635" i="8"/>
  <c r="Z510" i="8"/>
  <c r="Z829" i="8"/>
  <c r="Z340" i="8"/>
  <c r="Z666" i="8"/>
  <c r="Z352" i="8"/>
  <c r="Z944" i="8"/>
  <c r="Z620" i="8"/>
  <c r="Z606" i="8"/>
  <c r="Z474" i="8"/>
  <c r="Z968" i="8"/>
  <c r="Z632" i="8"/>
  <c r="Z136" i="8"/>
  <c r="Z442" i="8"/>
  <c r="Z982" i="8"/>
  <c r="Z935" i="8"/>
  <c r="Z729" i="8"/>
  <c r="Z300" i="8"/>
  <c r="Z981" i="8"/>
  <c r="Z932" i="8"/>
  <c r="Z875" i="8"/>
  <c r="Z246" i="8"/>
  <c r="Z497" i="8"/>
  <c r="Z621" i="8"/>
  <c r="Z860" i="8"/>
  <c r="Z395" i="8"/>
  <c r="Z657" i="8"/>
  <c r="Z732" i="8"/>
  <c r="Z388" i="8"/>
  <c r="Z591" i="8"/>
  <c r="Z769" i="8"/>
  <c r="Z744" i="8"/>
  <c r="Z412" i="8"/>
  <c r="Z623" i="8"/>
  <c r="Z801" i="8"/>
  <c r="Z38" i="8"/>
  <c r="Z692" i="8"/>
  <c r="Z227" i="8"/>
  <c r="Z134" i="8"/>
  <c r="Z447" i="8"/>
  <c r="Z492" i="8"/>
  <c r="Z784" i="8"/>
  <c r="Z320" i="8"/>
  <c r="Z584" i="8"/>
  <c r="Z381" i="8"/>
  <c r="Z572" i="8"/>
  <c r="Z557" i="8"/>
  <c r="Z972" i="8"/>
  <c r="Z190" i="8"/>
  <c r="Z714" i="8"/>
  <c r="Z220" i="8"/>
  <c r="Z206" i="8"/>
  <c r="Z215" i="8"/>
  <c r="Z122" i="8"/>
  <c r="Z689" i="8"/>
  <c r="Z147" i="8"/>
  <c r="Z54" i="8"/>
  <c r="Z575" i="8"/>
  <c r="Z608" i="8"/>
  <c r="Z920" i="8"/>
  <c r="Z555" i="8"/>
  <c r="Z728" i="8"/>
  <c r="Z491" i="8"/>
  <c r="Z716" i="8"/>
  <c r="Z236" i="8"/>
  <c r="Z589" i="8"/>
  <c r="Z238" i="8"/>
  <c r="Z884" i="8"/>
  <c r="Z182" i="8"/>
  <c r="Z807" i="8"/>
  <c r="Z837" i="8"/>
  <c r="Z457" i="8"/>
  <c r="Z486" i="8"/>
  <c r="Z100" i="8"/>
  <c r="Z659" i="8"/>
  <c r="Z618" i="8"/>
  <c r="Z793" i="8"/>
  <c r="Z530" i="8"/>
  <c r="Z631" i="8"/>
  <c r="Z392" i="8"/>
  <c r="Z594" i="8"/>
  <c r="Z918" i="8"/>
  <c r="Z82" i="8"/>
  <c r="Z966" i="8"/>
  <c r="Z854" i="8"/>
  <c r="Z528" i="8"/>
  <c r="Z882" i="8"/>
  <c r="Z342" i="8"/>
  <c r="Z634" i="8"/>
  <c r="Z791" i="8"/>
  <c r="Z507" i="8"/>
  <c r="Z362" i="8"/>
  <c r="Z438" i="8"/>
  <c r="Z66" i="8"/>
  <c r="Z209" i="8"/>
  <c r="Z194" i="8"/>
  <c r="Z129" i="8"/>
  <c r="Z47" i="8"/>
  <c r="Z263" i="8"/>
  <c r="Z72" i="8"/>
  <c r="Z20" i="8"/>
  <c r="Z500" i="8"/>
  <c r="Z373" i="8"/>
  <c r="Z57" i="8"/>
  <c r="Z219" i="8"/>
  <c r="Z233" i="8"/>
  <c r="Z979" i="8"/>
  <c r="Z168" i="8"/>
  <c r="Z205" i="8"/>
  <c r="Z95" i="8"/>
  <c r="Z174" i="8"/>
  <c r="Z28" i="8"/>
  <c r="Z153" i="8"/>
  <c r="Z346" i="8"/>
  <c r="Z522" i="8"/>
  <c r="Z179" i="8"/>
  <c r="Z660" i="8"/>
  <c r="Z161" i="8"/>
  <c r="Z291" i="8"/>
  <c r="Z155" i="8"/>
  <c r="Z146" i="8"/>
  <c r="Z290" i="8"/>
  <c r="Z76" i="8"/>
  <c r="Z404" i="8"/>
  <c r="Z125" i="8"/>
  <c r="Z131" i="8"/>
  <c r="Z952" i="8"/>
  <c r="Z607" i="8"/>
  <c r="Z762" i="8"/>
  <c r="Z628" i="8"/>
  <c r="Z992" i="8"/>
  <c r="Z541" i="8"/>
  <c r="Z783" i="8"/>
  <c r="Z908" i="8"/>
  <c r="Z473" i="8"/>
  <c r="Z726" i="8"/>
  <c r="Z814" i="8"/>
  <c r="Z466" i="8"/>
  <c r="Z479" i="8"/>
  <c r="Z611" i="8"/>
  <c r="Z534" i="8"/>
  <c r="Z869" i="8"/>
  <c r="Z407" i="8"/>
  <c r="Z906" i="8"/>
  <c r="Z795" i="8"/>
  <c r="Z387" i="8"/>
  <c r="Z542" i="8"/>
  <c r="Z989" i="8"/>
  <c r="Z669" i="8"/>
  <c r="Z790" i="8"/>
  <c r="Z690" i="8"/>
  <c r="Z679" i="8"/>
  <c r="Z841" i="8"/>
  <c r="Z755" i="8"/>
  <c r="Z208" i="8"/>
  <c r="Z537" i="8"/>
  <c r="Z597" i="8"/>
  <c r="Z836" i="8"/>
  <c r="Z971" i="8"/>
  <c r="Z715" i="8"/>
  <c r="Z332" i="8"/>
  <c r="Z430" i="8"/>
  <c r="Z401" i="8"/>
  <c r="Z909" i="8"/>
  <c r="Z504" i="8"/>
  <c r="Z615" i="8"/>
  <c r="Z878" i="8"/>
  <c r="Z264" i="8"/>
  <c r="Z821" i="8"/>
  <c r="Z820" i="8"/>
  <c r="Z763" i="8"/>
  <c r="Z382" i="8"/>
  <c r="Z957" i="8"/>
  <c r="Z226" i="8"/>
  <c r="Z102" i="8"/>
  <c r="Z160" i="8"/>
  <c r="Z51" i="8"/>
  <c r="Z117" i="8"/>
  <c r="Z126" i="8"/>
  <c r="Z213" i="8"/>
  <c r="Z327" i="8"/>
  <c r="Z274" i="8"/>
  <c r="Z69" i="8"/>
  <c r="Z455" i="8"/>
  <c r="Z285" i="8"/>
  <c r="Z171" i="8"/>
  <c r="Z218" i="8"/>
  <c r="Z461" i="8"/>
  <c r="Z824" i="8"/>
  <c r="Z752" i="8"/>
  <c r="Z212" i="8"/>
  <c r="Z15" i="8"/>
  <c r="Z961" i="8"/>
  <c r="Z955" i="8"/>
  <c r="Z782" i="8"/>
  <c r="Z713" i="8"/>
  <c r="Z370" i="8"/>
  <c r="Z535" i="8"/>
  <c r="Z859" i="8"/>
  <c r="Z414" i="8"/>
  <c r="Z733" i="8"/>
  <c r="Z786" i="8"/>
  <c r="Z389" i="8"/>
  <c r="Z18" i="8"/>
  <c r="Z677" i="8"/>
  <c r="Z586" i="8"/>
  <c r="Z483" i="8"/>
  <c r="Z296" i="8"/>
  <c r="Z694" i="8"/>
  <c r="Z777" i="8"/>
  <c r="Z553" i="8"/>
  <c r="Z891" i="8"/>
  <c r="Z481" i="8"/>
  <c r="Z956" i="8"/>
  <c r="Z523" i="8"/>
  <c r="Z415" i="8"/>
  <c r="Z548" i="8"/>
  <c r="Z655" i="8"/>
  <c r="Z577" i="8"/>
  <c r="Z568" i="8"/>
  <c r="Z687" i="8"/>
  <c r="Z609" i="8"/>
  <c r="Z567" i="8"/>
  <c r="Z835" i="8"/>
  <c r="Z409" i="8"/>
  <c r="Z898" i="8"/>
  <c r="Z619" i="8"/>
  <c r="Z360" i="8"/>
  <c r="Z487" i="8"/>
  <c r="Z991" i="8"/>
  <c r="Z913" i="8"/>
  <c r="Z668" i="8"/>
  <c r="Z858" i="8"/>
  <c r="Z509" i="8"/>
  <c r="Z680" i="8"/>
  <c r="Z986" i="8"/>
  <c r="Z477" i="8"/>
  <c r="Z138" i="8"/>
  <c r="Z554" i="8"/>
  <c r="Z32" i="8"/>
  <c r="Z120" i="8"/>
  <c r="Z656" i="8"/>
  <c r="Z673" i="8"/>
  <c r="Z712" i="8"/>
  <c r="Z975" i="8"/>
  <c r="Z495" i="8"/>
  <c r="Z573" i="8"/>
  <c r="Z547" i="8"/>
  <c r="Z885" i="8"/>
  <c r="Z743" i="8"/>
  <c r="Z87" i="8"/>
  <c r="Z756" i="8"/>
  <c r="Z83" i="8"/>
  <c r="Z772" i="8"/>
  <c r="Z524" i="8"/>
  <c r="Z356" i="8"/>
  <c r="Z380" i="8"/>
  <c r="Z232" i="8"/>
  <c r="Z880" i="8"/>
  <c r="Z844" i="8"/>
  <c r="Z88" i="8"/>
  <c r="Z581" i="8"/>
  <c r="Z601" i="8"/>
  <c r="Z901" i="8"/>
  <c r="Z276" i="8"/>
  <c r="Z124" i="8"/>
  <c r="Z723" i="8"/>
  <c r="Z511" i="8"/>
  <c r="Z368" i="8"/>
  <c r="Z759" i="8"/>
  <c r="Z846" i="8"/>
  <c r="Z742" i="8"/>
  <c r="Z14" i="8"/>
  <c r="Z710" i="8"/>
  <c r="Z978" i="8"/>
  <c r="Z974" i="8"/>
  <c r="Z890" i="8"/>
  <c r="Z727" i="8"/>
  <c r="Z164" i="8"/>
  <c r="Z562" i="8"/>
  <c r="Z533" i="8"/>
  <c r="Z761" i="8"/>
  <c r="Z770" i="8"/>
  <c r="Z416" i="8"/>
  <c r="Z870" i="8"/>
  <c r="Z310" i="8"/>
  <c r="Z738" i="8"/>
  <c r="Z197" i="8"/>
  <c r="Z19" i="8"/>
  <c r="Z371" i="8"/>
  <c r="Z544" i="8"/>
  <c r="Z253" i="8"/>
  <c r="Z107" i="8"/>
  <c r="Z217" i="8"/>
  <c r="Z976" i="8"/>
  <c r="Z724" i="8"/>
  <c r="Z81" i="8"/>
  <c r="Z10" i="8"/>
  <c r="Z856" i="8"/>
  <c r="Z162" i="8"/>
  <c r="Z202" i="8"/>
  <c r="Z114" i="8"/>
  <c r="Z556" i="8"/>
  <c r="Z71" i="8"/>
  <c r="Z719" i="8"/>
  <c r="Z343" i="8"/>
  <c r="Z640" i="8"/>
  <c r="Z849" i="8"/>
  <c r="Z969" i="8"/>
  <c r="Z695" i="8"/>
  <c r="Z771" i="8"/>
  <c r="Z425" i="8"/>
  <c r="Z852" i="8"/>
  <c r="Z603" i="8"/>
  <c r="Z385" i="8"/>
  <c r="Z391" i="8"/>
  <c r="Z244" i="8"/>
  <c r="Z958" i="8"/>
  <c r="Z12" i="8"/>
  <c r="Z964" i="8"/>
  <c r="Z843" i="8"/>
  <c r="Z180" i="8"/>
  <c r="Z529" i="8"/>
  <c r="Z488" i="8"/>
  <c r="Z643" i="8"/>
  <c r="Z471" i="8"/>
  <c r="Z451" i="8"/>
  <c r="Z717" i="8"/>
  <c r="Z876" i="8"/>
  <c r="Z394" i="8"/>
  <c r="Z816" i="8"/>
  <c r="Z420" i="8"/>
  <c r="Z23" i="8"/>
  <c r="Z840" i="8"/>
  <c r="Z444" i="8"/>
  <c r="Z156" i="8"/>
  <c r="Z598" i="8"/>
  <c r="Z418" i="8"/>
  <c r="Z627" i="8"/>
  <c r="Z805" i="8"/>
  <c r="Z970" i="8"/>
  <c r="Z419" i="8"/>
  <c r="Z941" i="8"/>
  <c r="Z270" i="8"/>
  <c r="Z735" i="8"/>
  <c r="Z324" i="8"/>
  <c r="Z604" i="8"/>
  <c r="Z847" i="8"/>
  <c r="Z463" i="8"/>
  <c r="Z616" i="8"/>
  <c r="Z879" i="8"/>
  <c r="Z231" i="8"/>
  <c r="Z74" i="8"/>
  <c r="Z512" i="8"/>
  <c r="Z70" i="8"/>
  <c r="Z456" i="8"/>
  <c r="Z720" i="8"/>
  <c r="Z427" i="8"/>
  <c r="Z872" i="8"/>
  <c r="Z260" i="8"/>
  <c r="Z278" i="8"/>
  <c r="Z749" i="8"/>
  <c r="Z811" i="8"/>
  <c r="Z224" i="8"/>
  <c r="Z94" i="8"/>
  <c r="Z303" i="8"/>
  <c r="Z59" i="8"/>
  <c r="Z284" i="8"/>
  <c r="Z191" i="8"/>
  <c r="Z96" i="8"/>
  <c r="Z207" i="8"/>
  <c r="Z67" i="8"/>
  <c r="Z225" i="8"/>
  <c r="Z251" i="8"/>
  <c r="Z228" i="8"/>
  <c r="Z221" i="8"/>
  <c r="Z740" i="8"/>
  <c r="Z177" i="8"/>
  <c r="Z237" i="8"/>
  <c r="Z195" i="8"/>
  <c r="Z864" i="8"/>
  <c r="Z939" i="8"/>
  <c r="Z150" i="8"/>
  <c r="Z508" i="8"/>
  <c r="Z254" i="8"/>
  <c r="Z946" i="8"/>
  <c r="Z517" i="8"/>
  <c r="Z268" i="8"/>
  <c r="Z613" i="8"/>
  <c r="Z987" i="8"/>
  <c r="Z322" i="8"/>
  <c r="Z797" i="8"/>
  <c r="Z838" i="8"/>
  <c r="Z482" i="8"/>
  <c r="Z435" i="8"/>
  <c r="Z853" i="8"/>
  <c r="Z842" i="8"/>
  <c r="Z587" i="8"/>
  <c r="Z558" i="8"/>
  <c r="Z781" i="8"/>
  <c r="Z437" i="8"/>
  <c r="Z376" i="8"/>
  <c r="Z480" i="8"/>
  <c r="Z328" i="8"/>
  <c r="Z551" i="8"/>
  <c r="Z799" i="8"/>
  <c r="Z721" i="8"/>
  <c r="Z684" i="8"/>
  <c r="Z911" i="8"/>
  <c r="Z833" i="8"/>
  <c r="Z696" i="8"/>
  <c r="Z943" i="8"/>
  <c r="Z865" i="8"/>
  <c r="Z578" i="8"/>
  <c r="Z520" i="8"/>
  <c r="Z518" i="8"/>
  <c r="Z439" i="8"/>
  <c r="Z747" i="8"/>
  <c r="Z526" i="8"/>
  <c r="Z701" i="8"/>
  <c r="Z408" i="8"/>
  <c r="Z429" i="8"/>
  <c r="Z796" i="8"/>
  <c r="Z44" i="8"/>
  <c r="Z538" i="8"/>
  <c r="Z808" i="8"/>
  <c r="Z52" i="8"/>
  <c r="Z506" i="8"/>
  <c r="Z103" i="8"/>
  <c r="Z383" i="8"/>
  <c r="Z99" i="8"/>
  <c r="Z708" i="8"/>
  <c r="Z592" i="8"/>
  <c r="Z184" i="8"/>
  <c r="Z318" i="8"/>
  <c r="Z348" i="8"/>
  <c r="Z848" i="8"/>
  <c r="Z828" i="8"/>
  <c r="Z288" i="8"/>
  <c r="Z565" i="8"/>
  <c r="Z585" i="8"/>
  <c r="Z151" i="8"/>
  <c r="Z436" i="8"/>
  <c r="Z211" i="8"/>
  <c r="Z468" i="8"/>
  <c r="Z396" i="8"/>
  <c r="Z800" i="8"/>
  <c r="Z730" i="8"/>
  <c r="Z705" i="8"/>
  <c r="Z686" i="8"/>
  <c r="Z292" i="8"/>
  <c r="Z490" i="8"/>
  <c r="Z315" i="8"/>
  <c r="Z768" i="8"/>
  <c r="Z691" i="8"/>
  <c r="Z513" i="8"/>
  <c r="Z344" i="8"/>
  <c r="Z973" i="8"/>
  <c r="Z204" i="8"/>
  <c r="Z748" i="8"/>
  <c r="Z230" i="8"/>
  <c r="Z306" i="8"/>
  <c r="Z813" i="8"/>
  <c r="Z516" i="8"/>
  <c r="Z192" i="8"/>
  <c r="Z302" i="8"/>
  <c r="Z641" i="8"/>
  <c r="Z868" i="8"/>
  <c r="Z16" i="8"/>
  <c r="Z11" i="8"/>
  <c r="Z672" i="8"/>
  <c r="Z600" i="8"/>
  <c r="Z588" i="8"/>
  <c r="Z132" i="8"/>
  <c r="Z827" i="8"/>
  <c r="Z739" i="8"/>
  <c r="Z965" i="8"/>
  <c r="Z422" i="8"/>
  <c r="Z595" i="8"/>
  <c r="Z665" i="8"/>
  <c r="Z256" i="8"/>
  <c r="Z834" i="8"/>
  <c r="Z662" i="8"/>
  <c r="Z802" i="8"/>
  <c r="Z718" i="8"/>
  <c r="Z919" i="8"/>
  <c r="Z379" i="8"/>
  <c r="Z304" i="8"/>
  <c r="Z889" i="8"/>
  <c r="Z569" i="8"/>
  <c r="Z947" i="8"/>
  <c r="Z774" i="8"/>
  <c r="Z216" i="8"/>
  <c r="Z374" i="8"/>
  <c r="Z654" i="8"/>
  <c r="Z826" i="8"/>
  <c r="Z839" i="8"/>
  <c r="Z583" i="8"/>
  <c r="Z252" i="8"/>
  <c r="Z116" i="8"/>
  <c r="Z549" i="8"/>
  <c r="Z745" i="8"/>
  <c r="Z464" i="8"/>
  <c r="Z84" i="8"/>
  <c r="Z317" i="8"/>
  <c r="Z130" i="8"/>
  <c r="Z73" i="8"/>
  <c r="Z106" i="8"/>
  <c r="Z671" i="8"/>
  <c r="Z949" i="8"/>
  <c r="Z988" i="8"/>
  <c r="Z900" i="8"/>
  <c r="Z951" i="8"/>
  <c r="Z637" i="8"/>
  <c r="Z108" i="8"/>
  <c r="Z413" i="8"/>
  <c r="Z629" i="8"/>
  <c r="Z940" i="8"/>
  <c r="Z34" i="8"/>
  <c r="Z167" i="8"/>
  <c r="Z350" i="8"/>
  <c r="Z700" i="8"/>
  <c r="Z707" i="8"/>
  <c r="Z58" i="8"/>
  <c r="Z118" i="8"/>
  <c r="Z736" i="8"/>
  <c r="Z904" i="8"/>
  <c r="Z593" i="8"/>
  <c r="Z765" i="8"/>
  <c r="Z778" i="8"/>
  <c r="Z546" i="8"/>
  <c r="Z645" i="8"/>
  <c r="Z521" i="8"/>
  <c r="Z338" i="8"/>
  <c r="Z787" i="8"/>
  <c r="Z921" i="8"/>
  <c r="Z443" i="8"/>
  <c r="Z754" i="8"/>
  <c r="Z536" i="8"/>
  <c r="Z722" i="8"/>
  <c r="Z990" i="8"/>
  <c r="Z855" i="8"/>
  <c r="Z196" i="8"/>
  <c r="Z405" i="8"/>
  <c r="Z825" i="8"/>
  <c r="Z798" i="8"/>
  <c r="Z883" i="8"/>
  <c r="Z678" i="8"/>
  <c r="Z400" i="8"/>
  <c r="Z818" i="8"/>
  <c r="Z806" i="8"/>
  <c r="Z570" i="8"/>
  <c r="Z775" i="8"/>
  <c r="Z475" i="8"/>
  <c r="Z386" i="8"/>
  <c r="Z336" i="8"/>
  <c r="Z937" i="8"/>
  <c r="Z681" i="8"/>
  <c r="Z702" i="8"/>
  <c r="Z931" i="8"/>
  <c r="Z378" i="8"/>
  <c r="Z676" i="8"/>
  <c r="Z959" i="8"/>
  <c r="Z40" i="8"/>
  <c r="Z55" i="8"/>
  <c r="Z539" i="8"/>
  <c r="Z515" i="8"/>
  <c r="Z899" i="8"/>
  <c r="Z354" i="8"/>
  <c r="Z948" i="8"/>
  <c r="Z977" i="8"/>
  <c r="Z760" i="8"/>
  <c r="Z453" i="8"/>
  <c r="Z398" i="8"/>
  <c r="Z912" i="8"/>
  <c r="Z540" i="8"/>
  <c r="Z163" i="8"/>
  <c r="Z384" i="8"/>
  <c r="Z561" i="8"/>
  <c r="Z614" i="8"/>
  <c r="Z275" i="8"/>
  <c r="Z706" i="8"/>
  <c r="Z60" i="8"/>
  <c r="Z334" i="8"/>
  <c r="Z927" i="8"/>
  <c r="Z571" i="8"/>
  <c r="Z148" i="8"/>
  <c r="Z566" i="8"/>
  <c r="Z773" i="8"/>
  <c r="Z550" i="8"/>
  <c r="Z499" i="8"/>
  <c r="Z622" i="8"/>
  <c r="Z402" i="8"/>
  <c r="Z448" i="8"/>
  <c r="Z930" i="8"/>
  <c r="Z39" i="8"/>
  <c r="Z902" i="8"/>
  <c r="Z626" i="8"/>
  <c r="Z983" i="8"/>
  <c r="Z599" i="8"/>
  <c r="Z498" i="8"/>
  <c r="Z953" i="8"/>
  <c r="Z633" i="8"/>
  <c r="Z746" i="8"/>
  <c r="Z630" i="8"/>
  <c r="Z950" i="8"/>
  <c r="Z658" i="8"/>
  <c r="Z910" i="8"/>
  <c r="Z552" i="8"/>
  <c r="Z903" i="8"/>
  <c r="Z647" i="8"/>
  <c r="Z214" i="8"/>
  <c r="Z514" i="8"/>
  <c r="Z485" i="8"/>
  <c r="Z809" i="8"/>
  <c r="Z543" i="8"/>
  <c r="Z682" i="8"/>
  <c r="Z803" i="8"/>
  <c r="Z277" i="8"/>
  <c r="Z249" i="8"/>
  <c r="Z642" i="8"/>
  <c r="Z812" i="8"/>
  <c r="Z458" i="8"/>
  <c r="Z863" i="8"/>
  <c r="Z737" i="8"/>
  <c r="Z917" i="8"/>
  <c r="Z393" i="8"/>
  <c r="Z887" i="8"/>
  <c r="Z361" i="8"/>
  <c r="Z663" i="8"/>
  <c r="Z272" i="8"/>
  <c r="Z560" i="8"/>
  <c r="Z316" i="8"/>
  <c r="Z617" i="8"/>
  <c r="Z29" i="8"/>
  <c r="Z823" i="8"/>
  <c r="Z445" i="8"/>
  <c r="Z936" i="8"/>
  <c r="Z188" i="8"/>
  <c r="Z602" i="8"/>
  <c r="Z432" i="8"/>
  <c r="Z364" i="8"/>
  <c r="Z822" i="8"/>
  <c r="Z582" i="8"/>
  <c r="Z434" i="8"/>
  <c r="Z819" i="8"/>
  <c r="Z894" i="8"/>
  <c r="Z450" i="8"/>
  <c r="Z938" i="8"/>
  <c r="Z235" i="8"/>
  <c r="Z472" i="8"/>
  <c r="Z403" i="8"/>
  <c r="Z326" i="8"/>
  <c r="Z888" i="8"/>
  <c r="Z753" i="8"/>
  <c r="Z545" i="8"/>
  <c r="Z709" i="8"/>
  <c r="Z501" i="8"/>
  <c r="Z638" i="8"/>
  <c r="Z697" i="8"/>
  <c r="Z914" i="8"/>
  <c r="Z711" i="8"/>
  <c r="Z873" i="8"/>
  <c r="Z779" i="8"/>
  <c r="Z493" i="8"/>
  <c r="Z967" i="8"/>
  <c r="Z934" i="8"/>
  <c r="Z358" i="8"/>
  <c r="Z421" i="8"/>
  <c r="Z764" i="8"/>
  <c r="Z152" i="8"/>
  <c r="Z440" i="8"/>
  <c r="Z469" i="8"/>
  <c r="Z915" i="8"/>
  <c r="Z867" i="8"/>
  <c r="Z299" i="8"/>
  <c r="Z200" i="8"/>
  <c r="X391" i="8"/>
  <c r="X413" i="8"/>
  <c r="X978" i="8"/>
  <c r="AB2" i="8"/>
  <c r="AB5" i="8"/>
  <c r="AB719" i="8"/>
  <c r="X825" i="8"/>
  <c r="X600" i="8"/>
  <c r="X695" i="8"/>
  <c r="X962" i="8"/>
  <c r="X903" i="8"/>
  <c r="X984" i="8"/>
  <c r="X526" i="8"/>
  <c r="X344" i="8"/>
  <c r="X888" i="8"/>
  <c r="X38" i="8"/>
  <c r="X503" i="8"/>
  <c r="X430" i="8"/>
  <c r="X558" i="8"/>
  <c r="X759" i="8"/>
  <c r="X728" i="8"/>
  <c r="X786" i="8"/>
  <c r="X71" i="8"/>
  <c r="X157" i="8"/>
  <c r="X669" i="8"/>
  <c r="X249" i="8"/>
  <c r="X631" i="8"/>
  <c r="X583" i="8"/>
  <c r="X567" i="8"/>
  <c r="X88" i="8"/>
  <c r="X439" i="8"/>
  <c r="X722" i="8"/>
  <c r="X181" i="8"/>
  <c r="X581" i="8"/>
  <c r="X853" i="8"/>
  <c r="X981" i="8"/>
  <c r="X144" i="8"/>
  <c r="X400" i="8"/>
  <c r="X270" i="8"/>
  <c r="X761" i="8"/>
  <c r="X861" i="8"/>
  <c r="X209" i="8"/>
  <c r="X817" i="8"/>
  <c r="X561" i="8"/>
  <c r="X15" i="8"/>
  <c r="X224" i="8"/>
  <c r="X480" i="8"/>
  <c r="X634" i="8"/>
  <c r="X174" i="8"/>
  <c r="X97" i="8"/>
  <c r="X453" i="8"/>
  <c r="X741" i="8"/>
  <c r="X897" i="8"/>
  <c r="X128" i="8"/>
  <c r="X384" i="8"/>
  <c r="X640" i="8"/>
  <c r="X896" i="8"/>
  <c r="X182" i="8"/>
  <c r="X438" i="8"/>
  <c r="X43" i="8"/>
  <c r="X252" i="8"/>
  <c r="X508" i="8"/>
  <c r="X764" i="8"/>
  <c r="X44" i="8"/>
  <c r="X306" i="8"/>
  <c r="X562" i="8"/>
  <c r="X232" i="8"/>
  <c r="X744" i="8"/>
  <c r="X286" i="8"/>
  <c r="X714" i="8"/>
  <c r="X970" i="8"/>
  <c r="X255" i="8"/>
  <c r="X511" i="8"/>
  <c r="X767" i="8"/>
  <c r="X701" i="8"/>
  <c r="X833" i="8"/>
  <c r="X432" i="8"/>
  <c r="X912" i="8"/>
  <c r="X278" i="8"/>
  <c r="X257" i="8"/>
  <c r="X268" i="8"/>
  <c r="X604" i="8"/>
  <c r="X940" i="8"/>
  <c r="X322" i="8"/>
  <c r="X658" i="8"/>
  <c r="X584" i="8"/>
  <c r="X318" i="8"/>
  <c r="X810" i="8"/>
  <c r="X175" i="8"/>
  <c r="X527" i="8"/>
  <c r="X247" i="8"/>
  <c r="X641" i="8"/>
  <c r="X496" i="8"/>
  <c r="X928" i="8"/>
  <c r="X294" i="8"/>
  <c r="X877" i="8"/>
  <c r="X284" i="8"/>
  <c r="X620" i="8"/>
  <c r="X972" i="8"/>
  <c r="X338" i="8"/>
  <c r="X133" i="8"/>
  <c r="X648" i="8"/>
  <c r="X350" i="8"/>
  <c r="X826" i="8"/>
  <c r="X207" i="8"/>
  <c r="X543" i="8"/>
  <c r="X248" i="8"/>
  <c r="X805" i="8"/>
  <c r="X720" i="8"/>
  <c r="X86" i="8"/>
  <c r="X422" i="8"/>
  <c r="X76" i="8"/>
  <c r="X412" i="8"/>
  <c r="X748" i="8"/>
  <c r="X130" i="8"/>
  <c r="X466" i="8"/>
  <c r="X200" i="8"/>
  <c r="X904" i="8"/>
  <c r="X602" i="8"/>
  <c r="X954" i="8"/>
  <c r="X335" i="8"/>
  <c r="X671" i="8"/>
  <c r="X839" i="8"/>
  <c r="X376" i="8"/>
  <c r="X135" i="8"/>
  <c r="X39" i="8"/>
  <c r="X327" i="8"/>
  <c r="X398" i="8"/>
  <c r="X519" i="8"/>
  <c r="X647" i="8"/>
  <c r="X142" i="8"/>
  <c r="X375" i="8"/>
  <c r="X856" i="8"/>
  <c r="X569" i="8"/>
  <c r="X887" i="8"/>
  <c r="X369" i="8"/>
  <c r="X69" i="8"/>
  <c r="X725" i="8"/>
  <c r="X63" i="8"/>
  <c r="X336" i="8"/>
  <c r="X951" i="8"/>
  <c r="X654" i="8"/>
  <c r="X21" i="8"/>
  <c r="X129" i="8"/>
  <c r="X677" i="8"/>
  <c r="X160" i="8"/>
  <c r="X544" i="8"/>
  <c r="X711" i="8"/>
  <c r="X829" i="8"/>
  <c r="X917" i="8"/>
  <c r="X213" i="8"/>
  <c r="X62" i="8"/>
  <c r="X448" i="8"/>
  <c r="X768" i="8"/>
  <c r="X118" i="8"/>
  <c r="X502" i="8"/>
  <c r="X124" i="8"/>
  <c r="X444" i="8"/>
  <c r="X828" i="8"/>
  <c r="X178" i="8"/>
  <c r="X498" i="8"/>
  <c r="X360" i="8"/>
  <c r="X17" i="8"/>
  <c r="X646" i="8"/>
  <c r="X61" i="8"/>
  <c r="X383" i="8"/>
  <c r="X703" i="8"/>
  <c r="X834" i="8"/>
  <c r="X85" i="8"/>
  <c r="X816" i="8"/>
  <c r="X358" i="8"/>
  <c r="X92" i="8"/>
  <c r="X524" i="8"/>
  <c r="X65" i="8"/>
  <c r="X482" i="8"/>
  <c r="X424" i="8"/>
  <c r="X478" i="8"/>
  <c r="X986" i="8"/>
  <c r="X431" i="8"/>
  <c r="X199" i="8"/>
  <c r="X31" i="8"/>
  <c r="X848" i="8"/>
  <c r="X390" i="8"/>
  <c r="X108" i="8"/>
  <c r="X540" i="8"/>
  <c r="X82" i="8"/>
  <c r="X514" i="8"/>
  <c r="X456" i="8"/>
  <c r="X510" i="8"/>
  <c r="X18" i="8"/>
  <c r="X463" i="8"/>
  <c r="X81" i="8"/>
  <c r="X368" i="8"/>
  <c r="X976" i="8"/>
  <c r="X518" i="8"/>
  <c r="X236" i="8"/>
  <c r="X668" i="8"/>
  <c r="X210" i="8"/>
  <c r="X642" i="8"/>
  <c r="X712" i="8"/>
  <c r="X698" i="8"/>
  <c r="X159" i="8"/>
  <c r="X591" i="8"/>
  <c r="X765" i="8"/>
  <c r="X665" i="8"/>
  <c r="X116" i="8"/>
  <c r="X628" i="8"/>
  <c r="X170" i="8"/>
  <c r="X650" i="8"/>
  <c r="X910" i="8"/>
  <c r="X195" i="8"/>
  <c r="X451" i="8"/>
  <c r="X707" i="8"/>
  <c r="X963" i="8"/>
  <c r="X905" i="8"/>
  <c r="X19" i="8"/>
  <c r="X484" i="8"/>
  <c r="X12" i="8"/>
  <c r="X538" i="8"/>
  <c r="X838" i="8"/>
  <c r="X123" i="8"/>
  <c r="X379" i="8"/>
  <c r="X635" i="8"/>
  <c r="X891" i="8"/>
  <c r="X205" i="8"/>
  <c r="X105" i="8"/>
  <c r="X551" i="8"/>
  <c r="X406" i="8"/>
  <c r="X98" i="8"/>
  <c r="X574" i="8"/>
  <c r="X879" i="8"/>
  <c r="X729" i="8"/>
  <c r="X276" i="8"/>
  <c r="X948" i="8"/>
  <c r="X630" i="8"/>
  <c r="X990" i="8"/>
  <c r="X355" i="8"/>
  <c r="X691" i="8"/>
  <c r="X621" i="8"/>
  <c r="X265" i="8"/>
  <c r="X452" i="8"/>
  <c r="X186" i="8"/>
  <c r="X742" i="8"/>
  <c r="X107" i="8"/>
  <c r="X459" i="8"/>
  <c r="X795" i="8"/>
  <c r="X269" i="8"/>
  <c r="X889" i="8"/>
  <c r="X29" i="8"/>
  <c r="X312" i="8"/>
  <c r="X727" i="8"/>
  <c r="X674" i="8"/>
  <c r="X465" i="8"/>
  <c r="X757" i="8"/>
  <c r="X245" i="8"/>
  <c r="X925" i="8"/>
  <c r="X864" i="8"/>
  <c r="X556" i="8"/>
  <c r="X520" i="8"/>
  <c r="X479" i="8"/>
  <c r="X253" i="8"/>
  <c r="X67" i="8"/>
  <c r="X692" i="8"/>
  <c r="X394" i="8"/>
  <c r="X862" i="8"/>
  <c r="X227" i="8"/>
  <c r="X563" i="8"/>
  <c r="X915" i="8"/>
  <c r="X777" i="8"/>
  <c r="X196" i="8"/>
  <c r="X900" i="8"/>
  <c r="X598" i="8"/>
  <c r="X950" i="8"/>
  <c r="X331" i="8"/>
  <c r="X667" i="8"/>
  <c r="X781" i="8"/>
  <c r="X297" i="8"/>
  <c r="X423" i="8"/>
  <c r="X110" i="8"/>
  <c r="X349" i="8"/>
  <c r="X87" i="8"/>
  <c r="X408" i="8"/>
  <c r="X48" i="8"/>
  <c r="X705" i="8"/>
  <c r="X529" i="8"/>
  <c r="X11" i="8"/>
  <c r="X858" i="8"/>
  <c r="X473" i="8"/>
  <c r="X106" i="8"/>
  <c r="X83" i="8"/>
  <c r="X755" i="8"/>
  <c r="X433" i="8"/>
  <c r="X314" i="8"/>
  <c r="X171" i="8"/>
  <c r="X859" i="8"/>
  <c r="X797" i="8"/>
  <c r="X645" i="8"/>
  <c r="X334" i="8"/>
  <c r="X321" i="8"/>
  <c r="X801" i="8"/>
  <c r="X476" i="8"/>
  <c r="X399" i="8"/>
  <c r="X261" i="8"/>
  <c r="X362" i="8"/>
  <c r="X211" i="8"/>
  <c r="X883" i="8"/>
  <c r="X164" i="8"/>
  <c r="X570" i="8"/>
  <c r="X299" i="8"/>
  <c r="X987" i="8"/>
  <c r="X487" i="8"/>
  <c r="X93" i="8"/>
  <c r="X536" i="8"/>
  <c r="X309" i="8"/>
  <c r="X560" i="8"/>
  <c r="X509" i="8"/>
  <c r="X798" i="8"/>
  <c r="X37" i="8"/>
  <c r="X886" i="8"/>
  <c r="X553" i="8"/>
  <c r="X279" i="8"/>
  <c r="X405" i="8"/>
  <c r="X530" i="8"/>
  <c r="X468" i="8"/>
  <c r="X467" i="8"/>
  <c r="X676" i="8"/>
  <c r="X555" i="8"/>
  <c r="X690" i="8"/>
  <c r="X289" i="8"/>
  <c r="X988" i="8"/>
  <c r="X339" i="8"/>
  <c r="X427" i="8"/>
  <c r="X193" i="8"/>
  <c r="X820" i="8"/>
  <c r="X54" i="8"/>
  <c r="X696" i="8"/>
  <c r="X933" i="8"/>
  <c r="X735" i="8"/>
  <c r="X979" i="8"/>
  <c r="X525" i="8"/>
  <c r="X661" i="8"/>
  <c r="X673" i="8"/>
  <c r="X122" i="8"/>
  <c r="X738" i="8"/>
  <c r="X850" i="8"/>
  <c r="X504" i="8"/>
  <c r="X505" i="8"/>
  <c r="X472" i="8"/>
  <c r="X183" i="8"/>
  <c r="X706" i="8"/>
  <c r="X760" i="8"/>
  <c r="X689" i="8"/>
  <c r="X357" i="8"/>
  <c r="X961" i="8"/>
  <c r="X272" i="8"/>
  <c r="X592" i="8"/>
  <c r="X263" i="8"/>
  <c r="X945" i="8"/>
  <c r="X709" i="8"/>
  <c r="X165" i="8"/>
  <c r="X96" i="8"/>
  <c r="X416" i="8"/>
  <c r="X823" i="8"/>
  <c r="X721" i="8"/>
  <c r="X177" i="8"/>
  <c r="X869" i="8"/>
  <c r="X47" i="8"/>
  <c r="X320" i="8"/>
  <c r="X704" i="8"/>
  <c r="X49" i="8"/>
  <c r="X374" i="8"/>
  <c r="X57" i="8"/>
  <c r="X380" i="8"/>
  <c r="X700" i="8"/>
  <c r="X114" i="8"/>
  <c r="X434" i="8"/>
  <c r="X104" i="8"/>
  <c r="X872" i="8"/>
  <c r="X542" i="8"/>
  <c r="X906" i="8"/>
  <c r="X319" i="8"/>
  <c r="X639" i="8"/>
  <c r="X959" i="8"/>
  <c r="X989" i="8"/>
  <c r="X736" i="8"/>
  <c r="X198" i="8"/>
  <c r="X59" i="8"/>
  <c r="X428" i="8"/>
  <c r="X860" i="8"/>
  <c r="X402" i="8"/>
  <c r="X264" i="8"/>
  <c r="X126" i="8"/>
  <c r="X890" i="8"/>
  <c r="X351" i="8"/>
  <c r="X783" i="8"/>
  <c r="X385" i="8"/>
  <c r="X752" i="8"/>
  <c r="X214" i="8"/>
  <c r="X14" i="8"/>
  <c r="X460" i="8"/>
  <c r="X876" i="8"/>
  <c r="X418" i="8"/>
  <c r="X296" i="8"/>
  <c r="X190" i="8"/>
  <c r="X922" i="8"/>
  <c r="X367" i="8"/>
  <c r="X799" i="8"/>
  <c r="X112" i="8"/>
  <c r="X880" i="8"/>
  <c r="X342" i="8"/>
  <c r="X156" i="8"/>
  <c r="X588" i="8"/>
  <c r="X22" i="8"/>
  <c r="X546" i="8"/>
  <c r="X552" i="8"/>
  <c r="X446" i="8"/>
  <c r="X79" i="8"/>
  <c r="X495" i="8"/>
  <c r="X927" i="8"/>
  <c r="X921" i="8"/>
  <c r="X35" i="8"/>
  <c r="X500" i="8"/>
  <c r="X33" i="8"/>
  <c r="X554" i="8"/>
  <c r="X846" i="8"/>
  <c r="X131" i="8"/>
  <c r="X387" i="8"/>
  <c r="X643" i="8"/>
  <c r="X899" i="8"/>
  <c r="X173" i="8"/>
  <c r="X137" i="8"/>
  <c r="X356" i="8"/>
  <c r="X868" i="8"/>
  <c r="X410" i="8"/>
  <c r="X774" i="8"/>
  <c r="X56" i="8"/>
  <c r="X315" i="8"/>
  <c r="X571" i="8"/>
  <c r="X827" i="8"/>
  <c r="X461" i="8"/>
  <c r="X361" i="8"/>
  <c r="X807" i="8"/>
  <c r="X70" i="8"/>
  <c r="X732" i="8"/>
  <c r="X840" i="8"/>
  <c r="X655" i="8"/>
  <c r="X58" i="8"/>
  <c r="X84" i="8"/>
  <c r="X788" i="8"/>
  <c r="X490" i="8"/>
  <c r="X894" i="8"/>
  <c r="X275" i="8"/>
  <c r="X611" i="8"/>
  <c r="X947" i="8"/>
  <c r="X585" i="8"/>
  <c r="X292" i="8"/>
  <c r="X964" i="8"/>
  <c r="X662" i="8"/>
  <c r="X13" i="8"/>
  <c r="X363" i="8"/>
  <c r="X715" i="8"/>
  <c r="X589" i="8"/>
  <c r="X169" i="8"/>
  <c r="X295" i="8"/>
  <c r="X824" i="8"/>
  <c r="X983" i="8"/>
  <c r="X930" i="8"/>
  <c r="X152" i="8"/>
  <c r="X241" i="8"/>
  <c r="X437" i="8"/>
  <c r="X577" i="8"/>
  <c r="X304" i="8"/>
  <c r="X220" i="8"/>
  <c r="X610" i="8"/>
  <c r="X143" i="8"/>
  <c r="X573" i="8"/>
  <c r="X217" i="8"/>
  <c r="X532" i="8"/>
  <c r="X234" i="8"/>
  <c r="X766" i="8"/>
  <c r="X147" i="8"/>
  <c r="X483" i="8"/>
  <c r="X819" i="8"/>
  <c r="X109" i="8"/>
  <c r="X25" i="8"/>
  <c r="X708" i="8"/>
  <c r="X442" i="8"/>
  <c r="X870" i="8"/>
  <c r="X235" i="8"/>
  <c r="X587" i="8"/>
  <c r="X923" i="8"/>
  <c r="X681" i="8"/>
  <c r="X743" i="8"/>
  <c r="X614" i="8"/>
  <c r="X441" i="8"/>
  <c r="X343" i="8"/>
  <c r="X920" i="8"/>
  <c r="X737" i="8"/>
  <c r="X865" i="8"/>
  <c r="X893" i="8"/>
  <c r="X944" i="8"/>
  <c r="X680" i="8"/>
  <c r="X125" i="8"/>
  <c r="X724" i="8"/>
  <c r="X878" i="8"/>
  <c r="X595" i="8"/>
  <c r="X713" i="8"/>
  <c r="X932" i="8"/>
  <c r="X982" i="8"/>
  <c r="X683" i="8"/>
  <c r="X233" i="8"/>
  <c r="X952" i="8"/>
  <c r="X8" i="8"/>
  <c r="X145" i="8"/>
  <c r="X753" i="8"/>
  <c r="X486" i="8"/>
  <c r="X682" i="8"/>
  <c r="X601" i="8"/>
  <c r="X980" i="8"/>
  <c r="X24" i="8"/>
  <c r="X723" i="8"/>
  <c r="X201" i="8"/>
  <c r="X218" i="8"/>
  <c r="X139" i="8"/>
  <c r="X811" i="8"/>
  <c r="X16" i="8"/>
  <c r="X184" i="8"/>
  <c r="X590" i="8"/>
  <c r="X417" i="8"/>
  <c r="X629" i="8"/>
  <c r="X223" i="8"/>
  <c r="X266" i="8"/>
  <c r="X851" i="8"/>
  <c r="X474" i="8"/>
  <c r="X939" i="8"/>
  <c r="X697" i="8"/>
  <c r="X373" i="8"/>
  <c r="X140" i="8"/>
  <c r="X281" i="8"/>
  <c r="X115" i="8"/>
  <c r="X51" i="8"/>
  <c r="X219" i="8"/>
  <c r="X871" i="8"/>
  <c r="X78" i="8"/>
  <c r="X949" i="8"/>
  <c r="X606" i="8"/>
  <c r="X726" i="8"/>
  <c r="X791" i="8"/>
  <c r="X985" i="8"/>
  <c r="X521" i="8"/>
  <c r="X32" i="8"/>
  <c r="X973" i="8"/>
  <c r="X812" i="8"/>
  <c r="X291" i="8"/>
  <c r="X395" i="8"/>
  <c r="X9" i="8"/>
  <c r="X377" i="8"/>
  <c r="X916" i="8"/>
  <c r="X958" i="8"/>
  <c r="X779" i="8"/>
  <c r="U5" i="8"/>
  <c r="U2" i="8"/>
  <c r="Q2" i="8"/>
  <c r="Q5" i="8"/>
  <c r="X898" i="8"/>
  <c r="P783" i="8"/>
  <c r="P897" i="8"/>
  <c r="P828" i="8"/>
  <c r="P738" i="8"/>
  <c r="P541" i="8"/>
  <c r="P790" i="8"/>
  <c r="P980" i="8"/>
  <c r="P920" i="8"/>
  <c r="P917" i="8"/>
  <c r="P864" i="8"/>
  <c r="P789" i="8"/>
  <c r="P560" i="8"/>
  <c r="P914" i="8"/>
  <c r="P953" i="8"/>
  <c r="P796" i="8"/>
  <c r="P90" i="8"/>
  <c r="P554" i="8"/>
  <c r="P701" i="8"/>
  <c r="P178" i="8"/>
  <c r="P266" i="8"/>
  <c r="P857" i="8"/>
  <c r="P27" i="8"/>
  <c r="P546" i="8"/>
  <c r="P694" i="8"/>
  <c r="P538" i="8"/>
  <c r="P648" i="8"/>
  <c r="P316" i="8"/>
  <c r="P33" i="8"/>
  <c r="P626" i="8"/>
  <c r="P942" i="8"/>
  <c r="P872" i="8"/>
  <c r="P869" i="8"/>
  <c r="P821" i="8"/>
  <c r="P725" i="8"/>
  <c r="P508" i="8"/>
  <c r="P700" i="8"/>
  <c r="P969" i="8"/>
  <c r="P880" i="8"/>
  <c r="P945" i="8"/>
  <c r="P981" i="8"/>
  <c r="P356" i="8"/>
  <c r="P244" i="8"/>
  <c r="P342" i="8"/>
  <c r="P438" i="8"/>
  <c r="P308" i="8"/>
  <c r="P533" i="8"/>
  <c r="P677" i="8"/>
  <c r="P932" i="8"/>
  <c r="P332" i="8"/>
  <c r="P429" i="8"/>
  <c r="P910" i="8"/>
  <c r="P252" i="8"/>
  <c r="P605" i="8"/>
  <c r="P862" i="8"/>
  <c r="P928" i="8"/>
  <c r="P985" i="8"/>
  <c r="P925" i="8"/>
  <c r="P833" i="8"/>
  <c r="P877" i="8"/>
  <c r="P802" i="8"/>
  <c r="P673" i="8"/>
  <c r="P949" i="8"/>
  <c r="P498" i="8"/>
  <c r="P930" i="8"/>
  <c r="P944" i="8"/>
  <c r="P228" i="8"/>
  <c r="P428" i="8"/>
  <c r="P196" i="8"/>
  <c r="P226" i="8"/>
  <c r="P348" i="8"/>
  <c r="P641" i="8"/>
  <c r="P476" i="8"/>
  <c r="P600" i="8"/>
  <c r="P876" i="8"/>
  <c r="P210" i="8"/>
  <c r="P326" i="8"/>
  <c r="P868" i="8"/>
  <c r="P132" i="8"/>
  <c r="P509" i="8"/>
  <c r="P685" i="8"/>
  <c r="P602" i="8"/>
  <c r="P865" i="8"/>
  <c r="P334" i="8"/>
  <c r="P220" i="8"/>
  <c r="P410" i="8"/>
  <c r="P752" i="8"/>
  <c r="P520" i="8"/>
  <c r="P884" i="8"/>
  <c r="P572" i="8"/>
  <c r="P82" i="8"/>
  <c r="P682" i="8"/>
  <c r="P91" i="8"/>
  <c r="P198" i="8"/>
  <c r="P391" i="8"/>
  <c r="P647" i="8"/>
  <c r="P45" i="8"/>
  <c r="P818" i="8"/>
  <c r="P866" i="8"/>
  <c r="P485" i="8"/>
  <c r="P849" i="8"/>
  <c r="P480" i="8"/>
  <c r="P933" i="8"/>
  <c r="P990" i="8"/>
  <c r="P794" i="8"/>
  <c r="P380" i="8"/>
  <c r="P442" i="8"/>
  <c r="P824" i="8"/>
  <c r="P668" i="8"/>
  <c r="P292" i="8"/>
  <c r="P618" i="8"/>
  <c r="P250" i="8"/>
  <c r="P274" i="8"/>
  <c r="P544" i="8"/>
  <c r="P690" i="8"/>
  <c r="P557" i="8"/>
  <c r="P416" i="8"/>
  <c r="P913" i="8"/>
  <c r="P678" i="8"/>
  <c r="P389" i="8"/>
  <c r="P630" i="8"/>
  <c r="P893" i="8"/>
  <c r="P826" i="8"/>
  <c r="P874" i="8"/>
  <c r="P417" i="8"/>
  <c r="P276" i="8"/>
  <c r="P870" i="8"/>
  <c r="P156" i="8"/>
  <c r="P106" i="8"/>
  <c r="P300" i="8"/>
  <c r="P370" i="8"/>
  <c r="P358" i="8"/>
  <c r="P461" i="8"/>
  <c r="P722" i="8"/>
  <c r="P720" i="8"/>
  <c r="P684" i="8"/>
  <c r="P986" i="8"/>
  <c r="P717" i="8"/>
  <c r="P816" i="8"/>
  <c r="P904" i="8"/>
  <c r="P916" i="8"/>
  <c r="P450" i="8"/>
  <c r="P892" i="8"/>
  <c r="P621" i="8"/>
  <c r="P688" i="8"/>
  <c r="P613" i="8"/>
  <c r="P829" i="8"/>
  <c r="P412" i="8"/>
  <c r="P666" i="8"/>
  <c r="P354" i="8"/>
  <c r="P737" i="8"/>
  <c r="P164" i="8"/>
  <c r="P632" i="8"/>
  <c r="P314" i="8"/>
  <c r="P496" i="8"/>
  <c r="P540" i="8"/>
  <c r="P474" i="8"/>
  <c r="P806" i="8"/>
  <c r="P936" i="8"/>
  <c r="P900" i="8"/>
  <c r="P852" i="8"/>
  <c r="P458" i="8"/>
  <c r="P100" i="8"/>
  <c r="P211" i="8"/>
  <c r="P94" i="8"/>
  <c r="P103" i="8"/>
  <c r="P519" i="8"/>
  <c r="P839" i="8"/>
  <c r="P153" i="8"/>
  <c r="P750" i="8"/>
  <c r="P409" i="8"/>
  <c r="P118" i="8"/>
  <c r="P411" i="8"/>
  <c r="P667" i="8"/>
  <c r="P923" i="8"/>
  <c r="P237" i="8"/>
  <c r="P638" i="8"/>
  <c r="P256" i="8"/>
  <c r="P159" i="8"/>
  <c r="P483" i="8"/>
  <c r="P739" i="8"/>
  <c r="P14" i="8"/>
  <c r="P309" i="8"/>
  <c r="P542" i="8"/>
  <c r="P112" i="8"/>
  <c r="P46" i="8"/>
  <c r="P10" i="8"/>
  <c r="P831" i="8"/>
  <c r="P79" i="8"/>
  <c r="P479" i="8"/>
  <c r="P548" i="8"/>
  <c r="P911" i="8"/>
  <c r="P42" i="8"/>
  <c r="P65" i="8"/>
  <c r="P842" i="8"/>
  <c r="P186" i="8"/>
  <c r="P529" i="8"/>
  <c r="P123" i="8"/>
  <c r="P679" i="8"/>
  <c r="P537" i="8"/>
  <c r="P635" i="8"/>
  <c r="P510" i="8"/>
  <c r="P707" i="8"/>
  <c r="P500" i="8"/>
  <c r="P51" i="8"/>
  <c r="P607" i="8"/>
  <c r="P569" i="8"/>
  <c r="P960" i="8"/>
  <c r="P645" i="8"/>
  <c r="P513" i="8"/>
  <c r="P234" i="8"/>
  <c r="P406" i="8"/>
  <c r="P988" i="8"/>
  <c r="P460" i="8"/>
  <c r="P549" i="8"/>
  <c r="P68" i="8"/>
  <c r="P163" i="8"/>
  <c r="P318" i="8"/>
  <c r="P171" i="8"/>
  <c r="P135" i="8"/>
  <c r="P471" i="8"/>
  <c r="P727" i="8"/>
  <c r="P983" i="8"/>
  <c r="P297" i="8"/>
  <c r="P558" i="8"/>
  <c r="P136" i="8"/>
  <c r="P299" i="8"/>
  <c r="P555" i="8"/>
  <c r="P811" i="8"/>
  <c r="P125" i="8"/>
  <c r="P788" i="8"/>
  <c r="P446" i="8"/>
  <c r="P278" i="8"/>
  <c r="P371" i="8"/>
  <c r="P627" i="8"/>
  <c r="P883" i="8"/>
  <c r="P197" i="8"/>
  <c r="P692" i="8"/>
  <c r="P336" i="8"/>
  <c r="P559" i="8"/>
  <c r="P441" i="8"/>
  <c r="P383" i="8"/>
  <c r="P676" i="8"/>
  <c r="P338" i="8"/>
  <c r="P113" i="8"/>
  <c r="P77" i="8"/>
  <c r="P119" i="8"/>
  <c r="P75" i="8"/>
  <c r="P977" i="8"/>
  <c r="P854" i="8"/>
  <c r="P662" i="8"/>
  <c r="P174" i="8"/>
  <c r="P251" i="8"/>
  <c r="P743" i="8"/>
  <c r="P622" i="8"/>
  <c r="P507" i="8"/>
  <c r="P333" i="8"/>
  <c r="P95" i="8"/>
  <c r="P963" i="8"/>
  <c r="P176" i="8"/>
  <c r="P447" i="8"/>
  <c r="P718" i="8"/>
  <c r="P49" i="8"/>
  <c r="P810" i="8"/>
  <c r="P962" i="8"/>
  <c r="P706" i="8"/>
  <c r="P385" i="8"/>
  <c r="P674" i="8"/>
  <c r="P620" i="8"/>
  <c r="P472" i="8"/>
  <c r="P841" i="8"/>
  <c r="P454" i="8"/>
  <c r="P50" i="8"/>
  <c r="P362" i="8"/>
  <c r="P66" i="8"/>
  <c r="P262" i="8"/>
  <c r="P375" i="8"/>
  <c r="P631" i="8"/>
  <c r="P887" i="8"/>
  <c r="P201" i="8"/>
  <c r="P686" i="8"/>
  <c r="P328" i="8"/>
  <c r="P111" i="8"/>
  <c r="P459" i="8"/>
  <c r="P715" i="8"/>
  <c r="P971" i="8"/>
  <c r="P285" i="8"/>
  <c r="P574" i="8"/>
  <c r="P160" i="8"/>
  <c r="P255" i="8"/>
  <c r="P531" i="8"/>
  <c r="P787" i="8"/>
  <c r="P101" i="8"/>
  <c r="P357" i="8"/>
  <c r="P478" i="8"/>
  <c r="P19" i="8"/>
  <c r="P257" i="8"/>
  <c r="P39" i="8"/>
  <c r="P78" i="8"/>
  <c r="P26" i="8"/>
  <c r="P671" i="8"/>
  <c r="P248" i="8"/>
  <c r="P280" i="8"/>
  <c r="P335" i="8"/>
  <c r="P658" i="8"/>
  <c r="P561" i="8"/>
  <c r="P744" i="8"/>
  <c r="P957" i="8"/>
  <c r="P359" i="8"/>
  <c r="P249" i="8"/>
  <c r="P74" i="8"/>
  <c r="P955" i="8"/>
  <c r="P320" i="8"/>
  <c r="P643" i="8"/>
  <c r="P670" i="8"/>
  <c r="P344" i="8"/>
  <c r="P11" i="8"/>
  <c r="P463" i="8"/>
  <c r="P97" i="8"/>
  <c r="P912" i="8"/>
  <c r="P964" i="8"/>
  <c r="P785" i="8"/>
  <c r="P950" i="8"/>
  <c r="P769" i="8"/>
  <c r="P324" i="8"/>
  <c r="P732" i="8"/>
  <c r="P908" i="8"/>
  <c r="P974" i="8"/>
  <c r="P886" i="8"/>
  <c r="P402" i="8"/>
  <c r="P440" i="8"/>
  <c r="P809" i="8"/>
  <c r="P504" i="8"/>
  <c r="P765" i="8"/>
  <c r="P330" i="8"/>
  <c r="P392" i="8"/>
  <c r="P386" i="8"/>
  <c r="P218" i="8"/>
  <c r="P798" i="8"/>
  <c r="P797" i="8"/>
  <c r="P838" i="8"/>
  <c r="P366" i="8"/>
  <c r="P929" i="8"/>
  <c r="P984" i="8"/>
  <c r="P922" i="8"/>
  <c r="P669" i="8"/>
  <c r="P757" i="8"/>
  <c r="P801" i="8"/>
  <c r="P768" i="8"/>
  <c r="P721" i="8"/>
  <c r="P582" i="8"/>
  <c r="P830" i="8"/>
  <c r="P646" i="8"/>
  <c r="P878" i="8"/>
  <c r="P52" i="8"/>
  <c r="P581" i="8"/>
  <c r="P577" i="8"/>
  <c r="P396" i="8"/>
  <c r="P770" i="8"/>
  <c r="P856" i="8"/>
  <c r="P517" i="8"/>
  <c r="P976" i="8"/>
  <c r="P408" i="8"/>
  <c r="P837" i="8"/>
  <c r="P982" i="8"/>
  <c r="P817" i="8"/>
  <c r="P493" i="8"/>
  <c r="P840" i="8"/>
  <c r="P909" i="8"/>
  <c r="P284" i="8"/>
  <c r="P514" i="8"/>
  <c r="P114" i="8"/>
  <c r="P449" i="8"/>
  <c r="P522" i="8"/>
  <c r="P518" i="8"/>
  <c r="P780" i="8"/>
  <c r="P397" i="8"/>
  <c r="P16" i="8"/>
  <c r="P764" i="8"/>
  <c r="P812" i="8"/>
  <c r="P710" i="8"/>
  <c r="P306" i="8"/>
  <c r="P614" i="8"/>
  <c r="P364" i="8"/>
  <c r="P873" i="8"/>
  <c r="P147" i="8"/>
  <c r="P222" i="8"/>
  <c r="P283" i="8"/>
  <c r="P455" i="8"/>
  <c r="P775" i="8"/>
  <c r="P89" i="8"/>
  <c r="P345" i="8"/>
  <c r="P494" i="8"/>
  <c r="P716" i="8"/>
  <c r="P347" i="8"/>
  <c r="P603" i="8"/>
  <c r="P859" i="8"/>
  <c r="P173" i="8"/>
  <c r="P724" i="8"/>
  <c r="P382" i="8"/>
  <c r="P86" i="8"/>
  <c r="P419" i="8"/>
  <c r="P675" i="8"/>
  <c r="P931" i="8"/>
  <c r="P245" i="8"/>
  <c r="P628" i="8"/>
  <c r="P240" i="8"/>
  <c r="P751" i="8"/>
  <c r="P88" i="8"/>
  <c r="P575" i="8"/>
  <c r="P420" i="8"/>
  <c r="P151" i="8"/>
  <c r="P305" i="8"/>
  <c r="P23" i="8"/>
  <c r="P975" i="8"/>
  <c r="P353" i="8"/>
  <c r="P488" i="8"/>
  <c r="P858" i="8"/>
  <c r="P594" i="8"/>
  <c r="P286" i="8"/>
  <c r="P487" i="8"/>
  <c r="P377" i="8"/>
  <c r="P443" i="8"/>
  <c r="P269" i="8"/>
  <c r="P515" i="8"/>
  <c r="P756" i="8"/>
  <c r="P193" i="8"/>
  <c r="P53" i="8"/>
  <c r="P654" i="8"/>
  <c r="P946" i="8"/>
  <c r="P736" i="8"/>
  <c r="P413" i="8"/>
  <c r="P162" i="8"/>
  <c r="P562" i="8"/>
  <c r="P846" i="8"/>
  <c r="P566" i="8"/>
  <c r="P154" i="8"/>
  <c r="P80" i="8"/>
  <c r="P99" i="8"/>
  <c r="P820" i="8"/>
  <c r="P107" i="8"/>
  <c r="P134" i="8"/>
  <c r="P407" i="8"/>
  <c r="P663" i="8"/>
  <c r="P919" i="8"/>
  <c r="P233" i="8"/>
  <c r="P644" i="8"/>
  <c r="P264" i="8"/>
  <c r="P175" i="8"/>
  <c r="P491" i="8"/>
  <c r="P747" i="8"/>
  <c r="P35" i="8"/>
  <c r="P317" i="8"/>
  <c r="P532" i="8"/>
  <c r="P96" i="8"/>
  <c r="P307" i="8"/>
  <c r="P563" i="8"/>
  <c r="P819" i="8"/>
  <c r="P133" i="8"/>
  <c r="P777" i="8"/>
  <c r="P436" i="8"/>
  <c r="P303" i="8"/>
  <c r="P782" i="8"/>
  <c r="P230" i="8"/>
  <c r="P209" i="8"/>
  <c r="P69" i="8"/>
  <c r="P799" i="8"/>
  <c r="P71" i="8"/>
  <c r="P28" i="8"/>
  <c r="P847" i="8"/>
  <c r="P247" i="8"/>
  <c r="P850" i="8"/>
  <c r="P466" i="8"/>
  <c r="P680" i="8"/>
  <c r="P30" i="8"/>
  <c r="P551" i="8"/>
  <c r="P313" i="8"/>
  <c r="P315" i="8"/>
  <c r="P141" i="8"/>
  <c r="P192" i="8"/>
  <c r="P771" i="8"/>
  <c r="P585" i="8"/>
  <c r="P57" i="8"/>
  <c r="P351" i="8"/>
  <c r="P7" i="8"/>
  <c r="P885" i="8"/>
  <c r="P556" i="8"/>
  <c r="P845" i="8"/>
  <c r="P746" i="8"/>
  <c r="P350" i="8"/>
  <c r="P490" i="8"/>
  <c r="P954" i="8"/>
  <c r="P170" i="8"/>
  <c r="P421" i="8"/>
  <c r="P142" i="8"/>
  <c r="P259" i="8"/>
  <c r="P126" i="8"/>
  <c r="P267" i="8"/>
  <c r="P311" i="8"/>
  <c r="P567" i="8"/>
  <c r="P823" i="8"/>
  <c r="P137" i="8"/>
  <c r="P772" i="8"/>
  <c r="P430" i="8"/>
  <c r="P182" i="8"/>
  <c r="P395" i="8"/>
  <c r="P651" i="8"/>
  <c r="P907" i="8"/>
  <c r="P221" i="8"/>
  <c r="P660" i="8"/>
  <c r="P288" i="8"/>
  <c r="P127" i="8"/>
  <c r="P467" i="8"/>
  <c r="P723" i="8"/>
  <c r="P979" i="8"/>
  <c r="P293" i="8"/>
  <c r="P564" i="8"/>
  <c r="P144" i="8"/>
  <c r="P943" i="8"/>
  <c r="P31" i="8"/>
  <c r="P767" i="8"/>
  <c r="P22" i="8"/>
  <c r="P415" i="8"/>
  <c r="P633" i="8"/>
  <c r="P655" i="8"/>
  <c r="P152" i="8"/>
  <c r="P844" i="8"/>
  <c r="P384" i="8"/>
  <c r="P624" i="8"/>
  <c r="P115" i="8"/>
  <c r="P56" i="8"/>
  <c r="P24" i="8"/>
  <c r="P232" i="8"/>
  <c r="P763" i="8"/>
  <c r="P596" i="8"/>
  <c r="P451" i="8"/>
  <c r="P277" i="8"/>
  <c r="P879" i="8"/>
  <c r="P184" i="8"/>
  <c r="P399" i="8"/>
  <c r="P13" i="8"/>
  <c r="P989" i="8"/>
  <c r="P704" i="8"/>
  <c r="P848" i="8"/>
  <c r="P400" i="8"/>
  <c r="P966" i="8"/>
  <c r="P401" i="8"/>
  <c r="P486" i="8"/>
  <c r="P433" i="8"/>
  <c r="P212" i="8"/>
  <c r="P805" i="8"/>
  <c r="P968" i="8"/>
  <c r="P958" i="8"/>
  <c r="P940" i="8"/>
  <c r="P502" i="8"/>
  <c r="P565" i="8"/>
  <c r="P592" i="8"/>
  <c r="P524" i="8"/>
  <c r="P576" i="8"/>
  <c r="P625" i="8"/>
  <c r="P588" i="8"/>
  <c r="P616" i="8"/>
  <c r="P584" i="8"/>
  <c r="P774" i="8"/>
  <c r="P432" i="8"/>
  <c r="P784" i="8"/>
  <c r="P786" i="8"/>
  <c r="P836" i="8"/>
  <c r="P506" i="8"/>
  <c r="P894" i="8"/>
  <c r="P445" i="8"/>
  <c r="P610" i="8"/>
  <c r="P426" i="8"/>
  <c r="P238" i="8"/>
  <c r="P155" i="8"/>
  <c r="P583" i="8"/>
  <c r="P217" i="8"/>
  <c r="P296" i="8"/>
  <c r="P475" i="8"/>
  <c r="P987" i="8"/>
  <c r="P553" i="8"/>
  <c r="P287" i="8"/>
  <c r="P803" i="8"/>
  <c r="P373" i="8"/>
  <c r="P183" i="8"/>
  <c r="P18" i="8"/>
  <c r="P85" i="8"/>
  <c r="P120" i="8"/>
  <c r="P591" i="8"/>
  <c r="P728" i="8"/>
  <c r="P8" i="8"/>
  <c r="P871" i="8"/>
  <c r="P827" i="8"/>
  <c r="P899" i="8"/>
  <c r="P703" i="8"/>
  <c r="P570" i="8"/>
  <c r="P593" i="8"/>
  <c r="P536" i="8"/>
  <c r="P453" i="8"/>
  <c r="P733" i="8"/>
  <c r="P227" i="8"/>
  <c r="P235" i="8"/>
  <c r="P535" i="8"/>
  <c r="P105" i="8"/>
  <c r="P473" i="8"/>
  <c r="P363" i="8"/>
  <c r="P875" i="8"/>
  <c r="P702" i="8"/>
  <c r="P40" i="8"/>
  <c r="P691" i="8"/>
  <c r="P261" i="8"/>
  <c r="P208" i="8"/>
  <c r="P67" i="8"/>
  <c r="P312" i="8"/>
  <c r="P369" i="8"/>
  <c r="P289" i="8"/>
  <c r="P742" i="8"/>
  <c r="P188" i="8"/>
  <c r="P167" i="8"/>
  <c r="P360" i="8"/>
  <c r="P681" i="8"/>
  <c r="P213" i="8"/>
  <c r="P273" i="8"/>
  <c r="P20" i="8"/>
  <c r="P346" i="8"/>
  <c r="P497" i="8"/>
  <c r="P464" i="8"/>
  <c r="P444" i="8"/>
  <c r="P131" i="8"/>
  <c r="P139" i="8"/>
  <c r="P439" i="8"/>
  <c r="P951" i="8"/>
  <c r="P601" i="8"/>
  <c r="P239" i="8"/>
  <c r="P779" i="8"/>
  <c r="P349" i="8"/>
  <c r="P124" i="8"/>
  <c r="P595" i="8"/>
  <c r="P165" i="8"/>
  <c r="P393" i="8"/>
  <c r="P612" i="8"/>
  <c r="P337" i="8"/>
  <c r="P927" i="8"/>
  <c r="P21" i="8"/>
  <c r="P948" i="8"/>
  <c r="P322" i="8"/>
  <c r="P615" i="8"/>
  <c r="P379" i="8"/>
  <c r="P214" i="8"/>
  <c r="P414" i="8"/>
  <c r="P863" i="8"/>
  <c r="P650" i="8"/>
  <c r="P882" i="8"/>
  <c r="P598" i="8"/>
  <c r="P545" i="8"/>
  <c r="P970" i="8"/>
  <c r="P290" i="8"/>
  <c r="P390" i="8"/>
  <c r="P422" i="8"/>
  <c r="P889" i="8"/>
  <c r="P653" i="8"/>
  <c r="P573" i="8"/>
  <c r="P550" i="8"/>
  <c r="P465" i="8"/>
  <c r="P973" i="8"/>
  <c r="P853" i="8"/>
  <c r="P469" i="8"/>
  <c r="P418" i="8"/>
  <c r="P140" i="8"/>
  <c r="P424" i="8"/>
  <c r="P381" i="8"/>
  <c r="P778" i="8"/>
  <c r="P754" i="8"/>
  <c r="P608" i="8"/>
  <c r="P636" i="8"/>
  <c r="P753" i="8"/>
  <c r="P640" i="8"/>
  <c r="P138" i="8"/>
  <c r="P405" i="8"/>
  <c r="P652" i="8"/>
  <c r="P528" i="8"/>
  <c r="P578" i="8"/>
  <c r="P604" i="8"/>
  <c r="P698" i="8"/>
  <c r="P48" i="8"/>
  <c r="P327" i="8"/>
  <c r="P967" i="8"/>
  <c r="P580" i="8"/>
  <c r="P271" i="8"/>
  <c r="P795" i="8"/>
  <c r="P365" i="8"/>
  <c r="P586" i="8"/>
  <c r="P611" i="8"/>
  <c r="P181" i="8"/>
  <c r="P368" i="8"/>
  <c r="P526" i="8"/>
  <c r="P761" i="8"/>
  <c r="P991" i="8"/>
  <c r="P32" i="8"/>
  <c r="P792" i="8"/>
  <c r="P597" i="8"/>
  <c r="P295" i="8"/>
  <c r="P207" i="8"/>
  <c r="P323" i="8"/>
  <c r="P367" i="8"/>
  <c r="P55" i="8"/>
  <c r="P832" i="8"/>
  <c r="P260" i="8"/>
  <c r="P202" i="8"/>
  <c r="P609" i="8"/>
  <c r="P72" i="8"/>
  <c r="P38" i="8"/>
  <c r="P343" i="8"/>
  <c r="P855" i="8"/>
  <c r="P729" i="8"/>
  <c r="P9" i="8"/>
  <c r="P683" i="8"/>
  <c r="P253" i="8"/>
  <c r="P224" i="8"/>
  <c r="P499" i="8"/>
  <c r="P54" i="8"/>
  <c r="P521" i="8"/>
  <c r="P129" i="8"/>
  <c r="P895" i="8"/>
  <c r="P543" i="8"/>
  <c r="P225" i="8"/>
  <c r="P29" i="8"/>
  <c r="P709" i="8"/>
  <c r="P434" i="8"/>
  <c r="P185" i="8"/>
  <c r="P891" i="8"/>
  <c r="P579" i="8"/>
  <c r="P697" i="8"/>
  <c r="P37" i="8"/>
  <c r="P992" i="8"/>
  <c r="P813" i="8"/>
  <c r="P148" i="8"/>
  <c r="P130" i="8"/>
  <c r="P270" i="8"/>
  <c r="P254" i="8"/>
  <c r="P199" i="8"/>
  <c r="P759" i="8"/>
  <c r="P329" i="8"/>
  <c r="P60" i="8"/>
  <c r="P587" i="8"/>
  <c r="P157" i="8"/>
  <c r="P404" i="8"/>
  <c r="P403" i="8"/>
  <c r="P915" i="8"/>
  <c r="P649" i="8"/>
  <c r="P687" i="8"/>
  <c r="P511" i="8"/>
  <c r="P102" i="8"/>
  <c r="P44" i="8"/>
  <c r="P98" i="8"/>
  <c r="P194" i="8"/>
  <c r="P187" i="8"/>
  <c r="P452" i="8"/>
  <c r="P766" i="8"/>
  <c r="P84" i="8"/>
  <c r="P959" i="8"/>
  <c r="P527" i="8"/>
  <c r="X2" i="8"/>
  <c r="X221" i="8"/>
  <c r="X216" i="8"/>
  <c r="C376" i="9" a="1"/>
  <c r="C376" i="9"/>
  <c r="C263" i="9" a="1"/>
  <c r="C263" i="9"/>
  <c r="C266" i="9" a="1"/>
  <c r="C266" i="9"/>
  <c r="C252" i="9" a="1"/>
  <c r="C252" i="9"/>
  <c r="E252" i="9" a="1"/>
  <c r="E252" i="9"/>
  <c r="C237" i="9" a="1"/>
  <c r="C237" i="9"/>
  <c r="C223" i="9" a="1"/>
  <c r="C223" i="9"/>
  <c r="C221" i="9" a="1"/>
  <c r="C221" i="9"/>
  <c r="C217" i="9" a="1"/>
  <c r="C217" i="9"/>
  <c r="C183" i="9" a="1"/>
  <c r="C183" i="9"/>
  <c r="E183" i="9" a="1"/>
  <c r="E183" i="9"/>
  <c r="E165" i="9" a="1"/>
  <c r="E165" i="9"/>
  <c r="C165" i="9" a="1"/>
  <c r="C165" i="9"/>
  <c r="C131" i="9" a="1"/>
  <c r="C131" i="9"/>
  <c r="C125" i="9" a="1"/>
  <c r="C125" i="9"/>
  <c r="E125" i="9" a="1"/>
  <c r="E125" i="9"/>
  <c r="C464" i="9" a="1"/>
  <c r="C464" i="9"/>
  <c r="E464" i="9" a="1"/>
  <c r="E464" i="9"/>
  <c r="C19" i="9" a="1"/>
  <c r="C19" i="9"/>
  <c r="J19" i="9"/>
  <c r="E19" i="9" a="1"/>
  <c r="E19" i="9"/>
  <c r="C456" i="9" a="1"/>
  <c r="C456" i="9"/>
  <c r="E452" i="9" a="1"/>
  <c r="E452" i="9"/>
  <c r="E46" i="9" a="1"/>
  <c r="E46" i="9"/>
  <c r="C46" i="9" a="1"/>
  <c r="C46" i="9"/>
  <c r="C35" i="9" a="1"/>
  <c r="C35" i="9"/>
  <c r="J35" i="9"/>
  <c r="E35" i="9" a="1"/>
  <c r="E35" i="9"/>
  <c r="E457" i="9" a="1"/>
  <c r="E457" i="9"/>
  <c r="C419" i="9" a="1"/>
  <c r="C419" i="9"/>
  <c r="E419" i="9" a="1"/>
  <c r="E419" i="9"/>
  <c r="C48" i="9" a="1"/>
  <c r="C48" i="9"/>
  <c r="E48" i="9" a="1"/>
  <c r="E48" i="9"/>
  <c r="E458" i="9" a="1"/>
  <c r="E458" i="9"/>
  <c r="C454" i="9" a="1"/>
  <c r="C454" i="9"/>
  <c r="E450" i="9" a="1"/>
  <c r="E450" i="9"/>
  <c r="C406" i="9" a="1"/>
  <c r="C406" i="9"/>
  <c r="E406" i="9" a="1"/>
  <c r="E406" i="9"/>
  <c r="C389" i="9" a="1"/>
  <c r="C389" i="9"/>
  <c r="C501" i="9" a="1"/>
  <c r="C501" i="9"/>
  <c r="E493" i="9" a="1"/>
  <c r="E493" i="9"/>
  <c r="E463" i="9" a="1"/>
  <c r="E463" i="9"/>
  <c r="C459" i="9" a="1"/>
  <c r="C459" i="9"/>
  <c r="C455" i="9" a="1"/>
  <c r="C455" i="9"/>
  <c r="C451" i="9" a="1"/>
  <c r="C451" i="9"/>
  <c r="C422" i="9" a="1"/>
  <c r="C422" i="9"/>
  <c r="E422" i="9" a="1"/>
  <c r="E422" i="9"/>
  <c r="C374" i="9" a="1"/>
  <c r="C374" i="9"/>
  <c r="E374" i="9" a="1"/>
  <c r="E374" i="9"/>
  <c r="C267" i="9" a="1"/>
  <c r="C267" i="9"/>
  <c r="E267" i="9" a="1"/>
  <c r="E267" i="9"/>
  <c r="C189" i="9" a="1"/>
  <c r="C189" i="9"/>
  <c r="E189" i="9" a="1"/>
  <c r="E189" i="9"/>
  <c r="E160" i="9" a="1"/>
  <c r="E160" i="9"/>
  <c r="C160" i="9" a="1"/>
  <c r="C160" i="9"/>
  <c r="C286" i="9" a="1"/>
  <c r="C286" i="9"/>
  <c r="E286" i="9" a="1"/>
  <c r="E286" i="9"/>
  <c r="C187" i="9" a="1"/>
  <c r="C187" i="9"/>
  <c r="E187" i="9" a="1"/>
  <c r="E187" i="9"/>
  <c r="E185" i="9" a="1"/>
  <c r="E185" i="9"/>
  <c r="E111" i="9" a="1"/>
  <c r="E111" i="9"/>
  <c r="C111" i="9" a="1"/>
  <c r="C111" i="9"/>
  <c r="E96" i="9" a="1"/>
  <c r="E96" i="9"/>
  <c r="C372" i="9" a="1"/>
  <c r="C372" i="9"/>
  <c r="E372" i="9" a="1"/>
  <c r="E372" i="9"/>
  <c r="E289" i="9" a="1"/>
  <c r="E289" i="9"/>
  <c r="C289" i="9" a="1"/>
  <c r="C289" i="9"/>
  <c r="E264" i="9" a="1"/>
  <c r="E264" i="9"/>
  <c r="C264" i="9" a="1"/>
  <c r="C264" i="9"/>
  <c r="C244" i="9" a="1"/>
  <c r="C244" i="9"/>
  <c r="E236" i="9" a="1"/>
  <c r="E236" i="9"/>
  <c r="C236" i="9" a="1"/>
  <c r="C236" i="9"/>
  <c r="E199" i="9" a="1"/>
  <c r="E199" i="9"/>
  <c r="C158" i="9" a="1"/>
  <c r="C158" i="9"/>
  <c r="E158" i="9" a="1"/>
  <c r="E158" i="9"/>
  <c r="E90" i="9" a="1"/>
  <c r="E90" i="9"/>
  <c r="C90" i="9" a="1"/>
  <c r="C90" i="9"/>
  <c r="E79" i="9" a="1"/>
  <c r="E79" i="9"/>
  <c r="E22" i="9" a="1"/>
  <c r="E22" i="9"/>
  <c r="E25" i="9" a="1"/>
  <c r="E25" i="9"/>
  <c r="E37" i="9" a="1"/>
  <c r="E37" i="9"/>
  <c r="E414" i="9" a="1"/>
  <c r="E414" i="9"/>
  <c r="E388" i="9" a="1"/>
  <c r="E388" i="9"/>
  <c r="C357" i="9" a="1"/>
  <c r="C357" i="9"/>
  <c r="C351" i="9" a="1"/>
  <c r="C351" i="9"/>
  <c r="E318" i="9" a="1"/>
  <c r="E318" i="9"/>
  <c r="E302" i="9" a="1"/>
  <c r="E302" i="9"/>
  <c r="E234" i="9" a="1"/>
  <c r="E234" i="9"/>
  <c r="E218" i="9" a="1"/>
  <c r="E218" i="9"/>
  <c r="E206" i="9" a="1"/>
  <c r="E206" i="9"/>
  <c r="E190" i="9" a="1"/>
  <c r="E190" i="9"/>
  <c r="E184" i="9" a="1"/>
  <c r="E184" i="9"/>
  <c r="E146" i="9" a="1"/>
  <c r="E146" i="9"/>
  <c r="J11" i="9"/>
  <c r="J8" i="9"/>
  <c r="E343" i="9" a="1"/>
  <c r="E343" i="9"/>
  <c r="E325" i="9" a="1"/>
  <c r="E325" i="9"/>
  <c r="E317" i="9" a="1"/>
  <c r="E317" i="9"/>
  <c r="C307" i="9" a="1"/>
  <c r="C307" i="9"/>
  <c r="C306" i="9" a="1"/>
  <c r="C306" i="9"/>
  <c r="E305" i="9" a="1"/>
  <c r="E305" i="9"/>
  <c r="E280" i="9" a="1"/>
  <c r="E280" i="9"/>
  <c r="E269" i="9" a="1"/>
  <c r="E269" i="9"/>
  <c r="C265" i="9" a="1"/>
  <c r="C265" i="9"/>
  <c r="E260" i="9" a="1"/>
  <c r="E260" i="9"/>
  <c r="E259" i="9" a="1"/>
  <c r="E259" i="9"/>
  <c r="C255" i="9" a="1"/>
  <c r="C255" i="9"/>
  <c r="E232" i="9" a="1"/>
  <c r="E232" i="9"/>
  <c r="E224" i="9" a="1"/>
  <c r="E224" i="9"/>
  <c r="C202" i="9" a="1"/>
  <c r="C202" i="9"/>
  <c r="E191" i="9" a="1"/>
  <c r="E191" i="9"/>
  <c r="E175" i="9" a="1"/>
  <c r="E175" i="9"/>
  <c r="E169" i="9" a="1"/>
  <c r="E169" i="9"/>
  <c r="E142" i="9" a="1"/>
  <c r="E142" i="9"/>
  <c r="C121" i="9" a="1"/>
  <c r="C121" i="9"/>
  <c r="E98" i="9" a="1"/>
  <c r="E98" i="9"/>
  <c r="E106" i="9" a="1"/>
  <c r="E106" i="9"/>
  <c r="C105" i="9" a="1"/>
  <c r="C105" i="9"/>
  <c r="E104" i="9" a="1"/>
  <c r="E104" i="9"/>
  <c r="E103" i="9" a="1"/>
  <c r="E103" i="9"/>
  <c r="E97" i="9" a="1"/>
  <c r="E97" i="9"/>
  <c r="E80" i="9" a="1"/>
  <c r="E80" i="9"/>
  <c r="E8" i="9" a="1"/>
  <c r="E8" i="9"/>
  <c r="E11" i="9" a="1"/>
  <c r="E11" i="9"/>
  <c r="E28" i="9" a="1"/>
  <c r="E28" i="9"/>
  <c r="E31" i="9" a="1"/>
  <c r="E31" i="9"/>
  <c r="J34" i="9"/>
  <c r="E337" i="9" a="1"/>
  <c r="E337" i="9"/>
  <c r="E296" i="9" a="1"/>
  <c r="E296" i="9"/>
  <c r="E275" i="9" a="1"/>
  <c r="E275" i="9"/>
  <c r="C256" i="9" a="1"/>
  <c r="C256" i="9"/>
  <c r="C243" i="9" a="1"/>
  <c r="C243" i="9"/>
  <c r="C230" i="9" a="1"/>
  <c r="C230" i="9"/>
  <c r="E216" i="9" a="1"/>
  <c r="E216" i="9"/>
  <c r="E186" i="9" a="1"/>
  <c r="E186" i="9"/>
  <c r="C166" i="9" a="1"/>
  <c r="C166" i="9"/>
  <c r="E137" i="9" a="1"/>
  <c r="E137" i="9"/>
  <c r="C136" i="9" a="1"/>
  <c r="C136" i="9"/>
  <c r="E133" i="9" a="1"/>
  <c r="E133" i="9"/>
  <c r="C132" i="9" a="1"/>
  <c r="C132" i="9"/>
  <c r="E116" i="9" a="1"/>
  <c r="E116" i="9"/>
  <c r="E110" i="9" a="1"/>
  <c r="E110" i="9"/>
  <c r="E101" i="9" a="1"/>
  <c r="E101" i="9"/>
  <c r="E95" i="9" a="1"/>
  <c r="E95" i="9"/>
  <c r="E83" i="9" a="1"/>
  <c r="E83" i="9"/>
  <c r="E480" i="9" a="1"/>
  <c r="E480" i="9"/>
  <c r="J14" i="9"/>
  <c r="E421" i="9" a="1"/>
  <c r="E421" i="9"/>
  <c r="E370" i="9" a="1"/>
  <c r="E370" i="9"/>
  <c r="E358" i="9" a="1"/>
  <c r="E358" i="9"/>
  <c r="E352" i="9" a="1"/>
  <c r="E352" i="9"/>
  <c r="E342" i="9" a="1"/>
  <c r="E342" i="9"/>
  <c r="E340" i="9" a="1"/>
  <c r="E340" i="9"/>
  <c r="C84" i="9" a="1"/>
  <c r="C84" i="9"/>
  <c r="N2" i="8"/>
  <c r="N5" i="8"/>
  <c r="N683" i="8"/>
  <c r="K2" i="8"/>
  <c r="K5" i="8"/>
  <c r="AB44" i="8"/>
  <c r="AB207" i="8"/>
  <c r="P41" i="8"/>
  <c r="P17" i="8"/>
  <c r="P25" i="8"/>
  <c r="Z111" i="8"/>
  <c r="Z21" i="8"/>
  <c r="Z353" i="8"/>
  <c r="Z178" i="8"/>
  <c r="Z203" i="8"/>
  <c r="Z149" i="8"/>
  <c r="Z75" i="8"/>
  <c r="Z172" i="8"/>
  <c r="Z186" i="8"/>
  <c r="Z35" i="8"/>
  <c r="Z954" i="8"/>
  <c r="Z699" i="8"/>
  <c r="Z962" i="8"/>
  <c r="Z704" i="8"/>
  <c r="Z767" i="8"/>
  <c r="Z77" i="8"/>
  <c r="Z862" i="8"/>
  <c r="Z804" i="8"/>
  <c r="Z307" i="8"/>
  <c r="Z289" i="8"/>
  <c r="Z9" i="8"/>
  <c r="Z335" i="8"/>
  <c r="Z313" i="8"/>
  <c r="Z612" i="8"/>
  <c r="Z323" i="8"/>
  <c r="Z305" i="8"/>
  <c r="Z239" i="8"/>
  <c r="Z169" i="8"/>
  <c r="Z41" i="8"/>
  <c r="Z683" i="8"/>
  <c r="Z942" i="8"/>
  <c r="Z688" i="8"/>
  <c r="Z459" i="8"/>
  <c r="Z93" i="8"/>
  <c r="Z895" i="8"/>
  <c r="Z532" i="8"/>
  <c r="Z331" i="8"/>
  <c r="Z309" i="8"/>
  <c r="Z46" i="8"/>
  <c r="Z355" i="8"/>
  <c r="Z337" i="8"/>
  <c r="Z26" i="8"/>
  <c r="Z347" i="8"/>
  <c r="Z325" i="8"/>
  <c r="Z339" i="8"/>
  <c r="Z257" i="8"/>
  <c r="Z193" i="8"/>
  <c r="Z446" i="8"/>
  <c r="Z314" i="8"/>
  <c r="Z576" i="8"/>
  <c r="Z960" i="8"/>
  <c r="Z141" i="8"/>
  <c r="Z639" i="8"/>
  <c r="Z31" i="8"/>
  <c r="Z351" i="8"/>
  <c r="Z329" i="8"/>
  <c r="Z78" i="8"/>
  <c r="Z8" i="8"/>
  <c r="Z357" i="8"/>
  <c r="Z62" i="8"/>
  <c r="Z367" i="8"/>
  <c r="Z345" i="8"/>
  <c r="Z65" i="8"/>
  <c r="Z341" i="8"/>
  <c r="Z175" i="8"/>
  <c r="Z896" i="8"/>
  <c r="Z648" i="8"/>
  <c r="Z157" i="8"/>
  <c r="Z462" i="8"/>
  <c r="Z265" i="8"/>
  <c r="Z24" i="8"/>
  <c r="Z750" i="8"/>
  <c r="Z295" i="8"/>
  <c r="Z564" i="8"/>
  <c r="Z166" i="8"/>
  <c r="Z428" i="8"/>
  <c r="Z929" i="8"/>
  <c r="Z897" i="8"/>
  <c r="Z785" i="8"/>
  <c r="Z433" i="8"/>
  <c r="Z489" i="8"/>
  <c r="Z173" i="8"/>
  <c r="Z279" i="8"/>
  <c r="Z115" i="8"/>
  <c r="Z90" i="8"/>
  <c r="Z45" i="8"/>
  <c r="Z531" i="8"/>
  <c r="Z653" i="8"/>
  <c r="Z452" i="8"/>
  <c r="Z751" i="8"/>
  <c r="Z831" i="8"/>
  <c r="Z259" i="8"/>
  <c r="Z199" i="8"/>
  <c r="Z636" i="8"/>
  <c r="Z625" i="8"/>
  <c r="Z293" i="8"/>
  <c r="Z426" i="8"/>
  <c r="Z170" i="8"/>
  <c r="Z210" i="8"/>
  <c r="Z363" i="8"/>
  <c r="Z37" i="8"/>
  <c r="Z89" i="8"/>
  <c r="Z881" i="8"/>
  <c r="Z185" i="8"/>
  <c r="Z43" i="8"/>
  <c r="Z245" i="8"/>
  <c r="Z127" i="8"/>
  <c r="Z559" i="8"/>
  <c r="Z375" i="8"/>
  <c r="Z86" i="8"/>
  <c r="Z664" i="8"/>
  <c r="Z830" i="8"/>
  <c r="Z319" i="8"/>
  <c r="Z321" i="8"/>
  <c r="Z241" i="8"/>
  <c r="Z123" i="8"/>
  <c r="Z234" i="8"/>
  <c r="Z267" i="8"/>
  <c r="Z112" i="8"/>
  <c r="Z53" i="8"/>
  <c r="Z366" i="8"/>
  <c r="Z269" i="8"/>
  <c r="Z42" i="8"/>
  <c r="Z431" i="8"/>
  <c r="Z922" i="8"/>
  <c r="Z646" i="8"/>
  <c r="Z143" i="8"/>
  <c r="Z128" i="8"/>
  <c r="Z49" i="8"/>
  <c r="Z703" i="8"/>
  <c r="Z145" i="8"/>
  <c r="Z142" i="8"/>
  <c r="Z201" i="8"/>
  <c r="Z63" i="8"/>
  <c r="Z397" i="8"/>
  <c r="Z311" i="8"/>
  <c r="Z644" i="8"/>
  <c r="Z399" i="8"/>
  <c r="Z741" i="8"/>
  <c r="Z159" i="8"/>
  <c r="Z113" i="8"/>
  <c r="Z301" i="8"/>
  <c r="Z187" i="8"/>
  <c r="Z181" i="8"/>
  <c r="Z144" i="8"/>
  <c r="Z928" i="8"/>
  <c r="Z110" i="8"/>
  <c r="V20" i="1"/>
  <c r="V2" i="1"/>
  <c r="E490" i="9" a="1"/>
  <c r="E490" i="9"/>
  <c r="C490" i="9" a="1"/>
  <c r="C490" i="9"/>
  <c r="C482" i="9" a="1"/>
  <c r="C482" i="9"/>
  <c r="E482" i="9" a="1"/>
  <c r="E482" i="9"/>
  <c r="C474" i="9" a="1"/>
  <c r="C474" i="9"/>
  <c r="E474" i="9" a="1"/>
  <c r="E474" i="9"/>
  <c r="C465" i="9" a="1"/>
  <c r="C465" i="9"/>
  <c r="E465" i="9" a="1"/>
  <c r="E465" i="9"/>
  <c r="E467" i="9" a="1"/>
  <c r="E467" i="9"/>
  <c r="C467" i="9" a="1"/>
  <c r="C467" i="9"/>
  <c r="C13" i="9" a="1"/>
  <c r="C13" i="9"/>
  <c r="E13" i="9" a="1"/>
  <c r="E13" i="9"/>
  <c r="E43" i="9" a="1"/>
  <c r="E43" i="9"/>
  <c r="C43" i="9" a="1"/>
  <c r="C43" i="9"/>
  <c r="E477" i="9" a="1"/>
  <c r="E477" i="9"/>
  <c r="C477" i="9" a="1"/>
  <c r="C477" i="9"/>
  <c r="E476" i="9" a="1"/>
  <c r="E476" i="9"/>
  <c r="C476" i="9" a="1"/>
  <c r="C476" i="9"/>
  <c r="E40" i="9" a="1"/>
  <c r="E40" i="9"/>
  <c r="C40" i="9" a="1"/>
  <c r="C40" i="9"/>
  <c r="E45" i="9" a="1"/>
  <c r="E45" i="9"/>
  <c r="C45" i="9" a="1"/>
  <c r="C45" i="9"/>
  <c r="C489" i="9" a="1"/>
  <c r="C489" i="9"/>
  <c r="E489" i="9" a="1"/>
  <c r="E489" i="9"/>
  <c r="C469" i="9" a="1"/>
  <c r="C469" i="9"/>
  <c r="E469" i="9" a="1"/>
  <c r="E469" i="9"/>
  <c r="C471" i="9" a="1"/>
  <c r="C471" i="9"/>
  <c r="E471" i="9" a="1"/>
  <c r="E471" i="9"/>
  <c r="C473" i="9" a="1"/>
  <c r="C473" i="9"/>
  <c r="E473" i="9" a="1"/>
  <c r="E473" i="9"/>
  <c r="C38" i="9" a="1"/>
  <c r="C38" i="9"/>
  <c r="E38" i="9" a="1"/>
  <c r="E38" i="9"/>
  <c r="E42" i="9" a="1"/>
  <c r="E42" i="9"/>
  <c r="C42" i="9" a="1"/>
  <c r="C42" i="9"/>
  <c r="E495" i="9" a="1"/>
  <c r="E495" i="9"/>
  <c r="C495" i="9" a="1"/>
  <c r="C495" i="9"/>
  <c r="E475" i="9" a="1"/>
  <c r="E475" i="9"/>
  <c r="C475" i="9" a="1"/>
  <c r="C475" i="9"/>
  <c r="C468" i="9" a="1"/>
  <c r="C468" i="9"/>
  <c r="E468" i="9" a="1"/>
  <c r="E468" i="9"/>
  <c r="E470" i="9" a="1"/>
  <c r="E470" i="9"/>
  <c r="C470" i="9" a="1"/>
  <c r="C470" i="9"/>
  <c r="E39" i="9" a="1"/>
  <c r="E39" i="9"/>
  <c r="C39" i="9" a="1"/>
  <c r="C39" i="9"/>
  <c r="E44" i="9" a="1"/>
  <c r="E44" i="9"/>
  <c r="C44" i="9" a="1"/>
  <c r="C44" i="9"/>
  <c r="C439" i="9" a="1"/>
  <c r="C439" i="9"/>
  <c r="E439" i="9" a="1"/>
  <c r="E439" i="9"/>
  <c r="E434" i="9" a="1"/>
  <c r="E434" i="9"/>
  <c r="C434" i="9" a="1"/>
  <c r="C434" i="9"/>
  <c r="C438" i="9" a="1"/>
  <c r="C438" i="9"/>
  <c r="E438" i="9" a="1"/>
  <c r="E438" i="9"/>
  <c r="C428" i="9" a="1"/>
  <c r="C428" i="9"/>
  <c r="E428" i="9" a="1"/>
  <c r="E428" i="9"/>
  <c r="E425" i="9" a="1"/>
  <c r="E425" i="9"/>
  <c r="C425" i="9" a="1"/>
  <c r="C425" i="9"/>
  <c r="E427" i="9" a="1"/>
  <c r="E427" i="9"/>
  <c r="C427" i="9" a="1"/>
  <c r="C427" i="9"/>
  <c r="C409" i="9" a="1"/>
  <c r="C409" i="9"/>
  <c r="E409" i="9" a="1"/>
  <c r="E409" i="9"/>
  <c r="C402" i="9" a="1"/>
  <c r="C402" i="9"/>
  <c r="E402" i="9" a="1"/>
  <c r="E402" i="9"/>
  <c r="C401" i="9" a="1"/>
  <c r="C401" i="9"/>
  <c r="E401" i="9" a="1"/>
  <c r="E401" i="9"/>
  <c r="C400" i="9" a="1"/>
  <c r="C400" i="9"/>
  <c r="E400" i="9" a="1"/>
  <c r="E400" i="9"/>
  <c r="E390" i="9" a="1"/>
  <c r="E390" i="9"/>
  <c r="C390" i="9" a="1"/>
  <c r="C390" i="9"/>
  <c r="C396" i="9" a="1"/>
  <c r="C396" i="9"/>
  <c r="E396" i="9" a="1"/>
  <c r="E396" i="9"/>
  <c r="C381" i="9" a="1"/>
  <c r="C381" i="9"/>
  <c r="E381" i="9" a="1"/>
  <c r="E381" i="9"/>
  <c r="C368" i="9" a="1"/>
  <c r="C368" i="9"/>
  <c r="E368" i="9" a="1"/>
  <c r="E368" i="9"/>
  <c r="C373" i="9" a="1"/>
  <c r="C373" i="9"/>
  <c r="E373" i="9" a="1"/>
  <c r="E373" i="9"/>
  <c r="E498" i="9" a="1"/>
  <c r="E498" i="9"/>
  <c r="E499" i="9" a="1"/>
  <c r="E499" i="9"/>
  <c r="E501" i="9" a="1"/>
  <c r="E501" i="9"/>
  <c r="E497" i="9" a="1"/>
  <c r="E497" i="9"/>
  <c r="C493" i="9" a="1"/>
  <c r="C493" i="9"/>
  <c r="E492" i="9" a="1"/>
  <c r="E492" i="9"/>
  <c r="C480" i="9" a="1"/>
  <c r="C480" i="9"/>
  <c r="C463" i="9" a="1"/>
  <c r="C463" i="9"/>
  <c r="E462" i="9" a="1"/>
  <c r="E462" i="9"/>
  <c r="E41" i="9" a="1"/>
  <c r="E41" i="9"/>
  <c r="C436" i="9" a="1"/>
  <c r="C436" i="9"/>
  <c r="E436" i="9" a="1"/>
  <c r="E436" i="9"/>
  <c r="E429" i="9" a="1"/>
  <c r="E429" i="9"/>
  <c r="C429" i="9" a="1"/>
  <c r="C429" i="9"/>
  <c r="C423" i="9" a="1"/>
  <c r="C423" i="9"/>
  <c r="E423" i="9" a="1"/>
  <c r="E423" i="9"/>
  <c r="C410" i="9" a="1"/>
  <c r="C410" i="9"/>
  <c r="E410" i="9" a="1"/>
  <c r="E410" i="9"/>
  <c r="E391" i="9" a="1"/>
  <c r="E391" i="9"/>
  <c r="C391" i="9" a="1"/>
  <c r="C391" i="9"/>
  <c r="E393" i="9" a="1"/>
  <c r="E393" i="9"/>
  <c r="C393" i="9" a="1"/>
  <c r="C393" i="9"/>
  <c r="E437" i="9" a="1"/>
  <c r="E437" i="9"/>
  <c r="C437" i="9" a="1"/>
  <c r="C437" i="9"/>
  <c r="E424" i="9" a="1"/>
  <c r="E424" i="9"/>
  <c r="C424" i="9" a="1"/>
  <c r="C424" i="9"/>
  <c r="E412" i="9" a="1"/>
  <c r="E412" i="9"/>
  <c r="C412" i="9" a="1"/>
  <c r="C412" i="9"/>
  <c r="C408" i="9" a="1"/>
  <c r="C408" i="9"/>
  <c r="E408" i="9" a="1"/>
  <c r="E408" i="9"/>
  <c r="C394" i="9" a="1"/>
  <c r="C394" i="9"/>
  <c r="E394" i="9" a="1"/>
  <c r="E394" i="9"/>
  <c r="E367" i="9" a="1"/>
  <c r="E367" i="9"/>
  <c r="C367" i="9" a="1"/>
  <c r="C367" i="9"/>
  <c r="E500" i="9" a="1"/>
  <c r="E500" i="9"/>
  <c r="E496" i="9" a="1"/>
  <c r="E496" i="9"/>
  <c r="E479" i="9" a="1"/>
  <c r="E479" i="9"/>
  <c r="E47" i="9" a="1"/>
  <c r="E47" i="9"/>
  <c r="C433" i="9" a="1"/>
  <c r="C433" i="9"/>
  <c r="E433" i="9" a="1"/>
  <c r="E433" i="9"/>
  <c r="C435" i="9" a="1"/>
  <c r="C435" i="9"/>
  <c r="E435" i="9" a="1"/>
  <c r="E435" i="9"/>
  <c r="C426" i="9" a="1"/>
  <c r="C426" i="9"/>
  <c r="E426" i="9" a="1"/>
  <c r="E426" i="9"/>
  <c r="C415" i="9" a="1"/>
  <c r="C415" i="9"/>
  <c r="E415" i="9" a="1"/>
  <c r="E415" i="9"/>
  <c r="C411" i="9" a="1"/>
  <c r="C411" i="9"/>
  <c r="E411" i="9" a="1"/>
  <c r="E411" i="9"/>
  <c r="C403" i="9" a="1"/>
  <c r="C403" i="9"/>
  <c r="E403" i="9" a="1"/>
  <c r="E403" i="9"/>
  <c r="C399" i="9" a="1"/>
  <c r="C399" i="9"/>
  <c r="E399" i="9" a="1"/>
  <c r="E399" i="9"/>
  <c r="E398" i="9" a="1"/>
  <c r="E398" i="9"/>
  <c r="C398" i="9" a="1"/>
  <c r="C398" i="9"/>
  <c r="C397" i="9" a="1"/>
  <c r="C397" i="9"/>
  <c r="E397" i="9" a="1"/>
  <c r="E397" i="9"/>
  <c r="E392" i="9" a="1"/>
  <c r="E392" i="9"/>
  <c r="C392" i="9" a="1"/>
  <c r="C392" i="9"/>
  <c r="C395" i="9" a="1"/>
  <c r="C395" i="9"/>
  <c r="E395" i="9" a="1"/>
  <c r="E395" i="9"/>
  <c r="E385" i="9" a="1"/>
  <c r="E385" i="9"/>
  <c r="C385" i="9" a="1"/>
  <c r="C385" i="9"/>
  <c r="E378" i="9" a="1"/>
  <c r="E378" i="9"/>
  <c r="C378" i="9" a="1"/>
  <c r="C378" i="9"/>
  <c r="E375" i="9" a="1"/>
  <c r="E375" i="9"/>
  <c r="C375" i="9" a="1"/>
  <c r="C375" i="9"/>
  <c r="C377" i="9" a="1"/>
  <c r="C377" i="9"/>
  <c r="E377" i="9" a="1"/>
  <c r="E377" i="9"/>
  <c r="E454" i="9" a="1"/>
  <c r="E454" i="9"/>
  <c r="E455" i="9" a="1"/>
  <c r="E455" i="9"/>
  <c r="E456" i="9" a="1"/>
  <c r="E456" i="9"/>
  <c r="E460" i="9" a="1"/>
  <c r="E460" i="9"/>
  <c r="C461" i="9" a="1"/>
  <c r="C461" i="9"/>
  <c r="E459" i="9" a="1"/>
  <c r="E459" i="9"/>
  <c r="C458" i="9" a="1"/>
  <c r="C458" i="9"/>
  <c r="C457" i="9" a="1"/>
  <c r="C457" i="9"/>
  <c r="E453" i="9" a="1"/>
  <c r="E453" i="9"/>
  <c r="E451" i="9" a="1"/>
  <c r="E451" i="9"/>
  <c r="C452" i="9" a="1"/>
  <c r="C452" i="9"/>
  <c r="C450" i="9" a="1"/>
  <c r="C450" i="9"/>
  <c r="E447" i="9" a="1"/>
  <c r="E447" i="9"/>
  <c r="E445" i="9" a="1"/>
  <c r="E445" i="9"/>
  <c r="E443" i="9" a="1"/>
  <c r="E443" i="9"/>
  <c r="E442" i="9" a="1"/>
  <c r="E442" i="9"/>
  <c r="C445" i="9" a="1"/>
  <c r="C445" i="9"/>
  <c r="E448" i="9" a="1"/>
  <c r="E448" i="9"/>
  <c r="E441" i="9" a="1"/>
  <c r="E441" i="9"/>
  <c r="C440" i="9" a="1"/>
  <c r="C440" i="9"/>
  <c r="E431" i="9" a="1"/>
  <c r="E431" i="9"/>
  <c r="E432" i="9" a="1"/>
  <c r="E432" i="9"/>
  <c r="C431" i="9" a="1"/>
  <c r="C431" i="9"/>
  <c r="C430" i="9" a="1"/>
  <c r="C430" i="9"/>
  <c r="C416" i="9" a="1"/>
  <c r="C416" i="9"/>
  <c r="C420" i="9" a="1"/>
  <c r="C420" i="9"/>
  <c r="C414" i="9" a="1"/>
  <c r="C414" i="9"/>
  <c r="C407" i="9" a="1"/>
  <c r="C407" i="9"/>
  <c r="E380" i="9" a="1"/>
  <c r="E380" i="9"/>
  <c r="E376" i="9" a="1"/>
  <c r="E376" i="9"/>
  <c r="E366" i="9" a="1"/>
  <c r="E366" i="9"/>
  <c r="E361" i="9" a="1"/>
  <c r="E361" i="9"/>
  <c r="E362" i="9" a="1"/>
  <c r="E362" i="9"/>
  <c r="E365" i="9" a="1"/>
  <c r="E365" i="9"/>
  <c r="E354" i="9" a="1"/>
  <c r="E354" i="9"/>
  <c r="C355" i="9" a="1"/>
  <c r="C355" i="9"/>
  <c r="E336" i="9" a="1"/>
  <c r="E336" i="9"/>
  <c r="E332" i="9" a="1"/>
  <c r="E332" i="9"/>
  <c r="E330" i="9" a="1"/>
  <c r="E330" i="9"/>
  <c r="C316" i="9" a="1"/>
  <c r="C316" i="9"/>
  <c r="E314" i="9" a="1"/>
  <c r="E314" i="9"/>
  <c r="C310" i="9" a="1"/>
  <c r="C310" i="9"/>
  <c r="C308" i="9" a="1"/>
  <c r="C308" i="9"/>
  <c r="E303" i="9" a="1"/>
  <c r="E303" i="9"/>
  <c r="C304" i="9" a="1"/>
  <c r="C304" i="9"/>
  <c r="C301" i="9" a="1"/>
  <c r="C301" i="9"/>
  <c r="E268" i="9" a="1"/>
  <c r="E268" i="9"/>
  <c r="C268" i="9" a="1"/>
  <c r="C268" i="9"/>
  <c r="E262" i="9" a="1"/>
  <c r="E262" i="9"/>
  <c r="C262" i="9" a="1"/>
  <c r="C262" i="9"/>
  <c r="E369" i="9" a="1"/>
  <c r="E369" i="9"/>
  <c r="E371" i="9" a="1"/>
  <c r="E371" i="9"/>
  <c r="E364" i="9" a="1"/>
  <c r="E364" i="9"/>
  <c r="E346" i="9" a="1"/>
  <c r="E346" i="9"/>
  <c r="E344" i="9" a="1"/>
  <c r="E344" i="9"/>
  <c r="E335" i="9" a="1"/>
  <c r="E335" i="9"/>
  <c r="E331" i="9" a="1"/>
  <c r="E331" i="9"/>
  <c r="C327" i="9" a="1"/>
  <c r="C327" i="9"/>
  <c r="C322" i="9" a="1"/>
  <c r="C322" i="9"/>
  <c r="C320" i="9" a="1"/>
  <c r="C320" i="9"/>
  <c r="C300" i="9" a="1"/>
  <c r="C300" i="9"/>
  <c r="C293" i="9" a="1"/>
  <c r="C293" i="9"/>
  <c r="E293" i="9" a="1"/>
  <c r="E293" i="9"/>
  <c r="E284" i="9" a="1"/>
  <c r="E284" i="9"/>
  <c r="C284" i="9" a="1"/>
  <c r="C284" i="9"/>
  <c r="E277" i="9" a="1"/>
  <c r="E277" i="9"/>
  <c r="C277" i="9" a="1"/>
  <c r="C277" i="9"/>
  <c r="E257" i="9" a="1"/>
  <c r="E257" i="9"/>
  <c r="C257" i="9" a="1"/>
  <c r="C257" i="9"/>
  <c r="E249" i="9" a="1"/>
  <c r="E249" i="9"/>
  <c r="C249" i="9" a="1"/>
  <c r="C249" i="9"/>
  <c r="C242" i="9" a="1"/>
  <c r="C242" i="9"/>
  <c r="E242" i="9" a="1"/>
  <c r="E242" i="9"/>
  <c r="E449" i="9" a="1"/>
  <c r="E449" i="9"/>
  <c r="E446" i="9" a="1"/>
  <c r="E446" i="9"/>
  <c r="E444" i="9" a="1"/>
  <c r="E444" i="9"/>
  <c r="E440" i="9" a="1"/>
  <c r="E440" i="9"/>
  <c r="E290" i="9" a="1"/>
  <c r="E290" i="9"/>
  <c r="C290" i="9" a="1"/>
  <c r="C290" i="9"/>
  <c r="C288" i="9" a="1"/>
  <c r="C288" i="9"/>
  <c r="E288" i="9" a="1"/>
  <c r="E288" i="9"/>
  <c r="E273" i="9" a="1"/>
  <c r="E273" i="9"/>
  <c r="C273" i="9" a="1"/>
  <c r="C273" i="9"/>
  <c r="E271" i="9" a="1"/>
  <c r="E271" i="9"/>
  <c r="C271" i="9" a="1"/>
  <c r="C271" i="9"/>
  <c r="E261" i="9" a="1"/>
  <c r="E261" i="9"/>
  <c r="C261" i="9" a="1"/>
  <c r="C261" i="9"/>
  <c r="E253" i="9" a="1"/>
  <c r="E253" i="9"/>
  <c r="C253" i="9" a="1"/>
  <c r="C253" i="9"/>
  <c r="E389" i="9" a="1"/>
  <c r="E389" i="9"/>
  <c r="E356" i="9" a="1"/>
  <c r="E356" i="9"/>
  <c r="E345" i="9" a="1"/>
  <c r="E345" i="9"/>
  <c r="E324" i="9" a="1"/>
  <c r="E324" i="9"/>
  <c r="C292" i="9" a="1"/>
  <c r="C292" i="9"/>
  <c r="E292" i="9" a="1"/>
  <c r="E292" i="9"/>
  <c r="C276" i="9" a="1"/>
  <c r="C276" i="9"/>
  <c r="E276" i="9" a="1"/>
  <c r="E276" i="9"/>
  <c r="C254" i="9" a="1"/>
  <c r="C254" i="9"/>
  <c r="E254" i="9" a="1"/>
  <c r="E254" i="9"/>
  <c r="C250" i="9" a="1"/>
  <c r="C250" i="9"/>
  <c r="E250" i="9" a="1"/>
  <c r="E250" i="9"/>
  <c r="E247" i="9" a="1"/>
  <c r="E247" i="9"/>
  <c r="C247" i="9" a="1"/>
  <c r="C247" i="9"/>
  <c r="E246" i="9" a="1"/>
  <c r="E246" i="9"/>
  <c r="C227" i="9" a="1"/>
  <c r="C227" i="9"/>
  <c r="E227" i="9" a="1"/>
  <c r="E227" i="9"/>
  <c r="E214" i="9" a="1"/>
  <c r="E214" i="9"/>
  <c r="C214" i="9" a="1"/>
  <c r="C214" i="9"/>
  <c r="C212" i="9" a="1"/>
  <c r="C212" i="9"/>
  <c r="E212" i="9" a="1"/>
  <c r="E212" i="9"/>
  <c r="E209" i="9" a="1"/>
  <c r="E209" i="9"/>
  <c r="C209" i="9" a="1"/>
  <c r="C209" i="9"/>
  <c r="C208" i="9" a="1"/>
  <c r="C208" i="9"/>
  <c r="E208" i="9" a="1"/>
  <c r="E208" i="9"/>
  <c r="C200" i="9" a="1"/>
  <c r="C200" i="9"/>
  <c r="E200" i="9" a="1"/>
  <c r="E200" i="9"/>
  <c r="C182" i="9" a="1"/>
  <c r="C182" i="9"/>
  <c r="E182" i="9" a="1"/>
  <c r="E182" i="9"/>
  <c r="C170" i="9" a="1"/>
  <c r="C170" i="9"/>
  <c r="E170" i="9" a="1"/>
  <c r="E170" i="9"/>
  <c r="C140" i="9" a="1"/>
  <c r="C140" i="9"/>
  <c r="E140" i="9" a="1"/>
  <c r="E140" i="9"/>
  <c r="E297" i="9" a="1"/>
  <c r="E297" i="9"/>
  <c r="E291" i="9" a="1"/>
  <c r="E291" i="9"/>
  <c r="E281" i="9" a="1"/>
  <c r="E281" i="9"/>
  <c r="E263" i="9" a="1"/>
  <c r="E263" i="9"/>
  <c r="E258" i="9" a="1"/>
  <c r="E258" i="9"/>
  <c r="C222" i="9" a="1"/>
  <c r="C222" i="9"/>
  <c r="E222" i="9" a="1"/>
  <c r="E222" i="9"/>
  <c r="C219" i="9" a="1"/>
  <c r="C219" i="9"/>
  <c r="E219" i="9" a="1"/>
  <c r="E219" i="9"/>
  <c r="C196" i="9" a="1"/>
  <c r="C196" i="9"/>
  <c r="E196" i="9" a="1"/>
  <c r="E196" i="9"/>
  <c r="C181" i="9" a="1"/>
  <c r="C181" i="9"/>
  <c r="E181" i="9" a="1"/>
  <c r="E181" i="9"/>
  <c r="C179" i="9" a="1"/>
  <c r="C179" i="9"/>
  <c r="E179" i="9" a="1"/>
  <c r="E179" i="9"/>
  <c r="C163" i="9" a="1"/>
  <c r="C163" i="9"/>
  <c r="E163" i="9" a="1"/>
  <c r="E163" i="9"/>
  <c r="C152" i="9" a="1"/>
  <c r="C152" i="9"/>
  <c r="E152" i="9" a="1"/>
  <c r="E152" i="9"/>
  <c r="E266" i="9" a="1"/>
  <c r="E266" i="9"/>
  <c r="E241" i="9" a="1"/>
  <c r="E241" i="9"/>
  <c r="E238" i="9" a="1"/>
  <c r="E238" i="9"/>
  <c r="E237" i="9" a="1"/>
  <c r="E237" i="9"/>
  <c r="C235" i="9" a="1"/>
  <c r="C235" i="9"/>
  <c r="C228" i="9" a="1"/>
  <c r="C228" i="9"/>
  <c r="E228" i="9" a="1"/>
  <c r="E228" i="9"/>
  <c r="C220" i="9" a="1"/>
  <c r="C220" i="9"/>
  <c r="E220" i="9" a="1"/>
  <c r="E220" i="9"/>
  <c r="E197" i="9" a="1"/>
  <c r="E197" i="9"/>
  <c r="C197" i="9" a="1"/>
  <c r="C197" i="9"/>
  <c r="E193" i="9" a="1"/>
  <c r="E193" i="9"/>
  <c r="C193" i="9" a="1"/>
  <c r="C193" i="9"/>
  <c r="E192" i="9" a="1"/>
  <c r="E192" i="9"/>
  <c r="C192" i="9" a="1"/>
  <c r="C192" i="9"/>
  <c r="E144" i="9" a="1"/>
  <c r="E144" i="9"/>
  <c r="C144" i="9" a="1"/>
  <c r="C144" i="9"/>
  <c r="E245" i="9" a="1"/>
  <c r="E245" i="9"/>
  <c r="E244" i="9" a="1"/>
  <c r="E244" i="9"/>
  <c r="C210" i="9" a="1"/>
  <c r="C210" i="9"/>
  <c r="E210" i="9" a="1"/>
  <c r="E210" i="9"/>
  <c r="C213" i="9" a="1"/>
  <c r="C213" i="9"/>
  <c r="E213" i="9" a="1"/>
  <c r="E213" i="9"/>
  <c r="E201" i="9" a="1"/>
  <c r="E201" i="9"/>
  <c r="C201" i="9" a="1"/>
  <c r="C201" i="9"/>
  <c r="C157" i="9" a="1"/>
  <c r="C157" i="9"/>
  <c r="E157" i="9" a="1"/>
  <c r="E157" i="9"/>
  <c r="E155" i="9" a="1"/>
  <c r="E155" i="9"/>
  <c r="C155" i="9" a="1"/>
  <c r="C155" i="9"/>
  <c r="E223" i="9" a="1"/>
  <c r="E223" i="9"/>
  <c r="E221" i="9" a="1"/>
  <c r="E221" i="9"/>
  <c r="E211" i="9" a="1"/>
  <c r="E211" i="9"/>
  <c r="E204" i="9" a="1"/>
  <c r="E204" i="9"/>
  <c r="E159" i="9" a="1"/>
  <c r="E159" i="9"/>
  <c r="E141" i="9" a="1"/>
  <c r="E141" i="9"/>
  <c r="C141" i="9" a="1"/>
  <c r="C141" i="9"/>
  <c r="E138" i="9" a="1"/>
  <c r="E138" i="9"/>
  <c r="C138" i="9" a="1"/>
  <c r="C138" i="9"/>
  <c r="C130" i="9" a="1"/>
  <c r="C130" i="9"/>
  <c r="E130" i="9" a="1"/>
  <c r="E130" i="9"/>
  <c r="C123" i="9" a="1"/>
  <c r="C123" i="9"/>
  <c r="E123" i="9" a="1"/>
  <c r="E123" i="9"/>
  <c r="C108" i="9" a="1"/>
  <c r="C108" i="9"/>
  <c r="E108" i="9" a="1"/>
  <c r="E108" i="9"/>
  <c r="C99" i="9" a="1"/>
  <c r="C99" i="9"/>
  <c r="E99" i="9" a="1"/>
  <c r="E99" i="9"/>
  <c r="C91" i="9" a="1"/>
  <c r="C91" i="9"/>
  <c r="E91" i="9" a="1"/>
  <c r="E91" i="9"/>
  <c r="E217" i="9" a="1"/>
  <c r="E217" i="9"/>
  <c r="C199" i="9" a="1"/>
  <c r="C199" i="9"/>
  <c r="C194" i="9" a="1"/>
  <c r="C194" i="9"/>
  <c r="E195" i="9" a="1"/>
  <c r="E195" i="9"/>
  <c r="C188" i="9" a="1"/>
  <c r="C188" i="9"/>
  <c r="E178" i="9" a="1"/>
  <c r="E178" i="9"/>
  <c r="C185" i="9" a="1"/>
  <c r="C185" i="9"/>
  <c r="E180" i="9" a="1"/>
  <c r="E180" i="9"/>
  <c r="E176" i="9" a="1"/>
  <c r="E176" i="9"/>
  <c r="C167" i="9" a="1"/>
  <c r="C167" i="9"/>
  <c r="E154" i="9" a="1"/>
  <c r="E154" i="9"/>
  <c r="E150" i="9" a="1"/>
  <c r="E150" i="9"/>
  <c r="E148" i="9" a="1"/>
  <c r="E148" i="9"/>
  <c r="E143" i="9" a="1"/>
  <c r="E143" i="9"/>
  <c r="E134" i="9" a="1"/>
  <c r="E134" i="9"/>
  <c r="C134" i="9" a="1"/>
  <c r="C134" i="9"/>
  <c r="E131" i="9" a="1"/>
  <c r="E131" i="9"/>
  <c r="E128" i="9" a="1"/>
  <c r="E128" i="9"/>
  <c r="C128" i="9" a="1"/>
  <c r="C128" i="9"/>
  <c r="C92" i="9" a="1"/>
  <c r="C92" i="9"/>
  <c r="E92" i="9" a="1"/>
  <c r="E92" i="9"/>
  <c r="C85" i="9" a="1"/>
  <c r="C85" i="9"/>
  <c r="E85" i="9" a="1"/>
  <c r="E85" i="9"/>
  <c r="E153" i="9" a="1"/>
  <c r="E153" i="9"/>
  <c r="E139" i="9" a="1"/>
  <c r="E139" i="9"/>
  <c r="E94" i="9" a="1"/>
  <c r="E94" i="9"/>
  <c r="C94" i="9" a="1"/>
  <c r="C94" i="9"/>
  <c r="E82" i="9" a="1"/>
  <c r="E82" i="9"/>
  <c r="C82" i="9" a="1"/>
  <c r="C82" i="9"/>
  <c r="E172" i="9" a="1"/>
  <c r="E172" i="9"/>
  <c r="E145" i="9" a="1"/>
  <c r="E145" i="9"/>
  <c r="C145" i="9" a="1"/>
  <c r="C145" i="9"/>
  <c r="C126" i="9" a="1"/>
  <c r="C126" i="9"/>
  <c r="E126" i="9" a="1"/>
  <c r="E126" i="9"/>
  <c r="C117" i="9" a="1"/>
  <c r="C117" i="9"/>
  <c r="E117" i="9" a="1"/>
  <c r="E117" i="9"/>
  <c r="E115" i="9" a="1"/>
  <c r="E115" i="9"/>
  <c r="C115" i="9" a="1"/>
  <c r="C115" i="9"/>
  <c r="C113" i="9" a="1"/>
  <c r="C113" i="9"/>
  <c r="E113" i="9" a="1"/>
  <c r="E113" i="9"/>
  <c r="C69" i="9" a="1"/>
  <c r="C69" i="9"/>
  <c r="E69" i="9" a="1"/>
  <c r="E69" i="9"/>
  <c r="E122" i="9" a="1"/>
  <c r="E122" i="9"/>
  <c r="C100" i="9" a="1"/>
  <c r="C100" i="9"/>
  <c r="C96" i="9" a="1"/>
  <c r="C96" i="9"/>
  <c r="C70" i="9" a="1"/>
  <c r="C70" i="9"/>
  <c r="C79" i="9" a="1"/>
  <c r="C79" i="9"/>
  <c r="E86" i="9" a="1"/>
  <c r="E86" i="9"/>
  <c r="E102" i="9" a="1"/>
  <c r="E102" i="9"/>
  <c r="J78" i="8"/>
  <c r="J928" i="8"/>
  <c r="J115" i="8"/>
  <c r="J139" i="8"/>
  <c r="J878" i="8"/>
  <c r="J701" i="8"/>
  <c r="J845" i="8"/>
  <c r="J975" i="8"/>
  <c r="J653" i="8"/>
  <c r="J730" i="8"/>
  <c r="K5" i="5" a="1"/>
  <c r="K5" i="5"/>
  <c r="K9" i="5" a="1"/>
  <c r="K9" i="5"/>
  <c r="L369" i="8"/>
  <c r="L274" i="8"/>
  <c r="L270" i="8"/>
  <c r="L146" i="8"/>
  <c r="L14" i="8"/>
  <c r="L441" i="8"/>
  <c r="L388" i="8"/>
  <c r="L361" i="8"/>
  <c r="L148" i="8"/>
  <c r="L161" i="8"/>
  <c r="L688" i="8"/>
  <c r="L50" i="8"/>
  <c r="L628" i="8"/>
  <c r="L49" i="8"/>
  <c r="L212" i="8"/>
  <c r="L414" i="8"/>
  <c r="L747" i="8"/>
  <c r="L385" i="8"/>
  <c r="L327" i="8"/>
  <c r="L421" i="8"/>
  <c r="L520" i="8"/>
  <c r="L516" i="8"/>
  <c r="L166" i="8"/>
  <c r="L609" i="8"/>
  <c r="L28" i="8"/>
  <c r="AB271" i="8"/>
  <c r="L660" i="8"/>
  <c r="L338" i="8"/>
  <c r="L140" i="8"/>
  <c r="L204" i="8"/>
  <c r="AB489" i="8"/>
  <c r="L854" i="8"/>
  <c r="L269" i="8"/>
  <c r="L118" i="8"/>
  <c r="L92" i="8"/>
  <c r="L33" i="8"/>
  <c r="L752" i="8"/>
  <c r="L657" i="8"/>
  <c r="L720" i="8"/>
  <c r="L252" i="8"/>
  <c r="L381" i="8"/>
  <c r="L465" i="8"/>
  <c r="L229" i="8"/>
  <c r="L705" i="8"/>
  <c r="L749" i="8"/>
  <c r="L651" i="8"/>
  <c r="L219" i="8"/>
  <c r="L550" i="8"/>
  <c r="AA418" i="8"/>
  <c r="AA274" i="8"/>
  <c r="AA402" i="8"/>
  <c r="AA18" i="8"/>
  <c r="AA285" i="8"/>
  <c r="L230" i="8"/>
  <c r="L346" i="8"/>
  <c r="V824" i="8"/>
  <c r="V137" i="8"/>
  <c r="V58" i="8"/>
  <c r="V708" i="8"/>
  <c r="V189" i="8"/>
  <c r="V979" i="8"/>
  <c r="V276" i="8"/>
  <c r="V437" i="8"/>
  <c r="V47" i="8"/>
  <c r="V845" i="8"/>
  <c r="V523" i="8"/>
  <c r="V232" i="8"/>
  <c r="V11" i="8"/>
  <c r="V417" i="8"/>
  <c r="V101" i="8"/>
  <c r="V925" i="8"/>
  <c r="V372" i="8"/>
  <c r="V643" i="8"/>
  <c r="V299" i="8"/>
  <c r="V756" i="8"/>
  <c r="V602" i="8"/>
  <c r="V198" i="8"/>
  <c r="V627" i="8"/>
  <c r="V61" i="8"/>
  <c r="V894" i="8"/>
  <c r="V306" i="8"/>
  <c r="V367" i="8"/>
  <c r="V587" i="8"/>
  <c r="V182" i="8"/>
  <c r="V13" i="8"/>
  <c r="V80" i="8"/>
  <c r="V145" i="8"/>
  <c r="V989" i="8"/>
  <c r="V149" i="8"/>
  <c r="V206" i="8"/>
  <c r="V753" i="8"/>
  <c r="V882" i="8"/>
  <c r="V980" i="8"/>
  <c r="R457" i="8"/>
  <c r="R421" i="8"/>
  <c r="R371" i="8"/>
  <c r="L325" i="8"/>
  <c r="L173" i="8"/>
  <c r="L683" i="8"/>
  <c r="L534" i="8"/>
  <c r="L315" i="8"/>
  <c r="L174" i="8"/>
  <c r="L67" i="8"/>
  <c r="L430" i="8"/>
  <c r="L11" i="8"/>
  <c r="L190" i="8"/>
  <c r="L537" i="8"/>
  <c r="L469" i="8"/>
  <c r="AB812" i="8"/>
  <c r="L172" i="8"/>
  <c r="L261" i="8"/>
  <c r="L107" i="8"/>
  <c r="L130" i="8"/>
  <c r="L10" i="8"/>
  <c r="L592" i="8"/>
  <c r="L58" i="8"/>
  <c r="L590" i="8"/>
  <c r="L456" i="8"/>
  <c r="L165" i="8"/>
  <c r="AB463" i="8"/>
  <c r="AB975" i="8"/>
  <c r="L17" i="8"/>
  <c r="L178" i="8"/>
  <c r="AB937" i="8"/>
  <c r="L292" i="8"/>
  <c r="AB527" i="8"/>
  <c r="L321" i="8"/>
  <c r="L462" i="8"/>
  <c r="L438" i="8"/>
  <c r="L466" i="8"/>
  <c r="L164" i="8"/>
  <c r="L284" i="8"/>
  <c r="L278" i="8"/>
  <c r="L147" i="8"/>
  <c r="L38" i="8"/>
  <c r="L236" i="8"/>
  <c r="L508" i="8"/>
  <c r="L89" i="8"/>
  <c r="L350" i="8"/>
  <c r="L375" i="8"/>
  <c r="L357" i="8"/>
  <c r="L97" i="8"/>
  <c r="L100" i="8"/>
  <c r="L116" i="8"/>
  <c r="L699" i="8"/>
  <c r="L44" i="8"/>
  <c r="L137" i="8"/>
  <c r="L281" i="8"/>
  <c r="AA466" i="8"/>
  <c r="AA98" i="8"/>
  <c r="AA173" i="8"/>
  <c r="AA29" i="8"/>
  <c r="AA429" i="8"/>
  <c r="AA930" i="8"/>
  <c r="AA147" i="8"/>
  <c r="AA956" i="8"/>
  <c r="L12" i="8"/>
  <c r="J90" i="8"/>
  <c r="J127" i="8"/>
  <c r="J556" i="8"/>
  <c r="J166" i="8"/>
  <c r="J610" i="8"/>
  <c r="J295" i="8"/>
  <c r="J833" i="8"/>
  <c r="J412" i="8"/>
  <c r="J189" i="8"/>
  <c r="J83" i="8"/>
  <c r="J102" i="8"/>
  <c r="L90" i="8"/>
  <c r="L656" i="8"/>
  <c r="L54" i="8"/>
  <c r="L596" i="8"/>
  <c r="L239" i="8"/>
  <c r="L546" i="8"/>
  <c r="L635" i="8"/>
  <c r="L486" i="8"/>
  <c r="L401" i="8"/>
  <c r="L330" i="8"/>
  <c r="L372" i="8"/>
  <c r="L223" i="8"/>
  <c r="AB425" i="8"/>
  <c r="L332" i="8"/>
  <c r="L384" i="8"/>
  <c r="L186" i="8"/>
  <c r="L302" i="8"/>
  <c r="L458" i="8"/>
  <c r="L153" i="8"/>
  <c r="L189" i="8"/>
  <c r="L339" i="8"/>
  <c r="L197" i="8"/>
  <c r="L228" i="8"/>
  <c r="L180" i="8"/>
  <c r="L108" i="8"/>
  <c r="L57" i="8"/>
  <c r="L25" i="8"/>
  <c r="AB236" i="8"/>
  <c r="AB300" i="8"/>
  <c r="L276" i="8"/>
  <c r="L157" i="8"/>
  <c r="L257" i="8"/>
  <c r="L619" i="8"/>
  <c r="L84" i="8"/>
  <c r="L502" i="8"/>
  <c r="L46" i="8"/>
  <c r="L220" i="8"/>
  <c r="L268" i="8"/>
  <c r="L73" i="8"/>
  <c r="L624" i="8"/>
  <c r="L311" i="8"/>
  <c r="L324" i="8"/>
  <c r="L211" i="8"/>
  <c r="L445" i="8"/>
  <c r="L65" i="8"/>
  <c r="L36" i="8"/>
  <c r="L260" i="8"/>
  <c r="L217" i="8"/>
  <c r="L188" i="8"/>
  <c r="L294" i="8"/>
  <c r="AA237" i="8"/>
  <c r="L431" i="8"/>
  <c r="AA19" i="8"/>
  <c r="AA109" i="8"/>
  <c r="AA226" i="8"/>
  <c r="AA861" i="8"/>
  <c r="AA338" i="8"/>
  <c r="AA493" i="8"/>
  <c r="L692" i="8"/>
  <c r="AB169" i="8"/>
  <c r="AB15" i="8"/>
  <c r="AB681" i="8"/>
  <c r="AB492" i="8"/>
  <c r="AB233" i="8"/>
  <c r="J332" i="8"/>
  <c r="J71" i="8"/>
  <c r="N871" i="8"/>
  <c r="J498" i="8"/>
  <c r="J759" i="8"/>
  <c r="J876" i="8"/>
  <c r="J505" i="8"/>
  <c r="J828" i="8"/>
  <c r="J517" i="8"/>
  <c r="J987" i="8"/>
  <c r="J346" i="8"/>
  <c r="J751" i="8"/>
  <c r="J681" i="8"/>
  <c r="J825" i="8"/>
  <c r="J393" i="8"/>
  <c r="J134" i="8"/>
  <c r="J655" i="8"/>
  <c r="J835" i="8"/>
  <c r="J24" i="8"/>
  <c r="J599" i="8"/>
  <c r="J853" i="8"/>
  <c r="N736" i="8"/>
  <c r="J456" i="8"/>
  <c r="J588" i="8"/>
  <c r="J267" i="8"/>
  <c r="J679" i="8"/>
  <c r="J628" i="8"/>
  <c r="J854" i="8"/>
  <c r="J85" i="8"/>
  <c r="J634" i="8"/>
  <c r="J223" i="8"/>
  <c r="J62" i="8"/>
  <c r="J188" i="8"/>
  <c r="J560" i="8"/>
  <c r="J639" i="8"/>
  <c r="J706" i="8"/>
  <c r="J546" i="8"/>
  <c r="J47" i="8"/>
  <c r="J685" i="8"/>
  <c r="J303" i="8"/>
  <c r="J360" i="8"/>
  <c r="J137" i="8"/>
  <c r="J40" i="8"/>
  <c r="J811" i="8"/>
  <c r="J349" i="8"/>
  <c r="J278" i="8"/>
  <c r="J168" i="8"/>
  <c r="J231" i="8"/>
  <c r="J660" i="8"/>
  <c r="J793" i="8"/>
  <c r="J56" i="8"/>
  <c r="J385" i="8"/>
  <c r="J616" i="8"/>
  <c r="J101" i="8"/>
  <c r="J724" i="8"/>
  <c r="N384" i="8"/>
  <c r="J539" i="8"/>
  <c r="J819" i="8"/>
  <c r="J652" i="8"/>
  <c r="J682" i="8"/>
  <c r="J861" i="8"/>
  <c r="J473" i="8"/>
  <c r="J812" i="8"/>
  <c r="J243" i="8"/>
  <c r="J277" i="8"/>
  <c r="J381" i="8"/>
  <c r="J214" i="8"/>
  <c r="J185" i="8"/>
  <c r="J440" i="8"/>
  <c r="J831" i="8"/>
  <c r="J154" i="8"/>
  <c r="J342" i="8"/>
  <c r="J351" i="8"/>
  <c r="J288" i="8"/>
  <c r="J210" i="8"/>
  <c r="J234" i="8"/>
  <c r="J259" i="8"/>
  <c r="J49" i="8"/>
  <c r="J502" i="8"/>
  <c r="J45" i="8"/>
  <c r="N549" i="8"/>
  <c r="J742" i="8"/>
  <c r="J589" i="8"/>
  <c r="J207" i="8"/>
  <c r="J508" i="8"/>
  <c r="J300" i="8"/>
  <c r="J159" i="8"/>
  <c r="J697" i="8"/>
  <c r="J507" i="8"/>
  <c r="J211" i="8"/>
  <c r="J984" i="8"/>
  <c r="J503" i="8"/>
  <c r="J711" i="8"/>
  <c r="J558" i="8"/>
  <c r="J316" i="8"/>
  <c r="J53" i="8"/>
  <c r="O494" i="8"/>
  <c r="O158" i="8"/>
  <c r="O219" i="8"/>
  <c r="N633" i="8"/>
  <c r="N209" i="8"/>
  <c r="N91" i="8"/>
  <c r="N237" i="8"/>
  <c r="N504" i="8"/>
  <c r="N751" i="8"/>
  <c r="N588" i="8"/>
  <c r="N233" i="8"/>
  <c r="N681" i="8"/>
  <c r="N171" i="8"/>
  <c r="N61" i="8"/>
  <c r="N219" i="8"/>
  <c r="N938" i="8"/>
  <c r="N843" i="8"/>
  <c r="N607" i="8"/>
  <c r="J901" i="8"/>
  <c r="J852" i="8"/>
  <c r="J496" i="8"/>
  <c r="J432" i="8"/>
  <c r="J263" i="8"/>
  <c r="J788" i="8"/>
  <c r="J96" i="8"/>
  <c r="J323" i="8"/>
  <c r="J156" i="8"/>
  <c r="J348" i="8"/>
  <c r="J120" i="8"/>
  <c r="J982" i="8"/>
  <c r="J39" i="8"/>
  <c r="J305" i="8"/>
  <c r="J193" i="8"/>
  <c r="J119" i="8"/>
  <c r="J661" i="8"/>
  <c r="J219" i="8"/>
  <c r="J880" i="8"/>
  <c r="J262" i="8"/>
  <c r="J601" i="8"/>
  <c r="J488" i="8"/>
  <c r="J621" i="8"/>
  <c r="J486" i="8"/>
  <c r="J201" i="8"/>
  <c r="J897" i="8"/>
  <c r="J177" i="8"/>
  <c r="J477" i="8"/>
  <c r="J113" i="8"/>
  <c r="J87" i="8"/>
  <c r="J395" i="8"/>
  <c r="J454" i="8"/>
  <c r="J555" i="8"/>
  <c r="J527" i="8"/>
  <c r="J105" i="8"/>
  <c r="J261" i="8"/>
  <c r="J869" i="8"/>
  <c r="J224" i="8"/>
  <c r="J767" i="8"/>
  <c r="J436" i="8"/>
  <c r="J167" i="8"/>
  <c r="J565" i="8"/>
  <c r="J606" i="8"/>
  <c r="J355" i="8"/>
  <c r="J151" i="8"/>
  <c r="J97" i="8"/>
  <c r="J451" i="8"/>
  <c r="J466" i="8"/>
  <c r="J719" i="8"/>
  <c r="J663" i="8"/>
  <c r="J533" i="8"/>
  <c r="J175" i="8"/>
  <c r="J917" i="8"/>
  <c r="J922" i="8"/>
  <c r="J70" i="8"/>
  <c r="J368" i="8"/>
  <c r="J857" i="8"/>
  <c r="J744" i="8"/>
  <c r="J296" i="8"/>
  <c r="J388" i="8"/>
  <c r="J877" i="8"/>
  <c r="J439" i="8"/>
  <c r="J575" i="8"/>
  <c r="J160" i="8"/>
  <c r="J372" i="8"/>
  <c r="J67" i="8"/>
  <c r="J834" i="8"/>
  <c r="J607" i="8"/>
  <c r="J327" i="8"/>
  <c r="J298" i="8"/>
  <c r="J542" i="8"/>
  <c r="J591" i="8"/>
  <c r="J311" i="8"/>
  <c r="J475" i="8"/>
  <c r="J574" i="8"/>
  <c r="J511" i="8"/>
  <c r="J472" i="8"/>
  <c r="J244" i="8"/>
  <c r="J116" i="8"/>
  <c r="J52" i="8"/>
  <c r="J535" i="8"/>
  <c r="J129" i="8"/>
  <c r="J658" i="8"/>
  <c r="J569" i="8"/>
  <c r="J921" i="8"/>
  <c r="J142" i="8"/>
  <c r="J571" i="8"/>
  <c r="J494" i="8"/>
  <c r="J963" i="8"/>
  <c r="J538" i="8"/>
  <c r="J563" i="8"/>
  <c r="J886" i="8"/>
  <c r="J353" i="8"/>
  <c r="J572" i="8"/>
  <c r="J536" i="8"/>
  <c r="J391" i="8"/>
  <c r="J338" i="8"/>
  <c r="J237" i="8"/>
  <c r="J145" i="8"/>
  <c r="J531" i="8"/>
  <c r="J100" i="8"/>
  <c r="J573" i="8"/>
  <c r="J647" i="8"/>
  <c r="J630" i="8"/>
  <c r="J417" i="8"/>
  <c r="J528" i="8"/>
  <c r="J547" i="8"/>
  <c r="J842" i="8"/>
  <c r="J962" i="8"/>
  <c r="J366" i="8"/>
  <c r="J194" i="8"/>
  <c r="J147" i="8"/>
  <c r="J260" i="8"/>
  <c r="J670" i="8"/>
  <c r="J465" i="8"/>
  <c r="J570" i="8"/>
  <c r="J923" i="8"/>
  <c r="J801" i="8"/>
  <c r="J377" i="8"/>
  <c r="J249" i="8"/>
  <c r="J522" i="8"/>
  <c r="J202" i="8"/>
  <c r="J919" i="8"/>
  <c r="J782" i="8"/>
  <c r="J333" i="8"/>
  <c r="J337" i="8"/>
  <c r="J68" i="8"/>
  <c r="J198" i="8"/>
  <c r="J646" i="8"/>
  <c r="J233" i="8"/>
  <c r="J873" i="8"/>
  <c r="J69" i="8"/>
  <c r="J635" i="8"/>
  <c r="J931" i="8"/>
  <c r="J148" i="8"/>
  <c r="J416" i="8"/>
  <c r="J291" i="8"/>
  <c r="J864" i="8"/>
  <c r="H6" i="8"/>
  <c r="AF7" i="8"/>
  <c r="J22" i="8"/>
  <c r="J702" i="8"/>
  <c r="J709" i="8"/>
  <c r="J86" i="8"/>
  <c r="J798" i="8"/>
  <c r="J510" i="8"/>
  <c r="J241" i="8"/>
  <c r="J268" i="8"/>
  <c r="J688" i="8"/>
  <c r="J365" i="8"/>
  <c r="J396" i="8"/>
  <c r="J830" i="8"/>
  <c r="J674" i="8"/>
  <c r="J795" i="8"/>
  <c r="J614" i="8"/>
  <c r="J544" i="8"/>
  <c r="J955" i="8"/>
  <c r="J926" i="8"/>
  <c r="J992" i="8"/>
  <c r="J413" i="8"/>
  <c r="J307" i="8"/>
  <c r="J720" i="8"/>
  <c r="J669" i="8"/>
  <c r="J499" i="8"/>
  <c r="J948" i="8"/>
  <c r="J524" i="8"/>
  <c r="J850" i="8"/>
  <c r="J18" i="8"/>
  <c r="J823" i="8"/>
  <c r="J978" i="8"/>
  <c r="J562" i="8"/>
  <c r="J827" i="8"/>
  <c r="J10" i="8"/>
  <c r="J464" i="8"/>
  <c r="J443" i="8"/>
  <c r="J959" i="8"/>
  <c r="J790" i="8"/>
  <c r="J133" i="8"/>
  <c r="J932" i="8"/>
  <c r="J723" i="8"/>
  <c r="J222" i="8"/>
  <c r="J88" i="8"/>
  <c r="J483" i="8"/>
  <c r="J543" i="8"/>
  <c r="J579" i="8"/>
  <c r="J640" i="8"/>
  <c r="J957" i="8"/>
  <c r="J704" i="8"/>
  <c r="J824" i="8"/>
  <c r="J699" i="8"/>
  <c r="J253" i="8"/>
  <c r="J16" i="8"/>
  <c r="J321" i="8"/>
  <c r="J636" i="8"/>
  <c r="J128" i="8"/>
  <c r="J900" i="8"/>
  <c r="J418" i="8"/>
  <c r="J406" i="8"/>
  <c r="J705" i="8"/>
  <c r="J121" i="8"/>
  <c r="J832" i="8"/>
  <c r="J905" i="8"/>
  <c r="J361" i="8"/>
  <c r="J525" i="8"/>
  <c r="J414" i="8"/>
  <c r="J362" i="8"/>
  <c r="J157" i="8"/>
  <c r="J714" i="8"/>
  <c r="J226" i="8"/>
  <c r="J80" i="8"/>
  <c r="J152" i="8"/>
  <c r="J286" i="8"/>
  <c r="J285" i="8"/>
  <c r="J520" i="8"/>
  <c r="J654" i="8"/>
  <c r="J717" i="8"/>
  <c r="J604" i="8"/>
  <c r="J807" i="8"/>
  <c r="J491" i="8"/>
  <c r="J256" i="8"/>
  <c r="J468" i="8"/>
  <c r="J161" i="8"/>
  <c r="J445" i="8"/>
  <c r="J843" i="8"/>
  <c r="J421" i="8"/>
  <c r="J58" i="8"/>
  <c r="J668" i="8"/>
  <c r="J530" i="8"/>
  <c r="J837" i="8"/>
  <c r="J578" i="8"/>
  <c r="J431" i="8"/>
  <c r="J216" i="8"/>
  <c r="J951" i="8"/>
  <c r="J643" i="8"/>
  <c r="J894" i="8"/>
  <c r="J23" i="8"/>
  <c r="J748" i="8"/>
  <c r="J367" i="8"/>
  <c r="J581" i="8"/>
  <c r="J192" i="8"/>
  <c r="J236" i="8"/>
  <c r="J448" i="8"/>
  <c r="J158" i="8"/>
  <c r="J622" i="8"/>
  <c r="J593" i="8"/>
  <c r="J829" i="8"/>
  <c r="J44" i="8"/>
  <c r="J29" i="8"/>
  <c r="J946" i="8"/>
  <c r="J732" i="8"/>
  <c r="J554" i="8"/>
  <c r="J947" i="8"/>
  <c r="J891" i="8"/>
  <c r="J794" i="8"/>
  <c r="J945" i="8"/>
  <c r="J212" i="8"/>
  <c r="J206" i="8"/>
  <c r="J625" i="8"/>
  <c r="J340" i="8"/>
  <c r="J343" i="8"/>
  <c r="J903" i="8"/>
  <c r="J74" i="8"/>
  <c r="J481" i="8"/>
  <c r="J493" i="8"/>
  <c r="J860" i="8"/>
  <c r="J336" i="8"/>
  <c r="J292" i="8"/>
  <c r="J270" i="8"/>
  <c r="J165" i="8"/>
  <c r="J980" i="8"/>
  <c r="J600" i="8"/>
  <c r="J238" i="8"/>
  <c r="J890" i="8"/>
  <c r="J684" i="8"/>
  <c r="J438" i="8"/>
  <c r="J7" i="8"/>
  <c r="J619" i="8"/>
  <c r="J392" i="8"/>
  <c r="J692" i="8"/>
  <c r="J449" i="8"/>
  <c r="J315" i="8"/>
  <c r="J364" i="8"/>
  <c r="J404" i="8"/>
  <c r="J122" i="8"/>
  <c r="J143" i="8"/>
  <c r="J990" i="8"/>
  <c r="J179" i="8"/>
  <c r="J633" i="8"/>
  <c r="J447" i="8"/>
  <c r="J11" i="8"/>
  <c r="J777" i="8"/>
  <c r="J756" i="8"/>
  <c r="J553" i="8"/>
  <c r="J966" i="8"/>
  <c r="J371" i="8"/>
  <c r="J938" i="8"/>
  <c r="J229" i="8"/>
  <c r="J602" i="8"/>
  <c r="J974" i="8"/>
  <c r="J227" i="8"/>
  <c r="J171" i="8"/>
  <c r="J369" i="8"/>
  <c r="J882" i="8"/>
  <c r="J848" i="8"/>
  <c r="J564" i="8"/>
  <c r="J269" i="8"/>
  <c r="J335" i="8"/>
  <c r="J721" i="8"/>
  <c r="J836" i="8"/>
  <c r="J797" i="8"/>
  <c r="J695" i="8"/>
  <c r="J410" i="8"/>
  <c r="J976" i="8"/>
  <c r="J743" i="8"/>
  <c r="J925" i="8"/>
  <c r="J21" i="8"/>
  <c r="J934" i="8"/>
  <c r="J667" i="8"/>
  <c r="J250" i="8"/>
  <c r="J693" i="8"/>
  <c r="J126" i="8"/>
  <c r="J27" i="8"/>
  <c r="J552" i="8"/>
  <c r="J118" i="8"/>
  <c r="J275" i="8"/>
  <c r="J479" i="8"/>
  <c r="J200" i="8"/>
  <c r="J82" i="8"/>
  <c r="J872" i="8"/>
  <c r="J19" i="8"/>
  <c r="J306" i="8"/>
  <c r="J334" i="8"/>
  <c r="J478" i="8"/>
  <c r="J678" i="8"/>
  <c r="J889" i="8"/>
  <c r="J728" i="8"/>
  <c r="J81" i="8"/>
  <c r="J566" i="8"/>
  <c r="J940" i="8"/>
  <c r="J411" i="8"/>
  <c r="J585" i="8"/>
  <c r="J114" i="8"/>
  <c r="J208" i="8"/>
  <c r="J892" i="8"/>
  <c r="J991" i="8"/>
  <c r="J31" i="8"/>
  <c r="J41" i="8"/>
  <c r="J700" i="8"/>
  <c r="J888" i="8"/>
  <c r="J612" i="8"/>
  <c r="J884" i="8"/>
  <c r="J969" i="8"/>
  <c r="J718" i="8"/>
  <c r="J174" i="8"/>
  <c r="J696" i="8"/>
  <c r="J434" i="8"/>
  <c r="J592" i="8"/>
  <c r="J509" i="8"/>
  <c r="J35" i="8"/>
  <c r="J694" i="8"/>
  <c r="J758" i="8"/>
  <c r="J656" i="8"/>
  <c r="J881" i="8"/>
  <c r="J379" i="8"/>
  <c r="J218" i="8"/>
  <c r="J34" i="8"/>
  <c r="J279" i="8"/>
  <c r="J130" i="8"/>
  <c r="J597" i="8"/>
  <c r="J490" i="8"/>
  <c r="J960" i="8"/>
  <c r="J735" i="8"/>
  <c r="J176" i="8"/>
  <c r="J559" i="8"/>
  <c r="J103" i="8"/>
  <c r="J344" i="8"/>
  <c r="J320" i="8"/>
  <c r="J77" i="8"/>
  <c r="J99" i="8"/>
  <c r="J492" i="8"/>
  <c r="J251" i="8"/>
  <c r="J272" i="8"/>
  <c r="J322" i="8"/>
  <c r="J775" i="8"/>
  <c r="J540" i="8"/>
  <c r="J956" i="8"/>
  <c r="J36" i="8"/>
  <c r="J839" i="8"/>
  <c r="J786" i="8"/>
  <c r="J458" i="8"/>
  <c r="J911" i="8"/>
  <c r="J453" i="8"/>
  <c r="J985" i="8"/>
  <c r="J806" i="8"/>
  <c r="J631" i="8"/>
  <c r="J378" i="8"/>
  <c r="J359" i="8"/>
  <c r="J810" i="8"/>
  <c r="J356" i="8"/>
  <c r="J386" i="8"/>
  <c r="J954" i="8"/>
  <c r="J65" i="8"/>
  <c r="J401" i="8"/>
  <c r="J871" i="8"/>
  <c r="J858" i="8"/>
  <c r="J141" i="8"/>
  <c r="J648" i="8"/>
  <c r="J203" i="8"/>
  <c r="J988" i="8"/>
  <c r="J181" i="8"/>
  <c r="J265" i="8"/>
  <c r="J247" i="8"/>
  <c r="J382" i="8"/>
  <c r="J939" i="8"/>
  <c r="J215" i="8"/>
  <c r="J317" i="8"/>
  <c r="J629" i="8"/>
  <c r="J773" i="8"/>
  <c r="J15" i="8"/>
  <c r="J59" i="8"/>
  <c r="J271" i="8"/>
  <c r="J713" i="8"/>
  <c r="J736" i="8"/>
  <c r="J383" i="8"/>
  <c r="J792" i="8"/>
  <c r="J512" i="8"/>
  <c r="J484" i="8"/>
  <c r="J944" i="8"/>
  <c r="J109" i="8"/>
  <c r="J98" i="8"/>
  <c r="J753" i="8"/>
  <c r="J518" i="8"/>
  <c r="J89" i="8"/>
  <c r="J380" i="8"/>
  <c r="J961" i="8"/>
  <c r="J644" i="8"/>
  <c r="J729" i="8"/>
  <c r="J804" i="8"/>
  <c r="J965" i="8"/>
  <c r="J627" i="8"/>
  <c r="J474" i="8"/>
  <c r="J952" i="8"/>
  <c r="J659" i="8"/>
  <c r="J123" i="8"/>
  <c r="J874" i="8"/>
  <c r="J441" i="8"/>
  <c r="J686" i="8"/>
  <c r="J761" i="8"/>
  <c r="J691" i="8"/>
  <c r="J50" i="8"/>
  <c r="J710" i="8"/>
  <c r="J350" i="8"/>
  <c r="J927" i="8"/>
  <c r="J106" i="8"/>
  <c r="J515" i="8"/>
  <c r="J282" i="8"/>
  <c r="J450" i="8"/>
  <c r="J60" i="8"/>
  <c r="J909" i="8"/>
  <c r="J94" i="8"/>
  <c r="J774" i="8"/>
  <c r="J778" i="8"/>
  <c r="J420" i="8"/>
  <c r="J545" i="8"/>
  <c r="J172" i="8"/>
  <c r="J826" i="8"/>
  <c r="J779" i="8"/>
  <c r="J30" i="8"/>
  <c r="J363" i="8"/>
  <c r="J51" i="8"/>
  <c r="J920" i="8"/>
  <c r="J844" i="8"/>
  <c r="J868" i="8"/>
  <c r="J910" i="8"/>
  <c r="J676" i="8"/>
  <c r="J178" i="8"/>
  <c r="J33" i="8"/>
  <c r="J716" i="8"/>
  <c r="J780" i="8"/>
  <c r="J772" i="8"/>
  <c r="J424" i="8"/>
  <c r="J196" i="8"/>
  <c r="J749" i="8"/>
  <c r="J136" i="8"/>
  <c r="J426" i="8"/>
  <c r="J885" i="8"/>
  <c r="J403" i="8"/>
  <c r="J169" i="8"/>
  <c r="J297" i="8"/>
  <c r="J506" i="8"/>
  <c r="J899" i="8"/>
  <c r="J822" i="8"/>
  <c r="J986" i="8"/>
  <c r="J213" i="8"/>
  <c r="J370" i="8"/>
  <c r="J442" i="8"/>
  <c r="J433" i="8"/>
  <c r="J712" i="8"/>
  <c r="J437" i="8"/>
  <c r="J519" i="8"/>
  <c r="J590" i="8"/>
  <c r="J149" i="8"/>
  <c r="J302" i="8"/>
  <c r="J583" i="8"/>
  <c r="J977" i="8"/>
  <c r="J708" i="8"/>
  <c r="J846" i="8"/>
  <c r="J375" i="8"/>
  <c r="J63" i="8"/>
  <c r="J390" i="8"/>
  <c r="J180" i="8"/>
  <c r="J95" i="8"/>
  <c r="J649" i="8"/>
  <c r="J814" i="8"/>
  <c r="J626" i="8"/>
  <c r="J865" i="8"/>
  <c r="J838" i="8"/>
  <c r="J760" i="8"/>
  <c r="J14" i="8"/>
  <c r="J968" i="8"/>
  <c r="J849" i="8"/>
  <c r="J209" i="8"/>
  <c r="J482" i="8"/>
  <c r="J258" i="8"/>
  <c r="J205" i="8"/>
  <c r="J409" i="8"/>
  <c r="J314" i="8"/>
  <c r="J754" i="8"/>
  <c r="J225" i="8"/>
  <c r="J816" i="8"/>
  <c r="J419" i="8"/>
  <c r="J480" i="8"/>
  <c r="J460" i="8"/>
  <c r="J12" i="8"/>
  <c r="J967" i="8"/>
  <c r="J805" i="8"/>
  <c r="J789" i="8"/>
  <c r="J752" i="8"/>
  <c r="J949" i="8"/>
  <c r="J318" i="8"/>
  <c r="J55" i="8"/>
  <c r="J246" i="8"/>
  <c r="J964" i="8"/>
  <c r="J738" i="8"/>
  <c r="J435" i="8"/>
  <c r="J107" i="8"/>
  <c r="J504" i="8"/>
  <c r="J863" i="8"/>
  <c r="J638" i="8"/>
  <c r="J875" i="8"/>
  <c r="J308" i="8"/>
  <c r="J32" i="8"/>
  <c r="J500" i="8"/>
  <c r="J329" i="8"/>
  <c r="J683" i="8"/>
  <c r="J808" i="8"/>
  <c r="J642" i="8"/>
  <c r="J273" i="8"/>
  <c r="J43" i="8"/>
  <c r="J54" i="8"/>
  <c r="J73" i="8"/>
  <c r="J301" i="8"/>
  <c r="J727" i="8"/>
  <c r="J28" i="8"/>
  <c r="J312" i="8"/>
  <c r="J671" i="8"/>
  <c r="J979" i="8"/>
  <c r="J577" i="8"/>
  <c r="J26" i="8"/>
  <c r="J170" i="8"/>
  <c r="J924" i="8"/>
  <c r="J146" i="8"/>
  <c r="J374" i="8"/>
  <c r="J457" i="8"/>
  <c r="J908" i="8"/>
  <c r="J162" i="8"/>
  <c r="J707" i="8"/>
  <c r="J339" i="8"/>
  <c r="J328" i="8"/>
  <c r="J687" i="8"/>
  <c r="J235" i="8"/>
  <c r="J280" i="8"/>
  <c r="J958" i="8"/>
  <c r="J358" i="8"/>
  <c r="J204" i="8"/>
  <c r="J408" i="8"/>
  <c r="J463" i="8"/>
  <c r="J46" i="8"/>
  <c r="J422" i="8"/>
  <c r="J613" i="8"/>
  <c r="J970" i="8"/>
  <c r="J402" i="8"/>
  <c r="J182" i="8"/>
  <c r="J866" i="8"/>
  <c r="J191" i="8"/>
  <c r="J799" i="8"/>
  <c r="J281" i="8"/>
  <c r="J92" i="8"/>
  <c r="J264" i="8"/>
  <c r="J623" i="8"/>
  <c r="J240" i="8"/>
  <c r="J689" i="8"/>
  <c r="J138" i="8"/>
  <c r="J950" i="8"/>
  <c r="J221" i="8"/>
  <c r="J104" i="8"/>
  <c r="J376" i="8"/>
  <c r="J347" i="8"/>
  <c r="J763" i="8"/>
  <c r="J582" i="8"/>
  <c r="J84" i="8"/>
  <c r="J841" i="8"/>
  <c r="J186" i="8"/>
  <c r="J330" i="8"/>
  <c r="J407" i="8"/>
  <c r="J293" i="8"/>
  <c r="J664" i="8"/>
  <c r="J817" i="8"/>
  <c r="J913" i="8"/>
  <c r="J425" i="8"/>
  <c r="J283" i="8"/>
  <c r="J61" i="8"/>
  <c r="J255" i="8"/>
  <c r="J38" i="8"/>
  <c r="J57" i="8"/>
  <c r="J739" i="8"/>
  <c r="J803" i="8"/>
  <c r="J608" i="8"/>
  <c r="J501" i="8"/>
  <c r="J898" i="8"/>
  <c r="J462" i="8"/>
  <c r="J455" i="8"/>
  <c r="J935" i="8"/>
  <c r="J217" i="8"/>
  <c r="J428" i="8"/>
  <c r="J737" i="8"/>
  <c r="J354" i="8"/>
  <c r="J762" i="8"/>
  <c r="J929" i="8"/>
  <c r="J471" i="8"/>
  <c r="J916" i="8"/>
  <c r="J895" i="8"/>
  <c r="J611" i="8"/>
  <c r="J245" i="8"/>
  <c r="J887" i="8"/>
  <c r="J561" i="8"/>
  <c r="J309" i="8"/>
  <c r="J228" i="8"/>
  <c r="J896" i="8"/>
  <c r="J783" i="8"/>
  <c r="J184" i="8"/>
  <c r="J446" i="8"/>
  <c r="J150" i="8"/>
  <c r="J802" i="8"/>
  <c r="J771" i="8"/>
  <c r="J20" i="8"/>
  <c r="J64" i="8"/>
  <c r="J276" i="8"/>
  <c r="J893" i="8"/>
  <c r="J906" i="8"/>
  <c r="J568" i="8"/>
  <c r="J764" i="8"/>
  <c r="J345" i="8"/>
  <c r="J746" i="8"/>
  <c r="J125" i="8"/>
  <c r="I6" i="8"/>
  <c r="AG7" i="8"/>
  <c r="J757" i="8"/>
  <c r="J734" i="8"/>
  <c r="J766" i="8"/>
  <c r="J620" i="8"/>
  <c r="J741" i="8"/>
  <c r="J66" i="8"/>
  <c r="J557" i="8"/>
  <c r="J918" i="8"/>
  <c r="J173" i="8"/>
  <c r="J183" i="8"/>
  <c r="J140" i="8"/>
  <c r="J135" i="8"/>
  <c r="J915" i="8"/>
  <c r="J747" i="8"/>
  <c r="J936" i="8"/>
  <c r="J17" i="8"/>
  <c r="J665" i="8"/>
  <c r="J112" i="8"/>
  <c r="J132" i="8"/>
  <c r="J725" i="8"/>
  <c r="J352" i="8"/>
  <c r="J645" i="8"/>
  <c r="J254" i="8"/>
  <c r="J495" i="8"/>
  <c r="J641" i="8"/>
  <c r="J879" i="8"/>
  <c r="J8" i="8"/>
  <c r="J274" i="8"/>
  <c r="J341" i="8"/>
  <c r="J42" i="8"/>
  <c r="J516" i="8"/>
  <c r="J220" i="8"/>
  <c r="J596" i="8"/>
  <c r="J862" i="8"/>
  <c r="J195" i="8"/>
  <c r="J549" i="8"/>
  <c r="J230" i="8"/>
  <c r="J399" i="8"/>
  <c r="J821" i="8"/>
  <c r="J855" i="8"/>
  <c r="J983" i="8"/>
  <c r="J72" i="8"/>
  <c r="J190" i="8"/>
  <c r="J117" i="8"/>
  <c r="J284" i="8"/>
  <c r="J469" i="8"/>
  <c r="J299" i="8"/>
  <c r="J567" i="8"/>
  <c r="J76" i="8"/>
  <c r="J791" i="8"/>
  <c r="J624" i="8"/>
  <c r="J326" i="8"/>
  <c r="J429" i="8"/>
  <c r="J513" i="8"/>
  <c r="J357" i="8"/>
  <c r="J310" i="8"/>
  <c r="J48" i="8"/>
  <c r="J537" i="8"/>
  <c r="J485" i="8"/>
  <c r="J813" i="8"/>
  <c r="J155" i="8"/>
  <c r="J110" i="8"/>
  <c r="J91" i="8"/>
  <c r="J981" i="8"/>
  <c r="J930" i="8"/>
  <c r="J248" i="8"/>
  <c r="J452" i="8"/>
  <c r="J933" i="8"/>
  <c r="J847" i="8"/>
  <c r="J232" i="8"/>
  <c r="J476" i="8"/>
  <c r="J770" i="8"/>
  <c r="J324" i="8"/>
  <c r="J677" i="8"/>
  <c r="J239" i="8"/>
  <c r="J111" i="8"/>
  <c r="J131" i="8"/>
  <c r="J199" i="8"/>
  <c r="J394" i="8"/>
  <c r="J523" i="8"/>
  <c r="J37" i="8"/>
  <c r="J971" i="8"/>
  <c r="J937" i="8"/>
  <c r="J943" i="8"/>
  <c r="J124" i="8"/>
  <c r="J650" i="8"/>
  <c r="J733" i="8"/>
  <c r="J397" i="8"/>
  <c r="J400" i="8"/>
  <c r="J615" i="8"/>
  <c r="J164" i="8"/>
  <c r="J93" i="8"/>
  <c r="J319" i="8"/>
  <c r="J470" i="8"/>
  <c r="J851" i="8"/>
  <c r="J389" i="8"/>
  <c r="J673" i="8"/>
  <c r="J594" i="8"/>
  <c r="J912" i="8"/>
  <c r="J781" i="8"/>
  <c r="J953" i="8"/>
  <c r="J257" i="8"/>
  <c r="J672" i="8"/>
  <c r="J489" i="8"/>
  <c r="J287" i="8"/>
  <c r="J617" i="8"/>
  <c r="J651" i="8"/>
  <c r="J459" i="8"/>
  <c r="J9" i="8"/>
  <c r="J532" i="8"/>
  <c r="J25" i="8"/>
  <c r="J487" i="8"/>
  <c r="J550" i="8"/>
  <c r="J427" i="8"/>
  <c r="J580" i="8"/>
  <c r="J331" i="8"/>
  <c r="J941" i="8"/>
  <c r="J541" i="8"/>
  <c r="J605" i="8"/>
  <c r="J325" i="8"/>
  <c r="J675" i="8"/>
  <c r="J313" i="8"/>
  <c r="J883" i="8"/>
  <c r="J387" i="8"/>
  <c r="J548" i="8"/>
  <c r="J740" i="8"/>
  <c r="J989" i="8"/>
  <c r="J942" i="8"/>
  <c r="J144" i="8"/>
  <c r="J618" i="8"/>
  <c r="J444" i="8"/>
  <c r="J595" i="8"/>
  <c r="J514" i="8"/>
  <c r="J79" i="8"/>
  <c r="J521" i="8"/>
  <c r="J907" i="8"/>
  <c r="J153" i="8"/>
  <c r="J902" i="8"/>
  <c r="J859" i="8"/>
  <c r="J586" i="8"/>
  <c r="J784" i="8"/>
  <c r="N57" i="8"/>
  <c r="N941" i="8"/>
  <c r="N9" i="8"/>
  <c r="N757" i="8"/>
  <c r="N135" i="8"/>
  <c r="N502" i="8"/>
  <c r="N464" i="8"/>
  <c r="N953" i="8"/>
  <c r="N783" i="8"/>
  <c r="N890" i="8"/>
  <c r="N745" i="8"/>
  <c r="N972" i="8"/>
  <c r="N673" i="8"/>
  <c r="N742" i="8"/>
  <c r="N714" i="8"/>
  <c r="N909" i="8"/>
  <c r="N693" i="8"/>
  <c r="N885" i="8"/>
  <c r="N48" i="8"/>
  <c r="N160" i="8"/>
  <c r="N543" i="8"/>
  <c r="N248" i="8"/>
  <c r="N698" i="8"/>
  <c r="N223" i="8"/>
  <c r="N144" i="8"/>
  <c r="N889" i="8"/>
  <c r="N944" i="8"/>
  <c r="N839" i="8"/>
  <c r="N590" i="8"/>
  <c r="N53" i="8"/>
  <c r="N790" i="8"/>
  <c r="N331" i="8"/>
  <c r="N339" i="8"/>
  <c r="N702" i="8"/>
  <c r="N554" i="8"/>
  <c r="N945" i="8"/>
  <c r="N484" i="8"/>
  <c r="N172" i="8"/>
  <c r="N948" i="8"/>
  <c r="J698" i="8"/>
  <c r="J497" i="8"/>
  <c r="J776" i="8"/>
  <c r="J576" i="8"/>
  <c r="J657" i="8"/>
  <c r="J587" i="8"/>
  <c r="N273" i="8"/>
  <c r="N503" i="8"/>
  <c r="N860" i="8"/>
  <c r="N193" i="8"/>
  <c r="N156" i="8"/>
  <c r="N952" i="8"/>
  <c r="N96" i="8"/>
  <c r="N863" i="8"/>
  <c r="N907" i="8"/>
  <c r="N87" i="8"/>
  <c r="N578" i="8"/>
  <c r="N344" i="8"/>
  <c r="N740" i="8"/>
  <c r="N217" i="8"/>
  <c r="N689" i="8"/>
  <c r="N99" i="8"/>
  <c r="N856" i="8"/>
  <c r="N241" i="8"/>
  <c r="N832" i="8"/>
  <c r="N604" i="8"/>
  <c r="N111" i="8"/>
  <c r="J384" i="8"/>
  <c r="J405" i="8"/>
  <c r="J815" i="8"/>
  <c r="J800" i="8"/>
  <c r="J13" i="8"/>
  <c r="J820" i="8"/>
  <c r="P6" i="8"/>
  <c r="Z6" i="8"/>
  <c r="J745" i="8"/>
  <c r="J796" i="8"/>
  <c r="N784" i="8"/>
  <c r="N47" i="8"/>
  <c r="N845" i="8"/>
  <c r="N116" i="8"/>
  <c r="N73" i="8"/>
  <c r="N444" i="8"/>
  <c r="N465" i="8"/>
  <c r="N435" i="8"/>
  <c r="N828" i="8"/>
  <c r="N750" i="8"/>
  <c r="N721" i="8"/>
  <c r="N767" i="8"/>
  <c r="N930" i="8"/>
  <c r="N271" i="8"/>
  <c r="N963" i="8"/>
  <c r="N232" i="8"/>
  <c r="N104" i="8"/>
  <c r="N943" i="8"/>
  <c r="N511" i="8"/>
  <c r="N968" i="8"/>
  <c r="N240" i="8"/>
  <c r="N347" i="8"/>
  <c r="N145" i="8"/>
  <c r="N311" i="8"/>
  <c r="N822" i="8"/>
  <c r="N782" i="8"/>
  <c r="N988" i="8"/>
  <c r="N955" i="8"/>
  <c r="N327" i="8"/>
  <c r="N610" i="8"/>
  <c r="N648" i="8"/>
  <c r="N164" i="8"/>
  <c r="N970" i="8"/>
  <c r="N581" i="8"/>
  <c r="N939" i="8"/>
  <c r="N965" i="8"/>
  <c r="N43" i="8"/>
  <c r="N295" i="8"/>
  <c r="N605" i="8"/>
  <c r="N685" i="8"/>
  <c r="N777" i="8"/>
  <c r="N625" i="8"/>
  <c r="N959" i="8"/>
  <c r="N471" i="8"/>
  <c r="N421" i="8"/>
  <c r="N870" i="8"/>
  <c r="N597" i="8"/>
  <c r="N829" i="8"/>
  <c r="N264" i="8"/>
  <c r="N631" i="8"/>
  <c r="N69" i="8"/>
  <c r="N861" i="8"/>
  <c r="N564" i="8"/>
  <c r="N868" i="8"/>
  <c r="N293" i="8"/>
  <c r="N643" i="8"/>
  <c r="N703" i="8"/>
  <c r="N867" i="8"/>
  <c r="N650" i="8"/>
  <c r="N775" i="8"/>
  <c r="N857" i="8"/>
  <c r="N247" i="8"/>
  <c r="N727" i="8"/>
  <c r="N798" i="8"/>
  <c r="N864" i="8"/>
  <c r="N441" i="8"/>
  <c r="N811" i="8"/>
  <c r="N77" i="8"/>
  <c r="N553" i="8"/>
  <c r="N630" i="8"/>
  <c r="N704" i="8"/>
  <c r="N687" i="8"/>
  <c r="N901" i="8"/>
  <c r="N733" i="8"/>
  <c r="N259" i="8"/>
  <c r="N928" i="8"/>
  <c r="N411" i="8"/>
  <c r="N708" i="8"/>
  <c r="N533" i="8"/>
  <c r="N535" i="8"/>
  <c r="J703" i="8"/>
  <c r="N320" i="8"/>
  <c r="N165" i="8"/>
  <c r="N697" i="8"/>
  <c r="N818" i="8"/>
  <c r="N15" i="8"/>
  <c r="N613" i="8"/>
  <c r="N627" i="8"/>
  <c r="N769" i="8"/>
  <c r="N467" i="8"/>
  <c r="N205" i="8"/>
  <c r="N764" i="8"/>
  <c r="N359" i="8"/>
  <c r="N920" i="8"/>
  <c r="N307" i="8"/>
  <c r="N660" i="8"/>
  <c r="N252" i="8"/>
  <c r="N284" i="8"/>
  <c r="N180" i="8"/>
  <c r="N684" i="8"/>
  <c r="N761" i="8"/>
  <c r="N107" i="8"/>
  <c r="N453" i="8"/>
  <c r="N131" i="8"/>
  <c r="N779" i="8"/>
  <c r="N942" i="8"/>
  <c r="N85" i="8"/>
  <c r="N281" i="8"/>
  <c r="N256" i="8"/>
  <c r="N340" i="8"/>
  <c r="N729" i="8"/>
  <c r="N859" i="8"/>
  <c r="N807" i="8"/>
  <c r="N349" i="8"/>
  <c r="N989" i="8"/>
  <c r="N718" i="8"/>
  <c r="N163" i="8"/>
  <c r="N304" i="8"/>
  <c r="N752" i="8"/>
  <c r="N852" i="8"/>
  <c r="N694" i="8"/>
  <c r="N332" i="8"/>
  <c r="N328" i="8"/>
  <c r="N838" i="8"/>
  <c r="N527" i="8"/>
  <c r="N440" i="8"/>
  <c r="N456" i="8"/>
  <c r="N367" i="8"/>
  <c r="N121" i="8"/>
  <c r="N893" i="8"/>
  <c r="N720" i="8"/>
  <c r="N962" i="8"/>
  <c r="N647" i="8"/>
  <c r="N904" i="8"/>
  <c r="N16" i="8"/>
  <c r="N887" i="8"/>
  <c r="N935" i="8"/>
  <c r="N355" i="8"/>
  <c r="N103" i="8"/>
  <c r="N429" i="8"/>
  <c r="N618" i="8"/>
  <c r="N638" i="8"/>
  <c r="N569" i="8"/>
  <c r="N392" i="8"/>
  <c r="N772" i="8"/>
  <c r="N900" i="8"/>
  <c r="N641" i="8"/>
  <c r="N808" i="8"/>
  <c r="N457" i="8"/>
  <c r="N537" i="8"/>
  <c r="N913" i="8"/>
  <c r="N485" i="8"/>
  <c r="N967" i="8"/>
  <c r="N391" i="8"/>
  <c r="N844" i="8"/>
  <c r="N896" i="8"/>
  <c r="N591" i="8"/>
  <c r="N407" i="8"/>
  <c r="N664" i="8"/>
  <c r="N812" i="8"/>
  <c r="N765" i="8"/>
  <c r="N505" i="8"/>
  <c r="N175" i="8"/>
  <c r="N80" i="8"/>
  <c r="N31" i="8"/>
  <c r="N747" i="8"/>
  <c r="N873" i="8"/>
  <c r="N476" i="8"/>
  <c r="N507" i="8"/>
  <c r="N265" i="8"/>
  <c r="N837" i="8"/>
  <c r="N375" i="8"/>
  <c r="N770" i="8"/>
  <c r="N565" i="8"/>
  <c r="N771" i="8"/>
  <c r="N268" i="8"/>
  <c r="N614" i="8"/>
  <c r="N749" i="8"/>
  <c r="N991" i="8"/>
  <c r="N739" i="8"/>
  <c r="N348" i="8"/>
  <c r="N833" i="8"/>
  <c r="N376" i="8"/>
  <c r="N255" i="8"/>
  <c r="N447" i="8"/>
  <c r="N555" i="8"/>
  <c r="N823" i="8"/>
  <c r="N439" i="8"/>
  <c r="N188" i="8"/>
  <c r="N201" i="8"/>
  <c r="N835" i="8"/>
  <c r="N675" i="8"/>
  <c r="N137" i="8"/>
  <c r="N397" i="8"/>
  <c r="N899" i="8"/>
  <c r="N437" i="8"/>
  <c r="N545" i="8"/>
  <c r="N181" i="8"/>
  <c r="N696" i="8"/>
  <c r="N167" i="8"/>
  <c r="N602" i="8"/>
  <c r="N691" i="8"/>
  <c r="N56" i="8"/>
  <c r="N780" i="8"/>
  <c r="N915" i="8"/>
  <c r="N981" i="8"/>
  <c r="N872" i="8"/>
  <c r="N922" i="8"/>
  <c r="N670" i="8"/>
  <c r="N368" i="8"/>
  <c r="N888" i="8"/>
  <c r="N810" i="8"/>
  <c r="N960" i="8"/>
  <c r="N283" i="8"/>
  <c r="N568" i="8"/>
  <c r="N984" i="8"/>
  <c r="N221" i="8"/>
  <c r="N932" i="8"/>
  <c r="N446" i="8"/>
  <c r="N420" i="8"/>
  <c r="N551" i="8"/>
  <c r="N925" i="8"/>
  <c r="N836" i="8"/>
  <c r="N744" i="8"/>
  <c r="N726" i="8"/>
  <c r="N802" i="8"/>
  <c r="N848" i="8"/>
  <c r="N617" i="8"/>
  <c r="N659" i="8"/>
  <c r="N921" i="8"/>
  <c r="N657" i="8"/>
  <c r="N486" i="8"/>
  <c r="N513" i="8"/>
  <c r="N63" i="8"/>
  <c r="N500" i="8"/>
  <c r="N940" i="8"/>
  <c r="N732" i="8"/>
  <c r="N679" i="8"/>
  <c r="J187" i="8"/>
  <c r="J818" i="8"/>
  <c r="J551" i="8"/>
  <c r="J108" i="8"/>
  <c r="J680" i="8"/>
  <c r="J722" i="8"/>
  <c r="J529" i="8"/>
  <c r="J726" i="8"/>
  <c r="J398" i="8"/>
  <c r="J769" i="8"/>
  <c r="J294" i="8"/>
  <c r="J304" i="8"/>
  <c r="J731" i="8"/>
  <c r="J870" i="8"/>
  <c r="J75" i="8"/>
  <c r="J785" i="8"/>
  <c r="J598" i="8"/>
  <c r="J840" i="8"/>
  <c r="J467" i="8"/>
  <c r="J768" i="8"/>
  <c r="J584" i="8"/>
  <c r="J715" i="8"/>
  <c r="J765" i="8"/>
  <c r="J290" i="8"/>
  <c r="J750" i="8"/>
  <c r="J973" i="8"/>
  <c r="J787" i="8"/>
  <c r="J904" i="8"/>
  <c r="J755" i="8"/>
  <c r="J856" i="8"/>
  <c r="J461" i="8"/>
  <c r="J163" i="8"/>
  <c r="J662" i="8"/>
  <c r="J373" i="8"/>
  <c r="J252" i="8"/>
  <c r="J666" i="8"/>
  <c r="J609" i="8"/>
  <c r="J809" i="8"/>
  <c r="J415" i="8"/>
  <c r="J430" i="8"/>
  <c r="J266" i="8"/>
  <c r="J690" i="8"/>
  <c r="J972" i="8"/>
  <c r="J526" i="8"/>
  <c r="J637" i="8"/>
  <c r="J197" i="8"/>
  <c r="J867" i="8"/>
  <c r="J289" i="8"/>
  <c r="J603" i="8"/>
  <c r="J632" i="8"/>
  <c r="J423" i="8"/>
  <c r="J242" i="8"/>
  <c r="J534" i="8"/>
  <c r="T6" i="8"/>
  <c r="M989" i="8"/>
  <c r="M703" i="8"/>
  <c r="M57" i="8"/>
  <c r="M173" i="8"/>
  <c r="M13" i="8"/>
  <c r="M81" i="8"/>
  <c r="M561" i="8"/>
  <c r="M177" i="8"/>
  <c r="M549" i="8"/>
  <c r="M453" i="8"/>
  <c r="M77" i="8"/>
  <c r="M65" i="8"/>
  <c r="M223" i="8"/>
  <c r="M591" i="8"/>
  <c r="M196" i="8"/>
  <c r="M862" i="8"/>
  <c r="M205" i="8"/>
  <c r="M301" i="8"/>
  <c r="M109" i="8"/>
  <c r="M349" i="8"/>
  <c r="M777" i="8"/>
  <c r="M665" i="8"/>
  <c r="M416" i="8"/>
  <c r="M692" i="8"/>
  <c r="M379" i="8"/>
  <c r="M991" i="8"/>
  <c r="M340" i="8"/>
  <c r="M486" i="8"/>
  <c r="M797" i="8"/>
  <c r="M884" i="8"/>
  <c r="M148" i="8"/>
  <c r="M451" i="8"/>
  <c r="M385" i="8"/>
  <c r="M704" i="8"/>
  <c r="M749" i="8"/>
  <c r="M906" i="8"/>
  <c r="M314" i="8"/>
  <c r="M60" i="8"/>
  <c r="M136" i="8"/>
  <c r="M180" i="8"/>
  <c r="M229" i="8"/>
  <c r="M397" i="8"/>
  <c r="M813" i="8"/>
  <c r="M618" i="8"/>
  <c r="M609" i="8"/>
  <c r="M590" i="8"/>
  <c r="M452" i="8"/>
  <c r="M757" i="8"/>
  <c r="M550" i="8"/>
  <c r="M940" i="8"/>
  <c r="M289" i="8"/>
  <c r="M446" i="8"/>
  <c r="M17" i="8"/>
  <c r="M16" i="8"/>
  <c r="M796" i="8"/>
  <c r="M353" i="8"/>
  <c r="M320" i="8"/>
  <c r="M257" i="8"/>
  <c r="M786" i="8"/>
  <c r="M227" i="8"/>
  <c r="M916" i="8"/>
  <c r="M772" i="8"/>
  <c r="M153" i="8"/>
  <c r="M337" i="8"/>
  <c r="M335" i="8"/>
  <c r="M674" i="8"/>
  <c r="M792" i="8"/>
  <c r="M574" i="8"/>
  <c r="M484" i="8"/>
  <c r="M381" i="8"/>
  <c r="M477" i="8"/>
  <c r="M820" i="8"/>
  <c r="M12" i="8"/>
  <c r="M364" i="8"/>
  <c r="M234" i="8"/>
  <c r="M344" i="8"/>
  <c r="M897" i="8"/>
  <c r="M671" i="8"/>
  <c r="M243" i="8"/>
  <c r="M179" i="8"/>
  <c r="M412" i="8"/>
  <c r="M46" i="8"/>
  <c r="M71" i="8"/>
  <c r="M633" i="8"/>
  <c r="M656" i="8"/>
  <c r="M318" i="8"/>
  <c r="M861" i="8"/>
  <c r="M900" i="8"/>
  <c r="M319" i="8"/>
  <c r="M515" i="8"/>
  <c r="M160" i="8"/>
  <c r="M322" i="8"/>
  <c r="M877" i="8"/>
  <c r="M438" i="8"/>
  <c r="M393" i="8"/>
  <c r="M395" i="8"/>
  <c r="M606" i="8"/>
  <c r="M123" i="8"/>
  <c r="M501" i="8"/>
  <c r="M347" i="8"/>
  <c r="M941" i="8"/>
  <c r="M682" i="8"/>
  <c r="M673" i="8"/>
  <c r="M436" i="8"/>
  <c r="M980" i="8"/>
  <c r="M520" i="8"/>
  <c r="M98" i="8"/>
  <c r="M733" i="8"/>
  <c r="M942" i="8"/>
  <c r="M648" i="8"/>
  <c r="M252" i="8"/>
  <c r="M303" i="8"/>
  <c r="M879" i="8"/>
  <c r="M621" i="8"/>
  <c r="M842" i="8"/>
  <c r="M143" i="8"/>
  <c r="M882" i="8"/>
  <c r="M230" i="8"/>
  <c r="M933" i="8"/>
  <c r="M187" i="8"/>
  <c r="M63" i="8"/>
  <c r="M685" i="8"/>
  <c r="M554" i="8"/>
  <c r="M545" i="8"/>
  <c r="M299" i="8"/>
  <c r="M149" i="8"/>
  <c r="M815" i="8"/>
  <c r="M431" i="8"/>
  <c r="M752" i="8"/>
  <c r="M271" i="8"/>
  <c r="M664" i="8"/>
  <c r="M445" i="8"/>
  <c r="M442" i="8"/>
  <c r="M430" i="8"/>
  <c r="M150" i="8"/>
  <c r="M802" i="8"/>
  <c r="M793" i="8"/>
  <c r="M308" i="8"/>
  <c r="M210" i="8"/>
  <c r="M294" i="8"/>
  <c r="M521" i="8"/>
  <c r="M785" i="8"/>
  <c r="M982" i="8"/>
  <c r="M348" i="8"/>
  <c r="M396" i="8"/>
  <c r="M854" i="8"/>
  <c r="M778" i="8"/>
  <c r="M677" i="8"/>
  <c r="M490" i="8"/>
  <c r="M836" i="8"/>
  <c r="M582" i="8"/>
  <c r="M288" i="8"/>
  <c r="M413" i="8"/>
  <c r="M456" i="8"/>
  <c r="M76" i="8"/>
  <c r="M28" i="8"/>
  <c r="M542" i="8"/>
  <c r="M869" i="8"/>
  <c r="M94" i="8"/>
  <c r="M734" i="8"/>
  <c r="M332" i="8"/>
  <c r="M637" i="8"/>
  <c r="M105" i="8"/>
  <c r="M193" i="8"/>
  <c r="M129" i="8"/>
  <c r="M338" i="8"/>
  <c r="M525" i="8"/>
  <c r="M242" i="8"/>
  <c r="M443" i="8"/>
  <c r="M359" i="8"/>
  <c r="M828" i="8"/>
  <c r="M838" i="8"/>
  <c r="M88" i="8"/>
  <c r="M551" i="8"/>
  <c r="M122" i="8"/>
  <c r="M482" i="8"/>
  <c r="M473" i="8"/>
  <c r="M459" i="8"/>
  <c r="M38" i="8"/>
  <c r="M638" i="8"/>
  <c r="M59" i="8"/>
  <c r="M206" i="8"/>
  <c r="M646" i="8"/>
  <c r="M313" i="8"/>
  <c r="M249" i="8"/>
  <c r="M333" i="8"/>
  <c r="M29" i="8"/>
  <c r="M74" i="8"/>
  <c r="M33" i="8"/>
  <c r="M563" i="8"/>
  <c r="M95" i="8"/>
  <c r="M36" i="8"/>
  <c r="M863" i="8"/>
  <c r="M643" i="8"/>
  <c r="M926" i="8"/>
  <c r="M706" i="8"/>
  <c r="M849" i="8"/>
  <c r="M775" i="8"/>
  <c r="M194" i="8"/>
  <c r="M199" i="8"/>
  <c r="M465" i="8"/>
  <c r="M645" i="8"/>
  <c r="M969" i="8"/>
  <c r="M382" i="8"/>
  <c r="M240" i="8"/>
  <c r="M896" i="8"/>
  <c r="M592" i="8"/>
  <c r="M804" i="8"/>
  <c r="M20" i="8"/>
  <c r="M350" i="8"/>
  <c r="M724" i="8"/>
  <c r="M708" i="8"/>
  <c r="M536" i="8"/>
  <c r="M165" i="8"/>
  <c r="M860" i="8"/>
  <c r="M581" i="8"/>
  <c r="M270" i="8"/>
  <c r="M858" i="8"/>
  <c r="M83" i="8"/>
  <c r="M45" i="8"/>
  <c r="M273" i="8"/>
  <c r="M158" i="8"/>
  <c r="M237" i="8"/>
  <c r="M701" i="8"/>
  <c r="M680" i="8"/>
  <c r="M305" i="8"/>
  <c r="M539" i="8"/>
  <c r="M826" i="8"/>
  <c r="M90" i="8"/>
  <c r="M241" i="8"/>
  <c r="M157" i="8"/>
  <c r="M159" i="8"/>
  <c r="M462" i="8"/>
  <c r="M743" i="8"/>
  <c r="M86" i="8"/>
  <c r="M981" i="8"/>
  <c r="M946" i="8"/>
  <c r="M806" i="8"/>
  <c r="M182" i="8"/>
  <c r="M620" i="8"/>
  <c r="M771" i="8"/>
  <c r="M101" i="8"/>
  <c r="M547" i="8"/>
  <c r="M695" i="8"/>
  <c r="M334" i="8"/>
  <c r="M937" i="8"/>
  <c r="M526" i="8"/>
  <c r="M954" i="8"/>
  <c r="M739" i="8"/>
  <c r="M874" i="8"/>
  <c r="M100" i="8"/>
  <c r="M639" i="8"/>
  <c r="M827" i="8"/>
  <c r="M659" i="8"/>
  <c r="M21" i="8"/>
  <c r="M423" i="8"/>
  <c r="M470" i="8"/>
  <c r="M781" i="8"/>
  <c r="M357" i="8"/>
  <c r="M630" i="8"/>
  <c r="M432" i="8"/>
  <c r="M641" i="8"/>
  <c r="M162" i="8"/>
  <c r="M681" i="8"/>
  <c r="M426" i="8"/>
  <c r="M773" i="8"/>
  <c r="M924" i="8"/>
  <c r="M82" i="8"/>
  <c r="M174" i="8"/>
  <c r="M599" i="8"/>
  <c r="M186" i="8"/>
  <c r="M731" i="8"/>
  <c r="M928" i="8"/>
  <c r="M212" i="8"/>
  <c r="M467" i="8"/>
  <c r="M11" i="8"/>
  <c r="M811" i="8"/>
  <c r="M380" i="8"/>
  <c r="M589" i="8"/>
  <c r="M400" i="8"/>
  <c r="M339" i="8"/>
  <c r="M110" i="8"/>
  <c r="M513" i="8"/>
  <c r="M248" i="8"/>
  <c r="M489" i="8"/>
  <c r="M570" i="8"/>
  <c r="M711" i="8"/>
  <c r="M930" i="8"/>
  <c r="M161" i="8"/>
  <c r="M817" i="8"/>
  <c r="M61" i="8"/>
  <c r="M141" i="8"/>
  <c r="M377" i="8"/>
  <c r="M274" i="8"/>
  <c r="M147" i="8"/>
  <c r="M429" i="8"/>
  <c r="M67" i="8"/>
  <c r="M586" i="8"/>
  <c r="M617" i="8"/>
  <c r="M947" i="8"/>
  <c r="M119" i="8"/>
  <c r="M867" i="8"/>
  <c r="M870" i="8"/>
  <c r="M963" i="8"/>
  <c r="M461" i="8"/>
  <c r="M176" i="8"/>
  <c r="M759" i="8"/>
  <c r="M114" i="8"/>
  <c r="M782" i="8"/>
  <c r="M437" i="8"/>
  <c r="M18" i="8"/>
  <c r="M977" i="8"/>
  <c r="M891" i="8"/>
  <c r="M23" i="8"/>
  <c r="M386" i="8"/>
  <c r="M331" i="8"/>
  <c r="M260" i="8"/>
  <c r="M256" i="8"/>
  <c r="M523" i="8"/>
  <c r="M699" i="8"/>
  <c r="M748" i="8"/>
  <c r="M175" i="8"/>
  <c r="M471" i="8"/>
  <c r="M356" i="8"/>
  <c r="M744" i="8"/>
  <c r="M290" i="8"/>
  <c r="M504" i="8"/>
  <c r="M766" i="8"/>
  <c r="M454" i="8"/>
  <c r="M195" i="8"/>
  <c r="M689" i="8"/>
  <c r="M392" i="8"/>
  <c r="M537" i="8"/>
  <c r="M622" i="8"/>
  <c r="M491" i="8"/>
  <c r="M488" i="8"/>
  <c r="M794" i="8"/>
  <c r="M358" i="8"/>
  <c r="M407" i="8"/>
  <c r="M218" i="8"/>
  <c r="M754" i="8"/>
  <c r="M557" i="8"/>
  <c r="M644" i="8"/>
  <c r="M573" i="8"/>
  <c r="M762" i="8"/>
  <c r="M292" i="8"/>
  <c r="M866" i="8"/>
  <c r="M202" i="8"/>
  <c r="M286" i="8"/>
  <c r="M10" i="8"/>
  <c r="M914" i="8"/>
  <c r="M434" i="8"/>
  <c r="M345" i="8"/>
  <c r="M365" i="8"/>
  <c r="M324" i="8"/>
  <c r="M168" i="8"/>
  <c r="M52" i="8"/>
  <c r="M215" i="8"/>
  <c r="M70" i="8"/>
  <c r="M367" i="8"/>
  <c r="M156" i="8"/>
  <c r="M398" i="8"/>
  <c r="M655" i="8"/>
  <c r="M439" i="8"/>
  <c r="M709" i="8"/>
  <c r="M725" i="8"/>
  <c r="M716" i="8"/>
  <c r="M693" i="8"/>
  <c r="M41" i="8"/>
  <c r="M185" i="8"/>
  <c r="M233" i="8"/>
  <c r="M169" i="8"/>
  <c r="M113" i="8"/>
  <c r="M366" i="8"/>
  <c r="M9" i="8"/>
  <c r="M97" i="8"/>
  <c r="M627" i="8"/>
  <c r="M987" i="8"/>
  <c r="M628" i="8"/>
  <c r="M908" i="8"/>
  <c r="M342" i="8"/>
  <c r="M517" i="8"/>
  <c r="M535" i="8"/>
  <c r="M151" i="8"/>
  <c r="M756" i="8"/>
  <c r="M47" i="8"/>
  <c r="M310" i="8"/>
  <c r="M690" i="8"/>
  <c r="M821" i="8"/>
  <c r="M118" i="8"/>
  <c r="M128" i="8"/>
  <c r="M62" i="8"/>
  <c r="M768" i="8"/>
  <c r="M973" i="8"/>
  <c r="M522" i="8"/>
  <c r="M607" i="8"/>
  <c r="M371" i="8"/>
  <c r="M254" i="8"/>
  <c r="M384" i="8"/>
  <c r="M15" i="8"/>
  <c r="M534" i="8"/>
  <c r="M745" i="8"/>
  <c r="M663" i="8"/>
  <c r="M167" i="8"/>
  <c r="M103" i="8"/>
  <c r="M56" i="8"/>
  <c r="M415" i="8"/>
  <c r="M378" i="8"/>
  <c r="M651" i="8"/>
  <c r="M111" i="8"/>
  <c r="M559" i="8"/>
  <c r="M508" i="8"/>
  <c r="M287" i="8"/>
  <c r="M214" i="8"/>
  <c r="M499" i="8"/>
  <c r="M679" i="8"/>
  <c r="M142" i="8"/>
  <c r="M857" i="8"/>
  <c r="M635" i="8"/>
  <c r="M905" i="8"/>
  <c r="M538" i="8"/>
  <c r="M265" i="8"/>
  <c r="M134" i="8"/>
  <c r="M238" i="8"/>
  <c r="M935" i="8"/>
  <c r="M944" i="8"/>
  <c r="M829" i="8"/>
  <c r="M625" i="8"/>
  <c r="M738" i="8"/>
  <c r="M51" i="8"/>
  <c r="M130" i="8"/>
  <c r="M575" i="8"/>
  <c r="M899" i="8"/>
  <c r="M361" i="8"/>
  <c r="M281" i="8"/>
  <c r="M225" i="8"/>
  <c r="M93" i="8"/>
  <c r="M747" i="8"/>
  <c r="M487" i="8"/>
  <c r="M30" i="8"/>
  <c r="M468" i="8"/>
  <c r="M441" i="8"/>
  <c r="M569" i="8"/>
  <c r="M213" i="8"/>
  <c r="M670" i="8"/>
  <c r="M192" i="8"/>
  <c r="M351" i="8"/>
  <c r="M231" i="8"/>
  <c r="M893" i="8"/>
  <c r="M952" i="8"/>
  <c r="M732" i="8"/>
  <c r="M696" i="8"/>
  <c r="M986" i="8"/>
  <c r="M736" i="8"/>
  <c r="M209" i="8"/>
  <c r="M49" i="8"/>
  <c r="M543" i="8"/>
  <c r="M226" i="8"/>
  <c r="M91" i="8"/>
  <c r="M492" i="8"/>
  <c r="M737" i="8"/>
  <c r="M612" i="8"/>
  <c r="M40" i="8"/>
  <c r="M183" i="8"/>
  <c r="M626" i="8"/>
  <c r="M800" i="8"/>
  <c r="M865" i="8"/>
  <c r="M155" i="8"/>
  <c r="M600" i="8"/>
  <c r="M152" i="8"/>
  <c r="M650" i="8"/>
  <c r="M383" i="8"/>
  <c r="M859" i="8"/>
  <c r="M419" i="8"/>
  <c r="M583" i="8"/>
  <c r="M742" i="8"/>
  <c r="M672" i="8"/>
  <c r="M876" i="8"/>
  <c r="M567" i="8"/>
  <c r="M873" i="8"/>
  <c r="M555" i="8"/>
  <c r="M694" i="8"/>
  <c r="M810" i="8"/>
  <c r="M780" i="8"/>
  <c r="M845" i="8"/>
  <c r="M686" i="8"/>
  <c r="M848" i="8"/>
  <c r="M957" i="8"/>
  <c r="M615" i="8"/>
  <c r="M546" i="8"/>
  <c r="M388" i="8"/>
  <c r="M965" i="8"/>
  <c r="M447" i="8"/>
  <c r="M190" i="8"/>
  <c r="M197" i="8"/>
  <c r="M803" i="8"/>
  <c r="M830" i="8"/>
  <c r="M868" i="8"/>
  <c r="M26" i="8"/>
  <c r="M497" i="8"/>
  <c r="M610" i="8"/>
  <c r="M533" i="8"/>
  <c r="M178" i="8"/>
  <c r="M284" i="8"/>
  <c r="M264" i="8"/>
  <c r="M369" i="8"/>
  <c r="M604" i="8"/>
  <c r="M422" i="8"/>
  <c r="M566" i="8"/>
  <c r="M684" i="8"/>
  <c r="M204" i="8"/>
  <c r="M881" i="8"/>
  <c r="M316" i="8"/>
  <c r="M140" i="8"/>
  <c r="M311" i="8"/>
  <c r="M658" i="8"/>
  <c r="M949" i="8"/>
  <c r="M89" i="8"/>
  <c r="M321" i="8"/>
  <c r="M125" i="8"/>
  <c r="M221" i="8"/>
  <c r="M798" i="8"/>
  <c r="M390" i="8"/>
  <c r="M503" i="8"/>
  <c r="M298" i="8"/>
  <c r="M917" i="8"/>
  <c r="M958" i="8"/>
  <c r="M244" i="8"/>
  <c r="M889" i="8"/>
  <c r="M474" i="8"/>
  <c r="M404" i="8"/>
  <c r="M466" i="8"/>
  <c r="M69" i="8"/>
  <c r="M923" i="8"/>
  <c r="M968" i="8"/>
  <c r="M362" i="8"/>
  <c r="M660" i="8"/>
  <c r="M962" i="8"/>
  <c r="M516" i="8"/>
  <c r="M823" i="8"/>
  <c r="M632" i="8"/>
  <c r="M774" i="8"/>
  <c r="M834" i="8"/>
  <c r="M485" i="8"/>
  <c r="M687" i="8"/>
  <c r="M647" i="8"/>
  <c r="M420" i="8"/>
  <c r="M478" i="8"/>
  <c r="M440" i="8"/>
  <c r="M220" i="8"/>
  <c r="M932" i="8"/>
  <c r="M871" i="8"/>
  <c r="M795" i="8"/>
  <c r="M399" i="8"/>
  <c r="M309" i="8"/>
  <c r="M844" i="8"/>
  <c r="M847" i="8"/>
  <c r="M616" i="8"/>
  <c r="M198" i="8"/>
  <c r="M831" i="8"/>
  <c r="M584" i="8"/>
  <c r="M765" i="8"/>
  <c r="M519" i="8"/>
  <c r="M360" i="8"/>
  <c r="M779" i="8"/>
  <c r="M587" i="8"/>
  <c r="M514" i="8"/>
  <c r="M472" i="8"/>
  <c r="M200" i="8"/>
  <c r="M585" i="8"/>
  <c r="M913" i="8"/>
  <c r="M261" i="8"/>
  <c r="M596" i="8"/>
  <c r="M788" i="8"/>
  <c r="M552" i="8"/>
  <c r="M219" i="8"/>
  <c r="M888" i="8"/>
  <c r="M25" i="8"/>
  <c r="M285" i="8"/>
  <c r="M317" i="8"/>
  <c r="M275" i="8"/>
  <c r="M435" i="8"/>
  <c r="M789" i="8"/>
  <c r="M131" i="8"/>
  <c r="M68" i="8"/>
  <c r="M717" i="8"/>
  <c r="M577" i="8"/>
  <c r="M603" i="8"/>
  <c r="M346" i="8"/>
  <c r="M191" i="8"/>
  <c r="M239" i="8"/>
  <c r="M790" i="8"/>
  <c r="M675" i="8"/>
  <c r="M414" i="8"/>
  <c r="M409" i="8"/>
  <c r="M425" i="8"/>
  <c r="M929" i="8"/>
  <c r="M864" i="8"/>
  <c r="M510" i="8"/>
  <c r="M707" i="8"/>
  <c r="M886" i="8"/>
  <c r="M498" i="8"/>
  <c r="M39" i="8"/>
  <c r="M951" i="8"/>
  <c r="M374" i="8"/>
  <c r="M801" i="8"/>
  <c r="M723" i="8"/>
  <c r="M769" i="8"/>
  <c r="M280" i="8"/>
  <c r="M368" i="8"/>
  <c r="M698" i="8"/>
  <c r="M207" i="8"/>
  <c r="M719" i="8"/>
  <c r="M613" i="8"/>
  <c r="M558" i="8"/>
  <c r="M35" i="8"/>
  <c r="M702" i="8"/>
  <c r="M852" i="8"/>
  <c r="M58" i="8"/>
  <c r="M481" i="8"/>
  <c r="M104" i="8"/>
  <c r="M506" i="8"/>
  <c r="M235" i="8"/>
  <c r="M601" i="8"/>
  <c r="M878" i="8"/>
  <c r="M72" i="8"/>
  <c r="M529" i="8"/>
  <c r="M137" i="8"/>
  <c r="M722" i="8"/>
  <c r="M296" i="8"/>
  <c r="M417" i="8"/>
  <c r="M341" i="8"/>
  <c r="M755" i="8"/>
  <c r="M890" i="8"/>
  <c r="M312" i="8"/>
  <c r="M985" i="8"/>
  <c r="M718" i="8"/>
  <c r="M649" i="8"/>
  <c r="M352" i="8"/>
  <c r="M189" i="8"/>
  <c r="M121" i="8"/>
  <c r="M329" i="8"/>
  <c r="M201" i="8"/>
  <c r="M307" i="8"/>
  <c r="M403" i="8"/>
  <c r="M746" i="8"/>
  <c r="M602" i="8"/>
  <c r="M115" i="8"/>
  <c r="M751" i="8"/>
  <c r="M410" i="8"/>
  <c r="M247" i="8"/>
  <c r="M572" i="8"/>
  <c r="M457" i="8"/>
  <c r="M666" i="8"/>
  <c r="M740" i="8"/>
  <c r="M955" i="8"/>
  <c r="M668" i="8"/>
  <c r="M245" i="8"/>
  <c r="M560" i="8"/>
  <c r="M640" i="8"/>
  <c r="M112" i="8"/>
  <c r="M959" i="8"/>
  <c r="M272" i="8"/>
  <c r="M495" i="8"/>
  <c r="M565" i="8"/>
  <c r="M222" i="8"/>
  <c r="M355" i="8"/>
  <c r="M433" i="8"/>
  <c r="M805" i="8"/>
  <c r="M767" i="8"/>
  <c r="M327" i="8"/>
  <c r="M133" i="8"/>
  <c r="M983" i="8"/>
  <c r="M875" i="8"/>
  <c r="M832" i="8"/>
  <c r="M48" i="8"/>
  <c r="M66" i="8"/>
  <c r="M964" i="8"/>
  <c r="M576" i="8"/>
  <c r="M652" i="8"/>
  <c r="M892" i="8"/>
  <c r="M776" i="8"/>
  <c r="M363" i="8"/>
  <c r="M667" i="8"/>
  <c r="M31" i="8"/>
  <c r="M825" i="8"/>
  <c r="M208" i="8"/>
  <c r="M505" i="8"/>
  <c r="M721" i="8"/>
  <c r="M85" i="8"/>
  <c r="M910" i="8"/>
  <c r="M32" i="8"/>
  <c r="M541" i="8"/>
  <c r="M853" i="8"/>
  <c r="M50" i="8"/>
  <c r="M336" i="8"/>
  <c r="M402" i="8"/>
  <c r="M139" i="8"/>
  <c r="M901" i="8"/>
  <c r="M135" i="8"/>
  <c r="M753" i="8"/>
  <c r="M278" i="8"/>
  <c r="M163" i="8"/>
  <c r="M64" i="8"/>
  <c r="M455" i="8"/>
  <c r="M253" i="8"/>
  <c r="M614" i="8"/>
  <c r="M328" i="8"/>
  <c r="M898" i="8"/>
  <c r="M325" i="8"/>
  <c r="M799" i="8"/>
  <c r="M920" i="8"/>
  <c r="M315" i="8"/>
  <c r="M846" i="8"/>
  <c r="M250" i="8"/>
  <c r="M166" i="8"/>
  <c r="M375" i="8"/>
  <c r="M839" i="8"/>
  <c r="M87" i="8"/>
  <c r="M783" i="8"/>
  <c r="M760" i="8"/>
  <c r="M960" i="8"/>
  <c r="M953" i="8"/>
  <c r="M99" i="8"/>
  <c r="M494" i="8"/>
  <c r="M730" i="8"/>
  <c r="M814" i="8"/>
  <c r="M594" i="8"/>
  <c r="M268" i="8"/>
  <c r="M907" i="8"/>
  <c r="M172" i="8"/>
  <c r="M276" i="8"/>
  <c r="M807" i="8"/>
  <c r="M915" i="8"/>
  <c r="M580" i="8"/>
  <c r="M27" i="8"/>
  <c r="M564" i="8"/>
  <c r="M988" i="8"/>
  <c r="M661" i="8"/>
  <c r="M394" i="8"/>
  <c r="M532" i="8"/>
  <c r="M791" i="8"/>
  <c r="M894" i="8"/>
  <c r="M654" i="8"/>
  <c r="M950" i="8"/>
  <c r="M373" i="8"/>
  <c r="M283" i="8"/>
  <c r="M232" i="8"/>
  <c r="M595" i="8"/>
  <c r="M154" i="8"/>
  <c r="M970" i="8"/>
  <c r="M236" i="8"/>
  <c r="M354" i="8"/>
  <c r="M306" i="8"/>
  <c r="M75" i="8"/>
  <c r="M975" i="8"/>
  <c r="M502" i="8"/>
  <c r="M203" i="8"/>
  <c r="M188" i="8"/>
  <c r="M961" i="8"/>
  <c r="M408" i="8"/>
  <c r="M735" i="8"/>
  <c r="M55" i="8"/>
  <c r="M697" i="8"/>
  <c r="M127" i="8"/>
  <c r="M246" i="8"/>
  <c r="M597" i="8"/>
  <c r="M126" i="8"/>
  <c r="M540" i="8"/>
  <c r="M598" i="8"/>
  <c r="M984" i="8"/>
  <c r="M758" i="8"/>
  <c r="M945" i="8"/>
  <c r="M530" i="8"/>
  <c r="M568" i="8"/>
  <c r="M527" i="8"/>
  <c r="M124" i="8"/>
  <c r="M267" i="8"/>
  <c r="M729" i="8"/>
  <c r="M297" i="8"/>
  <c r="M376" i="8"/>
  <c r="M24" i="8"/>
  <c r="M509" i="8"/>
  <c r="M978" i="8"/>
  <c r="M840" i="8"/>
  <c r="M956" i="8"/>
  <c r="M750" i="8"/>
  <c r="M138" i="8"/>
  <c r="M259" i="8"/>
  <c r="M841" i="8"/>
  <c r="M480" i="8"/>
  <c r="M895" i="8"/>
  <c r="M106" i="8"/>
  <c r="M943" i="8"/>
  <c r="M700" i="8"/>
  <c r="M911" i="8"/>
  <c r="M266" i="8"/>
  <c r="M507" i="8"/>
  <c r="M44" i="8"/>
  <c r="M19" i="8"/>
  <c r="M469" i="8"/>
  <c r="M120" i="8"/>
  <c r="M992" i="8"/>
  <c r="M938" i="8"/>
  <c r="M448" i="8"/>
  <c r="M181" i="8"/>
  <c r="M812" i="8"/>
  <c r="M843" i="8"/>
  <c r="M464" i="8"/>
  <c r="M37" i="8"/>
  <c r="M835" i="8"/>
  <c r="M79" i="8"/>
  <c r="M642" i="8"/>
  <c r="M291" i="8"/>
  <c r="M512" i="8"/>
  <c r="M856" i="8"/>
  <c r="M372" i="8"/>
  <c r="M713" i="8"/>
  <c r="M974" i="8"/>
  <c r="M948" i="8"/>
  <c r="M972" i="8"/>
  <c r="M411" i="8"/>
  <c r="M387" i="8"/>
  <c r="M96" i="8"/>
  <c r="M851" i="8"/>
  <c r="M444" i="8"/>
  <c r="M662" i="8"/>
  <c r="M653" i="8"/>
  <c r="M406" i="8"/>
  <c r="M784" i="8"/>
  <c r="M405" i="8"/>
  <c r="M216" i="8"/>
  <c r="M631" i="8"/>
  <c r="M228" i="8"/>
  <c r="M562" i="8"/>
  <c r="M553" i="8"/>
  <c r="M7" i="8"/>
  <c r="M578" i="8"/>
  <c r="M144" i="8"/>
  <c r="M531" i="8"/>
  <c r="M822" i="8"/>
  <c r="M971" i="8"/>
  <c r="M401" i="8"/>
  <c r="M967" i="8"/>
  <c r="M611" i="8"/>
  <c r="M483" i="8"/>
  <c r="M463" i="8"/>
  <c r="M619" i="8"/>
  <c r="M588" i="8"/>
  <c r="M251" i="8"/>
  <c r="M145" i="8"/>
  <c r="M428" i="8"/>
  <c r="M92" i="8"/>
  <c r="M269" i="8"/>
  <c r="M370" i="8"/>
  <c r="M741" i="8"/>
  <c r="M295" i="8"/>
  <c r="M528" i="8"/>
  <c r="M556" i="8"/>
  <c r="M855" i="8"/>
  <c r="M80" i="8"/>
  <c r="M761" i="8"/>
  <c r="M343" i="8"/>
  <c r="M850" i="8"/>
  <c r="M421" i="8"/>
  <c r="M919" i="8"/>
  <c r="M53" i="8"/>
  <c r="M764" i="8"/>
  <c r="M255" i="8"/>
  <c r="M258" i="8"/>
  <c r="M623" i="8"/>
  <c r="M22" i="8"/>
  <c r="M427" i="8"/>
  <c r="M912" i="8"/>
  <c r="M116" i="8"/>
  <c r="M922" i="8"/>
  <c r="M990" i="8"/>
  <c r="M676" i="8"/>
  <c r="M636" i="8"/>
  <c r="M683" i="8"/>
  <c r="M903" i="8"/>
  <c r="M887" i="8"/>
  <c r="M500" i="8"/>
  <c r="M102" i="8"/>
  <c r="M816" i="8"/>
  <c r="M282" i="8"/>
  <c r="M224" i="8"/>
  <c r="M902" i="8"/>
  <c r="M460" i="8"/>
  <c r="M872" i="8"/>
  <c r="M184" i="8"/>
  <c r="M164" i="8"/>
  <c r="M808" i="8"/>
  <c r="M787" i="8"/>
  <c r="M42" i="8"/>
  <c r="M678" i="8"/>
  <c r="M669" i="8"/>
  <c r="M277" i="8"/>
  <c r="M819" i="8"/>
  <c r="M262" i="8"/>
  <c r="M918" i="8"/>
  <c r="M909" i="8"/>
  <c r="M323" i="8"/>
  <c r="M931" i="8"/>
  <c r="M493" i="8"/>
  <c r="M458" i="8"/>
  <c r="M449" i="8"/>
  <c r="M171" i="8"/>
  <c r="M818" i="8"/>
  <c r="M809" i="8"/>
  <c r="M389" i="8"/>
  <c r="M391" i="8"/>
  <c r="M217" i="8"/>
  <c r="M496" i="8"/>
  <c r="M715" i="8"/>
  <c r="M720" i="8"/>
  <c r="M710" i="8"/>
  <c r="M763" i="8"/>
  <c r="M593" i="8"/>
  <c r="M107" i="8"/>
  <c r="M728" i="8"/>
  <c r="M837" i="8"/>
  <c r="M54" i="8"/>
  <c r="M976" i="8"/>
  <c r="M939" i="8"/>
  <c r="M8" i="8"/>
  <c r="M624" i="8"/>
  <c r="M934" i="8"/>
  <c r="M211" i="8"/>
  <c r="M418" i="8"/>
  <c r="M78" i="8"/>
  <c r="M726" i="8"/>
  <c r="M833" i="8"/>
  <c r="M605" i="8"/>
  <c r="M634" i="8"/>
  <c r="M657" i="8"/>
  <c r="M34" i="8"/>
  <c r="M966" i="8"/>
  <c r="M293" i="8"/>
  <c r="M14" i="8"/>
  <c r="M979" i="8"/>
  <c r="M927" i="8"/>
  <c r="M476" i="8"/>
  <c r="M117" i="8"/>
  <c r="M524" i="8"/>
  <c r="M925" i="8"/>
  <c r="M579" i="8"/>
  <c r="M300" i="8"/>
  <c r="M479" i="8"/>
  <c r="M43" i="8"/>
  <c r="M727" i="8"/>
  <c r="M302" i="8"/>
  <c r="M475" i="8"/>
  <c r="M304" i="8"/>
  <c r="M770" i="8"/>
  <c r="M824" i="8"/>
  <c r="M450" i="8"/>
  <c r="M629" i="8"/>
  <c r="M608" i="8"/>
  <c r="M548" i="8"/>
  <c r="M424" i="8"/>
  <c r="M691" i="8"/>
  <c r="M544" i="8"/>
  <c r="M880" i="8"/>
  <c r="M132" i="8"/>
  <c r="M714" i="8"/>
  <c r="M108" i="8"/>
  <c r="M921" i="8"/>
  <c r="M279" i="8"/>
  <c r="M688" i="8"/>
  <c r="M263" i="8"/>
  <c r="M73" i="8"/>
  <c r="M170" i="8"/>
  <c r="M571" i="8"/>
  <c r="M904" i="8"/>
  <c r="M885" i="8"/>
  <c r="M511" i="8"/>
  <c r="M712" i="8"/>
  <c r="M84" i="8"/>
  <c r="M330" i="8"/>
  <c r="M518" i="8"/>
  <c r="M326" i="8"/>
  <c r="M883" i="8"/>
  <c r="M936" i="8"/>
  <c r="M705" i="8"/>
  <c r="M146" i="8"/>
  <c r="S180" i="8"/>
  <c r="S271" i="8"/>
  <c r="S114" i="8"/>
  <c r="S313" i="8"/>
  <c r="S202" i="8"/>
  <c r="S30" i="8"/>
  <c r="S117" i="8"/>
  <c r="S43" i="8"/>
  <c r="S567" i="8"/>
  <c r="S542" i="8"/>
  <c r="S352" i="8"/>
  <c r="S229" i="8"/>
  <c r="S495" i="8"/>
  <c r="S68" i="8"/>
  <c r="S383" i="8"/>
  <c r="S485" i="8"/>
  <c r="S286" i="8"/>
  <c r="S458" i="8"/>
  <c r="S370" i="8"/>
  <c r="S397" i="8"/>
  <c r="S120" i="8"/>
  <c r="S127" i="8"/>
  <c r="S434" i="8"/>
  <c r="S50" i="8"/>
  <c r="S314" i="8"/>
  <c r="S509" i="8"/>
  <c r="S153" i="8"/>
  <c r="S423" i="8"/>
  <c r="S376" i="8"/>
  <c r="S782" i="8"/>
  <c r="S986" i="8"/>
  <c r="S910" i="8"/>
  <c r="S949" i="8"/>
  <c r="S834" i="8"/>
  <c r="S698" i="8"/>
  <c r="S876" i="8"/>
  <c r="S852" i="8"/>
  <c r="S661" i="8"/>
  <c r="S862" i="8"/>
  <c r="S905" i="8"/>
  <c r="S954" i="8"/>
  <c r="S327" i="8"/>
  <c r="S512" i="8"/>
  <c r="S178" i="8"/>
  <c r="S333" i="8"/>
  <c r="S280" i="8"/>
  <c r="S330" i="8"/>
  <c r="S461" i="8"/>
  <c r="S29" i="8"/>
  <c r="S442" i="8"/>
  <c r="S98" i="8"/>
  <c r="S297" i="8"/>
  <c r="S44" i="8"/>
  <c r="S135" i="8"/>
  <c r="S878" i="8"/>
  <c r="S858" i="8"/>
  <c r="S966" i="8"/>
  <c r="S821" i="8"/>
  <c r="S929" i="8"/>
  <c r="S857" i="8"/>
  <c r="S981" i="8"/>
  <c r="S813" i="8"/>
  <c r="S909" i="8"/>
  <c r="S870" i="8"/>
  <c r="S976" i="8"/>
  <c r="S869" i="8"/>
  <c r="S758" i="8"/>
  <c r="S269" i="8"/>
  <c r="S471" i="8"/>
  <c r="S440" i="8"/>
  <c r="S306" i="8"/>
  <c r="S250" i="8"/>
  <c r="S445" i="8"/>
  <c r="S69" i="8"/>
  <c r="S335" i="8"/>
  <c r="S396" i="8"/>
  <c r="S882" i="8"/>
  <c r="S817" i="8"/>
  <c r="S914" i="8"/>
  <c r="S775" i="8"/>
  <c r="S916" i="8"/>
  <c r="S832" i="8"/>
  <c r="S940" i="8"/>
  <c r="S900" i="8"/>
  <c r="S868" i="8"/>
  <c r="S677" i="8"/>
  <c r="S693" i="8"/>
  <c r="S609" i="8"/>
  <c r="S206" i="8"/>
  <c r="S288" i="8"/>
  <c r="S72" i="8"/>
  <c r="S945" i="8"/>
  <c r="S960" i="8"/>
  <c r="S890" i="8"/>
  <c r="S733" i="8"/>
  <c r="S795" i="8"/>
  <c r="S716" i="8"/>
  <c r="S699" i="8"/>
  <c r="S606" i="8"/>
  <c r="S863" i="8"/>
  <c r="S648" i="8"/>
  <c r="S710" i="8"/>
  <c r="S617" i="8"/>
  <c r="S871" i="8"/>
  <c r="S624" i="8"/>
  <c r="S835" i="8"/>
  <c r="S787" i="8"/>
  <c r="S819" i="8"/>
  <c r="S276" i="8"/>
  <c r="S476" i="8"/>
  <c r="S67" i="8"/>
  <c r="S585" i="8"/>
  <c r="S158" i="8"/>
  <c r="S293" i="8"/>
  <c r="S527" i="8"/>
  <c r="S482" i="8"/>
  <c r="S142" i="8"/>
  <c r="S341" i="8"/>
  <c r="S100" i="8"/>
  <c r="S191" i="8"/>
  <c r="S964" i="8"/>
  <c r="S816" i="8"/>
  <c r="S924" i="8"/>
  <c r="S767" i="8"/>
  <c r="S886" i="8"/>
  <c r="S846" i="8"/>
  <c r="S938" i="8"/>
  <c r="S898" i="8"/>
  <c r="S849" i="8"/>
  <c r="S933" i="8"/>
  <c r="S805" i="8"/>
  <c r="S845" i="8"/>
  <c r="S715" i="8"/>
  <c r="S441" i="8"/>
  <c r="S152" i="8"/>
  <c r="S187" i="8"/>
  <c r="S478" i="8"/>
  <c r="S173" i="8"/>
  <c r="S359" i="8"/>
  <c r="S572" i="8"/>
  <c r="S222" i="8"/>
  <c r="S270" i="8"/>
  <c r="S469" i="8"/>
  <c r="S93" i="8"/>
  <c r="S363" i="8"/>
  <c r="S236" i="8"/>
  <c r="S925" i="8"/>
  <c r="S796" i="8"/>
  <c r="S957" i="8"/>
  <c r="S992" i="8"/>
  <c r="S958" i="8"/>
  <c r="S810" i="8"/>
  <c r="S918" i="8"/>
  <c r="S682" i="8"/>
  <c r="S889" i="8"/>
  <c r="S629" i="8"/>
  <c r="S586" i="8"/>
  <c r="S578" i="8"/>
  <c r="S103" i="8"/>
  <c r="S414" i="8"/>
  <c r="S10" i="8"/>
  <c r="S149" i="8"/>
  <c r="S418" i="8"/>
  <c r="S78" i="8"/>
  <c r="S277" i="8"/>
  <c r="S12" i="8"/>
  <c r="S107" i="8"/>
  <c r="S974" i="8"/>
  <c r="S880" i="8"/>
  <c r="S988" i="8"/>
  <c r="S842" i="8"/>
  <c r="S950" i="8"/>
  <c r="S978" i="8"/>
  <c r="S714" i="8"/>
  <c r="S725" i="8"/>
  <c r="S802" i="8"/>
  <c r="S956" i="8"/>
  <c r="S828" i="8"/>
  <c r="S977" i="8"/>
  <c r="S776" i="8"/>
  <c r="S9" i="8"/>
  <c r="S122" i="8"/>
  <c r="S836" i="8"/>
  <c r="S908" i="8"/>
  <c r="S934" i="8"/>
  <c r="S737" i="8"/>
  <c r="S686" i="8"/>
  <c r="S923" i="8"/>
  <c r="S583" i="8"/>
  <c r="S653" i="8"/>
  <c r="S774" i="8"/>
  <c r="S991" i="8"/>
  <c r="S196" i="8"/>
  <c r="S663" i="8"/>
  <c r="S500" i="8"/>
  <c r="S752" i="8"/>
  <c r="S662" i="8"/>
  <c r="S596" i="8"/>
  <c r="S641" i="8"/>
  <c r="S743" i="8"/>
  <c r="S528" i="8"/>
  <c r="S456" i="8"/>
  <c r="S155" i="8"/>
  <c r="S36" i="8"/>
  <c r="S394" i="8"/>
  <c r="S425" i="8"/>
  <c r="S303" i="8"/>
  <c r="S840" i="8"/>
  <c r="S872" i="8"/>
  <c r="S873" i="8"/>
  <c r="S961" i="8"/>
  <c r="S989" i="8"/>
  <c r="S634" i="8"/>
  <c r="S61" i="8"/>
  <c r="S522" i="8"/>
  <c r="S443" i="8"/>
  <c r="S266" i="8"/>
  <c r="S354" i="8"/>
  <c r="S213" i="8"/>
  <c r="S23" i="8"/>
  <c r="S944" i="8"/>
  <c r="S906" i="8"/>
  <c r="S850" i="8"/>
  <c r="S937" i="8"/>
  <c r="S735" i="8"/>
  <c r="S806" i="8"/>
  <c r="S74" i="8"/>
  <c r="S411" i="8"/>
  <c r="S162" i="8"/>
  <c r="S132" i="8"/>
  <c r="S671" i="8"/>
  <c r="S902" i="8"/>
  <c r="S865" i="8"/>
  <c r="S917" i="8"/>
  <c r="S655" i="8"/>
  <c r="S904" i="8"/>
  <c r="S694" i="8"/>
  <c r="S462" i="8"/>
  <c r="S800" i="8"/>
  <c r="S757" i="8"/>
  <c r="S859" i="8"/>
  <c r="S780" i="8"/>
  <c r="S927" i="8"/>
  <c r="S436" i="8"/>
  <c r="S935" i="8"/>
  <c r="S660" i="8"/>
  <c r="S676" i="8"/>
  <c r="S220" i="8"/>
  <c r="S34" i="8"/>
  <c r="S953" i="8"/>
  <c r="S962" i="8"/>
  <c r="S884" i="8"/>
  <c r="S554" i="8"/>
  <c r="S707" i="8"/>
  <c r="S939" i="8"/>
  <c r="S468" i="8"/>
  <c r="S674" i="8"/>
  <c r="S623" i="8"/>
  <c r="S760" i="8"/>
  <c r="S841" i="8"/>
  <c r="S685" i="8"/>
  <c r="S666" i="8"/>
  <c r="S736" i="8"/>
  <c r="S747" i="8"/>
  <c r="S683" i="8"/>
  <c r="S726" i="8"/>
  <c r="S803" i="8"/>
  <c r="S464" i="8"/>
  <c r="S392" i="8"/>
  <c r="S290" i="8"/>
  <c r="S549" i="8"/>
  <c r="S897" i="8"/>
  <c r="S773" i="8"/>
  <c r="S684" i="8"/>
  <c r="S649" i="8"/>
  <c r="S616" i="8"/>
  <c r="S659" i="8"/>
  <c r="S588" i="8"/>
  <c r="S915" i="8"/>
  <c r="S658" i="8"/>
  <c r="S99" i="8"/>
  <c r="S387" i="8"/>
  <c r="S96" i="8"/>
  <c r="S177" i="8"/>
  <c r="S364" i="8"/>
  <c r="S183" i="8"/>
  <c r="S523" i="8"/>
  <c r="S141" i="8"/>
  <c r="S417" i="8"/>
  <c r="S134" i="8"/>
  <c r="S390" i="8"/>
  <c r="S384" i="8"/>
  <c r="S474" i="8"/>
  <c r="S130" i="8"/>
  <c r="S329" i="8"/>
  <c r="S88" i="8"/>
  <c r="S175" i="8"/>
  <c r="S510" i="8"/>
  <c r="S170" i="8"/>
  <c r="S365" i="8"/>
  <c r="S136" i="8"/>
  <c r="S231" i="8"/>
  <c r="S565" i="8"/>
  <c r="S982" i="8"/>
  <c r="S484" i="8"/>
  <c r="S668" i="8"/>
  <c r="S670" i="8"/>
  <c r="S599" i="8"/>
  <c r="S681" i="8"/>
  <c r="S532" i="8"/>
  <c r="S979" i="8"/>
  <c r="S778" i="8"/>
  <c r="S115" i="8"/>
  <c r="S403" i="8"/>
  <c r="S112" i="8"/>
  <c r="S193" i="8"/>
  <c r="S268" i="8"/>
  <c r="S203" i="8"/>
  <c r="S543" i="8"/>
  <c r="S165" i="8"/>
  <c r="S433" i="8"/>
  <c r="S150" i="8"/>
  <c r="S406" i="8"/>
  <c r="S304" i="8"/>
  <c r="S538" i="8"/>
  <c r="S194" i="8"/>
  <c r="S393" i="8"/>
  <c r="S172" i="8"/>
  <c r="S263" i="8"/>
  <c r="S368" i="8"/>
  <c r="S234" i="8"/>
  <c r="S429" i="8"/>
  <c r="S45" i="8"/>
  <c r="S315" i="8"/>
  <c r="S552" i="8"/>
  <c r="S809" i="8"/>
  <c r="S643" i="8"/>
  <c r="S620" i="8"/>
  <c r="S734" i="8"/>
  <c r="S587" i="8"/>
  <c r="S745" i="8"/>
  <c r="S388" i="8"/>
  <c r="S562" i="8"/>
  <c r="S577" i="8"/>
  <c r="S163" i="8"/>
  <c r="S419" i="8"/>
  <c r="S128" i="8"/>
  <c r="S209" i="8"/>
  <c r="S188" i="8"/>
  <c r="S223" i="8"/>
  <c r="S20" i="8"/>
  <c r="S185" i="8"/>
  <c r="S449" i="8"/>
  <c r="S166" i="8"/>
  <c r="S422" i="8"/>
  <c r="S224" i="8"/>
  <c r="S430" i="8"/>
  <c r="S90" i="8"/>
  <c r="S285" i="8"/>
  <c r="S28" i="8"/>
  <c r="S123" i="8"/>
  <c r="S466" i="8"/>
  <c r="S126" i="8"/>
  <c r="S325" i="8"/>
  <c r="S76" i="8"/>
  <c r="S171" i="8"/>
  <c r="S860" i="8"/>
  <c r="S372" i="8"/>
  <c r="S771" i="8"/>
  <c r="S678" i="8"/>
  <c r="S847" i="8"/>
  <c r="S689" i="8"/>
  <c r="S855" i="8"/>
  <c r="S730" i="8"/>
  <c r="S645" i="8"/>
  <c r="S540" i="8"/>
  <c r="S243" i="8"/>
  <c r="S499" i="8"/>
  <c r="S33" i="8"/>
  <c r="S581" i="8"/>
  <c r="S248" i="8"/>
  <c r="S331" i="8"/>
  <c r="S124" i="8"/>
  <c r="S273" i="8"/>
  <c r="S529" i="8"/>
  <c r="S246" i="8"/>
  <c r="S502" i="8"/>
  <c r="S252" i="8"/>
  <c r="S322" i="8"/>
  <c r="S521" i="8"/>
  <c r="S169" i="8"/>
  <c r="S431" i="8"/>
  <c r="S296" i="8"/>
  <c r="S446" i="8"/>
  <c r="S106" i="8"/>
  <c r="S301" i="8"/>
  <c r="S52" i="8"/>
  <c r="S143" i="8"/>
  <c r="S215" i="8"/>
  <c r="S94" i="8"/>
  <c r="S398" i="8"/>
  <c r="S253" i="8"/>
  <c r="S79" i="8"/>
  <c r="S901" i="8"/>
  <c r="S864" i="8"/>
  <c r="S936" i="8"/>
  <c r="S793" i="8"/>
  <c r="S866" i="8"/>
  <c r="S926" i="8"/>
  <c r="S242" i="8"/>
  <c r="S92" i="8"/>
  <c r="S525" i="8"/>
  <c r="S299" i="8"/>
  <c r="S186" i="8"/>
  <c r="S156" i="8"/>
  <c r="S448" i="8"/>
  <c r="S881" i="8"/>
  <c r="S844" i="8"/>
  <c r="S896" i="8"/>
  <c r="S912" i="8"/>
  <c r="S639" i="8"/>
  <c r="S673" i="8"/>
  <c r="S15" i="8"/>
  <c r="S505" i="8"/>
  <c r="S533" i="8"/>
  <c r="S447" i="8"/>
  <c r="S814" i="8"/>
  <c r="S932" i="8"/>
  <c r="S877" i="8"/>
  <c r="S854" i="8"/>
  <c r="S703" i="8"/>
  <c r="S990" i="8"/>
  <c r="S546" i="8"/>
  <c r="S317" i="8"/>
  <c r="S825" i="8"/>
  <c r="S647" i="8"/>
  <c r="S987" i="8"/>
  <c r="S738" i="8"/>
  <c r="S712" i="8"/>
  <c r="S749" i="8"/>
  <c r="S688" i="8"/>
  <c r="S722" i="8"/>
  <c r="S705" i="8"/>
  <c r="S200" i="8"/>
  <c r="S233" i="8"/>
  <c r="S922" i="8"/>
  <c r="S893" i="8"/>
  <c r="S779" i="8"/>
  <c r="S669" i="8"/>
  <c r="S602" i="8"/>
  <c r="S764" i="8"/>
  <c r="S635" i="8"/>
  <c r="S759" i="8"/>
  <c r="S815" i="8"/>
  <c r="S696" i="8"/>
  <c r="S646" i="8"/>
  <c r="S769" i="8"/>
  <c r="S823" i="8"/>
  <c r="S672" i="8"/>
  <c r="S654" i="8"/>
  <c r="S584" i="8"/>
  <c r="S633" i="8"/>
  <c r="S611" i="8"/>
  <c r="S208" i="8"/>
  <c r="S19" i="8"/>
  <c r="S489" i="8"/>
  <c r="S968" i="8"/>
  <c r="S607" i="8"/>
  <c r="S729" i="8"/>
  <c r="S260" i="8"/>
  <c r="S709" i="8"/>
  <c r="S548" i="8"/>
  <c r="S751" i="8"/>
  <c r="S615" i="8"/>
  <c r="S591" i="8"/>
  <c r="S400" i="8"/>
  <c r="S195" i="8"/>
  <c r="S451" i="8"/>
  <c r="S160" i="8"/>
  <c r="S692" i="8"/>
  <c r="S504" i="8"/>
  <c r="S267" i="8"/>
  <c r="S60" i="8"/>
  <c r="S225" i="8"/>
  <c r="S481" i="8"/>
  <c r="S198" i="8"/>
  <c r="S454" i="8"/>
  <c r="S508" i="8"/>
  <c r="S386" i="8"/>
  <c r="S46" i="8"/>
  <c r="S245" i="8"/>
  <c r="S519" i="8"/>
  <c r="S63" i="8"/>
  <c r="S426" i="8"/>
  <c r="S82" i="8"/>
  <c r="S281" i="8"/>
  <c r="S24" i="8"/>
  <c r="S111" i="8"/>
  <c r="S797" i="8"/>
  <c r="S818" i="8"/>
  <c r="S750" i="8"/>
  <c r="S590" i="8"/>
  <c r="S783" i="8"/>
  <c r="S603" i="8"/>
  <c r="S791" i="8"/>
  <c r="S701" i="8"/>
  <c r="S679" i="8"/>
  <c r="S336" i="8"/>
  <c r="S211" i="8"/>
  <c r="S467" i="8"/>
  <c r="S176" i="8"/>
  <c r="S212" i="8"/>
  <c r="S424" i="8"/>
  <c r="S287" i="8"/>
  <c r="S84" i="8"/>
  <c r="S241" i="8"/>
  <c r="S497" i="8"/>
  <c r="S214" i="8"/>
  <c r="S470" i="8"/>
  <c r="S428" i="8"/>
  <c r="S450" i="8"/>
  <c r="S110" i="8"/>
  <c r="S309" i="8"/>
  <c r="S56" i="8"/>
  <c r="S151" i="8"/>
  <c r="S490" i="8"/>
  <c r="S146" i="8"/>
  <c r="S345" i="8"/>
  <c r="S108" i="8"/>
  <c r="S199" i="8"/>
  <c r="S746" i="8"/>
  <c r="S762" i="8"/>
  <c r="S687" i="8"/>
  <c r="S657" i="8"/>
  <c r="S831" i="8"/>
  <c r="S667" i="8"/>
  <c r="S839" i="8"/>
  <c r="S739" i="8"/>
  <c r="S718" i="8"/>
  <c r="S564" i="8"/>
  <c r="S227" i="8"/>
  <c r="S483" i="8"/>
  <c r="S17" i="8"/>
  <c r="S601" i="8"/>
  <c r="S344" i="8"/>
  <c r="S311" i="8"/>
  <c r="S104" i="8"/>
  <c r="S257" i="8"/>
  <c r="S513" i="8"/>
  <c r="S230" i="8"/>
  <c r="S486" i="8"/>
  <c r="S332" i="8"/>
  <c r="S346" i="8"/>
  <c r="S541" i="8"/>
  <c r="S197" i="8"/>
  <c r="S463" i="8"/>
  <c r="S7" i="8"/>
  <c r="S382" i="8"/>
  <c r="S42" i="8"/>
  <c r="S237" i="8"/>
  <c r="S511" i="8"/>
  <c r="S59" i="8"/>
  <c r="S822" i="8"/>
  <c r="S651" i="8"/>
  <c r="S907" i="8"/>
  <c r="S631" i="8"/>
  <c r="S975" i="8"/>
  <c r="S642" i="8"/>
  <c r="S983" i="8"/>
  <c r="S613" i="8"/>
  <c r="S619" i="8"/>
  <c r="S520" i="8"/>
  <c r="S307" i="8"/>
  <c r="S16" i="8"/>
  <c r="S97" i="8"/>
  <c r="S320" i="8"/>
  <c r="S75" i="8"/>
  <c r="S415" i="8"/>
  <c r="S37" i="8"/>
  <c r="S337" i="8"/>
  <c r="S54" i="8"/>
  <c r="S310" i="8"/>
  <c r="S931" i="8"/>
  <c r="S408" i="8"/>
  <c r="S238" i="8"/>
  <c r="S437" i="8"/>
  <c r="S53" i="8"/>
  <c r="S319" i="8"/>
  <c r="S492" i="8"/>
  <c r="S362" i="8"/>
  <c r="S18" i="8"/>
  <c r="S217" i="8"/>
  <c r="S487" i="8"/>
  <c r="S27" i="8"/>
  <c r="S357" i="8"/>
  <c r="S71" i="8"/>
  <c r="S226" i="8"/>
  <c r="S41" i="8"/>
  <c r="S556" i="8"/>
  <c r="S838" i="8"/>
  <c r="S801" i="8"/>
  <c r="S853" i="8"/>
  <c r="S861" i="8"/>
  <c r="S618" i="8"/>
  <c r="S630" i="8"/>
  <c r="S239" i="8"/>
  <c r="S138" i="8"/>
  <c r="S300" i="8"/>
  <c r="S421" i="8"/>
  <c r="S14" i="8"/>
  <c r="S475" i="8"/>
  <c r="S985" i="8"/>
  <c r="S888" i="8"/>
  <c r="S920" i="8"/>
  <c r="S833" i="8"/>
  <c r="S798" i="8"/>
  <c r="S824" i="8"/>
  <c r="S452" i="8"/>
  <c r="S201" i="8"/>
  <c r="S506" i="8"/>
  <c r="S361" i="8"/>
  <c r="S219" i="8"/>
  <c r="S794" i="8"/>
  <c r="S570" i="8"/>
  <c r="S921" i="8"/>
  <c r="S941" i="8"/>
  <c r="S848" i="8"/>
  <c r="S892" i="8"/>
  <c r="S405" i="8"/>
  <c r="S167" i="8"/>
  <c r="S856" i="8"/>
  <c r="S600" i="8"/>
  <c r="S652" i="8"/>
  <c r="S691" i="8"/>
  <c r="S576" i="8"/>
  <c r="S702" i="8"/>
  <c r="S244" i="8"/>
  <c r="S708" i="8"/>
  <c r="S628" i="8"/>
  <c r="S131" i="8"/>
  <c r="S507" i="8"/>
  <c r="S930" i="8"/>
  <c r="S812" i="8"/>
  <c r="S952" i="8"/>
  <c r="S754" i="8"/>
  <c r="S811" i="8"/>
  <c r="S700" i="8"/>
  <c r="S721" i="8"/>
  <c r="S627" i="8"/>
  <c r="S879" i="8"/>
  <c r="S632" i="8"/>
  <c r="S731" i="8"/>
  <c r="S638" i="8"/>
  <c r="S887" i="8"/>
  <c r="S608" i="8"/>
  <c r="S899" i="8"/>
  <c r="S851" i="8"/>
  <c r="S883" i="8"/>
  <c r="S228" i="8"/>
  <c r="S412" i="8"/>
  <c r="S83" i="8"/>
  <c r="S125" i="8"/>
  <c r="S942" i="8"/>
  <c r="S820" i="8"/>
  <c r="S827" i="8"/>
  <c r="S742" i="8"/>
  <c r="S895" i="8"/>
  <c r="S753" i="8"/>
  <c r="S903" i="8"/>
  <c r="S963" i="8"/>
  <c r="S947" i="8"/>
  <c r="S348" i="8"/>
  <c r="S259" i="8"/>
  <c r="S515" i="8"/>
  <c r="S49" i="8"/>
  <c r="S557" i="8"/>
  <c r="S11" i="8"/>
  <c r="S351" i="8"/>
  <c r="S148" i="8"/>
  <c r="S289" i="8"/>
  <c r="S545" i="8"/>
  <c r="S262" i="8"/>
  <c r="S518" i="8"/>
  <c r="S579" i="8"/>
  <c r="S302" i="8"/>
  <c r="S501" i="8"/>
  <c r="S137" i="8"/>
  <c r="S407" i="8"/>
  <c r="S472" i="8"/>
  <c r="S338" i="8"/>
  <c r="S537" i="8"/>
  <c r="S189" i="8"/>
  <c r="S455" i="8"/>
  <c r="S216" i="8"/>
  <c r="S829" i="8"/>
  <c r="S946" i="8"/>
  <c r="S843" i="8"/>
  <c r="S763" i="8"/>
  <c r="S911" i="8"/>
  <c r="S772" i="8"/>
  <c r="S919" i="8"/>
  <c r="S724" i="8"/>
  <c r="S740" i="8"/>
  <c r="S284" i="8"/>
  <c r="S275" i="8"/>
  <c r="S531" i="8"/>
  <c r="S65" i="8"/>
  <c r="S496" i="8"/>
  <c r="S31" i="8"/>
  <c r="S375" i="8"/>
  <c r="S168" i="8"/>
  <c r="S305" i="8"/>
  <c r="S22" i="8"/>
  <c r="S278" i="8"/>
  <c r="S534" i="8"/>
  <c r="S555" i="8"/>
  <c r="S366" i="8"/>
  <c r="S26" i="8"/>
  <c r="S221" i="8"/>
  <c r="S491" i="8"/>
  <c r="S39" i="8"/>
  <c r="S402" i="8"/>
  <c r="S62" i="8"/>
  <c r="S261" i="8"/>
  <c r="S539" i="8"/>
  <c r="S87" i="8"/>
  <c r="S970" i="8"/>
  <c r="S184" i="8"/>
  <c r="S891" i="8"/>
  <c r="S610" i="8"/>
  <c r="S959" i="8"/>
  <c r="S621" i="8"/>
  <c r="S967" i="8"/>
  <c r="S582" i="8"/>
  <c r="S324" i="8"/>
  <c r="S559" i="8"/>
  <c r="S291" i="8"/>
  <c r="S547" i="8"/>
  <c r="S81" i="8"/>
  <c r="S416" i="8"/>
  <c r="S55" i="8"/>
  <c r="S395" i="8"/>
  <c r="S13" i="8"/>
  <c r="S321" i="8"/>
  <c r="S38" i="8"/>
  <c r="S294" i="8"/>
  <c r="S550" i="8"/>
  <c r="S488" i="8"/>
  <c r="S258" i="8"/>
  <c r="S457" i="8"/>
  <c r="S85" i="8"/>
  <c r="S347" i="8"/>
  <c r="S316" i="8"/>
  <c r="S298" i="8"/>
  <c r="S493" i="8"/>
  <c r="S133" i="8"/>
  <c r="S399" i="8"/>
  <c r="S536" i="8"/>
  <c r="S874" i="8"/>
  <c r="S711" i="8"/>
  <c r="S732" i="8"/>
  <c r="S566" i="8"/>
  <c r="S664" i="8"/>
  <c r="S592" i="8"/>
  <c r="S640" i="8"/>
  <c r="S761" i="8"/>
  <c r="S756" i="8"/>
  <c r="S51" i="8"/>
  <c r="S371" i="8"/>
  <c r="S80" i="8"/>
  <c r="S161" i="8"/>
  <c r="S444" i="8"/>
  <c r="S159" i="8"/>
  <c r="S503" i="8"/>
  <c r="S121" i="8"/>
  <c r="S401" i="8"/>
  <c r="S118" i="8"/>
  <c r="S374" i="8"/>
  <c r="S480" i="8"/>
  <c r="S494" i="8"/>
  <c r="S154" i="8"/>
  <c r="S349" i="8"/>
  <c r="S116" i="8"/>
  <c r="S207" i="8"/>
  <c r="S589" i="8"/>
  <c r="S274" i="8"/>
  <c r="S473" i="8"/>
  <c r="S105" i="8"/>
  <c r="S367" i="8"/>
  <c r="S204" i="8"/>
  <c r="S498" i="8"/>
  <c r="S249" i="8"/>
  <c r="S58" i="8"/>
  <c r="S535" i="8"/>
  <c r="S804" i="8"/>
  <c r="S973" i="8"/>
  <c r="S972" i="8"/>
  <c r="S790" i="8"/>
  <c r="S969" i="8"/>
  <c r="S913" i="8"/>
  <c r="S460" i="8"/>
  <c r="S377" i="8"/>
  <c r="S569" i="8"/>
  <c r="S89" i="8"/>
  <c r="S526" i="8"/>
  <c r="S381" i="8"/>
  <c r="S251" i="8"/>
  <c r="S741" i="8"/>
  <c r="S786" i="8"/>
  <c r="S788" i="8"/>
  <c r="S984" i="8"/>
  <c r="S595" i="8"/>
  <c r="S784" i="8"/>
  <c r="S8" i="8"/>
  <c r="S350" i="8"/>
  <c r="S334" i="8"/>
  <c r="S181" i="8"/>
  <c r="S232" i="8"/>
  <c r="S965" i="8"/>
  <c r="S928" i="8"/>
  <c r="S808" i="8"/>
  <c r="S894" i="8"/>
  <c r="S948" i="8"/>
  <c r="S719" i="8"/>
  <c r="S279" i="8"/>
  <c r="S837" i="8"/>
  <c r="S785" i="8"/>
  <c r="S770" i="8"/>
  <c r="S614" i="8"/>
  <c r="S799" i="8"/>
  <c r="S625" i="8"/>
  <c r="S807" i="8"/>
  <c r="S781" i="8"/>
  <c r="S765" i="8"/>
  <c r="S272" i="8"/>
  <c r="S378" i="8"/>
  <c r="S47" i="8"/>
  <c r="S885" i="8"/>
  <c r="S980" i="8"/>
  <c r="S650" i="8"/>
  <c r="S622" i="8"/>
  <c r="S875" i="8"/>
  <c r="S636" i="8"/>
  <c r="S580" i="8"/>
  <c r="S713" i="8"/>
  <c r="S943" i="8"/>
  <c r="S404" i="8"/>
  <c r="S598" i="8"/>
  <c r="S723" i="8"/>
  <c r="S951" i="8"/>
  <c r="S574" i="8"/>
  <c r="S594" i="8"/>
  <c r="S644" i="8"/>
  <c r="S612" i="8"/>
  <c r="S593" i="8"/>
  <c r="S575" i="8"/>
  <c r="S147" i="8"/>
  <c r="S391" i="8"/>
  <c r="S792" i="8"/>
  <c r="S605" i="8"/>
  <c r="S955" i="8"/>
  <c r="S695" i="8"/>
  <c r="S744" i="8"/>
  <c r="S706" i="8"/>
  <c r="S720" i="8"/>
  <c r="S768" i="8"/>
  <c r="S340" i="8"/>
  <c r="S328" i="8"/>
  <c r="S323" i="8"/>
  <c r="S32" i="8"/>
  <c r="S113" i="8"/>
  <c r="S240" i="8"/>
  <c r="S95" i="8"/>
  <c r="S439" i="8"/>
  <c r="S57" i="8"/>
  <c r="S353" i="8"/>
  <c r="S70" i="8"/>
  <c r="S326" i="8"/>
  <c r="S597" i="8"/>
  <c r="S312" i="8"/>
  <c r="S218" i="8"/>
  <c r="S413" i="8"/>
  <c r="S25" i="8"/>
  <c r="S295" i="8"/>
  <c r="S192" i="8"/>
  <c r="S254" i="8"/>
  <c r="S453" i="8"/>
  <c r="S73" i="8"/>
  <c r="S343" i="8"/>
  <c r="S380" i="8"/>
  <c r="S830" i="8"/>
  <c r="S626" i="8"/>
  <c r="S971" i="8"/>
  <c r="S717" i="8"/>
  <c r="S728" i="8"/>
  <c r="S727" i="8"/>
  <c r="S704" i="8"/>
  <c r="S637" i="8"/>
  <c r="S292" i="8"/>
  <c r="S264" i="8"/>
  <c r="S339" i="8"/>
  <c r="S48" i="8"/>
  <c r="S129" i="8"/>
  <c r="S568" i="8"/>
  <c r="S119" i="8"/>
  <c r="S459" i="8"/>
  <c r="S77" i="8"/>
  <c r="S369" i="8"/>
  <c r="S86" i="8"/>
  <c r="S342" i="8"/>
  <c r="S573" i="8"/>
  <c r="S308" i="8"/>
  <c r="S282" i="8"/>
  <c r="S477" i="8"/>
  <c r="S109" i="8"/>
  <c r="S379" i="8"/>
  <c r="S571" i="8"/>
  <c r="S318" i="8"/>
  <c r="S517" i="8"/>
  <c r="S157" i="8"/>
  <c r="S427" i="8"/>
  <c r="S360" i="8"/>
  <c r="S789" i="8"/>
  <c r="S690" i="8"/>
  <c r="S748" i="8"/>
  <c r="S777" i="8"/>
  <c r="S680" i="8"/>
  <c r="S356" i="8"/>
  <c r="S656" i="8"/>
  <c r="S675" i="8"/>
  <c r="S867" i="8"/>
  <c r="S35" i="8"/>
  <c r="S355" i="8"/>
  <c r="S64" i="8"/>
  <c r="S145" i="8"/>
  <c r="S524" i="8"/>
  <c r="S139" i="8"/>
  <c r="S479" i="8"/>
  <c r="S101" i="8"/>
  <c r="S385" i="8"/>
  <c r="S102" i="8"/>
  <c r="S358" i="8"/>
  <c r="S553" i="8"/>
  <c r="S514" i="8"/>
  <c r="S174" i="8"/>
  <c r="S373" i="8"/>
  <c r="S140" i="8"/>
  <c r="S235" i="8"/>
  <c r="S544" i="8"/>
  <c r="S210" i="8"/>
  <c r="S409" i="8"/>
  <c r="S21" i="8"/>
  <c r="S283" i="8"/>
  <c r="S256" i="8"/>
  <c r="S826" i="8"/>
  <c r="S665" i="8"/>
  <c r="S604" i="8"/>
  <c r="S755" i="8"/>
  <c r="S516" i="8"/>
  <c r="S766" i="8"/>
  <c r="S420" i="8"/>
  <c r="S558" i="8"/>
  <c r="S561" i="8"/>
  <c r="S179" i="8"/>
  <c r="S435" i="8"/>
  <c r="S144" i="8"/>
  <c r="S697" i="8"/>
  <c r="S563" i="8"/>
  <c r="S247" i="8"/>
  <c r="S40" i="8"/>
  <c r="S205" i="8"/>
  <c r="S465" i="8"/>
  <c r="S182" i="8"/>
  <c r="S438" i="8"/>
  <c r="S560" i="8"/>
  <c r="S410" i="8"/>
  <c r="S66" i="8"/>
  <c r="S265" i="8"/>
  <c r="S551" i="8"/>
  <c r="S91" i="8"/>
  <c r="S530" i="8"/>
  <c r="S190" i="8"/>
  <c r="S389" i="8"/>
  <c r="S164" i="8"/>
  <c r="S255" i="8"/>
  <c r="S432" i="8"/>
  <c r="W157" i="8"/>
  <c r="W499" i="8"/>
  <c r="W426" i="8"/>
  <c r="W750" i="8"/>
  <c r="W429" i="8"/>
  <c r="W245" i="8"/>
  <c r="W508" i="8"/>
  <c r="W391" i="8"/>
  <c r="W986" i="8"/>
  <c r="W360" i="8"/>
  <c r="W966" i="8"/>
  <c r="W270" i="8"/>
  <c r="W574" i="8"/>
  <c r="W291" i="8"/>
  <c r="W492" i="8"/>
  <c r="W498" i="8"/>
  <c r="W773" i="8"/>
  <c r="W692" i="8"/>
  <c r="W390" i="8"/>
  <c r="W315" i="8"/>
  <c r="W434" i="8"/>
  <c r="W464" i="8"/>
  <c r="W395" i="8"/>
  <c r="W850" i="8"/>
  <c r="W630" i="8"/>
  <c r="W806" i="8"/>
  <c r="W31" i="8"/>
  <c r="W874" i="8"/>
  <c r="W592" i="8"/>
  <c r="W629" i="8"/>
  <c r="W730" i="8"/>
  <c r="W906" i="8"/>
  <c r="W594" i="8"/>
  <c r="W67" i="8"/>
  <c r="W458" i="8"/>
  <c r="W389" i="8"/>
  <c r="W952" i="8"/>
  <c r="W926" i="8"/>
  <c r="W235" i="8"/>
  <c r="W974" i="8"/>
  <c r="W26" i="8"/>
  <c r="W180" i="8"/>
  <c r="W418" i="8"/>
  <c r="W336" i="8"/>
  <c r="W834" i="8"/>
  <c r="W659" i="8"/>
  <c r="W17" i="8"/>
  <c r="W136" i="8"/>
  <c r="W149" i="8"/>
  <c r="W318" i="8"/>
  <c r="W213" i="8"/>
  <c r="W438" i="8"/>
  <c r="W219" i="8"/>
  <c r="W377" i="8"/>
  <c r="W177" i="8"/>
  <c r="W559" i="8"/>
  <c r="W425" i="8"/>
  <c r="W567" i="8"/>
  <c r="W788" i="8"/>
  <c r="W536" i="8"/>
  <c r="W618" i="8"/>
  <c r="W404" i="8"/>
  <c r="W139" i="8"/>
  <c r="W556" i="8"/>
  <c r="W501" i="8"/>
  <c r="W560" i="8"/>
  <c r="W133" i="8"/>
  <c r="W748" i="8"/>
  <c r="W378" i="8"/>
  <c r="W135" i="8"/>
  <c r="W342" i="8"/>
  <c r="W615" i="8"/>
  <c r="W307" i="8"/>
  <c r="W463" i="8"/>
  <c r="W631" i="8"/>
  <c r="W430" i="8"/>
  <c r="W624" i="8"/>
  <c r="W416" i="8"/>
  <c r="W298" i="8"/>
  <c r="W164" i="8"/>
  <c r="W543" i="8"/>
  <c r="W489" i="8"/>
  <c r="W240" i="8"/>
  <c r="W660" i="8"/>
  <c r="W740" i="8"/>
  <c r="W632" i="8"/>
  <c r="W265" i="8"/>
  <c r="W215" i="8"/>
  <c r="W329" i="8"/>
  <c r="W947" i="8"/>
  <c r="W233" i="8"/>
  <c r="W612" i="8"/>
  <c r="W702" i="8"/>
  <c r="W775" i="8"/>
  <c r="W990" i="8"/>
  <c r="W865" i="8"/>
  <c r="W658" i="8"/>
  <c r="W86" i="8"/>
  <c r="W12" i="8"/>
  <c r="W380" i="8"/>
  <c r="W323" i="8"/>
  <c r="W74" i="8"/>
  <c r="W601" i="8"/>
  <c r="W196" i="8"/>
  <c r="W922" i="8"/>
  <c r="W516" i="8"/>
  <c r="W330" i="8"/>
  <c r="W402" i="8"/>
  <c r="W968" i="8"/>
  <c r="W368" i="8"/>
  <c r="W379" i="8"/>
  <c r="W193" i="8"/>
  <c r="W672" i="8"/>
  <c r="W506" i="8"/>
  <c r="W88" i="8"/>
  <c r="W917" i="8"/>
  <c r="W910" i="8"/>
  <c r="W746" i="8"/>
  <c r="W674" i="8"/>
  <c r="W18" i="8"/>
  <c r="W897" i="8"/>
  <c r="W552" i="8"/>
  <c r="W896" i="8"/>
  <c r="W912" i="8"/>
  <c r="W606" i="8"/>
  <c r="W705" i="8"/>
  <c r="W273" i="8"/>
  <c r="W911" i="8"/>
  <c r="W645" i="8"/>
  <c r="W483" i="8"/>
  <c r="W306" i="8"/>
  <c r="W825" i="8"/>
  <c r="W769" i="8"/>
  <c r="W901" i="8"/>
  <c r="W881" i="8"/>
  <c r="W399" i="8"/>
  <c r="W958" i="8"/>
  <c r="W925" i="8"/>
  <c r="W586" i="8"/>
  <c r="W210" i="8"/>
  <c r="W185" i="8"/>
  <c r="W733" i="8"/>
  <c r="W767" i="8"/>
  <c r="W130" i="8"/>
  <c r="W811" i="8"/>
  <c r="W816" i="8"/>
  <c r="W726" i="8"/>
  <c r="W864" i="8"/>
  <c r="W401" i="8"/>
  <c r="W205" i="8"/>
  <c r="W82" i="8"/>
  <c r="W756" i="8"/>
  <c r="W357" i="8"/>
  <c r="W523" i="8"/>
  <c r="W192" i="8"/>
  <c r="W227" i="8"/>
  <c r="W470" i="8"/>
  <c r="W708" i="8"/>
  <c r="W828" i="8"/>
  <c r="W46" i="8"/>
  <c r="W370" i="8"/>
  <c r="W837" i="8"/>
  <c r="W587" i="8"/>
  <c r="W777" i="8"/>
  <c r="W693" i="8"/>
  <c r="W685" i="8"/>
  <c r="W852" i="8"/>
  <c r="W50" i="8"/>
  <c r="W421" i="8"/>
  <c r="W847" i="8"/>
  <c r="W649" i="8"/>
  <c r="W181" i="8"/>
  <c r="W577" i="8"/>
  <c r="W991" i="8"/>
  <c r="W252" i="8"/>
  <c r="W198" i="8"/>
  <c r="W351" i="8"/>
  <c r="W495" i="8"/>
  <c r="W980" i="8"/>
  <c r="W905" i="8"/>
  <c r="W848" i="8"/>
  <c r="W691" i="8"/>
  <c r="W597" i="8"/>
  <c r="W949" i="8"/>
  <c r="W126" i="8"/>
  <c r="W23" i="8"/>
  <c r="W104" i="8"/>
  <c r="W755" i="8"/>
  <c r="W918" i="8"/>
  <c r="W331" i="8"/>
  <c r="W554" i="8"/>
  <c r="W934" i="8"/>
  <c r="W625" i="8"/>
  <c r="W289" i="8"/>
  <c r="W759" i="8"/>
  <c r="W169" i="8"/>
  <c r="W435" i="8"/>
  <c r="W76" i="8"/>
  <c r="W451" i="8"/>
  <c r="W267" i="8"/>
  <c r="W729" i="8"/>
  <c r="W468" i="8"/>
  <c r="W299" i="8"/>
  <c r="W627" i="8"/>
  <c r="W667" i="8"/>
  <c r="W56" i="8"/>
  <c r="W191" i="8"/>
  <c r="W179" i="8"/>
  <c r="W407" i="8"/>
  <c r="W39" i="8"/>
  <c r="W260" i="8"/>
  <c r="W423" i="8"/>
  <c r="W63" i="8"/>
  <c r="W363" i="8"/>
  <c r="W942" i="8"/>
  <c r="W419" i="8"/>
  <c r="W223" i="8"/>
  <c r="W858" i="8"/>
  <c r="W766" i="8"/>
  <c r="W138" i="8"/>
  <c r="W442" i="8"/>
  <c r="W108" i="8"/>
  <c r="W239" i="8"/>
  <c r="W476" i="8"/>
  <c r="W432" i="8"/>
  <c r="W617" i="8"/>
  <c r="W309" i="8"/>
  <c r="W182" i="8"/>
  <c r="W687" i="8"/>
  <c r="W384" i="8"/>
  <c r="W175" i="8"/>
  <c r="W817" i="8"/>
  <c r="W971" i="8"/>
  <c r="W871" i="8"/>
  <c r="W84" i="8"/>
  <c r="W634" i="8"/>
  <c r="W279" i="8"/>
  <c r="W982" i="8"/>
  <c r="W113" i="8"/>
  <c r="W441" i="8"/>
  <c r="W486" i="8"/>
  <c r="W244" i="8"/>
  <c r="W20" i="8"/>
  <c r="W716" i="8"/>
  <c r="W500" i="8"/>
  <c r="W642" i="8"/>
  <c r="W684" i="8"/>
  <c r="W145" i="8"/>
  <c r="W579" i="8"/>
  <c r="W904" i="8"/>
  <c r="W325" i="8"/>
  <c r="W781" i="8"/>
  <c r="W580" i="8"/>
  <c r="W953" i="8"/>
  <c r="W85" i="8"/>
  <c r="W167" i="8"/>
  <c r="W888" i="8"/>
  <c r="W527" i="8"/>
  <c r="W902" i="8"/>
  <c r="W722" i="8"/>
  <c r="W100" i="8"/>
  <c r="W383" i="8"/>
  <c r="W678" i="8"/>
  <c r="W589" i="8"/>
  <c r="W297" i="8"/>
  <c r="W28" i="8"/>
  <c r="W490" i="8"/>
  <c r="W183" i="8"/>
  <c r="W184" i="8"/>
  <c r="W690" i="8"/>
  <c r="W929" i="8"/>
  <c r="W779" i="8"/>
  <c r="W509" i="8"/>
  <c r="W866" i="8"/>
  <c r="W673" i="8"/>
  <c r="W900" i="8"/>
  <c r="W369" i="8"/>
  <c r="W485" i="8"/>
  <c r="W517" i="8"/>
  <c r="W605" i="8"/>
  <c r="W178" i="8"/>
  <c r="W137" i="8"/>
  <c r="W959" i="8"/>
  <c r="W943" i="8"/>
  <c r="W78" i="8"/>
  <c r="W497" i="8"/>
  <c r="W960" i="8"/>
  <c r="W393" i="8"/>
  <c r="W545" i="8"/>
  <c r="W532" i="8"/>
  <c r="W889" i="8"/>
  <c r="W173" i="8"/>
  <c r="W87" i="8"/>
  <c r="W721" i="8"/>
  <c r="W619" i="8"/>
  <c r="W533" i="8"/>
  <c r="W987" i="8"/>
  <c r="W795" i="8"/>
  <c r="W844" i="8"/>
  <c r="W13" i="8"/>
  <c r="W789" i="8"/>
  <c r="W413" i="8"/>
  <c r="W757" i="8"/>
  <c r="W146" i="8"/>
  <c r="W563" i="8"/>
  <c r="W884" i="8"/>
  <c r="W620" i="8"/>
  <c r="W43" i="8"/>
  <c r="W956" i="8"/>
  <c r="W570" i="8"/>
  <c r="W907" i="8"/>
  <c r="W109" i="8"/>
  <c r="W593" i="8"/>
  <c r="W293" i="8"/>
  <c r="W405" i="8"/>
  <c r="W809" i="8"/>
  <c r="W201" i="8"/>
  <c r="W125" i="8"/>
  <c r="W449" i="8"/>
  <c r="W569" i="8"/>
  <c r="W529" i="8"/>
  <c r="W783" i="8"/>
  <c r="W739" i="8"/>
  <c r="W142" i="8"/>
  <c r="W745" i="8"/>
  <c r="W218" i="8"/>
  <c r="W388" i="8"/>
  <c r="W326" i="8"/>
  <c r="W572" i="8"/>
  <c r="W753" i="8"/>
  <c r="W799" i="8"/>
  <c r="W626" i="8"/>
  <c r="W141" i="8"/>
  <c r="W831" i="8"/>
  <c r="W992" i="8"/>
  <c r="W433" i="8"/>
  <c r="W895" i="8"/>
  <c r="W792" i="8"/>
  <c r="W70" i="8"/>
  <c r="W628" i="8"/>
  <c r="W836" i="8"/>
  <c r="W890" i="8"/>
  <c r="W877" i="8"/>
  <c r="W940" i="8"/>
  <c r="W541" i="8"/>
  <c r="W301" i="8"/>
  <c r="W114" i="8"/>
  <c r="W701" i="8"/>
  <c r="W10" i="8"/>
  <c r="W195" i="8"/>
  <c r="W655" i="8"/>
  <c r="W21" i="8"/>
  <c r="W64" i="8"/>
  <c r="W946" i="8"/>
  <c r="W53" i="8"/>
  <c r="W440" i="8"/>
  <c r="W246" i="8"/>
  <c r="W312" i="8"/>
  <c r="W616" i="8"/>
  <c r="W493" i="8"/>
  <c r="W200" i="8"/>
  <c r="W808" i="8"/>
  <c r="W33" i="8"/>
  <c r="W216" i="8"/>
  <c r="W787" i="8"/>
  <c r="W156" i="8"/>
  <c r="W303" i="8"/>
  <c r="W524" i="8"/>
  <c r="W480" i="8"/>
  <c r="W420" i="8"/>
  <c r="W314" i="8"/>
  <c r="W542" i="8"/>
  <c r="W97" i="8"/>
  <c r="W364" i="8"/>
  <c r="W48" i="8"/>
  <c r="W732" i="8"/>
  <c r="W688" i="8"/>
  <c r="W786" i="8"/>
  <c r="W699" i="8"/>
  <c r="W547" i="8"/>
  <c r="W596" i="8"/>
  <c r="W703" i="8"/>
  <c r="W209" i="8"/>
  <c r="W770" i="8"/>
  <c r="W845" i="8"/>
  <c r="W622" i="8"/>
  <c r="W488" i="8"/>
  <c r="W466" i="8"/>
  <c r="W68" i="8"/>
  <c r="W414" i="8"/>
  <c r="W276" i="8"/>
  <c r="W648" i="8"/>
  <c r="W474" i="8"/>
  <c r="W122" i="8"/>
  <c r="W171" i="8"/>
  <c r="W661" i="8"/>
  <c r="W924" i="8"/>
  <c r="W985" i="8"/>
  <c r="W537" i="8"/>
  <c r="W371" i="8"/>
  <c r="W251" i="8"/>
  <c r="W883" i="8"/>
  <c r="W583" i="8"/>
  <c r="W111" i="8"/>
  <c r="W228" i="8"/>
  <c r="W749" i="8"/>
  <c r="W310" i="8"/>
  <c r="W386" i="8"/>
  <c r="W820" i="8"/>
  <c r="W512" i="8"/>
  <c r="W454" i="8"/>
  <c r="W804" i="8"/>
  <c r="W853" i="8"/>
  <c r="W735" i="8"/>
  <c r="W550" i="8"/>
  <c r="W283" i="8"/>
  <c r="W591" i="8"/>
  <c r="W396" i="8"/>
  <c r="W737" i="8"/>
  <c r="W519" i="8"/>
  <c r="W473" i="8"/>
  <c r="W718" i="8"/>
  <c r="W531" i="8"/>
  <c r="W700" i="8"/>
  <c r="W964" i="8"/>
  <c r="W465" i="8"/>
  <c r="W921" i="8"/>
  <c r="W73" i="8"/>
  <c r="W29" i="8"/>
  <c r="W237" i="8"/>
  <c r="W62" i="8"/>
  <c r="W189" i="8"/>
  <c r="W653" i="8"/>
  <c r="W796" i="8"/>
  <c r="W491" i="8"/>
  <c r="W89" i="8"/>
  <c r="W715" i="8"/>
  <c r="W41" i="8"/>
  <c r="W815" i="8"/>
  <c r="W908" i="8"/>
  <c r="W582" i="8"/>
  <c r="W144" i="8"/>
  <c r="W854" i="8"/>
  <c r="W643" i="8"/>
  <c r="W961" i="8"/>
  <c r="W445" i="8"/>
  <c r="W983" i="8"/>
  <c r="W764" i="8"/>
  <c r="W807" i="8"/>
  <c r="W25" i="8"/>
  <c r="W277" i="8"/>
  <c r="W860" i="8"/>
  <c r="W274" i="8"/>
  <c r="W94" i="8"/>
  <c r="W928" i="8"/>
  <c r="W9" i="8"/>
  <c r="W669" i="8"/>
  <c r="W611" i="8"/>
  <c r="W253" i="8"/>
  <c r="W203" i="8"/>
  <c r="W564" i="8"/>
  <c r="W361" i="8"/>
  <c r="W752" i="8"/>
  <c r="W916" i="8"/>
  <c r="W683" i="8"/>
  <c r="W609" i="8"/>
  <c r="W110" i="8"/>
  <c r="W221" i="8"/>
  <c r="W637" i="8"/>
  <c r="W868" i="8"/>
  <c r="W162" i="8"/>
  <c r="W174" i="8"/>
  <c r="W507" i="8"/>
  <c r="W469" i="8"/>
  <c r="W948" i="8"/>
  <c r="W258" i="8"/>
  <c r="W105" i="8"/>
  <c r="W965" i="8"/>
  <c r="W842" i="8"/>
  <c r="W976" i="8"/>
  <c r="W584" i="8"/>
  <c r="W528" i="8"/>
  <c r="W350" i="8"/>
  <c r="W826" i="8"/>
  <c r="W833" i="8"/>
  <c r="W937" i="8"/>
  <c r="W939" i="8"/>
  <c r="W121" i="8"/>
  <c r="W665" i="8"/>
  <c r="W675" i="8"/>
  <c r="W621" i="8"/>
  <c r="W272" i="8"/>
  <c r="W398" i="8"/>
  <c r="W282" i="8"/>
  <c r="W287" i="8"/>
  <c r="W366" i="8"/>
  <c r="W302" i="8"/>
  <c r="W945" i="8"/>
  <c r="W933" i="8"/>
  <c r="W290" i="8"/>
  <c r="W576" i="8"/>
  <c r="W186" i="8"/>
  <c r="W444" i="8"/>
  <c r="W555" i="8"/>
  <c r="W546" i="8"/>
  <c r="W973" i="8"/>
  <c r="W892" i="8"/>
  <c r="W562" i="8"/>
  <c r="W392" i="8"/>
  <c r="W870" i="8"/>
  <c r="W42" i="8"/>
  <c r="W957" i="8"/>
  <c r="W602" i="8"/>
  <c r="W979" i="8"/>
  <c r="W872" i="8"/>
  <c r="W638" i="8"/>
  <c r="W863" i="8"/>
  <c r="W526" i="8"/>
  <c r="W772" i="8"/>
  <c r="W96" i="8"/>
  <c r="W931" i="8"/>
  <c r="W736" i="8"/>
  <c r="W676" i="8"/>
  <c r="W321" i="8"/>
  <c r="W886" i="8"/>
  <c r="W232" i="8"/>
  <c r="W214" i="8"/>
  <c r="W304" i="8"/>
  <c r="W607" i="8"/>
  <c r="W695" i="8"/>
  <c r="W530" i="8"/>
  <c r="W75" i="8"/>
  <c r="W22" i="8"/>
  <c r="W387" i="8"/>
  <c r="W428" i="8"/>
  <c r="W60" i="8"/>
  <c r="W140" i="8"/>
  <c r="W151" i="8"/>
  <c r="W640" i="8"/>
  <c r="W861" i="8"/>
  <c r="W909" i="8"/>
  <c r="W165" i="8"/>
  <c r="W450" i="8"/>
  <c r="W236" i="8"/>
  <c r="W69" i="8"/>
  <c r="W313" i="8"/>
  <c r="W436" i="8"/>
  <c r="W208" i="8"/>
  <c r="W706" i="8"/>
  <c r="W117" i="8"/>
  <c r="W798" i="8"/>
  <c r="W241" i="8"/>
  <c r="W354" i="8"/>
  <c r="W190" i="8"/>
  <c r="W226" i="8"/>
  <c r="W45" i="8"/>
  <c r="W337" i="8"/>
  <c r="W603" i="8"/>
  <c r="W93" i="8"/>
  <c r="W57" i="8"/>
  <c r="W341" i="8"/>
  <c r="W724" i="8"/>
  <c r="W557" i="8"/>
  <c r="W345" i="8"/>
  <c r="W843" i="8"/>
  <c r="W832" i="8"/>
  <c r="W340" i="8"/>
  <c r="W257" i="8"/>
  <c r="W61" i="8"/>
  <c r="W671" i="8"/>
  <c r="W65" i="8"/>
  <c r="W713" i="8"/>
  <c r="W478" i="8"/>
  <c r="W467" i="8"/>
  <c r="W712" i="8"/>
  <c r="W119" i="8"/>
  <c r="W352" i="8"/>
  <c r="W913" i="8"/>
  <c r="W199" i="8"/>
  <c r="W670" i="8"/>
  <c r="W40" i="8"/>
  <c r="W461" i="8"/>
  <c r="W30" i="8"/>
  <c r="W565" i="8"/>
  <c r="W16" i="8"/>
  <c r="W58" i="8"/>
  <c r="W682" i="8"/>
  <c r="W324" i="8"/>
  <c r="W558" i="8"/>
  <c r="W614" i="8"/>
  <c r="W728" i="8"/>
  <c r="W328" i="8"/>
  <c r="W520" i="8"/>
  <c r="W24" i="8"/>
  <c r="W472" i="8"/>
  <c r="W150" i="8"/>
  <c r="W212" i="8"/>
  <c r="W608" i="8"/>
  <c r="W813" i="8"/>
  <c r="W278" i="8"/>
  <c r="W143" i="8"/>
  <c r="W698" i="8"/>
  <c r="W540" i="8"/>
  <c r="W885" i="8"/>
  <c r="W754" i="8"/>
  <c r="W666" i="8"/>
  <c r="W376" i="8"/>
  <c r="W250" i="8"/>
  <c r="W765" i="8"/>
  <c r="W455" i="8"/>
  <c r="W664" i="8"/>
  <c r="W898" i="8"/>
  <c r="W938" i="8"/>
  <c r="W106" i="8"/>
  <c r="W202" i="8"/>
  <c r="W255" i="8"/>
  <c r="W367" i="8"/>
  <c r="W760" i="8"/>
  <c r="W230" i="8"/>
  <c r="W134" i="8"/>
  <c r="W81" i="8"/>
  <c r="W522" i="8"/>
  <c r="W128" i="8"/>
  <c r="W566" i="8"/>
  <c r="W112" i="8"/>
  <c r="W471" i="8"/>
  <c r="W348" i="8"/>
  <c r="W207" i="8"/>
  <c r="W72" i="8"/>
  <c r="W327" i="8"/>
  <c r="W317" i="8"/>
  <c r="W452" i="8"/>
  <c r="W217" i="8"/>
  <c r="W355" i="8"/>
  <c r="W322" i="8"/>
  <c r="W835" i="8"/>
  <c r="W876" i="8"/>
  <c r="W970" i="8"/>
  <c r="W487" i="8"/>
  <c r="W457" i="8"/>
  <c r="W160" i="8"/>
  <c r="W838" i="8"/>
  <c r="W915" i="8"/>
  <c r="W551" i="8"/>
  <c r="W600" i="8"/>
  <c r="W124" i="8"/>
  <c r="W148" i="8"/>
  <c r="W869" i="8"/>
  <c r="W841" i="8"/>
  <c r="W515" i="8"/>
  <c r="W818" i="8"/>
  <c r="W859" i="8"/>
  <c r="W763" i="8"/>
  <c r="W475" i="8"/>
  <c r="W812" i="8"/>
  <c r="W636" i="8"/>
  <c r="W80" i="8"/>
  <c r="W709" i="8"/>
  <c r="W840" i="8"/>
  <c r="W335" i="8"/>
  <c r="W409" i="8"/>
  <c r="W52" i="8"/>
  <c r="W504" i="8"/>
  <c r="W561" i="8"/>
  <c r="W66" i="8"/>
  <c r="W903" i="8"/>
  <c r="W353" i="8"/>
  <c r="W581" i="8"/>
  <c r="W633" i="8"/>
  <c r="W768" i="8"/>
  <c r="W771" i="8"/>
  <c r="W14" i="8"/>
  <c r="W254" i="8"/>
  <c r="W459" i="8"/>
  <c r="W855" i="8"/>
  <c r="W349" i="8"/>
  <c r="W741" i="8"/>
  <c r="W204" i="8"/>
  <c r="W989" i="8"/>
  <c r="W975" i="8"/>
  <c r="W373" i="8"/>
  <c r="W951" i="8"/>
  <c r="W54" i="8"/>
  <c r="W170" i="8"/>
  <c r="W680" i="8"/>
  <c r="W99" i="8"/>
  <c r="W534" i="8"/>
  <c r="W511" i="8"/>
  <c r="W155" i="8"/>
  <c r="W954" i="8"/>
  <c r="W742" i="8"/>
  <c r="W514" i="8"/>
  <c r="W59" i="8"/>
  <c r="W98" i="8"/>
  <c r="W411" i="8"/>
  <c r="W656" i="8"/>
  <c r="W296" i="8"/>
  <c r="W734" i="8"/>
  <c r="W679" i="8"/>
  <c r="W163" i="8"/>
  <c r="W275" i="8"/>
  <c r="W294" i="8"/>
  <c r="W346" i="8"/>
  <c r="W829" i="8"/>
  <c r="W344" i="8"/>
  <c r="W168" i="8"/>
  <c r="W47" i="8"/>
  <c r="W652" i="8"/>
  <c r="W727" i="8"/>
  <c r="W654" i="8"/>
  <c r="W714" i="8"/>
  <c r="W83" i="8"/>
  <c r="W319" i="8"/>
  <c r="W824" i="8"/>
  <c r="W553" i="8"/>
  <c r="W234" i="8"/>
  <c r="W920" i="8"/>
  <c r="W259" i="8"/>
  <c r="W919" i="8"/>
  <c r="W249" i="8"/>
  <c r="W585" i="8"/>
  <c r="W95" i="8"/>
  <c r="W343" i="8"/>
  <c r="W408" i="8"/>
  <c r="W930" i="8"/>
  <c r="W962" i="8"/>
  <c r="W220" i="8"/>
  <c r="W224" i="8"/>
  <c r="W814" i="8"/>
  <c r="W484" i="8"/>
  <c r="W681" i="8"/>
  <c r="W281" i="8"/>
  <c r="W365" i="8"/>
  <c r="W518" i="8"/>
  <c r="W651" i="8"/>
  <c r="W44" i="8"/>
  <c r="W292" i="8"/>
  <c r="W422" i="8"/>
  <c r="W875" i="8"/>
  <c r="W446" i="8"/>
  <c r="W677" i="8"/>
  <c r="W644" i="8"/>
  <c r="W332" i="8"/>
  <c r="W720" i="8"/>
  <c r="W197" i="8"/>
  <c r="W598" i="8"/>
  <c r="W356" i="8"/>
  <c r="W984" i="8"/>
  <c r="W950" i="8"/>
  <c r="W308" i="8"/>
  <c r="W662" i="8"/>
  <c r="W152" i="8"/>
  <c r="W37" i="8"/>
  <c r="W19" i="8"/>
  <c r="W7" i="8"/>
  <c r="W107" i="8"/>
  <c r="W932" i="8"/>
  <c r="W751" i="8"/>
  <c r="W689" i="8"/>
  <c r="W821" i="8"/>
  <c r="W397" i="8"/>
  <c r="W801" i="8"/>
  <c r="W879" i="8"/>
  <c r="W525" i="8"/>
  <c r="W887" i="8"/>
  <c r="W305" i="8"/>
  <c r="W188" i="8"/>
  <c r="W758" i="8"/>
  <c r="W479" i="8"/>
  <c r="W794" i="8"/>
  <c r="W717" i="8"/>
  <c r="W412" i="8"/>
  <c r="W32" i="8"/>
  <c r="W225" i="8"/>
  <c r="W723" i="8"/>
  <c r="W477" i="8"/>
  <c r="W513" i="8"/>
  <c r="W880" i="8"/>
  <c r="W867" i="8"/>
  <c r="W595" i="8"/>
  <c r="W158" i="8"/>
  <c r="W481" i="8"/>
  <c r="W573" i="8"/>
  <c r="W503" i="8"/>
  <c r="W521" i="8"/>
  <c r="W800" i="8"/>
  <c r="W242" i="8"/>
  <c r="W761" i="8"/>
  <c r="W372" i="8"/>
  <c r="W697" i="8"/>
  <c r="W394" i="8"/>
  <c r="W802" i="8"/>
  <c r="W194" i="8"/>
  <c r="W738" i="8"/>
  <c r="W704" i="8"/>
  <c r="W247" i="8"/>
  <c r="W494" i="8"/>
  <c r="W977" i="8"/>
  <c r="W599" i="8"/>
  <c r="W295" i="8"/>
  <c r="W406" i="8"/>
  <c r="W776" i="8"/>
  <c r="W238" i="8"/>
  <c r="W650" i="8"/>
  <c r="W969" i="8"/>
  <c r="W11" i="8"/>
  <c r="W710" i="8"/>
  <c r="W320" i="8"/>
  <c r="W90" i="8"/>
  <c r="W894" i="8"/>
  <c r="W120" i="8"/>
  <c r="W339" i="8"/>
  <c r="W15" i="8"/>
  <c r="W127" i="8"/>
  <c r="W334" i="8"/>
  <c r="W382" i="8"/>
  <c r="W427" i="8"/>
  <c r="W431" i="8"/>
  <c r="W639" i="8"/>
  <c r="W243" i="8"/>
  <c r="W129" i="8"/>
  <c r="W91" i="8"/>
  <c r="W172" i="8"/>
  <c r="W176" i="8"/>
  <c r="W362" i="8"/>
  <c r="W791" i="8"/>
  <c r="W610" i="8"/>
  <c r="W222" i="8"/>
  <c r="W448" i="8"/>
  <c r="W743" i="8"/>
  <c r="W410" i="8"/>
  <c r="W462" i="8"/>
  <c r="W893" i="8"/>
  <c r="W264" i="8"/>
  <c r="W403" i="8"/>
  <c r="W359" i="8"/>
  <c r="W851" i="8"/>
  <c r="W49" i="8"/>
  <c r="W115" i="8"/>
  <c r="W544" i="8"/>
  <c r="W899" i="8"/>
  <c r="W268" i="8"/>
  <c r="W963" i="8"/>
  <c r="W578" i="8"/>
  <c r="W941" i="8"/>
  <c r="W797" i="8"/>
  <c r="W27" i="8"/>
  <c r="W261" i="8"/>
  <c r="W231" i="8"/>
  <c r="W568" i="8"/>
  <c r="W647" i="8"/>
  <c r="W590" i="8"/>
  <c r="W266" i="8"/>
  <c r="W71" i="8"/>
  <c r="W347" i="8"/>
  <c r="W856" i="8"/>
  <c r="W827" i="8"/>
  <c r="W778" i="8"/>
  <c r="W604" i="8"/>
  <c r="W443" i="8"/>
  <c r="W374" i="8"/>
  <c r="W166" i="8"/>
  <c r="W92" i="8"/>
  <c r="W790" i="8"/>
  <c r="W271" i="8"/>
  <c r="W248" i="8"/>
  <c r="W123" i="8"/>
  <c r="W161" i="8"/>
  <c r="W780" i="8"/>
  <c r="W955" i="8"/>
  <c r="W707" i="8"/>
  <c r="W972" i="8"/>
  <c r="W944" i="8"/>
  <c r="W803" i="8"/>
  <c r="W935" i="8"/>
  <c r="W269" i="8"/>
  <c r="W154" i="8"/>
  <c r="W316" i="8"/>
  <c r="W311" i="8"/>
  <c r="W862" i="8"/>
  <c r="W839" i="8"/>
  <c r="W300" i="8"/>
  <c r="W686" i="8"/>
  <c r="W575" i="8"/>
  <c r="W891" i="8"/>
  <c r="W333" i="8"/>
  <c r="W77" i="8"/>
  <c r="W385" i="8"/>
  <c r="W229" i="8"/>
  <c r="W153" i="8"/>
  <c r="W34" i="8"/>
  <c r="W381" i="8"/>
  <c r="W510" i="8"/>
  <c r="W822" i="8"/>
  <c r="W635" i="8"/>
  <c r="W882" i="8"/>
  <c r="W285" i="8"/>
  <c r="W159" i="8"/>
  <c r="W187" i="8"/>
  <c r="W613" i="8"/>
  <c r="W482" i="8"/>
  <c r="W51" i="8"/>
  <c r="W857" i="8"/>
  <c r="W400" i="8"/>
  <c r="W502" i="8"/>
  <c r="W762" i="8"/>
  <c r="W936" i="8"/>
  <c r="W358" i="8"/>
  <c r="W719" i="8"/>
  <c r="W846" i="8"/>
  <c r="W262" i="8"/>
  <c r="W256" i="8"/>
  <c r="W437" i="8"/>
  <c r="W102" i="8"/>
  <c r="W725" i="8"/>
  <c r="W417" i="8"/>
  <c r="W694" i="8"/>
  <c r="W663" i="8"/>
  <c r="W263" i="8"/>
  <c r="W873" i="8"/>
  <c r="W747" i="8"/>
  <c r="W456" i="8"/>
  <c r="W8" i="8"/>
  <c r="W132" i="8"/>
  <c r="W35" i="8"/>
  <c r="W147" i="8"/>
  <c r="W284" i="8"/>
  <c r="W288" i="8"/>
  <c r="W36" i="8"/>
  <c r="W548" i="8"/>
  <c r="W784" i="8"/>
  <c r="W549" i="8"/>
  <c r="W785" i="8"/>
  <c r="W782" i="8"/>
  <c r="W496" i="8"/>
  <c r="W206" i="8"/>
  <c r="W774" i="8"/>
  <c r="W823" i="8"/>
  <c r="W623" i="8"/>
  <c r="W696" i="8"/>
  <c r="W79" i="8"/>
  <c r="W103" i="8"/>
  <c r="W38" i="8"/>
  <c r="W118" i="8"/>
  <c r="W711" i="8"/>
  <c r="W280" i="8"/>
  <c r="W375" i="8"/>
  <c r="W810" i="8"/>
  <c r="W588" i="8"/>
  <c r="W819" i="8"/>
  <c r="W878" i="8"/>
  <c r="W415" i="8"/>
  <c r="W805" i="8"/>
  <c r="W830" i="8"/>
  <c r="W453" i="8"/>
  <c r="W668" i="8"/>
  <c r="W538" i="8"/>
  <c r="W131" i="8"/>
  <c r="W571" i="8"/>
  <c r="W646" i="8"/>
  <c r="W744" i="8"/>
  <c r="W286" i="8"/>
  <c r="W539" i="8"/>
  <c r="W923" i="8"/>
  <c r="W914" i="8"/>
  <c r="W101" i="8"/>
  <c r="W535" i="8"/>
  <c r="W338" i="8"/>
  <c r="W447" i="8"/>
  <c r="W439" i="8"/>
  <c r="W657" i="8"/>
  <c r="W460" i="8"/>
  <c r="W55" i="8"/>
  <c r="W424" i="8"/>
  <c r="W641" i="8"/>
  <c r="W978" i="8"/>
  <c r="W116" i="8"/>
  <c r="W211" i="8"/>
  <c r="W967" i="8"/>
  <c r="W731" i="8"/>
  <c r="W927" i="8"/>
  <c r="W505" i="8"/>
  <c r="W988" i="8"/>
  <c r="W849" i="8"/>
  <c r="W981" i="8"/>
  <c r="W793" i="8"/>
  <c r="O652" i="8"/>
  <c r="O192" i="8"/>
  <c r="O237" i="8"/>
  <c r="O29" i="8"/>
  <c r="O283" i="8"/>
  <c r="O160" i="8"/>
  <c r="O315" i="8"/>
  <c r="O64" i="8"/>
  <c r="O475" i="8"/>
  <c r="O43" i="8"/>
  <c r="O30" i="8"/>
  <c r="O187" i="8"/>
  <c r="O14" i="8"/>
  <c r="O681" i="8"/>
  <c r="O288" i="8"/>
  <c r="O96" i="8"/>
  <c r="O77" i="8"/>
  <c r="O254" i="8"/>
  <c r="O745" i="8"/>
  <c r="O940" i="8"/>
  <c r="O221" i="8"/>
  <c r="O171" i="8"/>
  <c r="O539" i="8"/>
  <c r="O350" i="8"/>
  <c r="O356" i="8"/>
  <c r="O78" i="8"/>
  <c r="O388" i="8"/>
  <c r="O459" i="8"/>
  <c r="O62" i="8"/>
  <c r="O988" i="8"/>
  <c r="O491" i="8"/>
  <c r="O285" i="8"/>
  <c r="O11" i="8"/>
  <c r="O368" i="8"/>
  <c r="O694" i="8"/>
  <c r="O477" i="8"/>
  <c r="O432" i="8"/>
  <c r="O597" i="8"/>
  <c r="O858" i="8"/>
  <c r="O12" i="8"/>
  <c r="O328" i="8"/>
  <c r="O671" i="8"/>
  <c r="O886" i="8"/>
  <c r="O682" i="8"/>
  <c r="O763" i="8"/>
  <c r="O750" i="8"/>
  <c r="O260" i="8"/>
  <c r="O568" i="8"/>
  <c r="O658" i="8"/>
  <c r="O942" i="8"/>
  <c r="O416" i="8"/>
  <c r="O666" i="8"/>
  <c r="O948" i="8"/>
  <c r="O692" i="8"/>
  <c r="O236" i="8"/>
  <c r="O214" i="8"/>
  <c r="O486" i="8"/>
  <c r="O115" i="8"/>
  <c r="O371" i="8"/>
  <c r="O53" i="8"/>
  <c r="O961" i="8"/>
  <c r="O880" i="8"/>
  <c r="O621" i="8"/>
  <c r="O10" i="8"/>
  <c r="O266" i="8"/>
  <c r="O522" i="8"/>
  <c r="O151" i="8"/>
  <c r="O542" i="8"/>
  <c r="O253" i="8"/>
  <c r="O334" i="8"/>
  <c r="O446" i="8"/>
  <c r="O94" i="8"/>
  <c r="O414" i="8"/>
  <c r="O13" i="8"/>
  <c r="O891" i="8"/>
  <c r="O963" i="8"/>
  <c r="O983" i="8"/>
  <c r="O609" i="8"/>
  <c r="O939" i="8"/>
  <c r="O890" i="8"/>
  <c r="O365" i="8"/>
  <c r="O232" i="8"/>
  <c r="O599" i="8"/>
  <c r="O918" i="8"/>
  <c r="O650" i="8"/>
  <c r="O731" i="8"/>
  <c r="O831" i="8"/>
  <c r="O100" i="8"/>
  <c r="O440" i="8"/>
  <c r="O581" i="8"/>
  <c r="O473" i="8"/>
  <c r="O895" i="8"/>
  <c r="O951" i="8"/>
  <c r="O336" i="8"/>
  <c r="O625" i="8"/>
  <c r="O493" i="8"/>
  <c r="O512" i="8"/>
  <c r="O910" i="8"/>
  <c r="O152" i="8"/>
  <c r="O296" i="8"/>
  <c r="O906" i="8"/>
  <c r="O900" i="8"/>
  <c r="O489" i="8"/>
  <c r="O182" i="8"/>
  <c r="O534" i="8"/>
  <c r="O259" i="8"/>
  <c r="O21" i="8"/>
  <c r="O849" i="8"/>
  <c r="O736" i="8"/>
  <c r="O92" i="8"/>
  <c r="O314" i="8"/>
  <c r="O39" i="8"/>
  <c r="O359" i="8"/>
  <c r="O41" i="8"/>
  <c r="O989" i="8"/>
  <c r="O733" i="8"/>
  <c r="O348" i="8"/>
  <c r="O856" i="8"/>
  <c r="O589" i="8"/>
  <c r="O50" i="8"/>
  <c r="O306" i="8"/>
  <c r="O562" i="8"/>
  <c r="O191" i="8"/>
  <c r="O447" i="8"/>
  <c r="O129" i="8"/>
  <c r="O901" i="8"/>
  <c r="O645" i="8"/>
  <c r="O48" i="8"/>
  <c r="O601" i="8"/>
  <c r="O205" i="8"/>
  <c r="O541" i="8"/>
  <c r="O304" i="8"/>
  <c r="O990" i="8"/>
  <c r="O659" i="8"/>
  <c r="O317" i="8"/>
  <c r="O620" i="8"/>
  <c r="O695" i="8"/>
  <c r="O488" i="8"/>
  <c r="O424" i="8"/>
  <c r="O445" i="8"/>
  <c r="O868" i="8"/>
  <c r="O457" i="8"/>
  <c r="O198" i="8"/>
  <c r="O566" i="8"/>
  <c r="O275" i="8"/>
  <c r="O37" i="8"/>
  <c r="O769" i="8"/>
  <c r="O720" i="8"/>
  <c r="O28" i="8"/>
  <c r="O346" i="8"/>
  <c r="O55" i="8"/>
  <c r="O375" i="8"/>
  <c r="O57" i="8"/>
  <c r="O973" i="8"/>
  <c r="O717" i="8"/>
  <c r="O316" i="8"/>
  <c r="O840" i="8"/>
  <c r="O561" i="8"/>
  <c r="O66" i="8"/>
  <c r="O322" i="8"/>
  <c r="O578" i="8"/>
  <c r="O207" i="8"/>
  <c r="O463" i="8"/>
  <c r="O145" i="8"/>
  <c r="O885" i="8"/>
  <c r="O628" i="8"/>
  <c r="O230" i="8"/>
  <c r="O812" i="8"/>
  <c r="O382" i="8"/>
  <c r="O36" i="8"/>
  <c r="O947" i="8"/>
  <c r="O862" i="8"/>
  <c r="O787" i="8"/>
  <c r="O373" i="8"/>
  <c r="O871" i="8"/>
  <c r="O634" i="8"/>
  <c r="O675" i="8"/>
  <c r="O707" i="8"/>
  <c r="O747" i="8"/>
  <c r="O836" i="8"/>
  <c r="O361" i="8"/>
  <c r="O262" i="8"/>
  <c r="O598" i="8"/>
  <c r="O323" i="8"/>
  <c r="O85" i="8"/>
  <c r="O673" i="8"/>
  <c r="O672" i="8"/>
  <c r="O42" i="8"/>
  <c r="O378" i="8"/>
  <c r="O103" i="8"/>
  <c r="O407" i="8"/>
  <c r="O89" i="8"/>
  <c r="O941" i="8"/>
  <c r="O685" i="8"/>
  <c r="O208" i="8"/>
  <c r="O808" i="8"/>
  <c r="O497" i="8"/>
  <c r="O98" i="8"/>
  <c r="O354" i="8"/>
  <c r="O610" i="8"/>
  <c r="O239" i="8"/>
  <c r="O495" i="8"/>
  <c r="O177" i="8"/>
  <c r="O853" i="8"/>
  <c r="O585" i="8"/>
  <c r="O945" i="8"/>
  <c r="O268" i="8"/>
  <c r="O987" i="8"/>
  <c r="O472" i="8"/>
  <c r="O730" i="8"/>
  <c r="O406" i="8"/>
  <c r="O864" i="8"/>
  <c r="O247" i="8"/>
  <c r="O540" i="8"/>
  <c r="O210" i="8"/>
  <c r="O33" i="8"/>
  <c r="O753" i="8"/>
  <c r="O333" i="8"/>
  <c r="O795" i="8"/>
  <c r="O794" i="8"/>
  <c r="O502" i="8"/>
  <c r="O784" i="8"/>
  <c r="O327" i="8"/>
  <c r="O412" i="8"/>
  <c r="O274" i="8"/>
  <c r="O97" i="8"/>
  <c r="O657" i="8"/>
  <c r="O555" i="8"/>
  <c r="O441" i="8"/>
  <c r="O238" i="8"/>
  <c r="O505" i="8"/>
  <c r="O45" i="8"/>
  <c r="O377" i="8"/>
  <c r="O93" i="8"/>
  <c r="O110" i="8"/>
  <c r="O780" i="8"/>
  <c r="O921" i="8"/>
  <c r="O427" i="8"/>
  <c r="O125" i="8"/>
  <c r="O430" i="8"/>
  <c r="O256" i="8"/>
  <c r="O157" i="8"/>
  <c r="O452" i="8"/>
  <c r="O395" i="8"/>
  <c r="O140" i="8"/>
  <c r="O128" i="8"/>
  <c r="O46" i="8"/>
  <c r="O713" i="8"/>
  <c r="O684" i="8"/>
  <c r="O809" i="8"/>
  <c r="O155" i="8"/>
  <c r="O313" i="8"/>
  <c r="O340" i="8"/>
  <c r="O633" i="8"/>
  <c r="O203" i="8"/>
  <c r="O595" i="8"/>
  <c r="O27" i="8"/>
  <c r="O436" i="8"/>
  <c r="O324" i="8"/>
  <c r="O126" i="8"/>
  <c r="O911" i="8"/>
  <c r="O662" i="8"/>
  <c r="O979" i="8"/>
  <c r="O887" i="8"/>
  <c r="O927" i="8"/>
  <c r="O509" i="8"/>
  <c r="O421" i="8"/>
  <c r="O583" i="8"/>
  <c r="O946" i="8"/>
  <c r="O631" i="8"/>
  <c r="O810" i="8"/>
  <c r="O384" i="8"/>
  <c r="O88" i="8"/>
  <c r="O429" i="8"/>
  <c r="O40" i="8"/>
  <c r="O360" i="8"/>
  <c r="O517" i="8"/>
  <c r="O686" i="8"/>
  <c r="O592" i="8"/>
  <c r="O884" i="8"/>
  <c r="O627" i="8"/>
  <c r="O22" i="8"/>
  <c r="O294" i="8"/>
  <c r="O550" i="8"/>
  <c r="O179" i="8"/>
  <c r="O435" i="8"/>
  <c r="O117" i="8"/>
  <c r="O817" i="8"/>
  <c r="O816" i="8"/>
  <c r="O513" i="8"/>
  <c r="O74" i="8"/>
  <c r="O330" i="8"/>
  <c r="O586" i="8"/>
  <c r="O215" i="8"/>
  <c r="O443" i="8"/>
  <c r="O972" i="8"/>
  <c r="O516" i="8"/>
  <c r="O345" i="8"/>
  <c r="O411" i="8"/>
  <c r="O665" i="8"/>
  <c r="O75" i="8"/>
  <c r="O943" i="8"/>
  <c r="O923" i="8"/>
  <c r="O915" i="8"/>
  <c r="O807" i="8"/>
  <c r="O244" i="8"/>
  <c r="O646" i="8"/>
  <c r="O357" i="8"/>
  <c r="O520" i="8"/>
  <c r="O978" i="8"/>
  <c r="O718" i="8"/>
  <c r="O778" i="8"/>
  <c r="O216" i="8"/>
  <c r="O381" i="8"/>
  <c r="O842" i="8"/>
  <c r="O779" i="8"/>
  <c r="O985" i="8"/>
  <c r="O971" i="8"/>
  <c r="O855" i="8"/>
  <c r="O955" i="8"/>
  <c r="O654" i="8"/>
  <c r="O352" i="8"/>
  <c r="O565" i="8"/>
  <c r="O898" i="8"/>
  <c r="O24" i="8"/>
  <c r="O803" i="8"/>
  <c r="O771" i="8"/>
  <c r="O719" i="8"/>
  <c r="O804" i="8"/>
  <c r="O329" i="8"/>
  <c r="O278" i="8"/>
  <c r="O630" i="8"/>
  <c r="O339" i="8"/>
  <c r="O101" i="8"/>
  <c r="O992" i="8"/>
  <c r="O656" i="8"/>
  <c r="O58" i="8"/>
  <c r="O410" i="8"/>
  <c r="O119" i="8"/>
  <c r="O423" i="8"/>
  <c r="O105" i="8"/>
  <c r="O925" i="8"/>
  <c r="O669" i="8"/>
  <c r="O144" i="8"/>
  <c r="O792" i="8"/>
  <c r="O465" i="8"/>
  <c r="O114" i="8"/>
  <c r="O370" i="8"/>
  <c r="O626" i="8"/>
  <c r="O255" i="8"/>
  <c r="O511" i="8"/>
  <c r="O193" i="8"/>
  <c r="O837" i="8"/>
  <c r="O556" i="8"/>
  <c r="O913" i="8"/>
  <c r="O409" i="8"/>
  <c r="O647" i="8"/>
  <c r="O919" i="8"/>
  <c r="O702" i="8"/>
  <c r="O528" i="8"/>
  <c r="O480" i="8"/>
  <c r="O613" i="8"/>
  <c r="O866" i="8"/>
  <c r="O312" i="8"/>
  <c r="O280" i="8"/>
  <c r="O835" i="8"/>
  <c r="O196" i="8"/>
  <c r="O788" i="8"/>
  <c r="O297" i="8"/>
  <c r="O310" i="8"/>
  <c r="O19" i="8"/>
  <c r="O355" i="8"/>
  <c r="O133" i="8"/>
  <c r="O976" i="8"/>
  <c r="O640" i="8"/>
  <c r="O90" i="8"/>
  <c r="O426" i="8"/>
  <c r="O135" i="8"/>
  <c r="O439" i="8"/>
  <c r="O121" i="8"/>
  <c r="O909" i="8"/>
  <c r="O653" i="8"/>
  <c r="O80" i="8"/>
  <c r="O776" i="8"/>
  <c r="O433" i="8"/>
  <c r="O130" i="8"/>
  <c r="O386" i="8"/>
  <c r="O15" i="8"/>
  <c r="O271" i="8"/>
  <c r="O527" i="8"/>
  <c r="O209" i="8"/>
  <c r="O821" i="8"/>
  <c r="O524" i="8"/>
  <c r="O881" i="8"/>
  <c r="O937" i="8"/>
  <c r="O991" i="8"/>
  <c r="O851" i="8"/>
  <c r="O560" i="8"/>
  <c r="O292" i="8"/>
  <c r="O799" i="8"/>
  <c r="O746" i="8"/>
  <c r="O557" i="8"/>
  <c r="O715" i="8"/>
  <c r="O830" i="8"/>
  <c r="O767" i="8"/>
  <c r="O576" i="8"/>
  <c r="O740" i="8"/>
  <c r="O108" i="8"/>
  <c r="O342" i="8"/>
  <c r="O67" i="8"/>
  <c r="O403" i="8"/>
  <c r="O165" i="8"/>
  <c r="O928" i="8"/>
  <c r="O577" i="8"/>
  <c r="O122" i="8"/>
  <c r="O474" i="8"/>
  <c r="O183" i="8"/>
  <c r="O471" i="8"/>
  <c r="O153" i="8"/>
  <c r="O877" i="8"/>
  <c r="O617" i="8"/>
  <c r="O180" i="8"/>
  <c r="O744" i="8"/>
  <c r="O369" i="8"/>
  <c r="O162" i="8"/>
  <c r="O418" i="8"/>
  <c r="O47" i="8"/>
  <c r="O303" i="8"/>
  <c r="O559" i="8"/>
  <c r="O241" i="8"/>
  <c r="O789" i="8"/>
  <c r="O460" i="8"/>
  <c r="O833" i="8"/>
  <c r="O700" i="8"/>
  <c r="O743" i="8"/>
  <c r="O838" i="8"/>
  <c r="O148" i="8"/>
  <c r="O131" i="8"/>
  <c r="O449" i="8"/>
  <c r="O519" i="8"/>
  <c r="O952" i="8"/>
  <c r="O466" i="8"/>
  <c r="O289" i="8"/>
  <c r="O537" i="8"/>
  <c r="O814" i="8"/>
  <c r="O341" i="8"/>
  <c r="O932" i="8"/>
  <c r="O211" i="8"/>
  <c r="O284" i="8"/>
  <c r="O9" i="8"/>
  <c r="O888" i="8"/>
  <c r="O530" i="8"/>
  <c r="O933" i="8"/>
  <c r="O591" i="8"/>
  <c r="O844" i="8"/>
  <c r="O222" i="8"/>
  <c r="O905" i="8"/>
  <c r="O270" i="8"/>
  <c r="O857" i="8"/>
  <c r="O91" i="8"/>
  <c r="O32" i="8"/>
  <c r="O189" i="8"/>
  <c r="O204" i="8"/>
  <c r="O729" i="8"/>
  <c r="O235" i="8"/>
  <c r="O286" i="8"/>
  <c r="O500" i="8"/>
  <c r="O697" i="8"/>
  <c r="O139" i="8"/>
  <c r="O668" i="8"/>
  <c r="O61" i="8"/>
  <c r="O478" i="8"/>
  <c r="O590" i="8"/>
  <c r="O302" i="8"/>
  <c r="O404" i="8"/>
  <c r="O571" i="8"/>
  <c r="O251" i="8"/>
  <c r="O109" i="8"/>
  <c r="O889" i="8"/>
  <c r="O574" i="8"/>
  <c r="O860" i="8"/>
  <c r="O484" i="8"/>
  <c r="O622" i="8"/>
  <c r="O825" i="8"/>
  <c r="O796" i="8"/>
  <c r="O839" i="8"/>
  <c r="O975" i="8"/>
  <c r="O859" i="8"/>
  <c r="O798" i="8"/>
  <c r="O758" i="8"/>
  <c r="O926" i="8"/>
  <c r="O642" i="8"/>
  <c r="O723" i="8"/>
  <c r="O791" i="8"/>
  <c r="O184" i="8"/>
  <c r="O408" i="8"/>
  <c r="O751" i="8"/>
  <c r="O870" i="8"/>
  <c r="O405" i="8"/>
  <c r="O938" i="8"/>
  <c r="O739" i="8"/>
  <c r="O818" i="8"/>
  <c r="O811" i="8"/>
  <c r="O116" i="8"/>
  <c r="O820" i="8"/>
  <c r="O521" i="8"/>
  <c r="O86" i="8"/>
  <c r="O358" i="8"/>
  <c r="O614" i="8"/>
  <c r="O243" i="8"/>
  <c r="O499" i="8"/>
  <c r="O181" i="8"/>
  <c r="O683" i="8"/>
  <c r="O752" i="8"/>
  <c r="O385" i="8"/>
  <c r="O138" i="8"/>
  <c r="O394" i="8"/>
  <c r="O23" i="8"/>
  <c r="O279" i="8"/>
  <c r="O876" i="8"/>
  <c r="O507" i="8"/>
  <c r="O269" i="8"/>
  <c r="O142" i="8"/>
  <c r="O612" i="8"/>
  <c r="O224" i="8"/>
  <c r="O190" i="8"/>
  <c r="O679" i="8"/>
  <c r="O72" i="8"/>
  <c r="O349" i="8"/>
  <c r="O629" i="8"/>
  <c r="O867" i="8"/>
  <c r="O958" i="8"/>
  <c r="O603" i="8"/>
  <c r="O691" i="8"/>
  <c r="O850" i="8"/>
  <c r="O8" i="8"/>
  <c r="O344" i="8"/>
  <c r="O687" i="8"/>
  <c r="O902" i="8"/>
  <c r="O56" i="8"/>
  <c r="O783" i="8"/>
  <c r="O716" i="8"/>
  <c r="O461" i="8"/>
  <c r="O843" i="8"/>
  <c r="O168" i="8"/>
  <c r="O485" i="8"/>
  <c r="O914" i="8"/>
  <c r="O104" i="8"/>
  <c r="O966" i="8"/>
  <c r="O448" i="8"/>
  <c r="O874" i="8"/>
  <c r="O587" i="8"/>
  <c r="O212" i="8"/>
  <c r="O724" i="8"/>
  <c r="O44" i="8"/>
  <c r="O374" i="8"/>
  <c r="O83" i="8"/>
  <c r="O419" i="8"/>
  <c r="O213" i="8"/>
  <c r="O912" i="8"/>
  <c r="O545" i="8"/>
  <c r="O154" i="8"/>
  <c r="O490" i="8"/>
  <c r="O199" i="8"/>
  <c r="O487" i="8"/>
  <c r="O169" i="8"/>
  <c r="O861" i="8"/>
  <c r="O596" i="8"/>
  <c r="O984" i="8"/>
  <c r="O728" i="8"/>
  <c r="O337" i="8"/>
  <c r="O178" i="8"/>
  <c r="O434" i="8"/>
  <c r="O63" i="8"/>
  <c r="O319" i="8"/>
  <c r="O575" i="8"/>
  <c r="O257" i="8"/>
  <c r="O773" i="8"/>
  <c r="O428" i="8"/>
  <c r="O801" i="8"/>
  <c r="O764" i="8"/>
  <c r="O413" i="8"/>
  <c r="O875" i="8"/>
  <c r="O935" i="8"/>
  <c r="O549" i="8"/>
  <c r="O882" i="8"/>
  <c r="O264" i="8"/>
  <c r="O934" i="8"/>
  <c r="O655" i="8"/>
  <c r="O588" i="8"/>
  <c r="O325" i="8"/>
  <c r="O84" i="8"/>
  <c r="O708" i="8"/>
  <c r="O38" i="8"/>
  <c r="O390" i="8"/>
  <c r="O99" i="8"/>
  <c r="O451" i="8"/>
  <c r="O229" i="8"/>
  <c r="O896" i="8"/>
  <c r="O481" i="8"/>
  <c r="O170" i="8"/>
  <c r="O506" i="8"/>
  <c r="O231" i="8"/>
  <c r="O503" i="8"/>
  <c r="O185" i="8"/>
  <c r="O845" i="8"/>
  <c r="O572" i="8"/>
  <c r="O968" i="8"/>
  <c r="O712" i="8"/>
  <c r="O305" i="8"/>
  <c r="O194" i="8"/>
  <c r="O450" i="8"/>
  <c r="O79" i="8"/>
  <c r="O335" i="8"/>
  <c r="O17" i="8"/>
  <c r="O273" i="8"/>
  <c r="O757" i="8"/>
  <c r="O396" i="8"/>
  <c r="O785" i="8"/>
  <c r="O123" i="8"/>
  <c r="O967" i="8"/>
  <c r="O826" i="8"/>
  <c r="O120" i="8"/>
  <c r="O706" i="8"/>
  <c r="O619" i="8"/>
  <c r="O536" i="8"/>
  <c r="O759" i="8"/>
  <c r="O200" i="8"/>
  <c r="O248" i="8"/>
  <c r="O504" i="8"/>
  <c r="O52" i="8"/>
  <c r="O660" i="8"/>
  <c r="O70" i="8"/>
  <c r="O438" i="8"/>
  <c r="O147" i="8"/>
  <c r="O483" i="8"/>
  <c r="O277" i="8"/>
  <c r="O848" i="8"/>
  <c r="O417" i="8"/>
  <c r="O218" i="8"/>
  <c r="O554" i="8"/>
  <c r="O263" i="8"/>
  <c r="O535" i="8"/>
  <c r="O217" i="8"/>
  <c r="O813" i="8"/>
  <c r="O508" i="8"/>
  <c r="O936" i="8"/>
  <c r="O680" i="8"/>
  <c r="O188" i="8"/>
  <c r="O226" i="8"/>
  <c r="O482" i="8"/>
  <c r="O111" i="8"/>
  <c r="O367" i="8"/>
  <c r="O49" i="8"/>
  <c r="O981" i="8"/>
  <c r="O725" i="8"/>
  <c r="O332" i="8"/>
  <c r="O737" i="8"/>
  <c r="O956" i="8"/>
  <c r="O674" i="8"/>
  <c r="O774" i="8"/>
  <c r="O676" i="8"/>
  <c r="O467" i="8"/>
  <c r="O186" i="8"/>
  <c r="O564" i="8"/>
  <c r="O841" i="8"/>
  <c r="O173" i="8"/>
  <c r="O510" i="8"/>
  <c r="O569" i="8"/>
  <c r="O969" i="8"/>
  <c r="O548" i="8"/>
  <c r="O525" i="8"/>
  <c r="O790" i="8"/>
  <c r="O132" i="8"/>
  <c r="O930" i="8"/>
  <c r="O703" i="8"/>
  <c r="O756" i="8"/>
  <c r="O51" i="8"/>
  <c r="O944" i="8"/>
  <c r="O458" i="8"/>
  <c r="O793" i="8"/>
  <c r="O761" i="8"/>
  <c r="O959" i="8"/>
  <c r="O738" i="8"/>
  <c r="O593" i="8"/>
  <c r="O878" i="8"/>
  <c r="O954" i="8"/>
  <c r="O400" i="8"/>
  <c r="O980" i="8"/>
  <c r="O163" i="8"/>
  <c r="O353" i="8"/>
  <c r="O551" i="8"/>
  <c r="O920" i="8"/>
  <c r="O498" i="8"/>
  <c r="O965" i="8"/>
  <c r="O748" i="8"/>
  <c r="O68" i="8"/>
  <c r="O453" i="8"/>
  <c r="O605" i="8"/>
  <c r="O531" i="8"/>
  <c r="O250" i="8"/>
  <c r="O249" i="8"/>
  <c r="O648" i="8"/>
  <c r="O143" i="8"/>
  <c r="O693" i="8"/>
  <c r="O734" i="8"/>
  <c r="O806" i="8"/>
  <c r="O754" i="8"/>
  <c r="O166" i="8"/>
  <c r="O897" i="8"/>
  <c r="O7" i="8"/>
  <c r="O749" i="8"/>
  <c r="O34" i="8"/>
  <c r="O431" i="8"/>
  <c r="O112" i="8"/>
  <c r="O782" i="8"/>
  <c r="O201" i="8"/>
  <c r="O95" i="8"/>
  <c r="O59" i="8"/>
  <c r="O722" i="8"/>
  <c r="O547" i="8"/>
  <c r="O265" i="8"/>
  <c r="O159" i="8"/>
  <c r="O636" i="8"/>
  <c r="O755" i="8"/>
  <c r="O604" i="8"/>
  <c r="O425" i="8"/>
  <c r="O69" i="8"/>
  <c r="O362" i="8"/>
  <c r="O957" i="8"/>
  <c r="O529" i="8"/>
  <c r="O223" i="8"/>
  <c r="O607" i="8"/>
  <c r="O863" i="8"/>
  <c r="O735" i="8"/>
  <c r="O544" i="8"/>
  <c r="O172" i="8"/>
  <c r="O149" i="8"/>
  <c r="O442" i="8"/>
  <c r="O893" i="8"/>
  <c r="O401" i="8"/>
  <c r="O287" i="8"/>
  <c r="O492" i="8"/>
  <c r="O372" i="8"/>
  <c r="O606" i="8"/>
  <c r="O873" i="8"/>
  <c r="O347" i="8"/>
  <c r="O924" i="8"/>
  <c r="O107" i="8"/>
  <c r="O908" i="8"/>
  <c r="O174" i="8"/>
  <c r="O670" i="8"/>
  <c r="O986" i="8"/>
  <c r="O301" i="8"/>
  <c r="O573" i="8"/>
  <c r="O643" i="8"/>
  <c r="O393" i="8"/>
  <c r="O307" i="8"/>
  <c r="O688" i="8"/>
  <c r="O87" i="8"/>
  <c r="O331" i="8"/>
  <c r="O732" i="8"/>
  <c r="O822" i="8"/>
  <c r="O819" i="8"/>
  <c r="O962" i="8"/>
  <c r="O580" i="8"/>
  <c r="O802" i="8"/>
  <c r="O228" i="8"/>
  <c r="O644" i="8"/>
  <c r="O515" i="8"/>
  <c r="O234" i="8"/>
  <c r="O233" i="8"/>
  <c r="O664" i="8"/>
  <c r="O127" i="8"/>
  <c r="O709" i="8"/>
  <c r="O899" i="8"/>
  <c r="O950" i="8"/>
  <c r="O624" i="8"/>
  <c r="O118" i="8"/>
  <c r="O977" i="8"/>
  <c r="O602" i="8"/>
  <c r="O781" i="8"/>
  <c r="O60" i="8"/>
  <c r="O399" i="8"/>
  <c r="O240" i="8"/>
  <c r="O638" i="8"/>
  <c r="O827" i="8"/>
  <c r="O320" i="8"/>
  <c r="O518" i="8"/>
  <c r="O768" i="8"/>
  <c r="O343" i="8"/>
  <c r="O380" i="8"/>
  <c r="O290" i="8"/>
  <c r="O113" i="8"/>
  <c r="O641" i="8"/>
  <c r="O54" i="8"/>
  <c r="O829" i="8"/>
  <c r="O351" i="8"/>
  <c r="O907" i="8"/>
  <c r="O690" i="8"/>
  <c r="O929" i="8"/>
  <c r="O765" i="8"/>
  <c r="O415" i="8"/>
  <c r="O276" i="8"/>
  <c r="O309" i="8"/>
  <c r="O552" i="8"/>
  <c r="O246" i="8"/>
  <c r="O721" i="8"/>
  <c r="O71" i="8"/>
  <c r="O701" i="8"/>
  <c r="O82" i="8"/>
  <c r="O479" i="8"/>
  <c r="O197" i="8"/>
  <c r="O711" i="8"/>
  <c r="O714" i="8"/>
  <c r="O639" i="8"/>
  <c r="O326" i="8"/>
  <c r="O960" i="8"/>
  <c r="O167" i="8"/>
  <c r="O637" i="8"/>
  <c r="O146" i="8"/>
  <c r="O543" i="8"/>
  <c r="O865" i="8"/>
  <c r="O366" i="8"/>
  <c r="O532" i="8"/>
  <c r="O398" i="8"/>
  <c r="O379" i="8"/>
  <c r="O206" i="8"/>
  <c r="O616" i="8"/>
  <c r="O141" i="8"/>
  <c r="O468" i="8"/>
  <c r="O726" i="8"/>
  <c r="O742" i="8"/>
  <c r="O501" i="8"/>
  <c r="O762" i="8"/>
  <c r="O615" i="8"/>
  <c r="O150" i="8"/>
  <c r="O563" i="8"/>
  <c r="O220" i="8"/>
  <c r="O299" i="8"/>
  <c r="O649" i="8"/>
  <c r="O397" i="8"/>
  <c r="O931" i="8"/>
  <c r="O464" i="8"/>
  <c r="O678" i="8"/>
  <c r="O834" i="8"/>
  <c r="O982" i="8"/>
  <c r="O389" i="8"/>
  <c r="O102" i="8"/>
  <c r="O293" i="8"/>
  <c r="O570" i="8"/>
  <c r="O797" i="8"/>
  <c r="O124" i="8"/>
  <c r="O383" i="8"/>
  <c r="O300" i="8"/>
  <c r="O775" i="8"/>
  <c r="O699" i="8"/>
  <c r="O469" i="8"/>
  <c r="O470" i="8"/>
  <c r="O800" i="8"/>
  <c r="O311" i="8"/>
  <c r="O444" i="8"/>
  <c r="O258" i="8"/>
  <c r="O81" i="8"/>
  <c r="O689" i="8"/>
  <c r="O727" i="8"/>
  <c r="O970" i="8"/>
  <c r="O916" i="8"/>
  <c r="O227" i="8"/>
  <c r="O156" i="8"/>
  <c r="O25" i="8"/>
  <c r="O872" i="8"/>
  <c r="O546" i="8"/>
  <c r="O917" i="8"/>
  <c r="O903" i="8"/>
  <c r="O245" i="8"/>
  <c r="O696" i="8"/>
  <c r="O741" i="8"/>
  <c r="O392" i="8"/>
  <c r="O584" i="8"/>
  <c r="O282" i="8"/>
  <c r="O632" i="8"/>
  <c r="O677" i="8"/>
  <c r="O883" i="8"/>
  <c r="O815" i="8"/>
  <c r="O376" i="8"/>
  <c r="O582" i="8"/>
  <c r="O704" i="8"/>
  <c r="O391" i="8"/>
  <c r="O272" i="8"/>
  <c r="O338" i="8"/>
  <c r="O161" i="8"/>
  <c r="O828" i="8"/>
  <c r="O766" i="8"/>
  <c r="O663" i="8"/>
  <c r="O846" i="8"/>
  <c r="O35" i="8"/>
  <c r="O600" i="8"/>
  <c r="O455" i="8"/>
  <c r="O16" i="8"/>
  <c r="O402" i="8"/>
  <c r="O225" i="8"/>
  <c r="O892" i="8"/>
  <c r="O558" i="8"/>
  <c r="O623" i="8"/>
  <c r="O308" i="8"/>
  <c r="O953" i="8"/>
  <c r="O363" i="8"/>
  <c r="O777" i="8"/>
  <c r="O318" i="8"/>
  <c r="O523" i="8"/>
  <c r="O879" i="8"/>
  <c r="O770" i="8"/>
  <c r="O635" i="8"/>
  <c r="O608" i="8"/>
  <c r="O20" i="8"/>
  <c r="O422" i="8"/>
  <c r="O261" i="8"/>
  <c r="O202" i="8"/>
  <c r="O526" i="8"/>
  <c r="O462" i="8"/>
  <c r="O496" i="8"/>
  <c r="O823" i="8"/>
  <c r="O437" i="8"/>
  <c r="O698" i="8"/>
  <c r="O847" i="8"/>
  <c r="O667" i="8"/>
  <c r="O974" i="8"/>
  <c r="O454" i="8"/>
  <c r="O832" i="8"/>
  <c r="O295" i="8"/>
  <c r="O476" i="8"/>
  <c r="O242" i="8"/>
  <c r="O65" i="8"/>
  <c r="O705" i="8"/>
  <c r="O922" i="8"/>
  <c r="O164" i="8"/>
  <c r="O964" i="8"/>
  <c r="O195" i="8"/>
  <c r="O321" i="8"/>
  <c r="O567" i="8"/>
  <c r="O904" i="8"/>
  <c r="O514" i="8"/>
  <c r="O949" i="8"/>
  <c r="O76" i="8"/>
  <c r="O456" i="8"/>
  <c r="O786" i="8"/>
  <c r="O553" i="8"/>
  <c r="O579" i="8"/>
  <c r="O298" i="8"/>
  <c r="O281" i="8"/>
  <c r="O611" i="8"/>
  <c r="O175" i="8"/>
  <c r="O661" i="8"/>
  <c r="O710" i="8"/>
  <c r="O538" i="8"/>
  <c r="O252" i="8"/>
  <c r="O364" i="8"/>
  <c r="O854" i="8"/>
  <c r="O134" i="8"/>
  <c r="O618" i="8"/>
  <c r="O18" i="8"/>
  <c r="O176" i="8"/>
  <c r="O894" i="8"/>
  <c r="O533" i="8"/>
  <c r="O852" i="8"/>
  <c r="O291" i="8"/>
  <c r="O26" i="8"/>
  <c r="O73" i="8"/>
  <c r="O824" i="8"/>
  <c r="O594" i="8"/>
  <c r="O869" i="8"/>
  <c r="O267" i="8"/>
  <c r="O136" i="8"/>
  <c r="O651" i="8"/>
  <c r="O772" i="8"/>
  <c r="O387" i="8"/>
  <c r="O106" i="8"/>
  <c r="O137" i="8"/>
  <c r="O760" i="8"/>
  <c r="O31" i="8"/>
  <c r="O805" i="8"/>
  <c r="AB748" i="8"/>
  <c r="AB783" i="8"/>
  <c r="AB556" i="8"/>
  <c r="AB710" i="8"/>
  <c r="AB774" i="8"/>
  <c r="AB902" i="8"/>
  <c r="AB842" i="8"/>
  <c r="AB314" i="8"/>
  <c r="AB170" i="8"/>
  <c r="AB10" i="8"/>
  <c r="AB786" i="8"/>
  <c r="AB782" i="8"/>
  <c r="AB214" i="8"/>
  <c r="AB822" i="8"/>
  <c r="AB374" i="8"/>
  <c r="AB954" i="8"/>
  <c r="AB682" i="8"/>
  <c r="AB266" i="8"/>
  <c r="AB530" i="8"/>
  <c r="AB270" i="8"/>
  <c r="AB322" i="8"/>
  <c r="AB254" i="8"/>
  <c r="AB162" i="8"/>
  <c r="AB158" i="8"/>
  <c r="AB903" i="8"/>
  <c r="AB647" i="8"/>
  <c r="AB391" i="8"/>
  <c r="AB135" i="8"/>
  <c r="AB865" i="8"/>
  <c r="AB609" i="8"/>
  <c r="AB353" i="8"/>
  <c r="AB97" i="8"/>
  <c r="AB820" i="8"/>
  <c r="AB564" i="8"/>
  <c r="AB308" i="8"/>
  <c r="AB52" i="8"/>
  <c r="AB899" i="8"/>
  <c r="AB643" i="8"/>
  <c r="AB387" i="8"/>
  <c r="AB131" i="8"/>
  <c r="AB861" i="8"/>
  <c r="AB605" i="8"/>
  <c r="AB349" i="8"/>
  <c r="AB93" i="8"/>
  <c r="AB832" i="8"/>
  <c r="AB576" i="8"/>
  <c r="AB320" i="8"/>
  <c r="AB64" i="8"/>
  <c r="AB939" i="8"/>
  <c r="AB683" i="8"/>
  <c r="AB427" i="8"/>
  <c r="AB171" i="8"/>
  <c r="AB901" i="8"/>
  <c r="AB645" i="8"/>
  <c r="AB745" i="8"/>
  <c r="AB454" i="8"/>
  <c r="AB518" i="8"/>
  <c r="AB646" i="8"/>
  <c r="AB906" i="8"/>
  <c r="AB378" i="8"/>
  <c r="AB234" i="8"/>
  <c r="AB74" i="8"/>
  <c r="AB850" i="8"/>
  <c r="AB846" i="8"/>
  <c r="AB898" i="8"/>
  <c r="AB830" i="8"/>
  <c r="AB738" i="8"/>
  <c r="AB734" i="8"/>
  <c r="AB878" i="8"/>
  <c r="AB791" i="8"/>
  <c r="AB535" i="8"/>
  <c r="AB279" i="8"/>
  <c r="AB23" i="8"/>
  <c r="AB753" i="8"/>
  <c r="AB497" i="8"/>
  <c r="AB241" i="8"/>
  <c r="AB964" i="8"/>
  <c r="AB708" i="8"/>
  <c r="AB452" i="8"/>
  <c r="AB196" i="8"/>
  <c r="AB814" i="8"/>
  <c r="AB787" i="8"/>
  <c r="AB531" i="8"/>
  <c r="AB275" i="8"/>
  <c r="AB19" i="8"/>
  <c r="AB749" i="8"/>
  <c r="AB493" i="8"/>
  <c r="AB237" i="8"/>
  <c r="AB976" i="8"/>
  <c r="AB720" i="8"/>
  <c r="AB464" i="8"/>
  <c r="AB208" i="8"/>
  <c r="AB434" i="8"/>
  <c r="AB827" i="8"/>
  <c r="AB571" i="8"/>
  <c r="AB315" i="8"/>
  <c r="AB59" i="8"/>
  <c r="AB789" i="8"/>
  <c r="AB533" i="8"/>
  <c r="AB566" i="8"/>
  <c r="AB134" i="8"/>
  <c r="AB506" i="8"/>
  <c r="AB202" i="8"/>
  <c r="AB974" i="8"/>
  <c r="AB958" i="8"/>
  <c r="AB862" i="8"/>
  <c r="AB823" i="8"/>
  <c r="AB311" i="8"/>
  <c r="AB785" i="8"/>
  <c r="AB273" i="8"/>
  <c r="AB740" i="8"/>
  <c r="AB228" i="8"/>
  <c r="AB819" i="8"/>
  <c r="AB307" i="8"/>
  <c r="AB781" i="8"/>
  <c r="AB269" i="8"/>
  <c r="AB752" i="8"/>
  <c r="AB240" i="8"/>
  <c r="AB859" i="8"/>
  <c r="AB347" i="8"/>
  <c r="AB821" i="8"/>
  <c r="AB357" i="8"/>
  <c r="AB101" i="8"/>
  <c r="AB824" i="8"/>
  <c r="AB568" i="8"/>
  <c r="AB312" i="8"/>
  <c r="AB56" i="8"/>
  <c r="AB239" i="8"/>
  <c r="AB201" i="8"/>
  <c r="AB204" i="8"/>
  <c r="AB351" i="8"/>
  <c r="AB313" i="8"/>
  <c r="AB252" i="8"/>
  <c r="AB255" i="8"/>
  <c r="AB217" i="8"/>
  <c r="AB220" i="8"/>
  <c r="AB428" i="8"/>
  <c r="AB726" i="8"/>
  <c r="AB918" i="8"/>
  <c r="AB826" i="8"/>
  <c r="AB650" i="8"/>
  <c r="AB402" i="8"/>
  <c r="AB450" i="8"/>
  <c r="AB290" i="8"/>
  <c r="AB935" i="8"/>
  <c r="AB423" i="8"/>
  <c r="AB897" i="8"/>
  <c r="AB385" i="8"/>
  <c r="AB852" i="8"/>
  <c r="AB340" i="8"/>
  <c r="AB931" i="8"/>
  <c r="AB419" i="8"/>
  <c r="AB893" i="8"/>
  <c r="AB381" i="8"/>
  <c r="AB864" i="8"/>
  <c r="AB352" i="8"/>
  <c r="AB971" i="8"/>
  <c r="AB459" i="8"/>
  <c r="AB933" i="8"/>
  <c r="AB421" i="8"/>
  <c r="AB149" i="8"/>
  <c r="AB872" i="8"/>
  <c r="AB616" i="8"/>
  <c r="AB360" i="8"/>
  <c r="AB104" i="8"/>
  <c r="AB431" i="8"/>
  <c r="AB393" i="8"/>
  <c r="AB630" i="8"/>
  <c r="AB934" i="8"/>
  <c r="AB70" i="8"/>
  <c r="AB922" i="8"/>
  <c r="AB426" i="8"/>
  <c r="AB90" i="8"/>
  <c r="AB274" i="8"/>
  <c r="AB14" i="8"/>
  <c r="AB66" i="8"/>
  <c r="AB930" i="8"/>
  <c r="AB926" i="8"/>
  <c r="AB626" i="8"/>
  <c r="AB839" i="8"/>
  <c r="AB583" i="8"/>
  <c r="AB327" i="8"/>
  <c r="AB71" i="8"/>
  <c r="AB801" i="8"/>
  <c r="AB545" i="8"/>
  <c r="AB289" i="8"/>
  <c r="AB33" i="8"/>
  <c r="AB756" i="8"/>
  <c r="AB500" i="8"/>
  <c r="AB244" i="8"/>
  <c r="AB562" i="8"/>
  <c r="AB835" i="8"/>
  <c r="AB579" i="8"/>
  <c r="AB323" i="8"/>
  <c r="AB67" i="8"/>
  <c r="AB797" i="8"/>
  <c r="AB541" i="8"/>
  <c r="AB285" i="8"/>
  <c r="AB29" i="8"/>
  <c r="AB768" i="8"/>
  <c r="AB512" i="8"/>
  <c r="AB256" i="8"/>
  <c r="AB218" i="8"/>
  <c r="AB875" i="8"/>
  <c r="AB619" i="8"/>
  <c r="AB363" i="8"/>
  <c r="AB107" i="8"/>
  <c r="AB837" i="8"/>
  <c r="AB581" i="8"/>
  <c r="AB8" i="8"/>
  <c r="AB22" i="8"/>
  <c r="AB150" i="8"/>
  <c r="AB230" i="8"/>
  <c r="AB326" i="8"/>
  <c r="AB122" i="8"/>
  <c r="AB938" i="8"/>
  <c r="AB346" i="8"/>
  <c r="AB594" i="8"/>
  <c r="AB590" i="8"/>
  <c r="AB642" i="8"/>
  <c r="AB574" i="8"/>
  <c r="AB482" i="8"/>
  <c r="AB478" i="8"/>
  <c r="AB983" i="8"/>
  <c r="AB727" i="8"/>
  <c r="AB471" i="8"/>
  <c r="AB215" i="8"/>
  <c r="AB945" i="8"/>
  <c r="AB689" i="8"/>
  <c r="AB433" i="8"/>
  <c r="AB177" i="8"/>
  <c r="AB900" i="8"/>
  <c r="AB644" i="8"/>
  <c r="AB388" i="8"/>
  <c r="AB132" i="8"/>
  <c r="AB979" i="8"/>
  <c r="AB723" i="8"/>
  <c r="AB467" i="8"/>
  <c r="AB211" i="8"/>
  <c r="AB941" i="8"/>
  <c r="AB685" i="8"/>
  <c r="AB429" i="8"/>
  <c r="AB173" i="8"/>
  <c r="AB912" i="8"/>
  <c r="AB656" i="8"/>
  <c r="AB400" i="8"/>
  <c r="AB144" i="8"/>
  <c r="AB278" i="8"/>
  <c r="AB486" i="8"/>
  <c r="AB522" i="8"/>
  <c r="AB526" i="8"/>
  <c r="AB510" i="8"/>
  <c r="AB414" i="8"/>
  <c r="AB711" i="8"/>
  <c r="AB199" i="8"/>
  <c r="AB673" i="8"/>
  <c r="AB161" i="8"/>
  <c r="AB628" i="8"/>
  <c r="AB116" i="8"/>
  <c r="AB707" i="8"/>
  <c r="AB195" i="8"/>
  <c r="AB669" i="8"/>
  <c r="AB157" i="8"/>
  <c r="AB640" i="8"/>
  <c r="AB128" i="8"/>
  <c r="AB747" i="8"/>
  <c r="AB235" i="8"/>
  <c r="AB709" i="8"/>
  <c r="AB614" i="8"/>
  <c r="AB806" i="8"/>
  <c r="AB634" i="8"/>
  <c r="AB330" i="8"/>
  <c r="AB82" i="8"/>
  <c r="AB130" i="8"/>
  <c r="AB990" i="8"/>
  <c r="AB855" i="8"/>
  <c r="AB343" i="8"/>
  <c r="AB817" i="8"/>
  <c r="AB305" i="8"/>
  <c r="AB772" i="8"/>
  <c r="AB260" i="8"/>
  <c r="AB851" i="8"/>
  <c r="AB339" i="8"/>
  <c r="AB813" i="8"/>
  <c r="AB301" i="8"/>
  <c r="AB784" i="8"/>
  <c r="AB272" i="8"/>
  <c r="AB955" i="8"/>
  <c r="AB635" i="8"/>
  <c r="AB251" i="8"/>
  <c r="AB917" i="8"/>
  <c r="AB597" i="8"/>
  <c r="AB534" i="8"/>
  <c r="AB950" i="8"/>
  <c r="AB730" i="8"/>
  <c r="AB462" i="8"/>
  <c r="AB866" i="8"/>
  <c r="AB951" i="8"/>
  <c r="AB183" i="8"/>
  <c r="AB529" i="8"/>
  <c r="AB868" i="8"/>
  <c r="AB100" i="8"/>
  <c r="AB563" i="8"/>
  <c r="AB909" i="8"/>
  <c r="AB141" i="8"/>
  <c r="AB496" i="8"/>
  <c r="AB987" i="8"/>
  <c r="AB219" i="8"/>
  <c r="AB565" i="8"/>
  <c r="AB165" i="8"/>
  <c r="AB760" i="8"/>
  <c r="AB440" i="8"/>
  <c r="AB120" i="8"/>
  <c r="AB969" i="8"/>
  <c r="AB716" i="8"/>
  <c r="AB607" i="8"/>
  <c r="AB57" i="8"/>
  <c r="AB767" i="8"/>
  <c r="AB473" i="8"/>
  <c r="AB108" i="8"/>
  <c r="AB399" i="8"/>
  <c r="AB262" i="8"/>
  <c r="AB442" i="8"/>
  <c r="AB538" i="8"/>
  <c r="AB962" i="8"/>
  <c r="AB798" i="8"/>
  <c r="AB679" i="8"/>
  <c r="AB39" i="8"/>
  <c r="AB257" i="8"/>
  <c r="AB596" i="8"/>
  <c r="AB50" i="8"/>
  <c r="AB291" i="8"/>
  <c r="AB637" i="8"/>
  <c r="AB992" i="8"/>
  <c r="AB224" i="8"/>
  <c r="AB715" i="8"/>
  <c r="AB75" i="8"/>
  <c r="AB341" i="8"/>
  <c r="AB21" i="8"/>
  <c r="AB680" i="8"/>
  <c r="AB296" i="8"/>
  <c r="AB943" i="8"/>
  <c r="AB649" i="8"/>
  <c r="AB396" i="8"/>
  <c r="AB543" i="8"/>
  <c r="AB505" i="8"/>
  <c r="AB444" i="8"/>
  <c r="AB447" i="8"/>
  <c r="AB409" i="8"/>
  <c r="AB412" i="8"/>
  <c r="AB335" i="8"/>
  <c r="AB358" i="8"/>
  <c r="AB550" i="8"/>
  <c r="AB698" i="8"/>
  <c r="AB394" i="8"/>
  <c r="AB146" i="8"/>
  <c r="AB194" i="8"/>
  <c r="AB34" i="8"/>
  <c r="AB871" i="8"/>
  <c r="AB359" i="8"/>
  <c r="AB833" i="8"/>
  <c r="AB321" i="8"/>
  <c r="AB788" i="8"/>
  <c r="AB276" i="8"/>
  <c r="AB867" i="8"/>
  <c r="AB355" i="8"/>
  <c r="AB829" i="8"/>
  <c r="AB317" i="8"/>
  <c r="AB800" i="8"/>
  <c r="AB288" i="8"/>
  <c r="AB907" i="8"/>
  <c r="AB395" i="8"/>
  <c r="AB869" i="8"/>
  <c r="AB373" i="8"/>
  <c r="AB117" i="8"/>
  <c r="AB840" i="8"/>
  <c r="AB584" i="8"/>
  <c r="AB328" i="8"/>
  <c r="AB72" i="8"/>
  <c r="AB303" i="8"/>
  <c r="AB265" i="8"/>
  <c r="AB268" i="8"/>
  <c r="AB415" i="8"/>
  <c r="AB377" i="8"/>
  <c r="AB316" i="8"/>
  <c r="AB319" i="8"/>
  <c r="AB281" i="8"/>
  <c r="AB284" i="8"/>
  <c r="AB847" i="8"/>
  <c r="AB102" i="8"/>
  <c r="AB210" i="8"/>
  <c r="AB375" i="8"/>
  <c r="AB292" i="8"/>
  <c r="AB333" i="8"/>
  <c r="AB411" i="8"/>
  <c r="AB856" i="8"/>
  <c r="AB367" i="8"/>
  <c r="AB441" i="8"/>
  <c r="AB348" i="8"/>
  <c r="AB206" i="8"/>
  <c r="AB77" i="8"/>
  <c r="AB841" i="8"/>
  <c r="AB502" i="8"/>
  <c r="AB702" i="8"/>
  <c r="AB721" i="8"/>
  <c r="AB755" i="8"/>
  <c r="AB688" i="8"/>
  <c r="AB757" i="8"/>
  <c r="AB536" i="8"/>
  <c r="AB73" i="8"/>
  <c r="AB124" i="8"/>
  <c r="AB911" i="8"/>
  <c r="AB593" i="8"/>
  <c r="AB629" i="8"/>
  <c r="AB857" i="8"/>
  <c r="AB106" i="8"/>
  <c r="AB366" i="8"/>
  <c r="AB932" i="8"/>
  <c r="AB973" i="8"/>
  <c r="AB942" i="8"/>
  <c r="AB197" i="8"/>
  <c r="AB152" i="8"/>
  <c r="AB735" i="8"/>
  <c r="AB601" i="8"/>
  <c r="AB618" i="8"/>
  <c r="AB115" i="8"/>
  <c r="AB216" i="8"/>
  <c r="AB406" i="8"/>
  <c r="AB570" i="8"/>
  <c r="AB26" i="8"/>
  <c r="AB834" i="8"/>
  <c r="AB674" i="8"/>
  <c r="AB622" i="8"/>
  <c r="AB519" i="8"/>
  <c r="AB7" i="8"/>
  <c r="AB481" i="8"/>
  <c r="AB948" i="8"/>
  <c r="AB436" i="8"/>
  <c r="AB558" i="8"/>
  <c r="AB515" i="8"/>
  <c r="AB989" i="8"/>
  <c r="AB477" i="8"/>
  <c r="AB960" i="8"/>
  <c r="AB448" i="8"/>
  <c r="AB178" i="8"/>
  <c r="AB555" i="8"/>
  <c r="AB43" i="8"/>
  <c r="AB517" i="8"/>
  <c r="AB54" i="8"/>
  <c r="AB246" i="8"/>
  <c r="AB762" i="8"/>
  <c r="AB282" i="8"/>
  <c r="AB334" i="8"/>
  <c r="AB318" i="8"/>
  <c r="AB222" i="8"/>
  <c r="AB663" i="8"/>
  <c r="AB151" i="8"/>
  <c r="AB625" i="8"/>
  <c r="AB113" i="8"/>
  <c r="AB580" i="8"/>
  <c r="AB68" i="8"/>
  <c r="AB659" i="8"/>
  <c r="AB147" i="8"/>
  <c r="AB621" i="8"/>
  <c r="AB109" i="8"/>
  <c r="AB592" i="8"/>
  <c r="AB80" i="8"/>
  <c r="AB891" i="8"/>
  <c r="AB507" i="8"/>
  <c r="AB187" i="8"/>
  <c r="AB853" i="8"/>
  <c r="AB469" i="8"/>
  <c r="AB758" i="8"/>
  <c r="AB890" i="8"/>
  <c r="AB858" i="8"/>
  <c r="AB474" i="8"/>
  <c r="AB354" i="8"/>
  <c r="AB695" i="8"/>
  <c r="AB55" i="8"/>
  <c r="AB401" i="8"/>
  <c r="AB612" i="8"/>
  <c r="AB306" i="8"/>
  <c r="AB435" i="8"/>
  <c r="AB653" i="8"/>
  <c r="AB13" i="8"/>
  <c r="AB368" i="8"/>
  <c r="AB731" i="8"/>
  <c r="AB91" i="8"/>
  <c r="AB437" i="8"/>
  <c r="AB37" i="8"/>
  <c r="AB696" i="8"/>
  <c r="AB376" i="8"/>
  <c r="AB750" i="8"/>
  <c r="AB713" i="8"/>
  <c r="AB460" i="8"/>
  <c r="AB95" i="8"/>
  <c r="AB764" i="8"/>
  <c r="AB511" i="8"/>
  <c r="AB988" i="8"/>
  <c r="AB41" i="8"/>
  <c r="AB238" i="8"/>
  <c r="AB390" i="8"/>
  <c r="AB874" i="8"/>
  <c r="AB914" i="8"/>
  <c r="AB894" i="8"/>
  <c r="AB286" i="8"/>
  <c r="AB551" i="8"/>
  <c r="AB769" i="8"/>
  <c r="AB129" i="8"/>
  <c r="AB468" i="8"/>
  <c r="AB803" i="8"/>
  <c r="AB163" i="8"/>
  <c r="AB509" i="8"/>
  <c r="AB736" i="8"/>
  <c r="AB96" i="8"/>
  <c r="AB587" i="8"/>
  <c r="AB805" i="8"/>
  <c r="AB277" i="8"/>
  <c r="AB936" i="8"/>
  <c r="AB552" i="8"/>
  <c r="AB232" i="8"/>
  <c r="AB687" i="8"/>
  <c r="AB137" i="8"/>
  <c r="AB140" i="8"/>
  <c r="AB287" i="8"/>
  <c r="AB249" i="8"/>
  <c r="AB188" i="8"/>
  <c r="AB191" i="8"/>
  <c r="AB153" i="8"/>
  <c r="AB156" i="8"/>
  <c r="AB684" i="8"/>
  <c r="AB694" i="8"/>
  <c r="AB598" i="8"/>
  <c r="AB186" i="8"/>
  <c r="AB602" i="8"/>
  <c r="AB654" i="8"/>
  <c r="AB638" i="8"/>
  <c r="AB542" i="8"/>
  <c r="AB743" i="8"/>
  <c r="AB231" i="8"/>
  <c r="AB705" i="8"/>
  <c r="AB193" i="8"/>
  <c r="AB660" i="8"/>
  <c r="AB148" i="8"/>
  <c r="AB739" i="8"/>
  <c r="AB227" i="8"/>
  <c r="AB701" i="8"/>
  <c r="AB189" i="8"/>
  <c r="AB672" i="8"/>
  <c r="AB160" i="8"/>
  <c r="AB779" i="8"/>
  <c r="AB267" i="8"/>
  <c r="AB741" i="8"/>
  <c r="AB309" i="8"/>
  <c r="AB53" i="8"/>
  <c r="AB776" i="8"/>
  <c r="AB520" i="8"/>
  <c r="AB264" i="8"/>
  <c r="AB498" i="8"/>
  <c r="AB47" i="8"/>
  <c r="AB9" i="8"/>
  <c r="AB12" i="8"/>
  <c r="AB159" i="8"/>
  <c r="AB121" i="8"/>
  <c r="AB60" i="8"/>
  <c r="AB63" i="8"/>
  <c r="AB25" i="8"/>
  <c r="AB28" i="8"/>
  <c r="AB172" i="8"/>
  <c r="AB294" i="8"/>
  <c r="AB258" i="8"/>
  <c r="AB849" i="8"/>
  <c r="AB883" i="8"/>
  <c r="AB816" i="8"/>
  <c r="AB885" i="8"/>
  <c r="AB600" i="8"/>
  <c r="AB329" i="8"/>
  <c r="AB380" i="8"/>
  <c r="AB591" i="8"/>
  <c r="AB631" i="8"/>
  <c r="AB667" i="8"/>
  <c r="AB953" i="8"/>
  <c r="AB250" i="8"/>
  <c r="AB606" i="8"/>
  <c r="AB209" i="8"/>
  <c r="AB243" i="8"/>
  <c r="AB176" i="8"/>
  <c r="AB325" i="8"/>
  <c r="AB280" i="8"/>
  <c r="AB76" i="8"/>
  <c r="AB127" i="8"/>
  <c r="AB166" i="8"/>
  <c r="AB36" i="8"/>
  <c r="AB728" i="8"/>
  <c r="AB620" i="8"/>
  <c r="AB722" i="8"/>
  <c r="AB503" i="8"/>
  <c r="AB870" i="8"/>
  <c r="AB742" i="8"/>
  <c r="AB810" i="8"/>
  <c r="AB18" i="8"/>
  <c r="AB766" i="8"/>
  <c r="AB670" i="8"/>
  <c r="AB775" i="8"/>
  <c r="AB263" i="8"/>
  <c r="AB737" i="8"/>
  <c r="AB225" i="8"/>
  <c r="AB692" i="8"/>
  <c r="AB180" i="8"/>
  <c r="AB771" i="8"/>
  <c r="AB259" i="8"/>
  <c r="AB733" i="8"/>
  <c r="AB221" i="8"/>
  <c r="AB704" i="8"/>
  <c r="AB192" i="8"/>
  <c r="AB811" i="8"/>
  <c r="AB299" i="8"/>
  <c r="AB773" i="8"/>
  <c r="AB982" i="8"/>
  <c r="AB438" i="8"/>
  <c r="AB854" i="8"/>
  <c r="AB586" i="8"/>
  <c r="AB338" i="8"/>
  <c r="AB386" i="8"/>
  <c r="AB226" i="8"/>
  <c r="AB919" i="8"/>
  <c r="AB407" i="8"/>
  <c r="AB881" i="8"/>
  <c r="AB369" i="8"/>
  <c r="AB836" i="8"/>
  <c r="AB324" i="8"/>
  <c r="AB915" i="8"/>
  <c r="AB403" i="8"/>
  <c r="AB877" i="8"/>
  <c r="AB365" i="8"/>
  <c r="AB848" i="8"/>
  <c r="AB336" i="8"/>
  <c r="AB430" i="8"/>
  <c r="AB699" i="8"/>
  <c r="AB379" i="8"/>
  <c r="AB981" i="8"/>
  <c r="AB661" i="8"/>
  <c r="AB470" i="8"/>
  <c r="AB310" i="8"/>
  <c r="AB362" i="8"/>
  <c r="AB466" i="8"/>
  <c r="AB446" i="8"/>
  <c r="AB370" i="8"/>
  <c r="AB439" i="8"/>
  <c r="AB657" i="8"/>
  <c r="AB17" i="8"/>
  <c r="AB356" i="8"/>
  <c r="AB691" i="8"/>
  <c r="AB51" i="8"/>
  <c r="AB397" i="8"/>
  <c r="AB624" i="8"/>
  <c r="AB946" i="8"/>
  <c r="AB475" i="8"/>
  <c r="AB693" i="8"/>
  <c r="AB229" i="8"/>
  <c r="AB888" i="8"/>
  <c r="AB504" i="8"/>
  <c r="AB184" i="8"/>
  <c r="AB495" i="8"/>
  <c r="AB972" i="8"/>
  <c r="AB863" i="8"/>
  <c r="AB569" i="8"/>
  <c r="AB754" i="8"/>
  <c r="AB729" i="8"/>
  <c r="AB476" i="8"/>
  <c r="AB361" i="8"/>
  <c r="AB790" i="8"/>
  <c r="AB970" i="8"/>
  <c r="AB138" i="8"/>
  <c r="AB398" i="8"/>
  <c r="AB802" i="8"/>
  <c r="AB807" i="8"/>
  <c r="AB167" i="8"/>
  <c r="AB513" i="8"/>
  <c r="AB724" i="8"/>
  <c r="AB84" i="8"/>
  <c r="AB547" i="8"/>
  <c r="AB765" i="8"/>
  <c r="AB125" i="8"/>
  <c r="AB480" i="8"/>
  <c r="AB843" i="8"/>
  <c r="AB203" i="8"/>
  <c r="AB549" i="8"/>
  <c r="AB85" i="8"/>
  <c r="AB744" i="8"/>
  <c r="AB424" i="8"/>
  <c r="AB40" i="8"/>
  <c r="AB905" i="8"/>
  <c r="AB652" i="8"/>
  <c r="AB799" i="8"/>
  <c r="AB761" i="8"/>
  <c r="AB700" i="8"/>
  <c r="AB703" i="8"/>
  <c r="AB665" i="8"/>
  <c r="AB668" i="8"/>
  <c r="AB297" i="8"/>
  <c r="AB655" i="8"/>
  <c r="AB886" i="8"/>
  <c r="AB714" i="8"/>
  <c r="AB42" i="8"/>
  <c r="AB658" i="8"/>
  <c r="AB706" i="8"/>
  <c r="AB546" i="8"/>
  <c r="AB110" i="8"/>
  <c r="AB487" i="8"/>
  <c r="AB961" i="8"/>
  <c r="AB449" i="8"/>
  <c r="AB916" i="8"/>
  <c r="AB404" i="8"/>
  <c r="AB46" i="8"/>
  <c r="AB483" i="8"/>
  <c r="AB957" i="8"/>
  <c r="AB445" i="8"/>
  <c r="AB928" i="8"/>
  <c r="AB416" i="8"/>
  <c r="AB686" i="8"/>
  <c r="AB523" i="8"/>
  <c r="AB11" i="8"/>
  <c r="AB485" i="8"/>
  <c r="AB181" i="8"/>
  <c r="AB904" i="8"/>
  <c r="AB648" i="8"/>
  <c r="AB392" i="8"/>
  <c r="AB136" i="8"/>
  <c r="AB559" i="8"/>
  <c r="AB521" i="8"/>
  <c r="AB524" i="8"/>
  <c r="AB671" i="8"/>
  <c r="AB633" i="8"/>
  <c r="AB572" i="8"/>
  <c r="AB575" i="8"/>
  <c r="AB537" i="8"/>
  <c r="AB540" i="8"/>
  <c r="AB809" i="8"/>
  <c r="AB143" i="8"/>
  <c r="AB458" i="8"/>
  <c r="AB887" i="8"/>
  <c r="AB804" i="8"/>
  <c r="AB845" i="8"/>
  <c r="AB923" i="8"/>
  <c r="AB133" i="8"/>
  <c r="AB88" i="8"/>
  <c r="AB479" i="8"/>
  <c r="AB345" i="8"/>
  <c r="AB582" i="8"/>
  <c r="AB627" i="8"/>
  <c r="AB472" i="8"/>
  <c r="AB966" i="8"/>
  <c r="AB718" i="8"/>
  <c r="AB247" i="8"/>
  <c r="AB164" i="8"/>
  <c r="AB205" i="8"/>
  <c r="AB283" i="8"/>
  <c r="AB792" i="8"/>
  <c r="AB111" i="8"/>
  <c r="AB185" i="8"/>
  <c r="AB92" i="8"/>
  <c r="AB94" i="8"/>
  <c r="AB48" i="8"/>
  <c r="AB991" i="8"/>
  <c r="AB778" i="8"/>
  <c r="AB610" i="8"/>
  <c r="AB465" i="8"/>
  <c r="AB499" i="8"/>
  <c r="AB432" i="8"/>
  <c r="AB501" i="8"/>
  <c r="AB408" i="8"/>
  <c r="AB588" i="8"/>
  <c r="AB639" i="8"/>
  <c r="AB940" i="8"/>
  <c r="AB548" i="8"/>
  <c r="AB984" i="8"/>
  <c r="AB860" i="8"/>
  <c r="AB58" i="8"/>
  <c r="AB967" i="8"/>
  <c r="AB884" i="8"/>
  <c r="AB925" i="8"/>
  <c r="AB174" i="8"/>
  <c r="AB678" i="8"/>
  <c r="AB78" i="8"/>
  <c r="AB87" i="8"/>
  <c r="AB818" i="8"/>
  <c r="AB45" i="8"/>
  <c r="AB443" i="8"/>
  <c r="AB662" i="8"/>
  <c r="AB350" i="8"/>
  <c r="AB484" i="8"/>
  <c r="AB880" i="8"/>
  <c r="AB293" i="8"/>
  <c r="AB751" i="8"/>
  <c r="AB508" i="8"/>
  <c r="AB198" i="8"/>
  <c r="AB382" i="8"/>
  <c r="AB980" i="8"/>
  <c r="AB253" i="8"/>
  <c r="AB677" i="8"/>
  <c r="AB168" i="8"/>
  <c r="AB31" i="8"/>
  <c r="AB924" i="8"/>
  <c r="AB342" i="8"/>
  <c r="AB126" i="8"/>
  <c r="AB577" i="8"/>
  <c r="AB611" i="8"/>
  <c r="AB544" i="8"/>
  <c r="AB613" i="8"/>
  <c r="AB456" i="8"/>
  <c r="AB780" i="8"/>
  <c r="AB831" i="8"/>
  <c r="AB105" i="8"/>
  <c r="AB371" i="8"/>
  <c r="AB332" i="8"/>
  <c r="AB261" i="8"/>
  <c r="AB676" i="8"/>
  <c r="AB24" i="8"/>
  <c r="AB589" i="8"/>
  <c r="AB977" i="8"/>
  <c r="AB944" i="8"/>
  <c r="AB664" i="8"/>
  <c r="AB636" i="8"/>
  <c r="AB119" i="8"/>
  <c r="AB892" i="8"/>
  <c r="AB746" i="8"/>
  <c r="AB455" i="8"/>
  <c r="AB372" i="8"/>
  <c r="AB413" i="8"/>
  <c r="AB491" i="8"/>
  <c r="AB182" i="8"/>
  <c r="AB62" i="8"/>
  <c r="AB561" i="8"/>
  <c r="AB595" i="8"/>
  <c r="AB528" i="8"/>
  <c r="AB123" i="8"/>
  <c r="AB838" i="8"/>
  <c r="AB567" i="8"/>
  <c r="AB947" i="8"/>
  <c r="AB112" i="8"/>
  <c r="AB952" i="8"/>
  <c r="AB457" i="8"/>
  <c r="AB985" i="8"/>
  <c r="AB86" i="8"/>
  <c r="AB114" i="8"/>
  <c r="AB212" i="8"/>
  <c r="AB608" i="8"/>
  <c r="AB213" i="8"/>
  <c r="AB175" i="8"/>
  <c r="AB956" i="8"/>
  <c r="AB364" i="8"/>
  <c r="AB554" i="8"/>
  <c r="AB30" i="8"/>
  <c r="AB65" i="8"/>
  <c r="AB99" i="8"/>
  <c r="AB32" i="8"/>
  <c r="AB245" i="8"/>
  <c r="AB200" i="8"/>
  <c r="AB927" i="8"/>
  <c r="AB793" i="8"/>
  <c r="AB794" i="8"/>
  <c r="AB304" i="8"/>
  <c r="AB383" i="8"/>
  <c r="AB895" i="8"/>
  <c r="AB717" i="8"/>
  <c r="AB223" i="8"/>
  <c r="AB879" i="8"/>
  <c r="AB420" i="8"/>
  <c r="AB539" i="8"/>
  <c r="AB623" i="8"/>
  <c r="AB604" i="8"/>
  <c r="AB560" i="8"/>
  <c r="AB578" i="8"/>
  <c r="AB929" i="8"/>
  <c r="AB963" i="8"/>
  <c r="AB896" i="8"/>
  <c r="AB965" i="8"/>
  <c r="AB490" i="8"/>
  <c r="AB882" i="8"/>
  <c r="AB49" i="8"/>
  <c r="AB83" i="8"/>
  <c r="AB16" i="8"/>
  <c r="AB725" i="8"/>
  <c r="AB978" i="8"/>
  <c r="AB913" i="8"/>
  <c r="AB179" i="8"/>
  <c r="AB603" i="8"/>
  <c r="AB632" i="8"/>
  <c r="AB242" i="8"/>
  <c r="AB732" i="8"/>
  <c r="AB298" i="8"/>
  <c r="AB295" i="8"/>
  <c r="AB675" i="8"/>
  <c r="AB690" i="8"/>
  <c r="AB808" i="8"/>
  <c r="AB908" i="8"/>
  <c r="AB959" i="8"/>
  <c r="AB617" i="8"/>
  <c r="AB410" i="8"/>
  <c r="AB615" i="8"/>
  <c r="AB532" i="8"/>
  <c r="AB573" i="8"/>
  <c r="AB651" i="8"/>
  <c r="AB968" i="8"/>
  <c r="AB815" i="8"/>
  <c r="AB889" i="8"/>
  <c r="AB796" i="8"/>
  <c r="AB98" i="8"/>
  <c r="AB389" i="8"/>
  <c r="AB873" i="8"/>
  <c r="AB986" i="8"/>
  <c r="AB795" i="8"/>
  <c r="AB89" i="8"/>
  <c r="AB118" i="8"/>
  <c r="AB302" i="8"/>
  <c r="AB27" i="8"/>
  <c r="AB585" i="8"/>
  <c r="AB553" i="8"/>
  <c r="AB155" i="8"/>
  <c r="AB38" i="8"/>
  <c r="AB418" i="8"/>
  <c r="AB417" i="8"/>
  <c r="AB451" i="8"/>
  <c r="AB384" i="8"/>
  <c r="AB453" i="8"/>
  <c r="AB154" i="8"/>
  <c r="AB599" i="8"/>
  <c r="AB516" i="8"/>
  <c r="AB557" i="8"/>
  <c r="AB763" i="8"/>
  <c r="AB405" i="8"/>
  <c r="AB514" i="8"/>
  <c r="AB145" i="8"/>
  <c r="AB525" i="8"/>
  <c r="AB949" i="8"/>
  <c r="AB248" i="8"/>
  <c r="AB825" i="8"/>
  <c r="AB79" i="8"/>
  <c r="AB910" i="8"/>
  <c r="AB641" i="8"/>
  <c r="AB35" i="8"/>
  <c r="AB331" i="8"/>
  <c r="AB488" i="8"/>
  <c r="AB494" i="8"/>
  <c r="AB921" i="8"/>
  <c r="AB422" i="8"/>
  <c r="AB142" i="8"/>
  <c r="AB103" i="8"/>
  <c r="AB20" i="8"/>
  <c r="AB61" i="8"/>
  <c r="AB139" i="8"/>
  <c r="AB712" i="8"/>
  <c r="AB777" i="8"/>
  <c r="AB828" i="8"/>
  <c r="AB876" i="8"/>
  <c r="AB337" i="8"/>
  <c r="AB344" i="8"/>
  <c r="AB81" i="8"/>
  <c r="AB759" i="8"/>
  <c r="AB69" i="8"/>
  <c r="AB666" i="8"/>
  <c r="AB770" i="8"/>
  <c r="AB461" i="8"/>
  <c r="AB920" i="8"/>
  <c r="AB697" i="8"/>
  <c r="AB190" i="8"/>
  <c r="AB844" i="8"/>
  <c r="U717" i="8"/>
  <c r="U229" i="8"/>
  <c r="U339" i="8"/>
  <c r="U165" i="8"/>
  <c r="U53" i="8"/>
  <c r="U243" i="8"/>
  <c r="U160" i="8"/>
  <c r="U117" i="8"/>
  <c r="U84" i="8"/>
  <c r="U760" i="8"/>
  <c r="U537" i="8"/>
  <c r="U367" i="8"/>
  <c r="U286" i="8"/>
  <c r="U570" i="8"/>
  <c r="U767" i="8"/>
  <c r="U436" i="8"/>
  <c r="U216" i="8"/>
  <c r="U547" i="8"/>
  <c r="U494" i="8"/>
  <c r="U843" i="8"/>
  <c r="U583" i="8"/>
  <c r="U184" i="8"/>
  <c r="U459" i="8"/>
  <c r="U406" i="8"/>
  <c r="U931" i="8"/>
  <c r="U675" i="8"/>
  <c r="U333" i="8"/>
  <c r="U546" i="8"/>
  <c r="U487" i="8"/>
  <c r="U315" i="8"/>
  <c r="U722" i="8"/>
  <c r="U385" i="8"/>
  <c r="U493" i="8"/>
  <c r="U479" i="8"/>
  <c r="U522" i="8"/>
  <c r="U735" i="8"/>
  <c r="U306" i="8"/>
  <c r="U499" i="8"/>
  <c r="U526" i="8"/>
  <c r="U731" i="8"/>
  <c r="U301" i="8"/>
  <c r="U491" i="8"/>
  <c r="U518" i="8"/>
  <c r="U723" i="8"/>
  <c r="U290" i="8"/>
  <c r="U599" i="8"/>
  <c r="U577" i="8"/>
  <c r="U935" i="8"/>
  <c r="U375" i="8"/>
  <c r="U77" i="8"/>
  <c r="U94" i="8"/>
  <c r="U91" i="8"/>
  <c r="U225" i="8"/>
  <c r="U242" i="8"/>
  <c r="U239" i="8"/>
  <c r="U57" i="8"/>
  <c r="U74" i="8"/>
  <c r="U71" i="8"/>
  <c r="U327" i="8"/>
  <c r="U230" i="8"/>
  <c r="U19" i="8"/>
  <c r="U472" i="8"/>
  <c r="U441" i="8"/>
  <c r="U725" i="8"/>
  <c r="U797" i="8"/>
  <c r="U673" i="8"/>
  <c r="U245" i="8"/>
  <c r="U957" i="8"/>
  <c r="U978" i="8"/>
  <c r="U324" i="8"/>
  <c r="U362" i="8"/>
  <c r="U879" i="8"/>
  <c r="U500" i="8"/>
  <c r="U330" i="8"/>
  <c r="U382" i="8"/>
  <c r="U875" i="8"/>
  <c r="U492" i="8"/>
  <c r="U345" i="8"/>
  <c r="U374" i="8"/>
  <c r="U883" i="8"/>
  <c r="U476" i="8"/>
  <c r="U418" i="8"/>
  <c r="U370" i="8"/>
  <c r="U519" i="8"/>
  <c r="U52" i="8"/>
  <c r="U296" i="8"/>
  <c r="U221" i="8"/>
  <c r="U238" i="8"/>
  <c r="U113" i="8"/>
  <c r="U130" i="8"/>
  <c r="U127" i="8"/>
  <c r="U144" i="8"/>
  <c r="U201" i="8"/>
  <c r="U218" i="8"/>
  <c r="U215" i="8"/>
  <c r="U96" i="8"/>
  <c r="U149" i="8"/>
  <c r="U214" i="8"/>
  <c r="U733" i="8"/>
  <c r="U421" i="8"/>
  <c r="U219" i="8"/>
  <c r="U457" i="8"/>
  <c r="U845" i="8"/>
  <c r="U648" i="8"/>
  <c r="U527" i="8"/>
  <c r="U554" i="8"/>
  <c r="U687" i="8"/>
  <c r="U204" i="8"/>
  <c r="U531" i="8"/>
  <c r="U574" i="8"/>
  <c r="U683" i="8"/>
  <c r="U256" i="8"/>
  <c r="U539" i="8"/>
  <c r="U566" i="8"/>
  <c r="U691" i="8"/>
  <c r="U140" i="8"/>
  <c r="U338" i="8"/>
  <c r="U304" i="8"/>
  <c r="U807" i="8"/>
  <c r="U578" i="8"/>
  <c r="U109" i="8"/>
  <c r="U126" i="8"/>
  <c r="U695" i="8"/>
  <c r="U18" i="8"/>
  <c r="U15" i="8"/>
  <c r="U271" i="8"/>
  <c r="U89" i="8"/>
  <c r="U106" i="8"/>
  <c r="U103" i="8"/>
  <c r="U240" i="8"/>
  <c r="U102" i="8"/>
  <c r="U150" i="8"/>
  <c r="U888" i="8"/>
  <c r="U745" i="8"/>
  <c r="U850" i="8"/>
  <c r="U732" i="8"/>
  <c r="U737" i="8"/>
  <c r="U429" i="8"/>
  <c r="U513" i="8"/>
  <c r="U528" i="8"/>
  <c r="U898" i="8"/>
  <c r="U964" i="8"/>
  <c r="U846" i="8"/>
  <c r="U188" i="8"/>
  <c r="U273" i="8"/>
  <c r="U257" i="8"/>
  <c r="U535" i="8"/>
  <c r="U887" i="8"/>
  <c r="U98" i="8"/>
  <c r="U186" i="8"/>
  <c r="U602" i="8"/>
  <c r="U496" i="8"/>
  <c r="U585" i="8"/>
  <c r="U469" i="8"/>
  <c r="U664" i="8"/>
  <c r="U906" i="8"/>
  <c r="U966" i="8"/>
  <c r="U672" i="8"/>
  <c r="U969" i="8"/>
  <c r="U857" i="8"/>
  <c r="U812" i="8"/>
  <c r="U649" i="8"/>
  <c r="U736" i="8"/>
  <c r="U724" i="8"/>
  <c r="U900" i="8"/>
  <c r="U865" i="8"/>
  <c r="U773" i="8"/>
  <c r="U778" i="8"/>
  <c r="U383" i="8"/>
  <c r="U387" i="8"/>
  <c r="U379" i="8"/>
  <c r="U983" i="8"/>
  <c r="U951" i="8"/>
  <c r="U162" i="8"/>
  <c r="U250" i="8"/>
  <c r="U568" i="8"/>
  <c r="U751" i="8"/>
  <c r="U747" i="8"/>
  <c r="U755" i="8"/>
  <c r="U594" i="8"/>
  <c r="U75" i="8"/>
  <c r="U41" i="8"/>
  <c r="U38" i="8"/>
  <c r="U448" i="8"/>
  <c r="U481" i="8"/>
  <c r="U893" i="8"/>
  <c r="U700" i="8"/>
  <c r="U834" i="8"/>
  <c r="U980" i="8"/>
  <c r="U902" i="8"/>
  <c r="U757" i="8"/>
  <c r="U912" i="8"/>
  <c r="U881" i="8"/>
  <c r="U982" i="8"/>
  <c r="U325" i="8"/>
  <c r="U832" i="8"/>
  <c r="U361" i="8"/>
  <c r="U821" i="8"/>
  <c r="U976" i="8"/>
  <c r="U892" i="8"/>
  <c r="U453" i="8"/>
  <c r="U667" i="8"/>
  <c r="U105" i="8"/>
  <c r="U340" i="8"/>
  <c r="U445" i="8"/>
  <c r="U742" i="8"/>
  <c r="U660" i="8"/>
  <c r="U714" i="8"/>
  <c r="U924" i="8"/>
  <c r="U541" i="8"/>
  <c r="U595" i="8"/>
  <c r="U937" i="8"/>
  <c r="U661" i="8"/>
  <c r="U56" i="8"/>
  <c r="U21" i="8"/>
  <c r="U341" i="8"/>
  <c r="U557" i="8"/>
  <c r="U933" i="8"/>
  <c r="U708" i="8"/>
  <c r="U509" i="8"/>
  <c r="U910" i="8"/>
  <c r="U392" i="8"/>
  <c r="U942" i="8"/>
  <c r="U543" i="8"/>
  <c r="U125" i="8"/>
  <c r="U705" i="8"/>
  <c r="U614" i="8"/>
  <c r="U533" i="8"/>
  <c r="U501" i="8"/>
  <c r="U886" i="8"/>
  <c r="U873" i="8"/>
  <c r="U918" i="8"/>
  <c r="U990" i="8"/>
  <c r="U686" i="8"/>
  <c r="U774" i="8"/>
  <c r="U945" i="8"/>
  <c r="U894" i="8"/>
  <c r="U376" i="8"/>
  <c r="U746" i="8"/>
  <c r="U196" i="8"/>
  <c r="U814" i="8"/>
  <c r="U928" i="8"/>
  <c r="U712" i="8"/>
  <c r="U868" i="8"/>
  <c r="U437" i="8"/>
  <c r="U917" i="8"/>
  <c r="U828" i="8"/>
  <c r="U837" i="8"/>
  <c r="U37" i="8"/>
  <c r="U115" i="8"/>
  <c r="U211" i="8"/>
  <c r="U275" i="8"/>
  <c r="U101" i="8"/>
  <c r="U251" i="8"/>
  <c r="U925" i="8"/>
  <c r="U872" i="8"/>
  <c r="U748" i="8"/>
  <c r="U829" i="8"/>
  <c r="U431" i="8"/>
  <c r="U378" i="8"/>
  <c r="U959" i="8"/>
  <c r="U703" i="8"/>
  <c r="U276" i="8"/>
  <c r="U355" i="8"/>
  <c r="U265" i="8"/>
  <c r="U558" i="8"/>
  <c r="U779" i="8"/>
  <c r="U460" i="8"/>
  <c r="U24" i="8"/>
  <c r="U523" i="8"/>
  <c r="U470" i="8"/>
  <c r="U867" i="8"/>
  <c r="U611" i="8"/>
  <c r="U228" i="8"/>
  <c r="U791" i="8"/>
  <c r="U434" i="8"/>
  <c r="U155" i="8"/>
  <c r="U652" i="8"/>
  <c r="U560" i="8"/>
  <c r="U630" i="8"/>
  <c r="U20" i="8"/>
  <c r="U991" i="8"/>
  <c r="U655" i="8"/>
  <c r="U904" i="8"/>
  <c r="U60" i="8"/>
  <c r="U987" i="8"/>
  <c r="U635" i="8"/>
  <c r="U12" i="8"/>
  <c r="U571" i="8"/>
  <c r="U979" i="8"/>
  <c r="U643" i="8"/>
  <c r="U132" i="8"/>
  <c r="U244" i="8"/>
  <c r="U164" i="8"/>
  <c r="U679" i="8"/>
  <c r="U420" i="8"/>
  <c r="U141" i="8"/>
  <c r="U158" i="8"/>
  <c r="U33" i="8"/>
  <c r="U50" i="8"/>
  <c r="U47" i="8"/>
  <c r="U303" i="8"/>
  <c r="U121" i="8"/>
  <c r="U138" i="8"/>
  <c r="U135" i="8"/>
  <c r="U112" i="8"/>
  <c r="U213" i="8"/>
  <c r="U22" i="8"/>
  <c r="U786" i="8"/>
  <c r="U878" i="8"/>
  <c r="U806" i="8"/>
  <c r="U680" i="8"/>
  <c r="U536" i="8"/>
  <c r="U449" i="8"/>
  <c r="U753" i="8"/>
  <c r="U914" i="8"/>
  <c r="U415" i="8"/>
  <c r="U458" i="8"/>
  <c r="U799" i="8"/>
  <c r="U332" i="8"/>
  <c r="U435" i="8"/>
  <c r="U462" i="8"/>
  <c r="U795" i="8"/>
  <c r="U260" i="8"/>
  <c r="U427" i="8"/>
  <c r="U454" i="8"/>
  <c r="U787" i="8"/>
  <c r="U289" i="8"/>
  <c r="U855" i="8"/>
  <c r="U839" i="8"/>
  <c r="U466" i="8"/>
  <c r="U823" i="8"/>
  <c r="U29" i="8"/>
  <c r="U46" i="8"/>
  <c r="U43" i="8"/>
  <c r="U177" i="8"/>
  <c r="U194" i="8"/>
  <c r="U191" i="8"/>
  <c r="U9" i="8"/>
  <c r="U26" i="8"/>
  <c r="U23" i="8"/>
  <c r="U279" i="8"/>
  <c r="U267" i="8"/>
  <c r="U220" i="8"/>
  <c r="U197" i="8"/>
  <c r="U473" i="8"/>
  <c r="U740" i="8"/>
  <c r="U262" i="8"/>
  <c r="U456" i="8"/>
  <c r="U641" i="8"/>
  <c r="U68" i="8"/>
  <c r="U253" i="8"/>
  <c r="U943" i="8"/>
  <c r="U607" i="8"/>
  <c r="U104" i="8"/>
  <c r="U293" i="8"/>
  <c r="U939" i="8"/>
  <c r="U603" i="8"/>
  <c r="U156" i="8"/>
  <c r="U278" i="8"/>
  <c r="U947" i="8"/>
  <c r="U593" i="8"/>
  <c r="U471" i="8"/>
  <c r="U423" i="8"/>
  <c r="U309" i="8"/>
  <c r="U516" i="8"/>
  <c r="U450" i="8"/>
  <c r="U173" i="8"/>
  <c r="U190" i="8"/>
  <c r="U65" i="8"/>
  <c r="U82" i="8"/>
  <c r="U79" i="8"/>
  <c r="U335" i="8"/>
  <c r="U153" i="8"/>
  <c r="U170" i="8"/>
  <c r="U167" i="8"/>
  <c r="U224" i="8"/>
  <c r="U85" i="8"/>
  <c r="U133" i="8"/>
  <c r="U690" i="8"/>
  <c r="U890" i="8"/>
  <c r="U738" i="8"/>
  <c r="U620" i="8"/>
  <c r="U517" i="8"/>
  <c r="U913" i="8"/>
  <c r="U636" i="8"/>
  <c r="U642" i="8"/>
  <c r="U984" i="8"/>
  <c r="U628" i="8"/>
  <c r="U198" i="8"/>
  <c r="U314" i="8"/>
  <c r="U321" i="8"/>
  <c r="U308" i="8"/>
  <c r="U551" i="8"/>
  <c r="U189" i="8"/>
  <c r="U95" i="8"/>
  <c r="U183" i="8"/>
  <c r="U769" i="8"/>
  <c r="U646" i="8"/>
  <c r="U781" i="8"/>
  <c r="U657" i="8"/>
  <c r="U770" i="8"/>
  <c r="U794" i="8"/>
  <c r="U424" i="8"/>
  <c r="U825" i="8"/>
  <c r="U844" i="8"/>
  <c r="U544" i="8"/>
  <c r="U905" i="8"/>
  <c r="U949" i="8"/>
  <c r="U464" i="8"/>
  <c r="U958" i="8"/>
  <c r="U666" i="8"/>
  <c r="U766" i="8"/>
  <c r="U465" i="8"/>
  <c r="U433" i="8"/>
  <c r="U410" i="8"/>
  <c r="U414" i="8"/>
  <c r="U422" i="8"/>
  <c r="U562" i="8"/>
  <c r="U14" i="8"/>
  <c r="U159" i="8"/>
  <c r="U247" i="8"/>
  <c r="U710" i="8"/>
  <c r="U328" i="8"/>
  <c r="U344" i="8"/>
  <c r="U312" i="8"/>
  <c r="U76" i="8"/>
  <c r="U209" i="8"/>
  <c r="U58" i="8"/>
  <c r="U128" i="8"/>
  <c r="U882" i="8"/>
  <c r="U625" i="8"/>
  <c r="U136" i="8"/>
  <c r="U373" i="8"/>
  <c r="U941" i="8"/>
  <c r="U782" i="8"/>
  <c r="U596" i="8"/>
  <c r="U377" i="8"/>
  <c r="U702" i="8"/>
  <c r="U693" i="8"/>
  <c r="U801" i="8"/>
  <c r="U741" i="8"/>
  <c r="U644" i="8"/>
  <c r="U880" i="8"/>
  <c r="U381" i="8"/>
  <c r="U405" i="8"/>
  <c r="U777" i="8"/>
  <c r="U974" i="8"/>
  <c r="U659" i="8"/>
  <c r="U35" i="8"/>
  <c r="U592" i="8"/>
  <c r="U930" i="8"/>
  <c r="U621" i="8"/>
  <c r="U874" i="8"/>
  <c r="U622" i="8"/>
  <c r="U838" i="8"/>
  <c r="U368" i="8"/>
  <c r="U670" i="8"/>
  <c r="U826" i="8"/>
  <c r="U268" i="8"/>
  <c r="U759" i="8"/>
  <c r="U86" i="8"/>
  <c r="U504" i="8"/>
  <c r="U785" i="8"/>
  <c r="U148" i="8"/>
  <c r="U884" i="8"/>
  <c r="U948" i="8"/>
  <c r="U297" i="8"/>
  <c r="U752" i="8"/>
  <c r="U926" i="8"/>
  <c r="U563" i="8"/>
  <c r="U31" i="8"/>
  <c r="U662" i="8"/>
  <c r="U432" i="8"/>
  <c r="U676" i="8"/>
  <c r="U853" i="8"/>
  <c r="U640" i="8"/>
  <c r="U921" i="8"/>
  <c r="U922" i="8"/>
  <c r="U520" i="8"/>
  <c r="U590" i="8"/>
  <c r="U792" i="8"/>
  <c r="U734" i="8"/>
  <c r="U582" i="8"/>
  <c r="U818" i="8"/>
  <c r="U613" i="8"/>
  <c r="U317" i="8"/>
  <c r="U848" i="8"/>
  <c r="U897" i="8"/>
  <c r="U569" i="8"/>
  <c r="U617" i="8"/>
  <c r="U565" i="8"/>
  <c r="U277" i="8"/>
  <c r="U656" i="8"/>
  <c r="U118" i="8"/>
  <c r="U147" i="8"/>
  <c r="U51" i="8"/>
  <c r="U307" i="8"/>
  <c r="U246" i="8"/>
  <c r="U123" i="8"/>
  <c r="U658" i="8"/>
  <c r="U401" i="8"/>
  <c r="U970" i="8"/>
  <c r="U261" i="8"/>
  <c r="U495" i="8"/>
  <c r="U442" i="8"/>
  <c r="U895" i="8"/>
  <c r="U639" i="8"/>
  <c r="U285" i="8"/>
  <c r="U419" i="8"/>
  <c r="U366" i="8"/>
  <c r="U971" i="8"/>
  <c r="U715" i="8"/>
  <c r="U318" i="8"/>
  <c r="U316" i="8"/>
  <c r="U124" i="8"/>
  <c r="U534" i="8"/>
  <c r="U803" i="8"/>
  <c r="U508" i="8"/>
  <c r="U337" i="8"/>
  <c r="U484" i="8"/>
  <c r="U903" i="8"/>
  <c r="U70" i="8"/>
  <c r="U320" i="8"/>
  <c r="U334" i="8"/>
  <c r="U294" i="8"/>
  <c r="U342" i="8"/>
  <c r="U911" i="8"/>
  <c r="U532" i="8"/>
  <c r="U302" i="8"/>
  <c r="U349" i="8"/>
  <c r="U891" i="8"/>
  <c r="U182" i="8"/>
  <c r="U64" i="8"/>
  <c r="U179" i="8"/>
  <c r="U54" i="8"/>
  <c r="U192" i="8"/>
  <c r="U134" i="8"/>
  <c r="U726" i="8"/>
  <c r="U369" i="8"/>
  <c r="U780" i="8"/>
  <c r="U266" i="8"/>
  <c r="U559" i="8"/>
  <c r="U506" i="8"/>
  <c r="U831" i="8"/>
  <c r="U564" i="8"/>
  <c r="U36" i="8"/>
  <c r="U483" i="8"/>
  <c r="U430" i="8"/>
  <c r="U907" i="8"/>
  <c r="U651" i="8"/>
  <c r="U322" i="8"/>
  <c r="U395" i="8"/>
  <c r="U336" i="8"/>
  <c r="U598" i="8"/>
  <c r="U739" i="8"/>
  <c r="U380" i="8"/>
  <c r="U212" i="8"/>
  <c r="U28" i="8"/>
  <c r="U647" i="8"/>
  <c r="U298" i="8"/>
  <c r="U610" i="8"/>
  <c r="U604" i="8"/>
  <c r="U399" i="8"/>
  <c r="U426" i="8"/>
  <c r="U815" i="8"/>
  <c r="U372" i="8"/>
  <c r="U403" i="8"/>
  <c r="U446" i="8"/>
  <c r="U811" i="8"/>
  <c r="U364" i="8"/>
  <c r="U411" i="8"/>
  <c r="U438" i="8"/>
  <c r="U819" i="8"/>
  <c r="U346" i="8"/>
  <c r="U919" i="8"/>
  <c r="U967" i="8"/>
  <c r="U402" i="8"/>
  <c r="U514" i="8"/>
  <c r="U13" i="8"/>
  <c r="U30" i="8"/>
  <c r="U27" i="8"/>
  <c r="U161" i="8"/>
  <c r="U178" i="8"/>
  <c r="U175" i="8"/>
  <c r="U386" i="8"/>
  <c r="U10" i="8"/>
  <c r="U7" i="8"/>
  <c r="U263" i="8"/>
  <c r="U171" i="8"/>
  <c r="U195" i="8"/>
  <c r="U608" i="8"/>
  <c r="U716" i="8"/>
  <c r="U692" i="8"/>
  <c r="U909" i="8"/>
  <c r="U88" i="8"/>
  <c r="U67" i="8"/>
  <c r="U597" i="8"/>
  <c r="U389" i="8"/>
  <c r="U689" i="8"/>
  <c r="U152" i="8"/>
  <c r="U975" i="8"/>
  <c r="U623" i="8"/>
  <c r="U384" i="8"/>
  <c r="U180" i="8"/>
  <c r="U955" i="8"/>
  <c r="U619" i="8"/>
  <c r="U505" i="8"/>
  <c r="U236" i="8"/>
  <c r="U963" i="8"/>
  <c r="U627" i="8"/>
  <c r="U407" i="8"/>
  <c r="U359" i="8"/>
  <c r="U8" i="8"/>
  <c r="U615" i="8"/>
  <c r="U503" i="8"/>
  <c r="U157" i="8"/>
  <c r="U174" i="8"/>
  <c r="U49" i="8"/>
  <c r="U66" i="8"/>
  <c r="U63" i="8"/>
  <c r="U319" i="8"/>
  <c r="U137" i="8"/>
  <c r="U154" i="8"/>
  <c r="U151" i="8"/>
  <c r="U48" i="8"/>
  <c r="U166" i="8"/>
  <c r="U163" i="8"/>
  <c r="U946" i="8"/>
  <c r="U172" i="8"/>
  <c r="U32" i="8"/>
  <c r="U866" i="8"/>
  <c r="U684" i="8"/>
  <c r="U754" i="8"/>
  <c r="U447" i="8"/>
  <c r="U474" i="8"/>
  <c r="U783" i="8"/>
  <c r="U108" i="8"/>
  <c r="U451" i="8"/>
  <c r="U478" i="8"/>
  <c r="U763" i="8"/>
  <c r="U40" i="8"/>
  <c r="U443" i="8"/>
  <c r="U486" i="8"/>
  <c r="U771" i="8"/>
  <c r="U168" i="8"/>
  <c r="U727" i="8"/>
  <c r="U775" i="8"/>
  <c r="U530" i="8"/>
  <c r="U548" i="8"/>
  <c r="U45" i="8"/>
  <c r="U62" i="8"/>
  <c r="U59" i="8"/>
  <c r="U193" i="8"/>
  <c r="U210" i="8"/>
  <c r="U207" i="8"/>
  <c r="U25" i="8"/>
  <c r="U42" i="8"/>
  <c r="U39" i="8"/>
  <c r="U295" i="8"/>
  <c r="U99" i="8"/>
  <c r="U131" i="8"/>
  <c r="U116" i="8"/>
  <c r="U609" i="8"/>
  <c r="U968" i="8"/>
  <c r="U416" i="8"/>
  <c r="U576" i="8"/>
  <c r="U861" i="8"/>
  <c r="U252" i="8"/>
  <c r="U292" i="8"/>
  <c r="U813" i="8"/>
  <c r="U688" i="8"/>
  <c r="U862" i="8"/>
  <c r="U525" i="8"/>
  <c r="U588" i="8"/>
  <c r="U556" i="8"/>
  <c r="U572" i="8"/>
  <c r="U388" i="8"/>
  <c r="U81" i="8"/>
  <c r="U169" i="8"/>
  <c r="U83" i="8"/>
  <c r="U765" i="8"/>
  <c r="U694" i="8"/>
  <c r="U899" i="8"/>
  <c r="U455" i="8"/>
  <c r="U222" i="8"/>
  <c r="U208" i="8"/>
  <c r="U299" i="8"/>
  <c r="U709" i="8"/>
  <c r="U605" i="8"/>
  <c r="U538" i="8"/>
  <c r="U542" i="8"/>
  <c r="U550" i="8"/>
  <c r="U452" i="8"/>
  <c r="U110" i="8"/>
  <c r="U255" i="8"/>
  <c r="U343" i="8"/>
  <c r="U668" i="8"/>
  <c r="U808" i="8"/>
  <c r="U468" i="8"/>
  <c r="U428" i="8"/>
  <c r="U444" i="8"/>
  <c r="U281" i="8"/>
  <c r="U129" i="8"/>
  <c r="U217" i="8"/>
  <c r="U259" i="8"/>
  <c r="U626" i="8"/>
  <c r="U721" i="8"/>
  <c r="U833" i="8"/>
  <c r="U391" i="8"/>
  <c r="U461" i="8"/>
  <c r="U764" i="8"/>
  <c r="U858" i="8"/>
  <c r="U573" i="8"/>
  <c r="U804" i="8"/>
  <c r="U988" i="8"/>
  <c r="U756" i="8"/>
  <c r="U729" i="8"/>
  <c r="U696" i="8"/>
  <c r="U827" i="8"/>
  <c r="U329" i="8"/>
  <c r="U16" i="8"/>
  <c r="U463" i="8"/>
  <c r="U475" i="8"/>
  <c r="U61" i="8"/>
  <c r="U55" i="8"/>
  <c r="U653" i="8"/>
  <c r="U357" i="8"/>
  <c r="U353" i="8"/>
  <c r="U932" i="8"/>
  <c r="U972" i="8"/>
  <c r="U986" i="8"/>
  <c r="U841" i="8"/>
  <c r="U836" i="8"/>
  <c r="U830" i="8"/>
  <c r="U743" i="8"/>
  <c r="U310" i="8"/>
  <c r="U856" i="8"/>
  <c r="U940" i="8"/>
  <c r="U789" i="8"/>
  <c r="U849" i="8"/>
  <c r="U34" i="8"/>
  <c r="U632" i="8"/>
  <c r="U677" i="8"/>
  <c r="U950" i="8"/>
  <c r="U885" i="8"/>
  <c r="U555" i="8"/>
  <c r="U744" i="8"/>
  <c r="U589" i="8"/>
  <c r="U654" i="8"/>
  <c r="U985" i="8"/>
  <c r="U287" i="8"/>
  <c r="U816" i="8"/>
  <c r="U397" i="8"/>
  <c r="U800" i="8"/>
  <c r="U586" i="8"/>
  <c r="U681" i="8"/>
  <c r="U938" i="8"/>
  <c r="U524" i="8"/>
  <c r="U540" i="8"/>
  <c r="U274" i="8"/>
  <c r="U97" i="8"/>
  <c r="U185" i="8"/>
  <c r="U323" i="8"/>
  <c r="U408" i="8"/>
  <c r="U952" i="8"/>
  <c r="U719" i="8"/>
  <c r="U699" i="8"/>
  <c r="U707" i="8"/>
  <c r="U871" i="8"/>
  <c r="U107" i="8"/>
  <c r="U73" i="8"/>
  <c r="U139" i="8"/>
  <c r="U232" i="8"/>
  <c r="U350" i="8"/>
  <c r="U371" i="8"/>
  <c r="U363" i="8"/>
  <c r="U482" i="8"/>
  <c r="U72" i="8"/>
  <c r="U146" i="8"/>
  <c r="U234" i="8"/>
  <c r="U633" i="8"/>
  <c r="U400" i="8"/>
  <c r="U728" i="8"/>
  <c r="U927" i="8"/>
  <c r="U206" i="8"/>
  <c r="U425" i="8"/>
  <c r="U485" i="8"/>
  <c r="U529" i="8"/>
  <c r="U750" i="8"/>
  <c r="U601" i="8"/>
  <c r="U762" i="8"/>
  <c r="U352" i="8"/>
  <c r="U704" i="8"/>
  <c r="U616" i="8"/>
  <c r="U396" i="8"/>
  <c r="U567" i="8"/>
  <c r="U233" i="8"/>
  <c r="U490" i="8"/>
  <c r="U502" i="8"/>
  <c r="U78" i="8"/>
  <c r="U311" i="8"/>
  <c r="U758" i="8"/>
  <c r="U591" i="8"/>
  <c r="U793" i="8"/>
  <c r="U581" i="8"/>
  <c r="U852" i="8"/>
  <c r="U809" i="8"/>
  <c r="U876" i="8"/>
  <c r="U497" i="8"/>
  <c r="U552" i="8"/>
  <c r="U17" i="8"/>
  <c r="U284" i="8"/>
  <c r="U44" i="8"/>
  <c r="U512" i="8"/>
  <c r="U805" i="8"/>
  <c r="U638" i="8"/>
  <c r="U122" i="8"/>
  <c r="U365" i="8"/>
  <c r="U796" i="8"/>
  <c r="U977" i="8"/>
  <c r="U612" i="8"/>
  <c r="U248" i="8"/>
  <c r="U305" i="8"/>
  <c r="U521" i="8"/>
  <c r="U869" i="8"/>
  <c r="U575" i="8"/>
  <c r="U584" i="8"/>
  <c r="U713" i="8"/>
  <c r="U488" i="8"/>
  <c r="U678" i="8"/>
  <c r="U142" i="8"/>
  <c r="U697" i="8"/>
  <c r="U889" i="8"/>
  <c r="U288" i="8"/>
  <c r="U354" i="8"/>
  <c r="U631" i="8"/>
  <c r="U114" i="8"/>
  <c r="U202" i="8"/>
  <c r="U439" i="8"/>
  <c r="U549" i="8"/>
  <c r="U417" i="8"/>
  <c r="U264" i="8"/>
  <c r="U280" i="8"/>
  <c r="U269" i="8"/>
  <c r="U300" i="8"/>
  <c r="U241" i="8"/>
  <c r="U90" i="8"/>
  <c r="U291" i="8"/>
  <c r="U181" i="8"/>
  <c r="U394" i="8"/>
  <c r="U398" i="8"/>
  <c r="U390" i="8"/>
  <c r="U498" i="8"/>
  <c r="U237" i="8"/>
  <c r="U143" i="8"/>
  <c r="U231" i="8"/>
  <c r="U360" i="8"/>
  <c r="U701" i="8"/>
  <c r="U282" i="8"/>
  <c r="U923" i="8"/>
  <c r="U351" i="8"/>
  <c r="U973" i="8"/>
  <c r="U877" i="8"/>
  <c r="U634" i="8"/>
  <c r="U477" i="8"/>
  <c r="U561" i="8"/>
  <c r="U761" i="8"/>
  <c r="U624" i="8"/>
  <c r="U965" i="8"/>
  <c r="U847" i="8"/>
  <c r="U835" i="8"/>
  <c r="U11" i="8"/>
  <c r="U347" i="8"/>
  <c r="U467" i="8"/>
  <c r="U663" i="8"/>
  <c r="U226" i="8"/>
  <c r="U69" i="8"/>
  <c r="U313" i="8"/>
  <c r="U600" i="8"/>
  <c r="U650" i="8"/>
  <c r="U665" i="8"/>
  <c r="U348" i="8"/>
  <c r="U953" i="8"/>
  <c r="U580" i="8"/>
  <c r="U720" i="8"/>
  <c r="U674" i="8"/>
  <c r="U227" i="8"/>
  <c r="U249" i="8"/>
  <c r="U698" i="8"/>
  <c r="U854" i="8"/>
  <c r="U870" i="8"/>
  <c r="U120" i="8"/>
  <c r="U545" i="8"/>
  <c r="U685" i="8"/>
  <c r="U944" i="8"/>
  <c r="U989" i="8"/>
  <c r="U553" i="8"/>
  <c r="U119" i="8"/>
  <c r="U749" i="8"/>
  <c r="U790" i="8"/>
  <c r="U480" i="8"/>
  <c r="U810" i="8"/>
  <c r="U768" i="8"/>
  <c r="U176" i="8"/>
  <c r="U822" i="8"/>
  <c r="U772" i="8"/>
  <c r="U864" i="8"/>
  <c r="U645" i="8"/>
  <c r="U960" i="8"/>
  <c r="U358" i="8"/>
  <c r="U272" i="8"/>
  <c r="U205" i="8"/>
  <c r="U111" i="8"/>
  <c r="U199" i="8"/>
  <c r="U579" i="8"/>
  <c r="U283" i="8"/>
  <c r="U511" i="8"/>
  <c r="U515" i="8"/>
  <c r="U507" i="8"/>
  <c r="U356" i="8"/>
  <c r="U93" i="8"/>
  <c r="U258" i="8"/>
  <c r="U87" i="8"/>
  <c r="U961" i="8"/>
  <c r="U776" i="8"/>
  <c r="U863" i="8"/>
  <c r="U859" i="8"/>
  <c r="U851" i="8"/>
  <c r="U92" i="8"/>
  <c r="U254" i="8"/>
  <c r="U80" i="8"/>
  <c r="U235" i="8"/>
  <c r="U200" i="8"/>
  <c r="U929" i="8"/>
  <c r="U409" i="8"/>
  <c r="U915" i="8"/>
  <c r="U203" i="8"/>
  <c r="U817" i="8"/>
  <c r="U440" i="8"/>
  <c r="U393" i="8"/>
  <c r="U916" i="8"/>
  <c r="U908" i="8"/>
  <c r="U954" i="8"/>
  <c r="U934" i="8"/>
  <c r="U798" i="8"/>
  <c r="U404" i="8"/>
  <c r="U412" i="8"/>
  <c r="U145" i="8"/>
  <c r="U802" i="8"/>
  <c r="U510" i="8"/>
  <c r="U711" i="8"/>
  <c r="U223" i="8"/>
  <c r="U840" i="8"/>
  <c r="U669" i="8"/>
  <c r="U706" i="8"/>
  <c r="U981" i="8"/>
  <c r="U820" i="8"/>
  <c r="U718" i="8"/>
  <c r="U618" i="8"/>
  <c r="U956" i="8"/>
  <c r="U489" i="8"/>
  <c r="U671" i="8"/>
  <c r="U637" i="8"/>
  <c r="U413" i="8"/>
  <c r="U842" i="8"/>
  <c r="U270" i="8"/>
  <c r="U730" i="8"/>
  <c r="U100" i="8"/>
  <c r="U936" i="8"/>
  <c r="U920" i="8"/>
  <c r="U326" i="8"/>
  <c r="U992" i="8"/>
  <c r="U187" i="8"/>
  <c r="U824" i="8"/>
  <c r="U962" i="8"/>
  <c r="U788" i="8"/>
  <c r="U587" i="8"/>
  <c r="U606" i="8"/>
  <c r="U629" i="8"/>
  <c r="U331" i="8"/>
  <c r="U860" i="8"/>
  <c r="U682" i="8"/>
  <c r="U901" i="8"/>
  <c r="U784" i="8"/>
  <c r="U896" i="8"/>
  <c r="Q267" i="8"/>
  <c r="Q523" i="8"/>
  <c r="Q766" i="8"/>
  <c r="Q586" i="8"/>
  <c r="Q554" i="8"/>
  <c r="Q459" i="8"/>
  <c r="Q638" i="8"/>
  <c r="Q575" i="8"/>
  <c r="Q794" i="8"/>
  <c r="Q138" i="8"/>
  <c r="Q942" i="8"/>
  <c r="Q234" i="8"/>
  <c r="Q734" i="8"/>
  <c r="Q447" i="8"/>
  <c r="Q570" i="8"/>
  <c r="Q43" i="8"/>
  <c r="Q462" i="8"/>
  <c r="Q223" i="8"/>
  <c r="Q715" i="8"/>
  <c r="Q702" i="8"/>
  <c r="Q383" i="8"/>
  <c r="Q506" i="8"/>
  <c r="Q36" i="8"/>
  <c r="Q430" i="8"/>
  <c r="Q159" i="8"/>
  <c r="Q31" i="8"/>
  <c r="Q714" i="8"/>
  <c r="Q651" i="8"/>
  <c r="Q478" i="8"/>
  <c r="Q986" i="8"/>
  <c r="Q202" i="8"/>
  <c r="Q782" i="8"/>
  <c r="Q126" i="8"/>
  <c r="Q245" i="8"/>
  <c r="Q511" i="8"/>
  <c r="Q287" i="8"/>
  <c r="Q442" i="8"/>
  <c r="Q762" i="8"/>
  <c r="Q271" i="8"/>
  <c r="Q46" i="8"/>
  <c r="Q91" i="8"/>
  <c r="Q603" i="8"/>
  <c r="Q378" i="8"/>
  <c r="Q961" i="8"/>
  <c r="Q497" i="8"/>
  <c r="Q966" i="8"/>
  <c r="Q710" i="8"/>
  <c r="Q454" i="8"/>
  <c r="Q198" i="8"/>
  <c r="Q679" i="8"/>
  <c r="Q423" i="8"/>
  <c r="Q167" i="8"/>
  <c r="Q962" i="8"/>
  <c r="Q706" i="8"/>
  <c r="Q446" i="8"/>
  <c r="Q47" i="8"/>
  <c r="Q559" i="8"/>
  <c r="Q334" i="8"/>
  <c r="Q379" i="8"/>
  <c r="Q154" i="8"/>
  <c r="Q128" i="8"/>
  <c r="Q184" i="8"/>
  <c r="Q297" i="8"/>
  <c r="Q822" i="8"/>
  <c r="Q566" i="8"/>
  <c r="Q310" i="8"/>
  <c r="Q54" i="8"/>
  <c r="Q535" i="8"/>
  <c r="Q279" i="8"/>
  <c r="Q23" i="8"/>
  <c r="Q818" i="8"/>
  <c r="Q158" i="8"/>
  <c r="Q14" i="8"/>
  <c r="Q571" i="8"/>
  <c r="Q352" i="8"/>
  <c r="Q713" i="8"/>
  <c r="Q534" i="8"/>
  <c r="Q22" i="8"/>
  <c r="Q247" i="8"/>
  <c r="Q786" i="8"/>
  <c r="Q482" i="8"/>
  <c r="Q591" i="8"/>
  <c r="Q411" i="8"/>
  <c r="Q633" i="8"/>
  <c r="Q504" i="8"/>
  <c r="Q719" i="8"/>
  <c r="Q539" i="8"/>
  <c r="Q225" i="8"/>
  <c r="Q934" i="8"/>
  <c r="Q422" i="8"/>
  <c r="Q647" i="8"/>
  <c r="Q135" i="8"/>
  <c r="Q690" i="8"/>
  <c r="Q434" i="8"/>
  <c r="Q178" i="8"/>
  <c r="Q659" i="8"/>
  <c r="Q403" i="8"/>
  <c r="Q147" i="8"/>
  <c r="Q804" i="8"/>
  <c r="Q408" i="8"/>
  <c r="Q365" i="8"/>
  <c r="Q625" i="8"/>
  <c r="Q8" i="8"/>
  <c r="Q489" i="8"/>
  <c r="Q101" i="8"/>
  <c r="Q572" i="8"/>
  <c r="Q605" i="8"/>
  <c r="Q486" i="8"/>
  <c r="Q199" i="8"/>
  <c r="Q466" i="8"/>
  <c r="Q130" i="8"/>
  <c r="Q515" i="8"/>
  <c r="Q179" i="8"/>
  <c r="Q967" i="8"/>
  <c r="Q301" i="8"/>
  <c r="Q529" i="8"/>
  <c r="Q388" i="8"/>
  <c r="Q189" i="8"/>
  <c r="Q552" i="8"/>
  <c r="Q609" i="8"/>
  <c r="Q221" i="8"/>
  <c r="Q845" i="8"/>
  <c r="Q443" i="8"/>
  <c r="Q470" i="8"/>
  <c r="Q183" i="8"/>
  <c r="Q450" i="8"/>
  <c r="Q98" i="8"/>
  <c r="Q499" i="8"/>
  <c r="Q163" i="8"/>
  <c r="Q803" i="8"/>
  <c r="Q173" i="8"/>
  <c r="Q657" i="8"/>
  <c r="Q89" i="8"/>
  <c r="Q357" i="8"/>
  <c r="Q760" i="8"/>
  <c r="Q472" i="8"/>
  <c r="Q349" i="8"/>
  <c r="Q983" i="8"/>
  <c r="Q216" i="8"/>
  <c r="Q361" i="8"/>
  <c r="Q992" i="8"/>
  <c r="Q142" i="8"/>
  <c r="Q614" i="8"/>
  <c r="Q327" i="8"/>
  <c r="Q530" i="8"/>
  <c r="Q162" i="8"/>
  <c r="Q563" i="8"/>
  <c r="Q227" i="8"/>
  <c r="Q931" i="8"/>
  <c r="Q40" i="8"/>
  <c r="Q416" i="8"/>
  <c r="Q161" i="8"/>
  <c r="Q317" i="8"/>
  <c r="Q984" i="8"/>
  <c r="Q260" i="8"/>
  <c r="Q96" i="8"/>
  <c r="Q900" i="8"/>
  <c r="Q41" i="8"/>
  <c r="Q308" i="8"/>
  <c r="Q928" i="8"/>
  <c r="Q869" i="8"/>
  <c r="Q707" i="8"/>
  <c r="Q269" i="8"/>
  <c r="Q569" i="8"/>
  <c r="Q465" i="8"/>
  <c r="Q835" i="8"/>
  <c r="Q854" i="8"/>
  <c r="Q627" i="8"/>
  <c r="Q345" i="8"/>
  <c r="Q473" i="8"/>
  <c r="Q484" i="8"/>
  <c r="Q709" i="8"/>
  <c r="Q598" i="8"/>
  <c r="Q547" i="8"/>
  <c r="Q244" i="8"/>
  <c r="Q356" i="8"/>
  <c r="Q807" i="8"/>
  <c r="Q253" i="8"/>
  <c r="Q965" i="8"/>
  <c r="Q729" i="8"/>
  <c r="Q765" i="8"/>
  <c r="Q451" i="8"/>
  <c r="Q761" i="8"/>
  <c r="Q213" i="8"/>
  <c r="Q485" i="8"/>
  <c r="Q824" i="8"/>
  <c r="Q941" i="8"/>
  <c r="Q492" i="8"/>
  <c r="Q460" i="8"/>
  <c r="Q313" i="8"/>
  <c r="Q177" i="8"/>
  <c r="Q164" i="8"/>
  <c r="Q865" i="8"/>
  <c r="Q821" i="8"/>
  <c r="Q728" i="8"/>
  <c r="Q769" i="8"/>
  <c r="Q716" i="8"/>
  <c r="Q857" i="8"/>
  <c r="Q933" i="8"/>
  <c r="Q991" i="8"/>
  <c r="Q628" i="8"/>
  <c r="Q973" i="8"/>
  <c r="Q661" i="8"/>
  <c r="Q856" i="8"/>
  <c r="Q777" i="8"/>
  <c r="Q685" i="8"/>
  <c r="Q597" i="8"/>
  <c r="Q737" i="8"/>
  <c r="Q525" i="8"/>
  <c r="Q409" i="8"/>
  <c r="Q385" i="8"/>
  <c r="Q220" i="8"/>
  <c r="Q876" i="8"/>
  <c r="Q448" i="8"/>
  <c r="Q280" i="8"/>
  <c r="Q861" i="8"/>
  <c r="Q852" i="8"/>
  <c r="Q832" i="8"/>
  <c r="Q895" i="8"/>
  <c r="Q53" i="8"/>
  <c r="Q787" i="8"/>
  <c r="Q557" i="8"/>
  <c r="Q456" i="8"/>
  <c r="Q480" i="8"/>
  <c r="Q337" i="8"/>
  <c r="Q153" i="8"/>
  <c r="Q864" i="8"/>
  <c r="Q831" i="8"/>
  <c r="Q812" i="8"/>
  <c r="Q768" i="8"/>
  <c r="Q805" i="8"/>
  <c r="Q912" i="8"/>
  <c r="Q400" i="8"/>
  <c r="Q712" i="8"/>
  <c r="Q380" i="8"/>
  <c r="Q875" i="8"/>
  <c r="Q913" i="8"/>
  <c r="Q496" i="8"/>
  <c r="Q839" i="8"/>
  <c r="Q795" i="8"/>
  <c r="Q987" i="8"/>
  <c r="Q759" i="8"/>
  <c r="Q693" i="8"/>
  <c r="Q836" i="8"/>
  <c r="Q589" i="8"/>
  <c r="Q500" i="8"/>
  <c r="Q112" i="8"/>
  <c r="Q764" i="8"/>
  <c r="Q948" i="8"/>
  <c r="Q249" i="8"/>
  <c r="Q44" i="8"/>
  <c r="Q510" i="8"/>
  <c r="Q319" i="8"/>
  <c r="Q666" i="8"/>
  <c r="Q619" i="8"/>
  <c r="Q814" i="8"/>
  <c r="Q298" i="8"/>
  <c r="Q574" i="8"/>
  <c r="Q127" i="8"/>
  <c r="Q330" i="8"/>
  <c r="Q878" i="8"/>
  <c r="Q254" i="8"/>
  <c r="Q362" i="8"/>
  <c r="Q938" i="8"/>
  <c r="Q542" i="8"/>
  <c r="Q12" i="8"/>
  <c r="Q266" i="8"/>
  <c r="Q846" i="8"/>
  <c r="Q190" i="8"/>
  <c r="Q64" i="8"/>
  <c r="Q650" i="8"/>
  <c r="Q203" i="8"/>
  <c r="Q990" i="8"/>
  <c r="Q222" i="8"/>
  <c r="Q826" i="8"/>
  <c r="Q555" i="8"/>
  <c r="Q654" i="8"/>
  <c r="Q607" i="8"/>
  <c r="Q778" i="8"/>
  <c r="Q602" i="8"/>
  <c r="Q587" i="8"/>
  <c r="Q910" i="8"/>
  <c r="Q622" i="8"/>
  <c r="Q399" i="8"/>
  <c r="Q174" i="8"/>
  <c r="Q219" i="8"/>
  <c r="Q731" i="8"/>
  <c r="Q887" i="8"/>
  <c r="Q180" i="8"/>
  <c r="Q792" i="8"/>
  <c r="Q902" i="8"/>
  <c r="Q646" i="8"/>
  <c r="Q390" i="8"/>
  <c r="Q134" i="8"/>
  <c r="Q615" i="8"/>
  <c r="Q359" i="8"/>
  <c r="Q103" i="8"/>
  <c r="Q898" i="8"/>
  <c r="Q458" i="8"/>
  <c r="Q74" i="8"/>
  <c r="Q175" i="8"/>
  <c r="Q687" i="8"/>
  <c r="Q376" i="8"/>
  <c r="Q507" i="8"/>
  <c r="Q282" i="8"/>
  <c r="Q145" i="8"/>
  <c r="Q117" i="8"/>
  <c r="Q20" i="8"/>
  <c r="Q758" i="8"/>
  <c r="Q502" i="8"/>
  <c r="Q246" i="8"/>
  <c r="Q727" i="8"/>
  <c r="Q471" i="8"/>
  <c r="Q215" i="8"/>
  <c r="Q28" i="8"/>
  <c r="Q754" i="8"/>
  <c r="Q228" i="8"/>
  <c r="Q270" i="8"/>
  <c r="Q90" i="8"/>
  <c r="Q69" i="8"/>
  <c r="Q918" i="8"/>
  <c r="Q406" i="8"/>
  <c r="Q631" i="8"/>
  <c r="Q119" i="8"/>
  <c r="Q674" i="8"/>
  <c r="Q491" i="8"/>
  <c r="Q110" i="8"/>
  <c r="Q667" i="8"/>
  <c r="Q285" i="8"/>
  <c r="Q673" i="8"/>
  <c r="Q238" i="8"/>
  <c r="Q58" i="8"/>
  <c r="Q304" i="8"/>
  <c r="Q806" i="8"/>
  <c r="Q294" i="8"/>
  <c r="Q519" i="8"/>
  <c r="Q7" i="8"/>
  <c r="Q626" i="8"/>
  <c r="Q370" i="8"/>
  <c r="Q114" i="8"/>
  <c r="Q595" i="8"/>
  <c r="Q339" i="8"/>
  <c r="Q83" i="8"/>
  <c r="Q700" i="8"/>
  <c r="Q939" i="8"/>
  <c r="Q116" i="8"/>
  <c r="Q493" i="8"/>
  <c r="Q172" i="8"/>
  <c r="Q276" i="8"/>
  <c r="Q907" i="8"/>
  <c r="Q543" i="8"/>
  <c r="Q917" i="8"/>
  <c r="Q230" i="8"/>
  <c r="Q60" i="8"/>
  <c r="Q386" i="8"/>
  <c r="Q34" i="8"/>
  <c r="Q435" i="8"/>
  <c r="Q99" i="8"/>
  <c r="Q932" i="8"/>
  <c r="Q73" i="8"/>
  <c r="Q232" i="8"/>
  <c r="Q641" i="8"/>
  <c r="Q960" i="8"/>
  <c r="Q37" i="8"/>
  <c r="Q433" i="8"/>
  <c r="Q49" i="8"/>
  <c r="Q888" i="8"/>
  <c r="Q156" i="8"/>
  <c r="Q214" i="8"/>
  <c r="Q978" i="8"/>
  <c r="Q354" i="8"/>
  <c r="Q18" i="8"/>
  <c r="Q419" i="8"/>
  <c r="Q67" i="8"/>
  <c r="Q81" i="8"/>
  <c r="Q333" i="8"/>
  <c r="Q452" i="8"/>
  <c r="Q461" i="8"/>
  <c r="Q149" i="8"/>
  <c r="Q763" i="8"/>
  <c r="Q649" i="8"/>
  <c r="Q181" i="8"/>
  <c r="Q749" i="8"/>
  <c r="Q273" i="8"/>
  <c r="Q137" i="8"/>
  <c r="Q328" i="8"/>
  <c r="Q699" i="8"/>
  <c r="Q358" i="8"/>
  <c r="Q71" i="8"/>
  <c r="Q418" i="8"/>
  <c r="Q82" i="8"/>
  <c r="Q483" i="8"/>
  <c r="Q131" i="8"/>
  <c r="Q877" i="8"/>
  <c r="Q205" i="8"/>
  <c r="Q593" i="8"/>
  <c r="Q513" i="8"/>
  <c r="Q61" i="8"/>
  <c r="Q828" i="8"/>
  <c r="Q521" i="8"/>
  <c r="Q309" i="8"/>
  <c r="Q945" i="8"/>
  <c r="Q360" i="8"/>
  <c r="Q84" i="8"/>
  <c r="Q953" i="8"/>
  <c r="Q86" i="8"/>
  <c r="Q371" i="8"/>
  <c r="Q561" i="8"/>
  <c r="Q261" i="8"/>
  <c r="Q421" i="8"/>
  <c r="Q576" i="8"/>
  <c r="Q567" i="8"/>
  <c r="Q291" i="8"/>
  <c r="Q248" i="8"/>
  <c r="Q93" i="8"/>
  <c r="Q425" i="8"/>
  <c r="Q268" i="8"/>
  <c r="Q311" i="8"/>
  <c r="Q195" i="8"/>
  <c r="Q200" i="8"/>
  <c r="Q17" i="8"/>
  <c r="Q132" i="8"/>
  <c r="Q863" i="8"/>
  <c r="Q402" i="8"/>
  <c r="Q218" i="8"/>
  <c r="Q665" i="8"/>
  <c r="Q77" i="8"/>
  <c r="Q481" i="8"/>
  <c r="Q24" i="8"/>
  <c r="Q532" i="8"/>
  <c r="Q193" i="8"/>
  <c r="Q508" i="8"/>
  <c r="Q921" i="8"/>
  <c r="Q644" i="8"/>
  <c r="Q556" i="8"/>
  <c r="Q660" i="8"/>
  <c r="Q476" i="8"/>
  <c r="Q336" i="8"/>
  <c r="Q236" i="8"/>
  <c r="Q108" i="8"/>
  <c r="Q855" i="8"/>
  <c r="Q811" i="8"/>
  <c r="Q121" i="8"/>
  <c r="Q955" i="8"/>
  <c r="Q464" i="8"/>
  <c r="Q580" i="8"/>
  <c r="Q656" i="8"/>
  <c r="Q701" i="8"/>
  <c r="Q956" i="8"/>
  <c r="Q923" i="8"/>
  <c r="Q796" i="8"/>
  <c r="Q752" i="8"/>
  <c r="Q899" i="8"/>
  <c r="Q696" i="8"/>
  <c r="Q608" i="8"/>
  <c r="Q751" i="8"/>
  <c r="Q501" i="8"/>
  <c r="Q369" i="8"/>
  <c r="Q957" i="8"/>
  <c r="Q432" i="8"/>
  <c r="Q883" i="8"/>
  <c r="Q437" i="8"/>
  <c r="Q847" i="8"/>
  <c r="Q741" i="8"/>
  <c r="Q720" i="8"/>
  <c r="Q152" i="8"/>
  <c r="Q725" i="8"/>
  <c r="Q640" i="8"/>
  <c r="Q783" i="8"/>
  <c r="Q568" i="8"/>
  <c r="Q469" i="8"/>
  <c r="Q509" i="8"/>
  <c r="Q300" i="8"/>
  <c r="Q97" i="8"/>
  <c r="Q305" i="8"/>
  <c r="Q849" i="8"/>
  <c r="Q324" i="8"/>
  <c r="Q767" i="8"/>
  <c r="Q68" i="8"/>
  <c r="Q781" i="8"/>
  <c r="Q909" i="8"/>
  <c r="Q196" i="8"/>
  <c r="Q396" i="8"/>
  <c r="Q240" i="8"/>
  <c r="Q880" i="8"/>
  <c r="Q45" i="8"/>
  <c r="Q844" i="8"/>
  <c r="Q800" i="8"/>
  <c r="Q776" i="8"/>
  <c r="Q748" i="8"/>
  <c r="Q672" i="8"/>
  <c r="Q915" i="8"/>
  <c r="Q669" i="8"/>
  <c r="Q809" i="8"/>
  <c r="Q92" i="8"/>
  <c r="Q331" i="8"/>
  <c r="Q395" i="8"/>
  <c r="Q350" i="8"/>
  <c r="Q63" i="8"/>
  <c r="Q538" i="8"/>
  <c r="Q363" i="8"/>
  <c r="Q11" i="8"/>
  <c r="Q426" i="8"/>
  <c r="Q414" i="8"/>
  <c r="Q890" i="8"/>
  <c r="Q10" i="8"/>
  <c r="Q718" i="8"/>
  <c r="Q735" i="8"/>
  <c r="Q874" i="8"/>
  <c r="Q170" i="8"/>
  <c r="Q286" i="8"/>
  <c r="Q858" i="8"/>
  <c r="Q683" i="8"/>
  <c r="Q686" i="8"/>
  <c r="Q671" i="8"/>
  <c r="Q106" i="8"/>
  <c r="Q75" i="8"/>
  <c r="Q746" i="8"/>
  <c r="Q830" i="8"/>
  <c r="Q639" i="8"/>
  <c r="Q634" i="8"/>
  <c r="Q235" i="8"/>
  <c r="Q526" i="8"/>
  <c r="Q351" i="8"/>
  <c r="Q139" i="8"/>
  <c r="Q171" i="8"/>
  <c r="Q606" i="8"/>
  <c r="Q318" i="8"/>
  <c r="Q15" i="8"/>
  <c r="Q527" i="8"/>
  <c r="Q302" i="8"/>
  <c r="Q347" i="8"/>
  <c r="Q122" i="8"/>
  <c r="Q325" i="8"/>
  <c r="Q72" i="8"/>
  <c r="Q413" i="8"/>
  <c r="Q838" i="8"/>
  <c r="Q582" i="8"/>
  <c r="Q326" i="8"/>
  <c r="Q70" i="8"/>
  <c r="Q551" i="8"/>
  <c r="Q295" i="8"/>
  <c r="Q39" i="8"/>
  <c r="Q834" i="8"/>
  <c r="Q490" i="8"/>
  <c r="Q62" i="8"/>
  <c r="Q303" i="8"/>
  <c r="Q78" i="8"/>
  <c r="Q123" i="8"/>
  <c r="Q635" i="8"/>
  <c r="Q410" i="8"/>
  <c r="Q252" i="8"/>
  <c r="Q545" i="8"/>
  <c r="Q950" i="8"/>
  <c r="Q694" i="8"/>
  <c r="Q438" i="8"/>
  <c r="Q182" i="8"/>
  <c r="Q663" i="8"/>
  <c r="Q407" i="8"/>
  <c r="Q151" i="8"/>
  <c r="Q946" i="8"/>
  <c r="Q954" i="8"/>
  <c r="Q239" i="8"/>
  <c r="Q59" i="8"/>
  <c r="Q346" i="8"/>
  <c r="Q592" i="8"/>
  <c r="Q790" i="8"/>
  <c r="Q278" i="8"/>
  <c r="Q503" i="8"/>
  <c r="Q13" i="8"/>
  <c r="Q610" i="8"/>
  <c r="Q79" i="8"/>
  <c r="Q366" i="8"/>
  <c r="Q186" i="8"/>
  <c r="Q284" i="8"/>
  <c r="Q207" i="8"/>
  <c r="Q27" i="8"/>
  <c r="Q314" i="8"/>
  <c r="Q233" i="8"/>
  <c r="Q678" i="8"/>
  <c r="Q166" i="8"/>
  <c r="Q391" i="8"/>
  <c r="Q930" i="8"/>
  <c r="Q562" i="8"/>
  <c r="Q306" i="8"/>
  <c r="Q50" i="8"/>
  <c r="Q531" i="8"/>
  <c r="Q275" i="8"/>
  <c r="Q19" i="8"/>
  <c r="Q906" i="8"/>
  <c r="Q894" i="8"/>
  <c r="Q94" i="8"/>
  <c r="Q922" i="8"/>
  <c r="Q394" i="8"/>
  <c r="Q107" i="8"/>
  <c r="Q970" i="8"/>
  <c r="Q926" i="8"/>
  <c r="Q30" i="8"/>
  <c r="Q730" i="8"/>
  <c r="Q427" i="8"/>
  <c r="Q590" i="8"/>
  <c r="Q479" i="8"/>
  <c r="Q842" i="8"/>
  <c r="Q862" i="8"/>
  <c r="Q703" i="8"/>
  <c r="Q698" i="8"/>
  <c r="Q299" i="8"/>
  <c r="Q558" i="8"/>
  <c r="Q415" i="8"/>
  <c r="Q522" i="8"/>
  <c r="Q618" i="8"/>
  <c r="Q810" i="8"/>
  <c r="Q670" i="8"/>
  <c r="Q255" i="8"/>
  <c r="Q474" i="8"/>
  <c r="Q974" i="8"/>
  <c r="Q382" i="8"/>
  <c r="Q95" i="8"/>
  <c r="Q798" i="8"/>
  <c r="Q494" i="8"/>
  <c r="Q191" i="8"/>
  <c r="Q958" i="8"/>
  <c r="Q143" i="8"/>
  <c r="Q655" i="8"/>
  <c r="Q943" i="8"/>
  <c r="Q475" i="8"/>
  <c r="Q250" i="8"/>
  <c r="Q440" i="8"/>
  <c r="Q841" i="8"/>
  <c r="Q76" i="8"/>
  <c r="Q774" i="8"/>
  <c r="Q518" i="8"/>
  <c r="Q262" i="8"/>
  <c r="Q743" i="8"/>
  <c r="Q487" i="8"/>
  <c r="Q231" i="8"/>
  <c r="Q616" i="8"/>
  <c r="Q770" i="8"/>
  <c r="Q682" i="8"/>
  <c r="Q924" i="8"/>
  <c r="Q431" i="8"/>
  <c r="Q206" i="8"/>
  <c r="Q251" i="8"/>
  <c r="Q26" i="8"/>
  <c r="Q624" i="8"/>
  <c r="Q457" i="8"/>
  <c r="Q829" i="8"/>
  <c r="Q886" i="8"/>
  <c r="Q630" i="8"/>
  <c r="Q374" i="8"/>
  <c r="Q118" i="8"/>
  <c r="Q599" i="8"/>
  <c r="Q343" i="8"/>
  <c r="Q87" i="8"/>
  <c r="Q882" i="8"/>
  <c r="Q750" i="8"/>
  <c r="Q495" i="8"/>
  <c r="Q315" i="8"/>
  <c r="Q488" i="8"/>
  <c r="Q217" i="8"/>
  <c r="Q662" i="8"/>
  <c r="Q150" i="8"/>
  <c r="Q375" i="8"/>
  <c r="Q914" i="8"/>
  <c r="Q546" i="8"/>
  <c r="Q335" i="8"/>
  <c r="Q155" i="8"/>
  <c r="Q925" i="8"/>
  <c r="Q848" i="8"/>
  <c r="Q463" i="8"/>
  <c r="Q283" i="8"/>
  <c r="Q157" i="8"/>
  <c r="Q197" i="8"/>
  <c r="Q550" i="8"/>
  <c r="Q38" i="8"/>
  <c r="Q263" i="8"/>
  <c r="Q802" i="8"/>
  <c r="Q498" i="8"/>
  <c r="Q242" i="8"/>
  <c r="Q723" i="8"/>
  <c r="Q467" i="8"/>
  <c r="Q211" i="8"/>
  <c r="Q708" i="8"/>
  <c r="Q744" i="8"/>
  <c r="Q237" i="8"/>
  <c r="Q449" i="8"/>
  <c r="Q57" i="8"/>
  <c r="Q553" i="8"/>
  <c r="Q277" i="8"/>
  <c r="Q951" i="8"/>
  <c r="Q187" i="8"/>
  <c r="Q742" i="8"/>
  <c r="Q455" i="8"/>
  <c r="Q594" i="8"/>
  <c r="Q210" i="8"/>
  <c r="Q611" i="8"/>
  <c r="Q259" i="8"/>
  <c r="Q477" i="8"/>
  <c r="Q141" i="8"/>
  <c r="Q689" i="8"/>
  <c r="Q100" i="8"/>
  <c r="Q405" i="8"/>
  <c r="Q867" i="8"/>
  <c r="Q417" i="8"/>
  <c r="Q389" i="8"/>
  <c r="Q436" i="8"/>
  <c r="Q623" i="8"/>
  <c r="Q726" i="8"/>
  <c r="Q439" i="8"/>
  <c r="Q578" i="8"/>
  <c r="Q194" i="8"/>
  <c r="Q579" i="8"/>
  <c r="Q243" i="8"/>
  <c r="Q312" i="8"/>
  <c r="Q981" i="8"/>
  <c r="Q372" i="8"/>
  <c r="Q88" i="8"/>
  <c r="Q224" i="8"/>
  <c r="Q581" i="8"/>
  <c r="Q188" i="8"/>
  <c r="Q148" i="8"/>
  <c r="Q975" i="8"/>
  <c r="Q32" i="8"/>
  <c r="Q705" i="8"/>
  <c r="Q165" i="8"/>
  <c r="Q42" i="8"/>
  <c r="Q870" i="8"/>
  <c r="Q583" i="8"/>
  <c r="Q658" i="8"/>
  <c r="Q258" i="8"/>
  <c r="Q643" i="8"/>
  <c r="Q307" i="8"/>
  <c r="Q971" i="8"/>
  <c r="Q692" i="8"/>
  <c r="Q201" i="8"/>
  <c r="Q120" i="8"/>
  <c r="Q169" i="8"/>
  <c r="Q988" i="8"/>
  <c r="Q185" i="8"/>
  <c r="Q320" i="8"/>
  <c r="Q884" i="8"/>
  <c r="Q620" i="8"/>
  <c r="Q505" i="8"/>
  <c r="Q125" i="8"/>
  <c r="Q677" i="8"/>
  <c r="Q322" i="8"/>
  <c r="Q908" i="8"/>
  <c r="Q919" i="8"/>
  <c r="Q429" i="8"/>
  <c r="Q889" i="8"/>
  <c r="Q373" i="8"/>
  <c r="Q226" i="8"/>
  <c r="Q16" i="8"/>
  <c r="Q893" i="8"/>
  <c r="Q56" i="8"/>
  <c r="Q25" i="8"/>
  <c r="Q398" i="8"/>
  <c r="Q146" i="8"/>
  <c r="Q820" i="8"/>
  <c r="Q9" i="8"/>
  <c r="Q21" i="8"/>
  <c r="Q29" i="8"/>
  <c r="Q33" i="8"/>
  <c r="Q35" i="8"/>
  <c r="Q48" i="8"/>
  <c r="Q51" i="8"/>
  <c r="Q52" i="8"/>
  <c r="Q55" i="8"/>
  <c r="Q65" i="8"/>
  <c r="Q66" i="8"/>
  <c r="Q80" i="8"/>
  <c r="Q85" i="8"/>
  <c r="Q102" i="8"/>
  <c r="Q104" i="8"/>
  <c r="Q105" i="8"/>
  <c r="Q109" i="8"/>
  <c r="Q111" i="8"/>
  <c r="Q113" i="8"/>
  <c r="Q115" i="8"/>
  <c r="Q124" i="8"/>
  <c r="Q129" i="8"/>
  <c r="Q133" i="8"/>
  <c r="Q136" i="8"/>
  <c r="Q140" i="8"/>
  <c r="Q144" i="8"/>
  <c r="Q160" i="8"/>
  <c r="Q168" i="8"/>
  <c r="Q176" i="8"/>
  <c r="Q192" i="8"/>
  <c r="Q204" i="8"/>
  <c r="Q208" i="8"/>
  <c r="Q209" i="8"/>
  <c r="Q212" i="8"/>
  <c r="Q229" i="8"/>
  <c r="Q241" i="8"/>
  <c r="Q256" i="8"/>
  <c r="Q257" i="8"/>
  <c r="Q264" i="8"/>
  <c r="Q265" i="8"/>
  <c r="Q272" i="8"/>
  <c r="Q274" i="8"/>
  <c r="Q281" i="8"/>
  <c r="Q288" i="8"/>
  <c r="Q289" i="8"/>
  <c r="Q290" i="8"/>
  <c r="Q292" i="8"/>
  <c r="Q293" i="8"/>
  <c r="Q296" i="8"/>
  <c r="Q316" i="8"/>
  <c r="Q321" i="8"/>
  <c r="Q323" i="8"/>
  <c r="Q329" i="8"/>
  <c r="Q332" i="8"/>
  <c r="Q338" i="8"/>
  <c r="Q340" i="8"/>
  <c r="Q341" i="8"/>
  <c r="Q342" i="8"/>
  <c r="Q344" i="8"/>
  <c r="Q348" i="8"/>
  <c r="Q353" i="8"/>
  <c r="Q355" i="8"/>
  <c r="Q364" i="8"/>
  <c r="Q367" i="8"/>
  <c r="Q368" i="8"/>
  <c r="Q377" i="8"/>
  <c r="Q381" i="8"/>
  <c r="Q384" i="8"/>
  <c r="Q387" i="8"/>
  <c r="Q392" i="8"/>
  <c r="Q393" i="8"/>
  <c r="Q397" i="8"/>
  <c r="Q401" i="8"/>
  <c r="Q404" i="8"/>
  <c r="Q412" i="8"/>
  <c r="Q420" i="8"/>
  <c r="Q424" i="8"/>
  <c r="Q428" i="8"/>
  <c r="Q441" i="8"/>
  <c r="Q444" i="8"/>
  <c r="Q445" i="8"/>
  <c r="Q453" i="8"/>
  <c r="Q468" i="8"/>
  <c r="Q512" i="8"/>
  <c r="Q514" i="8"/>
  <c r="Q516" i="8"/>
  <c r="Q517" i="8"/>
  <c r="Q520" i="8"/>
  <c r="Q524" i="8"/>
  <c r="Q528" i="8"/>
  <c r="Q533" i="8"/>
  <c r="Q536" i="8"/>
  <c r="Q537" i="8"/>
  <c r="Q540" i="8"/>
  <c r="Q541" i="8"/>
  <c r="Q544" i="8"/>
  <c r="Q548" i="8"/>
  <c r="Q549" i="8"/>
  <c r="Q560" i="8"/>
  <c r="Q564" i="8"/>
  <c r="Q565" i="8"/>
  <c r="Q573" i="8"/>
  <c r="Q577" i="8"/>
  <c r="Q584" i="8"/>
  <c r="Q585" i="8"/>
  <c r="Q588" i="8"/>
  <c r="Q596" i="8"/>
  <c r="Q600" i="8"/>
  <c r="Q601" i="8"/>
  <c r="Q604" i="8"/>
  <c r="Q612" i="8"/>
  <c r="Q613" i="8"/>
  <c r="Q617" i="8"/>
  <c r="Q621" i="8"/>
  <c r="Q629" i="8"/>
  <c r="Q632" i="8"/>
  <c r="Q636" i="8"/>
  <c r="Q637" i="8"/>
  <c r="Q642" i="8"/>
  <c r="Q645" i="8"/>
  <c r="Q648" i="8"/>
  <c r="Q652" i="8"/>
  <c r="Q653" i="8"/>
  <c r="Q664" i="8"/>
  <c r="Q668" i="8"/>
  <c r="Q675" i="8"/>
  <c r="Q676" i="8"/>
  <c r="Q680" i="8"/>
  <c r="Q681" i="8"/>
  <c r="Q684" i="8"/>
  <c r="Q688" i="8"/>
  <c r="Q691" i="8"/>
  <c r="Q695" i="8"/>
  <c r="Q697" i="8"/>
  <c r="Q704" i="8"/>
  <c r="Q711" i="8"/>
  <c r="Q717" i="8"/>
  <c r="Q721" i="8"/>
  <c r="Q722" i="8"/>
  <c r="Q724" i="8"/>
  <c r="Q732" i="8"/>
  <c r="Q733" i="8"/>
  <c r="Q736" i="8"/>
  <c r="Q738" i="8"/>
  <c r="Q739" i="8"/>
  <c r="Q740" i="8"/>
  <c r="Q745" i="8"/>
  <c r="Q747" i="8"/>
  <c r="Q753" i="8"/>
  <c r="Q755" i="8"/>
  <c r="Q756" i="8"/>
  <c r="Q757" i="8"/>
  <c r="Q771" i="8"/>
  <c r="Q772" i="8"/>
  <c r="Q773" i="8"/>
  <c r="Q775" i="8"/>
  <c r="Q779" i="8"/>
  <c r="Q780" i="8"/>
  <c r="Q784" i="8"/>
  <c r="Q785" i="8"/>
  <c r="Q788" i="8"/>
  <c r="Q789" i="8"/>
  <c r="Q791" i="8"/>
  <c r="Q793" i="8"/>
  <c r="Q797" i="8"/>
  <c r="Q799" i="8"/>
  <c r="Q801" i="8"/>
  <c r="Q808" i="8"/>
  <c r="Q813" i="8"/>
  <c r="Q815" i="8"/>
  <c r="Q816" i="8"/>
  <c r="Q817" i="8"/>
  <c r="Q819" i="8"/>
  <c r="Q823" i="8"/>
  <c r="Q825" i="8"/>
  <c r="Q827" i="8"/>
  <c r="Q833" i="8"/>
  <c r="Q837" i="8"/>
  <c r="Q840" i="8"/>
  <c r="Q843" i="8"/>
  <c r="Q850" i="8"/>
  <c r="Q851" i="8"/>
  <c r="Q853" i="8"/>
  <c r="Q859" i="8"/>
  <c r="Q860" i="8"/>
  <c r="Q866" i="8"/>
  <c r="Q868" i="8"/>
  <c r="Q871" i="8"/>
  <c r="Q872" i="8"/>
  <c r="Q873" i="8"/>
  <c r="Q879" i="8"/>
  <c r="Q881" i="8"/>
  <c r="Q885" i="8"/>
  <c r="Q891" i="8"/>
  <c r="Q892" i="8"/>
  <c r="Q896" i="8"/>
  <c r="Q897" i="8"/>
  <c r="Q901" i="8"/>
  <c r="Q903" i="8"/>
  <c r="Q904" i="8"/>
  <c r="Q905" i="8"/>
  <c r="Q911" i="8"/>
  <c r="Q916" i="8"/>
  <c r="Q920" i="8"/>
  <c r="Q927" i="8"/>
  <c r="Q929" i="8"/>
  <c r="Q935" i="8"/>
  <c r="Q936" i="8"/>
  <c r="Q937" i="8"/>
  <c r="Q940" i="8"/>
  <c r="Q944" i="8"/>
  <c r="Q947" i="8"/>
  <c r="Q949" i="8"/>
  <c r="Q952" i="8"/>
  <c r="Q959" i="8"/>
  <c r="Q963" i="8"/>
  <c r="Q964" i="8"/>
  <c r="Q968" i="8"/>
  <c r="Q969" i="8"/>
  <c r="Q972" i="8"/>
  <c r="Q976" i="8"/>
  <c r="Q977" i="8"/>
  <c r="Q979" i="8"/>
  <c r="Q980" i="8"/>
  <c r="Q982" i="8"/>
  <c r="Q985" i="8"/>
  <c r="Q989" i="8"/>
  <c r="Q6" i="8"/>
  <c r="AO7" i="8"/>
  <c r="N640" i="8"/>
  <c r="N516" i="8"/>
  <c r="N874" i="8"/>
  <c r="N722" i="8"/>
  <c r="N81" i="8"/>
  <c r="N192" i="8"/>
  <c r="N662" i="8"/>
  <c r="N552" i="8"/>
  <c r="N345" i="8"/>
  <c r="N978" i="8"/>
  <c r="N820" i="8"/>
  <c r="N792" i="8"/>
  <c r="N753" i="8"/>
  <c r="N93" i="8"/>
  <c r="N778" i="8"/>
  <c r="N132" i="8"/>
  <c r="N436" i="8"/>
  <c r="N216" i="8"/>
  <c r="N855" i="8"/>
  <c r="N424" i="8"/>
  <c r="N490" i="8"/>
  <c r="N606" i="8"/>
  <c r="N582" i="8"/>
  <c r="N883" i="8"/>
  <c r="N413" i="8"/>
  <c r="N819" i="8"/>
  <c r="N67" i="8"/>
  <c r="N487" i="8"/>
  <c r="N849" i="8"/>
  <c r="N785" i="8"/>
  <c r="N634" i="8"/>
  <c r="N123" i="8"/>
  <c r="N705" i="8"/>
  <c r="N956" i="8"/>
  <c r="N136" i="8"/>
  <c r="N600" i="8"/>
  <c r="N515" i="8"/>
  <c r="N987" i="8"/>
  <c r="N558" i="8"/>
  <c r="N455" i="8"/>
  <c r="N236" i="8"/>
  <c r="N850" i="8"/>
  <c r="N279" i="8"/>
  <c r="N880" i="8"/>
  <c r="N477" i="8"/>
  <c r="N351" i="8"/>
  <c r="N986" i="8"/>
  <c r="N622" i="8"/>
  <c r="N926" i="8"/>
  <c r="N403" i="8"/>
  <c r="N244" i="8"/>
  <c r="N813" i="8"/>
  <c r="N412" i="8"/>
  <c r="N628" i="8"/>
  <c r="N760" i="8"/>
  <c r="N377" i="8"/>
  <c r="N599" i="8"/>
  <c r="N580" i="8"/>
  <c r="N746" i="8"/>
  <c r="N251" i="8"/>
  <c r="N936" i="8"/>
  <c r="N419" i="8"/>
  <c r="N141" i="8"/>
  <c r="N84" i="8"/>
  <c r="N910" i="8"/>
  <c r="N539" i="8"/>
  <c r="N646" i="8"/>
  <c r="N416" i="8"/>
  <c r="N204" i="8"/>
  <c r="N649" i="8"/>
  <c r="N534" i="8"/>
  <c r="N154" i="8"/>
  <c r="N550" i="8"/>
  <c r="N189" i="8"/>
  <c r="N417" i="8"/>
  <c r="N159" i="8"/>
  <c r="N336" i="8"/>
  <c r="N276" i="8"/>
  <c r="N36" i="8"/>
  <c r="N661" i="8"/>
  <c r="N741" i="8"/>
  <c r="N799" i="8"/>
  <c r="N865" i="8"/>
  <c r="N185" i="8"/>
  <c r="N575" i="8"/>
  <c r="N611" i="8"/>
  <c r="N642" i="8"/>
  <c r="N877" i="8"/>
  <c r="N449" i="8"/>
  <c r="N308" i="8"/>
  <c r="N179" i="8"/>
  <c r="N842" i="8"/>
  <c r="N788" i="8"/>
  <c r="N692" i="8"/>
  <c r="N712" i="8"/>
  <c r="N947" i="8"/>
  <c r="N990" i="8"/>
  <c r="N672" i="8"/>
  <c r="N409" i="8"/>
  <c r="N245" i="8"/>
  <c r="N297" i="8"/>
  <c r="N357" i="8"/>
  <c r="N601" i="8"/>
  <c r="N113" i="8"/>
  <c r="N277" i="8"/>
  <c r="N626" i="8"/>
  <c r="N961" i="8"/>
  <c r="N451" i="8"/>
  <c r="N766" i="8"/>
  <c r="N690" i="8"/>
  <c r="N707" i="8"/>
  <c r="N128" i="8"/>
  <c r="N571" i="8"/>
  <c r="N143" i="8"/>
  <c r="N758" i="8"/>
  <c r="N929" i="8"/>
  <c r="N536" i="8"/>
  <c r="N908" i="8"/>
  <c r="N787" i="8"/>
  <c r="N655" i="8"/>
  <c r="N676" i="8"/>
  <c r="N469" i="8"/>
  <c r="N931" i="8"/>
  <c r="N95" i="8"/>
  <c r="N335" i="8"/>
  <c r="N101" i="8"/>
  <c r="N847" i="8"/>
  <c r="N548" i="8"/>
  <c r="N644" i="8"/>
  <c r="N393" i="8"/>
  <c r="N432" i="8"/>
  <c r="N612" i="8"/>
  <c r="N389" i="8"/>
  <c r="N404" i="8"/>
  <c r="N483" i="8"/>
  <c r="N459" i="8"/>
  <c r="N301" i="8"/>
  <c r="N489" i="8"/>
  <c r="N762" i="8"/>
  <c r="N846" i="8"/>
  <c r="N161" i="8"/>
  <c r="N498" i="8"/>
  <c r="N806" i="8"/>
  <c r="N199" i="8"/>
  <c r="N343" i="8"/>
  <c r="N711" i="8"/>
  <c r="N658" i="8"/>
  <c r="N911" i="8"/>
  <c r="N735" i="8"/>
  <c r="N227" i="8"/>
  <c r="N737" i="8"/>
  <c r="N443" i="8"/>
  <c r="N313" i="8"/>
  <c r="N964" i="8"/>
  <c r="N892" i="8"/>
  <c r="N566" i="8"/>
  <c r="N52" i="8"/>
  <c r="N916" i="8"/>
  <c r="N387" i="8"/>
  <c r="N353" i="8"/>
  <c r="N208" i="8"/>
  <c r="N665" i="8"/>
  <c r="N59" i="8"/>
  <c r="N257" i="8"/>
  <c r="N728" i="8"/>
  <c r="N923" i="8"/>
  <c r="N803" i="8"/>
  <c r="N781" i="8"/>
  <c r="N710" i="8"/>
  <c r="N399" i="8"/>
  <c r="N574" i="8"/>
  <c r="N717" i="8"/>
  <c r="N267" i="8"/>
  <c r="N623" i="8"/>
  <c r="N529" i="8"/>
  <c r="N229" i="8"/>
  <c r="N316" i="8"/>
  <c r="N191" i="8"/>
  <c r="N88" i="8"/>
  <c r="N177" i="8"/>
  <c r="N108" i="8"/>
  <c r="N418" i="8"/>
  <c r="N106" i="8"/>
  <c r="N71" i="8"/>
  <c r="N129" i="8"/>
  <c r="N235" i="8"/>
  <c r="N616" i="8"/>
  <c r="N472" i="8"/>
  <c r="N795" i="8"/>
  <c r="N317" i="8"/>
  <c r="N804" i="8"/>
  <c r="N969" i="8"/>
  <c r="N595" i="8"/>
  <c r="N524" i="8"/>
  <c r="N671" i="8"/>
  <c r="N886" i="8"/>
  <c r="N37" i="8"/>
  <c r="N76" i="8"/>
  <c r="N173" i="8"/>
  <c r="N927" i="8"/>
  <c r="N493" i="8"/>
  <c r="N773" i="8"/>
  <c r="N949" i="8"/>
  <c r="N858" i="8"/>
  <c r="N155" i="8"/>
  <c r="N428" i="8"/>
  <c r="N725" i="8"/>
  <c r="N495" i="8"/>
  <c r="N519" i="8"/>
  <c r="N730" i="8"/>
  <c r="N112" i="8"/>
  <c r="N917" i="8"/>
  <c r="N826" i="8"/>
  <c r="N973" i="8"/>
  <c r="N153" i="8"/>
  <c r="N7" i="8"/>
  <c r="N957" i="8"/>
  <c r="N508" i="8"/>
  <c r="N291" i="8"/>
  <c r="N884" i="8"/>
  <c r="N352" i="8"/>
  <c r="N272" i="8"/>
  <c r="N83" i="8"/>
  <c r="N253" i="8"/>
  <c r="N620" i="8"/>
  <c r="N289" i="8"/>
  <c r="N187" i="8"/>
  <c r="N530" i="8"/>
  <c r="N305" i="8"/>
  <c r="N341" i="8"/>
  <c r="N249" i="8"/>
  <c r="N791" i="8"/>
  <c r="N825" i="8"/>
  <c r="N292" i="8"/>
  <c r="N738" i="8"/>
  <c r="N586" i="8"/>
  <c r="N596" i="8"/>
  <c r="N563" i="8"/>
  <c r="N879" i="8"/>
  <c r="N526" i="8"/>
  <c r="N680" i="8"/>
  <c r="N805" i="8"/>
  <c r="N479" i="8"/>
  <c r="N668" i="8"/>
  <c r="N635" i="8"/>
  <c r="N337" i="8"/>
  <c r="N27" i="8"/>
  <c r="N364" i="8"/>
  <c r="N169" i="8"/>
  <c r="N706" i="8"/>
  <c r="N734" i="8"/>
  <c r="N518" i="8"/>
  <c r="N33" i="8"/>
  <c r="N713" i="8"/>
  <c r="N624" i="8"/>
  <c r="N381" i="8"/>
  <c r="N243" i="8"/>
  <c r="N212" i="8"/>
  <c r="N97" i="8"/>
  <c r="N934" i="8"/>
  <c r="N562" i="8"/>
  <c r="N315" i="8"/>
  <c r="N401" i="8"/>
  <c r="N573" i="8"/>
  <c r="N176" i="8"/>
  <c r="N263" i="8"/>
  <c r="N593" i="8"/>
  <c r="N448" i="8"/>
  <c r="N323" i="8"/>
  <c r="N369" i="8"/>
  <c r="N501" i="8"/>
  <c r="N521" i="8"/>
  <c r="N919" i="8"/>
  <c r="N522" i="8"/>
  <c r="N636" i="8"/>
  <c r="N594" i="8"/>
  <c r="N652" i="8"/>
  <c r="N629" i="8"/>
  <c r="N971" i="8"/>
  <c r="N954" i="8"/>
  <c r="N32" i="8"/>
  <c r="N547" i="8"/>
  <c r="N559" i="8"/>
  <c r="N299" i="8"/>
  <c r="N878" i="8"/>
  <c r="N115" i="8"/>
  <c r="N168" i="8"/>
  <c r="N380" i="8"/>
  <c r="N21" i="8"/>
  <c r="N851" i="8"/>
  <c r="N127" i="8"/>
  <c r="N557" i="8"/>
  <c r="N579" i="8"/>
  <c r="N197" i="8"/>
  <c r="N431" i="8"/>
  <c r="N905" i="8"/>
  <c r="N695" i="8"/>
  <c r="N979" i="8"/>
  <c r="N924" i="8"/>
  <c r="N755" i="8"/>
  <c r="N801" i="8"/>
  <c r="N517" i="8"/>
  <c r="N463" i="8"/>
  <c r="N906" i="8"/>
  <c r="N977" i="8"/>
  <c r="N821" i="8"/>
  <c r="N312" i="8"/>
  <c r="N415" i="8"/>
  <c r="N715" i="8"/>
  <c r="N183" i="8"/>
  <c r="N64" i="8"/>
  <c r="N531" i="8"/>
  <c r="N220" i="8"/>
  <c r="N75" i="8"/>
  <c r="N654" i="8"/>
  <c r="N567" i="8"/>
  <c r="N975" i="8"/>
  <c r="N817" i="8"/>
  <c r="N149" i="8"/>
  <c r="N902" i="8"/>
  <c r="N639" i="8"/>
  <c r="N937" i="8"/>
  <c r="N460" i="8"/>
  <c r="N645" i="8"/>
  <c r="N396" i="8"/>
  <c r="N383" i="8"/>
  <c r="N797" i="8"/>
  <c r="N231" i="8"/>
  <c r="N285" i="8"/>
  <c r="N637" i="8"/>
  <c r="N92" i="8"/>
  <c r="N68" i="8"/>
  <c r="N89" i="8"/>
  <c r="N759" i="8"/>
  <c r="N875" i="8"/>
  <c r="N303" i="8"/>
  <c r="N824" i="8"/>
  <c r="N723" i="8"/>
  <c r="N512" i="8"/>
  <c r="N157" i="8"/>
  <c r="N789" i="8"/>
  <c r="N494" i="8"/>
  <c r="N152" i="8"/>
  <c r="N992" i="8"/>
  <c r="N427" i="8"/>
  <c r="N891" i="8"/>
  <c r="N903" i="8"/>
  <c r="N333" i="8"/>
  <c r="N225" i="8"/>
  <c r="N894" i="8"/>
  <c r="N583" i="8"/>
  <c r="N182" i="8"/>
  <c r="N70" i="8"/>
  <c r="N385" i="8"/>
  <c r="N228" i="8"/>
  <c r="N523" i="8"/>
  <c r="N966" i="8"/>
  <c r="N72" i="8"/>
  <c r="N598" i="8"/>
  <c r="N834" i="8"/>
  <c r="N425" i="8"/>
  <c r="N983" i="8"/>
  <c r="N688" i="8"/>
  <c r="N556" i="8"/>
  <c r="N506" i="8"/>
  <c r="N488" i="8"/>
  <c r="N669" i="8"/>
  <c r="N373" i="8"/>
  <c r="N178" i="8"/>
  <c r="N621" i="8"/>
  <c r="N509" i="8"/>
  <c r="N914" i="8"/>
  <c r="N100" i="8"/>
  <c r="N946" i="8"/>
  <c r="N433" i="8"/>
  <c r="N584" i="8"/>
  <c r="N239" i="8"/>
  <c r="N814" i="8"/>
  <c r="N275" i="8"/>
  <c r="N423" i="8"/>
  <c r="N831" i="8"/>
  <c r="N656" i="8"/>
  <c r="N492" i="8"/>
  <c r="N497" i="8"/>
  <c r="N677" i="8"/>
  <c r="N572" i="8"/>
  <c r="N538" i="8"/>
  <c r="N224" i="8"/>
  <c r="N65" i="8"/>
  <c r="N258" i="8"/>
  <c r="N54" i="8"/>
  <c r="N74" i="8"/>
  <c r="N30" i="8"/>
  <c r="N17" i="8"/>
  <c r="N44" i="8"/>
  <c r="N434" i="8"/>
  <c r="N102" i="8"/>
  <c r="N202" i="8"/>
  <c r="N14" i="8"/>
  <c r="N213" i="8"/>
  <c r="N450" i="8"/>
  <c r="N246" i="8"/>
  <c r="N62" i="8"/>
  <c r="N306" i="8"/>
  <c r="N250" i="8"/>
  <c r="N198" i="8"/>
  <c r="N138" i="8"/>
  <c r="N46" i="8"/>
  <c r="N206" i="8"/>
  <c r="N382" i="8"/>
  <c r="N142" i="8"/>
  <c r="N42" i="8"/>
  <c r="N278" i="8"/>
  <c r="N22" i="8"/>
  <c r="N90" i="8"/>
  <c r="N274" i="8"/>
  <c r="N18" i="8"/>
  <c r="N794" i="8"/>
  <c r="N815" i="8"/>
  <c r="N603" i="8"/>
  <c r="N881" i="8"/>
  <c r="N980" i="8"/>
  <c r="N897" i="8"/>
  <c r="N363" i="8"/>
  <c r="N196" i="8"/>
  <c r="N532" i="8"/>
  <c r="N587" i="8"/>
  <c r="N589" i="8"/>
  <c r="N356" i="8"/>
  <c r="N748" i="8"/>
  <c r="N592" i="8"/>
  <c r="N365" i="8"/>
  <c r="N23" i="8"/>
  <c r="N290" i="8"/>
  <c r="N743" i="8"/>
  <c r="N11" i="8"/>
  <c r="N933" i="8"/>
  <c r="N882" i="8"/>
  <c r="N473" i="8"/>
  <c r="N951" i="8"/>
  <c r="N731" i="8"/>
  <c r="N608" i="8"/>
  <c r="N754" i="8"/>
  <c r="N510" i="8"/>
  <c r="N319" i="8"/>
  <c r="N653" i="8"/>
  <c r="N287" i="8"/>
  <c r="N117" i="8"/>
  <c r="N119" i="8"/>
  <c r="N12" i="8"/>
  <c r="N300" i="8"/>
  <c r="N405" i="8"/>
  <c r="N195" i="8"/>
  <c r="N876" i="8"/>
  <c r="N862" i="8"/>
  <c r="N147" i="8"/>
  <c r="N207" i="8"/>
  <c r="N796" i="8"/>
  <c r="N699" i="8"/>
  <c r="N452" i="8"/>
  <c r="N912" i="8"/>
  <c r="N950" i="8"/>
  <c r="N445" i="8"/>
  <c r="N576" i="8"/>
  <c r="N585" i="8"/>
  <c r="N408" i="8"/>
  <c r="N361" i="8"/>
  <c r="N701" i="8"/>
  <c r="N309" i="8"/>
  <c r="N310" i="8"/>
  <c r="N370" i="8"/>
  <c r="N166" i="8"/>
  <c r="N266" i="8"/>
  <c r="N174" i="8"/>
  <c r="N8" i="8"/>
  <c r="N98" i="8"/>
  <c r="N10" i="8"/>
  <c r="N230" i="8"/>
  <c r="N394" i="8"/>
  <c r="N13" i="8"/>
  <c r="N114" i="8"/>
  <c r="N26" i="8"/>
  <c r="N358" i="8"/>
  <c r="N286" i="8"/>
  <c r="N334" i="8"/>
  <c r="N50" i="8"/>
  <c r="N386" i="8"/>
  <c r="N410" i="8"/>
  <c r="N294" i="8"/>
  <c r="N330" i="8"/>
  <c r="N19" i="8"/>
  <c r="N478" i="8"/>
  <c r="N366" i="8"/>
  <c r="N414" i="8"/>
  <c r="N426" i="8"/>
  <c r="N470" i="8"/>
  <c r="N214" i="8"/>
  <c r="N474" i="8"/>
  <c r="N466" i="8"/>
  <c r="N210" i="8"/>
  <c r="N716" i="8"/>
  <c r="N480" i="8"/>
  <c r="N25" i="8"/>
  <c r="N184" i="8"/>
  <c r="N520" i="8"/>
  <c r="N133" i="8"/>
  <c r="N124" i="8"/>
  <c r="N776" i="8"/>
  <c r="N666" i="8"/>
  <c r="N491" i="8"/>
  <c r="N682" i="8"/>
  <c r="N325" i="8"/>
  <c r="N840" i="8"/>
  <c r="N686" i="8"/>
  <c r="N577" i="8"/>
  <c r="N400" i="8"/>
  <c r="N20" i="8"/>
  <c r="N362" i="8"/>
  <c r="N29" i="8"/>
  <c r="N51" i="8"/>
  <c r="N151" i="8"/>
  <c r="N570" i="8"/>
  <c r="N841" i="8"/>
  <c r="N499" i="8"/>
  <c r="N105" i="8"/>
  <c r="N918" i="8"/>
  <c r="N211" i="8"/>
  <c r="N827" i="8"/>
  <c r="N800" i="8"/>
  <c r="N468" i="8"/>
  <c r="N561" i="8"/>
  <c r="N667" i="8"/>
  <c r="N481" i="8"/>
  <c r="N288" i="8"/>
  <c r="N378" i="8"/>
  <c r="N329" i="8"/>
  <c r="N321" i="8"/>
  <c r="N41" i="8"/>
  <c r="N663" i="8"/>
  <c r="N895" i="8"/>
  <c r="N651" i="8"/>
  <c r="N496" i="8"/>
  <c r="N700" i="8"/>
  <c r="N898" i="8"/>
  <c r="N120" i="8"/>
  <c r="N632" i="8"/>
  <c r="N388" i="8"/>
  <c r="N774" i="8"/>
  <c r="N360" i="8"/>
  <c r="N372" i="8"/>
  <c r="N546" i="8"/>
  <c r="N461" i="8"/>
  <c r="N109" i="8"/>
  <c r="N139" i="8"/>
  <c r="N140" i="8"/>
  <c r="N162" i="8"/>
  <c r="N314" i="8"/>
  <c r="N390" i="8"/>
  <c r="N110" i="8"/>
  <c r="N35" i="8"/>
  <c r="N28" i="8"/>
  <c r="N322" i="8"/>
  <c r="N442" i="8"/>
  <c r="N438" i="8"/>
  <c r="N24" i="8"/>
  <c r="N354" i="8"/>
  <c r="N134" i="8"/>
  <c r="N458" i="8"/>
  <c r="N254" i="8"/>
  <c r="N226" i="8"/>
  <c r="N58" i="8"/>
  <c r="N118" i="8"/>
  <c r="N454" i="8"/>
  <c r="N350" i="8"/>
  <c r="N238" i="8"/>
  <c r="N462" i="8"/>
  <c r="N430" i="8"/>
  <c r="N398" i="8"/>
  <c r="N170" i="8"/>
  <c r="N342" i="8"/>
  <c r="N86" i="8"/>
  <c r="N218" i="8"/>
  <c r="N338" i="8"/>
  <c r="N82" i="8"/>
  <c r="N324" i="8"/>
  <c r="N809" i="8"/>
  <c r="N976" i="8"/>
  <c r="N541" i="8"/>
  <c r="N126" i="8"/>
  <c r="N215" i="8"/>
  <c r="N724" i="8"/>
  <c r="N296" i="8"/>
  <c r="N203" i="8"/>
  <c r="N79" i="8"/>
  <c r="N371" i="8"/>
  <c r="N544" i="8"/>
  <c r="N148" i="8"/>
  <c r="N793" i="8"/>
  <c r="N122" i="8"/>
  <c r="N45" i="8"/>
  <c r="N282" i="8"/>
  <c r="N482" i="8"/>
  <c r="N158" i="8"/>
  <c r="N346" i="8"/>
  <c r="N854" i="8"/>
  <c r="N60" i="8"/>
  <c r="N853" i="8"/>
  <c r="N269" i="8"/>
  <c r="N709" i="8"/>
  <c r="N49" i="8"/>
  <c r="N786" i="8"/>
  <c r="N260" i="8"/>
  <c r="N475" i="8"/>
  <c r="N422" i="8"/>
  <c r="N830" i="8"/>
  <c r="N869" i="8"/>
  <c r="N756" i="8"/>
  <c r="N280" i="8"/>
  <c r="N395" i="8"/>
  <c r="N262" i="8"/>
  <c r="N194" i="8"/>
  <c r="N234" i="8"/>
  <c r="N38" i="8"/>
  <c r="N190" i="8"/>
  <c r="N298" i="8"/>
  <c r="N402" i="8"/>
  <c r="N540" i="8"/>
  <c r="N816" i="8"/>
  <c r="N615" i="8"/>
  <c r="N66" i="8"/>
  <c r="N528" i="8"/>
  <c r="N560" i="8"/>
  <c r="N974" i="8"/>
  <c r="N609" i="8"/>
  <c r="N514" i="8"/>
  <c r="N763" i="8"/>
  <c r="N542" i="8"/>
  <c r="N125" i="8"/>
  <c r="N525" i="8"/>
  <c r="N34" i="8"/>
  <c r="N270" i="8"/>
  <c r="N326" i="8"/>
  <c r="N242" i="8"/>
  <c r="N130" i="8"/>
  <c r="N78" i="8"/>
  <c r="N318" i="8"/>
  <c r="N150" i="8"/>
  <c r="N678" i="8"/>
  <c r="N619" i="8"/>
  <c r="N261" i="8"/>
  <c r="N674" i="8"/>
  <c r="N982" i="8"/>
  <c r="N302" i="8"/>
  <c r="N55" i="8"/>
  <c r="N222" i="8"/>
  <c r="N200" i="8"/>
  <c r="N379" i="8"/>
  <c r="N719" i="8"/>
  <c r="N866" i="8"/>
  <c r="N186" i="8"/>
  <c r="N94" i="8"/>
  <c r="N406" i="8"/>
  <c r="N768" i="8"/>
  <c r="N40" i="8"/>
  <c r="N39" i="8"/>
  <c r="N958" i="8"/>
  <c r="N374" i="8"/>
  <c r="N146" i="8"/>
  <c r="K611" i="8"/>
  <c r="K284" i="8"/>
  <c r="K644" i="8"/>
  <c r="K191" i="8"/>
  <c r="K326" i="8"/>
  <c r="K953" i="8"/>
  <c r="K362" i="8"/>
  <c r="K446" i="8"/>
  <c r="K771" i="8"/>
  <c r="K140" i="8"/>
  <c r="K786" i="8"/>
  <c r="K229" i="8"/>
  <c r="K464" i="8"/>
  <c r="K96" i="8"/>
  <c r="K762" i="8"/>
  <c r="K892" i="8"/>
  <c r="K290" i="8"/>
  <c r="K745" i="8"/>
  <c r="K833" i="8"/>
  <c r="K56" i="8"/>
  <c r="K386" i="8"/>
  <c r="K280" i="8"/>
  <c r="K753" i="8"/>
  <c r="K501" i="8"/>
  <c r="K961" i="8"/>
  <c r="K289" i="8"/>
  <c r="K962" i="8"/>
  <c r="K691" i="8"/>
  <c r="K944" i="8"/>
  <c r="K970" i="8"/>
  <c r="K235" i="8"/>
  <c r="K40" i="8"/>
  <c r="K287" i="8"/>
  <c r="K587" i="8"/>
  <c r="K70" i="8"/>
  <c r="K28" i="8"/>
  <c r="K178" i="8"/>
  <c r="K460" i="8"/>
  <c r="K992" i="8"/>
  <c r="K667" i="8"/>
  <c r="K157" i="8"/>
  <c r="K969" i="8"/>
  <c r="K888" i="8"/>
  <c r="K450" i="8"/>
  <c r="K695" i="8"/>
  <c r="K810" i="8"/>
  <c r="K878" i="8"/>
  <c r="K491" i="8"/>
  <c r="K134" i="8"/>
  <c r="K156" i="8"/>
  <c r="K120" i="8"/>
  <c r="K599" i="8"/>
  <c r="K11" i="8"/>
  <c r="K739" i="8"/>
  <c r="K436" i="8"/>
  <c r="K836" i="8"/>
  <c r="K852" i="8"/>
  <c r="K431" i="8"/>
  <c r="K682" i="8"/>
  <c r="K102" i="8"/>
  <c r="K857" i="8"/>
  <c r="K311" i="8"/>
  <c r="K60" i="8"/>
  <c r="K204" i="8"/>
  <c r="K72" i="8"/>
  <c r="K48" i="8"/>
  <c r="K192" i="8"/>
  <c r="K722" i="8"/>
  <c r="K783" i="8"/>
  <c r="K597" i="8"/>
  <c r="K929" i="8"/>
  <c r="K828" i="8"/>
  <c r="K440" i="8"/>
  <c r="K788" i="8"/>
  <c r="K606" i="8"/>
  <c r="K481" i="8"/>
  <c r="K187" i="8"/>
  <c r="K630" i="8"/>
  <c r="K105" i="8"/>
  <c r="K594" i="8"/>
  <c r="K905" i="8"/>
  <c r="K855" i="8"/>
  <c r="K727" i="8"/>
  <c r="K353" i="8"/>
  <c r="K903" i="8"/>
  <c r="K654" i="8"/>
  <c r="K645" i="8"/>
  <c r="K98" i="8"/>
  <c r="K470" i="8"/>
  <c r="K500" i="8"/>
  <c r="K319" i="8"/>
  <c r="K642" i="8"/>
  <c r="K860" i="8"/>
  <c r="K530" i="8"/>
  <c r="K692" i="8"/>
  <c r="K634" i="8"/>
  <c r="K268" i="8"/>
  <c r="K20" i="8"/>
  <c r="K543" i="8"/>
  <c r="K665" i="8"/>
  <c r="K364" i="8"/>
  <c r="K619" i="8"/>
  <c r="K518" i="8"/>
  <c r="K761" i="8"/>
  <c r="K195" i="8"/>
  <c r="K344" i="8"/>
  <c r="K423" i="8"/>
  <c r="K214" i="8"/>
  <c r="K54" i="8"/>
  <c r="K478" i="8"/>
  <c r="K73" i="8"/>
  <c r="K960" i="8"/>
  <c r="K643" i="8"/>
  <c r="K772" i="8"/>
  <c r="K784" i="8"/>
  <c r="K194" i="8"/>
  <c r="K714" i="8"/>
  <c r="K246" i="8"/>
  <c r="K354" i="8"/>
  <c r="K130" i="8"/>
  <c r="K885" i="8"/>
  <c r="K321" i="8"/>
  <c r="K325" i="8"/>
  <c r="K467" i="8"/>
  <c r="K511" i="8"/>
  <c r="K672" i="8"/>
  <c r="K489" i="8"/>
  <c r="K963" i="8"/>
  <c r="K562" i="8"/>
  <c r="K198" i="8"/>
  <c r="K92" i="8"/>
  <c r="K114" i="8"/>
  <c r="K590" i="8"/>
  <c r="K615" i="8"/>
  <c r="K141" i="8"/>
  <c r="K109" i="8"/>
  <c r="K367" i="8"/>
  <c r="K675" i="8"/>
  <c r="K874" i="8"/>
  <c r="K975" i="8"/>
  <c r="K24" i="8"/>
  <c r="K912" i="8"/>
  <c r="K966" i="8"/>
  <c r="K50" i="8"/>
  <c r="K588" i="8"/>
  <c r="K407" i="8"/>
  <c r="K917" i="8"/>
  <c r="K919" i="8"/>
  <c r="K167" i="8"/>
  <c r="K721" i="8"/>
  <c r="K732" i="8"/>
  <c r="K982" i="8"/>
  <c r="K647" i="8"/>
  <c r="K729" i="8"/>
  <c r="K369" i="8"/>
  <c r="K281" i="8"/>
  <c r="K781" i="8"/>
  <c r="K943" i="8"/>
  <c r="K850" i="8"/>
  <c r="K380" i="8"/>
  <c r="K258" i="8"/>
  <c r="K976" i="8"/>
  <c r="K889" i="8"/>
  <c r="K10" i="8"/>
  <c r="K540" i="8"/>
  <c r="K171" i="8"/>
  <c r="K633" i="8"/>
  <c r="K830" i="8"/>
  <c r="K842" i="8"/>
  <c r="K372" i="8"/>
  <c r="K43" i="8"/>
  <c r="K955" i="8"/>
  <c r="K819" i="8"/>
  <c r="K914" i="8"/>
  <c r="K182" i="8"/>
  <c r="K405" i="8"/>
  <c r="K664" i="8"/>
  <c r="K537" i="8"/>
  <c r="K33" i="8"/>
  <c r="K89" i="8"/>
  <c r="K189" i="8"/>
  <c r="K173" i="8"/>
  <c r="K978" i="8"/>
  <c r="K928" i="8"/>
  <c r="K546" i="8"/>
  <c r="K255" i="8"/>
  <c r="K230" i="8"/>
  <c r="K23" i="8"/>
  <c r="K220" i="8"/>
  <c r="K402" i="8"/>
  <c r="K332" i="8"/>
  <c r="K304" i="8"/>
  <c r="K247" i="8"/>
  <c r="K777" i="8"/>
  <c r="K625" i="8"/>
  <c r="K331" i="8"/>
  <c r="K581" i="8"/>
  <c r="K876" i="8"/>
  <c r="K57" i="8"/>
  <c r="K161" i="8"/>
  <c r="K573" i="8"/>
  <c r="K559" i="8"/>
  <c r="K274" i="8"/>
  <c r="K938" i="8"/>
  <c r="K538" i="8"/>
  <c r="K133" i="8"/>
  <c r="K859" i="8"/>
  <c r="K635" i="8"/>
  <c r="K601" i="8"/>
  <c r="K724" i="8"/>
  <c r="K17" i="8"/>
  <c r="K125" i="8"/>
  <c r="K812" i="8"/>
  <c r="K989" i="8"/>
  <c r="K656" i="8"/>
  <c r="K807" i="8"/>
  <c r="K614" i="8"/>
  <c r="K973" i="8"/>
  <c r="K152" i="8"/>
  <c r="K869" i="8"/>
  <c r="K38" i="8"/>
  <c r="K725" i="8"/>
  <c r="K282" i="8"/>
  <c r="K827" i="8"/>
  <c r="K30" i="8"/>
  <c r="K61" i="8"/>
  <c r="K349" i="8"/>
  <c r="K308" i="8"/>
  <c r="K249" i="8"/>
  <c r="K988" i="8"/>
  <c r="K497" i="8"/>
  <c r="K937" i="8"/>
  <c r="K154" i="8"/>
  <c r="K459" i="8"/>
  <c r="K770" i="8"/>
  <c r="K396" i="8"/>
  <c r="K457" i="8"/>
  <c r="K569" i="8"/>
  <c r="K388" i="8"/>
  <c r="K983" i="8"/>
  <c r="K751" i="8"/>
  <c r="K686" i="8"/>
  <c r="K390" i="8"/>
  <c r="K144" i="8"/>
  <c r="K649" i="8"/>
  <c r="K991" i="8"/>
  <c r="K425" i="8"/>
  <c r="K135" i="8"/>
  <c r="K891" i="8"/>
  <c r="K631" i="8"/>
  <c r="K205" i="8"/>
  <c r="K904" i="8"/>
  <c r="K705" i="8"/>
  <c r="K12" i="8"/>
  <c r="K240" i="8"/>
  <c r="K91" i="8"/>
  <c r="K650" i="8"/>
  <c r="K393" i="8"/>
  <c r="K820" i="8"/>
  <c r="K71" i="8"/>
  <c r="K622" i="8"/>
  <c r="K867" i="8"/>
  <c r="K693" i="8"/>
  <c r="K200" i="8"/>
  <c r="K306" i="8"/>
  <c r="K104" i="8"/>
  <c r="K449" i="8"/>
  <c r="K291" i="8"/>
  <c r="K831" i="8"/>
  <c r="K348" i="8"/>
  <c r="K85" i="8"/>
  <c r="K298" i="8"/>
  <c r="K158" i="8"/>
  <c r="K838" i="8"/>
  <c r="K933" i="8"/>
  <c r="K374" i="8"/>
  <c r="K224" i="8"/>
  <c r="K86" i="8"/>
  <c r="K44" i="8"/>
  <c r="K603" i="8"/>
  <c r="K239" i="8"/>
  <c r="K473" i="8"/>
  <c r="K361" i="8"/>
  <c r="K704" i="8"/>
  <c r="K295" i="8"/>
  <c r="K93" i="8"/>
  <c r="K723" i="8"/>
  <c r="K257" i="8"/>
  <c r="K403" i="8"/>
  <c r="K466" i="8"/>
  <c r="K259" i="8"/>
  <c r="K206" i="8"/>
  <c r="K201" i="8"/>
  <c r="K199" i="8"/>
  <c r="K514" i="8"/>
  <c r="K523" i="8"/>
  <c r="K632" i="8"/>
  <c r="K175" i="8"/>
  <c r="K689" i="8"/>
  <c r="K767" i="8"/>
  <c r="K971" i="8"/>
  <c r="K415" i="8"/>
  <c r="K313" i="8"/>
  <c r="K950" i="8"/>
  <c r="K766" i="8"/>
  <c r="K69" i="8"/>
  <c r="K678" i="8"/>
  <c r="K612" i="8"/>
  <c r="K925" i="8"/>
  <c r="K798" i="8"/>
  <c r="K408" i="8"/>
  <c r="K968" i="8"/>
  <c r="K679" i="8"/>
  <c r="K653" i="8"/>
  <c r="K707" i="8"/>
  <c r="K269" i="8"/>
  <c r="K293" i="8"/>
  <c r="K699" i="8"/>
  <c r="K871" i="8"/>
  <c r="K845" i="8"/>
  <c r="K813" i="8"/>
  <c r="K713" i="8"/>
  <c r="K870" i="8"/>
  <c r="K886" i="8"/>
  <c r="K921" i="8"/>
  <c r="K165" i="8"/>
  <c r="K121" i="8"/>
  <c r="K935" i="8"/>
  <c r="K213" i="8"/>
  <c r="K926" i="8"/>
  <c r="K880" i="8"/>
  <c r="K484" i="8"/>
  <c r="K673" i="8"/>
  <c r="K82" i="8"/>
  <c r="K25" i="8"/>
  <c r="K209" i="8"/>
  <c r="K218" i="8"/>
  <c r="K76" i="8"/>
  <c r="K118" i="8"/>
  <c r="K769" i="8"/>
  <c r="K648" i="8"/>
  <c r="K558" i="8"/>
  <c r="K863" i="8"/>
  <c r="K351" i="8"/>
  <c r="K451" i="8"/>
  <c r="K343" i="8"/>
  <c r="K309" i="8"/>
  <c r="K916" i="8"/>
  <c r="K600" i="8"/>
  <c r="K225" i="8"/>
  <c r="K690" i="8"/>
  <c r="K655" i="8"/>
  <c r="K404" i="8"/>
  <c r="K139" i="8"/>
  <c r="K696" i="8"/>
  <c r="K479" i="8"/>
  <c r="K706" i="8"/>
  <c r="K595" i="8"/>
  <c r="K345" i="8"/>
  <c r="K429" i="8"/>
  <c r="K792" i="8"/>
  <c r="K931" i="8"/>
  <c r="K840" i="8"/>
  <c r="K908" i="8"/>
  <c r="K744" i="8"/>
  <c r="K894" i="8"/>
  <c r="K967" i="8"/>
  <c r="K711" i="8"/>
  <c r="K719" i="8"/>
  <c r="K956" i="8"/>
  <c r="K582" i="8"/>
  <c r="K160" i="8"/>
  <c r="K148" i="8"/>
  <c r="K254" i="8"/>
  <c r="K579" i="8"/>
  <c r="K305" i="8"/>
  <c r="K556" i="8"/>
  <c r="K567" i="8"/>
  <c r="K99" i="8"/>
  <c r="K755" i="8"/>
  <c r="K419" i="8"/>
  <c r="K439" i="8"/>
  <c r="K124" i="8"/>
  <c r="K821" i="8"/>
  <c r="K780" i="8"/>
  <c r="K621" i="8"/>
  <c r="K228" i="8"/>
  <c r="K426" i="8"/>
  <c r="K455" i="8"/>
  <c r="K217" i="8"/>
  <c r="K954" i="8"/>
  <c r="K578" i="8"/>
  <c r="K868" i="8"/>
  <c r="K715" i="8"/>
  <c r="K764" i="8"/>
  <c r="K151" i="8"/>
  <c r="K843" i="8"/>
  <c r="K864" i="8"/>
  <c r="K743" i="8"/>
  <c r="K666" i="8"/>
  <c r="K575" i="8"/>
  <c r="K59" i="8"/>
  <c r="K934" i="8"/>
  <c r="K170" i="8"/>
  <c r="K620" i="8"/>
  <c r="K442" i="8"/>
  <c r="K301" i="8"/>
  <c r="K242" i="8"/>
  <c r="K617" i="8"/>
  <c r="K347" i="8"/>
  <c r="K659" i="8"/>
  <c r="K338" i="8"/>
  <c r="K949" i="8"/>
  <c r="K498" i="8"/>
  <c r="K492" i="8"/>
  <c r="K940" i="8"/>
  <c r="K577" i="8"/>
  <c r="K674" i="8"/>
  <c r="K341" i="8"/>
  <c r="K738" i="8"/>
  <c r="K138" i="8"/>
  <c r="K544" i="8"/>
  <c r="K286" i="8"/>
  <c r="K572" i="8"/>
  <c r="K180" i="8"/>
  <c r="K618" i="8"/>
  <c r="K357" i="8"/>
  <c r="K371" i="8"/>
  <c r="K288" i="8"/>
  <c r="K398" i="8"/>
  <c r="K608" i="8"/>
  <c r="K476" i="8"/>
  <c r="K222" i="8"/>
  <c r="K227" i="8"/>
  <c r="K884" i="8"/>
  <c r="K776" i="8"/>
  <c r="K67" i="8"/>
  <c r="K800" i="8"/>
  <c r="K401" i="8"/>
  <c r="K106" i="8"/>
  <c r="K437" i="8"/>
  <c r="K299" i="8"/>
  <c r="K981" i="8"/>
  <c r="K561" i="8"/>
  <c r="K510" i="8"/>
  <c r="K847" i="8"/>
  <c r="K434" i="8"/>
  <c r="K316" i="8"/>
  <c r="K210" i="8"/>
  <c r="K453" i="8"/>
  <c r="K626" i="8"/>
  <c r="K898" i="8"/>
  <c r="K513" i="8"/>
  <c r="K122" i="8"/>
  <c r="K384" i="8"/>
  <c r="K598" i="8"/>
  <c r="K663" i="8"/>
  <c r="K568" i="8"/>
  <c r="K216" i="8"/>
  <c r="K730" i="8"/>
  <c r="K906" i="8"/>
  <c r="K265" i="8"/>
  <c r="K972" i="8"/>
  <c r="K824" i="8"/>
  <c r="K700" i="8"/>
  <c r="K452" i="8"/>
  <c r="K887" i="8"/>
  <c r="K680" i="8"/>
  <c r="K882" i="8"/>
  <c r="K923" i="8"/>
  <c r="K703" i="8"/>
  <c r="K801" i="8"/>
  <c r="K416" i="8"/>
  <c r="K245" i="8"/>
  <c r="K80" i="8"/>
  <c r="K529" i="8"/>
  <c r="K300" i="8"/>
  <c r="K735" i="8"/>
  <c r="K333" i="8"/>
  <c r="K263" i="8"/>
  <c r="K433" i="8"/>
  <c r="K637" i="8"/>
  <c r="K253" i="8"/>
  <c r="K428" i="8"/>
  <c r="K708" i="8"/>
  <c r="K541" i="8"/>
  <c r="K602" i="8"/>
  <c r="K406" i="8"/>
  <c r="K128" i="8"/>
  <c r="K548" i="8"/>
  <c r="K524" i="8"/>
  <c r="K465" i="8"/>
  <c r="K193" i="8"/>
  <c r="K984" i="8"/>
  <c r="K55" i="8"/>
  <c r="K897" i="8"/>
  <c r="K517" i="8"/>
  <c r="K591" i="8"/>
  <c r="K900" i="8"/>
  <c r="K980" i="8"/>
  <c r="K502" i="8"/>
  <c r="K793" i="8"/>
  <c r="K520" i="8"/>
  <c r="K475" i="8"/>
  <c r="K835" i="8"/>
  <c r="K112" i="8"/>
  <c r="K207" i="8"/>
  <c r="K468" i="8"/>
  <c r="K469" i="8"/>
  <c r="K609" i="8"/>
  <c r="K846" i="8"/>
  <c r="K557" i="8"/>
  <c r="K525" i="8"/>
  <c r="K657" i="8"/>
  <c r="K872" i="8"/>
  <c r="K566" i="8"/>
  <c r="K503" i="8"/>
  <c r="K58" i="8"/>
  <c r="K417" i="8"/>
  <c r="K172" i="8"/>
  <c r="K352" i="8"/>
  <c r="K219" i="8"/>
  <c r="K400" i="8"/>
  <c r="K815" i="8"/>
  <c r="K447" i="8"/>
  <c r="K272" i="8"/>
  <c r="K462" i="8"/>
  <c r="K809" i="8"/>
  <c r="K211" i="8"/>
  <c r="K78" i="8"/>
  <c r="K536" i="8"/>
  <c r="K941" i="8"/>
  <c r="K865" i="8"/>
  <c r="K837" i="8"/>
  <c r="K720" i="8"/>
  <c r="K111" i="8"/>
  <c r="K957" i="8"/>
  <c r="K945" i="8"/>
  <c r="K515" i="8"/>
  <c r="K728" i="8"/>
  <c r="K493" i="8"/>
  <c r="K155" i="8"/>
  <c r="K483" i="8"/>
  <c r="K522" i="8"/>
  <c r="K90" i="8"/>
  <c r="K896" i="8"/>
  <c r="K443" i="8"/>
  <c r="K508" i="8"/>
  <c r="K504" i="8"/>
  <c r="K565" i="8"/>
  <c r="K646" i="8"/>
  <c r="K292" i="8"/>
  <c r="K535" i="8"/>
  <c r="K110" i="8"/>
  <c r="K527" i="8"/>
  <c r="K804" i="8"/>
  <c r="K790" i="8"/>
  <c r="K266" i="8"/>
  <c r="K297" i="8"/>
  <c r="K480" i="8"/>
  <c r="K117" i="8"/>
  <c r="K350" i="8"/>
  <c r="K471" i="8"/>
  <c r="K296" i="8"/>
  <c r="K542" i="8"/>
  <c r="K671" i="8"/>
  <c r="K342" i="8"/>
  <c r="K26" i="8"/>
  <c r="K188" i="8"/>
  <c r="K261" i="8"/>
  <c r="K241" i="8"/>
  <c r="K162" i="8"/>
  <c r="K901" i="8"/>
  <c r="K410" i="8"/>
  <c r="K328" i="8"/>
  <c r="K153" i="8"/>
  <c r="K97" i="8"/>
  <c r="K814" i="8"/>
  <c r="K946" i="8"/>
  <c r="K7" i="8"/>
  <c r="K236" i="8"/>
  <c r="K49" i="8"/>
  <c r="K748" i="8"/>
  <c r="K477" i="8"/>
  <c r="K641" i="8"/>
  <c r="K248" i="8"/>
  <c r="K849" i="8"/>
  <c r="K197" i="8"/>
  <c r="K391" i="8"/>
  <c r="K688" i="8"/>
  <c r="K698" i="8"/>
  <c r="K651" i="8"/>
  <c r="K324" i="8"/>
  <c r="K53" i="8"/>
  <c r="K95" i="8"/>
  <c r="K911" i="8"/>
  <c r="K697" i="8"/>
  <c r="K668" i="8"/>
  <c r="K221" i="8"/>
  <c r="K717" i="8"/>
  <c r="K267" i="8"/>
  <c r="K376" i="8"/>
  <c r="K670" i="8"/>
  <c r="K505" i="8"/>
  <c r="K580" i="8"/>
  <c r="K397" i="8"/>
  <c r="K108" i="8"/>
  <c r="K947" i="8"/>
  <c r="K549" i="8"/>
  <c r="K959" i="8"/>
  <c r="K29" i="8"/>
  <c r="K329" i="8"/>
  <c r="K701" i="8"/>
  <c r="K909" i="8"/>
  <c r="K392" i="8"/>
  <c r="K150" i="8"/>
  <c r="K262" i="8"/>
  <c r="K251" i="8"/>
  <c r="K531" i="8"/>
  <c r="K533" i="8"/>
  <c r="K19" i="8"/>
  <c r="K454" i="8"/>
  <c r="K899" i="8"/>
  <c r="K915" i="8"/>
  <c r="K485" i="8"/>
  <c r="K252" i="8"/>
  <c r="K256" i="8"/>
  <c r="K875" i="8"/>
  <c r="K583" i="8"/>
  <c r="K610" i="8"/>
  <c r="K628" i="8"/>
  <c r="K881" i="8"/>
  <c r="K737" i="8"/>
  <c r="K532" i="8"/>
  <c r="K488" i="8"/>
  <c r="K179" i="8"/>
  <c r="K335" i="8"/>
  <c r="K712" i="8"/>
  <c r="K539" i="8"/>
  <c r="K716" i="8"/>
  <c r="K922" i="8"/>
  <c r="K203" i="8"/>
  <c r="K623" i="8"/>
  <c r="K948" i="8"/>
  <c r="K964" i="8"/>
  <c r="K334" i="8"/>
  <c r="K52" i="8"/>
  <c r="K75" i="8"/>
  <c r="K363" i="8"/>
  <c r="K718" i="8"/>
  <c r="K825" i="8"/>
  <c r="K785" i="8"/>
  <c r="K749" i="8"/>
  <c r="K741" i="8"/>
  <c r="K14" i="8"/>
  <c r="K805" i="8"/>
  <c r="K851" i="8"/>
  <c r="K414" i="8"/>
  <c r="K624" i="8"/>
  <c r="K243" i="8"/>
  <c r="K877" i="8"/>
  <c r="K159" i="8"/>
  <c r="K987" i="8"/>
  <c r="K834" i="8"/>
  <c r="K604" i="8"/>
  <c r="K759" i="8"/>
  <c r="K39" i="8"/>
  <c r="K499" i="8"/>
  <c r="K652" i="8"/>
  <c r="K990" i="8"/>
  <c r="K68" i="8"/>
  <c r="K276" i="8"/>
  <c r="K35" i="8"/>
  <c r="K63" i="8"/>
  <c r="K366" i="8"/>
  <c r="K346" i="8"/>
  <c r="K487" i="8"/>
  <c r="K340" i="8"/>
  <c r="K339" i="8"/>
  <c r="K547" i="8"/>
  <c r="K420" i="8"/>
  <c r="K806" i="8"/>
  <c r="K802" i="8"/>
  <c r="K32" i="8"/>
  <c r="K456" i="8"/>
  <c r="K387" i="8"/>
  <c r="K84" i="8"/>
  <c r="K936" i="8"/>
  <c r="K774" i="8"/>
  <c r="K314" i="8"/>
  <c r="K285" i="8"/>
  <c r="K808" i="8"/>
  <c r="K472" i="8"/>
  <c r="K669" i="8"/>
  <c r="K448" i="8"/>
  <c r="K186" i="8"/>
  <c r="K422" i="8"/>
  <c r="K383" i="8"/>
  <c r="K317" i="8"/>
  <c r="K787" i="8"/>
  <c r="K279" i="8"/>
  <c r="K146" i="8"/>
  <c r="K757" i="8"/>
  <c r="K375" i="8"/>
  <c r="K555" i="8"/>
  <c r="K927" i="8"/>
  <c r="K768" i="8"/>
  <c r="K320" i="8"/>
  <c r="K87" i="8"/>
  <c r="K77" i="8"/>
  <c r="K734" i="8"/>
  <c r="K756" i="8"/>
  <c r="K103" i="8"/>
  <c r="K15" i="8"/>
  <c r="K250" i="8"/>
  <c r="K773" i="8"/>
  <c r="K811" i="8"/>
  <c r="K495" i="8"/>
  <c r="K409" i="8"/>
  <c r="K974" i="8"/>
  <c r="K866" i="8"/>
  <c r="K379" i="8"/>
  <c r="K883" i="8"/>
  <c r="K589" i="8"/>
  <c r="K681" i="8"/>
  <c r="K832" i="8"/>
  <c r="K233" i="8"/>
  <c r="K775" i="8"/>
  <c r="K307" i="8"/>
  <c r="K661" i="8"/>
  <c r="K779" i="8"/>
  <c r="K879" i="8"/>
  <c r="K506" i="8"/>
  <c r="K862" i="8"/>
  <c r="K791" i="8"/>
  <c r="K932" i="8"/>
  <c r="K986" i="8"/>
  <c r="K593" i="8"/>
  <c r="K137" i="8"/>
  <c r="K486" i="8"/>
  <c r="K794" i="8"/>
  <c r="K965" i="8"/>
  <c r="K370" i="8"/>
  <c r="K184" i="8"/>
  <c r="K516" i="8"/>
  <c r="K389" i="8"/>
  <c r="K605" i="8"/>
  <c r="K169" i="8"/>
  <c r="K149" i="8"/>
  <c r="K677" i="8"/>
  <c r="K377" i="8"/>
  <c r="K42" i="8"/>
  <c r="K841" i="8"/>
  <c r="K445" i="8"/>
  <c r="K277" i="8"/>
  <c r="K890" i="8"/>
  <c r="K123" i="8"/>
  <c r="K913" i="8"/>
  <c r="K702" i="8"/>
  <c r="K658" i="8"/>
  <c r="K803" i="8"/>
  <c r="K183" i="8"/>
  <c r="K726" i="8"/>
  <c r="K356" i="8"/>
  <c r="K226" i="8"/>
  <c r="K797" i="8"/>
  <c r="K521" i="8"/>
  <c r="K441" i="8"/>
  <c r="K545" i="8"/>
  <c r="K47" i="8"/>
  <c r="K168" i="8"/>
  <c r="K264" i="8"/>
  <c r="K977" i="8"/>
  <c r="K551" i="8"/>
  <c r="K330" i="8"/>
  <c r="K920" i="8"/>
  <c r="K907" i="8"/>
  <c r="K45" i="8"/>
  <c r="K496" i="8"/>
  <c r="K861" i="8"/>
  <c r="K418" i="8"/>
  <c r="K411" i="8"/>
  <c r="K683" i="8"/>
  <c r="K8" i="8"/>
  <c r="K312" i="8"/>
  <c r="K571" i="8"/>
  <c r="K278" i="8"/>
  <c r="K958" i="8"/>
  <c r="K795" i="8"/>
  <c r="K799" i="8"/>
  <c r="K482" i="8"/>
  <c r="K939" i="8"/>
  <c r="K232" i="8"/>
  <c r="K826" i="8"/>
  <c r="K101" i="8"/>
  <c r="K684" i="8"/>
  <c r="K985" i="8"/>
  <c r="K752" i="8"/>
  <c r="K315" i="8"/>
  <c r="K238" i="8"/>
  <c r="K163" i="8"/>
  <c r="K358" i="8"/>
  <c r="K952" i="8"/>
  <c r="K902" i="8"/>
  <c r="K359" i="8"/>
  <c r="K873" i="8"/>
  <c r="K627" i="8"/>
  <c r="K365" i="8"/>
  <c r="K853" i="8"/>
  <c r="K778" i="8"/>
  <c r="K858" i="8"/>
  <c r="K438" i="8"/>
  <c r="K765" i="8"/>
  <c r="K509" i="8"/>
  <c r="K395" i="8"/>
  <c r="K731" i="8"/>
  <c r="K177" i="8"/>
  <c r="K893" i="8"/>
  <c r="K570" i="8"/>
  <c r="K427" i="8"/>
  <c r="K136" i="8"/>
  <c r="K66" i="8"/>
  <c r="K34" i="8"/>
  <c r="K754" i="8"/>
  <c r="K534" i="8"/>
  <c r="K816" i="8"/>
  <c r="K185" i="8"/>
  <c r="K37" i="8"/>
  <c r="K747" i="8"/>
  <c r="K918" i="8"/>
  <c r="K113" i="8"/>
  <c r="K461" i="8"/>
  <c r="K709" i="8"/>
  <c r="K129" i="8"/>
  <c r="K789" i="8"/>
  <c r="K378" i="8"/>
  <c r="K550" i="8"/>
  <c r="K848" i="8"/>
  <c r="K930" i="8"/>
  <c r="K640" i="8"/>
  <c r="K710" i="8"/>
  <c r="K127" i="8"/>
  <c r="K237" i="8"/>
  <c r="K310" i="8"/>
  <c r="K746" i="8"/>
  <c r="K494" i="8"/>
  <c r="K553" i="8"/>
  <c r="K607" i="8"/>
  <c r="K21" i="8"/>
  <c r="K574" i="8"/>
  <c r="K463" i="8"/>
  <c r="K275" i="8"/>
  <c r="K660" i="8"/>
  <c r="K88" i="8"/>
  <c r="K639" i="8"/>
  <c r="K844" i="8"/>
  <c r="K294" i="8"/>
  <c r="K685" i="8"/>
  <c r="K951" i="8"/>
  <c r="K322" i="8"/>
  <c r="K782" i="8"/>
  <c r="K763" i="8"/>
  <c r="K373" i="8"/>
  <c r="K83" i="8"/>
  <c r="K758" i="8"/>
  <c r="K412" i="8"/>
  <c r="K474" i="8"/>
  <c r="K924" i="8"/>
  <c r="K818" i="8"/>
  <c r="K750" i="8"/>
  <c r="K629" i="8"/>
  <c r="K215" i="8"/>
  <c r="K166" i="8"/>
  <c r="K942" i="8"/>
  <c r="K355" i="8"/>
  <c r="K51" i="8"/>
  <c r="K13" i="8"/>
  <c r="K839" i="8"/>
  <c r="K458" i="8"/>
  <c r="K592" i="8"/>
  <c r="K16" i="8"/>
  <c r="K563" i="8"/>
  <c r="K142" i="8"/>
  <c r="K676" i="8"/>
  <c r="K36" i="8"/>
  <c r="K46" i="8"/>
  <c r="K424" i="8"/>
  <c r="K234" i="8"/>
  <c r="K740" i="8"/>
  <c r="K382" i="8"/>
  <c r="K560" i="8"/>
  <c r="K399" i="8"/>
  <c r="K270" i="8"/>
  <c r="K421" i="8"/>
  <c r="K223" i="8"/>
  <c r="K94" i="8"/>
  <c r="K564" i="8"/>
  <c r="K694" i="8"/>
  <c r="K107" i="8"/>
  <c r="K22" i="8"/>
  <c r="K244" i="8"/>
  <c r="K490" i="8"/>
  <c r="K208" i="8"/>
  <c r="K79" i="8"/>
  <c r="K145" i="8"/>
  <c r="K318" i="8"/>
  <c r="K586" i="8"/>
  <c r="K190" i="8"/>
  <c r="K302" i="8"/>
  <c r="K526" i="8"/>
  <c r="K910" i="8"/>
  <c r="K823" i="8"/>
  <c r="K176" i="8"/>
  <c r="K638" i="8"/>
  <c r="K613" i="8"/>
  <c r="K385" i="8"/>
  <c r="K126" i="8"/>
  <c r="K336" i="8"/>
  <c r="K143" i="8"/>
  <c r="K283" i="8"/>
  <c r="K116" i="8"/>
  <c r="K18" i="8"/>
  <c r="K132" i="8"/>
  <c r="K31" i="8"/>
  <c r="K323" i="8"/>
  <c r="K337" i="8"/>
  <c r="K576" i="8"/>
  <c r="K528" i="8"/>
  <c r="K74" i="8"/>
  <c r="K554" i="8"/>
  <c r="K736" i="8"/>
  <c r="K760" i="8"/>
  <c r="K119" i="8"/>
  <c r="K829" i="8"/>
  <c r="K327" i="8"/>
  <c r="K100" i="8"/>
  <c r="K662" i="8"/>
  <c r="K231" i="8"/>
  <c r="K368" i="8"/>
  <c r="K303" i="8"/>
  <c r="K164" i="8"/>
  <c r="K430" i="8"/>
  <c r="K444" i="8"/>
  <c r="K435" i="8"/>
  <c r="K27" i="8"/>
  <c r="K202" i="8"/>
  <c r="K432" i="8"/>
  <c r="K115" i="8"/>
  <c r="K360" i="8"/>
  <c r="K131" i="8"/>
  <c r="K979" i="8"/>
  <c r="K817" i="8"/>
  <c r="K41" i="8"/>
  <c r="K796" i="8"/>
  <c r="K273" i="8"/>
  <c r="K512" i="8"/>
  <c r="K212" i="8"/>
  <c r="K636" i="8"/>
  <c r="K9" i="8"/>
  <c r="K584" i="8"/>
  <c r="K62" i="8"/>
  <c r="K81" i="8"/>
  <c r="K552" i="8"/>
  <c r="K822" i="8"/>
  <c r="K854" i="8"/>
  <c r="K519" i="8"/>
  <c r="K271" i="8"/>
  <c r="K585" i="8"/>
  <c r="K895" i="8"/>
  <c r="K856" i="8"/>
  <c r="K687" i="8"/>
  <c r="K65" i="8"/>
  <c r="K181" i="8"/>
  <c r="K733" i="8"/>
  <c r="K596" i="8"/>
  <c r="K147" i="8"/>
  <c r="K616" i="8"/>
  <c r="K196" i="8"/>
  <c r="K413" i="8"/>
  <c r="K174" i="8"/>
  <c r="K64" i="8"/>
  <c r="K260" i="8"/>
  <c r="K381" i="8"/>
  <c r="K742" i="8"/>
  <c r="K394" i="8"/>
  <c r="K507" i="8"/>
  <c r="U2" i="1"/>
  <c r="Y20" i="1"/>
  <c r="Y2" i="1"/>
  <c r="O8" i="5" a="1"/>
  <c r="O8" i="5"/>
  <c r="M8" i="5" a="1"/>
  <c r="M8" i="5"/>
  <c r="O9" i="5" a="1"/>
  <c r="O9" i="5"/>
  <c r="M9" i="5" a="1"/>
  <c r="M9" i="5"/>
  <c r="E2" i="5" a="1"/>
  <c r="E2" i="5"/>
  <c r="L9" i="5" a="1"/>
  <c r="L9" i="5"/>
  <c r="D2" i="5" a="1"/>
  <c r="D2" i="5"/>
  <c r="O5" i="5" a="1"/>
  <c r="O5" i="5"/>
  <c r="M5" i="5" a="1"/>
  <c r="M5" i="5"/>
  <c r="L5" i="5" a="1"/>
  <c r="L5" i="5"/>
  <c r="AG9" i="5"/>
  <c r="AB6" i="8"/>
  <c r="W6" i="8"/>
  <c r="S6" i="8"/>
  <c r="AR7" i="8"/>
  <c r="N985" i="8"/>
  <c r="N6" i="8"/>
  <c r="X273" i="8"/>
  <c r="X407" i="8"/>
  <c r="X445" i="8"/>
  <c r="X813" i="8"/>
  <c r="X99" i="8"/>
  <c r="X522" i="8"/>
  <c r="X841" i="8"/>
  <c r="X515" i="8"/>
  <c r="X627" i="8"/>
  <c r="X317" i="8"/>
  <c r="X332" i="8"/>
  <c r="X564" i="8"/>
  <c r="X206" i="8"/>
  <c r="X793" i="8"/>
  <c r="X150" i="8"/>
  <c r="X803" i="8"/>
  <c r="X163" i="8"/>
  <c r="X475" i="8"/>
  <c r="X194" i="8"/>
  <c r="X652" i="8"/>
  <c r="X785" i="8"/>
  <c r="X443" i="8"/>
  <c r="X111" i="8"/>
  <c r="X572" i="8"/>
  <c r="X382" i="8"/>
  <c r="X866" i="8"/>
  <c r="X185" i="8"/>
  <c r="X679" i="8"/>
  <c r="X663" i="8"/>
  <c r="X670" i="8"/>
  <c r="X359" i="8"/>
  <c r="X307" i="8"/>
  <c r="X138" i="8"/>
  <c r="X239" i="8"/>
  <c r="X992" i="8"/>
  <c r="X26" i="8"/>
  <c r="X302" i="8"/>
  <c r="X113" i="8"/>
  <c r="X161" i="8"/>
  <c r="X545" i="8"/>
  <c r="X547" i="8"/>
  <c r="X535" i="8"/>
  <c r="X694" i="8"/>
  <c r="X773" i="8"/>
  <c r="X298" i="8"/>
  <c r="X776" i="8"/>
  <c r="X485" i="8"/>
  <c r="X929" i="8"/>
  <c r="X769" i="8"/>
  <c r="X512" i="8"/>
  <c r="X626" i="8"/>
  <c r="X176" i="8"/>
  <c r="X622" i="8"/>
  <c r="X716" i="8"/>
  <c r="X624" i="8"/>
  <c r="X794" i="8"/>
  <c r="X718" i="8"/>
  <c r="X612" i="8"/>
  <c r="X873" i="8"/>
  <c r="X436" i="8"/>
  <c r="X644" i="8"/>
  <c r="X754" i="8"/>
  <c r="X230" i="8"/>
  <c r="X942" i="8"/>
  <c r="X75" i="8"/>
  <c r="X802" i="8"/>
  <c r="X458" i="8"/>
  <c r="X313" i="8"/>
  <c r="X208" i="8"/>
  <c r="X733" i="8"/>
  <c r="X310" i="8"/>
  <c r="X414" i="8"/>
  <c r="X534" i="8"/>
  <c r="X687" i="8"/>
  <c r="X136" i="8"/>
  <c r="X27" i="8"/>
  <c r="X847" i="8"/>
  <c r="X323" i="8"/>
  <c r="X710" i="8"/>
  <c r="X688" i="8"/>
  <c r="X464" i="8"/>
  <c r="X212" i="8"/>
  <c r="X965" i="8"/>
  <c r="X593" i="8"/>
  <c r="X854" i="8"/>
  <c r="X260" i="8"/>
  <c r="X778" i="8"/>
  <c r="X919" i="8"/>
  <c r="X934" i="8"/>
  <c r="X902" i="8"/>
  <c r="X324" i="8"/>
  <c r="X749" i="8"/>
  <c r="X40" i="8"/>
  <c r="X300" i="8"/>
  <c r="X516" i="8"/>
  <c r="X401" i="8"/>
  <c r="X167" i="8"/>
  <c r="X875" i="8"/>
  <c r="X685" i="8"/>
  <c r="X28" i="8"/>
  <c r="X469" i="8"/>
  <c r="X326" i="8"/>
  <c r="X926" i="8"/>
  <c r="X378" i="8"/>
  <c r="X68" i="8"/>
  <c r="X141" i="8"/>
  <c r="X911" i="8"/>
  <c r="X243" i="8"/>
  <c r="X908" i="8"/>
  <c r="X633" i="8"/>
  <c r="X166" i="8"/>
  <c r="X488" i="8"/>
  <c r="X885" i="8"/>
  <c r="X731" i="8"/>
  <c r="X745" i="8"/>
  <c r="X603" i="8"/>
  <c r="X238" i="8"/>
  <c r="X660" i="8"/>
  <c r="X937" i="8"/>
  <c r="X586" i="8"/>
  <c r="X345" i="8"/>
  <c r="X94" i="8"/>
  <c r="X775" i="8"/>
  <c r="X80" i="8"/>
  <c r="X608" i="8"/>
  <c r="X246" i="8"/>
  <c r="X158" i="8"/>
  <c r="X454" i="8"/>
  <c r="X607" i="8"/>
  <c r="X594" i="8"/>
  <c r="X901" i="8"/>
  <c r="X751" i="8"/>
  <c r="X259" i="8"/>
  <c r="X638" i="8"/>
  <c r="X293" i="8"/>
  <c r="X734" i="8"/>
  <c r="X822" i="8"/>
  <c r="X471" i="8"/>
  <c r="X222" i="8"/>
  <c r="X659" i="8"/>
  <c r="X747" i="8"/>
  <c r="X609" i="8"/>
  <c r="X931" i="8"/>
  <c r="X53" i="8"/>
  <c r="X770" i="8"/>
  <c r="X845" i="8"/>
  <c r="X316" i="8"/>
  <c r="X191" i="8"/>
  <c r="X780" i="8"/>
  <c r="X672" i="8"/>
  <c r="X746" i="8"/>
  <c r="X924" i="8"/>
  <c r="X153" i="8"/>
  <c r="X835" i="8"/>
  <c r="X251" i="8"/>
  <c r="X168" i="8"/>
  <c r="X172" i="8"/>
  <c r="X277" i="8"/>
  <c r="X675" i="8"/>
  <c r="X41" i="8"/>
  <c r="X397" i="8"/>
  <c r="X914" i="8"/>
  <c r="X772" i="8"/>
  <c r="X815" i="8"/>
  <c r="X103" i="8"/>
  <c r="X784" i="8"/>
  <c r="X808" i="8"/>
  <c r="X625" i="8"/>
  <c r="X909" i="8"/>
  <c r="X792" i="8"/>
  <c r="X597" i="8"/>
  <c r="X371" i="8"/>
  <c r="X605" i="8"/>
  <c r="X388" i="8"/>
  <c r="X787" i="8"/>
  <c r="X244" i="8"/>
  <c r="X146" i="8"/>
  <c r="X632" i="8"/>
  <c r="X231" i="8"/>
  <c r="X333" i="8"/>
  <c r="X202" i="8"/>
  <c r="X89" i="8"/>
  <c r="X758" i="8"/>
  <c r="X533" i="8"/>
  <c r="X42" i="8"/>
  <c r="X117" i="8"/>
  <c r="X154" i="8"/>
  <c r="X162" i="8"/>
  <c r="X832" i="8"/>
  <c r="X329" i="8"/>
  <c r="X60" i="8"/>
  <c r="X237" i="8"/>
  <c r="X499" i="8"/>
  <c r="X651" i="8"/>
  <c r="X328" i="8"/>
  <c r="X46" i="8"/>
  <c r="X849" i="8"/>
  <c r="X955" i="8"/>
  <c r="X325" i="8"/>
  <c r="X242" i="8"/>
  <c r="X818" i="8"/>
  <c r="X830" i="8"/>
  <c r="X494" i="8"/>
  <c r="X151" i="8"/>
  <c r="X693" i="8"/>
  <c r="X203" i="8"/>
  <c r="X91" i="8"/>
  <c r="X425" i="8"/>
  <c r="X36" i="8"/>
  <c r="X750" i="8"/>
  <c r="X789" i="8"/>
  <c r="X566" i="8"/>
  <c r="X440" i="8"/>
  <c r="X34" i="8"/>
  <c r="X907" i="8"/>
  <c r="X267" i="8"/>
  <c r="X946" i="8"/>
  <c r="X308" i="8"/>
  <c r="X347" i="8"/>
  <c r="X180" i="8"/>
  <c r="X938" i="8"/>
  <c r="X290" i="8"/>
  <c r="X447" i="8"/>
  <c r="X7" i="8"/>
  <c r="X148" i="8"/>
  <c r="X863" i="8"/>
  <c r="X837" i="8"/>
  <c r="X481" i="8"/>
  <c r="X557" i="8"/>
  <c r="X280" i="8"/>
  <c r="X411" i="8"/>
  <c r="X346" i="8"/>
  <c r="X974" i="8"/>
  <c r="X95" i="8"/>
  <c r="X288" i="8"/>
  <c r="X678" i="8"/>
  <c r="X420" i="8"/>
  <c r="X637" i="8"/>
  <c r="X55" i="8"/>
  <c r="X836" i="8"/>
  <c r="X337" i="8"/>
  <c r="X855" i="8"/>
  <c r="X935" i="8"/>
  <c r="X100" i="8"/>
  <c r="X204" i="8"/>
  <c r="X192" i="8"/>
  <c r="X50" i="8"/>
  <c r="X513" i="8"/>
  <c r="X421" i="8"/>
  <c r="X892" i="8"/>
  <c r="X831" i="8"/>
  <c r="X578" i="8"/>
  <c r="X470" i="8"/>
  <c r="X623" i="8"/>
  <c r="X30" i="8"/>
  <c r="X756" i="8"/>
  <c r="X649" i="8"/>
  <c r="X699" i="8"/>
  <c r="X991" i="8"/>
  <c r="X301" i="8"/>
  <c r="X809" i="8"/>
  <c r="X353" i="8"/>
  <c r="X852" i="8"/>
  <c r="X90" i="8"/>
  <c r="X568" i="8"/>
  <c r="X559" i="8"/>
  <c r="X653" i="8"/>
  <c r="X305" i="8"/>
  <c r="X20" i="8"/>
  <c r="X576" i="8"/>
  <c r="X23" i="8"/>
  <c r="X656" i="8"/>
  <c r="X730" i="8"/>
  <c r="X796" i="8"/>
  <c r="X800" i="8"/>
  <c r="X874" i="8"/>
  <c r="X782" i="8"/>
  <c r="X740" i="8"/>
  <c r="X617" i="8"/>
  <c r="U6" i="8"/>
  <c r="O6" i="8"/>
  <c r="M6" i="8"/>
  <c r="V6" i="8"/>
  <c r="AU7" i="8"/>
  <c r="AA6" i="8"/>
  <c r="AY7" i="8"/>
  <c r="L6" i="8"/>
  <c r="Y928" i="8"/>
  <c r="Y912" i="8"/>
  <c r="Y976" i="8"/>
  <c r="Y613" i="8"/>
  <c r="Y657" i="8"/>
  <c r="Y581" i="8"/>
  <c r="Y517" i="8"/>
  <c r="Y645" i="8"/>
  <c r="Y523" i="8"/>
  <c r="Y739" i="8"/>
  <c r="Y719" i="8"/>
  <c r="Y803" i="8"/>
  <c r="Y79" i="8"/>
  <c r="Y277" i="8"/>
  <c r="AN7" i="8"/>
  <c r="C485" i="9" a="1"/>
  <c r="C485" i="9"/>
  <c r="E485" i="9" a="1"/>
  <c r="E485" i="9"/>
  <c r="C484" i="9" a="1"/>
  <c r="C484" i="9"/>
  <c r="E484" i="9" a="1"/>
  <c r="E484" i="9"/>
  <c r="C466" i="9" a="1"/>
  <c r="C466" i="9"/>
  <c r="E466" i="9" a="1"/>
  <c r="E466" i="9"/>
  <c r="E486" i="9" a="1"/>
  <c r="E486" i="9"/>
  <c r="C486" i="9" a="1"/>
  <c r="C486" i="9"/>
  <c r="E494" i="9" a="1"/>
  <c r="E494" i="9"/>
  <c r="C494" i="9" a="1"/>
  <c r="C494" i="9"/>
  <c r="C487" i="9" a="1"/>
  <c r="C487" i="9"/>
  <c r="E487" i="9" a="1"/>
  <c r="E487" i="9"/>
  <c r="C481" i="9" a="1"/>
  <c r="C481" i="9"/>
  <c r="E481" i="9" a="1"/>
  <c r="E481" i="9"/>
  <c r="C491" i="9" a="1"/>
  <c r="C491" i="9"/>
  <c r="E491" i="9" a="1"/>
  <c r="E491" i="9"/>
  <c r="C488" i="9" a="1"/>
  <c r="C488" i="9"/>
  <c r="E488" i="9" a="1"/>
  <c r="E488" i="9"/>
  <c r="C483" i="9" a="1"/>
  <c r="C483" i="9"/>
  <c r="E483" i="9" a="1"/>
  <c r="E483" i="9"/>
  <c r="E472" i="9" a="1"/>
  <c r="E472" i="9"/>
  <c r="C472" i="9" a="1"/>
  <c r="C472" i="9"/>
  <c r="C20" i="9" a="1"/>
  <c r="C20" i="9"/>
  <c r="J20" i="9"/>
  <c r="E20" i="9" a="1"/>
  <c r="E20" i="9"/>
  <c r="C404" i="9" a="1"/>
  <c r="C404" i="9"/>
  <c r="E339" i="9" a="1"/>
  <c r="E339" i="9"/>
  <c r="C339" i="9" a="1"/>
  <c r="C339" i="9"/>
  <c r="C328" i="9" a="1"/>
  <c r="C328" i="9"/>
  <c r="E328" i="9" a="1"/>
  <c r="E328" i="9"/>
  <c r="C321" i="9" a="1"/>
  <c r="C321" i="9"/>
  <c r="E52" i="9" a="1"/>
  <c r="E52" i="9"/>
  <c r="E49" i="9" a="1"/>
  <c r="E49" i="9"/>
  <c r="E32" i="9" a="1"/>
  <c r="E32" i="9"/>
  <c r="C29" i="9" a="1"/>
  <c r="C29" i="9"/>
  <c r="J29" i="9"/>
  <c r="E29" i="9" a="1"/>
  <c r="E29" i="9"/>
  <c r="C18" i="9" a="1"/>
  <c r="C18" i="9"/>
  <c r="J18" i="9"/>
  <c r="C50" i="9" a="1"/>
  <c r="C50" i="9"/>
  <c r="C59" i="9" a="1"/>
  <c r="C59" i="9"/>
  <c r="C62" i="9" a="1"/>
  <c r="C62" i="9"/>
  <c r="C66" i="9" a="1"/>
  <c r="C66" i="9"/>
  <c r="E384" i="9" a="1"/>
  <c r="E384" i="9"/>
  <c r="C361" i="9" a="1"/>
  <c r="C361" i="9"/>
  <c r="E355" i="9" a="1"/>
  <c r="E355" i="9"/>
  <c r="J6" i="8"/>
  <c r="AH7" i="8"/>
  <c r="C36" i="9" a="1"/>
  <c r="C36" i="9"/>
  <c r="J36" i="9"/>
  <c r="E36" i="9" a="1"/>
  <c r="E36" i="9"/>
  <c r="C26" i="9" a="1"/>
  <c r="C26" i="9"/>
  <c r="J26" i="9"/>
  <c r="E26" i="9" a="1"/>
  <c r="E26" i="9"/>
  <c r="C16" i="9" a="1"/>
  <c r="C16" i="9"/>
  <c r="J16" i="9"/>
  <c r="E16" i="9" a="1"/>
  <c r="E16" i="9"/>
  <c r="C12" i="9" a="1"/>
  <c r="C12" i="9"/>
  <c r="J12" i="9" a="1"/>
  <c r="J12" i="9"/>
  <c r="E12" i="9" a="1"/>
  <c r="E12" i="9"/>
  <c r="C9" i="9" a="1"/>
  <c r="C9" i="9"/>
  <c r="J9" i="9"/>
  <c r="E9" i="9" a="1"/>
  <c r="E9" i="9"/>
  <c r="E407" i="9" a="1"/>
  <c r="E407" i="9"/>
  <c r="C360" i="9" a="1"/>
  <c r="C360" i="9"/>
  <c r="E360" i="9" a="1"/>
  <c r="E360" i="9"/>
  <c r="C27" i="9" a="1"/>
  <c r="C27" i="9"/>
  <c r="J27" i="9"/>
  <c r="C23" i="9" a="1"/>
  <c r="C23" i="9"/>
  <c r="J23" i="9"/>
  <c r="C6" i="9" a="1"/>
  <c r="C6" i="9"/>
  <c r="J6" i="9"/>
  <c r="E6" i="9" a="1"/>
  <c r="E6" i="9"/>
  <c r="C56" i="9" a="1"/>
  <c r="C56" i="9"/>
  <c r="C54" i="9" a="1"/>
  <c r="C54" i="9"/>
  <c r="C64" i="9" a="1"/>
  <c r="C64" i="9"/>
  <c r="C386" i="9" a="1"/>
  <c r="C386" i="9"/>
  <c r="E386" i="9" a="1"/>
  <c r="E386" i="9"/>
  <c r="C379" i="9" a="1"/>
  <c r="C379" i="9"/>
  <c r="E379" i="9" a="1"/>
  <c r="E379" i="9"/>
  <c r="C369" i="9" a="1"/>
  <c r="C369" i="9"/>
  <c r="C274" i="9" a="1"/>
  <c r="C274" i="9"/>
  <c r="C248" i="9" a="1"/>
  <c r="C248" i="9"/>
  <c r="E248" i="9" a="1"/>
  <c r="E248" i="9"/>
  <c r="E299" i="9" a="1"/>
  <c r="E299" i="9"/>
  <c r="E278" i="9" a="1"/>
  <c r="E278" i="9"/>
  <c r="E161" i="9" a="1"/>
  <c r="E161" i="9"/>
  <c r="C161" i="9" a="1"/>
  <c r="C161" i="9"/>
  <c r="C135" i="9" a="1"/>
  <c r="C135" i="9"/>
  <c r="E151" i="9" a="1"/>
  <c r="E151" i="9"/>
  <c r="E107" i="9" a="1"/>
  <c r="E107" i="9"/>
  <c r="C107" i="9" a="1"/>
  <c r="C107" i="9"/>
  <c r="AS7" i="8"/>
  <c r="AF8" i="8"/>
  <c r="K6" i="8"/>
  <c r="R342" i="8"/>
  <c r="R247" i="8"/>
  <c r="R44" i="8"/>
  <c r="R88" i="8"/>
  <c r="R838" i="8"/>
  <c r="R208" i="8"/>
  <c r="R743" i="8"/>
  <c r="R57" i="8"/>
  <c r="R276" i="8"/>
  <c r="R886" i="8"/>
  <c r="R555" i="8"/>
  <c r="R329" i="8"/>
  <c r="R586" i="8"/>
  <c r="R40" i="8"/>
  <c r="R120" i="8"/>
  <c r="R971" i="8"/>
  <c r="R521" i="8"/>
  <c r="R91" i="8"/>
  <c r="R549" i="8"/>
  <c r="R395" i="8"/>
  <c r="R359" i="8"/>
  <c r="R319" i="8"/>
  <c r="R767" i="8"/>
  <c r="R809" i="8"/>
  <c r="R315" i="8"/>
  <c r="R733" i="8"/>
  <c r="R904" i="8"/>
  <c r="R836" i="8"/>
  <c r="R403" i="8"/>
  <c r="R23" i="8"/>
  <c r="R86" i="8"/>
  <c r="R520" i="8"/>
  <c r="R168" i="8"/>
  <c r="R517" i="8"/>
  <c r="R270" i="8"/>
  <c r="R250" i="8"/>
  <c r="R363" i="8"/>
  <c r="R251" i="8"/>
  <c r="R364" i="8"/>
  <c r="R684" i="8"/>
  <c r="R425" i="8"/>
  <c r="R62" i="8"/>
  <c r="R42" i="8"/>
  <c r="R475" i="8"/>
  <c r="R619" i="8"/>
  <c r="R511" i="8"/>
  <c r="R762" i="8"/>
  <c r="R763" i="8"/>
  <c r="R761" i="8"/>
  <c r="R776" i="8"/>
  <c r="R963" i="8"/>
  <c r="R801" i="8"/>
  <c r="R277" i="8"/>
  <c r="R691" i="8"/>
  <c r="R892" i="8"/>
  <c r="R834" i="8"/>
  <c r="R420" i="8"/>
  <c r="R137" i="8"/>
  <c r="R822" i="8"/>
  <c r="R950" i="8"/>
  <c r="R407" i="8"/>
  <c r="R231" i="8"/>
  <c r="R278" i="8"/>
  <c r="R536" i="8"/>
  <c r="R104" i="8"/>
  <c r="R405" i="8"/>
  <c r="R661" i="8"/>
  <c r="R290" i="8"/>
  <c r="R186" i="8"/>
  <c r="R579" i="8"/>
  <c r="R75" i="8"/>
  <c r="R70" i="8"/>
  <c r="R380" i="8"/>
  <c r="R636" i="8"/>
  <c r="R237" i="8"/>
  <c r="R505" i="8"/>
  <c r="R84" i="8"/>
  <c r="R390" i="8"/>
  <c r="R306" i="8"/>
  <c r="R588" i="8"/>
  <c r="R485" i="8"/>
  <c r="R649" i="8"/>
  <c r="R343" i="8"/>
  <c r="R332" i="8"/>
  <c r="R861" i="8"/>
  <c r="R678" i="8"/>
  <c r="R766" i="8"/>
  <c r="R737" i="8"/>
  <c r="R478" i="8"/>
  <c r="R716" i="8"/>
  <c r="R122" i="8"/>
  <c r="R488" i="8"/>
  <c r="R683" i="8"/>
  <c r="R933" i="8"/>
  <c r="R258" i="8"/>
  <c r="R515" i="8"/>
  <c r="R680" i="8"/>
  <c r="R866" i="8"/>
  <c r="R663" i="8"/>
  <c r="R548" i="8"/>
  <c r="R695" i="8"/>
  <c r="R795" i="8"/>
  <c r="R242" i="8"/>
  <c r="R895" i="8"/>
  <c r="R889" i="8"/>
  <c r="R870" i="8"/>
  <c r="R962" i="8"/>
  <c r="R87" i="8"/>
  <c r="R257" i="8"/>
  <c r="R584" i="8"/>
  <c r="R253" i="8"/>
  <c r="R645" i="8"/>
  <c r="R338" i="8"/>
  <c r="R614" i="8"/>
  <c r="R327" i="8"/>
  <c r="R49" i="8"/>
  <c r="R428" i="8"/>
  <c r="R130" i="8"/>
  <c r="R489" i="8"/>
  <c r="R148" i="8"/>
  <c r="R213" i="8"/>
  <c r="R967" i="8"/>
  <c r="R741" i="8"/>
  <c r="R487" i="8"/>
  <c r="R894" i="8"/>
  <c r="R543" i="8"/>
  <c r="R634" i="8"/>
  <c r="R674" i="8"/>
  <c r="R835" i="8"/>
  <c r="R591" i="8"/>
  <c r="R754" i="8"/>
  <c r="R925" i="8"/>
  <c r="R764" i="8"/>
  <c r="R522" i="8"/>
  <c r="R676" i="8"/>
  <c r="R32" i="8"/>
  <c r="R854" i="8"/>
  <c r="R884" i="8"/>
  <c r="R39" i="8"/>
  <c r="R22" i="8"/>
  <c r="R344" i="8"/>
  <c r="R600" i="8"/>
  <c r="R189" i="8"/>
  <c r="R469" i="8"/>
  <c r="R36" i="8"/>
  <c r="R354" i="8"/>
  <c r="R272" i="8"/>
  <c r="R282" i="8"/>
  <c r="R139" i="8"/>
  <c r="R156" i="8"/>
  <c r="R444" i="8"/>
  <c r="R700" i="8"/>
  <c r="R313" i="8"/>
  <c r="R569" i="8"/>
  <c r="R169" i="8"/>
  <c r="R64" i="8"/>
  <c r="R283" i="8"/>
  <c r="R370" i="8"/>
  <c r="R170" i="8"/>
  <c r="R125" i="8"/>
  <c r="R173" i="8"/>
  <c r="R55" i="8"/>
  <c r="R524" i="8"/>
  <c r="R728" i="8"/>
  <c r="R85" i="8"/>
  <c r="R177" i="8"/>
  <c r="R228" i="8"/>
  <c r="R214" i="8"/>
  <c r="R771" i="8"/>
  <c r="R606" i="8"/>
  <c r="R652" i="8"/>
  <c r="R37" i="8"/>
  <c r="R424" i="8"/>
  <c r="R775" i="8"/>
  <c r="R906" i="8"/>
  <c r="R419" i="8"/>
  <c r="R865" i="8"/>
  <c r="R852" i="8"/>
  <c r="R673" i="8"/>
  <c r="R832" i="8"/>
  <c r="R773" i="8"/>
  <c r="R982" i="8"/>
  <c r="R531" i="8"/>
  <c r="R215" i="8"/>
  <c r="R328" i="8"/>
  <c r="R648" i="8"/>
  <c r="R389" i="8"/>
  <c r="R14" i="8"/>
  <c r="R402" i="8"/>
  <c r="R303" i="8"/>
  <c r="R59" i="8"/>
  <c r="R134" i="8"/>
  <c r="R556" i="8"/>
  <c r="R216" i="8"/>
  <c r="R553" i="8"/>
  <c r="R310" i="8"/>
  <c r="R670" i="8"/>
  <c r="R623" i="8"/>
  <c r="R725" i="8"/>
  <c r="R935" i="8"/>
  <c r="R923" i="8"/>
  <c r="R937" i="8"/>
  <c r="R952" i="8"/>
  <c r="R810" i="8"/>
  <c r="R703" i="8"/>
  <c r="R896" i="8"/>
  <c r="R959" i="8"/>
  <c r="R797" i="8"/>
  <c r="R535" i="8"/>
  <c r="R115" i="8"/>
  <c r="R289" i="8"/>
  <c r="R558" i="8"/>
  <c r="R758" i="8"/>
  <c r="R467" i="8"/>
  <c r="R103" i="8"/>
  <c r="R108" i="8"/>
  <c r="R408" i="8"/>
  <c r="R664" i="8"/>
  <c r="R274" i="8"/>
  <c r="R533" i="8"/>
  <c r="R121" i="8"/>
  <c r="R16" i="8"/>
  <c r="R582" i="8"/>
  <c r="R466" i="8"/>
  <c r="R203" i="8"/>
  <c r="R241" i="8"/>
  <c r="R508" i="8"/>
  <c r="R66" i="8"/>
  <c r="R377" i="8"/>
  <c r="R633" i="8"/>
  <c r="R254" i="8"/>
  <c r="R149" i="8"/>
  <c r="R828" i="8"/>
  <c r="R202" i="8"/>
  <c r="R930" i="8"/>
  <c r="R434" i="8"/>
  <c r="R899" i="8"/>
  <c r="R677" i="8"/>
  <c r="R20" i="8"/>
  <c r="R210" i="8"/>
  <c r="R393" i="8"/>
  <c r="R417" i="8"/>
  <c r="R714" i="8"/>
  <c r="R585" i="8"/>
  <c r="R155" i="8"/>
  <c r="R613" i="8"/>
  <c r="R506" i="8"/>
  <c r="R984" i="8"/>
  <c r="R406" i="8"/>
  <c r="R92" i="8"/>
  <c r="R142" i="8"/>
  <c r="R129" i="8"/>
  <c r="R960" i="8"/>
  <c r="R243" i="8"/>
  <c r="R786" i="8"/>
  <c r="R824" i="8"/>
  <c r="R981" i="8"/>
  <c r="R292" i="8"/>
  <c r="R938" i="8"/>
  <c r="R821" i="8"/>
  <c r="R802" i="8"/>
  <c r="R442" i="8"/>
  <c r="R279" i="8"/>
  <c r="R392" i="8"/>
  <c r="R82" i="8"/>
  <c r="R453" i="8"/>
  <c r="R100" i="8"/>
  <c r="R165" i="8"/>
  <c r="R823" i="8"/>
  <c r="R123" i="8"/>
  <c r="R300" i="8"/>
  <c r="R620" i="8"/>
  <c r="R297" i="8"/>
  <c r="R681" i="8"/>
  <c r="R374" i="8"/>
  <c r="R542" i="8"/>
  <c r="R459" i="8"/>
  <c r="R983" i="8"/>
  <c r="R965" i="8"/>
  <c r="R843" i="8"/>
  <c r="R857" i="8"/>
  <c r="R856" i="8"/>
  <c r="R934" i="8"/>
  <c r="R929" i="8"/>
  <c r="R768" i="8"/>
  <c r="R831" i="8"/>
  <c r="R559" i="8"/>
  <c r="R850" i="8"/>
  <c r="R124" i="8"/>
  <c r="R545" i="8"/>
  <c r="R738" i="8"/>
  <c r="R770" i="8"/>
  <c r="R554" i="8"/>
  <c r="R167" i="8"/>
  <c r="R193" i="8"/>
  <c r="R472" i="8"/>
  <c r="R18" i="8"/>
  <c r="R341" i="8"/>
  <c r="R597" i="8"/>
  <c r="R206" i="8"/>
  <c r="R101" i="8"/>
  <c r="R454" i="8"/>
  <c r="R11" i="8"/>
  <c r="R267" i="8"/>
  <c r="R316" i="8"/>
  <c r="R572" i="8"/>
  <c r="R152" i="8"/>
  <c r="R441" i="8"/>
  <c r="R697" i="8"/>
  <c r="R326" i="8"/>
  <c r="R234" i="8"/>
  <c r="AL7" i="8"/>
  <c r="AM7" i="8"/>
  <c r="AI7" i="8"/>
  <c r="Y6" i="8"/>
  <c r="AK7" i="8"/>
  <c r="AK8" i="8"/>
  <c r="AZ7" i="8"/>
  <c r="AT7" i="8"/>
  <c r="X6" i="8"/>
  <c r="AV7" i="8"/>
  <c r="AM8" i="8"/>
  <c r="R6" i="8"/>
  <c r="AP7" i="8"/>
  <c r="AG8" i="8"/>
  <c r="AJ7" i="8"/>
  <c r="AJ8" i="8"/>
  <c r="AR8" i="8"/>
  <c r="AS8" i="8"/>
  <c r="AW7" i="8"/>
  <c r="AX7" i="8"/>
  <c r="AW8" i="8"/>
  <c r="AX8" i="8"/>
  <c r="AV8" i="8"/>
  <c r="AT8" i="8"/>
  <c r="AU8" i="8"/>
  <c r="AL8" i="8"/>
  <c r="AQ7" i="8"/>
  <c r="AQ8" i="8"/>
  <c r="AI8" i="8"/>
  <c r="AH8" i="8"/>
  <c r="AN8" i="8"/>
  <c r="AP8" i="8"/>
  <c r="AO8" i="8"/>
  <c r="AI5" i="8"/>
  <c r="I15" i="5" a="1"/>
  <c r="I15" i="5"/>
  <c r="I16" i="5" a="1"/>
  <c r="I16" i="5"/>
  <c r="I17" i="5" a="1"/>
  <c r="I17" i="5"/>
  <c r="J16" i="5" a="1"/>
  <c r="J16" i="5"/>
  <c r="L16" i="5" a="1"/>
  <c r="L16" i="5"/>
  <c r="O15" i="5" a="1"/>
  <c r="O15" i="5"/>
  <c r="M15" i="5" a="1"/>
  <c r="M15" i="5"/>
  <c r="J18" i="5" a="1"/>
  <c r="J18" i="5"/>
  <c r="K18" i="5" a="1"/>
  <c r="K18" i="5"/>
  <c r="N18" i="5" a="1"/>
  <c r="N18" i="5"/>
  <c r="L18" i="5" a="1"/>
  <c r="L18" i="5"/>
  <c r="I18" i="5" a="1"/>
  <c r="I18" i="5"/>
  <c r="I19" i="5" a="1"/>
  <c r="I19" i="5"/>
  <c r="I20" i="5" a="1"/>
  <c r="I20" i="5"/>
  <c r="J20" i="5" a="1"/>
  <c r="J20" i="5"/>
  <c r="K20" i="5" a="1"/>
  <c r="K20" i="5"/>
  <c r="N20" i="5" a="1"/>
  <c r="N20" i="5"/>
  <c r="L20" i="5" a="1"/>
  <c r="L20" i="5"/>
  <c r="J21" i="5" a="1"/>
  <c r="J21" i="5"/>
  <c r="O20" i="5" a="1"/>
  <c r="O20" i="5"/>
  <c r="M20" i="5" a="1"/>
  <c r="M20" i="5"/>
  <c r="L21" i="5" a="1"/>
  <c r="L21" i="5"/>
  <c r="N21" i="5" a="1"/>
  <c r="N21" i="5"/>
  <c r="K21" i="5" a="1"/>
  <c r="K21" i="5"/>
  <c r="J19" i="5" a="1"/>
  <c r="J19" i="5"/>
  <c r="K19" i="5" a="1"/>
  <c r="K19" i="5"/>
  <c r="N19" i="5" a="1"/>
  <c r="N19" i="5"/>
  <c r="O19" i="5" a="1"/>
  <c r="O19" i="5"/>
  <c r="M19" i="5" a="1"/>
  <c r="M19" i="5"/>
  <c r="L19" i="5" a="1"/>
  <c r="L19" i="5"/>
  <c r="O18" i="5" a="1"/>
  <c r="O18" i="5"/>
  <c r="M18" i="5" a="1"/>
  <c r="M18" i="5"/>
  <c r="I21" i="5" a="1"/>
  <c r="I21" i="5"/>
  <c r="I22" i="5" a="1"/>
  <c r="I22" i="5"/>
  <c r="J22" i="5" a="1"/>
  <c r="J22" i="5"/>
  <c r="O21" i="5" a="1"/>
  <c r="O21" i="5"/>
  <c r="I23" i="5" a="1"/>
  <c r="I23" i="5"/>
  <c r="J23" i="5" a="1"/>
  <c r="J23" i="5"/>
  <c r="L23" i="5" a="1"/>
  <c r="L23" i="5"/>
  <c r="L22" i="5" a="1"/>
  <c r="L22" i="5"/>
  <c r="O22" i="5" a="1"/>
  <c r="O22" i="5"/>
  <c r="I24" i="5" a="1"/>
  <c r="I24" i="5"/>
  <c r="I25" i="5" a="1"/>
  <c r="I25" i="5"/>
  <c r="J25" i="5" a="1"/>
  <c r="J25" i="5"/>
  <c r="L25" i="5" a="1"/>
  <c r="L25" i="5"/>
  <c r="I26" i="5" a="1"/>
  <c r="I26" i="5"/>
  <c r="I27" i="5" a="1"/>
  <c r="I27" i="5"/>
  <c r="J26" i="5" a="1"/>
  <c r="J26" i="5"/>
  <c r="J27" i="5" a="1"/>
  <c r="J27" i="5"/>
  <c r="O26" i="5" a="1"/>
  <c r="O26" i="5"/>
  <c r="L26" i="5" a="1"/>
  <c r="L26" i="5"/>
  <c r="M21" i="5" a="1"/>
  <c r="M21" i="5"/>
  <c r="O25" i="5" a="1"/>
  <c r="O25" i="5"/>
  <c r="L27" i="5" a="1"/>
  <c r="L27" i="5"/>
  <c r="I28" i="5" a="1"/>
  <c r="I28" i="5"/>
  <c r="N22" i="5" a="1"/>
  <c r="N22" i="5"/>
  <c r="K22" i="5" a="1"/>
  <c r="K22" i="5"/>
  <c r="M22" i="5" a="1"/>
  <c r="M22" i="5"/>
  <c r="I29" i="5" a="1"/>
  <c r="I29" i="5"/>
  <c r="J28" i="5" a="1"/>
  <c r="J28" i="5"/>
  <c r="L28" i="5" a="1"/>
  <c r="L28" i="5"/>
  <c r="J29" i="5" a="1"/>
  <c r="J29" i="5"/>
  <c r="O28" i="5" a="1"/>
  <c r="O28" i="5"/>
  <c r="L29" i="5" a="1"/>
  <c r="L29" i="5"/>
  <c r="I30" i="5" a="1"/>
  <c r="I30" i="5"/>
  <c r="O27" i="5" a="1"/>
  <c r="O27" i="5"/>
  <c r="K23" i="5" a="1"/>
  <c r="K23" i="5"/>
  <c r="N23" i="5" a="1"/>
  <c r="N23" i="5"/>
  <c r="J30" i="5" a="1"/>
  <c r="J30" i="5"/>
  <c r="L30" i="5" a="1"/>
  <c r="L30" i="5"/>
  <c r="O29" i="5" a="1"/>
  <c r="O29" i="5"/>
  <c r="I31" i="5" a="1"/>
  <c r="I31" i="5"/>
  <c r="I32" i="5" a="1"/>
  <c r="I32" i="5"/>
  <c r="J31" i="5" a="1"/>
  <c r="J31" i="5"/>
  <c r="L31" i="5" a="1"/>
  <c r="L31" i="5"/>
  <c r="J32" i="5" a="1"/>
  <c r="J32" i="5"/>
  <c r="O31" i="5" a="1"/>
  <c r="O31" i="5"/>
  <c r="M25" i="5" a="1"/>
  <c r="M25" i="5"/>
  <c r="N25" i="5" a="1"/>
  <c r="N25" i="5"/>
  <c r="K25" i="5" a="1"/>
  <c r="K25" i="5"/>
  <c r="O30" i="5" a="1"/>
  <c r="O30" i="5"/>
  <c r="J33" i="5" a="1"/>
  <c r="J33" i="5"/>
  <c r="L33" i="5" a="1"/>
  <c r="L33" i="5"/>
  <c r="I33" i="5" a="1"/>
  <c r="I33" i="5"/>
  <c r="I34" i="5" a="1"/>
  <c r="I34" i="5"/>
  <c r="M26" i="5" a="1"/>
  <c r="M26" i="5"/>
  <c r="K26" i="5" a="1"/>
  <c r="K26" i="5"/>
  <c r="N26" i="5" a="1"/>
  <c r="N26" i="5"/>
  <c r="L32" i="5" a="1"/>
  <c r="L32" i="5"/>
  <c r="O32" i="5" a="1"/>
  <c r="O32" i="5"/>
  <c r="I35" i="5" a="1"/>
  <c r="I35" i="5"/>
  <c r="I36" i="5" a="1"/>
  <c r="I36" i="5"/>
  <c r="J35" i="5" a="1"/>
  <c r="J35" i="5"/>
  <c r="J36" i="5" a="1"/>
  <c r="J36" i="5"/>
  <c r="O35" i="5" a="1"/>
  <c r="O35" i="5"/>
  <c r="L35" i="5" a="1"/>
  <c r="L35" i="5"/>
  <c r="J34" i="5" a="1"/>
  <c r="J34" i="5"/>
  <c r="O34" i="5" a="1"/>
  <c r="O34" i="5"/>
  <c r="N27" i="5" a="1"/>
  <c r="N27" i="5"/>
  <c r="M27" i="5" a="1"/>
  <c r="M27" i="5"/>
  <c r="K27" i="5" a="1"/>
  <c r="K27" i="5"/>
  <c r="O33" i="5" a="1"/>
  <c r="O33" i="5"/>
  <c r="L34" i="5" a="1"/>
  <c r="L34" i="5"/>
  <c r="M28" i="5" a="1"/>
  <c r="M28" i="5"/>
  <c r="N28" i="5" a="1"/>
  <c r="N28" i="5"/>
  <c r="K28" i="5" a="1"/>
  <c r="K28" i="5"/>
  <c r="L36" i="5" a="1"/>
  <c r="L36" i="5"/>
  <c r="I37" i="5" a="1"/>
  <c r="I37" i="5"/>
  <c r="J37" i="5" a="1"/>
  <c r="J37" i="5"/>
  <c r="O36" i="5" a="1"/>
  <c r="O36" i="5"/>
  <c r="J38" i="5" a="1"/>
  <c r="J38" i="5"/>
  <c r="O37" i="5" a="1"/>
  <c r="O37" i="5"/>
  <c r="I38" i="5" a="1"/>
  <c r="I38" i="5"/>
  <c r="L37" i="5" a="1"/>
  <c r="L37" i="5"/>
  <c r="M29" i="5" a="1"/>
  <c r="M29" i="5"/>
  <c r="K29" i="5" a="1"/>
  <c r="K29" i="5"/>
  <c r="N29" i="5" a="1"/>
  <c r="N29" i="5"/>
  <c r="I39" i="5" a="1"/>
  <c r="I39" i="5"/>
  <c r="L38" i="5" a="1"/>
  <c r="L38" i="5"/>
  <c r="J39" i="5" a="1"/>
  <c r="J39" i="5"/>
  <c r="O38" i="5" a="1"/>
  <c r="O38" i="5"/>
  <c r="N30" i="5" a="1"/>
  <c r="N30" i="5"/>
  <c r="M30" i="5" a="1"/>
  <c r="M30" i="5"/>
  <c r="K30" i="5" a="1"/>
  <c r="K30" i="5"/>
  <c r="I40" i="5" a="1"/>
  <c r="I40" i="5"/>
  <c r="J40" i="5" a="1"/>
  <c r="J40" i="5"/>
  <c r="O39" i="5" a="1"/>
  <c r="O39" i="5"/>
  <c r="L39" i="5" a="1"/>
  <c r="L39" i="5"/>
  <c r="L40" i="5" a="1"/>
  <c r="L40" i="5"/>
  <c r="J41" i="5" a="1"/>
  <c r="J41" i="5"/>
  <c r="O40" i="5" a="1"/>
  <c r="O40" i="5"/>
  <c r="I41" i="5" a="1"/>
  <c r="I41" i="5"/>
  <c r="K31" i="5" a="1"/>
  <c r="K31" i="5"/>
  <c r="M31" i="5" a="1"/>
  <c r="M31" i="5"/>
  <c r="N31" i="5" a="1"/>
  <c r="N31" i="5"/>
  <c r="I42" i="5" a="1"/>
  <c r="I42" i="5"/>
  <c r="I43" i="5" a="1"/>
  <c r="I43" i="5"/>
  <c r="K32" i="5" a="1"/>
  <c r="K32" i="5"/>
  <c r="M32" i="5" a="1"/>
  <c r="M32" i="5"/>
  <c r="N32" i="5" a="1"/>
  <c r="N32" i="5"/>
  <c r="J42" i="5" a="1"/>
  <c r="J42" i="5"/>
  <c r="L42" i="5" a="1"/>
  <c r="L42" i="5"/>
  <c r="O41" i="5" a="1"/>
  <c r="O41" i="5"/>
  <c r="L41" i="5" a="1"/>
  <c r="L41" i="5"/>
  <c r="I44" i="5" a="1"/>
  <c r="I44" i="5"/>
  <c r="J43" i="5" a="1"/>
  <c r="J43" i="5"/>
  <c r="O42" i="5" a="1"/>
  <c r="O42" i="5"/>
  <c r="J44" i="5" a="1"/>
  <c r="J44" i="5"/>
  <c r="L44" i="5" a="1"/>
  <c r="L44" i="5"/>
  <c r="O43" i="5" a="1"/>
  <c r="O43" i="5"/>
  <c r="L43" i="5" a="1"/>
  <c r="L43" i="5"/>
  <c r="K33" i="5" a="1"/>
  <c r="K33" i="5"/>
  <c r="M33" i="5" a="1"/>
  <c r="M33" i="5"/>
  <c r="N33" i="5" a="1"/>
  <c r="N33" i="5"/>
  <c r="J45" i="5" a="1"/>
  <c r="J45" i="5"/>
  <c r="O44" i="5" a="1"/>
  <c r="O44" i="5"/>
  <c r="L45" i="5" a="1"/>
  <c r="L45" i="5"/>
  <c r="I45" i="5" a="1"/>
  <c r="I45" i="5"/>
  <c r="K34" i="5" a="1"/>
  <c r="K34" i="5"/>
  <c r="M34" i="5" a="1"/>
  <c r="M34" i="5"/>
  <c r="N34" i="5" a="1"/>
  <c r="N34" i="5"/>
  <c r="I46" i="5" a="1"/>
  <c r="I46" i="5"/>
  <c r="M35" i="5" a="1"/>
  <c r="M35" i="5"/>
  <c r="K35" i="5" a="1"/>
  <c r="K35" i="5"/>
  <c r="N35" i="5" a="1"/>
  <c r="N35" i="5"/>
  <c r="J46" i="5" a="1"/>
  <c r="J46" i="5"/>
  <c r="J47" i="5" a="1"/>
  <c r="J47" i="5"/>
  <c r="O46" i="5" a="1"/>
  <c r="O46" i="5"/>
  <c r="I47" i="5" a="1"/>
  <c r="I47" i="5"/>
  <c r="O45" i="5" a="1"/>
  <c r="O45" i="5"/>
  <c r="L46" i="5" a="1"/>
  <c r="L46" i="5"/>
  <c r="K36" i="5" a="1"/>
  <c r="K36" i="5"/>
  <c r="N36" i="5" a="1"/>
  <c r="N36" i="5"/>
  <c r="M36" i="5" a="1"/>
  <c r="M36" i="5"/>
  <c r="I48" i="5" a="1"/>
  <c r="I48" i="5"/>
  <c r="I49" i="5" a="1"/>
  <c r="I49" i="5"/>
  <c r="J48" i="5" a="1"/>
  <c r="J48" i="5"/>
  <c r="O47" i="5" a="1"/>
  <c r="O47" i="5"/>
  <c r="L47" i="5" a="1"/>
  <c r="L47" i="5"/>
  <c r="K37" i="5" a="1"/>
  <c r="K37" i="5"/>
  <c r="N37" i="5" a="1"/>
  <c r="N37" i="5"/>
  <c r="M37" i="5" a="1"/>
  <c r="M37" i="5"/>
  <c r="J49" i="5" a="1"/>
  <c r="J49" i="5"/>
  <c r="J50" i="5" a="1"/>
  <c r="J50" i="5"/>
  <c r="O49" i="5" a="1"/>
  <c r="O49" i="5"/>
  <c r="I50" i="5" a="1"/>
  <c r="I50" i="5"/>
  <c r="L48" i="5" a="1"/>
  <c r="L48" i="5"/>
  <c r="K38" i="5" a="1"/>
  <c r="K38" i="5"/>
  <c r="N38" i="5" a="1"/>
  <c r="N38" i="5"/>
  <c r="M38" i="5" a="1"/>
  <c r="M38" i="5"/>
  <c r="O48" i="5" a="1"/>
  <c r="O48" i="5"/>
  <c r="L49" i="5" a="1"/>
  <c r="L49" i="5"/>
  <c r="I51" i="5" a="1"/>
  <c r="I51" i="5"/>
  <c r="L50" i="5" a="1"/>
  <c r="L50" i="5"/>
  <c r="J51" i="5" a="1"/>
  <c r="J51" i="5"/>
  <c r="O50" i="5" a="1"/>
  <c r="O50" i="5"/>
  <c r="K39" i="5" a="1"/>
  <c r="K39" i="5"/>
  <c r="M39" i="5" a="1"/>
  <c r="M39" i="5"/>
  <c r="N39" i="5" a="1"/>
  <c r="N39" i="5"/>
  <c r="I52" i="5" a="1"/>
  <c r="I52" i="5"/>
  <c r="L51" i="5" a="1"/>
  <c r="L51" i="5"/>
  <c r="J52" i="5" a="1"/>
  <c r="J52" i="5"/>
  <c r="O51" i="5" a="1"/>
  <c r="O51" i="5"/>
  <c r="K40" i="5" a="1"/>
  <c r="K40" i="5"/>
  <c r="M40" i="5" a="1"/>
  <c r="M40" i="5"/>
  <c r="N40" i="5" a="1"/>
  <c r="N40" i="5"/>
  <c r="J53" i="5" a="1"/>
  <c r="J53" i="5"/>
  <c r="L53" i="5" a="1"/>
  <c r="L53" i="5"/>
  <c r="O52" i="5" a="1"/>
  <c r="O52" i="5"/>
  <c r="L52" i="5" a="1"/>
  <c r="L52" i="5"/>
  <c r="I53" i="5" a="1"/>
  <c r="I53" i="5"/>
  <c r="I54" i="5" a="1"/>
  <c r="I54" i="5"/>
  <c r="K41" i="5" a="1"/>
  <c r="K41" i="5"/>
  <c r="M41" i="5" a="1"/>
  <c r="M41" i="5"/>
  <c r="N41" i="5" a="1"/>
  <c r="N41" i="5"/>
  <c r="J54" i="5" a="1"/>
  <c r="J54" i="5"/>
  <c r="O53" i="5" a="1"/>
  <c r="O53" i="5"/>
  <c r="I55" i="5" a="1"/>
  <c r="I55" i="5"/>
  <c r="N42" i="5" a="1"/>
  <c r="N42" i="5"/>
  <c r="K42" i="5" a="1"/>
  <c r="K42" i="5"/>
  <c r="M42" i="5" a="1"/>
  <c r="M42" i="5"/>
  <c r="L54" i="5" a="1"/>
  <c r="L54" i="5"/>
  <c r="J55" i="5" a="1"/>
  <c r="J55" i="5"/>
  <c r="L55" i="5" a="1"/>
  <c r="L55" i="5"/>
  <c r="I56" i="5" a="1"/>
  <c r="I56" i="5"/>
  <c r="J56" i="5" a="1"/>
  <c r="J56" i="5"/>
  <c r="O55" i="5" a="1"/>
  <c r="O55" i="5"/>
  <c r="O54" i="5" a="1"/>
  <c r="O54" i="5"/>
  <c r="M43" i="5" a="1"/>
  <c r="M43" i="5"/>
  <c r="N43" i="5" a="1"/>
  <c r="N43" i="5"/>
  <c r="K43" i="5" a="1"/>
  <c r="K43" i="5"/>
  <c r="L56" i="5" a="1"/>
  <c r="L56" i="5"/>
  <c r="J57" i="5" a="1"/>
  <c r="J57" i="5"/>
  <c r="O56" i="5" a="1"/>
  <c r="O56" i="5"/>
  <c r="I57" i="5" a="1"/>
  <c r="I57" i="5"/>
  <c r="I58" i="5" a="1"/>
  <c r="I58" i="5"/>
  <c r="I59" i="5" a="1"/>
  <c r="I59" i="5"/>
  <c r="M44" i="5" a="1"/>
  <c r="M44" i="5"/>
  <c r="K44" i="5" a="1"/>
  <c r="K44" i="5"/>
  <c r="N44" i="5" a="1"/>
  <c r="N44" i="5"/>
  <c r="I60" i="5" a="1"/>
  <c r="I60" i="5"/>
  <c r="I61" i="5" a="1"/>
  <c r="I61" i="5"/>
  <c r="J61" i="5" a="1"/>
  <c r="J61" i="5"/>
  <c r="J62" i="5" a="1"/>
  <c r="J62" i="5"/>
  <c r="O61" i="5" a="1"/>
  <c r="O61" i="5"/>
  <c r="L57" i="5" a="1"/>
  <c r="L57" i="5"/>
  <c r="J58" i="5" a="1"/>
  <c r="J58" i="5"/>
  <c r="O57" i="5" a="1"/>
  <c r="O57" i="5"/>
  <c r="L61" i="5" a="1"/>
  <c r="L61" i="5"/>
  <c r="J59" i="5" a="1"/>
  <c r="J59" i="5"/>
  <c r="L59" i="5" a="1"/>
  <c r="L59" i="5"/>
  <c r="O58" i="5" a="1"/>
  <c r="O58" i="5"/>
  <c r="L58" i="5" a="1"/>
  <c r="L58" i="5"/>
  <c r="K45" i="5" a="1"/>
  <c r="K45" i="5"/>
  <c r="N45" i="5" a="1"/>
  <c r="N45" i="5"/>
  <c r="M45" i="5" a="1"/>
  <c r="M45" i="5"/>
  <c r="J60" i="5" a="1"/>
  <c r="J60" i="5"/>
  <c r="O60" i="5" a="1"/>
  <c r="O60" i="5"/>
  <c r="L62" i="5" a="1"/>
  <c r="L62" i="5"/>
  <c r="O59" i="5" a="1"/>
  <c r="O59" i="5"/>
  <c r="L60" i="5" a="1"/>
  <c r="L60" i="5"/>
  <c r="I62" i="5" a="1"/>
  <c r="I62" i="5"/>
  <c r="N46" i="5" a="1"/>
  <c r="N46" i="5"/>
  <c r="K46" i="5" a="1"/>
  <c r="K46" i="5"/>
  <c r="M46" i="5" a="1"/>
  <c r="M46" i="5"/>
  <c r="I63" i="5" a="1"/>
  <c r="I63" i="5"/>
  <c r="N47" i="5" a="1"/>
  <c r="N47" i="5"/>
  <c r="K47" i="5" a="1"/>
  <c r="K47" i="5"/>
  <c r="M47" i="5" a="1"/>
  <c r="M47" i="5"/>
  <c r="I64" i="5" a="1"/>
  <c r="I64" i="5"/>
  <c r="I65" i="5" a="1"/>
  <c r="I65" i="5"/>
  <c r="J64" i="5" a="1"/>
  <c r="J64" i="5"/>
  <c r="L64" i="5" a="1"/>
  <c r="L64" i="5"/>
  <c r="J63" i="5" a="1"/>
  <c r="J63" i="5"/>
  <c r="O62" i="5" a="1"/>
  <c r="O62" i="5"/>
  <c r="L63" i="5" a="1"/>
  <c r="L63" i="5"/>
  <c r="N48" i="5" a="1"/>
  <c r="N48" i="5"/>
  <c r="M48" i="5" a="1"/>
  <c r="M48" i="5"/>
  <c r="K48" i="5" a="1"/>
  <c r="K48" i="5"/>
  <c r="O63" i="5" a="1"/>
  <c r="O63" i="5"/>
  <c r="I66" i="5" a="1"/>
  <c r="I66" i="5"/>
  <c r="I67" i="5" a="1"/>
  <c r="I67" i="5"/>
  <c r="I68" i="5" a="1"/>
  <c r="I68" i="5"/>
  <c r="N49" i="5" a="1"/>
  <c r="N49" i="5"/>
  <c r="K49" i="5" a="1"/>
  <c r="K49" i="5"/>
  <c r="M49" i="5" a="1"/>
  <c r="M49" i="5"/>
  <c r="J69" i="5" a="1"/>
  <c r="J69" i="5"/>
  <c r="L69" i="5" a="1"/>
  <c r="L69" i="5"/>
  <c r="J67" i="5" a="1"/>
  <c r="J67" i="5"/>
  <c r="L67" i="5" a="1"/>
  <c r="L67" i="5"/>
  <c r="J66" i="5" a="1"/>
  <c r="J66" i="5"/>
  <c r="L66" i="5" a="1"/>
  <c r="L66" i="5"/>
  <c r="O66" i="5" a="1"/>
  <c r="O66" i="5"/>
  <c r="I69" i="5" a="1"/>
  <c r="I69" i="5"/>
  <c r="K50" i="5" a="1"/>
  <c r="K50" i="5"/>
  <c r="M50" i="5" a="1"/>
  <c r="M50" i="5"/>
  <c r="N50" i="5" a="1"/>
  <c r="N50" i="5"/>
  <c r="J68" i="5" a="1"/>
  <c r="J68" i="5"/>
  <c r="O67" i="5" a="1"/>
  <c r="O67" i="5"/>
  <c r="O68" i="5" a="1"/>
  <c r="O68" i="5"/>
  <c r="L68" i="5" a="1"/>
  <c r="L68" i="5"/>
  <c r="I70" i="5" a="1"/>
  <c r="I70" i="5"/>
  <c r="K51" i="5" a="1"/>
  <c r="K51" i="5"/>
  <c r="M51" i="5" a="1"/>
  <c r="M51" i="5"/>
  <c r="N51" i="5" a="1"/>
  <c r="N51" i="5"/>
  <c r="I71" i="5" a="1"/>
  <c r="I71" i="5"/>
  <c r="J70" i="5" a="1"/>
  <c r="J70" i="5"/>
  <c r="O69" i="5" a="1"/>
  <c r="O69" i="5"/>
  <c r="J71" i="5" a="1"/>
  <c r="J71" i="5"/>
  <c r="O70" i="5" a="1"/>
  <c r="O70" i="5"/>
  <c r="L70" i="5" a="1"/>
  <c r="L70" i="5"/>
  <c r="L71" i="5" a="1"/>
  <c r="L71" i="5"/>
  <c r="J72" i="5" a="1"/>
  <c r="J72" i="5"/>
  <c r="O71" i="5" a="1"/>
  <c r="O71" i="5"/>
  <c r="M52" i="5" a="1"/>
  <c r="M52" i="5"/>
  <c r="N52" i="5" a="1"/>
  <c r="N52" i="5"/>
  <c r="K52" i="5" a="1"/>
  <c r="K52" i="5"/>
  <c r="L72" i="5" a="1"/>
  <c r="L72" i="5"/>
  <c r="I72" i="5" a="1"/>
  <c r="I72" i="5"/>
  <c r="I73" i="5" a="1"/>
  <c r="I73" i="5"/>
  <c r="N53" i="5" a="1"/>
  <c r="N53" i="5"/>
  <c r="K53" i="5" a="1"/>
  <c r="K53" i="5"/>
  <c r="M53" i="5" a="1"/>
  <c r="M53" i="5"/>
  <c r="I74" i="5" a="1"/>
  <c r="I74" i="5"/>
  <c r="K54" i="5" a="1"/>
  <c r="K54" i="5"/>
  <c r="M54" i="5" a="1"/>
  <c r="M54" i="5"/>
  <c r="N54" i="5" a="1"/>
  <c r="N54" i="5"/>
  <c r="J73" i="5" a="1"/>
  <c r="J73" i="5"/>
  <c r="J74" i="5" a="1"/>
  <c r="J74" i="5"/>
  <c r="O73" i="5" a="1"/>
  <c r="O73" i="5"/>
  <c r="L73" i="5" a="1"/>
  <c r="L73" i="5"/>
  <c r="O72" i="5" a="1"/>
  <c r="O72" i="5"/>
  <c r="L74" i="5" a="1"/>
  <c r="L74" i="5"/>
  <c r="J75" i="5" a="1"/>
  <c r="J75" i="5"/>
  <c r="O74" i="5" a="1"/>
  <c r="O74" i="5"/>
  <c r="I75" i="5" a="1"/>
  <c r="I75" i="5"/>
  <c r="N55" i="5" a="1"/>
  <c r="N55" i="5"/>
  <c r="K55" i="5" a="1"/>
  <c r="K55" i="5"/>
  <c r="M55" i="5" a="1"/>
  <c r="M55" i="5"/>
  <c r="I76" i="5" a="1"/>
  <c r="I76" i="5"/>
  <c r="L75" i="5" a="1"/>
  <c r="L75" i="5"/>
  <c r="J76" i="5" a="1"/>
  <c r="J76" i="5"/>
  <c r="O75" i="5" a="1"/>
  <c r="O75" i="5"/>
  <c r="M56" i="5" a="1"/>
  <c r="M56" i="5"/>
  <c r="N56" i="5" a="1"/>
  <c r="N56" i="5"/>
  <c r="K56" i="5" a="1"/>
  <c r="K56" i="5"/>
  <c r="J77" i="5" a="1"/>
  <c r="J77" i="5"/>
  <c r="L77" i="5" a="1"/>
  <c r="L77" i="5"/>
  <c r="I77" i="5" a="1"/>
  <c r="I77" i="5"/>
  <c r="O76" i="5" a="1"/>
  <c r="O76" i="5"/>
  <c r="L76" i="5" a="1"/>
  <c r="L76" i="5"/>
  <c r="M57" i="5" a="1"/>
  <c r="M57" i="5"/>
  <c r="K57" i="5" a="1"/>
  <c r="K57" i="5"/>
  <c r="N57" i="5" a="1"/>
  <c r="N57" i="5"/>
  <c r="J78" i="5" a="1"/>
  <c r="J78" i="5"/>
  <c r="O77" i="5" a="1"/>
  <c r="O77" i="5"/>
  <c r="I78" i="5" a="1"/>
  <c r="I78" i="5"/>
  <c r="K58" i="5" a="1"/>
  <c r="K58" i="5"/>
  <c r="M58" i="5" a="1"/>
  <c r="M58" i="5"/>
  <c r="N58" i="5" a="1"/>
  <c r="N58" i="5"/>
  <c r="I79" i="5" a="1"/>
  <c r="I79" i="5"/>
  <c r="J79" i="5" a="1"/>
  <c r="J79" i="5"/>
  <c r="O78" i="5" a="1"/>
  <c r="O78" i="5"/>
  <c r="L78" i="5" a="1"/>
  <c r="L78" i="5"/>
  <c r="K59" i="5" a="1"/>
  <c r="K59" i="5"/>
  <c r="M59" i="5" a="1"/>
  <c r="M59" i="5"/>
  <c r="N59" i="5" a="1"/>
  <c r="N59" i="5"/>
  <c r="I80" i="5" a="1"/>
  <c r="I80" i="5"/>
  <c r="L79" i="5" a="1"/>
  <c r="L79" i="5"/>
  <c r="J80" i="5" a="1"/>
  <c r="J80" i="5"/>
  <c r="O79" i="5" a="1"/>
  <c r="O79" i="5"/>
  <c r="M60" i="5" a="1"/>
  <c r="M60" i="5"/>
  <c r="N60" i="5" a="1"/>
  <c r="N60" i="5"/>
  <c r="K60" i="5" a="1"/>
  <c r="K60" i="5"/>
  <c r="L80" i="5" a="1"/>
  <c r="L80" i="5"/>
  <c r="I81" i="5" a="1"/>
  <c r="I81" i="5"/>
  <c r="J81" i="5" a="1"/>
  <c r="J81" i="5"/>
  <c r="O80" i="5" a="1"/>
  <c r="O80" i="5"/>
  <c r="I82" i="5" a="1"/>
  <c r="I82" i="5"/>
  <c r="I83" i="5" a="1"/>
  <c r="I83" i="5"/>
  <c r="I84" i="5" a="1"/>
  <c r="I84" i="5"/>
  <c r="M61" i="5" a="1"/>
  <c r="M61" i="5"/>
  <c r="N61" i="5" a="1"/>
  <c r="N61" i="5"/>
  <c r="K61" i="5" a="1"/>
  <c r="K61" i="5"/>
  <c r="I85" i="5" a="1"/>
  <c r="I85" i="5"/>
  <c r="J84" i="5" a="1"/>
  <c r="J84" i="5"/>
  <c r="J85" i="5" a="1"/>
  <c r="J85" i="5"/>
  <c r="O84" i="5" a="1"/>
  <c r="O84" i="5"/>
  <c r="L84" i="5" a="1"/>
  <c r="L84" i="5"/>
  <c r="J83" i="5" a="1"/>
  <c r="J83" i="5"/>
  <c r="L83" i="5" a="1"/>
  <c r="L83" i="5"/>
  <c r="O83" i="5" a="1"/>
  <c r="O83" i="5"/>
  <c r="J82" i="5" a="1"/>
  <c r="J82" i="5"/>
  <c r="L82" i="5" a="1"/>
  <c r="L82" i="5"/>
  <c r="O82" i="5" a="1"/>
  <c r="O82" i="5"/>
  <c r="L85" i="5" a="1"/>
  <c r="L85" i="5"/>
  <c r="L81" i="5" a="1"/>
  <c r="L81" i="5"/>
  <c r="O81" i="5" a="1"/>
  <c r="O81" i="5"/>
  <c r="M62" i="5" a="1"/>
  <c r="M62" i="5"/>
  <c r="K62" i="5" a="1"/>
  <c r="K62" i="5"/>
  <c r="N62" i="5" a="1"/>
  <c r="N62" i="5"/>
  <c r="I86" i="5" a="1"/>
  <c r="I86" i="5"/>
  <c r="M63" i="5" a="1"/>
  <c r="M63" i="5"/>
  <c r="K63" i="5" a="1"/>
  <c r="K63" i="5"/>
  <c r="N63" i="5" a="1"/>
  <c r="N63" i="5"/>
  <c r="J87" i="5" a="1"/>
  <c r="J87" i="5"/>
  <c r="L87" i="5" a="1"/>
  <c r="L87" i="5"/>
  <c r="J86" i="5" a="1"/>
  <c r="J86" i="5"/>
  <c r="L86" i="5" a="1"/>
  <c r="L86" i="5"/>
  <c r="O86" i="5" a="1"/>
  <c r="O86" i="5"/>
  <c r="O85" i="5" a="1"/>
  <c r="O85" i="5"/>
  <c r="I87" i="5" a="1"/>
  <c r="I87" i="5"/>
  <c r="N64" i="5" a="1"/>
  <c r="N64" i="5"/>
  <c r="K64" i="5" a="1"/>
  <c r="K64" i="5"/>
  <c r="I88" i="5" a="1"/>
  <c r="I88" i="5"/>
  <c r="I89" i="5" a="1"/>
  <c r="I89" i="5"/>
  <c r="I90" i="5" a="1"/>
  <c r="I90" i="5"/>
  <c r="J88" i="5" a="1"/>
  <c r="J88" i="5"/>
  <c r="L88" i="5" a="1"/>
  <c r="L88" i="5"/>
  <c r="O87" i="5" a="1"/>
  <c r="O87" i="5"/>
  <c r="I91" i="5" a="1"/>
  <c r="I91" i="5"/>
  <c r="J90" i="5" a="1"/>
  <c r="J90" i="5"/>
  <c r="L90" i="5" a="1"/>
  <c r="L90" i="5"/>
  <c r="J91" i="5" a="1"/>
  <c r="J91" i="5"/>
  <c r="O90" i="5" a="1"/>
  <c r="O90" i="5"/>
  <c r="N66" i="5" a="1"/>
  <c r="N66" i="5"/>
  <c r="M66" i="5" a="1"/>
  <c r="M66" i="5"/>
  <c r="K66" i="5" a="1"/>
  <c r="K66" i="5"/>
  <c r="L91" i="5" a="1"/>
  <c r="L91" i="5"/>
  <c r="I92" i="5" a="1"/>
  <c r="I92" i="5"/>
  <c r="J89" i="5" a="1"/>
  <c r="J89" i="5"/>
  <c r="O88" i="5" a="1"/>
  <c r="O88" i="5"/>
  <c r="O89" i="5" a="1"/>
  <c r="O89" i="5"/>
  <c r="L89" i="5" a="1"/>
  <c r="L89" i="5"/>
  <c r="K67" i="5" a="1"/>
  <c r="K67" i="5"/>
  <c r="N67" i="5" a="1"/>
  <c r="N67" i="5"/>
  <c r="M67" i="5" a="1"/>
  <c r="M67" i="5"/>
  <c r="J93" i="5" a="1"/>
  <c r="J93" i="5"/>
  <c r="L93" i="5" a="1"/>
  <c r="L93" i="5"/>
  <c r="I93" i="5" a="1"/>
  <c r="I93" i="5"/>
  <c r="J92" i="5" a="1"/>
  <c r="J92" i="5"/>
  <c r="L92" i="5" a="1"/>
  <c r="L92" i="5"/>
  <c r="O92" i="5" a="1"/>
  <c r="O92" i="5"/>
  <c r="O91" i="5" a="1"/>
  <c r="O91" i="5"/>
  <c r="I94" i="5" a="1"/>
  <c r="I94" i="5"/>
  <c r="K68" i="5" a="1"/>
  <c r="K68" i="5"/>
  <c r="N68" i="5" a="1"/>
  <c r="N68" i="5"/>
  <c r="M68" i="5" a="1"/>
  <c r="M68" i="5"/>
  <c r="I95" i="5" a="1"/>
  <c r="I95" i="5"/>
  <c r="J94" i="5" a="1"/>
  <c r="J94" i="5"/>
  <c r="O93" i="5" a="1"/>
  <c r="O93" i="5"/>
  <c r="L94" i="5" a="1"/>
  <c r="L94" i="5"/>
  <c r="J95" i="5" a="1"/>
  <c r="J95" i="5"/>
  <c r="O94" i="5" a="1"/>
  <c r="O94" i="5"/>
  <c r="M69" i="5" a="1"/>
  <c r="M69" i="5"/>
  <c r="N69" i="5" a="1"/>
  <c r="N69" i="5"/>
  <c r="K69" i="5" a="1"/>
  <c r="K69" i="5"/>
  <c r="I96" i="5" a="1"/>
  <c r="I96" i="5"/>
  <c r="K70" i="5" a="1"/>
  <c r="K70" i="5"/>
  <c r="N70" i="5" a="1"/>
  <c r="N70" i="5"/>
  <c r="M70" i="5" a="1"/>
  <c r="M70" i="5"/>
  <c r="J96" i="5" a="1"/>
  <c r="J96" i="5"/>
  <c r="O95" i="5" a="1"/>
  <c r="O95" i="5"/>
  <c r="L95" i="5" a="1"/>
  <c r="L95" i="5"/>
  <c r="I97" i="5" a="1"/>
  <c r="I97" i="5"/>
  <c r="I98" i="5" a="1"/>
  <c r="I98" i="5"/>
  <c r="L96" i="5" a="1"/>
  <c r="L96" i="5"/>
  <c r="J97" i="5" a="1"/>
  <c r="J97" i="5"/>
  <c r="O96" i="5" a="1"/>
  <c r="O96" i="5"/>
  <c r="N71" i="5" a="1"/>
  <c r="N71" i="5"/>
  <c r="M71" i="5" a="1"/>
  <c r="M71" i="5"/>
  <c r="K71" i="5" a="1"/>
  <c r="K71" i="5"/>
  <c r="L97" i="5" a="1"/>
  <c r="L97" i="5"/>
  <c r="J98" i="5" a="1"/>
  <c r="J98" i="5"/>
  <c r="O97" i="5" a="1"/>
  <c r="O97" i="5"/>
  <c r="I99" i="5" a="1"/>
  <c r="I99" i="5"/>
  <c r="N72" i="5" a="1"/>
  <c r="N72" i="5"/>
  <c r="M72" i="5" a="1"/>
  <c r="M72" i="5"/>
  <c r="K72" i="5" a="1"/>
  <c r="K72" i="5"/>
  <c r="J99" i="5" a="1"/>
  <c r="J99" i="5"/>
  <c r="J100" i="5" a="1"/>
  <c r="J100" i="5"/>
  <c r="O99" i="5" a="1"/>
  <c r="O99" i="5"/>
  <c r="L99" i="5" a="1"/>
  <c r="L99" i="5"/>
  <c r="L100" i="5" a="1"/>
  <c r="L100" i="5"/>
  <c r="I100" i="5" a="1"/>
  <c r="I100" i="5"/>
  <c r="I101" i="5" a="1"/>
  <c r="I101" i="5"/>
  <c r="L98" i="5" a="1"/>
  <c r="L98" i="5"/>
  <c r="O98" i="5" a="1"/>
  <c r="O98" i="5"/>
  <c r="M73" i="5" a="1"/>
  <c r="M73" i="5"/>
  <c r="K73" i="5" a="1"/>
  <c r="K73" i="5"/>
  <c r="N73" i="5" a="1"/>
  <c r="N73" i="5"/>
  <c r="I102" i="5" a="1"/>
  <c r="I102" i="5"/>
  <c r="J101" i="5" a="1"/>
  <c r="J101" i="5"/>
  <c r="O100" i="5" a="1"/>
  <c r="O100" i="5"/>
  <c r="L101" i="5" a="1"/>
  <c r="L101" i="5"/>
  <c r="J102" i="5" a="1"/>
  <c r="J102" i="5"/>
  <c r="O101" i="5" a="1"/>
  <c r="O101" i="5"/>
  <c r="M74" i="5" a="1"/>
  <c r="M74" i="5"/>
  <c r="N74" i="5" a="1"/>
  <c r="N74" i="5"/>
  <c r="K74" i="5" a="1"/>
  <c r="K74" i="5"/>
  <c r="J103" i="5" a="1"/>
  <c r="J103" i="5"/>
  <c r="O102" i="5" a="1"/>
  <c r="O102" i="5"/>
  <c r="L102" i="5" a="1"/>
  <c r="L102" i="5"/>
  <c r="I103" i="5" a="1"/>
  <c r="I103" i="5"/>
  <c r="L103" i="5" a="1"/>
  <c r="L103" i="5"/>
  <c r="K75" i="5" a="1"/>
  <c r="K75" i="5"/>
  <c r="N75" i="5" a="1"/>
  <c r="N75" i="5"/>
  <c r="M75" i="5" a="1"/>
  <c r="M75" i="5"/>
  <c r="I104" i="5" a="1"/>
  <c r="I104" i="5"/>
  <c r="K76" i="5" a="1"/>
  <c r="K76" i="5"/>
  <c r="N76" i="5" a="1"/>
  <c r="N76" i="5"/>
  <c r="M76" i="5" a="1"/>
  <c r="M76" i="5"/>
  <c r="I105" i="5" a="1"/>
  <c r="I105" i="5"/>
  <c r="J104" i="5" a="1"/>
  <c r="J104" i="5"/>
  <c r="J105" i="5" a="1"/>
  <c r="J105" i="5"/>
  <c r="O104" i="5" a="1"/>
  <c r="O104" i="5"/>
  <c r="L104" i="5" a="1"/>
  <c r="L104" i="5"/>
  <c r="O103" i="5" a="1"/>
  <c r="O103" i="5"/>
  <c r="N77" i="5" a="1"/>
  <c r="N77" i="5"/>
  <c r="M77" i="5" a="1"/>
  <c r="M77" i="5"/>
  <c r="K77" i="5" a="1"/>
  <c r="K77" i="5"/>
  <c r="I106" i="5" a="1"/>
  <c r="I106" i="5"/>
  <c r="J106" i="5" a="1"/>
  <c r="J106" i="5"/>
  <c r="O105" i="5" a="1"/>
  <c r="O105" i="5"/>
  <c r="L105" i="5" a="1"/>
  <c r="L105" i="5"/>
  <c r="K78" i="5" a="1"/>
  <c r="K78" i="5"/>
  <c r="M78" i="5" a="1"/>
  <c r="M78" i="5"/>
  <c r="N78" i="5" a="1"/>
  <c r="N78" i="5"/>
  <c r="I107" i="5" a="1"/>
  <c r="I107" i="5"/>
  <c r="I108" i="5" a="1"/>
  <c r="I108" i="5"/>
  <c r="L106" i="5" a="1"/>
  <c r="L106" i="5"/>
  <c r="J107" i="5" a="1"/>
  <c r="J107" i="5"/>
  <c r="O106" i="5" a="1"/>
  <c r="O106" i="5"/>
  <c r="M79" i="5" a="1"/>
  <c r="M79" i="5"/>
  <c r="N79" i="5" a="1"/>
  <c r="N79" i="5"/>
  <c r="K79" i="5" a="1"/>
  <c r="K79" i="5"/>
  <c r="J109" i="5" a="1"/>
  <c r="J109" i="5"/>
  <c r="L109" i="5" a="1"/>
  <c r="L109" i="5"/>
  <c r="I109" i="5" a="1"/>
  <c r="I109" i="5"/>
  <c r="J108" i="5" a="1"/>
  <c r="J108" i="5"/>
  <c r="O107" i="5" a="1"/>
  <c r="O107" i="5"/>
  <c r="L107" i="5" a="1"/>
  <c r="L107" i="5"/>
  <c r="N80" i="5" a="1"/>
  <c r="N80" i="5"/>
  <c r="M80" i="5" a="1"/>
  <c r="M80" i="5"/>
  <c r="K80" i="5" a="1"/>
  <c r="K80" i="5"/>
  <c r="I110" i="5" a="1"/>
  <c r="I110" i="5"/>
  <c r="I111" i="5" a="1"/>
  <c r="I111" i="5"/>
  <c r="I112" i="5" a="1"/>
  <c r="I112" i="5"/>
  <c r="I113" i="5" a="1"/>
  <c r="I113" i="5"/>
  <c r="O108" i="5" a="1"/>
  <c r="O108" i="5"/>
  <c r="L108" i="5" a="1"/>
  <c r="L108" i="5"/>
  <c r="K81" i="5" a="1"/>
  <c r="K81" i="5"/>
  <c r="M81" i="5" a="1"/>
  <c r="M81" i="5"/>
  <c r="N81" i="5" a="1"/>
  <c r="N81" i="5"/>
  <c r="J111" i="5" a="1"/>
  <c r="J111" i="5"/>
  <c r="L111" i="5" a="1"/>
  <c r="L111" i="5"/>
  <c r="J112" i="5" a="1"/>
  <c r="J112" i="5"/>
  <c r="O111" i="5" a="1"/>
  <c r="O111" i="5"/>
  <c r="J110" i="5" a="1"/>
  <c r="J110" i="5"/>
  <c r="O110" i="5" a="1"/>
  <c r="O110" i="5"/>
  <c r="L110" i="5" a="1"/>
  <c r="L110" i="5"/>
  <c r="O109" i="5" a="1"/>
  <c r="O109" i="5"/>
  <c r="I114" i="5" a="1"/>
  <c r="I114" i="5"/>
  <c r="M82" i="5" a="1"/>
  <c r="M82" i="5"/>
  <c r="K82" i="5" a="1"/>
  <c r="K82" i="5"/>
  <c r="N82" i="5" a="1"/>
  <c r="N82" i="5"/>
  <c r="J114" i="5" a="1"/>
  <c r="J114" i="5"/>
  <c r="L114" i="5" a="1"/>
  <c r="L114" i="5"/>
  <c r="J113" i="5" a="1"/>
  <c r="J113" i="5"/>
  <c r="L113" i="5" a="1"/>
  <c r="L113" i="5"/>
  <c r="O113" i="5" a="1"/>
  <c r="O113" i="5"/>
  <c r="O112" i="5" a="1"/>
  <c r="O112" i="5"/>
  <c r="L112" i="5" a="1"/>
  <c r="L112" i="5"/>
  <c r="M83" i="5" a="1"/>
  <c r="M83" i="5"/>
  <c r="N83" i="5" a="1"/>
  <c r="N83" i="5"/>
  <c r="K83" i="5" a="1"/>
  <c r="K83" i="5"/>
  <c r="N84" i="5" a="1"/>
  <c r="N84" i="5"/>
  <c r="M84" i="5" a="1"/>
  <c r="M84" i="5"/>
  <c r="K84" i="5" a="1"/>
  <c r="K84" i="5"/>
  <c r="J115" i="5" a="1"/>
  <c r="J115" i="5"/>
  <c r="L115" i="5" a="1"/>
  <c r="L115" i="5"/>
  <c r="O114" i="5" a="1"/>
  <c r="O114" i="5"/>
  <c r="N85" i="5" a="1"/>
  <c r="N85" i="5"/>
  <c r="M85" i="5" a="1"/>
  <c r="M85" i="5"/>
  <c r="K85" i="5" a="1"/>
  <c r="K85" i="5"/>
  <c r="K86" i="5" a="1"/>
  <c r="K86" i="5"/>
  <c r="N86" i="5" a="1"/>
  <c r="N86" i="5"/>
  <c r="M86" i="5" a="1"/>
  <c r="M86" i="5"/>
  <c r="N87" i="5" a="1"/>
  <c r="N87" i="5"/>
  <c r="M87" i="5" a="1"/>
  <c r="M87" i="5"/>
  <c r="K87" i="5" a="1"/>
  <c r="K87" i="5"/>
  <c r="M88" i="5" a="1"/>
  <c r="M88" i="5"/>
  <c r="N88" i="5" a="1"/>
  <c r="N88" i="5"/>
  <c r="K88" i="5" a="1"/>
  <c r="K88" i="5"/>
  <c r="K89" i="5" a="1"/>
  <c r="K89" i="5"/>
  <c r="N89" i="5" a="1"/>
  <c r="N89" i="5"/>
  <c r="M89" i="5" a="1"/>
  <c r="M89" i="5"/>
  <c r="K90" i="5" a="1"/>
  <c r="K90" i="5"/>
  <c r="N90" i="5" a="1"/>
  <c r="N90" i="5"/>
  <c r="M90" i="5" a="1"/>
  <c r="M90" i="5"/>
  <c r="N91" i="5" a="1"/>
  <c r="N91" i="5"/>
  <c r="M91" i="5" a="1"/>
  <c r="M91" i="5"/>
  <c r="K91" i="5" a="1"/>
  <c r="K91" i="5"/>
  <c r="K92" i="5" a="1"/>
  <c r="K92" i="5"/>
  <c r="N92" i="5" a="1"/>
  <c r="N92" i="5"/>
  <c r="M92" i="5" a="1"/>
  <c r="M92" i="5"/>
  <c r="K93" i="5" a="1"/>
  <c r="K93" i="5"/>
  <c r="N93" i="5" a="1"/>
  <c r="N93" i="5"/>
  <c r="M93" i="5" a="1"/>
  <c r="M93" i="5"/>
  <c r="K94" i="5" a="1"/>
  <c r="K94" i="5"/>
  <c r="M94" i="5" a="1"/>
  <c r="M94" i="5"/>
  <c r="N94" i="5" a="1"/>
  <c r="N94" i="5"/>
  <c r="M95" i="5" a="1"/>
  <c r="M95" i="5"/>
  <c r="N95" i="5" a="1"/>
  <c r="N95" i="5"/>
  <c r="K95" i="5" a="1"/>
  <c r="K95" i="5"/>
  <c r="N96" i="5" a="1"/>
  <c r="N96" i="5"/>
  <c r="M96" i="5" a="1"/>
  <c r="M96" i="5"/>
  <c r="K96" i="5" a="1"/>
  <c r="K96" i="5"/>
  <c r="M97" i="5" a="1"/>
  <c r="M97" i="5"/>
  <c r="K97" i="5" a="1"/>
  <c r="K97" i="5"/>
  <c r="N97" i="5" a="1"/>
  <c r="N97" i="5"/>
  <c r="N98" i="5" a="1"/>
  <c r="N98" i="5"/>
  <c r="M98" i="5" a="1"/>
  <c r="M98" i="5"/>
  <c r="K98" i="5" a="1"/>
  <c r="K98" i="5"/>
  <c r="N99" i="5" a="1"/>
  <c r="N99" i="5"/>
  <c r="K99" i="5" a="1"/>
  <c r="K99" i="5"/>
  <c r="M99" i="5" a="1"/>
  <c r="M99" i="5"/>
  <c r="N100" i="5" a="1"/>
  <c r="N100" i="5"/>
  <c r="M100" i="5" a="1"/>
  <c r="M100" i="5"/>
  <c r="K100" i="5" a="1"/>
  <c r="K100" i="5"/>
  <c r="K101" i="5" a="1"/>
  <c r="K101" i="5"/>
  <c r="M101" i="5" a="1"/>
  <c r="M101" i="5"/>
  <c r="N101" i="5" a="1"/>
  <c r="N101" i="5"/>
  <c r="K102" i="5" a="1"/>
  <c r="K102" i="5"/>
  <c r="M102" i="5" a="1"/>
  <c r="M102" i="5"/>
  <c r="N102" i="5" a="1"/>
  <c r="N102" i="5"/>
  <c r="K103" i="5" a="1"/>
  <c r="K103" i="5"/>
  <c r="M103" i="5" a="1"/>
  <c r="M103" i="5"/>
  <c r="N103" i="5" a="1"/>
  <c r="N103" i="5"/>
  <c r="M104" i="5" a="1"/>
  <c r="M104" i="5"/>
  <c r="K104" i="5" a="1"/>
  <c r="K104" i="5"/>
  <c r="N104" i="5" a="1"/>
  <c r="N104" i="5"/>
  <c r="M105" i="5" a="1"/>
  <c r="M105" i="5"/>
  <c r="N105" i="5" a="1"/>
  <c r="N105" i="5"/>
  <c r="K105" i="5" a="1"/>
  <c r="K105" i="5"/>
  <c r="K106" i="5" a="1"/>
  <c r="K106" i="5"/>
  <c r="M106" i="5" a="1"/>
  <c r="M106" i="5"/>
  <c r="N106" i="5" a="1"/>
  <c r="N106" i="5"/>
  <c r="M107" i="5" a="1"/>
  <c r="M107" i="5"/>
  <c r="K107" i="5" a="1"/>
  <c r="K107" i="5"/>
  <c r="N107" i="5" a="1"/>
  <c r="N107" i="5"/>
  <c r="N108" i="5" a="1"/>
  <c r="N108" i="5"/>
  <c r="K108" i="5" a="1"/>
  <c r="K108" i="5"/>
  <c r="M108" i="5" a="1"/>
  <c r="M108" i="5"/>
  <c r="M109" i="5" a="1"/>
  <c r="M109" i="5"/>
  <c r="N109" i="5" a="1"/>
  <c r="N109" i="5"/>
  <c r="K109" i="5" a="1"/>
  <c r="K109" i="5"/>
  <c r="K110" i="5" a="1"/>
  <c r="K110" i="5"/>
  <c r="M110" i="5" a="1"/>
  <c r="M110" i="5"/>
  <c r="N110" i="5" a="1"/>
  <c r="N110" i="5"/>
  <c r="K111" i="5" a="1"/>
  <c r="K111" i="5"/>
  <c r="N111" i="5" a="1"/>
  <c r="N111" i="5"/>
  <c r="M111" i="5" a="1"/>
  <c r="M111" i="5"/>
  <c r="K112" i="5" a="1"/>
  <c r="K112" i="5"/>
  <c r="M112" i="5" a="1"/>
  <c r="M112" i="5"/>
  <c r="N112" i="5" a="1"/>
  <c r="N112" i="5"/>
  <c r="K113" i="5" a="1"/>
  <c r="K113" i="5"/>
  <c r="N113" i="5" a="1"/>
  <c r="N113" i="5"/>
  <c r="M113" i="5" a="1"/>
  <c r="M113" i="5"/>
  <c r="N114" i="5" a="1"/>
  <c r="N114" i="5"/>
  <c r="M114" i="5" a="1"/>
  <c r="M114" i="5"/>
  <c r="K114" i="5" a="1"/>
  <c r="K114" i="5"/>
  <c r="N115" i="5" a="1"/>
  <c r="N115" i="5"/>
  <c r="K115" i="5" a="1"/>
  <c r="K115" i="5"/>
  <c r="J24" i="5" a="1"/>
  <c r="J24" i="5"/>
  <c r="N24" i="5" a="1"/>
  <c r="N24" i="5"/>
  <c r="J65" i="5" a="1"/>
  <c r="J65" i="5"/>
  <c r="N65" i="5" a="1"/>
  <c r="N65" i="5"/>
  <c r="I115" i="5" a="1"/>
  <c r="I115" i="5"/>
  <c r="O65" i="5" a="1"/>
  <c r="O65" i="5"/>
  <c r="M65" i="5" a="1"/>
  <c r="M65" i="5"/>
  <c r="K65" i="5" a="1"/>
  <c r="K65" i="5"/>
  <c r="O64" i="5" a="1"/>
  <c r="O64" i="5"/>
  <c r="M64" i="5" a="1"/>
  <c r="M64" i="5"/>
  <c r="L65" i="5" a="1"/>
  <c r="L65" i="5"/>
  <c r="K24" i="5" a="1"/>
  <c r="K24" i="5"/>
  <c r="O24" i="5" a="1"/>
  <c r="O24" i="5"/>
  <c r="M24" i="5" a="1"/>
  <c r="M24" i="5"/>
  <c r="O23" i="5" a="1"/>
  <c r="O23" i="5"/>
  <c r="M23" i="5" a="1"/>
  <c r="M23" i="5"/>
  <c r="L24" i="5" a="1"/>
  <c r="L24" i="5"/>
  <c r="I116" i="5" a="1"/>
  <c r="I116" i="5"/>
  <c r="I117" i="5" a="1"/>
  <c r="I117" i="5"/>
  <c r="J116" i="5" a="1"/>
  <c r="J116" i="5"/>
  <c r="O115" i="5" a="1"/>
  <c r="O115" i="5"/>
  <c r="J117" i="5" a="1"/>
  <c r="J117" i="5"/>
  <c r="L117" i="5" a="1"/>
  <c r="L117" i="5"/>
  <c r="O116" i="5" a="1"/>
  <c r="O116" i="5"/>
  <c r="L116" i="5" a="1"/>
  <c r="L116" i="5"/>
  <c r="I118" i="5" a="1"/>
  <c r="I118" i="5"/>
  <c r="J118" i="5" a="1"/>
  <c r="J118" i="5"/>
  <c r="L118" i="5" a="1"/>
  <c r="L118" i="5"/>
  <c r="J119" i="5" a="1"/>
  <c r="J119" i="5"/>
  <c r="O118" i="5" a="1"/>
  <c r="O118" i="5"/>
  <c r="I119" i="5" a="1"/>
  <c r="I119" i="5"/>
  <c r="O117" i="5" a="1"/>
  <c r="O117" i="5"/>
  <c r="I120" i="5" a="1"/>
  <c r="I120" i="5"/>
  <c r="J120" i="5" a="1"/>
  <c r="J120" i="5"/>
  <c r="O119" i="5" a="1"/>
  <c r="O119" i="5"/>
  <c r="L119" i="5" a="1"/>
  <c r="L119" i="5"/>
  <c r="I121" i="5" a="1"/>
  <c r="I121" i="5"/>
  <c r="L120" i="5" a="1"/>
  <c r="L120" i="5"/>
  <c r="J121" i="5" a="1"/>
  <c r="J121" i="5"/>
  <c r="O120" i="5" a="1"/>
  <c r="O120" i="5"/>
  <c r="L121" i="5" a="1"/>
  <c r="L121" i="5"/>
  <c r="I122" i="5" a="1"/>
  <c r="I122" i="5"/>
  <c r="J122" i="5" a="1"/>
  <c r="J122" i="5"/>
  <c r="O121" i="5" a="1"/>
  <c r="O121" i="5"/>
  <c r="I123" i="5" a="1"/>
  <c r="I123" i="5"/>
  <c r="L122" i="5" a="1"/>
  <c r="L122" i="5"/>
  <c r="J123" i="5" a="1"/>
  <c r="J123" i="5"/>
  <c r="O122" i="5" a="1"/>
  <c r="O122" i="5"/>
  <c r="L123" i="5" a="1"/>
  <c r="L123" i="5"/>
  <c r="I124" i="5" a="1"/>
  <c r="I124" i="5"/>
  <c r="I125" i="5" a="1"/>
  <c r="I125" i="5"/>
  <c r="J124" i="5" a="1"/>
  <c r="J124" i="5"/>
  <c r="L124" i="5" a="1"/>
  <c r="L124" i="5"/>
  <c r="J125" i="5" a="1"/>
  <c r="J125" i="5"/>
  <c r="O124" i="5" a="1"/>
  <c r="O124" i="5"/>
  <c r="O123" i="5" a="1"/>
  <c r="O123" i="5"/>
  <c r="L125" i="5" a="1"/>
  <c r="L125" i="5"/>
  <c r="I126" i="5" a="1"/>
  <c r="I126" i="5"/>
  <c r="J126" i="5" a="1"/>
  <c r="J126" i="5"/>
  <c r="L126" i="5" a="1"/>
  <c r="L126" i="5"/>
  <c r="O125" i="5" a="1"/>
  <c r="O125" i="5"/>
  <c r="I127" i="5" a="1"/>
  <c r="I127" i="5"/>
  <c r="J127" i="5" a="1"/>
  <c r="J127" i="5"/>
  <c r="O126" i="5" a="1"/>
  <c r="O126" i="5"/>
  <c r="I128" i="5" a="1"/>
  <c r="I128" i="5"/>
  <c r="J128" i="5" a="1"/>
  <c r="J128" i="5"/>
  <c r="O127" i="5" a="1"/>
  <c r="O127" i="5"/>
  <c r="L127" i="5" a="1"/>
  <c r="L127" i="5"/>
  <c r="L128" i="5" a="1"/>
  <c r="L128" i="5"/>
  <c r="I129" i="5" a="1"/>
  <c r="I129" i="5"/>
  <c r="I130" i="5" a="1"/>
  <c r="I130" i="5"/>
  <c r="J129" i="5" a="1"/>
  <c r="J129" i="5"/>
  <c r="L129" i="5" a="1"/>
  <c r="L129" i="5"/>
  <c r="J130" i="5" a="1"/>
  <c r="J130" i="5"/>
  <c r="O129" i="5" a="1"/>
  <c r="O129" i="5"/>
  <c r="O128" i="5" a="1"/>
  <c r="O128" i="5"/>
  <c r="I131" i="5" a="1"/>
  <c r="I131" i="5"/>
  <c r="L130" i="5" a="1"/>
  <c r="L130" i="5"/>
  <c r="J131" i="5" a="1"/>
  <c r="J131" i="5"/>
  <c r="O130" i="5" a="1"/>
  <c r="O130" i="5"/>
  <c r="L131" i="5" a="1"/>
  <c r="L131" i="5"/>
  <c r="I132" i="5" a="1"/>
  <c r="I132" i="5"/>
  <c r="J132" i="5" a="1"/>
  <c r="J132" i="5"/>
  <c r="L132" i="5" a="1"/>
  <c r="L132" i="5"/>
  <c r="I133" i="5" a="1"/>
  <c r="I133" i="5"/>
  <c r="J133" i="5" a="1"/>
  <c r="J133" i="5"/>
  <c r="O132" i="5" a="1"/>
  <c r="O132" i="5"/>
  <c r="O131" i="5" a="1"/>
  <c r="O131" i="5"/>
  <c r="I134" i="5" a="1"/>
  <c r="I134" i="5"/>
  <c r="L133" i="5" a="1"/>
  <c r="L133" i="5"/>
  <c r="J134" i="5" a="1"/>
  <c r="J134" i="5"/>
  <c r="L134" i="5" a="1"/>
  <c r="L134" i="5"/>
  <c r="O133" i="5" a="1"/>
  <c r="O133" i="5"/>
  <c r="I135" i="5" a="1"/>
  <c r="I135" i="5"/>
  <c r="I136" i="5" a="1"/>
  <c r="I136" i="5"/>
  <c r="J135" i="5" a="1"/>
  <c r="J135" i="5"/>
  <c r="J136" i="5" a="1"/>
  <c r="J136" i="5"/>
  <c r="O135" i="5" a="1"/>
  <c r="O135" i="5"/>
  <c r="L135" i="5" a="1"/>
  <c r="L135" i="5"/>
  <c r="O134" i="5" a="1"/>
  <c r="O134" i="5"/>
  <c r="L136" i="5" a="1"/>
  <c r="L136" i="5"/>
  <c r="I137" i="5" a="1"/>
  <c r="I137" i="5"/>
  <c r="J137" i="5" a="1"/>
  <c r="J137" i="5"/>
  <c r="L137" i="5" a="1"/>
  <c r="L137" i="5"/>
  <c r="I138" i="5" a="1"/>
  <c r="I138" i="5"/>
  <c r="O136" i="5" a="1"/>
  <c r="O136" i="5"/>
  <c r="I139" i="5" a="1"/>
  <c r="I139" i="5"/>
  <c r="J138" i="5" a="1"/>
  <c r="J138" i="5"/>
  <c r="L138" i="5" a="1"/>
  <c r="L138" i="5"/>
  <c r="J139" i="5" a="1"/>
  <c r="J139" i="5"/>
  <c r="O138" i="5" a="1"/>
  <c r="O138" i="5"/>
  <c r="O137" i="5" a="1"/>
  <c r="O137" i="5"/>
  <c r="I140" i="5" a="1"/>
  <c r="I140" i="5"/>
  <c r="L139" i="5" a="1"/>
  <c r="L139" i="5"/>
  <c r="J140" i="5" a="1"/>
  <c r="J140" i="5"/>
  <c r="O139" i="5" a="1"/>
  <c r="O139" i="5"/>
  <c r="L140" i="5" a="1"/>
  <c r="L140" i="5"/>
  <c r="I141" i="5" a="1"/>
  <c r="I141" i="5"/>
  <c r="I142" i="5" a="1"/>
  <c r="I142" i="5"/>
  <c r="J141" i="5" a="1"/>
  <c r="J141" i="5"/>
  <c r="L141" i="5" a="1"/>
  <c r="L141" i="5"/>
  <c r="J142" i="5" a="1"/>
  <c r="J142" i="5"/>
  <c r="O141" i="5" a="1"/>
  <c r="O141" i="5"/>
  <c r="O140" i="5" a="1"/>
  <c r="O140" i="5"/>
  <c r="L142" i="5" a="1"/>
  <c r="L142" i="5"/>
  <c r="I143" i="5" a="1"/>
  <c r="I143" i="5"/>
  <c r="J143" i="5" a="1"/>
  <c r="J143" i="5"/>
  <c r="L143" i="5" a="1"/>
  <c r="L143" i="5"/>
  <c r="I144" i="5" a="1"/>
  <c r="I144" i="5"/>
  <c r="O142" i="5" a="1"/>
  <c r="O142" i="5"/>
  <c r="J144" i="5" a="1"/>
  <c r="J144" i="5"/>
  <c r="L144" i="5" a="1"/>
  <c r="L144" i="5"/>
  <c r="J145" i="5" a="1"/>
  <c r="J145" i="5"/>
  <c r="O144" i="5" a="1"/>
  <c r="O144" i="5"/>
  <c r="I145" i="5" a="1"/>
  <c r="I145" i="5"/>
  <c r="O143" i="5" a="1"/>
  <c r="O143" i="5"/>
  <c r="I146" i="5" a="1"/>
  <c r="I146" i="5"/>
  <c r="L145" i="5" a="1"/>
  <c r="L145" i="5"/>
  <c r="J146" i="5" a="1"/>
  <c r="J146" i="5"/>
  <c r="L146" i="5" a="1"/>
  <c r="L146" i="5"/>
  <c r="I147" i="5" a="1"/>
  <c r="I147" i="5"/>
  <c r="J147" i="5" a="1"/>
  <c r="J147" i="5"/>
  <c r="O146" i="5" a="1"/>
  <c r="O146" i="5"/>
  <c r="O145" i="5" a="1"/>
  <c r="O145" i="5"/>
  <c r="I148" i="5" a="1"/>
  <c r="I148" i="5"/>
  <c r="L147" i="5" a="1"/>
  <c r="L147" i="5"/>
  <c r="J148" i="5" a="1"/>
  <c r="J148" i="5"/>
  <c r="O147" i="5" a="1"/>
  <c r="O147" i="5"/>
  <c r="M115" i="5" a="1"/>
  <c r="M115" i="5"/>
  <c r="I149" i="5" a="1"/>
  <c r="I149" i="5"/>
  <c r="L148" i="5" a="1"/>
  <c r="L148" i="5"/>
  <c r="J149" i="5" a="1"/>
  <c r="J149" i="5"/>
  <c r="O148" i="5" a="1"/>
  <c r="O148" i="5"/>
  <c r="I150" i="5" a="1"/>
  <c r="I150" i="5"/>
  <c r="J150" i="5" a="1"/>
  <c r="J150" i="5"/>
  <c r="O149" i="5" a="1"/>
  <c r="O149" i="5"/>
  <c r="L149" i="5" a="1"/>
  <c r="L149" i="5"/>
  <c r="K116" i="5" a="1"/>
  <c r="K116" i="5"/>
  <c r="N116" i="5" a="1"/>
  <c r="N116" i="5"/>
  <c r="M116" i="5" a="1"/>
  <c r="M116" i="5"/>
  <c r="I151" i="5" a="1"/>
  <c r="I151" i="5"/>
  <c r="J151" i="5" a="1"/>
  <c r="J151" i="5"/>
  <c r="O150" i="5" a="1"/>
  <c r="O150" i="5"/>
  <c r="L150" i="5" a="1"/>
  <c r="L150" i="5"/>
  <c r="N117" i="5" a="1"/>
  <c r="N117" i="5"/>
  <c r="K117" i="5" a="1"/>
  <c r="K117" i="5"/>
  <c r="M117" i="5" a="1"/>
  <c r="M117" i="5"/>
  <c r="M118" i="5" a="1"/>
  <c r="M118" i="5"/>
  <c r="K118" i="5" a="1"/>
  <c r="K118" i="5"/>
  <c r="N118" i="5" a="1"/>
  <c r="N118" i="5"/>
  <c r="I152" i="5" a="1"/>
  <c r="I152" i="5"/>
  <c r="J152" i="5" a="1"/>
  <c r="J152" i="5"/>
  <c r="O151" i="5" a="1"/>
  <c r="O151" i="5"/>
  <c r="L151" i="5" a="1"/>
  <c r="L151" i="5"/>
  <c r="I153" i="5" a="1"/>
  <c r="I153" i="5"/>
  <c r="J153" i="5" a="1"/>
  <c r="J153" i="5"/>
  <c r="O152" i="5" a="1"/>
  <c r="O152" i="5"/>
  <c r="L152" i="5" a="1"/>
  <c r="L152" i="5"/>
  <c r="N119" i="5" a="1"/>
  <c r="N119" i="5"/>
  <c r="M119" i="5" a="1"/>
  <c r="M119" i="5"/>
  <c r="K119" i="5" a="1"/>
  <c r="K119" i="5"/>
  <c r="L153" i="5" a="1"/>
  <c r="L153" i="5"/>
  <c r="K120" i="5" a="1"/>
  <c r="K120" i="5"/>
  <c r="M120" i="5" a="1"/>
  <c r="M120" i="5"/>
  <c r="N120" i="5" a="1"/>
  <c r="N120" i="5"/>
  <c r="I154" i="5" a="1"/>
  <c r="I154" i="5"/>
  <c r="J154" i="5" a="1"/>
  <c r="J154" i="5"/>
  <c r="L154" i="5" a="1"/>
  <c r="L154" i="5"/>
  <c r="I155" i="5" a="1"/>
  <c r="I155" i="5"/>
  <c r="N121" i="5" a="1"/>
  <c r="N121" i="5"/>
  <c r="K121" i="5" a="1"/>
  <c r="K121" i="5"/>
  <c r="M121" i="5" a="1"/>
  <c r="M121" i="5"/>
  <c r="O153" i="5" a="1"/>
  <c r="O153" i="5"/>
  <c r="J155" i="5" a="1"/>
  <c r="J155" i="5"/>
  <c r="L155" i="5" a="1"/>
  <c r="L155" i="5"/>
  <c r="I156" i="5" a="1"/>
  <c r="I156" i="5"/>
  <c r="N122" i="5" a="1"/>
  <c r="N122" i="5"/>
  <c r="K122" i="5" a="1"/>
  <c r="K122" i="5"/>
  <c r="M122" i="5" a="1"/>
  <c r="M122" i="5"/>
  <c r="O154" i="5" a="1"/>
  <c r="O154" i="5"/>
  <c r="J156" i="5" a="1"/>
  <c r="J156" i="5"/>
  <c r="J157" i="5" a="1"/>
  <c r="J157" i="5"/>
  <c r="O156" i="5" a="1"/>
  <c r="O156" i="5"/>
  <c r="I157" i="5" a="1"/>
  <c r="I157" i="5"/>
  <c r="M123" i="5" a="1"/>
  <c r="M123" i="5"/>
  <c r="N123" i="5" a="1"/>
  <c r="N123" i="5"/>
  <c r="K123" i="5" a="1"/>
  <c r="K123" i="5"/>
  <c r="L156" i="5" a="1"/>
  <c r="L156" i="5"/>
  <c r="O155" i="5" a="1"/>
  <c r="O155" i="5"/>
  <c r="K124" i="5" a="1"/>
  <c r="K124" i="5"/>
  <c r="N124" i="5" a="1"/>
  <c r="N124" i="5"/>
  <c r="M124" i="5" a="1"/>
  <c r="M124" i="5"/>
  <c r="I158" i="5" a="1"/>
  <c r="I158" i="5"/>
  <c r="J158" i="5" a="1"/>
  <c r="J158" i="5"/>
  <c r="O157" i="5" a="1"/>
  <c r="O157" i="5"/>
  <c r="L157" i="5" a="1"/>
  <c r="L157" i="5"/>
  <c r="N125" i="5" a="1"/>
  <c r="N125" i="5"/>
  <c r="M125" i="5" a="1"/>
  <c r="M125" i="5"/>
  <c r="K125" i="5" a="1"/>
  <c r="K125" i="5"/>
  <c r="L158" i="5" a="1"/>
  <c r="L158" i="5"/>
  <c r="I159" i="5" a="1"/>
  <c r="I159" i="5"/>
  <c r="I160" i="5" a="1"/>
  <c r="I160" i="5"/>
  <c r="K126" i="5" a="1"/>
  <c r="K126" i="5"/>
  <c r="M126" i="5" a="1"/>
  <c r="M126" i="5"/>
  <c r="N126" i="5" a="1"/>
  <c r="N126" i="5"/>
  <c r="J159" i="5" a="1"/>
  <c r="J159" i="5"/>
  <c r="L159" i="5" a="1"/>
  <c r="L159" i="5"/>
  <c r="J160" i="5" a="1"/>
  <c r="J160" i="5"/>
  <c r="O159" i="5" a="1"/>
  <c r="O159" i="5"/>
  <c r="O158" i="5" a="1"/>
  <c r="O158" i="5"/>
  <c r="L160" i="5" a="1"/>
  <c r="L160" i="5"/>
  <c r="K127" i="5" a="1"/>
  <c r="K127" i="5"/>
  <c r="M127" i="5" a="1"/>
  <c r="M127" i="5"/>
  <c r="N127" i="5" a="1"/>
  <c r="N127" i="5"/>
  <c r="I161" i="5" a="1"/>
  <c r="I161" i="5"/>
  <c r="J161" i="5" a="1"/>
  <c r="J161" i="5"/>
  <c r="L161" i="5" a="1"/>
  <c r="L161" i="5"/>
  <c r="M128" i="5" a="1"/>
  <c r="M128" i="5"/>
  <c r="N128" i="5" a="1"/>
  <c r="N128" i="5"/>
  <c r="K128" i="5" a="1"/>
  <c r="K128" i="5"/>
  <c r="I162" i="5" a="1"/>
  <c r="I162" i="5"/>
  <c r="O160" i="5" a="1"/>
  <c r="O160" i="5"/>
  <c r="N129" i="5" a="1"/>
  <c r="N129" i="5"/>
  <c r="K129" i="5" a="1"/>
  <c r="K129" i="5"/>
  <c r="M129" i="5" a="1"/>
  <c r="M129" i="5"/>
  <c r="J162" i="5" a="1"/>
  <c r="J162" i="5"/>
  <c r="L162" i="5" a="1"/>
  <c r="L162" i="5"/>
  <c r="I163" i="5" a="1"/>
  <c r="I163" i="5"/>
  <c r="O161" i="5" a="1"/>
  <c r="O161" i="5"/>
  <c r="J163" i="5" a="1"/>
  <c r="J163" i="5"/>
  <c r="L163" i="5" a="1"/>
  <c r="L163" i="5"/>
  <c r="O162" i="5" a="1"/>
  <c r="O162" i="5"/>
  <c r="I164" i="5" a="1"/>
  <c r="I164" i="5"/>
  <c r="K130" i="5" a="1"/>
  <c r="K130" i="5"/>
  <c r="M130" i="5" a="1"/>
  <c r="M130" i="5"/>
  <c r="N130" i="5" a="1"/>
  <c r="N130" i="5"/>
  <c r="J164" i="5" a="1"/>
  <c r="J164" i="5"/>
  <c r="L164" i="5" a="1"/>
  <c r="L164" i="5"/>
  <c r="I165" i="5" a="1"/>
  <c r="I165" i="5"/>
  <c r="M131" i="5" a="1"/>
  <c r="M131" i="5"/>
  <c r="N131" i="5" a="1"/>
  <c r="N131" i="5"/>
  <c r="K131" i="5" a="1"/>
  <c r="K131" i="5"/>
  <c r="O163" i="5" a="1"/>
  <c r="O163" i="5"/>
  <c r="J165" i="5" a="1"/>
  <c r="J165" i="5"/>
  <c r="L165" i="5" a="1"/>
  <c r="L165" i="5"/>
  <c r="O164" i="5" a="1"/>
  <c r="O164" i="5"/>
  <c r="M132" i="5" a="1"/>
  <c r="M132" i="5"/>
  <c r="N132" i="5" a="1"/>
  <c r="N132" i="5"/>
  <c r="K132" i="5" a="1"/>
  <c r="K132" i="5"/>
  <c r="I166" i="5" a="1"/>
  <c r="I166" i="5"/>
  <c r="I167" i="5" a="1"/>
  <c r="I167" i="5"/>
  <c r="J166" i="5" a="1"/>
  <c r="J166" i="5"/>
  <c r="J167" i="5" a="1"/>
  <c r="J167" i="5"/>
  <c r="O166" i="5" a="1"/>
  <c r="O166" i="5"/>
  <c r="L166" i="5" a="1"/>
  <c r="L166" i="5"/>
  <c r="N133" i="5" a="1"/>
  <c r="N133" i="5"/>
  <c r="K133" i="5" a="1"/>
  <c r="K133" i="5"/>
  <c r="M133" i="5" a="1"/>
  <c r="M133" i="5"/>
  <c r="O165" i="5" a="1"/>
  <c r="O165" i="5"/>
  <c r="K134" i="5" a="1"/>
  <c r="K134" i="5"/>
  <c r="M134" i="5" a="1"/>
  <c r="M134" i="5"/>
  <c r="N134" i="5" a="1"/>
  <c r="N134" i="5"/>
  <c r="L167" i="5" a="1"/>
  <c r="L167" i="5"/>
  <c r="I168" i="5" a="1"/>
  <c r="I168" i="5"/>
  <c r="J168" i="5" a="1"/>
  <c r="J168" i="5"/>
  <c r="L168" i="5" a="1"/>
  <c r="L168" i="5"/>
  <c r="N135" i="5" a="1"/>
  <c r="N135" i="5"/>
  <c r="M135" i="5" a="1"/>
  <c r="M135" i="5"/>
  <c r="K135" i="5" a="1"/>
  <c r="K135" i="5"/>
  <c r="J169" i="5" a="1"/>
  <c r="J169" i="5"/>
  <c r="O168" i="5" a="1"/>
  <c r="O168" i="5"/>
  <c r="I169" i="5" a="1"/>
  <c r="I169" i="5"/>
  <c r="O167" i="5" a="1"/>
  <c r="O167" i="5"/>
  <c r="I170" i="5" a="1"/>
  <c r="I170" i="5"/>
  <c r="N136" i="5" a="1"/>
  <c r="N136" i="5"/>
  <c r="K136" i="5" a="1"/>
  <c r="K136" i="5"/>
  <c r="M136" i="5" a="1"/>
  <c r="M136" i="5"/>
  <c r="L169" i="5" a="1"/>
  <c r="L169" i="5"/>
  <c r="J170" i="5" a="1"/>
  <c r="J170" i="5"/>
  <c r="O169" i="5" a="1"/>
  <c r="O169" i="5"/>
  <c r="M137" i="5" a="1"/>
  <c r="M137" i="5"/>
  <c r="K137" i="5" a="1"/>
  <c r="K137" i="5"/>
  <c r="N137" i="5" a="1"/>
  <c r="N137" i="5"/>
  <c r="I171" i="5" a="1"/>
  <c r="I171" i="5"/>
  <c r="J171" i="5" a="1"/>
  <c r="J171" i="5"/>
  <c r="O170" i="5" a="1"/>
  <c r="O170" i="5"/>
  <c r="L170" i="5" a="1"/>
  <c r="L170" i="5"/>
  <c r="I172" i="5" a="1"/>
  <c r="I172" i="5"/>
  <c r="L171" i="5" a="1"/>
  <c r="L171" i="5"/>
  <c r="N138" i="5" a="1"/>
  <c r="N138" i="5"/>
  <c r="M138" i="5" a="1"/>
  <c r="M138" i="5"/>
  <c r="K138" i="5" a="1"/>
  <c r="K138" i="5"/>
  <c r="J172" i="5" a="1"/>
  <c r="J172" i="5"/>
  <c r="L172" i="5" a="1"/>
  <c r="L172" i="5"/>
  <c r="N139" i="5" a="1"/>
  <c r="N139" i="5"/>
  <c r="M139" i="5" a="1"/>
  <c r="M139" i="5"/>
  <c r="K139" i="5" a="1"/>
  <c r="K139" i="5"/>
  <c r="I173" i="5" a="1"/>
  <c r="I173" i="5"/>
  <c r="O171" i="5" a="1"/>
  <c r="O171" i="5"/>
  <c r="I174" i="5" a="1"/>
  <c r="I174" i="5"/>
  <c r="J173" i="5" a="1"/>
  <c r="J173" i="5"/>
  <c r="L173" i="5" a="1"/>
  <c r="L173" i="5"/>
  <c r="J174" i="5" a="1"/>
  <c r="J174" i="5"/>
  <c r="O173" i="5" a="1"/>
  <c r="O173" i="5"/>
  <c r="O172" i="5" a="1"/>
  <c r="O172" i="5"/>
  <c r="N140" i="5" a="1"/>
  <c r="N140" i="5"/>
  <c r="K140" i="5" a="1"/>
  <c r="K140" i="5"/>
  <c r="M140" i="5" a="1"/>
  <c r="M140" i="5"/>
  <c r="L174" i="5" a="1"/>
  <c r="L174" i="5"/>
  <c r="I175" i="5" a="1"/>
  <c r="I175" i="5"/>
  <c r="K141" i="5" a="1"/>
  <c r="K141" i="5"/>
  <c r="M141" i="5" a="1"/>
  <c r="M141" i="5"/>
  <c r="N141" i="5" a="1"/>
  <c r="N141" i="5"/>
  <c r="I176" i="5" a="1"/>
  <c r="I176" i="5"/>
  <c r="M142" i="5" a="1"/>
  <c r="M142" i="5"/>
  <c r="N142" i="5" a="1"/>
  <c r="N142" i="5"/>
  <c r="K142" i="5" a="1"/>
  <c r="K142" i="5"/>
  <c r="J175" i="5" a="1"/>
  <c r="J175" i="5"/>
  <c r="L175" i="5" a="1"/>
  <c r="L175" i="5"/>
  <c r="J176" i="5" a="1"/>
  <c r="J176" i="5"/>
  <c r="O175" i="5" a="1"/>
  <c r="O175" i="5"/>
  <c r="O174" i="5" a="1"/>
  <c r="O174" i="5"/>
  <c r="K143" i="5" a="1"/>
  <c r="K143" i="5"/>
  <c r="M143" i="5" a="1"/>
  <c r="M143" i="5"/>
  <c r="N143" i="5" a="1"/>
  <c r="N143" i="5"/>
  <c r="I177" i="5" a="1"/>
  <c r="I177" i="5"/>
  <c r="J177" i="5" a="1"/>
  <c r="J177" i="5"/>
  <c r="O176" i="5" a="1"/>
  <c r="O176" i="5"/>
  <c r="L176" i="5" a="1"/>
  <c r="L176" i="5"/>
  <c r="N144" i="5" a="1"/>
  <c r="N144" i="5"/>
  <c r="M144" i="5" a="1"/>
  <c r="M144" i="5"/>
  <c r="K144" i="5" a="1"/>
  <c r="K144" i="5"/>
  <c r="I178" i="5" a="1"/>
  <c r="I178" i="5"/>
  <c r="L177" i="5" a="1"/>
  <c r="L177" i="5"/>
  <c r="I179" i="5" a="1"/>
  <c r="I179" i="5"/>
  <c r="M145" i="5" a="1"/>
  <c r="M145" i="5"/>
  <c r="N145" i="5" a="1"/>
  <c r="N145" i="5"/>
  <c r="K145" i="5" a="1"/>
  <c r="K145" i="5"/>
  <c r="J178" i="5" a="1"/>
  <c r="J178" i="5"/>
  <c r="J179" i="5" a="1"/>
  <c r="J179" i="5"/>
  <c r="O178" i="5" a="1"/>
  <c r="O178" i="5"/>
  <c r="L178" i="5" a="1"/>
  <c r="L178" i="5"/>
  <c r="O177" i="5" a="1"/>
  <c r="O177" i="5"/>
  <c r="N146" i="5" a="1"/>
  <c r="N146" i="5"/>
  <c r="M146" i="5" a="1"/>
  <c r="M146" i="5"/>
  <c r="K146" i="5" a="1"/>
  <c r="K146" i="5"/>
  <c r="I180" i="5" a="1"/>
  <c r="I180" i="5"/>
  <c r="J180" i="5" a="1"/>
  <c r="J180" i="5"/>
  <c r="O179" i="5" a="1"/>
  <c r="O179" i="5"/>
  <c r="L179" i="5" a="1"/>
  <c r="L179" i="5"/>
  <c r="L180" i="5" a="1"/>
  <c r="L180" i="5"/>
  <c r="J181" i="5" a="1"/>
  <c r="J181" i="5"/>
  <c r="O180" i="5" a="1"/>
  <c r="O180" i="5"/>
  <c r="I181" i="5" a="1"/>
  <c r="I181" i="5"/>
  <c r="K147" i="5" a="1"/>
  <c r="K147" i="5"/>
  <c r="N147" i="5" a="1"/>
  <c r="N147" i="5"/>
  <c r="M147" i="5" a="1"/>
  <c r="M147" i="5"/>
  <c r="I182" i="5" a="1"/>
  <c r="I182" i="5"/>
  <c r="L181" i="5" a="1"/>
  <c r="L181" i="5"/>
  <c r="J182" i="5" a="1"/>
  <c r="J182" i="5"/>
  <c r="O181" i="5" a="1"/>
  <c r="O181" i="5"/>
  <c r="K148" i="5" a="1"/>
  <c r="K148" i="5"/>
  <c r="M148" i="5" a="1"/>
  <c r="M148" i="5"/>
  <c r="N148" i="5" a="1"/>
  <c r="N148" i="5"/>
  <c r="M149" i="5" a="1"/>
  <c r="M149" i="5"/>
  <c r="N149" i="5" a="1"/>
  <c r="N149" i="5"/>
  <c r="K149" i="5" a="1"/>
  <c r="K149" i="5"/>
  <c r="L182" i="5" a="1"/>
  <c r="L182" i="5"/>
  <c r="J183" i="5" a="1"/>
  <c r="J183" i="5"/>
  <c r="O182" i="5" a="1"/>
  <c r="O182" i="5"/>
  <c r="I183" i="5" a="1"/>
  <c r="I183" i="5"/>
  <c r="I184" i="5" a="1"/>
  <c r="I184" i="5"/>
  <c r="L183" i="5" a="1"/>
  <c r="L183" i="5"/>
  <c r="J184" i="5" a="1"/>
  <c r="J184" i="5"/>
  <c r="O183" i="5" a="1"/>
  <c r="O183" i="5"/>
  <c r="N150" i="5" a="1"/>
  <c r="N150" i="5"/>
  <c r="M150" i="5" a="1"/>
  <c r="M150" i="5"/>
  <c r="K150" i="5" a="1"/>
  <c r="K150" i="5"/>
  <c r="K151" i="5" a="1"/>
  <c r="K151" i="5"/>
  <c r="N151" i="5" a="1"/>
  <c r="N151" i="5"/>
  <c r="M151" i="5" a="1"/>
  <c r="M151" i="5"/>
  <c r="L184" i="5" a="1"/>
  <c r="L184" i="5"/>
  <c r="I185" i="5" a="1"/>
  <c r="I185" i="5"/>
  <c r="J185" i="5" a="1"/>
  <c r="J185" i="5"/>
  <c r="L185" i="5" a="1"/>
  <c r="L185" i="5"/>
  <c r="I186" i="5" a="1"/>
  <c r="I186" i="5"/>
  <c r="O184" i="5" a="1"/>
  <c r="O184" i="5"/>
  <c r="N152" i="5" a="1"/>
  <c r="N152" i="5"/>
  <c r="K152" i="5" a="1"/>
  <c r="K152" i="5"/>
  <c r="M152" i="5" a="1"/>
  <c r="M152" i="5"/>
  <c r="J186" i="5" a="1"/>
  <c r="J186" i="5"/>
  <c r="L186" i="5" a="1"/>
  <c r="L186" i="5"/>
  <c r="N153" i="5" a="1"/>
  <c r="N153" i="5"/>
  <c r="K153" i="5" a="1"/>
  <c r="K153" i="5"/>
  <c r="M153" i="5" a="1"/>
  <c r="M153" i="5"/>
  <c r="O185" i="5" a="1"/>
  <c r="O185" i="5"/>
  <c r="I187" i="5" a="1"/>
  <c r="I187" i="5"/>
  <c r="J187" i="5" a="1"/>
  <c r="J187" i="5"/>
  <c r="O186" i="5" a="1"/>
  <c r="O186" i="5"/>
  <c r="J188" i="5" a="1"/>
  <c r="J188" i="5"/>
  <c r="O187" i="5" a="1"/>
  <c r="O187" i="5"/>
  <c r="I188" i="5" a="1"/>
  <c r="I188" i="5"/>
  <c r="L187" i="5" a="1"/>
  <c r="L187" i="5"/>
  <c r="N154" i="5" a="1"/>
  <c r="N154" i="5"/>
  <c r="M154" i="5" a="1"/>
  <c r="M154" i="5"/>
  <c r="K154" i="5" a="1"/>
  <c r="K154" i="5"/>
  <c r="M155" i="5" a="1"/>
  <c r="M155" i="5"/>
  <c r="N155" i="5" a="1"/>
  <c r="N155" i="5"/>
  <c r="K155" i="5" a="1"/>
  <c r="K155" i="5"/>
  <c r="I189" i="5" a="1"/>
  <c r="I189" i="5"/>
  <c r="L188" i="5" a="1"/>
  <c r="L188" i="5"/>
  <c r="J189" i="5" a="1"/>
  <c r="J189" i="5"/>
  <c r="O188" i="5" a="1"/>
  <c r="O188" i="5"/>
  <c r="L189" i="5" a="1"/>
  <c r="L189" i="5"/>
  <c r="M156" i="5" a="1"/>
  <c r="M156" i="5"/>
  <c r="K156" i="5" a="1"/>
  <c r="K156" i="5"/>
  <c r="N156" i="5" a="1"/>
  <c r="N156" i="5"/>
  <c r="I190" i="5" a="1"/>
  <c r="I190" i="5"/>
  <c r="M157" i="5" a="1"/>
  <c r="M157" i="5"/>
  <c r="K157" i="5" a="1"/>
  <c r="K157" i="5"/>
  <c r="N157" i="5" a="1"/>
  <c r="N157" i="5"/>
  <c r="I191" i="5" a="1"/>
  <c r="I191" i="5"/>
  <c r="J190" i="5" a="1"/>
  <c r="J190" i="5"/>
  <c r="L190" i="5" a="1"/>
  <c r="L190" i="5"/>
  <c r="J191" i="5" a="1"/>
  <c r="J191" i="5"/>
  <c r="O190" i="5" a="1"/>
  <c r="O190" i="5"/>
  <c r="O189" i="5" a="1"/>
  <c r="O189" i="5"/>
  <c r="N158" i="5" a="1"/>
  <c r="N158" i="5"/>
  <c r="K158" i="5" a="1"/>
  <c r="K158" i="5"/>
  <c r="M158" i="5" a="1"/>
  <c r="M158" i="5"/>
  <c r="L191" i="5" a="1"/>
  <c r="L191" i="5"/>
  <c r="I192" i="5" a="1"/>
  <c r="I192" i="5"/>
  <c r="J192" i="5" a="1"/>
  <c r="J192" i="5"/>
  <c r="L192" i="5" a="1"/>
  <c r="L192" i="5"/>
  <c r="I193" i="5" a="1"/>
  <c r="I193" i="5"/>
  <c r="K159" i="5" a="1"/>
  <c r="K159" i="5"/>
  <c r="N159" i="5" a="1"/>
  <c r="N159" i="5"/>
  <c r="M159" i="5" a="1"/>
  <c r="M159" i="5"/>
  <c r="O191" i="5" a="1"/>
  <c r="O191" i="5"/>
  <c r="I194" i="5" a="1"/>
  <c r="I194" i="5"/>
  <c r="J193" i="5" a="1"/>
  <c r="J193" i="5"/>
  <c r="L193" i="5" a="1"/>
  <c r="L193" i="5"/>
  <c r="J194" i="5" a="1"/>
  <c r="J194" i="5"/>
  <c r="O193" i="5" a="1"/>
  <c r="O193" i="5"/>
  <c r="M160" i="5" a="1"/>
  <c r="M160" i="5"/>
  <c r="K160" i="5" a="1"/>
  <c r="K160" i="5"/>
  <c r="N160" i="5" a="1"/>
  <c r="N160" i="5"/>
  <c r="O192" i="5" a="1"/>
  <c r="O192" i="5"/>
  <c r="M161" i="5" a="1"/>
  <c r="M161" i="5"/>
  <c r="K161" i="5" a="1"/>
  <c r="K161" i="5"/>
  <c r="N161" i="5" a="1"/>
  <c r="N161" i="5"/>
  <c r="I195" i="5" a="1"/>
  <c r="I195" i="5"/>
  <c r="L194" i="5" a="1"/>
  <c r="L194" i="5"/>
  <c r="N162" i="5" a="1"/>
  <c r="N162" i="5"/>
  <c r="M162" i="5" a="1"/>
  <c r="M162" i="5"/>
  <c r="K162" i="5" a="1"/>
  <c r="K162" i="5"/>
  <c r="J195" i="5" a="1"/>
  <c r="J195" i="5"/>
  <c r="L195" i="5" a="1"/>
  <c r="L195" i="5"/>
  <c r="O194" i="5" a="1"/>
  <c r="O194" i="5"/>
  <c r="I196" i="5" a="1"/>
  <c r="I196" i="5"/>
  <c r="J196" i="5" a="1"/>
  <c r="J196" i="5"/>
  <c r="O195" i="5" a="1"/>
  <c r="O195" i="5"/>
  <c r="I197" i="5" a="1"/>
  <c r="I197" i="5"/>
  <c r="K163" i="5" a="1"/>
  <c r="K163" i="5"/>
  <c r="M163" i="5" a="1"/>
  <c r="M163" i="5"/>
  <c r="N163" i="5" a="1"/>
  <c r="N163" i="5"/>
  <c r="J197" i="5" a="1"/>
  <c r="J197" i="5"/>
  <c r="O196" i="5" a="1"/>
  <c r="O196" i="5"/>
  <c r="L196" i="5" a="1"/>
  <c r="L196" i="5"/>
  <c r="N164" i="5" a="1"/>
  <c r="N164" i="5"/>
  <c r="K164" i="5" a="1"/>
  <c r="K164" i="5"/>
  <c r="M164" i="5" a="1"/>
  <c r="M164" i="5"/>
  <c r="I198" i="5" a="1"/>
  <c r="I198" i="5"/>
  <c r="J198" i="5" a="1"/>
  <c r="J198" i="5"/>
  <c r="O197" i="5" a="1"/>
  <c r="O197" i="5"/>
  <c r="L197" i="5" a="1"/>
  <c r="L197" i="5"/>
  <c r="I199" i="5" a="1"/>
  <c r="I199" i="5"/>
  <c r="N165" i="5" a="1"/>
  <c r="N165" i="5"/>
  <c r="M165" i="5" a="1"/>
  <c r="M165" i="5"/>
  <c r="K165" i="5" a="1"/>
  <c r="K165" i="5"/>
  <c r="J199" i="5" a="1"/>
  <c r="J199" i="5"/>
  <c r="O198" i="5" a="1"/>
  <c r="O198" i="5"/>
  <c r="L198" i="5" a="1"/>
  <c r="L198" i="5"/>
  <c r="L199" i="5" a="1"/>
  <c r="L199" i="5"/>
  <c r="N166" i="5" a="1"/>
  <c r="N166" i="5"/>
  <c r="K166" i="5" a="1"/>
  <c r="K166" i="5"/>
  <c r="M166" i="5" a="1"/>
  <c r="M166" i="5"/>
  <c r="J200" i="5" a="1"/>
  <c r="J200" i="5"/>
  <c r="O199" i="5" a="1"/>
  <c r="O199" i="5"/>
  <c r="I200" i="5" a="1"/>
  <c r="I200" i="5"/>
  <c r="N167" i="5" a="1"/>
  <c r="N167" i="5"/>
  <c r="M167" i="5" a="1"/>
  <c r="M167" i="5"/>
  <c r="K167" i="5" a="1"/>
  <c r="K167" i="5"/>
  <c r="I201" i="5" a="1"/>
  <c r="I201" i="5"/>
  <c r="J201" i="5" a="1"/>
  <c r="J201" i="5"/>
  <c r="O200" i="5" a="1"/>
  <c r="O200" i="5"/>
  <c r="L200" i="5" a="1"/>
  <c r="L200" i="5"/>
  <c r="L201" i="5" a="1"/>
  <c r="L201" i="5"/>
  <c r="J202" i="5" a="1"/>
  <c r="J202" i="5"/>
  <c r="O201" i="5" a="1"/>
  <c r="O201" i="5"/>
  <c r="I202" i="5" a="1"/>
  <c r="I202" i="5"/>
  <c r="M168" i="5" a="1"/>
  <c r="M168" i="5"/>
  <c r="N168" i="5" a="1"/>
  <c r="N168" i="5"/>
  <c r="K168" i="5" a="1"/>
  <c r="K168" i="5"/>
  <c r="N169" i="5" a="1"/>
  <c r="N169" i="5"/>
  <c r="K169" i="5" a="1"/>
  <c r="K169" i="5"/>
  <c r="M169" i="5" a="1"/>
  <c r="M169" i="5"/>
  <c r="I203" i="5" a="1"/>
  <c r="I203" i="5"/>
  <c r="J203" i="5" a="1"/>
  <c r="J203" i="5"/>
  <c r="O202" i="5" a="1"/>
  <c r="O202" i="5"/>
  <c r="L202" i="5" a="1"/>
  <c r="L202" i="5"/>
  <c r="I204" i="5" a="1"/>
  <c r="I204" i="5"/>
  <c r="L203" i="5" a="1"/>
  <c r="L203" i="5"/>
  <c r="J204" i="5" a="1"/>
  <c r="J204" i="5"/>
  <c r="O203" i="5" a="1"/>
  <c r="O203" i="5"/>
  <c r="M170" i="5" a="1"/>
  <c r="M170" i="5"/>
  <c r="K170" i="5" a="1"/>
  <c r="K170" i="5"/>
  <c r="N170" i="5" a="1"/>
  <c r="N170" i="5"/>
  <c r="I205" i="5" a="1"/>
  <c r="I205" i="5"/>
  <c r="N171" i="5" a="1"/>
  <c r="N171" i="5"/>
  <c r="M171" i="5" a="1"/>
  <c r="M171" i="5"/>
  <c r="K171" i="5" a="1"/>
  <c r="K171" i="5"/>
  <c r="J205" i="5" a="1"/>
  <c r="J205" i="5"/>
  <c r="O204" i="5" a="1"/>
  <c r="O204" i="5"/>
  <c r="L204" i="5" a="1"/>
  <c r="L204" i="5"/>
  <c r="L205" i="5" a="1"/>
  <c r="L205" i="5"/>
  <c r="N172" i="5" a="1"/>
  <c r="N172" i="5"/>
  <c r="M172" i="5" a="1"/>
  <c r="M172" i="5"/>
  <c r="K172" i="5" a="1"/>
  <c r="K172" i="5"/>
  <c r="I206" i="5" a="1"/>
  <c r="I206" i="5"/>
  <c r="J206" i="5" a="1"/>
  <c r="J206" i="5"/>
  <c r="L206" i="5" a="1"/>
  <c r="L206" i="5"/>
  <c r="O205" i="5" a="1"/>
  <c r="O205" i="5"/>
  <c r="I207" i="5" a="1"/>
  <c r="I207" i="5"/>
  <c r="K173" i="5" a="1"/>
  <c r="K173" i="5"/>
  <c r="M173" i="5" a="1"/>
  <c r="M173" i="5"/>
  <c r="N173" i="5" a="1"/>
  <c r="N173" i="5"/>
  <c r="J207" i="5" a="1"/>
  <c r="J207" i="5"/>
  <c r="L207" i="5" a="1"/>
  <c r="L207" i="5"/>
  <c r="M174" i="5" a="1"/>
  <c r="M174" i="5"/>
  <c r="N174" i="5" a="1"/>
  <c r="N174" i="5"/>
  <c r="K174" i="5" a="1"/>
  <c r="K174" i="5"/>
  <c r="O206" i="5" a="1"/>
  <c r="O206" i="5"/>
  <c r="I208" i="5" a="1"/>
  <c r="I208" i="5"/>
  <c r="I209" i="5" a="1"/>
  <c r="I209" i="5"/>
  <c r="J208" i="5" a="1"/>
  <c r="J208" i="5"/>
  <c r="L208" i="5" a="1"/>
  <c r="L208" i="5"/>
  <c r="M175" i="5" a="1"/>
  <c r="M175" i="5"/>
  <c r="K175" i="5" a="1"/>
  <c r="K175" i="5"/>
  <c r="N175" i="5" a="1"/>
  <c r="N175" i="5"/>
  <c r="O207" i="5" a="1"/>
  <c r="O207" i="5"/>
  <c r="J209" i="5" a="1"/>
  <c r="J209" i="5"/>
  <c r="L209" i="5" a="1"/>
  <c r="L209" i="5"/>
  <c r="M176" i="5" a="1"/>
  <c r="M176" i="5"/>
  <c r="K176" i="5" a="1"/>
  <c r="K176" i="5"/>
  <c r="N176" i="5" a="1"/>
  <c r="N176" i="5"/>
  <c r="O208" i="5" a="1"/>
  <c r="O208" i="5"/>
  <c r="I210" i="5" a="1"/>
  <c r="I210" i="5"/>
  <c r="I211" i="5" a="1"/>
  <c r="I211" i="5"/>
  <c r="J210" i="5" a="1"/>
  <c r="J210" i="5"/>
  <c r="J211" i="5" a="1"/>
  <c r="J211" i="5"/>
  <c r="O210" i="5" a="1"/>
  <c r="O210" i="5"/>
  <c r="N177" i="5" a="1"/>
  <c r="N177" i="5"/>
  <c r="M177" i="5" a="1"/>
  <c r="M177" i="5"/>
  <c r="K177" i="5" a="1"/>
  <c r="K177" i="5"/>
  <c r="L210" i="5" a="1"/>
  <c r="L210" i="5"/>
  <c r="O209" i="5" a="1"/>
  <c r="O209" i="5"/>
  <c r="I212" i="5" a="1"/>
  <c r="I212" i="5"/>
  <c r="N178" i="5" a="1"/>
  <c r="N178" i="5"/>
  <c r="K178" i="5" a="1"/>
  <c r="K178" i="5"/>
  <c r="M178" i="5" a="1"/>
  <c r="M178" i="5"/>
  <c r="J212" i="5" a="1"/>
  <c r="J212" i="5"/>
  <c r="O211" i="5" a="1"/>
  <c r="O211" i="5"/>
  <c r="L211" i="5" a="1"/>
  <c r="L211" i="5"/>
  <c r="L212" i="5" a="1"/>
  <c r="L212" i="5"/>
  <c r="I213" i="5" a="1"/>
  <c r="I213" i="5"/>
  <c r="M179" i="5" a="1"/>
  <c r="M179" i="5"/>
  <c r="K179" i="5" a="1"/>
  <c r="K179" i="5"/>
  <c r="N179" i="5" a="1"/>
  <c r="N179" i="5"/>
  <c r="J213" i="5" a="1"/>
  <c r="J213" i="5"/>
  <c r="L213" i="5" a="1"/>
  <c r="L213" i="5"/>
  <c r="M180" i="5" a="1"/>
  <c r="M180" i="5"/>
  <c r="N180" i="5" a="1"/>
  <c r="N180" i="5"/>
  <c r="K180" i="5" a="1"/>
  <c r="K180" i="5"/>
  <c r="I214" i="5" a="1"/>
  <c r="I214" i="5"/>
  <c r="O212" i="5" a="1"/>
  <c r="O212" i="5"/>
  <c r="J214" i="5" a="1"/>
  <c r="J214" i="5"/>
  <c r="L214" i="5" a="1"/>
  <c r="L214" i="5"/>
  <c r="M181" i="5" a="1"/>
  <c r="M181" i="5"/>
  <c r="N181" i="5" a="1"/>
  <c r="N181" i="5"/>
  <c r="K181" i="5" a="1"/>
  <c r="K181" i="5"/>
  <c r="O213" i="5" a="1"/>
  <c r="O213" i="5"/>
  <c r="I215" i="5" a="1"/>
  <c r="I215" i="5"/>
  <c r="J215" i="5" a="1"/>
  <c r="J215" i="5"/>
  <c r="L215" i="5" a="1"/>
  <c r="L215" i="5"/>
  <c r="M182" i="5" a="1"/>
  <c r="M182" i="5"/>
  <c r="N182" i="5" a="1"/>
  <c r="N182" i="5"/>
  <c r="K182" i="5" a="1"/>
  <c r="K182" i="5"/>
  <c r="O214" i="5" a="1"/>
  <c r="O214" i="5"/>
  <c r="I216" i="5" a="1"/>
  <c r="I216" i="5"/>
  <c r="J216" i="5" a="1"/>
  <c r="J216" i="5"/>
  <c r="O215" i="5" a="1"/>
  <c r="O215" i="5"/>
  <c r="I217" i="5" a="1"/>
  <c r="I217" i="5"/>
  <c r="J217" i="5" a="1"/>
  <c r="J217" i="5"/>
  <c r="O216" i="5" a="1"/>
  <c r="O216" i="5"/>
  <c r="L216" i="5" a="1"/>
  <c r="L216" i="5"/>
  <c r="N183" i="5" a="1"/>
  <c r="N183" i="5"/>
  <c r="M183" i="5" a="1"/>
  <c r="M183" i="5"/>
  <c r="K183" i="5" a="1"/>
  <c r="K183" i="5"/>
  <c r="K184" i="5" a="1"/>
  <c r="K184" i="5"/>
  <c r="M184" i="5" a="1"/>
  <c r="M184" i="5"/>
  <c r="N184" i="5" a="1"/>
  <c r="N184" i="5"/>
  <c r="L217" i="5" a="1"/>
  <c r="L217" i="5"/>
  <c r="I218" i="5" a="1"/>
  <c r="I218" i="5"/>
  <c r="J218" i="5" a="1"/>
  <c r="J218" i="5"/>
  <c r="O217" i="5" a="1"/>
  <c r="O217" i="5"/>
  <c r="L218" i="5" a="1"/>
  <c r="L218" i="5"/>
  <c r="I219" i="5" a="1"/>
  <c r="I219" i="5"/>
  <c r="K185" i="5" a="1"/>
  <c r="K185" i="5"/>
  <c r="M185" i="5" a="1"/>
  <c r="M185" i="5"/>
  <c r="N185" i="5" a="1"/>
  <c r="N185" i="5"/>
  <c r="J219" i="5" a="1"/>
  <c r="J219" i="5"/>
  <c r="L219" i="5" a="1"/>
  <c r="L219" i="5"/>
  <c r="O218" i="5" a="1"/>
  <c r="O218" i="5"/>
  <c r="I220" i="5" a="1"/>
  <c r="I220" i="5"/>
  <c r="N186" i="5" a="1"/>
  <c r="N186" i="5"/>
  <c r="M186" i="5" a="1"/>
  <c r="M186" i="5"/>
  <c r="K186" i="5" a="1"/>
  <c r="K186" i="5"/>
  <c r="N187" i="5" a="1"/>
  <c r="N187" i="5"/>
  <c r="K187" i="5" a="1"/>
  <c r="K187" i="5"/>
  <c r="M187" i="5" a="1"/>
  <c r="M187" i="5"/>
  <c r="I221" i="5" a="1"/>
  <c r="I221" i="5"/>
  <c r="J220" i="5" a="1"/>
  <c r="J220" i="5"/>
  <c r="L220" i="5" a="1"/>
  <c r="L220" i="5"/>
  <c r="J221" i="5" a="1"/>
  <c r="J221" i="5"/>
  <c r="O220" i="5" a="1"/>
  <c r="O220" i="5"/>
  <c r="O219" i="5" a="1"/>
  <c r="O219" i="5"/>
  <c r="N188" i="5" a="1"/>
  <c r="N188" i="5"/>
  <c r="K188" i="5" a="1"/>
  <c r="K188" i="5"/>
  <c r="M188" i="5" a="1"/>
  <c r="M188" i="5"/>
  <c r="I222" i="5" a="1"/>
  <c r="I222" i="5"/>
  <c r="L221" i="5" a="1"/>
  <c r="L221" i="5"/>
  <c r="J222" i="5" a="1"/>
  <c r="J222" i="5"/>
  <c r="O221" i="5" a="1"/>
  <c r="O221" i="5"/>
  <c r="L222" i="5" a="1"/>
  <c r="L222" i="5"/>
  <c r="I223" i="5" a="1"/>
  <c r="I223" i="5"/>
  <c r="K189" i="5" a="1"/>
  <c r="K189" i="5"/>
  <c r="N189" i="5" a="1"/>
  <c r="N189" i="5"/>
  <c r="M189" i="5" a="1"/>
  <c r="M189" i="5"/>
  <c r="M190" i="5" a="1"/>
  <c r="M190" i="5"/>
  <c r="K190" i="5" a="1"/>
  <c r="K190" i="5"/>
  <c r="N190" i="5" a="1"/>
  <c r="N190" i="5"/>
  <c r="J223" i="5" a="1"/>
  <c r="J223" i="5"/>
  <c r="L223" i="5" a="1"/>
  <c r="L223" i="5"/>
  <c r="O222" i="5" a="1"/>
  <c r="O222" i="5"/>
  <c r="I224" i="5" a="1"/>
  <c r="I224" i="5"/>
  <c r="J224" i="5" a="1"/>
  <c r="J224" i="5"/>
  <c r="O223" i="5" a="1"/>
  <c r="O223" i="5"/>
  <c r="I225" i="5" a="1"/>
  <c r="I225" i="5"/>
  <c r="L224" i="5" a="1"/>
  <c r="L224" i="5"/>
  <c r="J225" i="5" a="1"/>
  <c r="J225" i="5"/>
  <c r="O224" i="5" a="1"/>
  <c r="O224" i="5"/>
  <c r="K191" i="5" a="1"/>
  <c r="K191" i="5"/>
  <c r="N191" i="5" a="1"/>
  <c r="N191" i="5"/>
  <c r="M191" i="5" a="1"/>
  <c r="M191" i="5"/>
  <c r="N192" i="5" a="1"/>
  <c r="N192" i="5"/>
  <c r="K192" i="5" a="1"/>
  <c r="K192" i="5"/>
  <c r="M192" i="5" a="1"/>
  <c r="M192" i="5"/>
  <c r="L225" i="5" a="1"/>
  <c r="L225" i="5"/>
  <c r="J226" i="5" a="1"/>
  <c r="J226" i="5"/>
  <c r="O225" i="5" a="1"/>
  <c r="O225" i="5"/>
  <c r="I226" i="5" a="1"/>
  <c r="I226" i="5"/>
  <c r="I227" i="5" a="1"/>
  <c r="I227" i="5"/>
  <c r="J227" i="5" a="1"/>
  <c r="J227" i="5"/>
  <c r="O226" i="5" a="1"/>
  <c r="O226" i="5"/>
  <c r="L226" i="5" a="1"/>
  <c r="L226" i="5"/>
  <c r="M193" i="5" a="1"/>
  <c r="M193" i="5"/>
  <c r="K193" i="5" a="1"/>
  <c r="K193" i="5"/>
  <c r="N193" i="5" a="1"/>
  <c r="N193" i="5"/>
  <c r="M194" i="5" a="1"/>
  <c r="M194" i="5"/>
  <c r="K194" i="5" a="1"/>
  <c r="K194" i="5"/>
  <c r="N194" i="5" a="1"/>
  <c r="N194" i="5"/>
  <c r="J228" i="5" a="1"/>
  <c r="J228" i="5"/>
  <c r="O227" i="5" a="1"/>
  <c r="O227" i="5"/>
  <c r="L227" i="5" a="1"/>
  <c r="L227" i="5"/>
  <c r="I228" i="5" a="1"/>
  <c r="I228" i="5"/>
  <c r="L228" i="5" a="1"/>
  <c r="L228" i="5"/>
  <c r="I229" i="5" a="1"/>
  <c r="I229" i="5"/>
  <c r="N195" i="5" a="1"/>
  <c r="N195" i="5"/>
  <c r="K195" i="5" a="1"/>
  <c r="K195" i="5"/>
  <c r="M195" i="5" a="1"/>
  <c r="M195" i="5"/>
  <c r="M196" i="5" a="1"/>
  <c r="M196" i="5"/>
  <c r="N196" i="5" a="1"/>
  <c r="N196" i="5"/>
  <c r="K196" i="5" a="1"/>
  <c r="K196" i="5"/>
  <c r="J229" i="5" a="1"/>
  <c r="J229" i="5"/>
  <c r="L229" i="5" a="1"/>
  <c r="L229" i="5"/>
  <c r="O228" i="5" a="1"/>
  <c r="O228" i="5"/>
  <c r="I230" i="5" a="1"/>
  <c r="I230" i="5"/>
  <c r="J230" i="5" a="1"/>
  <c r="J230" i="5"/>
  <c r="L230" i="5" a="1"/>
  <c r="L230" i="5"/>
  <c r="M197" i="5" a="1"/>
  <c r="M197" i="5"/>
  <c r="K197" i="5" a="1"/>
  <c r="K197" i="5"/>
  <c r="N197" i="5" a="1"/>
  <c r="N197" i="5"/>
  <c r="I231" i="5" a="1"/>
  <c r="I231" i="5"/>
  <c r="O229" i="5" a="1"/>
  <c r="O229" i="5"/>
  <c r="N198" i="5" a="1"/>
  <c r="N198" i="5"/>
  <c r="M198" i="5" a="1"/>
  <c r="M198" i="5"/>
  <c r="K198" i="5" a="1"/>
  <c r="K198" i="5"/>
  <c r="J231" i="5" a="1"/>
  <c r="J231" i="5"/>
  <c r="L231" i="5" a="1"/>
  <c r="L231" i="5"/>
  <c r="I232" i="5" a="1"/>
  <c r="I232" i="5"/>
  <c r="J232" i="5" a="1"/>
  <c r="J232" i="5"/>
  <c r="O231" i="5" a="1"/>
  <c r="O231" i="5"/>
  <c r="O230" i="5" a="1"/>
  <c r="O230" i="5"/>
  <c r="I233" i="5" a="1"/>
  <c r="I233" i="5"/>
  <c r="M199" i="5" a="1"/>
  <c r="M199" i="5"/>
  <c r="N199" i="5" a="1"/>
  <c r="N199" i="5"/>
  <c r="K199" i="5" a="1"/>
  <c r="K199" i="5"/>
  <c r="J233" i="5" a="1"/>
  <c r="J233" i="5"/>
  <c r="O232" i="5" a="1"/>
  <c r="O232" i="5"/>
  <c r="L232" i="5" a="1"/>
  <c r="L232" i="5"/>
  <c r="I234" i="5" a="1"/>
  <c r="I234" i="5"/>
  <c r="N200" i="5" a="1"/>
  <c r="N200" i="5"/>
  <c r="K200" i="5" a="1"/>
  <c r="K200" i="5"/>
  <c r="M200" i="5" a="1"/>
  <c r="M200" i="5"/>
  <c r="J234" i="5" a="1"/>
  <c r="J234" i="5"/>
  <c r="O233" i="5" a="1"/>
  <c r="O233" i="5"/>
  <c r="L233" i="5" a="1"/>
  <c r="L233" i="5"/>
  <c r="N201" i="5" a="1"/>
  <c r="N201" i="5"/>
  <c r="K201" i="5" a="1"/>
  <c r="K201" i="5"/>
  <c r="M201" i="5" a="1"/>
  <c r="M201" i="5"/>
  <c r="I235" i="5" a="1"/>
  <c r="I235" i="5"/>
  <c r="L234" i="5" a="1"/>
  <c r="L234" i="5"/>
  <c r="J235" i="5" a="1"/>
  <c r="J235" i="5"/>
  <c r="O234" i="5" a="1"/>
  <c r="O234" i="5"/>
  <c r="L235" i="5" a="1"/>
  <c r="L235" i="5"/>
  <c r="I236" i="5" a="1"/>
  <c r="I236" i="5"/>
  <c r="N202" i="5" a="1"/>
  <c r="N202" i="5"/>
  <c r="M202" i="5" a="1"/>
  <c r="M202" i="5"/>
  <c r="K202" i="5" a="1"/>
  <c r="K202" i="5"/>
  <c r="N203" i="5" a="1"/>
  <c r="N203" i="5"/>
  <c r="M203" i="5" a="1"/>
  <c r="M203" i="5"/>
  <c r="K203" i="5" a="1"/>
  <c r="K203" i="5"/>
  <c r="J236" i="5" a="1"/>
  <c r="J236" i="5"/>
  <c r="L236" i="5" a="1"/>
  <c r="L236" i="5"/>
  <c r="O235" i="5" a="1"/>
  <c r="O235" i="5"/>
  <c r="I237" i="5" a="1"/>
  <c r="I237" i="5"/>
  <c r="J237" i="5" a="1"/>
  <c r="J237" i="5"/>
  <c r="L237" i="5" a="1"/>
  <c r="L237" i="5"/>
  <c r="K204" i="5" a="1"/>
  <c r="K204" i="5"/>
  <c r="M204" i="5" a="1"/>
  <c r="M204" i="5"/>
  <c r="N204" i="5" a="1"/>
  <c r="N204" i="5"/>
  <c r="I238" i="5" a="1"/>
  <c r="I238" i="5"/>
  <c r="O236" i="5" a="1"/>
  <c r="O236" i="5"/>
  <c r="I239" i="5" a="1"/>
  <c r="I239" i="5"/>
  <c r="N205" i="5" a="1"/>
  <c r="N205" i="5"/>
  <c r="K205" i="5" a="1"/>
  <c r="K205" i="5"/>
  <c r="M205" i="5" a="1"/>
  <c r="M205" i="5"/>
  <c r="J238" i="5" a="1"/>
  <c r="J238" i="5"/>
  <c r="J239" i="5" a="1"/>
  <c r="J239" i="5"/>
  <c r="O238" i="5" a="1"/>
  <c r="O238" i="5"/>
  <c r="L238" i="5" a="1"/>
  <c r="L238" i="5"/>
  <c r="O237" i="5" a="1"/>
  <c r="O237" i="5"/>
  <c r="I240" i="5" a="1"/>
  <c r="I240" i="5"/>
  <c r="K206" i="5" a="1"/>
  <c r="K206" i="5"/>
  <c r="N206" i="5" a="1"/>
  <c r="N206" i="5"/>
  <c r="M206" i="5" a="1"/>
  <c r="M206" i="5"/>
  <c r="J240" i="5" a="1"/>
  <c r="J240" i="5"/>
  <c r="O239" i="5" a="1"/>
  <c r="O239" i="5"/>
  <c r="L239" i="5" a="1"/>
  <c r="L239" i="5"/>
  <c r="L240" i="5" a="1"/>
  <c r="L240" i="5"/>
  <c r="K207" i="5" a="1"/>
  <c r="K207" i="5"/>
  <c r="N207" i="5" a="1"/>
  <c r="N207" i="5"/>
  <c r="M207" i="5" a="1"/>
  <c r="M207" i="5"/>
  <c r="I241" i="5" a="1"/>
  <c r="I241" i="5"/>
  <c r="N208" i="5" a="1"/>
  <c r="N208" i="5"/>
  <c r="K208" i="5" a="1"/>
  <c r="K208" i="5"/>
  <c r="M208" i="5" a="1"/>
  <c r="M208" i="5"/>
  <c r="I242" i="5" a="1"/>
  <c r="I242" i="5"/>
  <c r="J241" i="5" a="1"/>
  <c r="J241" i="5"/>
  <c r="L241" i="5" a="1"/>
  <c r="L241" i="5"/>
  <c r="J242" i="5" a="1"/>
  <c r="J242" i="5"/>
  <c r="O241" i="5" a="1"/>
  <c r="O241" i="5"/>
  <c r="O240" i="5" a="1"/>
  <c r="O240" i="5"/>
  <c r="I243" i="5" a="1"/>
  <c r="I243" i="5"/>
  <c r="L242" i="5" a="1"/>
  <c r="L242" i="5"/>
  <c r="N209" i="5" a="1"/>
  <c r="N209" i="5"/>
  <c r="M209" i="5" a="1"/>
  <c r="M209" i="5"/>
  <c r="K209" i="5" a="1"/>
  <c r="K209" i="5"/>
  <c r="I244" i="5" a="1"/>
  <c r="I244" i="5"/>
  <c r="J243" i="5" a="1"/>
  <c r="J243" i="5"/>
  <c r="J244" i="5" a="1"/>
  <c r="J244" i="5"/>
  <c r="O243" i="5" a="1"/>
  <c r="O243" i="5"/>
  <c r="L243" i="5" a="1"/>
  <c r="L243" i="5"/>
  <c r="M210" i="5" a="1"/>
  <c r="M210" i="5"/>
  <c r="K210" i="5" a="1"/>
  <c r="K210" i="5"/>
  <c r="N210" i="5" a="1"/>
  <c r="N210" i="5"/>
  <c r="O242" i="5" a="1"/>
  <c r="O242" i="5"/>
  <c r="I245" i="5" a="1"/>
  <c r="I245" i="5"/>
  <c r="M211" i="5" a="1"/>
  <c r="M211" i="5"/>
  <c r="K211" i="5" a="1"/>
  <c r="K211" i="5"/>
  <c r="N211" i="5" a="1"/>
  <c r="N211" i="5"/>
  <c r="J245" i="5" a="1"/>
  <c r="J245" i="5"/>
  <c r="O244" i="5" a="1"/>
  <c r="O244" i="5"/>
  <c r="L244" i="5" a="1"/>
  <c r="L244" i="5"/>
  <c r="K212" i="5" a="1"/>
  <c r="K212" i="5"/>
  <c r="M212" i="5" a="1"/>
  <c r="M212" i="5"/>
  <c r="N212" i="5" a="1"/>
  <c r="N212" i="5"/>
  <c r="L245" i="5" a="1"/>
  <c r="L245" i="5"/>
  <c r="I246" i="5" a="1"/>
  <c r="I246" i="5"/>
  <c r="J246" i="5" a="1"/>
  <c r="J246" i="5"/>
  <c r="O245" i="5" a="1"/>
  <c r="O245" i="5"/>
  <c r="I247" i="5" a="1"/>
  <c r="I247" i="5"/>
  <c r="J247" i="5" a="1"/>
  <c r="J247" i="5"/>
  <c r="O246" i="5" a="1"/>
  <c r="O246" i="5"/>
  <c r="L246" i="5" a="1"/>
  <c r="L246" i="5"/>
  <c r="K213" i="5" a="1"/>
  <c r="K213" i="5"/>
  <c r="N213" i="5" a="1"/>
  <c r="N213" i="5"/>
  <c r="M213" i="5" a="1"/>
  <c r="M213" i="5"/>
  <c r="N214" i="5" a="1"/>
  <c r="N214" i="5"/>
  <c r="K214" i="5" a="1"/>
  <c r="K214" i="5"/>
  <c r="M214" i="5" a="1"/>
  <c r="M214" i="5"/>
  <c r="I248" i="5" a="1"/>
  <c r="I248" i="5"/>
  <c r="L247" i="5" a="1"/>
  <c r="L247" i="5"/>
  <c r="J248" i="5" a="1"/>
  <c r="J248" i="5"/>
  <c r="O247" i="5" a="1"/>
  <c r="O247" i="5"/>
  <c r="I249" i="5" a="1"/>
  <c r="I249" i="5"/>
  <c r="L248" i="5" a="1"/>
  <c r="L248" i="5"/>
  <c r="J249" i="5" a="1"/>
  <c r="J249" i="5"/>
  <c r="O248" i="5" a="1"/>
  <c r="O248" i="5"/>
  <c r="M215" i="5" a="1"/>
  <c r="M215" i="5"/>
  <c r="N215" i="5" a="1"/>
  <c r="N215" i="5"/>
  <c r="K215" i="5" a="1"/>
  <c r="K215" i="5"/>
  <c r="I250" i="5" a="1"/>
  <c r="I250" i="5"/>
  <c r="M216" i="5" a="1"/>
  <c r="M216" i="5"/>
  <c r="K216" i="5" a="1"/>
  <c r="K216" i="5"/>
  <c r="N216" i="5" a="1"/>
  <c r="N216" i="5"/>
  <c r="J250" i="5" a="1"/>
  <c r="J250" i="5"/>
  <c r="O249" i="5" a="1"/>
  <c r="O249" i="5"/>
  <c r="L249" i="5" a="1"/>
  <c r="L249" i="5"/>
  <c r="N217" i="5" a="1"/>
  <c r="N217" i="5"/>
  <c r="M217" i="5" a="1"/>
  <c r="M217" i="5"/>
  <c r="K217" i="5" a="1"/>
  <c r="K217" i="5"/>
  <c r="L250" i="5" a="1"/>
  <c r="L250" i="5"/>
  <c r="I251" i="5" a="1"/>
  <c r="I251" i="5"/>
  <c r="J251" i="5" a="1"/>
  <c r="J251" i="5"/>
  <c r="L251" i="5" a="1"/>
  <c r="L251" i="5"/>
  <c r="I252" i="5" a="1"/>
  <c r="I252" i="5"/>
  <c r="J252" i="5" a="1"/>
  <c r="J252" i="5"/>
  <c r="O251" i="5" a="1"/>
  <c r="O251" i="5"/>
  <c r="O250" i="5" a="1"/>
  <c r="O250" i="5"/>
  <c r="N218" i="5" a="1"/>
  <c r="N218" i="5"/>
  <c r="M218" i="5" a="1"/>
  <c r="M218" i="5"/>
  <c r="K218" i="5" a="1"/>
  <c r="K218" i="5"/>
  <c r="M219" i="5" a="1"/>
  <c r="M219" i="5"/>
  <c r="K219" i="5" a="1"/>
  <c r="K219" i="5"/>
  <c r="N219" i="5" a="1"/>
  <c r="N219" i="5"/>
  <c r="I253" i="5" a="1"/>
  <c r="I253" i="5"/>
  <c r="L252" i="5" a="1"/>
  <c r="L252" i="5"/>
  <c r="J253" i="5" a="1"/>
  <c r="J253" i="5"/>
  <c r="O252" i="5" a="1"/>
  <c r="O252" i="5"/>
  <c r="L253" i="5" a="1"/>
  <c r="L253" i="5"/>
  <c r="J254" i="5" a="1"/>
  <c r="J254" i="5"/>
  <c r="O253" i="5" a="1"/>
  <c r="O253" i="5"/>
  <c r="I254" i="5" a="1"/>
  <c r="I254" i="5"/>
  <c r="M220" i="5" a="1"/>
  <c r="M220" i="5"/>
  <c r="N220" i="5" a="1"/>
  <c r="N220" i="5"/>
  <c r="K220" i="5" a="1"/>
  <c r="K220" i="5"/>
  <c r="M221" i="5" a="1"/>
  <c r="M221" i="5"/>
  <c r="K221" i="5" a="1"/>
  <c r="K221" i="5"/>
  <c r="N221" i="5" a="1"/>
  <c r="N221" i="5"/>
  <c r="I255" i="5" a="1"/>
  <c r="I255" i="5"/>
  <c r="J255" i="5" a="1"/>
  <c r="J255" i="5"/>
  <c r="O254" i="5" a="1"/>
  <c r="O254" i="5"/>
  <c r="L254" i="5" a="1"/>
  <c r="L254" i="5"/>
  <c r="L255" i="5" a="1"/>
  <c r="L255" i="5"/>
  <c r="K222" i="5" a="1"/>
  <c r="K222" i="5"/>
  <c r="N222" i="5" a="1"/>
  <c r="N222" i="5"/>
  <c r="M222" i="5" a="1"/>
  <c r="M222" i="5"/>
  <c r="I256" i="5" a="1"/>
  <c r="I256" i="5"/>
  <c r="I257" i="5" a="1"/>
  <c r="I257" i="5"/>
  <c r="N223" i="5" a="1"/>
  <c r="N223" i="5"/>
  <c r="M223" i="5" a="1"/>
  <c r="M223" i="5"/>
  <c r="K223" i="5" a="1"/>
  <c r="K223" i="5"/>
  <c r="J256" i="5" a="1"/>
  <c r="J256" i="5"/>
  <c r="L256" i="5" a="1"/>
  <c r="L256" i="5"/>
  <c r="J257" i="5" a="1"/>
  <c r="J257" i="5"/>
  <c r="O256" i="5" a="1"/>
  <c r="O256" i="5"/>
  <c r="O255" i="5" a="1"/>
  <c r="O255" i="5"/>
  <c r="I258" i="5" a="1"/>
  <c r="I258" i="5"/>
  <c r="K224" i="5" a="1"/>
  <c r="K224" i="5"/>
  <c r="M224" i="5" a="1"/>
  <c r="M224" i="5"/>
  <c r="N224" i="5" a="1"/>
  <c r="N224" i="5"/>
  <c r="L257" i="5" a="1"/>
  <c r="L257" i="5"/>
  <c r="J258" i="5" a="1"/>
  <c r="J258" i="5"/>
  <c r="O257" i="5" a="1"/>
  <c r="O257" i="5"/>
  <c r="K225" i="5" a="1"/>
  <c r="K225" i="5"/>
  <c r="N225" i="5" a="1"/>
  <c r="N225" i="5"/>
  <c r="M225" i="5" a="1"/>
  <c r="M225" i="5"/>
  <c r="I259" i="5" a="1"/>
  <c r="I259" i="5"/>
  <c r="L258" i="5" a="1"/>
  <c r="L258" i="5"/>
  <c r="J259" i="5" a="1"/>
  <c r="J259" i="5"/>
  <c r="L259" i="5" a="1"/>
  <c r="L259" i="5"/>
  <c r="M226" i="5" a="1"/>
  <c r="M226" i="5"/>
  <c r="K226" i="5" a="1"/>
  <c r="K226" i="5"/>
  <c r="N226" i="5" a="1"/>
  <c r="N226" i="5"/>
  <c r="I260" i="5" a="1"/>
  <c r="I260" i="5"/>
  <c r="O258" i="5" a="1"/>
  <c r="O258" i="5"/>
  <c r="I261" i="5" a="1"/>
  <c r="I261" i="5"/>
  <c r="K227" i="5" a="1"/>
  <c r="K227" i="5"/>
  <c r="N227" i="5" a="1"/>
  <c r="N227" i="5"/>
  <c r="M227" i="5" a="1"/>
  <c r="M227" i="5"/>
  <c r="J260" i="5" a="1"/>
  <c r="J260" i="5"/>
  <c r="J261" i="5" a="1"/>
  <c r="J261" i="5"/>
  <c r="O260" i="5" a="1"/>
  <c r="O260" i="5"/>
  <c r="L260" i="5" a="1"/>
  <c r="L260" i="5"/>
  <c r="O259" i="5" a="1"/>
  <c r="O259" i="5"/>
  <c r="N228" i="5" a="1"/>
  <c r="N228" i="5"/>
  <c r="M228" i="5" a="1"/>
  <c r="M228" i="5"/>
  <c r="K228" i="5" a="1"/>
  <c r="K228" i="5"/>
  <c r="L261" i="5" a="1"/>
  <c r="L261" i="5"/>
  <c r="I262" i="5" a="1"/>
  <c r="I262" i="5"/>
  <c r="I263" i="5" a="1"/>
  <c r="I263" i="5"/>
  <c r="K229" i="5" a="1"/>
  <c r="K229" i="5"/>
  <c r="N229" i="5" a="1"/>
  <c r="N229" i="5"/>
  <c r="M229" i="5" a="1"/>
  <c r="M229" i="5"/>
  <c r="J262" i="5" a="1"/>
  <c r="J262" i="5"/>
  <c r="J263" i="5" a="1"/>
  <c r="J263" i="5"/>
  <c r="O262" i="5" a="1"/>
  <c r="O262" i="5"/>
  <c r="L262" i="5" a="1"/>
  <c r="L262" i="5"/>
  <c r="O261" i="5" a="1"/>
  <c r="O261" i="5"/>
  <c r="N230" i="5" a="1"/>
  <c r="N230" i="5"/>
  <c r="M230" i="5" a="1"/>
  <c r="M230" i="5"/>
  <c r="K230" i="5" a="1"/>
  <c r="K230" i="5"/>
  <c r="L263" i="5" a="1"/>
  <c r="L263" i="5"/>
  <c r="I264" i="5" a="1"/>
  <c r="I264" i="5"/>
  <c r="I265" i="5" a="1"/>
  <c r="I265" i="5"/>
  <c r="J264" i="5" a="1"/>
  <c r="J264" i="5"/>
  <c r="J265" i="5" a="1"/>
  <c r="J265" i="5"/>
  <c r="O264" i="5" a="1"/>
  <c r="O264" i="5"/>
  <c r="L264" i="5" a="1"/>
  <c r="L264" i="5"/>
  <c r="M231" i="5" a="1"/>
  <c r="M231" i="5"/>
  <c r="K231" i="5" a="1"/>
  <c r="K231" i="5"/>
  <c r="N231" i="5" a="1"/>
  <c r="N231" i="5"/>
  <c r="O263" i="5" a="1"/>
  <c r="O263" i="5"/>
  <c r="L265" i="5" a="1"/>
  <c r="L265" i="5"/>
  <c r="I266" i="5" a="1"/>
  <c r="I266" i="5"/>
  <c r="M232" i="5" a="1"/>
  <c r="M232" i="5"/>
  <c r="N232" i="5" a="1"/>
  <c r="N232" i="5"/>
  <c r="K232" i="5" a="1"/>
  <c r="K232" i="5"/>
  <c r="J266" i="5" a="1"/>
  <c r="J266" i="5"/>
  <c r="L266" i="5" a="1"/>
  <c r="L266" i="5"/>
  <c r="K233" i="5" a="1"/>
  <c r="K233" i="5"/>
  <c r="M233" i="5" a="1"/>
  <c r="M233" i="5"/>
  <c r="N233" i="5" a="1"/>
  <c r="N233" i="5"/>
  <c r="I267" i="5" a="1"/>
  <c r="I267" i="5"/>
  <c r="O265" i="5" a="1"/>
  <c r="O265" i="5"/>
  <c r="N234" i="5" a="1"/>
  <c r="N234" i="5"/>
  <c r="M234" i="5" a="1"/>
  <c r="M234" i="5"/>
  <c r="K234" i="5" a="1"/>
  <c r="K234" i="5"/>
  <c r="J267" i="5" a="1"/>
  <c r="J267" i="5"/>
  <c r="L267" i="5" a="1"/>
  <c r="L267" i="5"/>
  <c r="O266" i="5" a="1"/>
  <c r="O266" i="5"/>
  <c r="J268" i="5" a="1"/>
  <c r="J268" i="5"/>
  <c r="O267" i="5" a="1"/>
  <c r="O267" i="5"/>
  <c r="I268" i="5" a="1"/>
  <c r="I268" i="5"/>
  <c r="I269" i="5" a="1"/>
  <c r="I269" i="5"/>
  <c r="N235" i="5" a="1"/>
  <c r="N235" i="5"/>
  <c r="M235" i="5" a="1"/>
  <c r="M235" i="5"/>
  <c r="K235" i="5" a="1"/>
  <c r="K235" i="5"/>
  <c r="J269" i="5" a="1"/>
  <c r="J269" i="5"/>
  <c r="O268" i="5" a="1"/>
  <c r="O268" i="5"/>
  <c r="L268" i="5" a="1"/>
  <c r="L268" i="5"/>
  <c r="I270" i="5" a="1"/>
  <c r="I270" i="5"/>
  <c r="M236" i="5" a="1"/>
  <c r="M236" i="5"/>
  <c r="N236" i="5" a="1"/>
  <c r="N236" i="5"/>
  <c r="K236" i="5" a="1"/>
  <c r="K236" i="5"/>
  <c r="L269" i="5" a="1"/>
  <c r="L269" i="5"/>
  <c r="J270" i="5" a="1"/>
  <c r="J270" i="5"/>
  <c r="L270" i="5" a="1"/>
  <c r="L270" i="5"/>
  <c r="M237" i="5" a="1"/>
  <c r="M237" i="5"/>
  <c r="N237" i="5" a="1"/>
  <c r="N237" i="5"/>
  <c r="K237" i="5" a="1"/>
  <c r="K237" i="5"/>
  <c r="I271" i="5" a="1"/>
  <c r="I271" i="5"/>
  <c r="O269" i="5" a="1"/>
  <c r="O269" i="5"/>
  <c r="J271" i="5" a="1"/>
  <c r="J271" i="5"/>
  <c r="L271" i="5" a="1"/>
  <c r="L271" i="5"/>
  <c r="I272" i="5" a="1"/>
  <c r="I272" i="5"/>
  <c r="N238" i="5" a="1"/>
  <c r="N238" i="5"/>
  <c r="M238" i="5" a="1"/>
  <c r="M238" i="5"/>
  <c r="K238" i="5" a="1"/>
  <c r="K238" i="5"/>
  <c r="O270" i="5" a="1"/>
  <c r="O270" i="5"/>
  <c r="J272" i="5" a="1"/>
  <c r="J272" i="5"/>
  <c r="L272" i="5" a="1"/>
  <c r="L272" i="5"/>
  <c r="I273" i="5" a="1"/>
  <c r="I273" i="5"/>
  <c r="J273" i="5" a="1"/>
  <c r="J273" i="5"/>
  <c r="O272" i="5" a="1"/>
  <c r="O272" i="5"/>
  <c r="M239" i="5" a="1"/>
  <c r="M239" i="5"/>
  <c r="K239" i="5" a="1"/>
  <c r="K239" i="5"/>
  <c r="N239" i="5" a="1"/>
  <c r="N239" i="5"/>
  <c r="O271" i="5" a="1"/>
  <c r="O271" i="5"/>
  <c r="I274" i="5" a="1"/>
  <c r="I274" i="5"/>
  <c r="J274" i="5" a="1"/>
  <c r="J274" i="5"/>
  <c r="O273" i="5" a="1"/>
  <c r="O273" i="5"/>
  <c r="M240" i="5" a="1"/>
  <c r="M240" i="5"/>
  <c r="K240" i="5" a="1"/>
  <c r="K240" i="5"/>
  <c r="N240" i="5" a="1"/>
  <c r="N240" i="5"/>
  <c r="L273" i="5" a="1"/>
  <c r="L273" i="5"/>
  <c r="M241" i="5" a="1"/>
  <c r="M241" i="5"/>
  <c r="N241" i="5" a="1"/>
  <c r="N241" i="5"/>
  <c r="K241" i="5" a="1"/>
  <c r="K241" i="5"/>
  <c r="J275" i="5" a="1"/>
  <c r="J275" i="5"/>
  <c r="O274" i="5" a="1"/>
  <c r="O274" i="5"/>
  <c r="L274" i="5" a="1"/>
  <c r="L274" i="5"/>
  <c r="I275" i="5" a="1"/>
  <c r="I275" i="5"/>
  <c r="J276" i="5" a="1"/>
  <c r="J276" i="5"/>
  <c r="O275" i="5" a="1"/>
  <c r="O275" i="5"/>
  <c r="I276" i="5" a="1"/>
  <c r="I276" i="5"/>
  <c r="L275" i="5" a="1"/>
  <c r="L275" i="5"/>
  <c r="M242" i="5" a="1"/>
  <c r="M242" i="5"/>
  <c r="N242" i="5" a="1"/>
  <c r="N242" i="5"/>
  <c r="K242" i="5" a="1"/>
  <c r="K242" i="5"/>
  <c r="N243" i="5" a="1"/>
  <c r="N243" i="5"/>
  <c r="M243" i="5" a="1"/>
  <c r="M243" i="5"/>
  <c r="K243" i="5" a="1"/>
  <c r="K243" i="5"/>
  <c r="I277" i="5" a="1"/>
  <c r="I277" i="5"/>
  <c r="L276" i="5" a="1"/>
  <c r="L276" i="5"/>
  <c r="J277" i="5" a="1"/>
  <c r="J277" i="5"/>
  <c r="O276" i="5" a="1"/>
  <c r="O276" i="5"/>
  <c r="K244" i="5" a="1"/>
  <c r="K244" i="5"/>
  <c r="M244" i="5" a="1"/>
  <c r="M244" i="5"/>
  <c r="N244" i="5" a="1"/>
  <c r="N244" i="5"/>
  <c r="I278" i="5" a="1"/>
  <c r="I278" i="5"/>
  <c r="J278" i="5" a="1"/>
  <c r="J278" i="5"/>
  <c r="O277" i="5" a="1"/>
  <c r="O277" i="5"/>
  <c r="L277" i="5" a="1"/>
  <c r="L277" i="5"/>
  <c r="L278" i="5" a="1"/>
  <c r="L278" i="5"/>
  <c r="I279" i="5" a="1"/>
  <c r="I279" i="5"/>
  <c r="N245" i="5" a="1"/>
  <c r="N245" i="5"/>
  <c r="M245" i="5" a="1"/>
  <c r="M245" i="5"/>
  <c r="K245" i="5" a="1"/>
  <c r="K245" i="5"/>
  <c r="J279" i="5" a="1"/>
  <c r="J279" i="5"/>
  <c r="L279" i="5" a="1"/>
  <c r="L279" i="5"/>
  <c r="I280" i="5" a="1"/>
  <c r="I280" i="5"/>
  <c r="M246" i="5" a="1"/>
  <c r="M246" i="5"/>
  <c r="N246" i="5" a="1"/>
  <c r="N246" i="5"/>
  <c r="K246" i="5" a="1"/>
  <c r="K246" i="5"/>
  <c r="O278" i="5" a="1"/>
  <c r="O278" i="5"/>
  <c r="N247" i="5" a="1"/>
  <c r="N247" i="5"/>
  <c r="M247" i="5" a="1"/>
  <c r="M247" i="5"/>
  <c r="K247" i="5" a="1"/>
  <c r="K247" i="5"/>
  <c r="I281" i="5" a="1"/>
  <c r="I281" i="5"/>
  <c r="J280" i="5" a="1"/>
  <c r="J280" i="5"/>
  <c r="L280" i="5" a="1"/>
  <c r="L280" i="5"/>
  <c r="O279" i="5" a="1"/>
  <c r="O279" i="5"/>
  <c r="J281" i="5" a="1"/>
  <c r="J281" i="5"/>
  <c r="L281" i="5" a="1"/>
  <c r="L281" i="5"/>
  <c r="O280" i="5" a="1"/>
  <c r="O280" i="5"/>
  <c r="N248" i="5" a="1"/>
  <c r="N248" i="5"/>
  <c r="K248" i="5" a="1"/>
  <c r="K248" i="5"/>
  <c r="M248" i="5" a="1"/>
  <c r="M248" i="5"/>
  <c r="I282" i="5" a="1"/>
  <c r="I282" i="5"/>
  <c r="J282" i="5" a="1"/>
  <c r="J282" i="5"/>
  <c r="L282" i="5" a="1"/>
  <c r="L282" i="5"/>
  <c r="O281" i="5" a="1"/>
  <c r="O281" i="5"/>
  <c r="I283" i="5" a="1"/>
  <c r="I283" i="5"/>
  <c r="N249" i="5" a="1"/>
  <c r="N249" i="5"/>
  <c r="M249" i="5" a="1"/>
  <c r="M249" i="5"/>
  <c r="K249" i="5" a="1"/>
  <c r="K249" i="5"/>
  <c r="J283" i="5" a="1"/>
  <c r="J283" i="5"/>
  <c r="L283" i="5" a="1"/>
  <c r="L283" i="5"/>
  <c r="O282" i="5" a="1"/>
  <c r="O282" i="5"/>
  <c r="K250" i="5" a="1"/>
  <c r="K250" i="5"/>
  <c r="M250" i="5" a="1"/>
  <c r="M250" i="5"/>
  <c r="N250" i="5" a="1"/>
  <c r="N250" i="5"/>
  <c r="I284" i="5" a="1"/>
  <c r="I284" i="5"/>
  <c r="N251" i="5" a="1"/>
  <c r="N251" i="5"/>
  <c r="M251" i="5" a="1"/>
  <c r="M251" i="5"/>
  <c r="K251" i="5" a="1"/>
  <c r="K251" i="5"/>
  <c r="J284" i="5" a="1"/>
  <c r="J284" i="5"/>
  <c r="L284" i="5" a="1"/>
  <c r="L284" i="5"/>
  <c r="I285" i="5" a="1"/>
  <c r="I285" i="5"/>
  <c r="O283" i="5" a="1"/>
  <c r="O283" i="5"/>
  <c r="J285" i="5" a="1"/>
  <c r="J285" i="5"/>
  <c r="J286" i="5" a="1"/>
  <c r="J286" i="5"/>
  <c r="O285" i="5" a="1"/>
  <c r="O285" i="5"/>
  <c r="I286" i="5" a="1"/>
  <c r="I286" i="5"/>
  <c r="L285" i="5" a="1"/>
  <c r="L285" i="5"/>
  <c r="M252" i="5" a="1"/>
  <c r="M252" i="5"/>
  <c r="K252" i="5" a="1"/>
  <c r="K252" i="5"/>
  <c r="N252" i="5" a="1"/>
  <c r="N252" i="5"/>
  <c r="O284" i="5" a="1"/>
  <c r="O284" i="5"/>
  <c r="N253" i="5" a="1"/>
  <c r="N253" i="5"/>
  <c r="M253" i="5" a="1"/>
  <c r="M253" i="5"/>
  <c r="K253" i="5" a="1"/>
  <c r="K253" i="5"/>
  <c r="I287" i="5" a="1"/>
  <c r="I287" i="5"/>
  <c r="L286" i="5" a="1"/>
  <c r="L286" i="5"/>
  <c r="J287" i="5" a="1"/>
  <c r="J287" i="5"/>
  <c r="O286" i="5" a="1"/>
  <c r="O286" i="5"/>
  <c r="I288" i="5" a="1"/>
  <c r="I288" i="5"/>
  <c r="K254" i="5" a="1"/>
  <c r="K254" i="5"/>
  <c r="M254" i="5" a="1"/>
  <c r="M254" i="5"/>
  <c r="N254" i="5" a="1"/>
  <c r="N254" i="5"/>
  <c r="L287" i="5" a="1"/>
  <c r="L287" i="5"/>
  <c r="J288" i="5" a="1"/>
  <c r="J288" i="5"/>
  <c r="O287" i="5" a="1"/>
  <c r="O287" i="5"/>
  <c r="I289" i="5" a="1"/>
  <c r="I289" i="5"/>
  <c r="J289" i="5" a="1"/>
  <c r="J289" i="5"/>
  <c r="O288" i="5" a="1"/>
  <c r="O288" i="5"/>
  <c r="L288" i="5" a="1"/>
  <c r="L288" i="5"/>
  <c r="K255" i="5" a="1"/>
  <c r="K255" i="5"/>
  <c r="M255" i="5" a="1"/>
  <c r="M255" i="5"/>
  <c r="N255" i="5" a="1"/>
  <c r="N255" i="5"/>
  <c r="L289" i="5" a="1"/>
  <c r="L289" i="5"/>
  <c r="N256" i="5" a="1"/>
  <c r="N256" i="5"/>
  <c r="K256" i="5" a="1"/>
  <c r="K256" i="5"/>
  <c r="M256" i="5" a="1"/>
  <c r="M256" i="5"/>
  <c r="I290" i="5" a="1"/>
  <c r="I290" i="5"/>
  <c r="J290" i="5" a="1"/>
  <c r="J290" i="5"/>
  <c r="L290" i="5" a="1"/>
  <c r="L290" i="5"/>
  <c r="M257" i="5" a="1"/>
  <c r="M257" i="5"/>
  <c r="N257" i="5" a="1"/>
  <c r="N257" i="5"/>
  <c r="K257" i="5" a="1"/>
  <c r="K257" i="5"/>
  <c r="I291" i="5" a="1"/>
  <c r="I291" i="5"/>
  <c r="O289" i="5" a="1"/>
  <c r="O289" i="5"/>
  <c r="J291" i="5" a="1"/>
  <c r="J291" i="5"/>
  <c r="L291" i="5" a="1"/>
  <c r="L291" i="5"/>
  <c r="O290" i="5" a="1"/>
  <c r="O290" i="5"/>
  <c r="I292" i="5" a="1"/>
  <c r="I292" i="5"/>
  <c r="M258" i="5" a="1"/>
  <c r="M258" i="5"/>
  <c r="K258" i="5" a="1"/>
  <c r="K258" i="5"/>
  <c r="N258" i="5" a="1"/>
  <c r="N258" i="5"/>
  <c r="J292" i="5" a="1"/>
  <c r="J292" i="5"/>
  <c r="J293" i="5" a="1"/>
  <c r="J293" i="5"/>
  <c r="O292" i="5" a="1"/>
  <c r="O292" i="5"/>
  <c r="I293" i="5" a="1"/>
  <c r="I293" i="5"/>
  <c r="L292" i="5" a="1"/>
  <c r="L292" i="5"/>
  <c r="O291" i="5" a="1"/>
  <c r="O291" i="5"/>
  <c r="M259" i="5" a="1"/>
  <c r="M259" i="5"/>
  <c r="N259" i="5" a="1"/>
  <c r="N259" i="5"/>
  <c r="K259" i="5" a="1"/>
  <c r="K259" i="5"/>
  <c r="M260" i="5" a="1"/>
  <c r="M260" i="5"/>
  <c r="N260" i="5" a="1"/>
  <c r="N260" i="5"/>
  <c r="K260" i="5" a="1"/>
  <c r="K260" i="5"/>
  <c r="I294" i="5" a="1"/>
  <c r="I294" i="5"/>
  <c r="L293" i="5" a="1"/>
  <c r="L293" i="5"/>
  <c r="J294" i="5" a="1"/>
  <c r="J294" i="5"/>
  <c r="O293" i="5" a="1"/>
  <c r="O293" i="5"/>
  <c r="M261" i="5" a="1"/>
  <c r="M261" i="5"/>
  <c r="N261" i="5" a="1"/>
  <c r="N261" i="5"/>
  <c r="K261" i="5" a="1"/>
  <c r="K261" i="5"/>
  <c r="I295" i="5" a="1"/>
  <c r="I295" i="5"/>
  <c r="L294" i="5" a="1"/>
  <c r="L294" i="5"/>
  <c r="J295" i="5" a="1"/>
  <c r="J295" i="5"/>
  <c r="O294" i="5" a="1"/>
  <c r="O294" i="5"/>
  <c r="L295" i="5" a="1"/>
  <c r="L295" i="5"/>
  <c r="K262" i="5" a="1"/>
  <c r="K262" i="5"/>
  <c r="M262" i="5" a="1"/>
  <c r="M262" i="5"/>
  <c r="N262" i="5" a="1"/>
  <c r="N262" i="5"/>
  <c r="I296" i="5" a="1"/>
  <c r="I296" i="5"/>
  <c r="J296" i="5" a="1"/>
  <c r="J296" i="5"/>
  <c r="L296" i="5" a="1"/>
  <c r="L296" i="5"/>
  <c r="I297" i="5" a="1"/>
  <c r="I297" i="5"/>
  <c r="N263" i="5" a="1"/>
  <c r="N263" i="5"/>
  <c r="K263" i="5" a="1"/>
  <c r="K263" i="5"/>
  <c r="M263" i="5" a="1"/>
  <c r="M263" i="5"/>
  <c r="O295" i="5" a="1"/>
  <c r="O295" i="5"/>
  <c r="K264" i="5" a="1"/>
  <c r="K264" i="5"/>
  <c r="N264" i="5" a="1"/>
  <c r="N264" i="5"/>
  <c r="M264" i="5" a="1"/>
  <c r="M264" i="5"/>
  <c r="J297" i="5" a="1"/>
  <c r="J297" i="5"/>
  <c r="L297" i="5" a="1"/>
  <c r="L297" i="5"/>
  <c r="O296" i="5" a="1"/>
  <c r="O296" i="5"/>
  <c r="J298" i="5" a="1"/>
  <c r="J298" i="5"/>
  <c r="O297" i="5" a="1"/>
  <c r="O297" i="5"/>
  <c r="I298" i="5" a="1"/>
  <c r="I298" i="5"/>
  <c r="L298" i="5" a="1"/>
  <c r="L298" i="5"/>
  <c r="K265" i="5" a="1"/>
  <c r="K265" i="5"/>
  <c r="M265" i="5" a="1"/>
  <c r="M265" i="5"/>
  <c r="N265" i="5" a="1"/>
  <c r="N265" i="5"/>
  <c r="I299" i="5" a="1"/>
  <c r="I299" i="5"/>
  <c r="J299" i="5" a="1"/>
  <c r="J299" i="5"/>
  <c r="L299" i="5" a="1"/>
  <c r="L299" i="5"/>
  <c r="O298" i="5" a="1"/>
  <c r="O298" i="5"/>
  <c r="I300" i="5" a="1"/>
  <c r="I300" i="5"/>
  <c r="N266" i="5" a="1"/>
  <c r="N266" i="5"/>
  <c r="K266" i="5" a="1"/>
  <c r="K266" i="5"/>
  <c r="M266" i="5" a="1"/>
  <c r="M266" i="5"/>
  <c r="J300" i="5" a="1"/>
  <c r="J300" i="5"/>
  <c r="L300" i="5" a="1"/>
  <c r="L300" i="5"/>
  <c r="O299" i="5" a="1"/>
  <c r="O299" i="5"/>
  <c r="M267" i="5" a="1"/>
  <c r="M267" i="5"/>
  <c r="N267" i="5" a="1"/>
  <c r="N267" i="5"/>
  <c r="K267" i="5" a="1"/>
  <c r="K267" i="5"/>
  <c r="I301" i="5" a="1"/>
  <c r="I301" i="5"/>
  <c r="J301" i="5" a="1"/>
  <c r="J301" i="5"/>
  <c r="L301" i="5" a="1"/>
  <c r="L301" i="5"/>
  <c r="I302" i="5" a="1"/>
  <c r="I302" i="5"/>
  <c r="K268" i="5" a="1"/>
  <c r="K268" i="5"/>
  <c r="M268" i="5" a="1"/>
  <c r="M268" i="5"/>
  <c r="N268" i="5" a="1"/>
  <c r="N268" i="5"/>
  <c r="O300" i="5" a="1"/>
  <c r="O300" i="5"/>
  <c r="J302" i="5" a="1"/>
  <c r="J302" i="5"/>
  <c r="L302" i="5" a="1"/>
  <c r="L302" i="5"/>
  <c r="M269" i="5" a="1"/>
  <c r="M269" i="5"/>
  <c r="K269" i="5" a="1"/>
  <c r="K269" i="5"/>
  <c r="N269" i="5" a="1"/>
  <c r="N269" i="5"/>
  <c r="I303" i="5" a="1"/>
  <c r="I303" i="5"/>
  <c r="O301" i="5" a="1"/>
  <c r="O301" i="5"/>
  <c r="J303" i="5" a="1"/>
  <c r="J303" i="5"/>
  <c r="L303" i="5" a="1"/>
  <c r="L303" i="5"/>
  <c r="K270" i="5" a="1"/>
  <c r="K270" i="5"/>
  <c r="M270" i="5" a="1"/>
  <c r="M270" i="5"/>
  <c r="N270" i="5" a="1"/>
  <c r="N270" i="5"/>
  <c r="O302" i="5" a="1"/>
  <c r="O302" i="5"/>
  <c r="I304" i="5" a="1"/>
  <c r="I304" i="5"/>
  <c r="J304" i="5" a="1"/>
  <c r="J304" i="5"/>
  <c r="L304" i="5" a="1"/>
  <c r="L304" i="5"/>
  <c r="I305" i="5" a="1"/>
  <c r="I305" i="5"/>
  <c r="N271" i="5" a="1"/>
  <c r="N271" i="5"/>
  <c r="M271" i="5" a="1"/>
  <c r="M271" i="5"/>
  <c r="K271" i="5" a="1"/>
  <c r="K271" i="5"/>
  <c r="O303" i="5" a="1"/>
  <c r="O303" i="5"/>
  <c r="J305" i="5" a="1"/>
  <c r="J305" i="5"/>
  <c r="L305" i="5" a="1"/>
  <c r="L305" i="5"/>
  <c r="N272" i="5" a="1"/>
  <c r="N272" i="5"/>
  <c r="K272" i="5" a="1"/>
  <c r="K272" i="5"/>
  <c r="M272" i="5" a="1"/>
  <c r="M272" i="5"/>
  <c r="I306" i="5" a="1"/>
  <c r="I306" i="5"/>
  <c r="O304" i="5" a="1"/>
  <c r="O304" i="5"/>
  <c r="J306" i="5" a="1"/>
  <c r="J306" i="5"/>
  <c r="L306" i="5" a="1"/>
  <c r="L306" i="5"/>
  <c r="O305" i="5" a="1"/>
  <c r="O305" i="5"/>
  <c r="I307" i="5" a="1"/>
  <c r="I307" i="5"/>
  <c r="J307" i="5" a="1"/>
  <c r="J307" i="5"/>
  <c r="O306" i="5" a="1"/>
  <c r="O306" i="5"/>
  <c r="M273" i="5" a="1"/>
  <c r="M273" i="5"/>
  <c r="K273" i="5" a="1"/>
  <c r="K273" i="5"/>
  <c r="N273" i="5" a="1"/>
  <c r="N273" i="5"/>
  <c r="I308" i="5" a="1"/>
  <c r="I308" i="5"/>
  <c r="K274" i="5" a="1"/>
  <c r="K274" i="5"/>
  <c r="M274" i="5" a="1"/>
  <c r="M274" i="5"/>
  <c r="N274" i="5" a="1"/>
  <c r="N274" i="5"/>
  <c r="J308" i="5" a="1"/>
  <c r="J308" i="5"/>
  <c r="O307" i="5" a="1"/>
  <c r="O307" i="5"/>
  <c r="L307" i="5" a="1"/>
  <c r="L307" i="5"/>
  <c r="K275" i="5" a="1"/>
  <c r="K275" i="5"/>
  <c r="M275" i="5" a="1"/>
  <c r="M275" i="5"/>
  <c r="N275" i="5" a="1"/>
  <c r="N275" i="5"/>
  <c r="L308" i="5" a="1"/>
  <c r="L308" i="5"/>
  <c r="I309" i="5" a="1"/>
  <c r="I309" i="5"/>
  <c r="J309" i="5" a="1"/>
  <c r="J309" i="5"/>
  <c r="O308" i="5" a="1"/>
  <c r="O308" i="5"/>
  <c r="I310" i="5" a="1"/>
  <c r="I310" i="5"/>
  <c r="J310" i="5" a="1"/>
  <c r="J310" i="5"/>
  <c r="O309" i="5" a="1"/>
  <c r="O309" i="5"/>
  <c r="L309" i="5" a="1"/>
  <c r="L309" i="5"/>
  <c r="K276" i="5" a="1"/>
  <c r="K276" i="5"/>
  <c r="M276" i="5" a="1"/>
  <c r="M276" i="5"/>
  <c r="N276" i="5" a="1"/>
  <c r="N276" i="5"/>
  <c r="K277" i="5" a="1"/>
  <c r="K277" i="5"/>
  <c r="M277" i="5" a="1"/>
  <c r="M277" i="5"/>
  <c r="N277" i="5" a="1"/>
  <c r="N277" i="5"/>
  <c r="I311" i="5" a="1"/>
  <c r="I311" i="5"/>
  <c r="L310" i="5" a="1"/>
  <c r="L310" i="5"/>
  <c r="J311" i="5" a="1"/>
  <c r="J311" i="5"/>
  <c r="O310" i="5" a="1"/>
  <c r="O310" i="5"/>
  <c r="L311" i="5" a="1"/>
  <c r="L311" i="5"/>
  <c r="I312" i="5" a="1"/>
  <c r="I312" i="5"/>
  <c r="K278" i="5" a="1"/>
  <c r="K278" i="5"/>
  <c r="M278" i="5" a="1"/>
  <c r="M278" i="5"/>
  <c r="N278" i="5" a="1"/>
  <c r="N278" i="5"/>
  <c r="I313" i="5" a="1"/>
  <c r="I313" i="5"/>
  <c r="K279" i="5" a="1"/>
  <c r="K279" i="5"/>
  <c r="N279" i="5" a="1"/>
  <c r="N279" i="5"/>
  <c r="M279" i="5" a="1"/>
  <c r="M279" i="5"/>
  <c r="J312" i="5" a="1"/>
  <c r="J312" i="5"/>
  <c r="J313" i="5" a="1"/>
  <c r="J313" i="5"/>
  <c r="O312" i="5" a="1"/>
  <c r="O312" i="5"/>
  <c r="L312" i="5" a="1"/>
  <c r="L312" i="5"/>
  <c r="O311" i="5" a="1"/>
  <c r="O311" i="5"/>
  <c r="L313" i="5" a="1"/>
  <c r="L313" i="5"/>
  <c r="N280" i="5" a="1"/>
  <c r="N280" i="5"/>
  <c r="M280" i="5" a="1"/>
  <c r="M280" i="5"/>
  <c r="K280" i="5" a="1"/>
  <c r="K280" i="5"/>
  <c r="I314" i="5" a="1"/>
  <c r="I314" i="5"/>
  <c r="N281" i="5" a="1"/>
  <c r="N281" i="5"/>
  <c r="K281" i="5" a="1"/>
  <c r="K281" i="5"/>
  <c r="M281" i="5" a="1"/>
  <c r="M281" i="5"/>
  <c r="I315" i="5" a="1"/>
  <c r="I315" i="5"/>
  <c r="J314" i="5" a="1"/>
  <c r="J314" i="5"/>
  <c r="L314" i="5" a="1"/>
  <c r="L314" i="5"/>
  <c r="J315" i="5" a="1"/>
  <c r="J315" i="5"/>
  <c r="O314" i="5" a="1"/>
  <c r="O314" i="5"/>
  <c r="O313" i="5" a="1"/>
  <c r="O313" i="5"/>
  <c r="L315" i="5" a="1"/>
  <c r="L315" i="5"/>
  <c r="M282" i="5" a="1"/>
  <c r="M282" i="5"/>
  <c r="K282" i="5" a="1"/>
  <c r="K282" i="5"/>
  <c r="N282" i="5" a="1"/>
  <c r="N282" i="5"/>
  <c r="I316" i="5" a="1"/>
  <c r="I316" i="5"/>
  <c r="K283" i="5" a="1"/>
  <c r="K283" i="5"/>
  <c r="N283" i="5" a="1"/>
  <c r="N283" i="5"/>
  <c r="M283" i="5" a="1"/>
  <c r="M283" i="5"/>
  <c r="J316" i="5" a="1"/>
  <c r="J316" i="5"/>
  <c r="J317" i="5" a="1"/>
  <c r="J317" i="5"/>
  <c r="O316" i="5" a="1"/>
  <c r="O316" i="5"/>
  <c r="I317" i="5" a="1"/>
  <c r="I317" i="5"/>
  <c r="L316" i="5" a="1"/>
  <c r="L316" i="5"/>
  <c r="O315" i="5" a="1"/>
  <c r="O315" i="5"/>
  <c r="M284" i="5" a="1"/>
  <c r="M284" i="5"/>
  <c r="N284" i="5" a="1"/>
  <c r="N284" i="5"/>
  <c r="K284" i="5" a="1"/>
  <c r="K284" i="5"/>
  <c r="I318" i="5" a="1"/>
  <c r="I318" i="5"/>
  <c r="J318" i="5" a="1"/>
  <c r="J318" i="5"/>
  <c r="O317" i="5" a="1"/>
  <c r="O317" i="5"/>
  <c r="L317" i="5" a="1"/>
  <c r="L317" i="5"/>
  <c r="N285" i="5" a="1"/>
  <c r="N285" i="5"/>
  <c r="M285" i="5" a="1"/>
  <c r="M285" i="5"/>
  <c r="K285" i="5" a="1"/>
  <c r="K285" i="5"/>
  <c r="L318" i="5" a="1"/>
  <c r="L318" i="5"/>
  <c r="I319" i="5" a="1"/>
  <c r="I319" i="5"/>
  <c r="J319" i="5" a="1"/>
  <c r="J319" i="5"/>
  <c r="L319" i="5" a="1"/>
  <c r="L319" i="5"/>
  <c r="N286" i="5" a="1"/>
  <c r="N286" i="5"/>
  <c r="K286" i="5" a="1"/>
  <c r="K286" i="5"/>
  <c r="M286" i="5" a="1"/>
  <c r="M286" i="5"/>
  <c r="J320" i="5" a="1"/>
  <c r="J320" i="5"/>
  <c r="O319" i="5" a="1"/>
  <c r="O319" i="5"/>
  <c r="I320" i="5" a="1"/>
  <c r="I320" i="5"/>
  <c r="O318" i="5" a="1"/>
  <c r="O318" i="5"/>
  <c r="I321" i="5" a="1"/>
  <c r="I321" i="5"/>
  <c r="L320" i="5" a="1"/>
  <c r="L320" i="5"/>
  <c r="J321" i="5" a="1"/>
  <c r="J321" i="5"/>
  <c r="O320" i="5" a="1"/>
  <c r="O320" i="5"/>
  <c r="N287" i="5" a="1"/>
  <c r="N287" i="5"/>
  <c r="K287" i="5" a="1"/>
  <c r="K287" i="5"/>
  <c r="M287" i="5" a="1"/>
  <c r="M287" i="5"/>
  <c r="I322" i="5" a="1"/>
  <c r="I322" i="5"/>
  <c r="L321" i="5" a="1"/>
  <c r="L321" i="5"/>
  <c r="J322" i="5" a="1"/>
  <c r="J322" i="5"/>
  <c r="O321" i="5" a="1"/>
  <c r="O321" i="5"/>
  <c r="M288" i="5" a="1"/>
  <c r="M288" i="5"/>
  <c r="N288" i="5" a="1"/>
  <c r="N288" i="5"/>
  <c r="K288" i="5" a="1"/>
  <c r="K288" i="5"/>
  <c r="L322" i="5" a="1"/>
  <c r="L322" i="5"/>
  <c r="J323" i="5" a="1"/>
  <c r="J323" i="5"/>
  <c r="O322" i="5" a="1"/>
  <c r="O322" i="5"/>
  <c r="I323" i="5" a="1"/>
  <c r="I323" i="5"/>
  <c r="K289" i="5" a="1"/>
  <c r="K289" i="5"/>
  <c r="M289" i="5" a="1"/>
  <c r="M289" i="5"/>
  <c r="N289" i="5" a="1"/>
  <c r="N289" i="5"/>
  <c r="I324" i="5" a="1"/>
  <c r="I324" i="5"/>
  <c r="K290" i="5" a="1"/>
  <c r="K290" i="5"/>
  <c r="M290" i="5" a="1"/>
  <c r="M290" i="5"/>
  <c r="N290" i="5" a="1"/>
  <c r="N290" i="5"/>
  <c r="L323" i="5" a="1"/>
  <c r="L323" i="5"/>
  <c r="J324" i="5" a="1"/>
  <c r="J324" i="5"/>
  <c r="L324" i="5" a="1"/>
  <c r="L324" i="5"/>
  <c r="I325" i="5" a="1"/>
  <c r="I325" i="5"/>
  <c r="O323" i="5" a="1"/>
  <c r="O323" i="5"/>
  <c r="N291" i="5" a="1"/>
  <c r="N291" i="5"/>
  <c r="K291" i="5" a="1"/>
  <c r="K291" i="5"/>
  <c r="M291" i="5" a="1"/>
  <c r="M291" i="5"/>
  <c r="N292" i="5" a="1"/>
  <c r="N292" i="5"/>
  <c r="K292" i="5" a="1"/>
  <c r="K292" i="5"/>
  <c r="M292" i="5" a="1"/>
  <c r="M292" i="5"/>
  <c r="J325" i="5" a="1"/>
  <c r="J325" i="5"/>
  <c r="L325" i="5" a="1"/>
  <c r="L325" i="5"/>
  <c r="O324" i="5" a="1"/>
  <c r="O324" i="5"/>
  <c r="I326" i="5" a="1"/>
  <c r="I326" i="5"/>
  <c r="I327" i="5" a="1"/>
  <c r="I327" i="5"/>
  <c r="J326" i="5" a="1"/>
  <c r="J326" i="5"/>
  <c r="J327" i="5" a="1"/>
  <c r="J327" i="5"/>
  <c r="O326" i="5" a="1"/>
  <c r="O326" i="5"/>
  <c r="L326" i="5" a="1"/>
  <c r="L326" i="5"/>
  <c r="O325" i="5" a="1"/>
  <c r="O325" i="5"/>
  <c r="N293" i="5" a="1"/>
  <c r="N293" i="5"/>
  <c r="K293" i="5" a="1"/>
  <c r="K293" i="5"/>
  <c r="M293" i="5" a="1"/>
  <c r="M293" i="5"/>
  <c r="L327" i="5" a="1"/>
  <c r="L327" i="5"/>
  <c r="N294" i="5" a="1"/>
  <c r="N294" i="5"/>
  <c r="M294" i="5" a="1"/>
  <c r="M294" i="5"/>
  <c r="K294" i="5" a="1"/>
  <c r="K294" i="5"/>
  <c r="I328" i="5" a="1"/>
  <c r="I328" i="5"/>
  <c r="J328" i="5" a="1"/>
  <c r="J328" i="5"/>
  <c r="L328" i="5" a="1"/>
  <c r="L328" i="5"/>
  <c r="M295" i="5" a="1"/>
  <c r="M295" i="5"/>
  <c r="N295" i="5" a="1"/>
  <c r="N295" i="5"/>
  <c r="K295" i="5" a="1"/>
  <c r="K295" i="5"/>
  <c r="O327" i="5" a="1"/>
  <c r="O327" i="5"/>
  <c r="I329" i="5" a="1"/>
  <c r="I329" i="5"/>
  <c r="J329" i="5" a="1"/>
  <c r="J329" i="5"/>
  <c r="J330" i="5" a="1"/>
  <c r="J330" i="5"/>
  <c r="O329" i="5" a="1"/>
  <c r="O329" i="5"/>
  <c r="I330" i="5" a="1"/>
  <c r="I330" i="5"/>
  <c r="K296" i="5" a="1"/>
  <c r="K296" i="5"/>
  <c r="N296" i="5" a="1"/>
  <c r="N296" i="5"/>
  <c r="M296" i="5" a="1"/>
  <c r="M296" i="5"/>
  <c r="L329" i="5" a="1"/>
  <c r="L329" i="5"/>
  <c r="O328" i="5" a="1"/>
  <c r="O328" i="5"/>
  <c r="M297" i="5" a="1"/>
  <c r="M297" i="5"/>
  <c r="K297" i="5" a="1"/>
  <c r="K297" i="5"/>
  <c r="N297" i="5" a="1"/>
  <c r="N297" i="5"/>
  <c r="I331" i="5" a="1"/>
  <c r="I331" i="5"/>
  <c r="L330" i="5" a="1"/>
  <c r="L330" i="5"/>
  <c r="I332" i="5" a="1"/>
  <c r="I332" i="5"/>
  <c r="K298" i="5" a="1"/>
  <c r="K298" i="5"/>
  <c r="M298" i="5" a="1"/>
  <c r="M298" i="5"/>
  <c r="N298" i="5" a="1"/>
  <c r="N298" i="5"/>
  <c r="J331" i="5" a="1"/>
  <c r="J331" i="5"/>
  <c r="L331" i="5" a="1"/>
  <c r="L331" i="5"/>
  <c r="J332" i="5" a="1"/>
  <c r="J332" i="5"/>
  <c r="O331" i="5" a="1"/>
  <c r="O331" i="5"/>
  <c r="O330" i="5" a="1"/>
  <c r="O330" i="5"/>
  <c r="N299" i="5" a="1"/>
  <c r="N299" i="5"/>
  <c r="K299" i="5" a="1"/>
  <c r="K299" i="5"/>
  <c r="M299" i="5" a="1"/>
  <c r="M299" i="5"/>
  <c r="L332" i="5" a="1"/>
  <c r="L332" i="5"/>
  <c r="J333" i="5" a="1"/>
  <c r="J333" i="5"/>
  <c r="O332" i="5" a="1"/>
  <c r="O332" i="5"/>
  <c r="I333" i="5" a="1"/>
  <c r="I333" i="5"/>
  <c r="I334" i="5" a="1"/>
  <c r="I334" i="5"/>
  <c r="L333" i="5" a="1"/>
  <c r="L333" i="5"/>
  <c r="J334" i="5" a="1"/>
  <c r="J334" i="5"/>
  <c r="O333" i="5" a="1"/>
  <c r="O333" i="5"/>
  <c r="M300" i="5" a="1"/>
  <c r="M300" i="5"/>
  <c r="N300" i="5" a="1"/>
  <c r="N300" i="5"/>
  <c r="K300" i="5" a="1"/>
  <c r="K300" i="5"/>
  <c r="K301" i="5" a="1"/>
  <c r="K301" i="5"/>
  <c r="M301" i="5" a="1"/>
  <c r="M301" i="5"/>
  <c r="N301" i="5" a="1"/>
  <c r="N301" i="5"/>
  <c r="L334" i="5" a="1"/>
  <c r="L334" i="5"/>
  <c r="I335" i="5" a="1"/>
  <c r="I335" i="5"/>
  <c r="M302" i="5" a="1"/>
  <c r="M302" i="5"/>
  <c r="N302" i="5" a="1"/>
  <c r="N302" i="5"/>
  <c r="K302" i="5" a="1"/>
  <c r="K302" i="5"/>
  <c r="I336" i="5" a="1"/>
  <c r="I336" i="5"/>
  <c r="J335" i="5" a="1"/>
  <c r="J335" i="5"/>
  <c r="J336" i="5" a="1"/>
  <c r="J336" i="5"/>
  <c r="O335" i="5" a="1"/>
  <c r="O335" i="5"/>
  <c r="L335" i="5" a="1"/>
  <c r="L335" i="5"/>
  <c r="O334" i="5" a="1"/>
  <c r="O334" i="5"/>
  <c r="I337" i="5" a="1"/>
  <c r="I337" i="5"/>
  <c r="J337" i="5" a="1"/>
  <c r="J337" i="5"/>
  <c r="O336" i="5" a="1"/>
  <c r="O336" i="5"/>
  <c r="L336" i="5" a="1"/>
  <c r="L336" i="5"/>
  <c r="M303" i="5" a="1"/>
  <c r="M303" i="5"/>
  <c r="N303" i="5" a="1"/>
  <c r="N303" i="5"/>
  <c r="K303" i="5" a="1"/>
  <c r="K303" i="5"/>
  <c r="I338" i="5" a="1"/>
  <c r="I338" i="5"/>
  <c r="K304" i="5" a="1"/>
  <c r="K304" i="5"/>
  <c r="M304" i="5" a="1"/>
  <c r="M304" i="5"/>
  <c r="N304" i="5" a="1"/>
  <c r="N304" i="5"/>
  <c r="L337" i="5" a="1"/>
  <c r="L337" i="5"/>
  <c r="J338" i="5" a="1"/>
  <c r="J338" i="5"/>
  <c r="O337" i="5" a="1"/>
  <c r="O337" i="5"/>
  <c r="L338" i="5" a="1"/>
  <c r="L338" i="5"/>
  <c r="K305" i="5" a="1"/>
  <c r="K305" i="5"/>
  <c r="N305" i="5" a="1"/>
  <c r="N305" i="5"/>
  <c r="M305" i="5" a="1"/>
  <c r="M305" i="5"/>
  <c r="I339" i="5" a="1"/>
  <c r="I339" i="5"/>
  <c r="J339" i="5" a="1"/>
  <c r="J339" i="5"/>
  <c r="L339" i="5" a="1"/>
  <c r="L339" i="5"/>
  <c r="O338" i="5" a="1"/>
  <c r="O338" i="5"/>
  <c r="I340" i="5" a="1"/>
  <c r="I340" i="5"/>
  <c r="J340" i="5" a="1"/>
  <c r="J340" i="5"/>
  <c r="O339" i="5" a="1"/>
  <c r="O339" i="5"/>
  <c r="K306" i="5" a="1"/>
  <c r="K306" i="5"/>
  <c r="M306" i="5" a="1"/>
  <c r="M306" i="5"/>
  <c r="N306" i="5" a="1"/>
  <c r="N306" i="5"/>
  <c r="M307" i="5" a="1"/>
  <c r="M307" i="5"/>
  <c r="K307" i="5" a="1"/>
  <c r="K307" i="5"/>
  <c r="N307" i="5" a="1"/>
  <c r="N307" i="5"/>
  <c r="L340" i="5" a="1"/>
  <c r="L340" i="5"/>
  <c r="J341" i="5" a="1"/>
  <c r="J341" i="5"/>
  <c r="O340" i="5" a="1"/>
  <c r="O340" i="5"/>
  <c r="I341" i="5" a="1"/>
  <c r="I341" i="5"/>
  <c r="I342" i="5" a="1"/>
  <c r="I342" i="5"/>
  <c r="J342" i="5" a="1"/>
  <c r="J342" i="5"/>
  <c r="O341" i="5" a="1"/>
  <c r="O341" i="5"/>
  <c r="L341" i="5" a="1"/>
  <c r="L341" i="5"/>
  <c r="N308" i="5" a="1"/>
  <c r="N308" i="5"/>
  <c r="K308" i="5" a="1"/>
  <c r="K308" i="5"/>
  <c r="M308" i="5" a="1"/>
  <c r="M308" i="5"/>
  <c r="I343" i="5" a="1"/>
  <c r="I343" i="5"/>
  <c r="M309" i="5" a="1"/>
  <c r="M309" i="5"/>
  <c r="K309" i="5" a="1"/>
  <c r="K309" i="5"/>
  <c r="N309" i="5" a="1"/>
  <c r="N309" i="5"/>
  <c r="J343" i="5" a="1"/>
  <c r="J343" i="5"/>
  <c r="O342" i="5" a="1"/>
  <c r="O342" i="5"/>
  <c r="L342" i="5" a="1"/>
  <c r="L342" i="5"/>
  <c r="N310" i="5" a="1"/>
  <c r="N310" i="5"/>
  <c r="M310" i="5" a="1"/>
  <c r="M310" i="5"/>
  <c r="K310" i="5" a="1"/>
  <c r="K310" i="5"/>
  <c r="L343" i="5" a="1"/>
  <c r="L343" i="5"/>
  <c r="I344" i="5" a="1"/>
  <c r="I344" i="5"/>
  <c r="J344" i="5" a="1"/>
  <c r="J344" i="5"/>
  <c r="L344" i="5" a="1"/>
  <c r="L344" i="5"/>
  <c r="O343" i="5" a="1"/>
  <c r="O343" i="5"/>
  <c r="I345" i="5" a="1"/>
  <c r="I345" i="5"/>
  <c r="J345" i="5" a="1"/>
  <c r="J345" i="5"/>
  <c r="O344" i="5" a="1"/>
  <c r="O344" i="5"/>
  <c r="M311" i="5" a="1"/>
  <c r="M311" i="5"/>
  <c r="K311" i="5" a="1"/>
  <c r="K311" i="5"/>
  <c r="N311" i="5" a="1"/>
  <c r="N311" i="5"/>
  <c r="K312" i="5" a="1"/>
  <c r="K312" i="5"/>
  <c r="N312" i="5" a="1"/>
  <c r="N312" i="5"/>
  <c r="M312" i="5" a="1"/>
  <c r="M312" i="5"/>
  <c r="L345" i="5" a="1"/>
  <c r="L345" i="5"/>
  <c r="I346" i="5" a="1"/>
  <c r="I346" i="5"/>
  <c r="I347" i="5" a="1"/>
  <c r="I347" i="5"/>
  <c r="J346" i="5" a="1"/>
  <c r="J346" i="5"/>
  <c r="L346" i="5" a="1"/>
  <c r="L346" i="5"/>
  <c r="J347" i="5" a="1"/>
  <c r="J347" i="5"/>
  <c r="O346" i="5" a="1"/>
  <c r="O346" i="5"/>
  <c r="K313" i="5" a="1"/>
  <c r="K313" i="5"/>
  <c r="N313" i="5" a="1"/>
  <c r="N313" i="5"/>
  <c r="M313" i="5" a="1"/>
  <c r="M313" i="5"/>
  <c r="O345" i="5" a="1"/>
  <c r="O345" i="5"/>
  <c r="I348" i="5" a="1"/>
  <c r="I348" i="5"/>
  <c r="N314" i="5" a="1"/>
  <c r="N314" i="5"/>
  <c r="K314" i="5" a="1"/>
  <c r="K314" i="5"/>
  <c r="M314" i="5" a="1"/>
  <c r="M314" i="5"/>
  <c r="L347" i="5" a="1"/>
  <c r="L347" i="5"/>
  <c r="J348" i="5" a="1"/>
  <c r="J348" i="5"/>
  <c r="O347" i="5" a="1"/>
  <c r="O347" i="5"/>
  <c r="I349" i="5" a="1"/>
  <c r="I349" i="5"/>
  <c r="K315" i="5" a="1"/>
  <c r="K315" i="5"/>
  <c r="N315" i="5" a="1"/>
  <c r="N315" i="5"/>
  <c r="M315" i="5" a="1"/>
  <c r="M315" i="5"/>
  <c r="J349" i="5" a="1"/>
  <c r="J349" i="5"/>
  <c r="O348" i="5" a="1"/>
  <c r="O348" i="5"/>
  <c r="L348" i="5" a="1"/>
  <c r="L348" i="5"/>
  <c r="N316" i="5" a="1"/>
  <c r="N316" i="5"/>
  <c r="K316" i="5" a="1"/>
  <c r="K316" i="5"/>
  <c r="M316" i="5" a="1"/>
  <c r="M316" i="5"/>
  <c r="I350" i="5" a="1"/>
  <c r="I350" i="5"/>
  <c r="J350" i="5" a="1"/>
  <c r="J350" i="5"/>
  <c r="O349" i="5" a="1"/>
  <c r="O349" i="5"/>
  <c r="L349" i="5" a="1"/>
  <c r="L349" i="5"/>
  <c r="I351" i="5" a="1"/>
  <c r="I351" i="5"/>
  <c r="J351" i="5" a="1"/>
  <c r="J351" i="5"/>
  <c r="O350" i="5" a="1"/>
  <c r="O350" i="5"/>
  <c r="L350" i="5" a="1"/>
  <c r="L350" i="5"/>
  <c r="M317" i="5" a="1"/>
  <c r="M317" i="5"/>
  <c r="K317" i="5" a="1"/>
  <c r="K317" i="5"/>
  <c r="N317" i="5" a="1"/>
  <c r="N317" i="5"/>
  <c r="M318" i="5" a="1"/>
  <c r="M318" i="5"/>
  <c r="K318" i="5" a="1"/>
  <c r="K318" i="5"/>
  <c r="N318" i="5" a="1"/>
  <c r="N318" i="5"/>
  <c r="L351" i="5" a="1"/>
  <c r="L351" i="5"/>
  <c r="I352" i="5" a="1"/>
  <c r="I352" i="5"/>
  <c r="J352" i="5" a="1"/>
  <c r="J352" i="5"/>
  <c r="L352" i="5" a="1"/>
  <c r="L352" i="5"/>
  <c r="O351" i="5" a="1"/>
  <c r="O351" i="5"/>
  <c r="I353" i="5" a="1"/>
  <c r="I353" i="5"/>
  <c r="M319" i="5" a="1"/>
  <c r="M319" i="5"/>
  <c r="K319" i="5" a="1"/>
  <c r="K319" i="5"/>
  <c r="N319" i="5" a="1"/>
  <c r="N319" i="5"/>
  <c r="J353" i="5" a="1"/>
  <c r="J353" i="5"/>
  <c r="L353" i="5" a="1"/>
  <c r="L353" i="5"/>
  <c r="I354" i="5" a="1"/>
  <c r="I354" i="5"/>
  <c r="M320" i="5" a="1"/>
  <c r="M320" i="5"/>
  <c r="K320" i="5" a="1"/>
  <c r="K320" i="5"/>
  <c r="N320" i="5" a="1"/>
  <c r="N320" i="5"/>
  <c r="O352" i="5" a="1"/>
  <c r="O352" i="5"/>
  <c r="K321" i="5" a="1"/>
  <c r="K321" i="5"/>
  <c r="M321" i="5" a="1"/>
  <c r="M321" i="5"/>
  <c r="N321" i="5" a="1"/>
  <c r="N321" i="5"/>
  <c r="J354" i="5" a="1"/>
  <c r="J354" i="5"/>
  <c r="L354" i="5" a="1"/>
  <c r="L354" i="5"/>
  <c r="O353" i="5" a="1"/>
  <c r="O353" i="5"/>
  <c r="I355" i="5" a="1"/>
  <c r="I355" i="5"/>
  <c r="J355" i="5" a="1"/>
  <c r="J355" i="5"/>
  <c r="L355" i="5" a="1"/>
  <c r="L355" i="5"/>
  <c r="I356" i="5" a="1"/>
  <c r="I356" i="5"/>
  <c r="J356" i="5" a="1"/>
  <c r="J356" i="5"/>
  <c r="O355" i="5" a="1"/>
  <c r="O355" i="5"/>
  <c r="N322" i="5" a="1"/>
  <c r="N322" i="5"/>
  <c r="M322" i="5" a="1"/>
  <c r="M322" i="5"/>
  <c r="K322" i="5" a="1"/>
  <c r="K322" i="5"/>
  <c r="O354" i="5" a="1"/>
  <c r="O354" i="5"/>
  <c r="I357" i="5" a="1"/>
  <c r="I357" i="5"/>
  <c r="K323" i="5" a="1"/>
  <c r="K323" i="5"/>
  <c r="N323" i="5" a="1"/>
  <c r="N323" i="5"/>
  <c r="M323" i="5" a="1"/>
  <c r="M323" i="5"/>
  <c r="J357" i="5" a="1"/>
  <c r="J357" i="5"/>
  <c r="O356" i="5" a="1"/>
  <c r="O356" i="5"/>
  <c r="L356" i="5" a="1"/>
  <c r="L356" i="5"/>
  <c r="K324" i="5" a="1"/>
  <c r="K324" i="5"/>
  <c r="N324" i="5" a="1"/>
  <c r="N324" i="5"/>
  <c r="M324" i="5" a="1"/>
  <c r="M324" i="5"/>
  <c r="L357" i="5" a="1"/>
  <c r="L357" i="5"/>
  <c r="I358" i="5" a="1"/>
  <c r="I358" i="5"/>
  <c r="J358" i="5" a="1"/>
  <c r="J358" i="5"/>
  <c r="L358" i="5" a="1"/>
  <c r="L358" i="5"/>
  <c r="M325" i="5" a="1"/>
  <c r="M325" i="5"/>
  <c r="N325" i="5" a="1"/>
  <c r="N325" i="5"/>
  <c r="K325" i="5" a="1"/>
  <c r="K325" i="5"/>
  <c r="J359" i="5" a="1"/>
  <c r="J359" i="5"/>
  <c r="O358" i="5" a="1"/>
  <c r="O358" i="5"/>
  <c r="I359" i="5" a="1"/>
  <c r="I359" i="5"/>
  <c r="O357" i="5" a="1"/>
  <c r="O357" i="5"/>
  <c r="I360" i="5" a="1"/>
  <c r="I360" i="5"/>
  <c r="L359" i="5" a="1"/>
  <c r="L359" i="5"/>
  <c r="M326" i="5" a="1"/>
  <c r="M326" i="5"/>
  <c r="K326" i="5" a="1"/>
  <c r="K326" i="5"/>
  <c r="N326" i="5" a="1"/>
  <c r="N326" i="5"/>
  <c r="J360" i="5" a="1"/>
  <c r="J360" i="5"/>
  <c r="L360" i="5" a="1"/>
  <c r="L360" i="5"/>
  <c r="I361" i="5" a="1"/>
  <c r="I361" i="5"/>
  <c r="J361" i="5" a="1"/>
  <c r="J361" i="5"/>
  <c r="O360" i="5" a="1"/>
  <c r="O360" i="5"/>
  <c r="N327" i="5" a="1"/>
  <c r="N327" i="5"/>
  <c r="M327" i="5" a="1"/>
  <c r="M327" i="5"/>
  <c r="K327" i="5" a="1"/>
  <c r="K327" i="5"/>
  <c r="O359" i="5" a="1"/>
  <c r="O359" i="5"/>
  <c r="L361" i="5" a="1"/>
  <c r="L361" i="5"/>
  <c r="I362" i="5" a="1"/>
  <c r="I362" i="5"/>
  <c r="N328" i="5" a="1"/>
  <c r="N328" i="5"/>
  <c r="M328" i="5" a="1"/>
  <c r="M328" i="5"/>
  <c r="K328" i="5" a="1"/>
  <c r="K328" i="5"/>
  <c r="J362" i="5" a="1"/>
  <c r="J362" i="5"/>
  <c r="L362" i="5" a="1"/>
  <c r="L362" i="5"/>
  <c r="O361" i="5" a="1"/>
  <c r="O361" i="5"/>
  <c r="I363" i="5" a="1"/>
  <c r="I363" i="5"/>
  <c r="K329" i="5" a="1"/>
  <c r="K329" i="5"/>
  <c r="M329" i="5" a="1"/>
  <c r="M329" i="5"/>
  <c r="N329" i="5" a="1"/>
  <c r="N329" i="5"/>
  <c r="I364" i="5" a="1"/>
  <c r="I364" i="5"/>
  <c r="M330" i="5" a="1"/>
  <c r="M330" i="5"/>
  <c r="K330" i="5" a="1"/>
  <c r="K330" i="5"/>
  <c r="N330" i="5" a="1"/>
  <c r="N330" i="5"/>
  <c r="J363" i="5" a="1"/>
  <c r="J363" i="5"/>
  <c r="L363" i="5" a="1"/>
  <c r="L363" i="5"/>
  <c r="O362" i="5" a="1"/>
  <c r="O362" i="5"/>
  <c r="K331" i="5" a="1"/>
  <c r="K331" i="5"/>
  <c r="N331" i="5" a="1"/>
  <c r="N331" i="5"/>
  <c r="M331" i="5" a="1"/>
  <c r="M331" i="5"/>
  <c r="J364" i="5" a="1"/>
  <c r="J364" i="5"/>
  <c r="L364" i="5" a="1"/>
  <c r="L364" i="5"/>
  <c r="I365" i="5" a="1"/>
  <c r="I365" i="5"/>
  <c r="O363" i="5" a="1"/>
  <c r="O363" i="5"/>
  <c r="J365" i="5" a="1"/>
  <c r="J365" i="5"/>
  <c r="L365" i="5" a="1"/>
  <c r="L365" i="5"/>
  <c r="I366" i="5" a="1"/>
  <c r="I366" i="5"/>
  <c r="O364" i="5" a="1"/>
  <c r="O364" i="5"/>
  <c r="N332" i="5" a="1"/>
  <c r="N332" i="5"/>
  <c r="M332" i="5" a="1"/>
  <c r="M332" i="5"/>
  <c r="K332" i="5" a="1"/>
  <c r="K332" i="5"/>
  <c r="J366" i="5" a="1"/>
  <c r="J366" i="5"/>
  <c r="L366" i="5" a="1"/>
  <c r="L366" i="5"/>
  <c r="O365" i="5" a="1"/>
  <c r="O365" i="5"/>
  <c r="I367" i="5" a="1"/>
  <c r="I367" i="5"/>
  <c r="M333" i="5" a="1"/>
  <c r="M333" i="5"/>
  <c r="N333" i="5" a="1"/>
  <c r="N333" i="5"/>
  <c r="K333" i="5" a="1"/>
  <c r="K333" i="5"/>
  <c r="I368" i="5" a="1"/>
  <c r="I368" i="5"/>
  <c r="K334" i="5" a="1"/>
  <c r="K334" i="5"/>
  <c r="N334" i="5" a="1"/>
  <c r="N334" i="5"/>
  <c r="M334" i="5" a="1"/>
  <c r="M334" i="5"/>
  <c r="J367" i="5" a="1"/>
  <c r="J367" i="5"/>
  <c r="J368" i="5" a="1"/>
  <c r="J368" i="5"/>
  <c r="O367" i="5" a="1"/>
  <c r="O367" i="5"/>
  <c r="L367" i="5" a="1"/>
  <c r="L367" i="5"/>
  <c r="O366" i="5" a="1"/>
  <c r="O366" i="5"/>
  <c r="N335" i="5" a="1"/>
  <c r="N335" i="5"/>
  <c r="M335" i="5" a="1"/>
  <c r="M335" i="5"/>
  <c r="K335" i="5" a="1"/>
  <c r="K335" i="5"/>
  <c r="L368" i="5" a="1"/>
  <c r="L368" i="5"/>
  <c r="I369" i="5" a="1"/>
  <c r="I369" i="5"/>
  <c r="J369" i="5" a="1"/>
  <c r="J369" i="5"/>
  <c r="O368" i="5" a="1"/>
  <c r="O368" i="5"/>
  <c r="M336" i="5" a="1"/>
  <c r="M336" i="5"/>
  <c r="N336" i="5" a="1"/>
  <c r="N336" i="5"/>
  <c r="K336" i="5" a="1"/>
  <c r="K336" i="5"/>
  <c r="L369" i="5" a="1"/>
  <c r="L369" i="5"/>
  <c r="I370" i="5" a="1"/>
  <c r="I370" i="5"/>
  <c r="J370" i="5" a="1"/>
  <c r="J370" i="5"/>
  <c r="J371" i="5" a="1"/>
  <c r="J371" i="5"/>
  <c r="O370" i="5" a="1"/>
  <c r="O370" i="5"/>
  <c r="I371" i="5" a="1"/>
  <c r="I371" i="5"/>
  <c r="L370" i="5" a="1"/>
  <c r="L370" i="5"/>
  <c r="N337" i="5" a="1"/>
  <c r="N337" i="5"/>
  <c r="K337" i="5" a="1"/>
  <c r="K337" i="5"/>
  <c r="M337" i="5" a="1"/>
  <c r="M337" i="5"/>
  <c r="O369" i="5" a="1"/>
  <c r="O369" i="5"/>
  <c r="I372" i="5" a="1"/>
  <c r="I372" i="5"/>
  <c r="M338" i="5" a="1"/>
  <c r="M338" i="5"/>
  <c r="K338" i="5" a="1"/>
  <c r="K338" i="5"/>
  <c r="N338" i="5" a="1"/>
  <c r="N338" i="5"/>
  <c r="L371" i="5" a="1"/>
  <c r="L371" i="5"/>
  <c r="J372" i="5" a="1"/>
  <c r="J372" i="5"/>
  <c r="L372" i="5" a="1"/>
  <c r="L372" i="5"/>
  <c r="I373" i="5" a="1"/>
  <c r="I373" i="5"/>
  <c r="O371" i="5" a="1"/>
  <c r="O371" i="5"/>
  <c r="N339" i="5" a="1"/>
  <c r="N339" i="5"/>
  <c r="M339" i="5" a="1"/>
  <c r="M339" i="5"/>
  <c r="K339" i="5" a="1"/>
  <c r="K339" i="5"/>
  <c r="I374" i="5" a="1"/>
  <c r="I374" i="5"/>
  <c r="N340" i="5" a="1"/>
  <c r="N340" i="5"/>
  <c r="K340" i="5" a="1"/>
  <c r="K340" i="5"/>
  <c r="M340" i="5" a="1"/>
  <c r="M340" i="5"/>
  <c r="J373" i="5" a="1"/>
  <c r="J373" i="5"/>
  <c r="L373" i="5" a="1"/>
  <c r="L373" i="5"/>
  <c r="J374" i="5" a="1"/>
  <c r="J374" i="5"/>
  <c r="O373" i="5" a="1"/>
  <c r="O373" i="5"/>
  <c r="O372" i="5" a="1"/>
  <c r="O372" i="5"/>
  <c r="N341" i="5" a="1"/>
  <c r="N341" i="5"/>
  <c r="K341" i="5" a="1"/>
  <c r="K341" i="5"/>
  <c r="M341" i="5" a="1"/>
  <c r="M341" i="5"/>
  <c r="J375" i="5" a="1"/>
  <c r="J375" i="5"/>
  <c r="O374" i="5" a="1"/>
  <c r="O374" i="5"/>
  <c r="L374" i="5" a="1"/>
  <c r="L374" i="5"/>
  <c r="I375" i="5" a="1"/>
  <c r="I375" i="5"/>
  <c r="L375" i="5" a="1"/>
  <c r="L375" i="5"/>
  <c r="K342" i="5" a="1"/>
  <c r="K342" i="5"/>
  <c r="N342" i="5" a="1"/>
  <c r="N342" i="5"/>
  <c r="M342" i="5" a="1"/>
  <c r="M342" i="5"/>
  <c r="I376" i="5" a="1"/>
  <c r="I376" i="5"/>
  <c r="J376" i="5" a="1"/>
  <c r="J376" i="5"/>
  <c r="L376" i="5" a="1"/>
  <c r="L376" i="5"/>
  <c r="O375" i="5" a="1"/>
  <c r="O375" i="5"/>
  <c r="J377" i="5" a="1"/>
  <c r="J377" i="5"/>
  <c r="O376" i="5" a="1"/>
  <c r="O376" i="5"/>
  <c r="I377" i="5" a="1"/>
  <c r="I377" i="5"/>
  <c r="N343" i="5" a="1"/>
  <c r="N343" i="5"/>
  <c r="M343" i="5" a="1"/>
  <c r="M343" i="5"/>
  <c r="K343" i="5" a="1"/>
  <c r="K343" i="5"/>
  <c r="N344" i="5" a="1"/>
  <c r="N344" i="5"/>
  <c r="M344" i="5" a="1"/>
  <c r="M344" i="5"/>
  <c r="K344" i="5" a="1"/>
  <c r="K344" i="5"/>
  <c r="I378" i="5" a="1"/>
  <c r="I378" i="5"/>
  <c r="J378" i="5" a="1"/>
  <c r="J378" i="5"/>
  <c r="O377" i="5" a="1"/>
  <c r="O377" i="5"/>
  <c r="L377" i="5" a="1"/>
  <c r="L377" i="5"/>
  <c r="L378" i="5" a="1"/>
  <c r="L378" i="5"/>
  <c r="I379" i="5" a="1"/>
  <c r="I379" i="5"/>
  <c r="N345" i="5" a="1"/>
  <c r="N345" i="5"/>
  <c r="M345" i="5" a="1"/>
  <c r="M345" i="5"/>
  <c r="K345" i="5" a="1"/>
  <c r="K345" i="5"/>
  <c r="K346" i="5" a="1"/>
  <c r="K346" i="5"/>
  <c r="N346" i="5" a="1"/>
  <c r="N346" i="5"/>
  <c r="M346" i="5" a="1"/>
  <c r="M346" i="5"/>
  <c r="I380" i="5" a="1"/>
  <c r="I380" i="5"/>
  <c r="J379" i="5" a="1"/>
  <c r="J379" i="5"/>
  <c r="J380" i="5" a="1"/>
  <c r="J380" i="5"/>
  <c r="O379" i="5" a="1"/>
  <c r="O379" i="5"/>
  <c r="L379" i="5" a="1"/>
  <c r="L379" i="5"/>
  <c r="O378" i="5" a="1"/>
  <c r="O378" i="5"/>
  <c r="I381" i="5" a="1"/>
  <c r="I381" i="5"/>
  <c r="M347" i="5" a="1"/>
  <c r="M347" i="5"/>
  <c r="K347" i="5" a="1"/>
  <c r="K347" i="5"/>
  <c r="N347" i="5" a="1"/>
  <c r="N347" i="5"/>
  <c r="J381" i="5" a="1"/>
  <c r="J381" i="5"/>
  <c r="O380" i="5" a="1"/>
  <c r="O380" i="5"/>
  <c r="L380" i="5" a="1"/>
  <c r="L380" i="5"/>
  <c r="N348" i="5" a="1"/>
  <c r="N348" i="5"/>
  <c r="K348" i="5" a="1"/>
  <c r="K348" i="5"/>
  <c r="M348" i="5" a="1"/>
  <c r="M348" i="5"/>
  <c r="L381" i="5" a="1"/>
  <c r="L381" i="5"/>
  <c r="J382" i="5" a="1"/>
  <c r="J382" i="5"/>
  <c r="O381" i="5" a="1"/>
  <c r="O381" i="5"/>
  <c r="I382" i="5" a="1"/>
  <c r="I382" i="5"/>
  <c r="K349" i="5" a="1"/>
  <c r="K349" i="5"/>
  <c r="M349" i="5" a="1"/>
  <c r="M349" i="5"/>
  <c r="N349" i="5" a="1"/>
  <c r="N349" i="5"/>
  <c r="I383" i="5" a="1"/>
  <c r="I383" i="5"/>
  <c r="L382" i="5" a="1"/>
  <c r="L382" i="5"/>
  <c r="J383" i="5" a="1"/>
  <c r="J383" i="5"/>
  <c r="L383" i="5" a="1"/>
  <c r="L383" i="5"/>
  <c r="O382" i="5" a="1"/>
  <c r="O382" i="5"/>
  <c r="J384" i="5" a="1"/>
  <c r="J384" i="5"/>
  <c r="O383" i="5" a="1"/>
  <c r="O383" i="5"/>
  <c r="I384" i="5" a="1"/>
  <c r="I384" i="5"/>
  <c r="K350" i="5" a="1"/>
  <c r="K350" i="5"/>
  <c r="N350" i="5" a="1"/>
  <c r="N350" i="5"/>
  <c r="M350" i="5" a="1"/>
  <c r="M350" i="5"/>
  <c r="I385" i="5" a="1"/>
  <c r="I385" i="5"/>
  <c r="N351" i="5" a="1"/>
  <c r="N351" i="5"/>
  <c r="M351" i="5" a="1"/>
  <c r="M351" i="5"/>
  <c r="K351" i="5" a="1"/>
  <c r="K351" i="5"/>
  <c r="J385" i="5" a="1"/>
  <c r="J385" i="5"/>
  <c r="O384" i="5" a="1"/>
  <c r="O384" i="5"/>
  <c r="L384" i="5" a="1"/>
  <c r="L384" i="5"/>
  <c r="K352" i="5" a="1"/>
  <c r="K352" i="5"/>
  <c r="M352" i="5" a="1"/>
  <c r="M352" i="5"/>
  <c r="N352" i="5" a="1"/>
  <c r="N352" i="5"/>
  <c r="L385" i="5" a="1"/>
  <c r="L385" i="5"/>
  <c r="I386" i="5" a="1"/>
  <c r="I386" i="5"/>
  <c r="J386" i="5" a="1"/>
  <c r="J386" i="5"/>
  <c r="L386" i="5" a="1"/>
  <c r="L386" i="5"/>
  <c r="J387" i="5" a="1"/>
  <c r="J387" i="5"/>
  <c r="O386" i="5" a="1"/>
  <c r="O386" i="5"/>
  <c r="I387" i="5" a="1"/>
  <c r="I387" i="5"/>
  <c r="O385" i="5" a="1"/>
  <c r="O385" i="5"/>
  <c r="N353" i="5" a="1"/>
  <c r="N353" i="5"/>
  <c r="K353" i="5" a="1"/>
  <c r="K353" i="5"/>
  <c r="M353" i="5" a="1"/>
  <c r="M353" i="5"/>
  <c r="I388" i="5" a="1"/>
  <c r="I388" i="5"/>
  <c r="K354" i="5" a="1"/>
  <c r="K354" i="5"/>
  <c r="M354" i="5" a="1"/>
  <c r="M354" i="5"/>
  <c r="N354" i="5" a="1"/>
  <c r="N354" i="5"/>
  <c r="L387" i="5" a="1"/>
  <c r="L387" i="5"/>
  <c r="J388" i="5" a="1"/>
  <c r="J388" i="5"/>
  <c r="L388" i="5" a="1"/>
  <c r="L388" i="5"/>
  <c r="I389" i="5" a="1"/>
  <c r="I389" i="5"/>
  <c r="J389" i="5" a="1"/>
  <c r="J389" i="5"/>
  <c r="O388" i="5" a="1"/>
  <c r="O388" i="5"/>
  <c r="O387" i="5" a="1"/>
  <c r="O387" i="5"/>
  <c r="N355" i="5" a="1"/>
  <c r="N355" i="5"/>
  <c r="K355" i="5" a="1"/>
  <c r="K355" i="5"/>
  <c r="M355" i="5" a="1"/>
  <c r="M355" i="5"/>
  <c r="I390" i="5" a="1"/>
  <c r="I390" i="5"/>
  <c r="K356" i="5" a="1"/>
  <c r="K356" i="5"/>
  <c r="M356" i="5" a="1"/>
  <c r="M356" i="5"/>
  <c r="N356" i="5" a="1"/>
  <c r="N356" i="5"/>
  <c r="L389" i="5" a="1"/>
  <c r="L389" i="5"/>
  <c r="J390" i="5" a="1"/>
  <c r="J390" i="5"/>
  <c r="O389" i="5" a="1"/>
  <c r="O389" i="5"/>
  <c r="K357" i="5" a="1"/>
  <c r="K357" i="5"/>
  <c r="N357" i="5" a="1"/>
  <c r="N357" i="5"/>
  <c r="M357" i="5" a="1"/>
  <c r="M357" i="5"/>
  <c r="L390" i="5" a="1"/>
  <c r="L390" i="5"/>
  <c r="I391" i="5" a="1"/>
  <c r="I391" i="5"/>
  <c r="J391" i="5" a="1"/>
  <c r="J391" i="5"/>
  <c r="L391" i="5" a="1"/>
  <c r="L391" i="5"/>
  <c r="O390" i="5" a="1"/>
  <c r="O390" i="5"/>
  <c r="M358" i="5" a="1"/>
  <c r="M358" i="5"/>
  <c r="K358" i="5" a="1"/>
  <c r="K358" i="5"/>
  <c r="N358" i="5" a="1"/>
  <c r="N358" i="5"/>
  <c r="I392" i="5" a="1"/>
  <c r="I392" i="5"/>
  <c r="J392" i="5" a="1"/>
  <c r="J392" i="5"/>
  <c r="L392" i="5" a="1"/>
  <c r="L392" i="5"/>
  <c r="O391" i="5" a="1"/>
  <c r="O391" i="5"/>
  <c r="I393" i="5" a="1"/>
  <c r="I393" i="5"/>
  <c r="M359" i="5" a="1"/>
  <c r="M359" i="5"/>
  <c r="K359" i="5" a="1"/>
  <c r="K359" i="5"/>
  <c r="N359" i="5" a="1"/>
  <c r="N359" i="5"/>
  <c r="I394" i="5" a="1"/>
  <c r="I394" i="5"/>
  <c r="K360" i="5" a="1"/>
  <c r="K360" i="5"/>
  <c r="M360" i="5" a="1"/>
  <c r="M360" i="5"/>
  <c r="N360" i="5" a="1"/>
  <c r="N360" i="5"/>
  <c r="J393" i="5" a="1"/>
  <c r="J393" i="5"/>
  <c r="L393" i="5" a="1"/>
  <c r="L393" i="5"/>
  <c r="J394" i="5" a="1"/>
  <c r="J394" i="5"/>
  <c r="O393" i="5" a="1"/>
  <c r="O393" i="5"/>
  <c r="O392" i="5" a="1"/>
  <c r="O392" i="5"/>
  <c r="M361" i="5" a="1"/>
  <c r="M361" i="5"/>
  <c r="K361" i="5" a="1"/>
  <c r="K361" i="5"/>
  <c r="N361" i="5" a="1"/>
  <c r="N361" i="5"/>
  <c r="I395" i="5" a="1"/>
  <c r="I395" i="5"/>
  <c r="L394" i="5" a="1"/>
  <c r="L394" i="5"/>
  <c r="J395" i="5" a="1"/>
  <c r="J395" i="5"/>
  <c r="L395" i="5" a="1"/>
  <c r="L395" i="5"/>
  <c r="I396" i="5" a="1"/>
  <c r="I396" i="5"/>
  <c r="O394" i="5" a="1"/>
  <c r="O394" i="5"/>
  <c r="K362" i="5" a="1"/>
  <c r="K362" i="5"/>
  <c r="M362" i="5" a="1"/>
  <c r="M362" i="5"/>
  <c r="N362" i="5" a="1"/>
  <c r="N362" i="5"/>
  <c r="J396" i="5" a="1"/>
  <c r="J396" i="5"/>
  <c r="L396" i="5" a="1"/>
  <c r="L396" i="5"/>
  <c r="K363" i="5" a="1"/>
  <c r="K363" i="5"/>
  <c r="M363" i="5" a="1"/>
  <c r="M363" i="5"/>
  <c r="N363" i="5" a="1"/>
  <c r="N363" i="5"/>
  <c r="I397" i="5" a="1"/>
  <c r="I397" i="5"/>
  <c r="O395" i="5" a="1"/>
  <c r="O395" i="5"/>
  <c r="I398" i="5" a="1"/>
  <c r="I398" i="5"/>
  <c r="J397" i="5" a="1"/>
  <c r="J397" i="5"/>
  <c r="J398" i="5" a="1"/>
  <c r="J398" i="5"/>
  <c r="O397" i="5" a="1"/>
  <c r="O397" i="5"/>
  <c r="L397" i="5" a="1"/>
  <c r="L397" i="5"/>
  <c r="N364" i="5" a="1"/>
  <c r="N364" i="5"/>
  <c r="M364" i="5" a="1"/>
  <c r="M364" i="5"/>
  <c r="K364" i="5" a="1"/>
  <c r="K364" i="5"/>
  <c r="O396" i="5" a="1"/>
  <c r="O396" i="5"/>
  <c r="I399" i="5" a="1"/>
  <c r="I399" i="5"/>
  <c r="J399" i="5" a="1"/>
  <c r="J399" i="5"/>
  <c r="O398" i="5" a="1"/>
  <c r="O398" i="5"/>
  <c r="M365" i="5" a="1"/>
  <c r="M365" i="5"/>
  <c r="N365" i="5" a="1"/>
  <c r="N365" i="5"/>
  <c r="K365" i="5" a="1"/>
  <c r="K365" i="5"/>
  <c r="L398" i="5" a="1"/>
  <c r="L398" i="5"/>
  <c r="I400" i="5" a="1"/>
  <c r="I400" i="5"/>
  <c r="L399" i="5" a="1"/>
  <c r="L399" i="5"/>
  <c r="M366" i="5" a="1"/>
  <c r="M366" i="5"/>
  <c r="K366" i="5" a="1"/>
  <c r="K366" i="5"/>
  <c r="N366" i="5" a="1"/>
  <c r="N366" i="5"/>
  <c r="K367" i="5" a="1"/>
  <c r="K367" i="5"/>
  <c r="M367" i="5" a="1"/>
  <c r="M367" i="5"/>
  <c r="N367" i="5" a="1"/>
  <c r="N367" i="5"/>
  <c r="J400" i="5" a="1"/>
  <c r="J400" i="5"/>
  <c r="L400" i="5" a="1"/>
  <c r="L400" i="5"/>
  <c r="O399" i="5" a="1"/>
  <c r="O399" i="5"/>
  <c r="I401" i="5" a="1"/>
  <c r="I401" i="5"/>
  <c r="I402" i="5" a="1"/>
  <c r="I402" i="5"/>
  <c r="J401" i="5" a="1"/>
  <c r="J401" i="5"/>
  <c r="L401" i="5" a="1"/>
  <c r="L401" i="5"/>
  <c r="J402" i="5" a="1"/>
  <c r="J402" i="5"/>
  <c r="O401" i="5" a="1"/>
  <c r="O401" i="5"/>
  <c r="O400" i="5" a="1"/>
  <c r="O400" i="5"/>
  <c r="K368" i="5" a="1"/>
  <c r="K368" i="5"/>
  <c r="M368" i="5" a="1"/>
  <c r="M368" i="5"/>
  <c r="N368" i="5" a="1"/>
  <c r="N368" i="5"/>
  <c r="I403" i="5" a="1"/>
  <c r="I403" i="5"/>
  <c r="N369" i="5" a="1"/>
  <c r="N369" i="5"/>
  <c r="M369" i="5" a="1"/>
  <c r="M369" i="5"/>
  <c r="K369" i="5" a="1"/>
  <c r="K369" i="5"/>
  <c r="J403" i="5" a="1"/>
  <c r="J403" i="5"/>
  <c r="O402" i="5" a="1"/>
  <c r="O402" i="5"/>
  <c r="L402" i="5" a="1"/>
  <c r="L402" i="5"/>
  <c r="N370" i="5" a="1"/>
  <c r="N370" i="5"/>
  <c r="M370" i="5" a="1"/>
  <c r="M370" i="5"/>
  <c r="K370" i="5" a="1"/>
  <c r="K370" i="5"/>
  <c r="L403" i="5" a="1"/>
  <c r="L403" i="5"/>
  <c r="I404" i="5" a="1"/>
  <c r="I404" i="5"/>
  <c r="I405" i="5" a="1"/>
  <c r="I405" i="5"/>
  <c r="J404" i="5" a="1"/>
  <c r="J404" i="5"/>
  <c r="L404" i="5" a="1"/>
  <c r="L404" i="5"/>
  <c r="J405" i="5" a="1"/>
  <c r="J405" i="5"/>
  <c r="O404" i="5" a="1"/>
  <c r="O404" i="5"/>
  <c r="O403" i="5" a="1"/>
  <c r="O403" i="5"/>
  <c r="M371" i="5" a="1"/>
  <c r="M371" i="5"/>
  <c r="K371" i="5" a="1"/>
  <c r="K371" i="5"/>
  <c r="N371" i="5" a="1"/>
  <c r="N371" i="5"/>
  <c r="I406" i="5" a="1"/>
  <c r="I406" i="5"/>
  <c r="L405" i="5" a="1"/>
  <c r="L405" i="5"/>
  <c r="K372" i="5" a="1"/>
  <c r="K372" i="5"/>
  <c r="N372" i="5" a="1"/>
  <c r="N372" i="5"/>
  <c r="M372" i="5" a="1"/>
  <c r="M372" i="5"/>
  <c r="J406" i="5" a="1"/>
  <c r="J406" i="5"/>
  <c r="L406" i="5" a="1"/>
  <c r="L406" i="5"/>
  <c r="M373" i="5" a="1"/>
  <c r="M373" i="5"/>
  <c r="N373" i="5" a="1"/>
  <c r="N373" i="5"/>
  <c r="K373" i="5" a="1"/>
  <c r="K373" i="5"/>
  <c r="I407" i="5" a="1"/>
  <c r="I407" i="5"/>
  <c r="O405" i="5" a="1"/>
  <c r="O405" i="5"/>
  <c r="J407" i="5" a="1"/>
  <c r="J407" i="5"/>
  <c r="L407" i="5" a="1"/>
  <c r="L407" i="5"/>
  <c r="M374" i="5" a="1"/>
  <c r="M374" i="5"/>
  <c r="K374" i="5" a="1"/>
  <c r="K374" i="5"/>
  <c r="N374" i="5" a="1"/>
  <c r="N374" i="5"/>
  <c r="I408" i="5" a="1"/>
  <c r="I408" i="5"/>
  <c r="O406" i="5" a="1"/>
  <c r="O406" i="5"/>
  <c r="N375" i="5" a="1"/>
  <c r="N375" i="5"/>
  <c r="K375" i="5" a="1"/>
  <c r="K375" i="5"/>
  <c r="M375" i="5" a="1"/>
  <c r="M375" i="5"/>
  <c r="J408" i="5" a="1"/>
  <c r="J408" i="5"/>
  <c r="J409" i="5" a="1"/>
  <c r="J409" i="5"/>
  <c r="O408" i="5" a="1"/>
  <c r="O408" i="5"/>
  <c r="L408" i="5" a="1"/>
  <c r="L408" i="5"/>
  <c r="I409" i="5" a="1"/>
  <c r="I409" i="5"/>
  <c r="O407" i="5" a="1"/>
  <c r="O407" i="5"/>
  <c r="L409" i="5" a="1"/>
  <c r="L409" i="5"/>
  <c r="K376" i="5" a="1"/>
  <c r="K376" i="5"/>
  <c r="M376" i="5" a="1"/>
  <c r="M376" i="5"/>
  <c r="N376" i="5" a="1"/>
  <c r="N376" i="5"/>
  <c r="I410" i="5" a="1"/>
  <c r="I410" i="5"/>
  <c r="J410" i="5" a="1"/>
  <c r="J410" i="5"/>
  <c r="L410" i="5" a="1"/>
  <c r="L410" i="5"/>
  <c r="J411" i="5" a="1"/>
  <c r="J411" i="5"/>
  <c r="O410" i="5" a="1"/>
  <c r="O410" i="5"/>
  <c r="I411" i="5" a="1"/>
  <c r="I411" i="5"/>
  <c r="K377" i="5" a="1"/>
  <c r="K377" i="5"/>
  <c r="M377" i="5" a="1"/>
  <c r="M377" i="5"/>
  <c r="N377" i="5" a="1"/>
  <c r="N377" i="5"/>
  <c r="O409" i="5" a="1"/>
  <c r="O409" i="5"/>
  <c r="I412" i="5" a="1"/>
  <c r="I412" i="5"/>
  <c r="N378" i="5" a="1"/>
  <c r="N378" i="5"/>
  <c r="M378" i="5" a="1"/>
  <c r="M378" i="5"/>
  <c r="K378" i="5" a="1"/>
  <c r="K378" i="5"/>
  <c r="L411" i="5" a="1"/>
  <c r="L411" i="5"/>
  <c r="J412" i="5" a="1"/>
  <c r="J412" i="5"/>
  <c r="O411" i="5" a="1"/>
  <c r="O411" i="5"/>
  <c r="I413" i="5" a="1"/>
  <c r="I413" i="5"/>
  <c r="L412" i="5" a="1"/>
  <c r="L412" i="5"/>
  <c r="M379" i="5" a="1"/>
  <c r="M379" i="5"/>
  <c r="N379" i="5" a="1"/>
  <c r="N379" i="5"/>
  <c r="K379" i="5" a="1"/>
  <c r="K379" i="5"/>
  <c r="I414" i="5" a="1"/>
  <c r="I414" i="5"/>
  <c r="J413" i="5" a="1"/>
  <c r="J413" i="5"/>
  <c r="J414" i="5" a="1"/>
  <c r="J414" i="5"/>
  <c r="O413" i="5" a="1"/>
  <c r="O413" i="5"/>
  <c r="L413" i="5" a="1"/>
  <c r="L413" i="5"/>
  <c r="M380" i="5" a="1"/>
  <c r="M380" i="5"/>
  <c r="K380" i="5" a="1"/>
  <c r="K380" i="5"/>
  <c r="N380" i="5" a="1"/>
  <c r="N380" i="5"/>
  <c r="O412" i="5" a="1"/>
  <c r="O412" i="5"/>
  <c r="K381" i="5" a="1"/>
  <c r="K381" i="5"/>
  <c r="N381" i="5" a="1"/>
  <c r="N381" i="5"/>
  <c r="M381" i="5" a="1"/>
  <c r="M381" i="5"/>
  <c r="L414" i="5" a="1"/>
  <c r="L414" i="5"/>
  <c r="I415" i="5" a="1"/>
  <c r="I415" i="5"/>
  <c r="J415" i="5" a="1"/>
  <c r="J415" i="5"/>
  <c r="L415" i="5" a="1"/>
  <c r="L415" i="5"/>
  <c r="I416" i="5" a="1"/>
  <c r="I416" i="5"/>
  <c r="O414" i="5" a="1"/>
  <c r="O414" i="5"/>
  <c r="N382" i="5" a="1"/>
  <c r="N382" i="5"/>
  <c r="M382" i="5" a="1"/>
  <c r="M382" i="5"/>
  <c r="K382" i="5" a="1"/>
  <c r="K382" i="5"/>
  <c r="I417" i="5" a="1"/>
  <c r="I417" i="5"/>
  <c r="J416" i="5" a="1"/>
  <c r="J416" i="5"/>
  <c r="J417" i="5" a="1"/>
  <c r="J417" i="5"/>
  <c r="O416" i="5" a="1"/>
  <c r="O416" i="5"/>
  <c r="N383" i="5" a="1"/>
  <c r="N383" i="5"/>
  <c r="M383" i="5" a="1"/>
  <c r="M383" i="5"/>
  <c r="K383" i="5" a="1"/>
  <c r="K383" i="5"/>
  <c r="L416" i="5" a="1"/>
  <c r="L416" i="5"/>
  <c r="O415" i="5" a="1"/>
  <c r="O415" i="5"/>
  <c r="M384" i="5" a="1"/>
  <c r="M384" i="5"/>
  <c r="N384" i="5" a="1"/>
  <c r="N384" i="5"/>
  <c r="K384" i="5" a="1"/>
  <c r="K384" i="5"/>
  <c r="L417" i="5" a="1"/>
  <c r="L417" i="5"/>
  <c r="I418" i="5" a="1"/>
  <c r="I418" i="5"/>
  <c r="K385" i="5" a="1"/>
  <c r="K385" i="5"/>
  <c r="M385" i="5" a="1"/>
  <c r="M385" i="5"/>
  <c r="N385" i="5" a="1"/>
  <c r="N385" i="5"/>
  <c r="I419" i="5" a="1"/>
  <c r="I419" i="5"/>
  <c r="J418" i="5" a="1"/>
  <c r="J418" i="5"/>
  <c r="J419" i="5" a="1"/>
  <c r="J419" i="5"/>
  <c r="O418" i="5" a="1"/>
  <c r="O418" i="5"/>
  <c r="L418" i="5" a="1"/>
  <c r="L418" i="5"/>
  <c r="O417" i="5" a="1"/>
  <c r="O417" i="5"/>
  <c r="I420" i="5" a="1"/>
  <c r="I420" i="5"/>
  <c r="J420" i="5" a="1"/>
  <c r="J420" i="5"/>
  <c r="O419" i="5" a="1"/>
  <c r="O419" i="5"/>
  <c r="L419" i="5" a="1"/>
  <c r="L419" i="5"/>
  <c r="K386" i="5" a="1"/>
  <c r="K386" i="5"/>
  <c r="N386" i="5" a="1"/>
  <c r="N386" i="5"/>
  <c r="M386" i="5" a="1"/>
  <c r="M386" i="5"/>
  <c r="K387" i="5" a="1"/>
  <c r="K387" i="5"/>
  <c r="M387" i="5" a="1"/>
  <c r="M387" i="5"/>
  <c r="N387" i="5" a="1"/>
  <c r="N387" i="5"/>
  <c r="L420" i="5" a="1"/>
  <c r="L420" i="5"/>
  <c r="I421" i="5" a="1"/>
  <c r="I421" i="5"/>
  <c r="J421" i="5" a="1"/>
  <c r="J421" i="5"/>
  <c r="O420" i="5" a="1"/>
  <c r="O420" i="5"/>
  <c r="I422" i="5" a="1"/>
  <c r="I422" i="5"/>
  <c r="K388" i="5" a="1"/>
  <c r="K388" i="5"/>
  <c r="M388" i="5" a="1"/>
  <c r="M388" i="5"/>
  <c r="N388" i="5" a="1"/>
  <c r="N388" i="5"/>
  <c r="J422" i="5" a="1"/>
  <c r="J422" i="5"/>
  <c r="O421" i="5" a="1"/>
  <c r="O421" i="5"/>
  <c r="L421" i="5" a="1"/>
  <c r="L421" i="5"/>
  <c r="L422" i="5" a="1"/>
  <c r="L422" i="5"/>
  <c r="N389" i="5" a="1"/>
  <c r="N389" i="5"/>
  <c r="K389" i="5" a="1"/>
  <c r="K389" i="5"/>
  <c r="M389" i="5" a="1"/>
  <c r="M389" i="5"/>
  <c r="I423" i="5" a="1"/>
  <c r="I423" i="5"/>
  <c r="J423" i="5" a="1"/>
  <c r="J423" i="5"/>
  <c r="L423" i="5" a="1"/>
  <c r="L423" i="5"/>
  <c r="K390" i="5" a="1"/>
  <c r="K390" i="5"/>
  <c r="M390" i="5" a="1"/>
  <c r="M390" i="5"/>
  <c r="N390" i="5" a="1"/>
  <c r="N390" i="5"/>
  <c r="O422" i="5" a="1"/>
  <c r="O422" i="5"/>
  <c r="I424" i="5" a="1"/>
  <c r="I424" i="5"/>
  <c r="I425" i="5" a="1"/>
  <c r="I425" i="5"/>
  <c r="M391" i="5" a="1"/>
  <c r="M391" i="5"/>
  <c r="N391" i="5" a="1"/>
  <c r="N391" i="5"/>
  <c r="K391" i="5" a="1"/>
  <c r="K391" i="5"/>
  <c r="J424" i="5" a="1"/>
  <c r="J424" i="5"/>
  <c r="L424" i="5" a="1"/>
  <c r="L424" i="5"/>
  <c r="O423" i="5" a="1"/>
  <c r="O423" i="5"/>
  <c r="J425" i="5" a="1"/>
  <c r="J425" i="5"/>
  <c r="L425" i="5" a="1"/>
  <c r="L425" i="5"/>
  <c r="I426" i="5" a="1"/>
  <c r="I426" i="5"/>
  <c r="J426" i="5" a="1"/>
  <c r="J426" i="5"/>
  <c r="O425" i="5" a="1"/>
  <c r="O425" i="5"/>
  <c r="O424" i="5" a="1"/>
  <c r="O424" i="5"/>
  <c r="K392" i="5" a="1"/>
  <c r="K392" i="5"/>
  <c r="N392" i="5" a="1"/>
  <c r="N392" i="5"/>
  <c r="M392" i="5" a="1"/>
  <c r="M392" i="5"/>
  <c r="J427" i="5" a="1"/>
  <c r="J427" i="5"/>
  <c r="O426" i="5" a="1"/>
  <c r="O426" i="5"/>
  <c r="I427" i="5" a="1"/>
  <c r="I427" i="5"/>
  <c r="K393" i="5" a="1"/>
  <c r="K393" i="5"/>
  <c r="M393" i="5" a="1"/>
  <c r="M393" i="5"/>
  <c r="N393" i="5" a="1"/>
  <c r="N393" i="5"/>
  <c r="L426" i="5" a="1"/>
  <c r="L426" i="5"/>
  <c r="K394" i="5" a="1"/>
  <c r="K394" i="5"/>
  <c r="N394" i="5" a="1"/>
  <c r="N394" i="5"/>
  <c r="M394" i="5" a="1"/>
  <c r="M394" i="5"/>
  <c r="I428" i="5" a="1"/>
  <c r="I428" i="5"/>
  <c r="J428" i="5" a="1"/>
  <c r="J428" i="5"/>
  <c r="O427" i="5" a="1"/>
  <c r="O427" i="5"/>
  <c r="L427" i="5" a="1"/>
  <c r="L427" i="5"/>
  <c r="I429" i="5" a="1"/>
  <c r="I429" i="5"/>
  <c r="J429" i="5" a="1"/>
  <c r="J429" i="5"/>
  <c r="O428" i="5" a="1"/>
  <c r="O428" i="5"/>
  <c r="L428" i="5" a="1"/>
  <c r="L428" i="5"/>
  <c r="N395" i="5" a="1"/>
  <c r="N395" i="5"/>
  <c r="K395" i="5" a="1"/>
  <c r="K395" i="5"/>
  <c r="M395" i="5" a="1"/>
  <c r="M395" i="5"/>
  <c r="I430" i="5" a="1"/>
  <c r="I430" i="5"/>
  <c r="J430" i="5" a="1"/>
  <c r="J430" i="5"/>
  <c r="O429" i="5" a="1"/>
  <c r="O429" i="5"/>
  <c r="L429" i="5" a="1"/>
  <c r="L429" i="5"/>
  <c r="K396" i="5" a="1"/>
  <c r="K396" i="5"/>
  <c r="N396" i="5" a="1"/>
  <c r="N396" i="5"/>
  <c r="M396" i="5" a="1"/>
  <c r="M396" i="5"/>
  <c r="L430" i="5" a="1"/>
  <c r="L430" i="5"/>
  <c r="J431" i="5" a="1"/>
  <c r="J431" i="5"/>
  <c r="O430" i="5" a="1"/>
  <c r="O430" i="5"/>
  <c r="I431" i="5" a="1"/>
  <c r="I431" i="5"/>
  <c r="M397" i="5" a="1"/>
  <c r="M397" i="5"/>
  <c r="N397" i="5" a="1"/>
  <c r="N397" i="5"/>
  <c r="K397" i="5" a="1"/>
  <c r="K397" i="5"/>
  <c r="J432" i="5" a="1"/>
  <c r="J432" i="5"/>
  <c r="O431" i="5" a="1"/>
  <c r="O431" i="5"/>
  <c r="I432" i="5" a="1"/>
  <c r="I432" i="5"/>
  <c r="L431" i="5" a="1"/>
  <c r="L431" i="5"/>
  <c r="K398" i="5" a="1"/>
  <c r="K398" i="5"/>
  <c r="M398" i="5" a="1"/>
  <c r="M398" i="5"/>
  <c r="N398" i="5" a="1"/>
  <c r="N398" i="5"/>
  <c r="K399" i="5" a="1"/>
  <c r="K399" i="5"/>
  <c r="M399" i="5" a="1"/>
  <c r="M399" i="5"/>
  <c r="N399" i="5" a="1"/>
  <c r="N399" i="5"/>
  <c r="I433" i="5" a="1"/>
  <c r="I433" i="5"/>
  <c r="J433" i="5" a="1"/>
  <c r="J433" i="5"/>
  <c r="O432" i="5" a="1"/>
  <c r="O432" i="5"/>
  <c r="L432" i="5" a="1"/>
  <c r="L432" i="5"/>
  <c r="K400" i="5" a="1"/>
  <c r="K400" i="5"/>
  <c r="N400" i="5" a="1"/>
  <c r="N400" i="5"/>
  <c r="M400" i="5" a="1"/>
  <c r="M400" i="5"/>
  <c r="L433" i="5" a="1"/>
  <c r="L433" i="5"/>
  <c r="I434" i="5" a="1"/>
  <c r="I434" i="5"/>
  <c r="J434" i="5" a="1"/>
  <c r="J434" i="5"/>
  <c r="J435" i="5" a="1"/>
  <c r="J435" i="5"/>
  <c r="O434" i="5" a="1"/>
  <c r="O434" i="5"/>
  <c r="I435" i="5" a="1"/>
  <c r="I435" i="5"/>
  <c r="L434" i="5" a="1"/>
  <c r="L434" i="5"/>
  <c r="N401" i="5" a="1"/>
  <c r="N401" i="5"/>
  <c r="K401" i="5" a="1"/>
  <c r="K401" i="5"/>
  <c r="M401" i="5" a="1"/>
  <c r="M401" i="5"/>
  <c r="O433" i="5" a="1"/>
  <c r="O433" i="5"/>
  <c r="I436" i="5" a="1"/>
  <c r="I436" i="5"/>
  <c r="J436" i="5" a="1"/>
  <c r="J436" i="5"/>
  <c r="O435" i="5" a="1"/>
  <c r="O435" i="5"/>
  <c r="L435" i="5" a="1"/>
  <c r="L435" i="5"/>
  <c r="K402" i="5" a="1"/>
  <c r="K402" i="5"/>
  <c r="M402" i="5" a="1"/>
  <c r="M402" i="5"/>
  <c r="N402" i="5" a="1"/>
  <c r="N402" i="5"/>
  <c r="I437" i="5" a="1"/>
  <c r="I437" i="5"/>
  <c r="M403" i="5" a="1"/>
  <c r="M403" i="5"/>
  <c r="N403" i="5" a="1"/>
  <c r="N403" i="5"/>
  <c r="K403" i="5" a="1"/>
  <c r="K403" i="5"/>
  <c r="L436" i="5" a="1"/>
  <c r="L436" i="5"/>
  <c r="J437" i="5" a="1"/>
  <c r="J437" i="5"/>
  <c r="O436" i="5" a="1"/>
  <c r="O436" i="5"/>
  <c r="M404" i="5" a="1"/>
  <c r="M404" i="5"/>
  <c r="K404" i="5" a="1"/>
  <c r="K404" i="5"/>
  <c r="N404" i="5" a="1"/>
  <c r="N404" i="5"/>
  <c r="I438" i="5" a="1"/>
  <c r="I438" i="5"/>
  <c r="L437" i="5" a="1"/>
  <c r="L437" i="5"/>
  <c r="I439" i="5" a="1"/>
  <c r="I439" i="5"/>
  <c r="K405" i="5" a="1"/>
  <c r="K405" i="5"/>
  <c r="N405" i="5" a="1"/>
  <c r="N405" i="5"/>
  <c r="M405" i="5" a="1"/>
  <c r="M405" i="5"/>
  <c r="J438" i="5" a="1"/>
  <c r="J438" i="5"/>
  <c r="L438" i="5" a="1"/>
  <c r="L438" i="5"/>
  <c r="J439" i="5" a="1"/>
  <c r="J439" i="5"/>
  <c r="O438" i="5" a="1"/>
  <c r="O438" i="5"/>
  <c r="O437" i="5" a="1"/>
  <c r="O437" i="5"/>
  <c r="I440" i="5" a="1"/>
  <c r="I440" i="5"/>
  <c r="M406" i="5" a="1"/>
  <c r="M406" i="5"/>
  <c r="K406" i="5" a="1"/>
  <c r="K406" i="5"/>
  <c r="N406" i="5" a="1"/>
  <c r="N406" i="5"/>
  <c r="L439" i="5" a="1"/>
  <c r="L439" i="5"/>
  <c r="J440" i="5" a="1"/>
  <c r="J440" i="5"/>
  <c r="O439" i="5" a="1"/>
  <c r="O439" i="5"/>
  <c r="L440" i="5" a="1"/>
  <c r="L440" i="5"/>
  <c r="I441" i="5" a="1"/>
  <c r="I441" i="5"/>
  <c r="M407" i="5" a="1"/>
  <c r="M407" i="5"/>
  <c r="N407" i="5" a="1"/>
  <c r="N407" i="5"/>
  <c r="K407" i="5" a="1"/>
  <c r="K407" i="5"/>
  <c r="K408" i="5" a="1"/>
  <c r="K408" i="5"/>
  <c r="N408" i="5" a="1"/>
  <c r="N408" i="5"/>
  <c r="M408" i="5" a="1"/>
  <c r="M408" i="5"/>
  <c r="J441" i="5" a="1"/>
  <c r="J441" i="5"/>
  <c r="J442" i="5" a="1"/>
  <c r="J442" i="5"/>
  <c r="O441" i="5" a="1"/>
  <c r="O441" i="5"/>
  <c r="I442" i="5" a="1"/>
  <c r="I442" i="5"/>
  <c r="L441" i="5" a="1"/>
  <c r="L441" i="5"/>
  <c r="O440" i="5" a="1"/>
  <c r="O440" i="5"/>
  <c r="I443" i="5" a="1"/>
  <c r="I443" i="5"/>
  <c r="L442" i="5" a="1"/>
  <c r="L442" i="5"/>
  <c r="J443" i="5" a="1"/>
  <c r="J443" i="5"/>
  <c r="O442" i="5" a="1"/>
  <c r="O442" i="5"/>
  <c r="N409" i="5" a="1"/>
  <c r="N409" i="5"/>
  <c r="K409" i="5" a="1"/>
  <c r="K409" i="5"/>
  <c r="M409" i="5" a="1"/>
  <c r="M409" i="5"/>
  <c r="I444" i="5" a="1"/>
  <c r="I444" i="5"/>
  <c r="N410" i="5" a="1"/>
  <c r="N410" i="5"/>
  <c r="M410" i="5" a="1"/>
  <c r="M410" i="5"/>
  <c r="K410" i="5" a="1"/>
  <c r="K410" i="5"/>
  <c r="L443" i="5" a="1"/>
  <c r="L443" i="5"/>
  <c r="I445" i="5" a="1"/>
  <c r="I445" i="5"/>
  <c r="J444" i="5" a="1"/>
  <c r="J444" i="5"/>
  <c r="L444" i="5" a="1"/>
  <c r="L444" i="5"/>
  <c r="J445" i="5" a="1"/>
  <c r="J445" i="5"/>
  <c r="O444" i="5" a="1"/>
  <c r="O444" i="5"/>
  <c r="O443" i="5" a="1"/>
  <c r="O443" i="5"/>
  <c r="M411" i="5" a="1"/>
  <c r="M411" i="5"/>
  <c r="K411" i="5" a="1"/>
  <c r="K411" i="5"/>
  <c r="N411" i="5" a="1"/>
  <c r="N411" i="5"/>
  <c r="M412" i="5" a="1"/>
  <c r="M412" i="5"/>
  <c r="N412" i="5" a="1"/>
  <c r="N412" i="5"/>
  <c r="K412" i="5" a="1"/>
  <c r="K412" i="5"/>
  <c r="L445" i="5" a="1"/>
  <c r="L445" i="5"/>
  <c r="I446" i="5" a="1"/>
  <c r="I446" i="5"/>
  <c r="J446" i="5" a="1"/>
  <c r="J446" i="5"/>
  <c r="L446" i="5" a="1"/>
  <c r="L446" i="5"/>
  <c r="I447" i="5" a="1"/>
  <c r="I447" i="5"/>
  <c r="K413" i="5" a="1"/>
  <c r="K413" i="5"/>
  <c r="M413" i="5" a="1"/>
  <c r="M413" i="5"/>
  <c r="N413" i="5" a="1"/>
  <c r="N413" i="5"/>
  <c r="O445" i="5" a="1"/>
  <c r="O445" i="5"/>
  <c r="N414" i="5" a="1"/>
  <c r="N414" i="5"/>
  <c r="K414" i="5" a="1"/>
  <c r="K414" i="5"/>
  <c r="M414" i="5" a="1"/>
  <c r="M414" i="5"/>
  <c r="J447" i="5" a="1"/>
  <c r="J447" i="5"/>
  <c r="L447" i="5" a="1"/>
  <c r="L447" i="5"/>
  <c r="O446" i="5" a="1"/>
  <c r="O446" i="5"/>
  <c r="I448" i="5" a="1"/>
  <c r="I448" i="5"/>
  <c r="J448" i="5" a="1"/>
  <c r="J448" i="5"/>
  <c r="O447" i="5" a="1"/>
  <c r="O447" i="5"/>
  <c r="K415" i="5" a="1"/>
  <c r="K415" i="5"/>
  <c r="M415" i="5" a="1"/>
  <c r="M415" i="5"/>
  <c r="N415" i="5" a="1"/>
  <c r="N415" i="5"/>
  <c r="I449" i="5" a="1"/>
  <c r="I449" i="5"/>
  <c r="J449" i="5" a="1"/>
  <c r="J449" i="5"/>
  <c r="O448" i="5" a="1"/>
  <c r="O448" i="5"/>
  <c r="L448" i="5" a="1"/>
  <c r="L448" i="5"/>
  <c r="L449" i="5" a="1"/>
  <c r="L449" i="5"/>
  <c r="M416" i="5" a="1"/>
  <c r="M416" i="5"/>
  <c r="N416" i="5" a="1"/>
  <c r="N416" i="5"/>
  <c r="K416" i="5" a="1"/>
  <c r="K416" i="5"/>
  <c r="I450" i="5" a="1"/>
  <c r="I450" i="5"/>
  <c r="J450" i="5" a="1"/>
  <c r="J450" i="5"/>
  <c r="L450" i="5" a="1"/>
  <c r="L450" i="5"/>
  <c r="I451" i="5" a="1"/>
  <c r="I451" i="5"/>
  <c r="M417" i="5" a="1"/>
  <c r="M417" i="5"/>
  <c r="N417" i="5" a="1"/>
  <c r="N417" i="5"/>
  <c r="K417" i="5" a="1"/>
  <c r="K417" i="5"/>
  <c r="O449" i="5" a="1"/>
  <c r="O449" i="5"/>
  <c r="J451" i="5" a="1"/>
  <c r="J451" i="5"/>
  <c r="L451" i="5" a="1"/>
  <c r="L451" i="5"/>
  <c r="K418" i="5" a="1"/>
  <c r="K418" i="5"/>
  <c r="N418" i="5" a="1"/>
  <c r="N418" i="5"/>
  <c r="M418" i="5" a="1"/>
  <c r="M418" i="5"/>
  <c r="O450" i="5" a="1"/>
  <c r="O450" i="5"/>
  <c r="I452" i="5" a="1"/>
  <c r="I452" i="5"/>
  <c r="J452" i="5" a="1"/>
  <c r="J452" i="5"/>
  <c r="O451" i="5" a="1"/>
  <c r="O451" i="5"/>
  <c r="L452" i="5" a="1"/>
  <c r="L452" i="5"/>
  <c r="I453" i="5" a="1"/>
  <c r="I453" i="5"/>
  <c r="J453" i="5" a="1"/>
  <c r="J453" i="5"/>
  <c r="O452" i="5" a="1"/>
  <c r="O452" i="5"/>
  <c r="N419" i="5" a="1"/>
  <c r="N419" i="5"/>
  <c r="K419" i="5" a="1"/>
  <c r="K419" i="5"/>
  <c r="M419" i="5" a="1"/>
  <c r="M419" i="5"/>
  <c r="I454" i="5" a="1"/>
  <c r="I454" i="5"/>
  <c r="M420" i="5" a="1"/>
  <c r="M420" i="5"/>
  <c r="K420" i="5" a="1"/>
  <c r="K420" i="5"/>
  <c r="N420" i="5" a="1"/>
  <c r="N420" i="5"/>
  <c r="J454" i="5" a="1"/>
  <c r="J454" i="5"/>
  <c r="O453" i="5" a="1"/>
  <c r="O453" i="5"/>
  <c r="L453" i="5" a="1"/>
  <c r="L453" i="5"/>
  <c r="L454" i="5" a="1"/>
  <c r="L454" i="5"/>
  <c r="M421" i="5" a="1"/>
  <c r="M421" i="5"/>
  <c r="K421" i="5" a="1"/>
  <c r="K421" i="5"/>
  <c r="N421" i="5" a="1"/>
  <c r="N421" i="5"/>
  <c r="J455" i="5" a="1"/>
  <c r="J455" i="5"/>
  <c r="O454" i="5" a="1"/>
  <c r="O454" i="5"/>
  <c r="I455" i="5" a="1"/>
  <c r="I455" i="5"/>
  <c r="K422" i="5" a="1"/>
  <c r="K422" i="5"/>
  <c r="N422" i="5" a="1"/>
  <c r="N422" i="5"/>
  <c r="M422" i="5" a="1"/>
  <c r="M422" i="5"/>
  <c r="I456" i="5" a="1"/>
  <c r="I456" i="5"/>
  <c r="J456" i="5" a="1"/>
  <c r="J456" i="5"/>
  <c r="O455" i="5" a="1"/>
  <c r="O455" i="5"/>
  <c r="L455" i="5" a="1"/>
  <c r="L455" i="5"/>
  <c r="L456" i="5" a="1"/>
  <c r="L456" i="5"/>
  <c r="I457" i="5" a="1"/>
  <c r="I457" i="5"/>
  <c r="J457" i="5" a="1"/>
  <c r="J457" i="5"/>
  <c r="O456" i="5" a="1"/>
  <c r="O456" i="5"/>
  <c r="K423" i="5" a="1"/>
  <c r="K423" i="5"/>
  <c r="N423" i="5" a="1"/>
  <c r="N423" i="5"/>
  <c r="M423" i="5" a="1"/>
  <c r="M423" i="5"/>
  <c r="M424" i="5" a="1"/>
  <c r="M424" i="5"/>
  <c r="N424" i="5" a="1"/>
  <c r="N424" i="5"/>
  <c r="K424" i="5" a="1"/>
  <c r="K424" i="5"/>
  <c r="L457" i="5" a="1"/>
  <c r="L457" i="5"/>
  <c r="I458" i="5" a="1"/>
  <c r="I458" i="5"/>
  <c r="J458" i="5" a="1"/>
  <c r="J458" i="5"/>
  <c r="L458" i="5" a="1"/>
  <c r="L458" i="5"/>
  <c r="M425" i="5" a="1"/>
  <c r="M425" i="5"/>
  <c r="N425" i="5" a="1"/>
  <c r="N425" i="5"/>
  <c r="K425" i="5" a="1"/>
  <c r="K425" i="5"/>
  <c r="I459" i="5" a="1"/>
  <c r="I459" i="5"/>
  <c r="O457" i="5" a="1"/>
  <c r="O457" i="5"/>
  <c r="J459" i="5" a="1"/>
  <c r="J459" i="5"/>
  <c r="L459" i="5" a="1"/>
  <c r="L459" i="5"/>
  <c r="I460" i="5" a="1"/>
  <c r="I460" i="5"/>
  <c r="M426" i="5" a="1"/>
  <c r="M426" i="5"/>
  <c r="N426" i="5" a="1"/>
  <c r="N426" i="5"/>
  <c r="K426" i="5" a="1"/>
  <c r="K426" i="5"/>
  <c r="O458" i="5" a="1"/>
  <c r="O458" i="5"/>
  <c r="N427" i="5" a="1"/>
  <c r="N427" i="5"/>
  <c r="K427" i="5" a="1"/>
  <c r="K427" i="5"/>
  <c r="M427" i="5" a="1"/>
  <c r="M427" i="5"/>
  <c r="J460" i="5" a="1"/>
  <c r="J460" i="5"/>
  <c r="L460" i="5" a="1"/>
  <c r="L460" i="5"/>
  <c r="O459" i="5" a="1"/>
  <c r="O459" i="5"/>
  <c r="J461" i="5" a="1"/>
  <c r="J461" i="5"/>
  <c r="O460" i="5" a="1"/>
  <c r="O460" i="5"/>
  <c r="I461" i="5" a="1"/>
  <c r="I461" i="5"/>
  <c r="M428" i="5" a="1"/>
  <c r="M428" i="5"/>
  <c r="K428" i="5" a="1"/>
  <c r="K428" i="5"/>
  <c r="N428" i="5" a="1"/>
  <c r="N428" i="5"/>
  <c r="I462" i="5" a="1"/>
  <c r="I462" i="5"/>
  <c r="L461" i="5" a="1"/>
  <c r="L461" i="5"/>
  <c r="J462" i="5" a="1"/>
  <c r="J462" i="5"/>
  <c r="O461" i="5" a="1"/>
  <c r="O461" i="5"/>
  <c r="L462" i="5" a="1"/>
  <c r="L462" i="5"/>
  <c r="I463" i="5" a="1"/>
  <c r="I463" i="5"/>
  <c r="K429" i="5" a="1"/>
  <c r="K429" i="5"/>
  <c r="M429" i="5" a="1"/>
  <c r="M429" i="5"/>
  <c r="N429" i="5" a="1"/>
  <c r="N429" i="5"/>
  <c r="I464" i="5" a="1"/>
  <c r="I464" i="5"/>
  <c r="J463" i="5" a="1"/>
  <c r="J463" i="5"/>
  <c r="J464" i="5" a="1"/>
  <c r="J464" i="5"/>
  <c r="O463" i="5" a="1"/>
  <c r="O463" i="5"/>
  <c r="L463" i="5" a="1"/>
  <c r="L463" i="5"/>
  <c r="N430" i="5" a="1"/>
  <c r="N430" i="5"/>
  <c r="M430" i="5" a="1"/>
  <c r="M430" i="5"/>
  <c r="K430" i="5" a="1"/>
  <c r="K430" i="5"/>
  <c r="O462" i="5" a="1"/>
  <c r="O462" i="5"/>
  <c r="N431" i="5" a="1"/>
  <c r="N431" i="5"/>
  <c r="K431" i="5" a="1"/>
  <c r="K431" i="5"/>
  <c r="M431" i="5" a="1"/>
  <c r="M431" i="5"/>
  <c r="L464" i="5" a="1"/>
  <c r="L464" i="5"/>
  <c r="I465" i="5" a="1"/>
  <c r="I465" i="5"/>
  <c r="J465" i="5" a="1"/>
  <c r="J465" i="5"/>
  <c r="L465" i="5" a="1"/>
  <c r="L465" i="5"/>
  <c r="J466" i="5" a="1"/>
  <c r="J466" i="5"/>
  <c r="O465" i="5" a="1"/>
  <c r="O465" i="5"/>
  <c r="I466" i="5" a="1"/>
  <c r="I466" i="5"/>
  <c r="O464" i="5" a="1"/>
  <c r="O464" i="5"/>
  <c r="N432" i="5" a="1"/>
  <c r="N432" i="5"/>
  <c r="K432" i="5" a="1"/>
  <c r="K432" i="5"/>
  <c r="M432" i="5" a="1"/>
  <c r="M432" i="5"/>
  <c r="I467" i="5" a="1"/>
  <c r="I467" i="5"/>
  <c r="L466" i="5" a="1"/>
  <c r="L466" i="5"/>
  <c r="K433" i="5" a="1"/>
  <c r="K433" i="5"/>
  <c r="N433" i="5" a="1"/>
  <c r="N433" i="5"/>
  <c r="M433" i="5" a="1"/>
  <c r="M433" i="5"/>
  <c r="I468" i="5" a="1"/>
  <c r="I468" i="5"/>
  <c r="J467" i="5" a="1"/>
  <c r="J467" i="5"/>
  <c r="L467" i="5" a="1"/>
  <c r="L467" i="5"/>
  <c r="J468" i="5" a="1"/>
  <c r="J468" i="5"/>
  <c r="O467" i="5" a="1"/>
  <c r="O467" i="5"/>
  <c r="M434" i="5" a="1"/>
  <c r="M434" i="5"/>
  <c r="K434" i="5" a="1"/>
  <c r="K434" i="5"/>
  <c r="N434" i="5" a="1"/>
  <c r="N434" i="5"/>
  <c r="O466" i="5" a="1"/>
  <c r="O466" i="5"/>
  <c r="M435" i="5" a="1"/>
  <c r="M435" i="5"/>
  <c r="N435" i="5" a="1"/>
  <c r="N435" i="5"/>
  <c r="K435" i="5" a="1"/>
  <c r="K435" i="5"/>
  <c r="I469" i="5" a="1"/>
  <c r="I469" i="5"/>
  <c r="L468" i="5" a="1"/>
  <c r="L468" i="5"/>
  <c r="I470" i="5" a="1"/>
  <c r="I470" i="5"/>
  <c r="N436" i="5" a="1"/>
  <c r="N436" i="5"/>
  <c r="M436" i="5" a="1"/>
  <c r="M436" i="5"/>
  <c r="K436" i="5" a="1"/>
  <c r="K436" i="5"/>
  <c r="J469" i="5" a="1"/>
  <c r="J469" i="5"/>
  <c r="L469" i="5" a="1"/>
  <c r="L469" i="5"/>
  <c r="J470" i="5" a="1"/>
  <c r="J470" i="5"/>
  <c r="O469" i="5" a="1"/>
  <c r="O469" i="5"/>
  <c r="O468" i="5" a="1"/>
  <c r="O468" i="5"/>
  <c r="L470" i="5" a="1"/>
  <c r="L470" i="5"/>
  <c r="J471" i="5" a="1"/>
  <c r="J471" i="5"/>
  <c r="O470" i="5" a="1"/>
  <c r="O470" i="5"/>
  <c r="I471" i="5" a="1"/>
  <c r="I471" i="5"/>
  <c r="N437" i="5" a="1"/>
  <c r="N437" i="5"/>
  <c r="K437" i="5" a="1"/>
  <c r="K437" i="5"/>
  <c r="M437" i="5" a="1"/>
  <c r="M437" i="5"/>
  <c r="N438" i="5" a="1"/>
  <c r="N438" i="5"/>
  <c r="K438" i="5" a="1"/>
  <c r="K438" i="5"/>
  <c r="M438" i="5" a="1"/>
  <c r="M438" i="5"/>
  <c r="I472" i="5" a="1"/>
  <c r="I472" i="5"/>
  <c r="J472" i="5" a="1"/>
  <c r="J472" i="5"/>
  <c r="O471" i="5" a="1"/>
  <c r="O471" i="5"/>
  <c r="L471" i="5" a="1"/>
  <c r="L471" i="5"/>
  <c r="I473" i="5" a="1"/>
  <c r="I473" i="5"/>
  <c r="K439" i="5" a="1"/>
  <c r="K439" i="5"/>
  <c r="N439" i="5" a="1"/>
  <c r="N439" i="5"/>
  <c r="M439" i="5" a="1"/>
  <c r="M439" i="5"/>
  <c r="L472" i="5" a="1"/>
  <c r="L472" i="5"/>
  <c r="K440" i="5" a="1"/>
  <c r="K440" i="5"/>
  <c r="M440" i="5" a="1"/>
  <c r="M440" i="5"/>
  <c r="N440" i="5" a="1"/>
  <c r="N440" i="5"/>
  <c r="J473" i="5" a="1"/>
  <c r="J473" i="5"/>
  <c r="L473" i="5" a="1"/>
  <c r="L473" i="5"/>
  <c r="J474" i="5" a="1"/>
  <c r="J474" i="5"/>
  <c r="O473" i="5" a="1"/>
  <c r="O473" i="5"/>
  <c r="I474" i="5" a="1"/>
  <c r="I474" i="5"/>
  <c r="O472" i="5" a="1"/>
  <c r="O472" i="5"/>
  <c r="I475" i="5" a="1"/>
  <c r="I475" i="5"/>
  <c r="M441" i="5" a="1"/>
  <c r="M441" i="5"/>
  <c r="N441" i="5" a="1"/>
  <c r="N441" i="5"/>
  <c r="K441" i="5" a="1"/>
  <c r="K441" i="5"/>
  <c r="L474" i="5" a="1"/>
  <c r="L474" i="5"/>
  <c r="J475" i="5" a="1"/>
  <c r="J475" i="5"/>
  <c r="O474" i="5" a="1"/>
  <c r="O474" i="5"/>
  <c r="K442" i="5" a="1"/>
  <c r="K442" i="5"/>
  <c r="M442" i="5" a="1"/>
  <c r="M442" i="5"/>
  <c r="N442" i="5" a="1"/>
  <c r="N442" i="5"/>
  <c r="L475" i="5" a="1"/>
  <c r="L475" i="5"/>
  <c r="I476" i="5" a="1"/>
  <c r="I476" i="5"/>
  <c r="J476" i="5" a="1"/>
  <c r="J476" i="5"/>
  <c r="L476" i="5" a="1"/>
  <c r="L476" i="5"/>
  <c r="O475" i="5" a="1"/>
  <c r="O475" i="5"/>
  <c r="I477" i="5" a="1"/>
  <c r="I477" i="5"/>
  <c r="K443" i="5" a="1"/>
  <c r="K443" i="5"/>
  <c r="N443" i="5" a="1"/>
  <c r="N443" i="5"/>
  <c r="M443" i="5" a="1"/>
  <c r="M443" i="5"/>
  <c r="K444" i="5" a="1"/>
  <c r="K444" i="5"/>
  <c r="M444" i="5" a="1"/>
  <c r="M444" i="5"/>
  <c r="N444" i="5" a="1"/>
  <c r="N444" i="5"/>
  <c r="J477" i="5" a="1"/>
  <c r="J477" i="5"/>
  <c r="L477" i="5" a="1"/>
  <c r="L477" i="5"/>
  <c r="I478" i="5" a="1"/>
  <c r="I478" i="5"/>
  <c r="O476" i="5" a="1"/>
  <c r="O476" i="5"/>
  <c r="M445" i="5" a="1"/>
  <c r="M445" i="5"/>
  <c r="N445" i="5" a="1"/>
  <c r="N445" i="5"/>
  <c r="K445" i="5" a="1"/>
  <c r="K445" i="5"/>
  <c r="J478" i="5" a="1"/>
  <c r="J478" i="5"/>
  <c r="L478" i="5" a="1"/>
  <c r="L478" i="5"/>
  <c r="O477" i="5" a="1"/>
  <c r="O477" i="5"/>
  <c r="J479" i="5" a="1"/>
  <c r="J479" i="5"/>
  <c r="O478" i="5" a="1"/>
  <c r="O478" i="5"/>
  <c r="I479" i="5" a="1"/>
  <c r="I479" i="5"/>
  <c r="K446" i="5" a="1"/>
  <c r="K446" i="5"/>
  <c r="N446" i="5" a="1"/>
  <c r="N446" i="5"/>
  <c r="M446" i="5" a="1"/>
  <c r="M446" i="5"/>
  <c r="I480" i="5" a="1"/>
  <c r="I480" i="5"/>
  <c r="L479" i="5" a="1"/>
  <c r="L479" i="5"/>
  <c r="J480" i="5" a="1"/>
  <c r="J480" i="5"/>
  <c r="O479" i="5" a="1"/>
  <c r="O479" i="5"/>
  <c r="I481" i="5" a="1"/>
  <c r="I481" i="5"/>
  <c r="N447" i="5" a="1"/>
  <c r="N447" i="5"/>
  <c r="M447" i="5" a="1"/>
  <c r="M447" i="5"/>
  <c r="K447" i="5" a="1"/>
  <c r="K447" i="5"/>
  <c r="J481" i="5" a="1"/>
  <c r="J481" i="5"/>
  <c r="O480" i="5" a="1"/>
  <c r="O480" i="5"/>
  <c r="L480" i="5" a="1"/>
  <c r="L480" i="5"/>
  <c r="M448" i="5" a="1"/>
  <c r="M448" i="5"/>
  <c r="K448" i="5" a="1"/>
  <c r="K448" i="5"/>
  <c r="N448" i="5" a="1"/>
  <c r="N448" i="5"/>
  <c r="I482" i="5" a="1"/>
  <c r="I482" i="5"/>
  <c r="J482" i="5" a="1"/>
  <c r="J482" i="5"/>
  <c r="O481" i="5" a="1"/>
  <c r="O481" i="5"/>
  <c r="L481" i="5" a="1"/>
  <c r="L481" i="5"/>
  <c r="J483" i="5" a="1"/>
  <c r="J483" i="5"/>
  <c r="O482" i="5" a="1"/>
  <c r="O482" i="5"/>
  <c r="L482" i="5" a="1"/>
  <c r="L482" i="5"/>
  <c r="I483" i="5" a="1"/>
  <c r="I483" i="5"/>
  <c r="K449" i="5" a="1"/>
  <c r="K449" i="5"/>
  <c r="M449" i="5" a="1"/>
  <c r="M449" i="5"/>
  <c r="N449" i="5" a="1"/>
  <c r="N449" i="5"/>
  <c r="I484" i="5" a="1"/>
  <c r="I484" i="5"/>
  <c r="K450" i="5" a="1"/>
  <c r="K450" i="5"/>
  <c r="M450" i="5" a="1"/>
  <c r="M450" i="5"/>
  <c r="N450" i="5" a="1"/>
  <c r="N450" i="5"/>
  <c r="J484" i="5" a="1"/>
  <c r="J484" i="5"/>
  <c r="O483" i="5" a="1"/>
  <c r="O483" i="5"/>
  <c r="L483" i="5" a="1"/>
  <c r="L483" i="5"/>
  <c r="I485" i="5" a="1"/>
  <c r="I485" i="5"/>
  <c r="J485" i="5" a="1"/>
  <c r="J485" i="5"/>
  <c r="O484" i="5" a="1"/>
  <c r="O484" i="5"/>
  <c r="L484" i="5" a="1"/>
  <c r="L484" i="5"/>
  <c r="K451" i="5" a="1"/>
  <c r="K451" i="5"/>
  <c r="M451" i="5" a="1"/>
  <c r="M451" i="5"/>
  <c r="N451" i="5" a="1"/>
  <c r="N451" i="5"/>
  <c r="L485" i="5" a="1"/>
  <c r="L485" i="5"/>
  <c r="K452" i="5" a="1"/>
  <c r="K452" i="5"/>
  <c r="N452" i="5" a="1"/>
  <c r="N452" i="5"/>
  <c r="M452" i="5" a="1"/>
  <c r="M452" i="5"/>
  <c r="J486" i="5" a="1"/>
  <c r="J486" i="5"/>
  <c r="O485" i="5" a="1"/>
  <c r="O485" i="5"/>
  <c r="I486" i="5" a="1"/>
  <c r="I486" i="5"/>
  <c r="I487" i="5" a="1"/>
  <c r="I487" i="5"/>
  <c r="K453" i="5" a="1"/>
  <c r="K453" i="5"/>
  <c r="M453" i="5" a="1"/>
  <c r="M453" i="5"/>
  <c r="N453" i="5" a="1"/>
  <c r="N453" i="5"/>
  <c r="J487" i="5" a="1"/>
  <c r="J487" i="5"/>
  <c r="O486" i="5" a="1"/>
  <c r="O486" i="5"/>
  <c r="L486" i="5" a="1"/>
  <c r="L486" i="5"/>
  <c r="I488" i="5" a="1"/>
  <c r="I488" i="5"/>
  <c r="K454" i="5" a="1"/>
  <c r="K454" i="5"/>
  <c r="N454" i="5" a="1"/>
  <c r="N454" i="5"/>
  <c r="M454" i="5" a="1"/>
  <c r="M454" i="5"/>
  <c r="L487" i="5" a="1"/>
  <c r="L487" i="5"/>
  <c r="J488" i="5" a="1"/>
  <c r="J488" i="5"/>
  <c r="O487" i="5" a="1"/>
  <c r="O487" i="5"/>
  <c r="I489" i="5" a="1"/>
  <c r="I489" i="5"/>
  <c r="N455" i="5" a="1"/>
  <c r="N455" i="5"/>
  <c r="M455" i="5" a="1"/>
  <c r="M455" i="5"/>
  <c r="K455" i="5" a="1"/>
  <c r="K455" i="5"/>
  <c r="L488" i="5" a="1"/>
  <c r="L488" i="5"/>
  <c r="J489" i="5" a="1"/>
  <c r="J489" i="5"/>
  <c r="O488" i="5" a="1"/>
  <c r="O488" i="5"/>
  <c r="L489" i="5" a="1"/>
  <c r="L489" i="5"/>
  <c r="I490" i="5" a="1"/>
  <c r="I490" i="5"/>
  <c r="M456" i="5" a="1"/>
  <c r="M456" i="5"/>
  <c r="N456" i="5" a="1"/>
  <c r="N456" i="5"/>
  <c r="K456" i="5" a="1"/>
  <c r="K456" i="5"/>
  <c r="I491" i="5" a="1"/>
  <c r="I491" i="5"/>
  <c r="J490" i="5" a="1"/>
  <c r="J490" i="5"/>
  <c r="L490" i="5" a="1"/>
  <c r="L490" i="5"/>
  <c r="O489" i="5" a="1"/>
  <c r="O489" i="5"/>
  <c r="N457" i="5" a="1"/>
  <c r="N457" i="5"/>
  <c r="M457" i="5" a="1"/>
  <c r="M457" i="5"/>
  <c r="K457" i="5" a="1"/>
  <c r="K457" i="5"/>
  <c r="N458" i="5" a="1"/>
  <c r="N458" i="5"/>
  <c r="K458" i="5" a="1"/>
  <c r="K458" i="5"/>
  <c r="M458" i="5" a="1"/>
  <c r="M458" i="5"/>
  <c r="J491" i="5" a="1"/>
  <c r="J491" i="5"/>
  <c r="L491" i="5" a="1"/>
  <c r="L491" i="5"/>
  <c r="I492" i="5" a="1"/>
  <c r="I492" i="5"/>
  <c r="O490" i="5" a="1"/>
  <c r="O490" i="5"/>
  <c r="I493" i="5" a="1"/>
  <c r="I493" i="5"/>
  <c r="M459" i="5" a="1"/>
  <c r="M459" i="5"/>
  <c r="N459" i="5" a="1"/>
  <c r="N459" i="5"/>
  <c r="K459" i="5" a="1"/>
  <c r="K459" i="5"/>
  <c r="J492" i="5" a="1"/>
  <c r="J492" i="5"/>
  <c r="L492" i="5" a="1"/>
  <c r="L492" i="5"/>
  <c r="J493" i="5" a="1"/>
  <c r="J493" i="5"/>
  <c r="O492" i="5" a="1"/>
  <c r="O492" i="5"/>
  <c r="O491" i="5" a="1"/>
  <c r="O491" i="5"/>
  <c r="K460" i="5" a="1"/>
  <c r="K460" i="5"/>
  <c r="M460" i="5" a="1"/>
  <c r="M460" i="5"/>
  <c r="N460" i="5" a="1"/>
  <c r="N460" i="5"/>
  <c r="L493" i="5" a="1"/>
  <c r="L493" i="5"/>
  <c r="I494" i="5" a="1"/>
  <c r="I494" i="5"/>
  <c r="K461" i="5" a="1"/>
  <c r="K461" i="5"/>
  <c r="M461" i="5" a="1"/>
  <c r="M461" i="5"/>
  <c r="N461" i="5" a="1"/>
  <c r="N461" i="5"/>
  <c r="J494" i="5" a="1"/>
  <c r="J494" i="5"/>
  <c r="L494" i="5" a="1"/>
  <c r="L494" i="5"/>
  <c r="I495" i="5" a="1"/>
  <c r="I495" i="5"/>
  <c r="J495" i="5" a="1"/>
  <c r="J495" i="5"/>
  <c r="O494" i="5" a="1"/>
  <c r="O494" i="5"/>
  <c r="O493" i="5" a="1"/>
  <c r="O493" i="5"/>
  <c r="L495" i="5" a="1"/>
  <c r="L495" i="5"/>
  <c r="K462" i="5" a="1"/>
  <c r="K462" i="5"/>
  <c r="N462" i="5" a="1"/>
  <c r="N462" i="5"/>
  <c r="M462" i="5" a="1"/>
  <c r="M462" i="5"/>
  <c r="I496" i="5" a="1"/>
  <c r="I496" i="5"/>
  <c r="N463" i="5" a="1"/>
  <c r="N463" i="5"/>
  <c r="M463" i="5" a="1"/>
  <c r="M463" i="5"/>
  <c r="K463" i="5" a="1"/>
  <c r="K463" i="5"/>
  <c r="J496" i="5" a="1"/>
  <c r="J496" i="5"/>
  <c r="L496" i="5" a="1"/>
  <c r="L496" i="5"/>
  <c r="I497" i="5" a="1"/>
  <c r="I497" i="5"/>
  <c r="O495" i="5" a="1"/>
  <c r="O495" i="5"/>
  <c r="I498" i="5" a="1"/>
  <c r="I498" i="5"/>
  <c r="J497" i="5" a="1"/>
  <c r="J497" i="5"/>
  <c r="L497" i="5" a="1"/>
  <c r="L497" i="5"/>
  <c r="J498" i="5" a="1"/>
  <c r="J498" i="5"/>
  <c r="O497" i="5" a="1"/>
  <c r="O497" i="5"/>
  <c r="O496" i="5" a="1"/>
  <c r="O496" i="5"/>
  <c r="N464" i="5" a="1"/>
  <c r="N464" i="5"/>
  <c r="K464" i="5" a="1"/>
  <c r="K464" i="5"/>
  <c r="M464" i="5" a="1"/>
  <c r="M464" i="5"/>
  <c r="M465" i="5" a="1"/>
  <c r="M465" i="5"/>
  <c r="N465" i="5" a="1"/>
  <c r="N465" i="5"/>
  <c r="K465" i="5" a="1"/>
  <c r="K465" i="5"/>
  <c r="I499" i="5" a="1"/>
  <c r="I499" i="5"/>
  <c r="J499" i="5" a="1"/>
  <c r="J499" i="5"/>
  <c r="O498" i="5" a="1"/>
  <c r="O498" i="5"/>
  <c r="L498" i="5" a="1"/>
  <c r="L498" i="5"/>
  <c r="N466" i="5" a="1"/>
  <c r="N466" i="5"/>
  <c r="N467" i="5" a="1"/>
  <c r="N467" i="5"/>
  <c r="N468" i="5" a="1"/>
  <c r="N468" i="5"/>
  <c r="N469" i="5" a="1"/>
  <c r="N469" i="5"/>
  <c r="N470" i="5" a="1"/>
  <c r="N470" i="5"/>
  <c r="N471" i="5" a="1"/>
  <c r="N471" i="5"/>
  <c r="N472" i="5" a="1"/>
  <c r="N472" i="5"/>
  <c r="N473" i="5" a="1"/>
  <c r="N473" i="5"/>
  <c r="N474" i="5" a="1"/>
  <c r="N474" i="5"/>
  <c r="N475" i="5" a="1"/>
  <c r="N475" i="5"/>
  <c r="N476" i="5" a="1"/>
  <c r="N476" i="5"/>
  <c r="N477" i="5" a="1"/>
  <c r="N477" i="5"/>
  <c r="N478" i="5" a="1"/>
  <c r="N478" i="5"/>
  <c r="N479" i="5" a="1"/>
  <c r="N479" i="5"/>
  <c r="N480" i="5" a="1"/>
  <c r="N480" i="5"/>
  <c r="N481" i="5" a="1"/>
  <c r="N481" i="5"/>
  <c r="N482" i="5" a="1"/>
  <c r="N482" i="5"/>
  <c r="N483" i="5" a="1"/>
  <c r="N483" i="5"/>
  <c r="N484" i="5" a="1"/>
  <c r="N484" i="5"/>
  <c r="N485" i="5" a="1"/>
  <c r="N485" i="5"/>
  <c r="N486" i="5" a="1"/>
  <c r="N486" i="5"/>
  <c r="N487" i="5" a="1"/>
  <c r="N487" i="5"/>
  <c r="N488" i="5" a="1"/>
  <c r="N488" i="5"/>
  <c r="N489" i="5" a="1"/>
  <c r="N489" i="5"/>
  <c r="N490" i="5" a="1"/>
  <c r="N490" i="5"/>
  <c r="N491" i="5" a="1"/>
  <c r="N491" i="5"/>
  <c r="N492" i="5" a="1"/>
  <c r="N492" i="5"/>
  <c r="N493" i="5" a="1"/>
  <c r="N493" i="5"/>
  <c r="N494" i="5" a="1"/>
  <c r="N494" i="5"/>
  <c r="N495" i="5" a="1"/>
  <c r="N495" i="5"/>
  <c r="N496" i="5" a="1"/>
  <c r="N496" i="5"/>
  <c r="N497" i="5" a="1"/>
  <c r="N497" i="5"/>
  <c r="N498" i="5" a="1"/>
  <c r="N498" i="5"/>
  <c r="N499" i="5" a="1"/>
  <c r="N499" i="5"/>
  <c r="O499" i="5" a="1"/>
  <c r="O499" i="5"/>
  <c r="L499" i="5" a="1"/>
  <c r="L499" i="5"/>
  <c r="M466" i="5" a="1"/>
  <c r="M466" i="5"/>
  <c r="K466" i="5" a="1"/>
  <c r="K466" i="5"/>
  <c r="M467" i="5" a="1"/>
  <c r="M467" i="5"/>
  <c r="K467" i="5" a="1"/>
  <c r="K467" i="5"/>
  <c r="M468" i="5" a="1"/>
  <c r="M468" i="5"/>
  <c r="K468" i="5" a="1"/>
  <c r="K468" i="5"/>
  <c r="M469" i="5" a="1"/>
  <c r="M469" i="5"/>
  <c r="K469" i="5" a="1"/>
  <c r="K469" i="5"/>
  <c r="K470" i="5" a="1"/>
  <c r="K470" i="5"/>
  <c r="M470" i="5" a="1"/>
  <c r="M470" i="5"/>
  <c r="M471" i="5" a="1"/>
  <c r="M471" i="5"/>
  <c r="K471" i="5" a="1"/>
  <c r="K471" i="5"/>
  <c r="M472" i="5" a="1"/>
  <c r="M472" i="5"/>
  <c r="K472" i="5" a="1"/>
  <c r="K472" i="5"/>
  <c r="K473" i="5" a="1"/>
  <c r="K473" i="5"/>
  <c r="M473" i="5" a="1"/>
  <c r="M473" i="5"/>
  <c r="K474" i="5" a="1"/>
  <c r="K474" i="5"/>
  <c r="M474" i="5" a="1"/>
  <c r="M474" i="5"/>
  <c r="K475" i="5" a="1"/>
  <c r="K475" i="5"/>
  <c r="M475" i="5" a="1"/>
  <c r="M475" i="5"/>
  <c r="M476" i="5" a="1"/>
  <c r="M476" i="5"/>
  <c r="K476" i="5" a="1"/>
  <c r="K476" i="5"/>
  <c r="M477" i="5" a="1"/>
  <c r="M477" i="5"/>
  <c r="K477" i="5" a="1"/>
  <c r="K477" i="5"/>
  <c r="M478" i="5" a="1"/>
  <c r="M478" i="5"/>
  <c r="K478" i="5" a="1"/>
  <c r="K478" i="5"/>
  <c r="K479" i="5" a="1"/>
  <c r="K479" i="5"/>
  <c r="M479" i="5" a="1"/>
  <c r="M479" i="5"/>
  <c r="M480" i="5" a="1"/>
  <c r="M480" i="5"/>
  <c r="K480" i="5" a="1"/>
  <c r="K480" i="5"/>
  <c r="M481" i="5" a="1"/>
  <c r="M481" i="5"/>
  <c r="K481" i="5" a="1"/>
  <c r="K481" i="5"/>
  <c r="M482" i="5" a="1"/>
  <c r="M482" i="5"/>
  <c r="K482" i="5" a="1"/>
  <c r="K482" i="5"/>
  <c r="K483" i="5" a="1"/>
  <c r="K483" i="5"/>
  <c r="M483" i="5" a="1"/>
  <c r="M483" i="5"/>
  <c r="M484" i="5" a="1"/>
  <c r="M484" i="5"/>
  <c r="K484" i="5" a="1"/>
  <c r="K484" i="5"/>
  <c r="M485" i="5" a="1"/>
  <c r="M485" i="5"/>
  <c r="K485" i="5" a="1"/>
  <c r="K485" i="5"/>
  <c r="M486" i="5" a="1"/>
  <c r="M486" i="5"/>
  <c r="K486" i="5" a="1"/>
  <c r="K486" i="5"/>
  <c r="K487" i="5" a="1"/>
  <c r="K487" i="5"/>
  <c r="M487" i="5" a="1"/>
  <c r="M487" i="5"/>
  <c r="M488" i="5" a="1"/>
  <c r="M488" i="5"/>
  <c r="K488" i="5" a="1"/>
  <c r="K488" i="5"/>
  <c r="K489" i="5" a="1"/>
  <c r="K489" i="5"/>
  <c r="M489" i="5" a="1"/>
  <c r="M489" i="5"/>
  <c r="M490" i="5" a="1"/>
  <c r="M490" i="5"/>
  <c r="K490" i="5" a="1"/>
  <c r="K490" i="5"/>
  <c r="K491" i="5" a="1"/>
  <c r="K491" i="5"/>
  <c r="M491" i="5" a="1"/>
  <c r="M491" i="5"/>
  <c r="M492" i="5" a="1"/>
  <c r="M492" i="5"/>
  <c r="K492" i="5" a="1"/>
  <c r="K492" i="5"/>
  <c r="K493" i="5" a="1"/>
  <c r="K493" i="5"/>
  <c r="M493" i="5" a="1"/>
  <c r="M493" i="5"/>
  <c r="K494" i="5" a="1"/>
  <c r="K494" i="5"/>
  <c r="M494" i="5" a="1"/>
  <c r="M494" i="5"/>
  <c r="M495" i="5" a="1"/>
  <c r="M495" i="5"/>
  <c r="K495" i="5" a="1"/>
  <c r="K495" i="5"/>
  <c r="M496" i="5" a="1"/>
  <c r="M496" i="5"/>
  <c r="K496" i="5" a="1"/>
  <c r="K496" i="5"/>
  <c r="K497" i="5" a="1"/>
  <c r="K497" i="5"/>
  <c r="M497" i="5" a="1"/>
  <c r="M497" i="5"/>
  <c r="K498" i="5" a="1"/>
  <c r="K498" i="5"/>
  <c r="M498" i="5" a="1"/>
  <c r="M498" i="5"/>
  <c r="K499" i="5" a="1"/>
  <c r="K499" i="5"/>
  <c r="M499" i="5" a="1"/>
  <c r="M499" i="5"/>
  <c r="K16" i="5" a="1"/>
  <c r="K16" i="5"/>
  <c r="N16" i="5" a="1"/>
  <c r="N16" i="5"/>
  <c r="J17" i="5" a="1"/>
  <c r="J17" i="5"/>
  <c r="O16" i="5" a="1"/>
  <c r="O16" i="5"/>
  <c r="M16" i="5" a="1"/>
  <c r="M16" i="5"/>
  <c r="K17" i="5" a="1"/>
  <c r="K17" i="5"/>
  <c r="N17" i="5" a="1"/>
  <c r="N17" i="5"/>
  <c r="O17" i="5" a="1"/>
  <c r="O17" i="5"/>
  <c r="M17" i="5" a="1"/>
  <c r="M17" i="5"/>
  <c r="L17" i="5" a="1"/>
  <c r="L17" i="5"/>
  <c r="J4" i="5" a="1"/>
  <c r="J4" i="5"/>
  <c r="N4" i="5" a="1"/>
  <c r="N4" i="5"/>
  <c r="AB5" i="5" a="1"/>
  <c r="AB5" i="5"/>
  <c r="AC5" i="5" a="1"/>
  <c r="AC5" i="5"/>
  <c r="AB6" i="5" a="1"/>
  <c r="AB6" i="5"/>
  <c r="AC6" i="5" a="1"/>
  <c r="AC6" i="5"/>
  <c r="AB7" i="5" a="1"/>
  <c r="AB7" i="5"/>
  <c r="AC7" i="5" a="1"/>
  <c r="AC7" i="5"/>
  <c r="AB8" i="5" a="1"/>
  <c r="AB8" i="5"/>
  <c r="AC8" i="5" a="1"/>
  <c r="AC8" i="5"/>
  <c r="AB9" i="5" a="1"/>
  <c r="AB9" i="5"/>
  <c r="AC9" i="5" a="1"/>
  <c r="AC9" i="5"/>
  <c r="AB10" i="5" a="1"/>
  <c r="AB10" i="5"/>
  <c r="AC10" i="5" a="1"/>
  <c r="AC10" i="5"/>
  <c r="AB11" i="5" a="1"/>
  <c r="AB11" i="5"/>
  <c r="AC11" i="5" a="1"/>
  <c r="AC11" i="5"/>
  <c r="AB12" i="5" a="1"/>
  <c r="AB12" i="5"/>
  <c r="AC12" i="5" a="1"/>
  <c r="AC12" i="5"/>
  <c r="AB13" i="5" a="1"/>
  <c r="AB13" i="5"/>
  <c r="AC13" i="5" a="1"/>
  <c r="AC13" i="5"/>
  <c r="AB14" i="5" a="1"/>
  <c r="AB14" i="5"/>
  <c r="AC14" i="5" a="1"/>
  <c r="AC14" i="5"/>
  <c r="AB15" i="5" a="1"/>
  <c r="AB15" i="5"/>
  <c r="AC15" i="5" a="1"/>
  <c r="AC15" i="5"/>
  <c r="AB16" i="5" a="1"/>
  <c r="AB16" i="5"/>
  <c r="AC16" i="5" a="1"/>
  <c r="AC16" i="5"/>
  <c r="AB17" i="5" a="1"/>
  <c r="AB17" i="5"/>
  <c r="AC17" i="5" a="1"/>
  <c r="AC17" i="5"/>
  <c r="AB18" i="5" a="1"/>
  <c r="AB18" i="5"/>
  <c r="AC18" i="5" a="1"/>
  <c r="AC18" i="5"/>
  <c r="AB19" i="5" a="1"/>
  <c r="AB19" i="5"/>
  <c r="AC19" i="5" a="1"/>
  <c r="AC19" i="5"/>
  <c r="AB20" i="5" a="1"/>
  <c r="AB20" i="5"/>
  <c r="AC20" i="5" a="1"/>
  <c r="AC20" i="5"/>
  <c r="AB21" i="5" a="1"/>
  <c r="AB21" i="5"/>
  <c r="AC21" i="5" a="1"/>
  <c r="AC21" i="5"/>
  <c r="AB22" i="5" a="1"/>
  <c r="AB22" i="5"/>
  <c r="AC22" i="5" a="1"/>
  <c r="AC22" i="5"/>
  <c r="AB23" i="5" a="1"/>
  <c r="AB23" i="5"/>
  <c r="AC23" i="5" a="1"/>
  <c r="AC23" i="5"/>
  <c r="AB24" i="5" a="1"/>
  <c r="AB24" i="5"/>
  <c r="AC24" i="5" a="1"/>
  <c r="AC24" i="5"/>
  <c r="AB25" i="5" a="1"/>
  <c r="AB25" i="5"/>
  <c r="AC25" i="5" a="1"/>
  <c r="AC25" i="5"/>
  <c r="AB26" i="5" a="1"/>
  <c r="AB26" i="5"/>
  <c r="AC26" i="5" a="1"/>
  <c r="AC26" i="5"/>
  <c r="AB27" i="5" a="1"/>
  <c r="AB27" i="5"/>
  <c r="AC27" i="5" a="1"/>
  <c r="AC27" i="5"/>
  <c r="AB28" i="5" a="1"/>
  <c r="AB28" i="5"/>
  <c r="AC28" i="5" a="1"/>
  <c r="AC28" i="5"/>
  <c r="AB29" i="5" a="1"/>
  <c r="AB29" i="5"/>
  <c r="AC29" i="5" a="1"/>
  <c r="AC29" i="5"/>
  <c r="AB30" i="5" a="1"/>
  <c r="AB30" i="5"/>
  <c r="AC30" i="5" a="1"/>
  <c r="AC30" i="5"/>
  <c r="AB31" i="5" a="1"/>
  <c r="AB31" i="5"/>
  <c r="AC31" i="5" a="1"/>
  <c r="AC31" i="5"/>
  <c r="AB32" i="5" a="1"/>
  <c r="AB32" i="5"/>
  <c r="AC32" i="5" a="1"/>
  <c r="AC32" i="5"/>
  <c r="AB33" i="5" a="1"/>
  <c r="AB33" i="5"/>
  <c r="AC33" i="5" a="1"/>
  <c r="AC33" i="5"/>
  <c r="AB34" i="5" a="1"/>
  <c r="AB34" i="5"/>
  <c r="AC34" i="5" a="1"/>
  <c r="AC34" i="5"/>
  <c r="AB35" i="5" a="1"/>
  <c r="AB35" i="5"/>
  <c r="AC35" i="5" a="1"/>
  <c r="AC35" i="5"/>
  <c r="AB36" i="5" a="1"/>
  <c r="AB36" i="5"/>
  <c r="AC36" i="5" a="1"/>
  <c r="AC36" i="5"/>
  <c r="AB37" i="5" a="1"/>
  <c r="AB37" i="5"/>
  <c r="AC37" i="5" a="1"/>
  <c r="AC37" i="5"/>
  <c r="AB38" i="5" a="1"/>
  <c r="AB38" i="5"/>
  <c r="AC38" i="5" a="1"/>
  <c r="AC38" i="5"/>
  <c r="AB39" i="5" a="1"/>
  <c r="AB39" i="5"/>
  <c r="AC39" i="5" a="1"/>
  <c r="AC39" i="5"/>
  <c r="AB40" i="5" a="1"/>
  <c r="AB40" i="5"/>
  <c r="AC40" i="5" a="1"/>
  <c r="AC40" i="5"/>
  <c r="AB41" i="5" a="1"/>
  <c r="AB41" i="5"/>
  <c r="AC41" i="5" a="1"/>
  <c r="AC41" i="5"/>
  <c r="AB42" i="5" a="1"/>
  <c r="AB42" i="5"/>
  <c r="AC42" i="5" a="1"/>
  <c r="AC42" i="5"/>
  <c r="AB43" i="5" a="1"/>
  <c r="AB43" i="5"/>
  <c r="AC43" i="5" a="1"/>
  <c r="AC43" i="5"/>
  <c r="AB44" i="5" a="1"/>
  <c r="AB44" i="5"/>
  <c r="AC44" i="5" a="1"/>
  <c r="AC44" i="5"/>
  <c r="AB45" i="5" a="1"/>
  <c r="AB45" i="5"/>
  <c r="AC45" i="5" a="1"/>
  <c r="AC45" i="5"/>
  <c r="AB46" i="5" a="1"/>
  <c r="AB46" i="5"/>
  <c r="AC46" i="5" a="1"/>
  <c r="AC46" i="5"/>
  <c r="AB47" i="5" a="1"/>
  <c r="AB47" i="5"/>
  <c r="AC47" i="5" a="1"/>
  <c r="AC47" i="5"/>
  <c r="AB48" i="5" a="1"/>
  <c r="AB48" i="5"/>
  <c r="AC48" i="5" a="1"/>
  <c r="AC48" i="5"/>
  <c r="AB49" i="5" a="1"/>
  <c r="AB49" i="5"/>
  <c r="AC49" i="5" a="1"/>
  <c r="AC49" i="5"/>
  <c r="AB50" i="5" a="1"/>
  <c r="AB50" i="5"/>
  <c r="AC50" i="5" a="1"/>
  <c r="AC50" i="5"/>
  <c r="AB51" i="5" a="1"/>
  <c r="AB51" i="5"/>
  <c r="AC51" i="5" a="1"/>
  <c r="AC51" i="5"/>
  <c r="AB52" i="5" a="1"/>
  <c r="AB52" i="5"/>
  <c r="AC52" i="5" a="1"/>
  <c r="AC52" i="5"/>
  <c r="AB53" i="5" a="1"/>
  <c r="AB53" i="5"/>
  <c r="AC53" i="5" a="1"/>
  <c r="AC53" i="5"/>
  <c r="AB54" i="5" a="1"/>
  <c r="AB54" i="5"/>
  <c r="AC54" i="5" a="1"/>
  <c r="AC54" i="5"/>
  <c r="AB55" i="5" a="1"/>
  <c r="AB55" i="5"/>
  <c r="AC55" i="5" a="1"/>
  <c r="AC55" i="5"/>
  <c r="AB56" i="5" a="1"/>
  <c r="AB56" i="5"/>
  <c r="AC56" i="5" a="1"/>
  <c r="AC56" i="5"/>
  <c r="AB57" i="5" a="1"/>
  <c r="AB57" i="5"/>
  <c r="AC57" i="5" a="1"/>
  <c r="AC57" i="5"/>
  <c r="AB58" i="5" a="1"/>
  <c r="AB58" i="5"/>
  <c r="AC58" i="5" a="1"/>
  <c r="AC58" i="5"/>
  <c r="AB59" i="5" a="1"/>
  <c r="AB59" i="5"/>
  <c r="AC59" i="5" a="1"/>
  <c r="AC59" i="5"/>
  <c r="AB60" i="5" a="1"/>
  <c r="AB60" i="5"/>
  <c r="AC60" i="5" a="1"/>
  <c r="AC60" i="5"/>
  <c r="AB61" i="5" a="1"/>
  <c r="AB61" i="5"/>
  <c r="AC61" i="5" a="1"/>
  <c r="AC61" i="5"/>
  <c r="AB62" i="5" a="1"/>
  <c r="AB62" i="5"/>
  <c r="AC62" i="5" a="1"/>
  <c r="AC62" i="5"/>
  <c r="AB63" i="5" a="1"/>
  <c r="AB63" i="5"/>
  <c r="AC63" i="5" a="1"/>
  <c r="AC63" i="5"/>
  <c r="AB64" i="5" a="1"/>
  <c r="AB64" i="5"/>
  <c r="AC64" i="5" a="1"/>
  <c r="AC64" i="5"/>
  <c r="AB65" i="5" a="1"/>
  <c r="AB65" i="5"/>
  <c r="AC65" i="5" a="1"/>
  <c r="AC65" i="5"/>
  <c r="AB66" i="5" a="1"/>
  <c r="AB66" i="5"/>
  <c r="AC66" i="5" a="1"/>
  <c r="AC66" i="5"/>
  <c r="AB67" i="5" a="1"/>
  <c r="AB67" i="5"/>
  <c r="AC67" i="5" a="1"/>
  <c r="AC67" i="5"/>
  <c r="AB68" i="5" a="1"/>
  <c r="AB68" i="5"/>
  <c r="AC68" i="5" a="1"/>
  <c r="AC68" i="5"/>
  <c r="AB69" i="5" a="1"/>
  <c r="AB69" i="5"/>
  <c r="AC69" i="5" a="1"/>
  <c r="AC69" i="5"/>
  <c r="AB70" i="5" a="1"/>
  <c r="AB70" i="5"/>
  <c r="AC70" i="5" a="1"/>
  <c r="AC70" i="5"/>
  <c r="AB71" i="5" a="1"/>
  <c r="AB71" i="5"/>
  <c r="AC71" i="5" a="1"/>
  <c r="AC71" i="5"/>
  <c r="AB72" i="5" a="1"/>
  <c r="AB72" i="5"/>
  <c r="AC72" i="5" a="1"/>
  <c r="AC72" i="5"/>
  <c r="AB73" i="5" a="1"/>
  <c r="AB73" i="5"/>
  <c r="AC73" i="5" a="1"/>
  <c r="AC73" i="5"/>
  <c r="AB74" i="5" a="1"/>
  <c r="AB74" i="5"/>
  <c r="AC74" i="5" a="1"/>
  <c r="AC74" i="5"/>
  <c r="AB75" i="5" a="1"/>
  <c r="AB75" i="5"/>
  <c r="AC75" i="5" a="1"/>
  <c r="AC75" i="5"/>
  <c r="AB76" i="5" a="1"/>
  <c r="AB76" i="5"/>
  <c r="AC76" i="5" a="1"/>
  <c r="AC76" i="5"/>
  <c r="AB77" i="5" a="1"/>
  <c r="AB77" i="5"/>
  <c r="AC77" i="5" a="1"/>
  <c r="AC77" i="5"/>
  <c r="AB78" i="5" a="1"/>
  <c r="AB78" i="5"/>
  <c r="AC78" i="5" a="1"/>
  <c r="AC78" i="5"/>
  <c r="AB79" i="5" a="1"/>
  <c r="AB79" i="5"/>
  <c r="AC79" i="5" a="1"/>
  <c r="AC79" i="5"/>
  <c r="AB80" i="5" a="1"/>
  <c r="AB80" i="5"/>
  <c r="AC80" i="5" a="1"/>
  <c r="AC80" i="5"/>
  <c r="AB81" i="5" a="1"/>
  <c r="AB81" i="5"/>
  <c r="AC81" i="5" a="1"/>
  <c r="AC81" i="5"/>
  <c r="AB82" i="5" a="1"/>
  <c r="AB82" i="5"/>
  <c r="AC82" i="5" a="1"/>
  <c r="AC82" i="5"/>
  <c r="AB83" i="5" a="1"/>
  <c r="AB83" i="5"/>
  <c r="AC83" i="5" a="1"/>
  <c r="AC83" i="5"/>
  <c r="AB84" i="5" a="1"/>
  <c r="AB84" i="5"/>
  <c r="AC84" i="5" a="1"/>
  <c r="AC84" i="5"/>
  <c r="AB85" i="5" a="1"/>
  <c r="AB85" i="5"/>
  <c r="AC85" i="5" a="1"/>
  <c r="AC85" i="5"/>
  <c r="AB86" i="5" a="1"/>
  <c r="AB86" i="5"/>
  <c r="AC86" i="5" a="1"/>
  <c r="AC86" i="5"/>
  <c r="AB87" i="5" a="1"/>
  <c r="AB87" i="5"/>
  <c r="AC87" i="5" a="1"/>
  <c r="AC87" i="5"/>
  <c r="AB88" i="5" a="1"/>
  <c r="AB88" i="5"/>
  <c r="AC88" i="5" a="1"/>
  <c r="AC88" i="5"/>
  <c r="AB89" i="5" a="1"/>
  <c r="AB89" i="5"/>
  <c r="AC89" i="5" a="1"/>
  <c r="AC89" i="5"/>
  <c r="AB90" i="5" a="1"/>
  <c r="AB90" i="5"/>
  <c r="AC90" i="5" a="1"/>
  <c r="AC90" i="5"/>
  <c r="AB91" i="5" a="1"/>
  <c r="AB91" i="5"/>
  <c r="AC91" i="5" a="1"/>
  <c r="AC91" i="5"/>
  <c r="AB92" i="5" a="1"/>
  <c r="AB92" i="5"/>
  <c r="AC92" i="5" a="1"/>
  <c r="AC92" i="5"/>
  <c r="AB93" i="5" a="1"/>
  <c r="AB93" i="5"/>
  <c r="AC93" i="5" a="1"/>
  <c r="AC93" i="5"/>
  <c r="AB94" i="5" a="1"/>
  <c r="AB94" i="5"/>
  <c r="AC94" i="5" a="1"/>
  <c r="AC94" i="5"/>
  <c r="AB95" i="5" a="1"/>
  <c r="AB95" i="5"/>
  <c r="AC95" i="5" a="1"/>
  <c r="AC95" i="5"/>
  <c r="AB96" i="5" a="1"/>
  <c r="AB96" i="5"/>
  <c r="AC96" i="5" a="1"/>
  <c r="AC96" i="5"/>
  <c r="AB97" i="5" a="1"/>
  <c r="AB97" i="5"/>
  <c r="AC97" i="5" a="1"/>
  <c r="AC97" i="5"/>
  <c r="AB98" i="5" a="1"/>
  <c r="AB98" i="5"/>
  <c r="AC98" i="5" a="1"/>
  <c r="AC98" i="5"/>
  <c r="AB99" i="5" a="1"/>
  <c r="AB99" i="5"/>
  <c r="AC99" i="5" a="1"/>
  <c r="AC99" i="5"/>
  <c r="AB100" i="5" a="1"/>
  <c r="AB100" i="5"/>
  <c r="AC100" i="5" a="1"/>
  <c r="AC100" i="5"/>
  <c r="AB101" i="5" a="1"/>
  <c r="AB101" i="5"/>
  <c r="AC101" i="5" a="1"/>
  <c r="AC101" i="5"/>
  <c r="AB102" i="5" a="1"/>
  <c r="AB102" i="5"/>
  <c r="AC102" i="5" a="1"/>
  <c r="AC102" i="5"/>
  <c r="AB103" i="5" a="1"/>
  <c r="AB103" i="5"/>
  <c r="AC103" i="5" a="1"/>
  <c r="AC103" i="5"/>
  <c r="AB104" i="5" a="1"/>
  <c r="AB104" i="5"/>
  <c r="AC104" i="5" a="1"/>
  <c r="AC104" i="5"/>
  <c r="AB105" i="5" a="1"/>
  <c r="AB105" i="5"/>
  <c r="AC105" i="5" a="1"/>
  <c r="AC105" i="5"/>
  <c r="AB106" i="5" a="1"/>
  <c r="AB106" i="5"/>
  <c r="AC106" i="5" a="1"/>
  <c r="AC106" i="5"/>
  <c r="AB107" i="5" a="1"/>
  <c r="AB107" i="5"/>
  <c r="AC107" i="5" a="1"/>
  <c r="AC107" i="5"/>
  <c r="AB108" i="5" a="1"/>
  <c r="AB108" i="5"/>
  <c r="AC108" i="5" a="1"/>
  <c r="AC108" i="5"/>
  <c r="AB109" i="5" a="1"/>
  <c r="AB109" i="5"/>
  <c r="AC109" i="5" a="1"/>
  <c r="AC109" i="5"/>
  <c r="AB110" i="5" a="1"/>
  <c r="AB110" i="5"/>
  <c r="AC110" i="5" a="1"/>
  <c r="AC110" i="5"/>
  <c r="AB111" i="5" a="1"/>
  <c r="AB111" i="5"/>
  <c r="AC111" i="5" a="1"/>
  <c r="AC111" i="5"/>
  <c r="AB112" i="5" a="1"/>
  <c r="AB112" i="5"/>
  <c r="AC112" i="5" a="1"/>
  <c r="AC112" i="5"/>
  <c r="AB113" i="5" a="1"/>
  <c r="AB113" i="5"/>
  <c r="AC113" i="5" a="1"/>
  <c r="AC113" i="5"/>
  <c r="AB114" i="5" a="1"/>
  <c r="AB114" i="5"/>
  <c r="AC114" i="5" a="1"/>
  <c r="AC114" i="5"/>
  <c r="AB115" i="5" a="1"/>
  <c r="AB115" i="5"/>
  <c r="AC115" i="5" a="1"/>
  <c r="AC115" i="5"/>
  <c r="AB116" i="5" a="1"/>
  <c r="AB116" i="5"/>
  <c r="AC116" i="5" a="1"/>
  <c r="AC116" i="5"/>
  <c r="AB117" i="5" a="1"/>
  <c r="AB117" i="5"/>
  <c r="AC117" i="5" a="1"/>
  <c r="AC117" i="5"/>
  <c r="AB118" i="5" a="1"/>
  <c r="AB118" i="5"/>
  <c r="AC118" i="5" a="1"/>
  <c r="AC118" i="5"/>
  <c r="AB119" i="5" a="1"/>
  <c r="AB119" i="5"/>
  <c r="AC119" i="5" a="1"/>
  <c r="AC119" i="5"/>
  <c r="AB120" i="5" a="1"/>
  <c r="AB120" i="5"/>
  <c r="AC120" i="5" a="1"/>
  <c r="AC120" i="5"/>
  <c r="AB121" i="5" a="1"/>
  <c r="AB121" i="5"/>
  <c r="AC121" i="5" a="1"/>
  <c r="AC121" i="5"/>
  <c r="AB122" i="5" a="1"/>
  <c r="AB122" i="5"/>
  <c r="AC122" i="5" a="1"/>
  <c r="AC122" i="5"/>
  <c r="AB123" i="5" a="1"/>
  <c r="AB123" i="5"/>
  <c r="AC123" i="5" a="1"/>
  <c r="AC123" i="5"/>
  <c r="AB124" i="5" a="1"/>
  <c r="AB124" i="5"/>
  <c r="AC124" i="5" a="1"/>
  <c r="AC124" i="5"/>
  <c r="AB125" i="5" a="1"/>
  <c r="AB125" i="5"/>
  <c r="AC125" i="5" a="1"/>
  <c r="AC125" i="5"/>
  <c r="AC4" i="5" a="1"/>
  <c r="AC4" i="5"/>
  <c r="AB4" i="5" a="1"/>
  <c r="AB4" i="5"/>
  <c r="Z5" i="5" a="1"/>
  <c r="Z5" i="5"/>
  <c r="AA5" i="5" a="1"/>
  <c r="AA5" i="5"/>
  <c r="Z6" i="5" a="1"/>
  <c r="Z6" i="5"/>
  <c r="AA6" i="5" a="1"/>
  <c r="AA6" i="5"/>
  <c r="Z7" i="5" a="1"/>
  <c r="Z7" i="5"/>
  <c r="AA7" i="5" a="1"/>
  <c r="AA7" i="5"/>
  <c r="Z8" i="5" a="1"/>
  <c r="Z8" i="5"/>
  <c r="AA8" i="5" a="1"/>
  <c r="AA8" i="5"/>
  <c r="Z9" i="5" a="1"/>
  <c r="Z9" i="5"/>
  <c r="AA9" i="5" a="1"/>
  <c r="AA9" i="5"/>
  <c r="Z10" i="5" a="1"/>
  <c r="Z10" i="5"/>
  <c r="AA10" i="5" a="1"/>
  <c r="AA10" i="5"/>
  <c r="Z11" i="5" a="1"/>
  <c r="Z11" i="5"/>
  <c r="AA11" i="5" a="1"/>
  <c r="AA11" i="5"/>
  <c r="Z12" i="5" a="1"/>
  <c r="Z12" i="5"/>
  <c r="AA12" i="5" a="1"/>
  <c r="AA12" i="5"/>
  <c r="Z13" i="5" a="1"/>
  <c r="Z13" i="5"/>
  <c r="AA13" i="5" a="1"/>
  <c r="AA13" i="5"/>
  <c r="Z14" i="5" a="1"/>
  <c r="Z14" i="5"/>
  <c r="AA14" i="5" a="1"/>
  <c r="AA14" i="5"/>
  <c r="Z15" i="5" a="1"/>
  <c r="Z15" i="5"/>
  <c r="AA15" i="5" a="1"/>
  <c r="AA15" i="5"/>
  <c r="Z16" i="5" a="1"/>
  <c r="Z16" i="5"/>
  <c r="AA16" i="5" a="1"/>
  <c r="AA16" i="5"/>
  <c r="Z17" i="5" a="1"/>
  <c r="Z17" i="5"/>
  <c r="AA17" i="5" a="1"/>
  <c r="AA17" i="5"/>
  <c r="Z18" i="5" a="1"/>
  <c r="Z18" i="5"/>
  <c r="AA18" i="5" a="1"/>
  <c r="AA18" i="5"/>
  <c r="Z19" i="5" a="1"/>
  <c r="Z19" i="5"/>
  <c r="AA19" i="5" a="1"/>
  <c r="AA19" i="5"/>
  <c r="Z20" i="5" a="1"/>
  <c r="Z20" i="5"/>
  <c r="AA20" i="5" a="1"/>
  <c r="AA20" i="5"/>
  <c r="Z21" i="5" a="1"/>
  <c r="Z21" i="5"/>
  <c r="AA21" i="5" a="1"/>
  <c r="AA21" i="5"/>
  <c r="Z22" i="5" a="1"/>
  <c r="Z22" i="5"/>
  <c r="AA22" i="5" a="1"/>
  <c r="AA22" i="5"/>
  <c r="Z23" i="5" a="1"/>
  <c r="Z23" i="5"/>
  <c r="AA23" i="5" a="1"/>
  <c r="AA23" i="5"/>
  <c r="Z24" i="5" a="1"/>
  <c r="Z24" i="5"/>
  <c r="AA24" i="5" a="1"/>
  <c r="AA24" i="5"/>
  <c r="Z25" i="5" a="1"/>
  <c r="Z25" i="5"/>
  <c r="AA25" i="5" a="1"/>
  <c r="AA25" i="5"/>
  <c r="Z26" i="5" a="1"/>
  <c r="Z26" i="5"/>
  <c r="AA26" i="5" a="1"/>
  <c r="AA26" i="5"/>
  <c r="Z27" i="5" a="1"/>
  <c r="Z27" i="5"/>
  <c r="AA27" i="5" a="1"/>
  <c r="AA27" i="5"/>
  <c r="Z28" i="5" a="1"/>
  <c r="Z28" i="5"/>
  <c r="AA28" i="5" a="1"/>
  <c r="AA28" i="5"/>
  <c r="Z29" i="5" a="1"/>
  <c r="Z29" i="5"/>
  <c r="AA29" i="5" a="1"/>
  <c r="AA29" i="5"/>
  <c r="Z30" i="5" a="1"/>
  <c r="Z30" i="5"/>
  <c r="AA30" i="5" a="1"/>
  <c r="AA30" i="5"/>
  <c r="Z31" i="5" a="1"/>
  <c r="Z31" i="5"/>
  <c r="AA31" i="5" a="1"/>
  <c r="AA31" i="5"/>
  <c r="Z32" i="5" a="1"/>
  <c r="Z32" i="5"/>
  <c r="AA32" i="5" a="1"/>
  <c r="AA32" i="5"/>
  <c r="Z33" i="5" a="1"/>
  <c r="Z33" i="5"/>
  <c r="AA33" i="5" a="1"/>
  <c r="AA33" i="5"/>
  <c r="Z34" i="5" a="1"/>
  <c r="Z34" i="5"/>
  <c r="AA34" i="5" a="1"/>
  <c r="AA34" i="5"/>
  <c r="Z35" i="5" a="1"/>
  <c r="Z35" i="5"/>
  <c r="AA35" i="5" a="1"/>
  <c r="AA35" i="5"/>
  <c r="Z36" i="5" a="1"/>
  <c r="Z36" i="5"/>
  <c r="AA36" i="5" a="1"/>
  <c r="AA36" i="5"/>
  <c r="Z37" i="5" a="1"/>
  <c r="Z37" i="5"/>
  <c r="AA37" i="5" a="1"/>
  <c r="AA37" i="5"/>
  <c r="Z38" i="5" a="1"/>
  <c r="Z38" i="5"/>
  <c r="AA38" i="5" a="1"/>
  <c r="AA38" i="5"/>
  <c r="Z39" i="5" a="1"/>
  <c r="Z39" i="5"/>
  <c r="AA39" i="5" a="1"/>
  <c r="AA39" i="5"/>
  <c r="Z40" i="5" a="1"/>
  <c r="Z40" i="5"/>
  <c r="AA40" i="5" a="1"/>
  <c r="AA40" i="5"/>
  <c r="Z41" i="5" a="1"/>
  <c r="Z41" i="5"/>
  <c r="AA41" i="5" a="1"/>
  <c r="AA41" i="5"/>
  <c r="Z42" i="5" a="1"/>
  <c r="Z42" i="5"/>
  <c r="AA42" i="5" a="1"/>
  <c r="AA42" i="5"/>
  <c r="Z43" i="5" a="1"/>
  <c r="Z43" i="5"/>
  <c r="AA43" i="5" a="1"/>
  <c r="AA43" i="5"/>
  <c r="Z44" i="5" a="1"/>
  <c r="Z44" i="5"/>
  <c r="AA44" i="5" a="1"/>
  <c r="AA44" i="5"/>
  <c r="Z45" i="5" a="1"/>
  <c r="Z45" i="5"/>
  <c r="AA45" i="5" a="1"/>
  <c r="AA45" i="5"/>
  <c r="Z46" i="5" a="1"/>
  <c r="Z46" i="5"/>
  <c r="AA46" i="5" a="1"/>
  <c r="AA46" i="5"/>
  <c r="Z47" i="5" a="1"/>
  <c r="Z47" i="5"/>
  <c r="AA47" i="5" a="1"/>
  <c r="AA47" i="5"/>
  <c r="Z48" i="5" a="1"/>
  <c r="Z48" i="5"/>
  <c r="AA48" i="5" a="1"/>
  <c r="AA48" i="5"/>
  <c r="Z49" i="5" a="1"/>
  <c r="Z49" i="5"/>
  <c r="AA49" i="5" a="1"/>
  <c r="AA49" i="5"/>
  <c r="Z50" i="5" a="1"/>
  <c r="Z50" i="5"/>
  <c r="AA50" i="5" a="1"/>
  <c r="AA50" i="5"/>
  <c r="Z51" i="5" a="1"/>
  <c r="Z51" i="5"/>
  <c r="AA51" i="5" a="1"/>
  <c r="AA51" i="5"/>
  <c r="Z52" i="5" a="1"/>
  <c r="Z52" i="5"/>
  <c r="AA52" i="5" a="1"/>
  <c r="AA52" i="5"/>
  <c r="Z53" i="5" a="1"/>
  <c r="Z53" i="5"/>
  <c r="AA53" i="5" a="1"/>
  <c r="AA53" i="5"/>
  <c r="Z54" i="5" a="1"/>
  <c r="Z54" i="5"/>
  <c r="AA54" i="5" a="1"/>
  <c r="AA54" i="5"/>
  <c r="Z55" i="5" a="1"/>
  <c r="Z55" i="5"/>
  <c r="AA55" i="5" a="1"/>
  <c r="AA55" i="5"/>
  <c r="Z56" i="5" a="1"/>
  <c r="Z56" i="5"/>
  <c r="AA56" i="5" a="1"/>
  <c r="AA56" i="5"/>
  <c r="Z57" i="5" a="1"/>
  <c r="Z57" i="5"/>
  <c r="AA57" i="5" a="1"/>
  <c r="AA57" i="5"/>
  <c r="Z58" i="5" a="1"/>
  <c r="Z58" i="5"/>
  <c r="AA58" i="5" a="1"/>
  <c r="AA58" i="5"/>
  <c r="Z59" i="5" a="1"/>
  <c r="Z59" i="5"/>
  <c r="AA59" i="5" a="1"/>
  <c r="AA59" i="5"/>
  <c r="Z60" i="5" a="1"/>
  <c r="Z60" i="5"/>
  <c r="AA60" i="5" a="1"/>
  <c r="AA60" i="5"/>
  <c r="Z61" i="5" a="1"/>
  <c r="Z61" i="5"/>
  <c r="AA61" i="5" a="1"/>
  <c r="AA61" i="5"/>
  <c r="Z62" i="5" a="1"/>
  <c r="Z62" i="5"/>
  <c r="AA62" i="5" a="1"/>
  <c r="AA62" i="5"/>
  <c r="Z63" i="5" a="1"/>
  <c r="Z63" i="5"/>
  <c r="AA63" i="5" a="1"/>
  <c r="AA63" i="5"/>
  <c r="Z64" i="5" a="1"/>
  <c r="Z64" i="5"/>
  <c r="AA64" i="5" a="1"/>
  <c r="AA64" i="5"/>
  <c r="Z65" i="5" a="1"/>
  <c r="Z65" i="5"/>
  <c r="AA65" i="5" a="1"/>
  <c r="AA65" i="5"/>
  <c r="Z66" i="5" a="1"/>
  <c r="Z66" i="5"/>
  <c r="AA66" i="5" a="1"/>
  <c r="AA66" i="5"/>
  <c r="Z67" i="5" a="1"/>
  <c r="Z67" i="5"/>
  <c r="AA67" i="5" a="1"/>
  <c r="AA67" i="5"/>
  <c r="Z68" i="5" a="1"/>
  <c r="Z68" i="5"/>
  <c r="AA68" i="5" a="1"/>
  <c r="AA68" i="5"/>
  <c r="Z69" i="5" a="1"/>
  <c r="Z69" i="5"/>
  <c r="AA69" i="5" a="1"/>
  <c r="AA69" i="5"/>
  <c r="Z70" i="5" a="1"/>
  <c r="Z70" i="5"/>
  <c r="AA70" i="5" a="1"/>
  <c r="AA70" i="5"/>
  <c r="Z71" i="5" a="1"/>
  <c r="Z71" i="5"/>
  <c r="AA71" i="5" a="1"/>
  <c r="AA71" i="5"/>
  <c r="Z72" i="5" a="1"/>
  <c r="Z72" i="5"/>
  <c r="AA72" i="5" a="1"/>
  <c r="AA72" i="5"/>
  <c r="Z73" i="5" a="1"/>
  <c r="Z73" i="5"/>
  <c r="AA73" i="5" a="1"/>
  <c r="AA73" i="5"/>
  <c r="Z74" i="5" a="1"/>
  <c r="Z74" i="5"/>
  <c r="AA74" i="5" a="1"/>
  <c r="AA74" i="5"/>
  <c r="Z75" i="5" a="1"/>
  <c r="Z75" i="5"/>
  <c r="AA75" i="5" a="1"/>
  <c r="AA75" i="5"/>
  <c r="Z76" i="5" a="1"/>
  <c r="Z76" i="5"/>
  <c r="AA76" i="5" a="1"/>
  <c r="AA76" i="5"/>
  <c r="Z77" i="5" a="1"/>
  <c r="Z77" i="5"/>
  <c r="AA77" i="5" a="1"/>
  <c r="AA77" i="5"/>
  <c r="Z78" i="5" a="1"/>
  <c r="Z78" i="5"/>
  <c r="AA78" i="5" a="1"/>
  <c r="AA78" i="5"/>
  <c r="Z79" i="5" a="1"/>
  <c r="Z79" i="5"/>
  <c r="AA79" i="5" a="1"/>
  <c r="AA79" i="5"/>
  <c r="Z80" i="5" a="1"/>
  <c r="Z80" i="5"/>
  <c r="AA80" i="5" a="1"/>
  <c r="AA80" i="5"/>
  <c r="Z81" i="5" a="1"/>
  <c r="Z81" i="5"/>
  <c r="AA81" i="5" a="1"/>
  <c r="AA81" i="5"/>
  <c r="Z82" i="5" a="1"/>
  <c r="Z82" i="5"/>
  <c r="AA82" i="5" a="1"/>
  <c r="AA82" i="5"/>
  <c r="Z83" i="5" a="1"/>
  <c r="Z83" i="5"/>
  <c r="AA83" i="5" a="1"/>
  <c r="AA83" i="5"/>
  <c r="Z84" i="5" a="1"/>
  <c r="Z84" i="5"/>
  <c r="AA84" i="5" a="1"/>
  <c r="AA84" i="5"/>
  <c r="Z85" i="5" a="1"/>
  <c r="Z85" i="5"/>
  <c r="AA85" i="5" a="1"/>
  <c r="AA85" i="5"/>
  <c r="Z86" i="5" a="1"/>
  <c r="Z86" i="5"/>
  <c r="AA86" i="5" a="1"/>
  <c r="AA86" i="5"/>
  <c r="Z87" i="5" a="1"/>
  <c r="Z87" i="5"/>
  <c r="AA87" i="5" a="1"/>
  <c r="AA87" i="5"/>
  <c r="Z88" i="5" a="1"/>
  <c r="Z88" i="5"/>
  <c r="AA88" i="5" a="1"/>
  <c r="AA88" i="5"/>
  <c r="Z89" i="5" a="1"/>
  <c r="Z89" i="5"/>
  <c r="AA89" i="5" a="1"/>
  <c r="AA89" i="5"/>
  <c r="Z90" i="5" a="1"/>
  <c r="Z90" i="5"/>
  <c r="AA90" i="5" a="1"/>
  <c r="AA90" i="5"/>
  <c r="Z91" i="5" a="1"/>
  <c r="Z91" i="5"/>
  <c r="AA91" i="5" a="1"/>
  <c r="AA91" i="5"/>
  <c r="Z92" i="5" a="1"/>
  <c r="Z92" i="5"/>
  <c r="AA92" i="5" a="1"/>
  <c r="AA92" i="5"/>
  <c r="Z93" i="5" a="1"/>
  <c r="Z93" i="5"/>
  <c r="AA93" i="5" a="1"/>
  <c r="AA93" i="5"/>
  <c r="Z94" i="5" a="1"/>
  <c r="Z94" i="5"/>
  <c r="AA94" i="5" a="1"/>
  <c r="AA94" i="5"/>
  <c r="Z95" i="5" a="1"/>
  <c r="Z95" i="5"/>
  <c r="AA95" i="5" a="1"/>
  <c r="AA95" i="5"/>
  <c r="Z96" i="5" a="1"/>
  <c r="Z96" i="5"/>
  <c r="AA96" i="5" a="1"/>
  <c r="AA96" i="5"/>
  <c r="Z97" i="5" a="1"/>
  <c r="Z97" i="5"/>
  <c r="AA97" i="5" a="1"/>
  <c r="AA97" i="5"/>
  <c r="Z98" i="5" a="1"/>
  <c r="Z98" i="5"/>
  <c r="AA98" i="5" a="1"/>
  <c r="AA98" i="5"/>
  <c r="Z99" i="5" a="1"/>
  <c r="Z99" i="5"/>
  <c r="AA99" i="5" a="1"/>
  <c r="AA99" i="5"/>
  <c r="Z100" i="5" a="1"/>
  <c r="Z100" i="5"/>
  <c r="AA100" i="5" a="1"/>
  <c r="AA100" i="5"/>
  <c r="Z101" i="5" a="1"/>
  <c r="Z101" i="5"/>
  <c r="AA101" i="5" a="1"/>
  <c r="AA101" i="5"/>
  <c r="Z102" i="5" a="1"/>
  <c r="Z102" i="5"/>
  <c r="AA102" i="5" a="1"/>
  <c r="AA102" i="5"/>
  <c r="Z103" i="5" a="1"/>
  <c r="Z103" i="5"/>
  <c r="AA103" i="5" a="1"/>
  <c r="AA103" i="5"/>
  <c r="Z104" i="5" a="1"/>
  <c r="Z104" i="5"/>
  <c r="AA104" i="5" a="1"/>
  <c r="AA104" i="5"/>
  <c r="Z105" i="5" a="1"/>
  <c r="Z105" i="5"/>
  <c r="AA105" i="5" a="1"/>
  <c r="AA105" i="5"/>
  <c r="Z106" i="5" a="1"/>
  <c r="Z106" i="5"/>
  <c r="AA106" i="5" a="1"/>
  <c r="AA106" i="5"/>
  <c r="Z107" i="5" a="1"/>
  <c r="Z107" i="5"/>
  <c r="AA107" i="5" a="1"/>
  <c r="AA107" i="5"/>
  <c r="Z108" i="5" a="1"/>
  <c r="Z108" i="5"/>
  <c r="AA108" i="5" a="1"/>
  <c r="AA108" i="5"/>
  <c r="Z109" i="5" a="1"/>
  <c r="Z109" i="5"/>
  <c r="AA109" i="5" a="1"/>
  <c r="AA109" i="5"/>
  <c r="Z110" i="5" a="1"/>
  <c r="Z110" i="5"/>
  <c r="AA110" i="5" a="1"/>
  <c r="AA110" i="5"/>
  <c r="Z111" i="5" a="1"/>
  <c r="Z111" i="5"/>
  <c r="AA111" i="5" a="1"/>
  <c r="AA111" i="5"/>
  <c r="Z112" i="5" a="1"/>
  <c r="Z112" i="5"/>
  <c r="AA112" i="5" a="1"/>
  <c r="AA112" i="5"/>
  <c r="Z113" i="5" a="1"/>
  <c r="Z113" i="5"/>
  <c r="AA113" i="5" a="1"/>
  <c r="AA113" i="5"/>
  <c r="Z114" i="5" a="1"/>
  <c r="Z114" i="5"/>
  <c r="AA114" i="5" a="1"/>
  <c r="AA114" i="5"/>
  <c r="Z115" i="5" a="1"/>
  <c r="Z115" i="5"/>
  <c r="AA115" i="5" a="1"/>
  <c r="AA115" i="5"/>
  <c r="Z116" i="5" a="1"/>
  <c r="Z116" i="5"/>
  <c r="AA116" i="5" a="1"/>
  <c r="AA116" i="5"/>
  <c r="Z117" i="5" a="1"/>
  <c r="Z117" i="5"/>
  <c r="AA117" i="5" a="1"/>
  <c r="AA117" i="5"/>
  <c r="Z118" i="5" a="1"/>
  <c r="Z118" i="5"/>
  <c r="AA118" i="5" a="1"/>
  <c r="AA118" i="5"/>
  <c r="Z119" i="5" a="1"/>
  <c r="Z119" i="5"/>
  <c r="AA119" i="5" a="1"/>
  <c r="AA119" i="5"/>
  <c r="Z120" i="5" a="1"/>
  <c r="Z120" i="5"/>
  <c r="AA120" i="5" a="1"/>
  <c r="AA120" i="5"/>
  <c r="Z121" i="5" a="1"/>
  <c r="Z121" i="5"/>
  <c r="AA121" i="5" a="1"/>
  <c r="AA121" i="5"/>
  <c r="Z122" i="5" a="1"/>
  <c r="Z122" i="5"/>
  <c r="AA122" i="5" a="1"/>
  <c r="AA122" i="5"/>
  <c r="Z123" i="5" a="1"/>
  <c r="Z123" i="5"/>
  <c r="AA123" i="5" a="1"/>
  <c r="AA123" i="5"/>
  <c r="Z124" i="5" a="1"/>
  <c r="Z124" i="5"/>
  <c r="AA124" i="5" a="1"/>
  <c r="AA124" i="5"/>
  <c r="Z125" i="5" a="1"/>
  <c r="Z125" i="5"/>
  <c r="AA125" i="5" a="1"/>
  <c r="AA125" i="5"/>
  <c r="AA4" i="5" a="1"/>
  <c r="AA4" i="5"/>
  <c r="Z4" i="5" a="1"/>
  <c r="Z4" i="5"/>
  <c r="T5" i="5" a="1"/>
  <c r="T5" i="5"/>
  <c r="U5" i="5" a="1"/>
  <c r="U5" i="5"/>
  <c r="T6" i="5" a="1"/>
  <c r="T6" i="5"/>
  <c r="U6" i="5" a="1"/>
  <c r="U6" i="5"/>
  <c r="T7" i="5" a="1"/>
  <c r="T7" i="5"/>
  <c r="U7" i="5" a="1"/>
  <c r="U7" i="5"/>
  <c r="T8" i="5" a="1"/>
  <c r="T8" i="5"/>
  <c r="U8" i="5" a="1"/>
  <c r="U8" i="5"/>
  <c r="T9" i="5" a="1"/>
  <c r="T9" i="5"/>
  <c r="U9" i="5" a="1"/>
  <c r="U9" i="5"/>
  <c r="T10" i="5" a="1"/>
  <c r="T10" i="5"/>
  <c r="U10" i="5" a="1"/>
  <c r="U10" i="5"/>
  <c r="T11" i="5" a="1"/>
  <c r="T11" i="5"/>
  <c r="U11" i="5" a="1"/>
  <c r="U11" i="5"/>
  <c r="T12" i="5" a="1"/>
  <c r="T12" i="5"/>
  <c r="U12" i="5" a="1"/>
  <c r="U12" i="5"/>
  <c r="T13" i="5" a="1"/>
  <c r="T13" i="5"/>
  <c r="U13" i="5" a="1"/>
  <c r="U13" i="5"/>
  <c r="T14" i="5" a="1"/>
  <c r="T14" i="5"/>
  <c r="U14" i="5" a="1"/>
  <c r="U14" i="5"/>
  <c r="T15" i="5" a="1"/>
  <c r="T15" i="5"/>
  <c r="U15" i="5" a="1"/>
  <c r="U15" i="5"/>
  <c r="T16" i="5" a="1"/>
  <c r="T16" i="5"/>
  <c r="U16" i="5" a="1"/>
  <c r="U16" i="5"/>
  <c r="T17" i="5" a="1"/>
  <c r="T17" i="5"/>
  <c r="U17" i="5" a="1"/>
  <c r="U17" i="5"/>
  <c r="T18" i="5" a="1"/>
  <c r="T18" i="5"/>
  <c r="U18" i="5" a="1"/>
  <c r="U18" i="5"/>
  <c r="T19" i="5" a="1"/>
  <c r="T19" i="5"/>
  <c r="U19" i="5" a="1"/>
  <c r="U19" i="5"/>
  <c r="T20" i="5" a="1"/>
  <c r="T20" i="5"/>
  <c r="U20" i="5" a="1"/>
  <c r="U20" i="5"/>
  <c r="T21" i="5" a="1"/>
  <c r="T21" i="5"/>
  <c r="U21" i="5" a="1"/>
  <c r="U21" i="5"/>
  <c r="T22" i="5" a="1"/>
  <c r="T22" i="5"/>
  <c r="U22" i="5" a="1"/>
  <c r="U22" i="5"/>
  <c r="T23" i="5" a="1"/>
  <c r="T23" i="5"/>
  <c r="U23" i="5" a="1"/>
  <c r="U23" i="5"/>
  <c r="T24" i="5" a="1"/>
  <c r="T24" i="5"/>
  <c r="U24" i="5" a="1"/>
  <c r="U24" i="5"/>
  <c r="T25" i="5" a="1"/>
  <c r="T25" i="5"/>
  <c r="U25" i="5" a="1"/>
  <c r="U25" i="5"/>
  <c r="T26" i="5" a="1"/>
  <c r="T26" i="5"/>
  <c r="U26" i="5" a="1"/>
  <c r="U26" i="5"/>
  <c r="T27" i="5" a="1"/>
  <c r="T27" i="5"/>
  <c r="U27" i="5" a="1"/>
  <c r="U27" i="5"/>
  <c r="T28" i="5" a="1"/>
  <c r="T28" i="5"/>
  <c r="U28" i="5" a="1"/>
  <c r="U28" i="5"/>
  <c r="T29" i="5" a="1"/>
  <c r="T29" i="5"/>
  <c r="U29" i="5" a="1"/>
  <c r="U29" i="5"/>
  <c r="T30" i="5" a="1"/>
  <c r="T30" i="5"/>
  <c r="U30" i="5" a="1"/>
  <c r="U30" i="5"/>
  <c r="T31" i="5" a="1"/>
  <c r="T31" i="5"/>
  <c r="U31" i="5" a="1"/>
  <c r="U31" i="5"/>
  <c r="T32" i="5" a="1"/>
  <c r="T32" i="5"/>
  <c r="U32" i="5" a="1"/>
  <c r="U32" i="5"/>
  <c r="T33" i="5" a="1"/>
  <c r="T33" i="5"/>
  <c r="U33" i="5" a="1"/>
  <c r="U33" i="5"/>
  <c r="T34" i="5" a="1"/>
  <c r="T34" i="5"/>
  <c r="U34" i="5" a="1"/>
  <c r="U34" i="5"/>
  <c r="T35" i="5" a="1"/>
  <c r="T35" i="5"/>
  <c r="U35" i="5" a="1"/>
  <c r="U35" i="5"/>
  <c r="T36" i="5" a="1"/>
  <c r="T36" i="5"/>
  <c r="U36" i="5" a="1"/>
  <c r="U36" i="5"/>
  <c r="T37" i="5" a="1"/>
  <c r="T37" i="5"/>
  <c r="U37" i="5" a="1"/>
  <c r="U37" i="5"/>
  <c r="T38" i="5" a="1"/>
  <c r="T38" i="5"/>
  <c r="U38" i="5" a="1"/>
  <c r="U38" i="5"/>
  <c r="T39" i="5" a="1"/>
  <c r="T39" i="5"/>
  <c r="U39" i="5" a="1"/>
  <c r="U39" i="5"/>
  <c r="T40" i="5" a="1"/>
  <c r="T40" i="5"/>
  <c r="U40" i="5" a="1"/>
  <c r="U40" i="5"/>
  <c r="T41" i="5" a="1"/>
  <c r="T41" i="5"/>
  <c r="U41" i="5" a="1"/>
  <c r="U41" i="5"/>
  <c r="T42" i="5" a="1"/>
  <c r="T42" i="5"/>
  <c r="U42" i="5" a="1"/>
  <c r="U42" i="5"/>
  <c r="T43" i="5" a="1"/>
  <c r="T43" i="5"/>
  <c r="U43" i="5" a="1"/>
  <c r="U43" i="5"/>
  <c r="T44" i="5" a="1"/>
  <c r="T44" i="5"/>
  <c r="U44" i="5" a="1"/>
  <c r="U44" i="5"/>
  <c r="T45" i="5" a="1"/>
  <c r="T45" i="5"/>
  <c r="U45" i="5" a="1"/>
  <c r="U45" i="5"/>
  <c r="T46" i="5" a="1"/>
  <c r="T46" i="5"/>
  <c r="U46" i="5" a="1"/>
  <c r="U46" i="5"/>
  <c r="T47" i="5" a="1"/>
  <c r="T47" i="5"/>
  <c r="U47" i="5" a="1"/>
  <c r="U47" i="5"/>
  <c r="T48" i="5" a="1"/>
  <c r="T48" i="5"/>
  <c r="U48" i="5" a="1"/>
  <c r="U48" i="5"/>
  <c r="T49" i="5" a="1"/>
  <c r="T49" i="5"/>
  <c r="U49" i="5" a="1"/>
  <c r="U49" i="5"/>
  <c r="T50" i="5" a="1"/>
  <c r="T50" i="5"/>
  <c r="U50" i="5" a="1"/>
  <c r="U50" i="5"/>
  <c r="T51" i="5" a="1"/>
  <c r="T51" i="5"/>
  <c r="U51" i="5" a="1"/>
  <c r="U51" i="5"/>
  <c r="T52" i="5" a="1"/>
  <c r="T52" i="5"/>
  <c r="U52" i="5" a="1"/>
  <c r="U52" i="5"/>
  <c r="T53" i="5" a="1"/>
  <c r="T53" i="5"/>
  <c r="U53" i="5" a="1"/>
  <c r="U53" i="5"/>
  <c r="T54" i="5" a="1"/>
  <c r="T54" i="5"/>
  <c r="U54" i="5" a="1"/>
  <c r="U54" i="5"/>
  <c r="T55" i="5" a="1"/>
  <c r="T55" i="5"/>
  <c r="U55" i="5" a="1"/>
  <c r="U55" i="5"/>
  <c r="T56" i="5" a="1"/>
  <c r="T56" i="5"/>
  <c r="U56" i="5" a="1"/>
  <c r="U56" i="5"/>
  <c r="T57" i="5" a="1"/>
  <c r="T57" i="5"/>
  <c r="U57" i="5" a="1"/>
  <c r="U57" i="5"/>
  <c r="T58" i="5" a="1"/>
  <c r="T58" i="5"/>
  <c r="U58" i="5" a="1"/>
  <c r="U58" i="5"/>
  <c r="T59" i="5" a="1"/>
  <c r="T59" i="5"/>
  <c r="U59" i="5" a="1"/>
  <c r="U59" i="5"/>
  <c r="T60" i="5" a="1"/>
  <c r="T60" i="5"/>
  <c r="U60" i="5" a="1"/>
  <c r="U60" i="5"/>
  <c r="T61" i="5" a="1"/>
  <c r="T61" i="5"/>
  <c r="U61" i="5" a="1"/>
  <c r="U61" i="5"/>
  <c r="T62" i="5" a="1"/>
  <c r="T62" i="5"/>
  <c r="U62" i="5" a="1"/>
  <c r="U62" i="5"/>
  <c r="T63" i="5" a="1"/>
  <c r="T63" i="5"/>
  <c r="U63" i="5" a="1"/>
  <c r="U63" i="5"/>
  <c r="T64" i="5" a="1"/>
  <c r="T64" i="5"/>
  <c r="U64" i="5" a="1"/>
  <c r="U64" i="5"/>
  <c r="T65" i="5" a="1"/>
  <c r="T65" i="5"/>
  <c r="U65" i="5" a="1"/>
  <c r="U65" i="5"/>
  <c r="T66" i="5" a="1"/>
  <c r="T66" i="5"/>
  <c r="U66" i="5" a="1"/>
  <c r="U66" i="5"/>
  <c r="T67" i="5" a="1"/>
  <c r="T67" i="5"/>
  <c r="U67" i="5" a="1"/>
  <c r="U67" i="5"/>
  <c r="T68" i="5" a="1"/>
  <c r="T68" i="5"/>
  <c r="U68" i="5" a="1"/>
  <c r="U68" i="5"/>
  <c r="T69" i="5" a="1"/>
  <c r="T69" i="5"/>
  <c r="U69" i="5" a="1"/>
  <c r="U69" i="5"/>
  <c r="T70" i="5" a="1"/>
  <c r="T70" i="5"/>
  <c r="U70" i="5" a="1"/>
  <c r="U70" i="5"/>
  <c r="T71" i="5" a="1"/>
  <c r="T71" i="5"/>
  <c r="U71" i="5" a="1"/>
  <c r="U71" i="5"/>
  <c r="T72" i="5" a="1"/>
  <c r="T72" i="5"/>
  <c r="U72" i="5" a="1"/>
  <c r="U72" i="5"/>
  <c r="T73" i="5" a="1"/>
  <c r="T73" i="5"/>
  <c r="U73" i="5" a="1"/>
  <c r="U73" i="5"/>
  <c r="T74" i="5" a="1"/>
  <c r="T74" i="5"/>
  <c r="U74" i="5" a="1"/>
  <c r="U74" i="5"/>
  <c r="T75" i="5" a="1"/>
  <c r="T75" i="5"/>
  <c r="U75" i="5" a="1"/>
  <c r="U75" i="5"/>
  <c r="T76" i="5" a="1"/>
  <c r="T76" i="5"/>
  <c r="U76" i="5" a="1"/>
  <c r="U76" i="5"/>
  <c r="T77" i="5" a="1"/>
  <c r="T77" i="5"/>
  <c r="U77" i="5" a="1"/>
  <c r="U77" i="5"/>
  <c r="T78" i="5" a="1"/>
  <c r="T78" i="5"/>
  <c r="U78" i="5" a="1"/>
  <c r="U78" i="5"/>
  <c r="T79" i="5" a="1"/>
  <c r="T79" i="5"/>
  <c r="U79" i="5" a="1"/>
  <c r="U79" i="5"/>
  <c r="T80" i="5" a="1"/>
  <c r="T80" i="5"/>
  <c r="U80" i="5" a="1"/>
  <c r="U80" i="5"/>
  <c r="T81" i="5" a="1"/>
  <c r="T81" i="5"/>
  <c r="U81" i="5" a="1"/>
  <c r="U81" i="5"/>
  <c r="T82" i="5" a="1"/>
  <c r="T82" i="5"/>
  <c r="U82" i="5" a="1"/>
  <c r="U82" i="5"/>
  <c r="T83" i="5" a="1"/>
  <c r="T83" i="5"/>
  <c r="U83" i="5" a="1"/>
  <c r="U83" i="5"/>
  <c r="T84" i="5" a="1"/>
  <c r="T84" i="5"/>
  <c r="U84" i="5" a="1"/>
  <c r="U84" i="5"/>
  <c r="T85" i="5" a="1"/>
  <c r="T85" i="5"/>
  <c r="U85" i="5" a="1"/>
  <c r="U85" i="5"/>
  <c r="T86" i="5" a="1"/>
  <c r="T86" i="5"/>
  <c r="U86" i="5" a="1"/>
  <c r="U86" i="5"/>
  <c r="T87" i="5" a="1"/>
  <c r="T87" i="5"/>
  <c r="U87" i="5" a="1"/>
  <c r="U87" i="5"/>
  <c r="T88" i="5" a="1"/>
  <c r="T88" i="5"/>
  <c r="U88" i="5" a="1"/>
  <c r="U88" i="5"/>
  <c r="T89" i="5" a="1"/>
  <c r="T89" i="5"/>
  <c r="U89" i="5" a="1"/>
  <c r="U89" i="5"/>
  <c r="T90" i="5" a="1"/>
  <c r="T90" i="5"/>
  <c r="U90" i="5" a="1"/>
  <c r="U90" i="5"/>
  <c r="T91" i="5" a="1"/>
  <c r="T91" i="5"/>
  <c r="U91" i="5" a="1"/>
  <c r="U91" i="5"/>
  <c r="T92" i="5" a="1"/>
  <c r="T92" i="5"/>
  <c r="U92" i="5" a="1"/>
  <c r="U92" i="5"/>
  <c r="T93" i="5" a="1"/>
  <c r="T93" i="5"/>
  <c r="U93" i="5" a="1"/>
  <c r="U93" i="5"/>
  <c r="T94" i="5" a="1"/>
  <c r="T94" i="5"/>
  <c r="U94" i="5" a="1"/>
  <c r="U94" i="5"/>
  <c r="T95" i="5" a="1"/>
  <c r="T95" i="5"/>
  <c r="U95" i="5" a="1"/>
  <c r="U95" i="5"/>
  <c r="T96" i="5" a="1"/>
  <c r="T96" i="5"/>
  <c r="U96" i="5" a="1"/>
  <c r="U96" i="5"/>
  <c r="T97" i="5" a="1"/>
  <c r="T97" i="5"/>
  <c r="U97" i="5" a="1"/>
  <c r="U97" i="5"/>
  <c r="T98" i="5" a="1"/>
  <c r="T98" i="5"/>
  <c r="U98" i="5" a="1"/>
  <c r="U98" i="5"/>
  <c r="T99" i="5" a="1"/>
  <c r="T99" i="5"/>
  <c r="U99" i="5" a="1"/>
  <c r="U99" i="5"/>
  <c r="T100" i="5" a="1"/>
  <c r="T100" i="5"/>
  <c r="U100" i="5" a="1"/>
  <c r="U100" i="5"/>
  <c r="T101" i="5" a="1"/>
  <c r="T101" i="5"/>
  <c r="U101" i="5" a="1"/>
  <c r="U101" i="5"/>
  <c r="T102" i="5" a="1"/>
  <c r="T102" i="5"/>
  <c r="U102" i="5" a="1"/>
  <c r="U102" i="5"/>
  <c r="T103" i="5" a="1"/>
  <c r="T103" i="5"/>
  <c r="U103" i="5" a="1"/>
  <c r="U103" i="5"/>
  <c r="T104" i="5" a="1"/>
  <c r="T104" i="5"/>
  <c r="U104" i="5" a="1"/>
  <c r="U104" i="5"/>
  <c r="T105" i="5" a="1"/>
  <c r="T105" i="5"/>
  <c r="U105" i="5" a="1"/>
  <c r="U105" i="5"/>
  <c r="T106" i="5" a="1"/>
  <c r="T106" i="5"/>
  <c r="U106" i="5" a="1"/>
  <c r="U106" i="5"/>
  <c r="T107" i="5" a="1"/>
  <c r="T107" i="5"/>
  <c r="U107" i="5" a="1"/>
  <c r="U107" i="5"/>
  <c r="T108" i="5" a="1"/>
  <c r="T108" i="5"/>
  <c r="U108" i="5" a="1"/>
  <c r="U108" i="5"/>
  <c r="T109" i="5" a="1"/>
  <c r="T109" i="5"/>
  <c r="U109" i="5" a="1"/>
  <c r="U109" i="5"/>
  <c r="T110" i="5" a="1"/>
  <c r="T110" i="5"/>
  <c r="U110" i="5" a="1"/>
  <c r="U110" i="5"/>
  <c r="T111" i="5" a="1"/>
  <c r="T111" i="5"/>
  <c r="U111" i="5" a="1"/>
  <c r="U111" i="5"/>
  <c r="T112" i="5" a="1"/>
  <c r="T112" i="5"/>
  <c r="U112" i="5" a="1"/>
  <c r="U112" i="5"/>
  <c r="T113" i="5" a="1"/>
  <c r="T113" i="5"/>
  <c r="U113" i="5" a="1"/>
  <c r="U113" i="5"/>
  <c r="T114" i="5" a="1"/>
  <c r="T114" i="5"/>
  <c r="U114" i="5" a="1"/>
  <c r="U114" i="5"/>
  <c r="T115" i="5" a="1"/>
  <c r="T115" i="5"/>
  <c r="U115" i="5" a="1"/>
  <c r="U115" i="5"/>
  <c r="T116" i="5" a="1"/>
  <c r="T116" i="5"/>
  <c r="U116" i="5" a="1"/>
  <c r="U116" i="5"/>
  <c r="T117" i="5" a="1"/>
  <c r="T117" i="5"/>
  <c r="U117" i="5" a="1"/>
  <c r="U117" i="5"/>
  <c r="T118" i="5" a="1"/>
  <c r="T118" i="5"/>
  <c r="U118" i="5" a="1"/>
  <c r="U118" i="5"/>
  <c r="T119" i="5" a="1"/>
  <c r="T119" i="5"/>
  <c r="U119" i="5" a="1"/>
  <c r="U119" i="5"/>
  <c r="T120" i="5" a="1"/>
  <c r="T120" i="5"/>
  <c r="U120" i="5" a="1"/>
  <c r="U120" i="5"/>
  <c r="T121" i="5" a="1"/>
  <c r="T121" i="5"/>
  <c r="U121" i="5" a="1"/>
  <c r="U121" i="5"/>
  <c r="T122" i="5" a="1"/>
  <c r="T122" i="5"/>
  <c r="U122" i="5" a="1"/>
  <c r="U122" i="5"/>
  <c r="T123" i="5" a="1"/>
  <c r="T123" i="5"/>
  <c r="U123" i="5" a="1"/>
  <c r="U123" i="5"/>
  <c r="T124" i="5" a="1"/>
  <c r="T124" i="5"/>
  <c r="U124" i="5" a="1"/>
  <c r="U124" i="5"/>
  <c r="T125" i="5" a="1"/>
  <c r="T125" i="5"/>
  <c r="U125" i="5" a="1"/>
  <c r="U125" i="5"/>
  <c r="Y13" i="5" a="1"/>
  <c r="Y13" i="5"/>
  <c r="Y12" i="5" a="1"/>
  <c r="Y12" i="5"/>
  <c r="Y11" i="5" a="1"/>
  <c r="Y11" i="5"/>
  <c r="Y10" i="5" a="1"/>
  <c r="Y10" i="5"/>
  <c r="Y9" i="5" a="1"/>
  <c r="Y9" i="5"/>
  <c r="Y8" i="5" a="1"/>
  <c r="Y8" i="5"/>
  <c r="Y7" i="5" a="1"/>
  <c r="Y7" i="5"/>
  <c r="Y6" i="5" a="1"/>
  <c r="Y6" i="5"/>
  <c r="Y5" i="5" a="1"/>
  <c r="Y5" i="5"/>
  <c r="Y4" i="5" a="1"/>
  <c r="Y4" i="5"/>
  <c r="Q5" i="5" a="1"/>
  <c r="Q5" i="5"/>
  <c r="Q6" i="5" a="1"/>
  <c r="Q6" i="5"/>
  <c r="Q7" i="5" a="1"/>
  <c r="Q7" i="5"/>
  <c r="Q8" i="5" a="1"/>
  <c r="Q8" i="5"/>
  <c r="Q9" i="5" a="1"/>
  <c r="Q9" i="5"/>
  <c r="Q10" i="5" a="1"/>
  <c r="Q10" i="5"/>
  <c r="Q11" i="5" a="1"/>
  <c r="Q11" i="5"/>
  <c r="Q12" i="5" a="1"/>
  <c r="Q12" i="5"/>
  <c r="Q13" i="5" a="1"/>
  <c r="Q13" i="5"/>
  <c r="Q14" i="5" a="1"/>
  <c r="Q14" i="5"/>
  <c r="Q15" i="5" a="1"/>
  <c r="Q15" i="5"/>
  <c r="Q16" i="5" a="1"/>
  <c r="Q16" i="5"/>
  <c r="Q17" i="5" a="1"/>
  <c r="Q17" i="5"/>
  <c r="Q18" i="5" a="1"/>
  <c r="Q18" i="5"/>
  <c r="Q19" i="5" a="1"/>
  <c r="Q19" i="5"/>
  <c r="Q20" i="5" a="1"/>
  <c r="Q20" i="5"/>
  <c r="Q21" i="5" a="1"/>
  <c r="Q21" i="5"/>
  <c r="Q22" i="5" a="1"/>
  <c r="Q22" i="5"/>
  <c r="Q23" i="5" a="1"/>
  <c r="Q23" i="5"/>
  <c r="Q24" i="5" a="1"/>
  <c r="Q24" i="5"/>
  <c r="Q25" i="5" a="1"/>
  <c r="Q25" i="5"/>
  <c r="Q26" i="5" a="1"/>
  <c r="Q26" i="5"/>
  <c r="Q27" i="5" a="1"/>
  <c r="Q27" i="5"/>
  <c r="Q28" i="5" a="1"/>
  <c r="Q28" i="5"/>
  <c r="Q29" i="5" a="1"/>
  <c r="Q29" i="5"/>
  <c r="Q30" i="5" a="1"/>
  <c r="Q30" i="5"/>
  <c r="Q31" i="5" a="1"/>
  <c r="Q31" i="5"/>
  <c r="Q32" i="5" a="1"/>
  <c r="Q32" i="5"/>
  <c r="Q33" i="5" a="1"/>
  <c r="Q33" i="5"/>
  <c r="Q34" i="5" a="1"/>
  <c r="Q34" i="5"/>
  <c r="Q35" i="5" a="1"/>
  <c r="Q35" i="5"/>
  <c r="Q36" i="5" a="1"/>
  <c r="Q36" i="5"/>
  <c r="Q37" i="5" a="1"/>
  <c r="Q37" i="5"/>
  <c r="Q38" i="5" a="1"/>
  <c r="Q38" i="5"/>
  <c r="Q39" i="5" a="1"/>
  <c r="Q39" i="5"/>
  <c r="Q40" i="5" a="1"/>
  <c r="Q40" i="5"/>
  <c r="Q41" i="5" a="1"/>
  <c r="Q41" i="5"/>
  <c r="Q42" i="5" a="1"/>
  <c r="Q42" i="5"/>
  <c r="Q43" i="5" a="1"/>
  <c r="Q43" i="5"/>
  <c r="Q44" i="5" a="1"/>
  <c r="Q44" i="5"/>
  <c r="Q45" i="5" a="1"/>
  <c r="Q45" i="5"/>
  <c r="Q46" i="5" a="1"/>
  <c r="Q46" i="5"/>
  <c r="Q47" i="5" a="1"/>
  <c r="Q47" i="5"/>
  <c r="Q48" i="5" a="1"/>
  <c r="Q48" i="5"/>
  <c r="Q49" i="5" a="1"/>
  <c r="Q49" i="5"/>
  <c r="Q50" i="5" a="1"/>
  <c r="Q50" i="5"/>
  <c r="Q51" i="5" a="1"/>
  <c r="Q51" i="5"/>
  <c r="Q52" i="5" a="1"/>
  <c r="Q52" i="5"/>
  <c r="Q53" i="5" a="1"/>
  <c r="Q53" i="5"/>
  <c r="Q54" i="5" a="1"/>
  <c r="Q54" i="5"/>
  <c r="Q55" i="5" a="1"/>
  <c r="Q55" i="5"/>
  <c r="Q56" i="5" a="1"/>
  <c r="Q56" i="5"/>
  <c r="Q57" i="5" a="1"/>
  <c r="Q57" i="5"/>
  <c r="Q58" i="5" a="1"/>
  <c r="Q58" i="5"/>
  <c r="Q59" i="5" a="1"/>
  <c r="Q59" i="5"/>
  <c r="Q60" i="5" a="1"/>
  <c r="Q60" i="5"/>
  <c r="Q61" i="5" a="1"/>
  <c r="Q61" i="5"/>
  <c r="Q62" i="5" a="1"/>
  <c r="Q62" i="5"/>
  <c r="Q63" i="5" a="1"/>
  <c r="Q63" i="5"/>
  <c r="Q64" i="5" a="1"/>
  <c r="Q64" i="5"/>
  <c r="Q65" i="5" a="1"/>
  <c r="Q65" i="5"/>
  <c r="Q66" i="5" a="1"/>
  <c r="Q66" i="5"/>
  <c r="Q67" i="5" a="1"/>
  <c r="Q67" i="5"/>
  <c r="Q68" i="5" a="1"/>
  <c r="Q68" i="5"/>
  <c r="Q69" i="5" a="1"/>
  <c r="Q69" i="5"/>
  <c r="Q70" i="5" a="1"/>
  <c r="Q70" i="5"/>
  <c r="Q71" i="5" a="1"/>
  <c r="Q71" i="5"/>
  <c r="Q72" i="5" a="1"/>
  <c r="Q72" i="5"/>
  <c r="Q73" i="5" a="1"/>
  <c r="Q73" i="5"/>
  <c r="Q74" i="5" a="1"/>
  <c r="Q74" i="5"/>
  <c r="Q75" i="5" a="1"/>
  <c r="Q75" i="5"/>
  <c r="Q76" i="5" a="1"/>
  <c r="Q76" i="5"/>
  <c r="Q77" i="5" a="1"/>
  <c r="Q77" i="5"/>
  <c r="Q78" i="5" a="1"/>
  <c r="Q78" i="5"/>
  <c r="Q79" i="5" a="1"/>
  <c r="Q79" i="5"/>
  <c r="Q80" i="5" a="1"/>
  <c r="Q80" i="5"/>
  <c r="Q81" i="5" a="1"/>
  <c r="Q81" i="5"/>
  <c r="Q82" i="5" a="1"/>
  <c r="Q82" i="5"/>
  <c r="Q83" i="5" a="1"/>
  <c r="Q83" i="5"/>
  <c r="Q84" i="5" a="1"/>
  <c r="Q84" i="5"/>
  <c r="Q85" i="5" a="1"/>
  <c r="Q85" i="5"/>
  <c r="Q86" i="5" a="1"/>
  <c r="Q86" i="5"/>
  <c r="Q87" i="5" a="1"/>
  <c r="Q87" i="5"/>
  <c r="Q88" i="5" a="1"/>
  <c r="Q88" i="5"/>
  <c r="Q89" i="5" a="1"/>
  <c r="Q89" i="5"/>
  <c r="Q90" i="5" a="1"/>
  <c r="Q90" i="5"/>
  <c r="Q91" i="5" a="1"/>
  <c r="Q91" i="5"/>
  <c r="Q92" i="5" a="1"/>
  <c r="Q92" i="5"/>
  <c r="Q93" i="5" a="1"/>
  <c r="Q93" i="5"/>
  <c r="Q94" i="5" a="1"/>
  <c r="Q94" i="5"/>
  <c r="Q95" i="5" a="1"/>
  <c r="Q95" i="5"/>
  <c r="Q96" i="5" a="1"/>
  <c r="Q96" i="5"/>
  <c r="Q97" i="5" a="1"/>
  <c r="Q97" i="5"/>
  <c r="Q98" i="5" a="1"/>
  <c r="Q98" i="5"/>
  <c r="Q99" i="5" a="1"/>
  <c r="Q99" i="5"/>
  <c r="Q100" i="5" a="1"/>
  <c r="Q100" i="5"/>
  <c r="Q101" i="5" a="1"/>
  <c r="Q101" i="5"/>
  <c r="Q102" i="5" a="1"/>
  <c r="Q102" i="5"/>
  <c r="Q103" i="5" a="1"/>
  <c r="Q103" i="5"/>
  <c r="Q104" i="5" a="1"/>
  <c r="Q104" i="5"/>
  <c r="Q105" i="5" a="1"/>
  <c r="Q105" i="5"/>
  <c r="Q106" i="5" a="1"/>
  <c r="Q106" i="5"/>
  <c r="Q107" i="5" a="1"/>
  <c r="Q107" i="5"/>
  <c r="Q108" i="5" a="1"/>
  <c r="Q108" i="5"/>
  <c r="Q109" i="5" a="1"/>
  <c r="Q109" i="5"/>
  <c r="Q110" i="5" a="1"/>
  <c r="Q110" i="5"/>
  <c r="Q111" i="5" a="1"/>
  <c r="Q111" i="5"/>
  <c r="Q112" i="5" a="1"/>
  <c r="Q112" i="5"/>
  <c r="Q113" i="5" a="1"/>
  <c r="Q113" i="5"/>
  <c r="Q114" i="5" a="1"/>
  <c r="Q114" i="5"/>
  <c r="Q115" i="5" a="1"/>
  <c r="Q115" i="5"/>
  <c r="Q116" i="5" a="1"/>
  <c r="Q116" i="5"/>
  <c r="Q117" i="5" a="1"/>
  <c r="Q117" i="5"/>
  <c r="Q118" i="5" a="1"/>
  <c r="Q118" i="5"/>
  <c r="Q119" i="5" a="1"/>
  <c r="Q119" i="5"/>
  <c r="Q120" i="5" a="1"/>
  <c r="Q120" i="5"/>
  <c r="Q121" i="5" a="1"/>
  <c r="Q121" i="5"/>
  <c r="Q122" i="5" a="1"/>
  <c r="Q122" i="5"/>
  <c r="Q123" i="5" a="1"/>
  <c r="Q123" i="5"/>
  <c r="Q124" i="5" a="1"/>
  <c r="Q124" i="5"/>
  <c r="Q125" i="5" a="1"/>
  <c r="Q125" i="5"/>
  <c r="Q4" i="5" a="1"/>
  <c r="Q4" i="5"/>
  <c r="S4" i="5" a="1"/>
  <c r="S4" i="5"/>
  <c r="AD5" i="5" a="1"/>
  <c r="AD5" i="5"/>
  <c r="AD6" i="5" a="1"/>
  <c r="AD6" i="5"/>
  <c r="AD7" i="5" a="1"/>
  <c r="AD7" i="5"/>
  <c r="AD8" i="5" a="1"/>
  <c r="AD8" i="5"/>
  <c r="AD9" i="5" a="1"/>
  <c r="AD9" i="5"/>
  <c r="AD10" i="5" a="1"/>
  <c r="AD10" i="5"/>
  <c r="AD11" i="5" a="1"/>
  <c r="AD11" i="5"/>
  <c r="AD12" i="5" a="1"/>
  <c r="AD12" i="5"/>
  <c r="AD13" i="5" a="1"/>
  <c r="AD13" i="5"/>
  <c r="AD14" i="5" a="1"/>
  <c r="AD14" i="5"/>
  <c r="AD15" i="5" a="1"/>
  <c r="AD15" i="5"/>
  <c r="AD16" i="5" a="1"/>
  <c r="AD16" i="5"/>
  <c r="AD17" i="5" a="1"/>
  <c r="AD17" i="5"/>
  <c r="AD18" i="5" a="1"/>
  <c r="AD18" i="5"/>
  <c r="AD19" i="5" a="1"/>
  <c r="AD19" i="5"/>
  <c r="AD20" i="5" a="1"/>
  <c r="AD20" i="5"/>
  <c r="AD21" i="5" a="1"/>
  <c r="AD21" i="5"/>
  <c r="AD22" i="5" a="1"/>
  <c r="AD22" i="5"/>
  <c r="AD23" i="5" a="1"/>
  <c r="AD23" i="5"/>
  <c r="AD24" i="5" a="1"/>
  <c r="AD24" i="5"/>
  <c r="AD25" i="5" a="1"/>
  <c r="AD25" i="5"/>
  <c r="AD26" i="5" a="1"/>
  <c r="AD26" i="5"/>
  <c r="AD27" i="5" a="1"/>
  <c r="AD27" i="5"/>
  <c r="AD28" i="5" a="1"/>
  <c r="AD28" i="5"/>
  <c r="AD29" i="5" a="1"/>
  <c r="AD29" i="5"/>
  <c r="AD30" i="5" a="1"/>
  <c r="AD30" i="5"/>
  <c r="AD31" i="5" a="1"/>
  <c r="AD31" i="5"/>
  <c r="AD32" i="5" a="1"/>
  <c r="AD32" i="5"/>
  <c r="AD33" i="5" a="1"/>
  <c r="AD33" i="5"/>
  <c r="AD34" i="5" a="1"/>
  <c r="AD34" i="5"/>
  <c r="AD35" i="5" a="1"/>
  <c r="AD35" i="5"/>
  <c r="AD36" i="5" a="1"/>
  <c r="AD36" i="5"/>
  <c r="AD37" i="5" a="1"/>
  <c r="AD37" i="5"/>
  <c r="AD38" i="5" a="1"/>
  <c r="AD38" i="5"/>
  <c r="AD39" i="5" a="1"/>
  <c r="AD39" i="5"/>
  <c r="AD40" i="5" a="1"/>
  <c r="AD40" i="5"/>
  <c r="AD41" i="5" a="1"/>
  <c r="AD41" i="5"/>
  <c r="AD42" i="5" a="1"/>
  <c r="AD42" i="5"/>
  <c r="AD43" i="5" a="1"/>
  <c r="AD43" i="5"/>
  <c r="AD44" i="5" a="1"/>
  <c r="AD44" i="5"/>
  <c r="AD45" i="5" a="1"/>
  <c r="AD45" i="5"/>
  <c r="AD46" i="5" a="1"/>
  <c r="AD46" i="5"/>
  <c r="AD47" i="5" a="1"/>
  <c r="AD47" i="5"/>
  <c r="AD48" i="5" a="1"/>
  <c r="AD48" i="5"/>
  <c r="AD49" i="5" a="1"/>
  <c r="AD49" i="5"/>
  <c r="AD50" i="5" a="1"/>
  <c r="AD50" i="5"/>
  <c r="AD51" i="5" a="1"/>
  <c r="AD51" i="5"/>
  <c r="AD52" i="5" a="1"/>
  <c r="AD52" i="5"/>
  <c r="AD53" i="5" a="1"/>
  <c r="AD53" i="5"/>
  <c r="AD54" i="5" a="1"/>
  <c r="AD54" i="5"/>
  <c r="AD55" i="5" a="1"/>
  <c r="AD55" i="5"/>
  <c r="AD56" i="5" a="1"/>
  <c r="AD56" i="5"/>
  <c r="AD57" i="5" a="1"/>
  <c r="AD57" i="5"/>
  <c r="AD58" i="5" a="1"/>
  <c r="AD58" i="5"/>
  <c r="AD59" i="5" a="1"/>
  <c r="AD59" i="5"/>
  <c r="AD60" i="5" a="1"/>
  <c r="AD60" i="5"/>
  <c r="AD61" i="5" a="1"/>
  <c r="AD61" i="5"/>
  <c r="AD62" i="5" a="1"/>
  <c r="AD62" i="5"/>
  <c r="AD63" i="5" a="1"/>
  <c r="AD63" i="5"/>
  <c r="AD64" i="5" a="1"/>
  <c r="AD64" i="5"/>
  <c r="AD65" i="5" a="1"/>
  <c r="AD65" i="5"/>
  <c r="AD66" i="5" a="1"/>
  <c r="AD66" i="5"/>
  <c r="AD67" i="5" a="1"/>
  <c r="AD67" i="5"/>
  <c r="AD68" i="5" a="1"/>
  <c r="AD68" i="5"/>
  <c r="AD69" i="5" a="1"/>
  <c r="AD69" i="5"/>
  <c r="AD70" i="5" a="1"/>
  <c r="AD70" i="5"/>
  <c r="AD71" i="5" a="1"/>
  <c r="AD71" i="5"/>
  <c r="AD72" i="5" a="1"/>
  <c r="AD72" i="5"/>
  <c r="AD73" i="5" a="1"/>
  <c r="AD73" i="5"/>
  <c r="AD74" i="5" a="1"/>
  <c r="AD74" i="5"/>
  <c r="AD75" i="5" a="1"/>
  <c r="AD75" i="5"/>
  <c r="AD76" i="5" a="1"/>
  <c r="AD76" i="5"/>
  <c r="AD77" i="5" a="1"/>
  <c r="AD77" i="5"/>
  <c r="AD78" i="5" a="1"/>
  <c r="AD78" i="5"/>
  <c r="AD79" i="5" a="1"/>
  <c r="AD79" i="5"/>
  <c r="AD80" i="5" a="1"/>
  <c r="AD80" i="5"/>
  <c r="AD81" i="5" a="1"/>
  <c r="AD81" i="5"/>
  <c r="AD82" i="5" a="1"/>
  <c r="AD82" i="5"/>
  <c r="AD83" i="5" a="1"/>
  <c r="AD83" i="5"/>
  <c r="AD84" i="5" a="1"/>
  <c r="AD84" i="5"/>
  <c r="AD85" i="5" a="1"/>
  <c r="AD85" i="5"/>
  <c r="AD86" i="5" a="1"/>
  <c r="AD86" i="5"/>
  <c r="AD87" i="5" a="1"/>
  <c r="AD87" i="5"/>
  <c r="AD88" i="5" a="1"/>
  <c r="AD88" i="5"/>
  <c r="AD89" i="5" a="1"/>
  <c r="AD89" i="5"/>
  <c r="AD90" i="5" a="1"/>
  <c r="AD90" i="5"/>
  <c r="AD91" i="5" a="1"/>
  <c r="AD91" i="5"/>
  <c r="AD92" i="5" a="1"/>
  <c r="AD92" i="5"/>
  <c r="AD93" i="5" a="1"/>
  <c r="AD93" i="5"/>
  <c r="AD94" i="5" a="1"/>
  <c r="AD94" i="5"/>
  <c r="AD95" i="5" a="1"/>
  <c r="AD95" i="5"/>
  <c r="AD96" i="5" a="1"/>
  <c r="AD96" i="5"/>
  <c r="AD97" i="5" a="1"/>
  <c r="AD97" i="5"/>
  <c r="AD98" i="5" a="1"/>
  <c r="AD98" i="5"/>
  <c r="AD99" i="5" a="1"/>
  <c r="AD99" i="5"/>
  <c r="AD100" i="5" a="1"/>
  <c r="AD100" i="5"/>
  <c r="AD101" i="5" a="1"/>
  <c r="AD101" i="5"/>
  <c r="AD102" i="5" a="1"/>
  <c r="AD102" i="5"/>
  <c r="AD103" i="5" a="1"/>
  <c r="AD103" i="5"/>
  <c r="AD104" i="5" a="1"/>
  <c r="AD104" i="5"/>
  <c r="AD105" i="5" a="1"/>
  <c r="AD105" i="5"/>
  <c r="AD106" i="5" a="1"/>
  <c r="AD106" i="5"/>
  <c r="AD107" i="5" a="1"/>
  <c r="AD107" i="5"/>
  <c r="AD108" i="5" a="1"/>
  <c r="AD108" i="5"/>
  <c r="AD109" i="5" a="1"/>
  <c r="AD109" i="5"/>
  <c r="AD110" i="5" a="1"/>
  <c r="AD110" i="5"/>
  <c r="AD111" i="5" a="1"/>
  <c r="AD111" i="5"/>
  <c r="AD112" i="5" a="1"/>
  <c r="AD112" i="5"/>
  <c r="AD113" i="5" a="1"/>
  <c r="AD113" i="5"/>
  <c r="AD114" i="5" a="1"/>
  <c r="AD114" i="5"/>
  <c r="AD115" i="5" a="1"/>
  <c r="AD115" i="5"/>
  <c r="AD116" i="5" a="1"/>
  <c r="AD116" i="5"/>
  <c r="AD117" i="5" a="1"/>
  <c r="AD117" i="5"/>
  <c r="AD118" i="5" a="1"/>
  <c r="AD118" i="5"/>
  <c r="AD119" i="5" a="1"/>
  <c r="AD119" i="5"/>
  <c r="AD120" i="5" a="1"/>
  <c r="AD120" i="5"/>
  <c r="AD121" i="5" a="1"/>
  <c r="AD121" i="5"/>
  <c r="AD122" i="5" a="1"/>
  <c r="AD122" i="5"/>
  <c r="AD123" i="5" a="1"/>
  <c r="AD123" i="5"/>
  <c r="AD124" i="5" a="1"/>
  <c r="AD124" i="5"/>
  <c r="AD125" i="5" a="1"/>
  <c r="AD125" i="5"/>
  <c r="X5" i="5" a="1"/>
  <c r="X5" i="5"/>
  <c r="X6" i="5" a="1"/>
  <c r="X6" i="5"/>
  <c r="X7" i="5" a="1"/>
  <c r="X7" i="5"/>
  <c r="X8" i="5" a="1"/>
  <c r="X8" i="5"/>
  <c r="X9" i="5" a="1"/>
  <c r="X9" i="5"/>
  <c r="X10" i="5" a="1"/>
  <c r="X10" i="5"/>
  <c r="X11" i="5" a="1"/>
  <c r="X11" i="5"/>
  <c r="X12" i="5" a="1"/>
  <c r="X12" i="5"/>
  <c r="X13" i="5" a="1"/>
  <c r="X13" i="5"/>
  <c r="X14" i="5" a="1"/>
  <c r="X14" i="5"/>
  <c r="X15" i="5" a="1"/>
  <c r="X15" i="5"/>
  <c r="X16" i="5" a="1"/>
  <c r="X16" i="5"/>
  <c r="X17" i="5" a="1"/>
  <c r="X17" i="5"/>
  <c r="X18" i="5" a="1"/>
  <c r="X18" i="5"/>
  <c r="X19" i="5" a="1"/>
  <c r="X19" i="5"/>
  <c r="X20" i="5" a="1"/>
  <c r="X20" i="5"/>
  <c r="X21" i="5" a="1"/>
  <c r="X21" i="5"/>
  <c r="X22" i="5" a="1"/>
  <c r="X22" i="5"/>
  <c r="X23" i="5" a="1"/>
  <c r="X23" i="5"/>
  <c r="X24" i="5" a="1"/>
  <c r="X24" i="5"/>
  <c r="X25" i="5" a="1"/>
  <c r="X25" i="5"/>
  <c r="X26" i="5" a="1"/>
  <c r="X26" i="5"/>
  <c r="X27" i="5" a="1"/>
  <c r="X27" i="5"/>
  <c r="X28" i="5" a="1"/>
  <c r="X28" i="5"/>
  <c r="X29" i="5" a="1"/>
  <c r="X29" i="5"/>
  <c r="X30" i="5" a="1"/>
  <c r="X30" i="5"/>
  <c r="X31" i="5" a="1"/>
  <c r="X31" i="5"/>
  <c r="X32" i="5" a="1"/>
  <c r="X32" i="5"/>
  <c r="X33" i="5" a="1"/>
  <c r="X33" i="5"/>
  <c r="X34" i="5" a="1"/>
  <c r="X34" i="5"/>
  <c r="X35" i="5" a="1"/>
  <c r="X35" i="5"/>
  <c r="X36" i="5" a="1"/>
  <c r="X36" i="5"/>
  <c r="X37" i="5" a="1"/>
  <c r="X37" i="5"/>
  <c r="X38" i="5" a="1"/>
  <c r="X38" i="5"/>
  <c r="X39" i="5" a="1"/>
  <c r="X39" i="5"/>
  <c r="X40" i="5" a="1"/>
  <c r="X40" i="5"/>
  <c r="X41" i="5" a="1"/>
  <c r="X41" i="5"/>
  <c r="X42" i="5" a="1"/>
  <c r="X42" i="5"/>
  <c r="X43" i="5" a="1"/>
  <c r="X43" i="5"/>
  <c r="X44" i="5" a="1"/>
  <c r="X44" i="5"/>
  <c r="X45" i="5" a="1"/>
  <c r="X45" i="5"/>
  <c r="X46" i="5" a="1"/>
  <c r="X46" i="5"/>
  <c r="X47" i="5" a="1"/>
  <c r="X47" i="5"/>
  <c r="X48" i="5" a="1"/>
  <c r="X48" i="5"/>
  <c r="X49" i="5" a="1"/>
  <c r="X49" i="5"/>
  <c r="X50" i="5" a="1"/>
  <c r="X50" i="5"/>
  <c r="X51" i="5" a="1"/>
  <c r="X51" i="5"/>
  <c r="X52" i="5" a="1"/>
  <c r="X52" i="5"/>
  <c r="X53" i="5" a="1"/>
  <c r="X53" i="5"/>
  <c r="X54" i="5" a="1"/>
  <c r="X54" i="5"/>
  <c r="X55" i="5" a="1"/>
  <c r="X55" i="5"/>
  <c r="X56" i="5" a="1"/>
  <c r="X56" i="5"/>
  <c r="X57" i="5" a="1"/>
  <c r="X57" i="5"/>
  <c r="X58" i="5" a="1"/>
  <c r="X58" i="5"/>
  <c r="X59" i="5" a="1"/>
  <c r="X59" i="5"/>
  <c r="X60" i="5" a="1"/>
  <c r="X60" i="5"/>
  <c r="X61" i="5" a="1"/>
  <c r="X61" i="5"/>
  <c r="X62" i="5" a="1"/>
  <c r="X62" i="5"/>
  <c r="X63" i="5" a="1"/>
  <c r="X63" i="5"/>
  <c r="X64" i="5" a="1"/>
  <c r="X64" i="5"/>
  <c r="X65" i="5" a="1"/>
  <c r="X65" i="5"/>
  <c r="X66" i="5" a="1"/>
  <c r="X66" i="5"/>
  <c r="X67" i="5" a="1"/>
  <c r="X67" i="5"/>
  <c r="X68" i="5" a="1"/>
  <c r="X68" i="5"/>
  <c r="X69" i="5" a="1"/>
  <c r="X69" i="5"/>
  <c r="X70" i="5" a="1"/>
  <c r="X70" i="5"/>
  <c r="X71" i="5" a="1"/>
  <c r="X71" i="5"/>
  <c r="X72" i="5" a="1"/>
  <c r="X72" i="5"/>
  <c r="X73" i="5" a="1"/>
  <c r="X73" i="5"/>
  <c r="X74" i="5" a="1"/>
  <c r="X74" i="5"/>
  <c r="X75" i="5" a="1"/>
  <c r="X75" i="5"/>
  <c r="X76" i="5" a="1"/>
  <c r="X76" i="5"/>
  <c r="X77" i="5" a="1"/>
  <c r="X77" i="5"/>
  <c r="X78" i="5" a="1"/>
  <c r="X78" i="5"/>
  <c r="X79" i="5" a="1"/>
  <c r="X79" i="5"/>
  <c r="X80" i="5" a="1"/>
  <c r="X80" i="5"/>
  <c r="X81" i="5" a="1"/>
  <c r="X81" i="5"/>
  <c r="X82" i="5" a="1"/>
  <c r="X82" i="5"/>
  <c r="X83" i="5" a="1"/>
  <c r="X83" i="5"/>
  <c r="X84" i="5" a="1"/>
  <c r="X84" i="5"/>
  <c r="X85" i="5" a="1"/>
  <c r="X85" i="5"/>
  <c r="X86" i="5" a="1"/>
  <c r="X86" i="5"/>
  <c r="X87" i="5" a="1"/>
  <c r="X87" i="5"/>
  <c r="X88" i="5" a="1"/>
  <c r="X88" i="5"/>
  <c r="X89" i="5" a="1"/>
  <c r="X89" i="5"/>
  <c r="X90" i="5" a="1"/>
  <c r="X90" i="5"/>
  <c r="X91" i="5" a="1"/>
  <c r="X91" i="5"/>
  <c r="X92" i="5" a="1"/>
  <c r="X92" i="5"/>
  <c r="X93" i="5" a="1"/>
  <c r="X93" i="5"/>
  <c r="X94" i="5" a="1"/>
  <c r="X94" i="5"/>
  <c r="X95" i="5" a="1"/>
  <c r="X95" i="5"/>
  <c r="X96" i="5" a="1"/>
  <c r="X96" i="5"/>
  <c r="X97" i="5" a="1"/>
  <c r="X97" i="5"/>
  <c r="X98" i="5" a="1"/>
  <c r="X98" i="5"/>
  <c r="X99" i="5" a="1"/>
  <c r="X99" i="5"/>
  <c r="X100" i="5" a="1"/>
  <c r="X100" i="5"/>
  <c r="X101" i="5" a="1"/>
  <c r="X101" i="5"/>
  <c r="X102" i="5" a="1"/>
  <c r="X102" i="5"/>
  <c r="X103" i="5" a="1"/>
  <c r="X103" i="5"/>
  <c r="X104" i="5" a="1"/>
  <c r="X104" i="5"/>
  <c r="X105" i="5" a="1"/>
  <c r="X105" i="5"/>
  <c r="X106" i="5" a="1"/>
  <c r="X106" i="5"/>
  <c r="X107" i="5" a="1"/>
  <c r="X107" i="5"/>
  <c r="X108" i="5" a="1"/>
  <c r="X108" i="5"/>
  <c r="X109" i="5" a="1"/>
  <c r="X109" i="5"/>
  <c r="X110" i="5" a="1"/>
  <c r="X110" i="5"/>
  <c r="X111" i="5" a="1"/>
  <c r="X111" i="5"/>
  <c r="X112" i="5" a="1"/>
  <c r="X112" i="5"/>
  <c r="X113" i="5" a="1"/>
  <c r="X113" i="5"/>
  <c r="X114" i="5" a="1"/>
  <c r="X114" i="5"/>
  <c r="X115" i="5" a="1"/>
  <c r="X115" i="5"/>
  <c r="X116" i="5" a="1"/>
  <c r="X116" i="5"/>
  <c r="X117" i="5" a="1"/>
  <c r="X117" i="5"/>
  <c r="X118" i="5" a="1"/>
  <c r="X118" i="5"/>
  <c r="X119" i="5" a="1"/>
  <c r="X119" i="5"/>
  <c r="X120" i="5" a="1"/>
  <c r="X120" i="5"/>
  <c r="X121" i="5" a="1"/>
  <c r="X121" i="5"/>
  <c r="X122" i="5" a="1"/>
  <c r="X122" i="5"/>
  <c r="X123" i="5" a="1"/>
  <c r="X123" i="5"/>
  <c r="X124" i="5" a="1"/>
  <c r="X124" i="5"/>
  <c r="X125" i="5" a="1"/>
  <c r="X125" i="5"/>
  <c r="P4" i="5" a="1"/>
  <c r="P4" i="5"/>
  <c r="P40" i="5" a="1"/>
  <c r="P40" i="5"/>
  <c r="AH99" i="5" a="1"/>
  <c r="AH99" i="5"/>
  <c r="V112" i="5" a="1"/>
  <c r="V112" i="5"/>
  <c r="AG13" i="5" a="1"/>
  <c r="AG13" i="5"/>
  <c r="Y100" i="5" a="1"/>
  <c r="Y100" i="5"/>
  <c r="AF54" i="5" a="1"/>
  <c r="AF54" i="5"/>
  <c r="P103" i="5" a="1"/>
  <c r="P103" i="5"/>
  <c r="AI108" i="5" a="1"/>
  <c r="AI108" i="5"/>
  <c r="P68" i="5" a="1"/>
  <c r="P68" i="5"/>
  <c r="R52" i="5" a="1"/>
  <c r="R52" i="5"/>
  <c r="V59" i="5" a="1"/>
  <c r="V59" i="5"/>
  <c r="R40" i="5" a="1"/>
  <c r="R40" i="5"/>
  <c r="Y73" i="5" a="1"/>
  <c r="Y73" i="5"/>
  <c r="AI39" i="5" a="1"/>
  <c r="AI39" i="5"/>
  <c r="P25" i="5" a="1"/>
  <c r="P25" i="5"/>
  <c r="AH66" i="5" a="1"/>
  <c r="AH66" i="5"/>
  <c r="S63" i="5" a="1"/>
  <c r="S63" i="5"/>
  <c r="AH36" i="5" a="1"/>
  <c r="AH36" i="5"/>
  <c r="V14" i="5" a="1"/>
  <c r="V14" i="5"/>
  <c r="AG56" i="5" a="1"/>
  <c r="AG56" i="5"/>
  <c r="AE37" i="5" a="1"/>
  <c r="AE37" i="5"/>
  <c r="Y105" i="5" a="1"/>
  <c r="Y105" i="5"/>
  <c r="R117" i="5" a="1"/>
  <c r="R117" i="5"/>
  <c r="Y56" i="5" a="1"/>
  <c r="Y56" i="5"/>
  <c r="AF115" i="5" a="1"/>
  <c r="AF115" i="5"/>
  <c r="S5" i="5" a="1"/>
  <c r="S5" i="5"/>
  <c r="P111" i="5" a="1"/>
  <c r="P111" i="5"/>
  <c r="P7" i="5" a="1"/>
  <c r="P7" i="5"/>
  <c r="AF94" i="5" a="1"/>
  <c r="AF94" i="5"/>
  <c r="AI25" i="5" a="1"/>
  <c r="AI25" i="5"/>
  <c r="AE107" i="5" a="1"/>
  <c r="AE107" i="5"/>
  <c r="AE19" i="5" a="1"/>
  <c r="AE19" i="5"/>
  <c r="Y51" i="5" a="1"/>
  <c r="Y51" i="5"/>
  <c r="R24" i="5" a="1"/>
  <c r="R24" i="5"/>
  <c r="V82" i="5" a="1"/>
  <c r="V82" i="5"/>
  <c r="R19" i="5" a="1"/>
  <c r="R19" i="5"/>
  <c r="P69" i="5" a="1"/>
  <c r="P69" i="5"/>
  <c r="AI87" i="5" a="1"/>
  <c r="AI87" i="5"/>
  <c r="R73" i="5" a="1"/>
  <c r="R73" i="5"/>
  <c r="AF37" i="5" a="1"/>
  <c r="AF37" i="5"/>
  <c r="R90" i="5" a="1"/>
  <c r="R90" i="5"/>
  <c r="R83" i="5" a="1"/>
  <c r="R83" i="5"/>
  <c r="V32" i="5" a="1"/>
  <c r="V32" i="5"/>
  <c r="AG31" i="5" a="1"/>
  <c r="AG31" i="5"/>
  <c r="AI16" i="5" a="1"/>
  <c r="AI16" i="5"/>
  <c r="AG113" i="5" a="1"/>
  <c r="AG113" i="5"/>
  <c r="S104" i="5" a="1"/>
  <c r="S104" i="5"/>
  <c r="AG107" i="5" a="1"/>
  <c r="AG107" i="5"/>
  <c r="AH102" i="5" a="1"/>
  <c r="AH102" i="5"/>
  <c r="V28" i="5" a="1"/>
  <c r="V28" i="5"/>
  <c r="V109" i="5" a="1"/>
  <c r="V109" i="5"/>
  <c r="V42" i="5" a="1"/>
  <c r="V42" i="5"/>
  <c r="AI21" i="5" a="1"/>
  <c r="AI21" i="5"/>
  <c r="AI9" i="5" a="1"/>
  <c r="AI9" i="5"/>
  <c r="S35" i="5" a="1"/>
  <c r="S35" i="5"/>
  <c r="V24" i="5" a="1"/>
  <c r="V24" i="5"/>
  <c r="P58" i="5" a="1"/>
  <c r="P58" i="5"/>
  <c r="AH11" i="5" a="1"/>
  <c r="AH11" i="5"/>
  <c r="AI100" i="5" a="1"/>
  <c r="AI100" i="5"/>
  <c r="Y27" i="5" a="1"/>
  <c r="Y27" i="5"/>
  <c r="W25" i="5" a="1"/>
  <c r="W25" i="5"/>
  <c r="AF109" i="5" a="1"/>
  <c r="AF109" i="5"/>
  <c r="V37" i="5" a="1"/>
  <c r="V37" i="5"/>
  <c r="AH38" i="5" a="1"/>
  <c r="AH38" i="5"/>
  <c r="AI45" i="5" a="1"/>
  <c r="AI45" i="5"/>
  <c r="AH6" i="5" a="1"/>
  <c r="AH6" i="5"/>
  <c r="W46" i="5" a="1"/>
  <c r="W46" i="5"/>
  <c r="Y20" i="5" a="1"/>
  <c r="Y20" i="5"/>
  <c r="W75" i="5" a="1"/>
  <c r="W75" i="5"/>
  <c r="Y45" i="5" a="1"/>
  <c r="Y45" i="5"/>
  <c r="R44" i="5" a="1"/>
  <c r="R44" i="5"/>
  <c r="AG90" i="5" a="1"/>
  <c r="AG90" i="5"/>
  <c r="P101" i="5" a="1"/>
  <c r="P101" i="5"/>
  <c r="Y71" i="5" a="1"/>
  <c r="Y71" i="5"/>
  <c r="AI71" i="5" a="1"/>
  <c r="AI71" i="5"/>
  <c r="R82" i="5" a="1"/>
  <c r="R82" i="5"/>
  <c r="V13" i="5" a="1"/>
  <c r="V13" i="5"/>
  <c r="AH105" i="5" a="1"/>
  <c r="AH105" i="5"/>
  <c r="AG108" i="5" a="1"/>
  <c r="AG108" i="5"/>
  <c r="Y49" i="5" a="1"/>
  <c r="Y49" i="5"/>
  <c r="AE104" i="5" a="1"/>
  <c r="AE104" i="5"/>
  <c r="Y106" i="5" a="1"/>
  <c r="Y106" i="5"/>
  <c r="V100" i="5" a="1"/>
  <c r="V100" i="5"/>
  <c r="P46" i="5" a="1"/>
  <c r="P46" i="5"/>
  <c r="W98" i="5" a="1"/>
  <c r="W98" i="5"/>
  <c r="W93" i="5" a="1"/>
  <c r="W93" i="5"/>
  <c r="AF31" i="5" a="1"/>
  <c r="AF31" i="5"/>
  <c r="Y82" i="5" a="1"/>
  <c r="Y82" i="5"/>
  <c r="AG83" i="5" a="1"/>
  <c r="AG83" i="5"/>
  <c r="P12" i="5" a="1"/>
  <c r="P12" i="5"/>
  <c r="R13" i="5" a="1"/>
  <c r="R13" i="5"/>
  <c r="W71" i="5" a="1"/>
  <c r="W71" i="5"/>
  <c r="AH87" i="5" a="1"/>
  <c r="AH87" i="5"/>
  <c r="R43" i="5" a="1"/>
  <c r="R43" i="5"/>
  <c r="AE66" i="5" a="1"/>
  <c r="AE66" i="5"/>
  <c r="AI28" i="5" a="1"/>
  <c r="AI28" i="5"/>
  <c r="AI82" i="5" a="1"/>
  <c r="AI82" i="5"/>
  <c r="AH115" i="5" a="1"/>
  <c r="AH115" i="5"/>
  <c r="R124" i="5" a="1"/>
  <c r="R124" i="5"/>
  <c r="AF12" i="5" a="1"/>
  <c r="AF12" i="5"/>
  <c r="AI72" i="5" a="1"/>
  <c r="AI72" i="5"/>
  <c r="AI113" i="5" a="1"/>
  <c r="AI113" i="5"/>
  <c r="R95" i="5" a="1"/>
  <c r="R95" i="5"/>
  <c r="R20" i="5" a="1"/>
  <c r="R20" i="5"/>
  <c r="W44" i="5" a="1"/>
  <c r="W44" i="5"/>
  <c r="AH100" i="5" a="1"/>
  <c r="AH100" i="5"/>
  <c r="AG57" i="5" a="1"/>
  <c r="AG57" i="5"/>
  <c r="AG40" i="5" a="1"/>
  <c r="AG40" i="5"/>
  <c r="W6" i="5" a="1"/>
  <c r="W6" i="5"/>
  <c r="P100" i="5" a="1"/>
  <c r="P100" i="5"/>
  <c r="AH52" i="5" a="1"/>
  <c r="AH52" i="5"/>
  <c r="R8" i="5" a="1"/>
  <c r="R8" i="5"/>
  <c r="W109" i="5" a="1"/>
  <c r="W109" i="5"/>
  <c r="AI10" i="5" a="1"/>
  <c r="AI10" i="5"/>
  <c r="AI122" i="5" a="1"/>
  <c r="AI122" i="5"/>
  <c r="AF9" i="5" a="1"/>
  <c r="AF9" i="5"/>
  <c r="Y83" i="5" a="1"/>
  <c r="Y83" i="5"/>
  <c r="AF79" i="5" a="1"/>
  <c r="AF79" i="5"/>
  <c r="Y116" i="5" a="1"/>
  <c r="Y116" i="5"/>
  <c r="R26" i="5" a="1"/>
  <c r="R26" i="5"/>
  <c r="S70" i="5" a="1"/>
  <c r="S70" i="5"/>
  <c r="W124" i="5" a="1"/>
  <c r="W124" i="5"/>
  <c r="AF83" i="5" a="1"/>
  <c r="AF83" i="5"/>
  <c r="AH5" i="5" a="1"/>
  <c r="AH5" i="5"/>
  <c r="AF38" i="5" a="1"/>
  <c r="AF38" i="5"/>
  <c r="S108" i="5" a="1"/>
  <c r="S108" i="5"/>
  <c r="AG70" i="5" a="1"/>
  <c r="AG70" i="5"/>
  <c r="Y101" i="5" a="1"/>
  <c r="Y101" i="5"/>
  <c r="AE49" i="5" a="1"/>
  <c r="AE49" i="5"/>
  <c r="AI102" i="5" a="1"/>
  <c r="AI102" i="5"/>
  <c r="R121" i="5" a="1"/>
  <c r="R121" i="5"/>
  <c r="S94" i="5" a="1"/>
  <c r="S94" i="5"/>
  <c r="P82" i="5" a="1"/>
  <c r="P82" i="5"/>
  <c r="W14" i="5" a="1"/>
  <c r="W14" i="5"/>
  <c r="S82" i="5" a="1"/>
  <c r="S82" i="5"/>
  <c r="Y37" i="5" a="1"/>
  <c r="Y37" i="5"/>
  <c r="AH58" i="5" a="1"/>
  <c r="AH58" i="5"/>
  <c r="V121" i="5" a="1"/>
  <c r="V121" i="5"/>
  <c r="AF22" i="5" a="1"/>
  <c r="AF22" i="5"/>
  <c r="AI60" i="5" a="1"/>
  <c r="AI60" i="5"/>
  <c r="S107" i="5" a="1"/>
  <c r="S107" i="5"/>
  <c r="AF71" i="5" a="1"/>
  <c r="AF71" i="5"/>
  <c r="S25" i="5" a="1"/>
  <c r="S25" i="5"/>
  <c r="AG122" i="5" a="1"/>
  <c r="AG122" i="5"/>
  <c r="V16" i="5" a="1"/>
  <c r="V16" i="5"/>
  <c r="AH65" i="5" a="1"/>
  <c r="AH65" i="5"/>
  <c r="V10" i="5" a="1"/>
  <c r="V10" i="5"/>
  <c r="AG11" i="5" a="1"/>
  <c r="AG11" i="5"/>
  <c r="AI37" i="5" a="1"/>
  <c r="AI37" i="5"/>
  <c r="S57" i="5" a="1"/>
  <c r="S57" i="5"/>
  <c r="T4" i="5" a="1"/>
  <c r="T4" i="5"/>
  <c r="V87" i="5" a="1"/>
  <c r="V87" i="5"/>
  <c r="AE118" i="5" a="1"/>
  <c r="AE118" i="5"/>
  <c r="P31" i="5" a="1"/>
  <c r="P31" i="5"/>
  <c r="AI34" i="5" a="1"/>
  <c r="AI34" i="5"/>
  <c r="AE91" i="5" a="1"/>
  <c r="AE91" i="5"/>
  <c r="W49" i="5" a="1"/>
  <c r="W49" i="5"/>
  <c r="AH56" i="5" a="1"/>
  <c r="AH56" i="5"/>
  <c r="Y78" i="5" a="1"/>
  <c r="Y78" i="5"/>
  <c r="R5" i="5" a="1"/>
  <c r="R5" i="5"/>
  <c r="AE48" i="5" a="1"/>
  <c r="AE48" i="5"/>
  <c r="Y25" i="5" a="1"/>
  <c r="Y25" i="5"/>
  <c r="P43" i="5" a="1"/>
  <c r="P43" i="5"/>
  <c r="P61" i="5" a="1"/>
  <c r="P61" i="5"/>
  <c r="AG80" i="5" a="1"/>
  <c r="AG80" i="5"/>
  <c r="AG125" i="5" a="1"/>
  <c r="AG125" i="5"/>
  <c r="AG65" i="5" a="1"/>
  <c r="AG65" i="5"/>
  <c r="P121" i="5" a="1"/>
  <c r="P121" i="5"/>
  <c r="S109" i="5" a="1"/>
  <c r="S109" i="5"/>
  <c r="AE50" i="5" a="1"/>
  <c r="AE50" i="5"/>
  <c r="W68" i="5" a="1"/>
  <c r="W68" i="5"/>
  <c r="V45" i="5" a="1"/>
  <c r="V45" i="5"/>
  <c r="AH95" i="5" a="1"/>
  <c r="AH95" i="5"/>
  <c r="AE117" i="5" a="1"/>
  <c r="AE117" i="5"/>
  <c r="AG81" i="5" a="1"/>
  <c r="AG81" i="5"/>
  <c r="AG62" i="5" a="1"/>
  <c r="AG62" i="5"/>
  <c r="AH12" i="5" a="1"/>
  <c r="AH12" i="5"/>
  <c r="Y86" i="5" a="1"/>
  <c r="Y86" i="5"/>
  <c r="AF16" i="5" a="1"/>
  <c r="AF16" i="5"/>
  <c r="AE53" i="5" a="1"/>
  <c r="AE53" i="5"/>
  <c r="W51" i="5" a="1"/>
  <c r="W51" i="5"/>
  <c r="AF28" i="5" a="1"/>
  <c r="AF28" i="5"/>
  <c r="V89" i="5" a="1"/>
  <c r="V89" i="5"/>
  <c r="P18" i="5" a="1"/>
  <c r="P18" i="5"/>
  <c r="Y55" i="5" a="1"/>
  <c r="Y55" i="5"/>
  <c r="AH93" i="5" a="1"/>
  <c r="AH93" i="5"/>
  <c r="AE106" i="5" a="1"/>
  <c r="AE106" i="5"/>
  <c r="P13" i="5" a="1"/>
  <c r="P13" i="5"/>
  <c r="R36" i="5" a="1"/>
  <c r="R36" i="5"/>
  <c r="P91" i="5" a="1"/>
  <c r="P91" i="5"/>
  <c r="AI62" i="5" a="1"/>
  <c r="AI62" i="5"/>
  <c r="V27" i="5" a="1"/>
  <c r="V27" i="5"/>
  <c r="AI97" i="5" a="1"/>
  <c r="AI97" i="5"/>
  <c r="R46" i="5" a="1"/>
  <c r="R46" i="5"/>
  <c r="R86" i="5" a="1"/>
  <c r="R86" i="5"/>
  <c r="AG93" i="5" a="1"/>
  <c r="AG93" i="5"/>
  <c r="AE10" i="5" a="1"/>
  <c r="AE10" i="5"/>
  <c r="AE28" i="5" a="1"/>
  <c r="AE28" i="5"/>
  <c r="AG78" i="5" a="1"/>
  <c r="AG78" i="5"/>
  <c r="V88" i="5" a="1"/>
  <c r="V88" i="5"/>
  <c r="V67" i="5" a="1"/>
  <c r="V67" i="5"/>
  <c r="P35" i="5" a="1"/>
  <c r="P35" i="5"/>
  <c r="AG74" i="5" a="1"/>
  <c r="AG74" i="5"/>
  <c r="V4" i="5" a="1"/>
  <c r="V4" i="5"/>
  <c r="W4" i="5" a="1"/>
  <c r="W4" i="5"/>
  <c r="P107" i="5" a="1"/>
  <c r="P107" i="5"/>
  <c r="AH90" i="5" a="1"/>
  <c r="AH90" i="5"/>
  <c r="R63" i="5" a="1"/>
  <c r="R63" i="5"/>
  <c r="S39" i="5" a="1"/>
  <c r="S39" i="5"/>
  <c r="W80" i="5" a="1"/>
  <c r="W80" i="5"/>
  <c r="W114" i="5" a="1"/>
  <c r="W114" i="5"/>
  <c r="AF48" i="5" a="1"/>
  <c r="AF48" i="5"/>
  <c r="AH111" i="5" a="1"/>
  <c r="AH111" i="5"/>
  <c r="V93" i="5" a="1"/>
  <c r="V93" i="5"/>
  <c r="AE36" i="5" a="1"/>
  <c r="AE36" i="5"/>
  <c r="P39" i="5" a="1"/>
  <c r="P39" i="5"/>
  <c r="P124" i="5" a="1"/>
  <c r="P124" i="5"/>
  <c r="AG26" i="5" a="1"/>
  <c r="AG26" i="5"/>
  <c r="Y93" i="5" a="1"/>
  <c r="Y93" i="5"/>
  <c r="S119" i="5" a="1"/>
  <c r="S119" i="5"/>
  <c r="AH45" i="5" a="1"/>
  <c r="AH45" i="5"/>
  <c r="AH54" i="5" a="1"/>
  <c r="AH54" i="5"/>
  <c r="AE20" i="5" a="1"/>
  <c r="AE20" i="5"/>
  <c r="AH25" i="5" a="1"/>
  <c r="AH25" i="5"/>
  <c r="S48" i="5" a="1"/>
  <c r="S48" i="5"/>
  <c r="AF76" i="5" a="1"/>
  <c r="AF76" i="5"/>
  <c r="W92" i="5" a="1"/>
  <c r="W92" i="5"/>
  <c r="AF87" i="5" a="1"/>
  <c r="AF87" i="5"/>
  <c r="Y80" i="5" a="1"/>
  <c r="Y80" i="5"/>
  <c r="AE13" i="5" a="1"/>
  <c r="AE13" i="5"/>
  <c r="AE16" i="5" a="1"/>
  <c r="AE16" i="5"/>
  <c r="V63" i="5" a="1"/>
  <c r="V63" i="5"/>
  <c r="Y92" i="5" a="1"/>
  <c r="Y92" i="5"/>
  <c r="AE24" i="5" a="1"/>
  <c r="AE24" i="5"/>
  <c r="W106" i="5" a="1"/>
  <c r="W106" i="5"/>
  <c r="AF36" i="5" a="1"/>
  <c r="AF36" i="5"/>
  <c r="W12" i="5" a="1"/>
  <c r="W12" i="5"/>
  <c r="S59" i="5" a="1"/>
  <c r="S59" i="5"/>
  <c r="W96" i="5" a="1"/>
  <c r="W96" i="5"/>
  <c r="AH82" i="5" a="1"/>
  <c r="AH82" i="5"/>
  <c r="S53" i="5" a="1"/>
  <c r="S53" i="5"/>
  <c r="Y121" i="5" a="1"/>
  <c r="Y121" i="5"/>
  <c r="AE60" i="5" a="1"/>
  <c r="AE60" i="5"/>
  <c r="V64" i="5" a="1"/>
  <c r="V64" i="5"/>
  <c r="R15" i="5" a="1"/>
  <c r="R15" i="5"/>
  <c r="AI41" i="5" a="1"/>
  <c r="AI41" i="5"/>
  <c r="P27" i="5" a="1"/>
  <c r="P27" i="5"/>
  <c r="AF116" i="5" a="1"/>
  <c r="AF116" i="5"/>
  <c r="AI38" i="5" a="1"/>
  <c r="AI38" i="5"/>
  <c r="AI83" i="5" a="1"/>
  <c r="AI83" i="5"/>
  <c r="R125" i="5" a="1"/>
  <c r="R125" i="5"/>
  <c r="R85" i="5" a="1"/>
  <c r="R85" i="5"/>
  <c r="AI52" i="5" a="1"/>
  <c r="AI52" i="5"/>
  <c r="V106" i="5" a="1"/>
  <c r="V106" i="5"/>
  <c r="R35" i="5" a="1"/>
  <c r="R35" i="5"/>
  <c r="P117" i="5" a="1"/>
  <c r="P117" i="5"/>
  <c r="Y36" i="5" a="1"/>
  <c r="Y36" i="5"/>
  <c r="Y53" i="5" a="1"/>
  <c r="Y53" i="5"/>
  <c r="P11" i="5" a="1"/>
  <c r="P11" i="5"/>
  <c r="R53" i="5" a="1"/>
  <c r="R53" i="5"/>
  <c r="R75" i="5" a="1"/>
  <c r="R75" i="5"/>
  <c r="AG109" i="5" a="1"/>
  <c r="AG109" i="5"/>
  <c r="R97" i="5" a="1"/>
  <c r="R97" i="5"/>
  <c r="AI123" i="5" a="1"/>
  <c r="AI123" i="5"/>
  <c r="AH113" i="5" a="1"/>
  <c r="AH113" i="5"/>
  <c r="S19" i="5" a="1"/>
  <c r="S19" i="5"/>
  <c r="AH7" i="5" a="1"/>
  <c r="AH7" i="5"/>
  <c r="R16" i="5" a="1"/>
  <c r="R16" i="5"/>
  <c r="AH108" i="5" a="1"/>
  <c r="AH108" i="5"/>
  <c r="AG92" i="5" a="1"/>
  <c r="AG92" i="5"/>
  <c r="AH89" i="5" a="1"/>
  <c r="AH89" i="5"/>
  <c r="AE21" i="5" a="1"/>
  <c r="AE21" i="5"/>
  <c r="AE122" i="5" a="1"/>
  <c r="AE122" i="5"/>
  <c r="AH39" i="5" a="1"/>
  <c r="AH39" i="5"/>
  <c r="AH57" i="5" a="1"/>
  <c r="AH57" i="5"/>
  <c r="P113" i="5" a="1"/>
  <c r="P113" i="5"/>
  <c r="AE15" i="5" a="1"/>
  <c r="AE15" i="5"/>
  <c r="Y118" i="5" a="1"/>
  <c r="Y118" i="5"/>
  <c r="AE51" i="5" a="1"/>
  <c r="AE51" i="5"/>
  <c r="AI58" i="5" a="1"/>
  <c r="AI58" i="5"/>
  <c r="S81" i="5" a="1"/>
  <c r="S81" i="5"/>
  <c r="AI125" i="5" a="1"/>
  <c r="AI125" i="5"/>
  <c r="Y39" i="5" a="1"/>
  <c r="Y39" i="5"/>
  <c r="Y63" i="5" a="1"/>
  <c r="Y63" i="5"/>
  <c r="Y54" i="5" a="1"/>
  <c r="Y54" i="5"/>
  <c r="R106" i="5" a="1"/>
  <c r="R106" i="5"/>
  <c r="Y88" i="5" a="1"/>
  <c r="Y88" i="5"/>
  <c r="AF70" i="5" a="1"/>
  <c r="AF70" i="5"/>
  <c r="W117" i="5" a="1"/>
  <c r="W117" i="5"/>
  <c r="P36" i="5" a="1"/>
  <c r="P36" i="5"/>
  <c r="AG42" i="5" a="1"/>
  <c r="AG42" i="5"/>
  <c r="AH4" i="5" a="1"/>
  <c r="AH4" i="5"/>
  <c r="AE18" i="5" a="1"/>
  <c r="AE18" i="5"/>
  <c r="AG102" i="5" a="1"/>
  <c r="AG102" i="5"/>
  <c r="AH24" i="5" a="1"/>
  <c r="AH24" i="5"/>
  <c r="AG17" i="5" a="1"/>
  <c r="AG17" i="5"/>
  <c r="AH88" i="5" a="1"/>
  <c r="AH88" i="5"/>
  <c r="P57" i="5" a="1"/>
  <c r="P57" i="5"/>
  <c r="AF78" i="5" a="1"/>
  <c r="AF78" i="5"/>
  <c r="AF84" i="5" a="1"/>
  <c r="AF84" i="5"/>
  <c r="AF106" i="5" a="1"/>
  <c r="AF106" i="5"/>
  <c r="Y68" i="5" a="1"/>
  <c r="Y68" i="5"/>
  <c r="V55" i="5" a="1"/>
  <c r="V55" i="5"/>
  <c r="S116" i="5" a="1"/>
  <c r="S116" i="5"/>
  <c r="W29" i="5" a="1"/>
  <c r="W29" i="5"/>
  <c r="V52" i="5" a="1"/>
  <c r="V52" i="5"/>
  <c r="S73" i="5" a="1"/>
  <c r="S73" i="5"/>
  <c r="AE57" i="5" a="1"/>
  <c r="AE57" i="5"/>
  <c r="R57" i="5" a="1"/>
  <c r="R57" i="5"/>
  <c r="R111" i="5" a="1"/>
  <c r="R111" i="5"/>
  <c r="Y50" i="5" a="1"/>
  <c r="Y50" i="5"/>
  <c r="Y35" i="5" a="1"/>
  <c r="Y35" i="5"/>
  <c r="V8" i="5" a="1"/>
  <c r="V8" i="5"/>
  <c r="AF5" i="5" a="1"/>
  <c r="AF5" i="5"/>
  <c r="AI20" i="5" a="1"/>
  <c r="AI20" i="5"/>
  <c r="AE110" i="5" a="1"/>
  <c r="AE110" i="5"/>
  <c r="V58" i="5" a="1"/>
  <c r="V58" i="5"/>
  <c r="S56" i="5" a="1"/>
  <c r="S56" i="5"/>
  <c r="W61" i="5" a="1"/>
  <c r="W61" i="5"/>
  <c r="AI4" i="5" a="1"/>
  <c r="AI4" i="5"/>
  <c r="AG103" i="5" a="1"/>
  <c r="AG103" i="5"/>
  <c r="Y97" i="5" a="1"/>
  <c r="Y97" i="5"/>
  <c r="S98" i="5" a="1"/>
  <c r="S98" i="5"/>
  <c r="S58" i="5" a="1"/>
  <c r="S58" i="5"/>
  <c r="AE56" i="5" a="1"/>
  <c r="AE56" i="5"/>
  <c r="AH9" i="5" a="1"/>
  <c r="AH9" i="5"/>
  <c r="V54" i="5" a="1"/>
  <c r="V54" i="5"/>
  <c r="R61" i="5" a="1"/>
  <c r="R61" i="5"/>
  <c r="AE116" i="5" a="1"/>
  <c r="AE116" i="5"/>
  <c r="AE4" i="5" a="1"/>
  <c r="AE4" i="5"/>
  <c r="AH80" i="5" a="1"/>
  <c r="AH80" i="5"/>
  <c r="W10" i="5" a="1"/>
  <c r="W10" i="5"/>
  <c r="AH107" i="5" a="1"/>
  <c r="AH107" i="5"/>
  <c r="P24" i="5" a="1"/>
  <c r="P24" i="5"/>
  <c r="AI55" i="5" a="1"/>
  <c r="AI55" i="5"/>
  <c r="AH83" i="5" a="1"/>
  <c r="AH83" i="5"/>
  <c r="V30" i="5" a="1"/>
  <c r="V30" i="5"/>
  <c r="P85" i="5" a="1"/>
  <c r="P85" i="5"/>
  <c r="Y26" i="5" a="1"/>
  <c r="Y26" i="5"/>
  <c r="Y47" i="5" a="1"/>
  <c r="Y47" i="5"/>
  <c r="AE11" i="5" a="1"/>
  <c r="AE11" i="5"/>
  <c r="AE44" i="5" a="1"/>
  <c r="AE44" i="5"/>
  <c r="AF56" i="5" a="1"/>
  <c r="AF56" i="5"/>
  <c r="P84" i="5" a="1"/>
  <c r="P84" i="5"/>
  <c r="AF120" i="5" a="1"/>
  <c r="AF120" i="5"/>
  <c r="Y60" i="5" a="1"/>
  <c r="Y60" i="5"/>
  <c r="AH42" i="5" a="1"/>
  <c r="AH42" i="5"/>
  <c r="AG60" i="5" a="1"/>
  <c r="AG60" i="5"/>
  <c r="S22" i="5" a="1"/>
  <c r="S22" i="5"/>
  <c r="AG75" i="5" a="1"/>
  <c r="AG75" i="5"/>
  <c r="V84" i="5" a="1"/>
  <c r="V84" i="5"/>
  <c r="Y61" i="5" a="1"/>
  <c r="Y61" i="5"/>
  <c r="P22" i="5" a="1"/>
  <c r="P22" i="5"/>
  <c r="AG123" i="5" a="1"/>
  <c r="AG123" i="5"/>
  <c r="AG36" i="5" a="1"/>
  <c r="AG36" i="5"/>
  <c r="P20" i="5" a="1"/>
  <c r="P20" i="5"/>
  <c r="S79" i="5" a="1"/>
  <c r="S79" i="5"/>
  <c r="AG22" i="5" a="1"/>
  <c r="AG22" i="5"/>
  <c r="AI40" i="5" a="1"/>
  <c r="AI40" i="5"/>
  <c r="AF103" i="5" a="1"/>
  <c r="AF103" i="5"/>
  <c r="AE99" i="5" a="1"/>
  <c r="AE99" i="5"/>
  <c r="AI7" i="5" a="1"/>
  <c r="AI7" i="5"/>
  <c r="P105" i="5" a="1"/>
  <c r="P105" i="5"/>
  <c r="AG35" i="5" a="1"/>
  <c r="AG35" i="5"/>
  <c r="AH84" i="5" a="1"/>
  <c r="AH84" i="5"/>
  <c r="S62" i="5" a="1"/>
  <c r="S62" i="5"/>
  <c r="R64" i="5" a="1"/>
  <c r="R64" i="5"/>
  <c r="AF82" i="5" a="1"/>
  <c r="AF82" i="5"/>
  <c r="AH64" i="5" a="1"/>
  <c r="AH64" i="5"/>
  <c r="P122" i="5" a="1"/>
  <c r="P122" i="5"/>
  <c r="AG34" i="5" a="1"/>
  <c r="AG34" i="5"/>
  <c r="S61" i="5" a="1"/>
  <c r="S61" i="5"/>
  <c r="AG21" i="5" a="1"/>
  <c r="AG21" i="5"/>
  <c r="Y89" i="5" a="1"/>
  <c r="Y89" i="5"/>
  <c r="S15" i="5" a="1"/>
  <c r="S15" i="5"/>
  <c r="AI69" i="5" a="1"/>
  <c r="AI69" i="5"/>
  <c r="P30" i="5" a="1"/>
  <c r="P30" i="5"/>
  <c r="AE45" i="5" a="1"/>
  <c r="AE45" i="5"/>
  <c r="P99" i="5" a="1"/>
  <c r="P99" i="5"/>
  <c r="AH20" i="5" a="1"/>
  <c r="AH20" i="5"/>
  <c r="AI29" i="5" a="1"/>
  <c r="AI29" i="5"/>
  <c r="P9" i="5" a="1"/>
  <c r="P9" i="5"/>
  <c r="R65" i="5" a="1"/>
  <c r="R65" i="5"/>
  <c r="P77" i="5" a="1"/>
  <c r="P77" i="5"/>
  <c r="AI86" i="5" a="1"/>
  <c r="AI86" i="5"/>
  <c r="P73" i="5" a="1"/>
  <c r="P73" i="5"/>
  <c r="AF46" i="5" a="1"/>
  <c r="AF46" i="5"/>
  <c r="P102" i="5" a="1"/>
  <c r="P102" i="5"/>
  <c r="AF20" i="5" a="1"/>
  <c r="AF20" i="5"/>
  <c r="AI30" i="5" a="1"/>
  <c r="AI30" i="5"/>
  <c r="V68" i="5" a="1"/>
  <c r="V68" i="5"/>
  <c r="Y99" i="5" a="1"/>
  <c r="Y99" i="5"/>
  <c r="S7" i="5" a="1"/>
  <c r="S7" i="5"/>
  <c r="AG44" i="5" a="1"/>
  <c r="AG44" i="5"/>
  <c r="W94" i="5" a="1"/>
  <c r="W94" i="5"/>
  <c r="R109" i="5" a="1"/>
  <c r="R109" i="5"/>
  <c r="AI93" i="5" a="1"/>
  <c r="AI93" i="5"/>
  <c r="Y72" i="5" a="1"/>
  <c r="Y72" i="5"/>
  <c r="R114" i="5" a="1"/>
  <c r="R114" i="5"/>
  <c r="AI46" i="5" a="1"/>
  <c r="AI46" i="5"/>
  <c r="AI24" i="5" a="1"/>
  <c r="AI24" i="5"/>
  <c r="AE103" i="5" a="1"/>
  <c r="AE103" i="5"/>
  <c r="AG10" i="5" a="1"/>
  <c r="AG10" i="5"/>
  <c r="W34" i="5" a="1"/>
  <c r="W34" i="5"/>
  <c r="P90" i="5" a="1"/>
  <c r="P90" i="5"/>
  <c r="AE64" i="5" a="1"/>
  <c r="AE64" i="5"/>
  <c r="AH109" i="5" a="1"/>
  <c r="AH109" i="5"/>
  <c r="Y22" i="5" a="1"/>
  <c r="Y22" i="5"/>
  <c r="Y28" i="5" a="1"/>
  <c r="Y28" i="5"/>
  <c r="AI106" i="5" a="1"/>
  <c r="AI106" i="5"/>
  <c r="AH68" i="5" a="1"/>
  <c r="AH68" i="5"/>
  <c r="S64" i="5" a="1"/>
  <c r="S64" i="5"/>
  <c r="R25" i="5" a="1"/>
  <c r="R25" i="5"/>
  <c r="AI90" i="5" a="1"/>
  <c r="AI90" i="5"/>
  <c r="AE25" i="5" a="1"/>
  <c r="AE25" i="5"/>
  <c r="AH8" i="5" a="1"/>
  <c r="AH8" i="5"/>
  <c r="AH123" i="5" a="1"/>
  <c r="AH123" i="5"/>
  <c r="AE40" i="5" a="1"/>
  <c r="AE40" i="5"/>
  <c r="P26" i="5" a="1"/>
  <c r="P26" i="5"/>
  <c r="W108" i="5" a="1"/>
  <c r="W108" i="5"/>
  <c r="AI15" i="5" a="1"/>
  <c r="AI15" i="5"/>
  <c r="AE96" i="5" a="1"/>
  <c r="AE96" i="5"/>
  <c r="AH118" i="5" a="1"/>
  <c r="AH118" i="5"/>
  <c r="Y102" i="5" a="1"/>
  <c r="Y102" i="5"/>
  <c r="AF57" i="5" a="1"/>
  <c r="AF57" i="5"/>
  <c r="AI11" i="5" a="1"/>
  <c r="AI11" i="5"/>
  <c r="Y119" i="5" a="1"/>
  <c r="Y119" i="5"/>
  <c r="Y79" i="5" a="1"/>
  <c r="Y79" i="5"/>
  <c r="R6" i="5" a="1"/>
  <c r="R6" i="5"/>
  <c r="S118" i="5" a="1"/>
  <c r="S118" i="5"/>
  <c r="Y52" i="5" a="1"/>
  <c r="Y52" i="5"/>
  <c r="AE85" i="5" a="1"/>
  <c r="AE85" i="5"/>
  <c r="AE8" i="5" a="1"/>
  <c r="AE8" i="5"/>
  <c r="AH77" i="5" a="1"/>
  <c r="AH77" i="5"/>
  <c r="AH51" i="5" a="1"/>
  <c r="AH51" i="5"/>
  <c r="AH15" i="5" a="1"/>
  <c r="AH15" i="5"/>
  <c r="S42" i="5" a="1"/>
  <c r="S42" i="5"/>
  <c r="AI80" i="5" a="1"/>
  <c r="AI80" i="5"/>
  <c r="S99" i="5" a="1"/>
  <c r="S99" i="5"/>
  <c r="AI89" i="5" a="1"/>
  <c r="AI89" i="5"/>
  <c r="S76" i="5" a="1"/>
  <c r="S76" i="5"/>
  <c r="P51" i="5" a="1"/>
  <c r="P51" i="5"/>
  <c r="V26" i="5" a="1"/>
  <c r="V26" i="5"/>
  <c r="AG77" i="5" a="1"/>
  <c r="AG77" i="5"/>
  <c r="P49" i="5" a="1"/>
  <c r="P49" i="5"/>
  <c r="AE92" i="5" a="1"/>
  <c r="AE92" i="5"/>
  <c r="AI124" i="5" a="1"/>
  <c r="AI124" i="5"/>
  <c r="AI56" i="5" a="1"/>
  <c r="AI56" i="5"/>
  <c r="P10" i="5" a="1"/>
  <c r="P10" i="5"/>
  <c r="R31" i="5" a="1"/>
  <c r="R31" i="5"/>
  <c r="AI67" i="5" a="1"/>
  <c r="AI67" i="5"/>
  <c r="Y122" i="5" a="1"/>
  <c r="Y122" i="5"/>
  <c r="W30" i="5" a="1"/>
  <c r="W30" i="5"/>
  <c r="AH121" i="5" a="1"/>
  <c r="AH121" i="5"/>
  <c r="Y111" i="5" a="1"/>
  <c r="Y111" i="5"/>
  <c r="AG6" i="5" a="1"/>
  <c r="AG6" i="5"/>
  <c r="AF6" i="5" a="1"/>
  <c r="AF6" i="5"/>
  <c r="V65" i="5" a="1"/>
  <c r="V65" i="5"/>
  <c r="AI79" i="5" a="1"/>
  <c r="AI79" i="5"/>
  <c r="R116" i="5" a="1"/>
  <c r="R116" i="5"/>
  <c r="Y109" i="5" a="1"/>
  <c r="Y109" i="5"/>
  <c r="W79" i="5" a="1"/>
  <c r="W79" i="5"/>
  <c r="V29" i="5" a="1"/>
  <c r="V29" i="5"/>
  <c r="P45" i="5" a="1"/>
  <c r="P45" i="5"/>
  <c r="S74" i="5" a="1"/>
  <c r="S74" i="5"/>
  <c r="S110" i="5" a="1"/>
  <c r="S110" i="5"/>
  <c r="P120" i="5" a="1"/>
  <c r="P120" i="5"/>
  <c r="R41" i="5" a="1"/>
  <c r="R41" i="5"/>
  <c r="V119" i="5" a="1"/>
  <c r="V119" i="5"/>
  <c r="AF24" i="5" a="1"/>
  <c r="AF24" i="5"/>
  <c r="AF104" i="5" a="1"/>
  <c r="AF104" i="5"/>
  <c r="AF45" i="5" a="1"/>
  <c r="AF45" i="5"/>
  <c r="AF15" i="5" a="1"/>
  <c r="AF15" i="5"/>
  <c r="Y32" i="5" a="1"/>
  <c r="Y32" i="5"/>
  <c r="AE62" i="5" a="1"/>
  <c r="AE62" i="5"/>
  <c r="AF75" i="5" a="1"/>
  <c r="AF75" i="5"/>
  <c r="R68" i="5" a="1"/>
  <c r="R68" i="5"/>
  <c r="S93" i="5" a="1"/>
  <c r="S93" i="5"/>
  <c r="P48" i="5" a="1"/>
  <c r="P48" i="5"/>
  <c r="AH98" i="5" a="1"/>
  <c r="AH98" i="5"/>
  <c r="AG94" i="5" a="1"/>
  <c r="AG94" i="5"/>
  <c r="V47" i="5" a="1"/>
  <c r="V47" i="5"/>
  <c r="AH14" i="5" a="1"/>
  <c r="AH14" i="5"/>
  <c r="S24" i="5" a="1"/>
  <c r="S24" i="5"/>
  <c r="AH86" i="5" a="1"/>
  <c r="AH86" i="5"/>
  <c r="W41" i="5" a="1"/>
  <c r="W41" i="5"/>
  <c r="V98" i="5" a="1"/>
  <c r="V98" i="5"/>
  <c r="AF18" i="5" a="1"/>
  <c r="AF18" i="5"/>
  <c r="AI33" i="5" a="1"/>
  <c r="AI33" i="5"/>
  <c r="Y85" i="5" a="1"/>
  <c r="Y85" i="5"/>
  <c r="R22" i="5" a="1"/>
  <c r="R22" i="5"/>
  <c r="W15" i="5" a="1"/>
  <c r="W15" i="5"/>
  <c r="W82" i="5" a="1"/>
  <c r="W82" i="5"/>
  <c r="AF73" i="5" a="1"/>
  <c r="AF73" i="5"/>
  <c r="AG49" i="5" a="1"/>
  <c r="AG49" i="5"/>
  <c r="AF80" i="5" a="1"/>
  <c r="AF80" i="5"/>
  <c r="P23" i="5" a="1"/>
  <c r="P23" i="5"/>
  <c r="Y38" i="5" a="1"/>
  <c r="Y38" i="5"/>
  <c r="P62" i="5" a="1"/>
  <c r="P62" i="5"/>
  <c r="W62" i="5" a="1"/>
  <c r="W62" i="5"/>
  <c r="W116" i="5" a="1"/>
  <c r="W116" i="5"/>
  <c r="V94" i="5" a="1"/>
  <c r="V94" i="5"/>
  <c r="AF124" i="5" a="1"/>
  <c r="AF124" i="5"/>
  <c r="AG7" i="5" a="1"/>
  <c r="AG7" i="5"/>
  <c r="Y29" i="5" a="1"/>
  <c r="Y29" i="5"/>
  <c r="AF68" i="5" a="1"/>
  <c r="AF68" i="5"/>
  <c r="W97" i="5" a="1"/>
  <c r="W97" i="5"/>
  <c r="P125" i="5" a="1"/>
  <c r="P125" i="5"/>
  <c r="AE54" i="5" a="1"/>
  <c r="AE54" i="5"/>
  <c r="W69" i="5" a="1"/>
  <c r="W69" i="5"/>
  <c r="Y108" i="5" a="1"/>
  <c r="Y108" i="5"/>
  <c r="W40" i="5" a="1"/>
  <c r="W40" i="5"/>
  <c r="V35" i="5" a="1"/>
  <c r="V35" i="5"/>
  <c r="AH106" i="5" a="1"/>
  <c r="AH106" i="5"/>
  <c r="AI94" i="5" a="1"/>
  <c r="AI94" i="5"/>
  <c r="AG32" i="5" a="1"/>
  <c r="AG32" i="5"/>
  <c r="AF74" i="5" a="1"/>
  <c r="AF74" i="5"/>
  <c r="AF85" i="5" a="1"/>
  <c r="AF85" i="5"/>
  <c r="AG79" i="5" a="1"/>
  <c r="AG79" i="5"/>
  <c r="AF44" i="5" a="1"/>
  <c r="AF44" i="5"/>
  <c r="AE72" i="5" a="1"/>
  <c r="AE72" i="5"/>
  <c r="Y84" i="5" a="1"/>
  <c r="Y84" i="5"/>
  <c r="V6" i="5" a="1"/>
  <c r="V6" i="5"/>
  <c r="R77" i="5" a="1"/>
  <c r="R77" i="5"/>
  <c r="P74" i="5" a="1"/>
  <c r="P74" i="5"/>
  <c r="W18" i="5" a="1"/>
  <c r="W18" i="5"/>
  <c r="AG47" i="5" a="1"/>
  <c r="AG47" i="5"/>
  <c r="AG12" i="5" a="1"/>
  <c r="AG12" i="5"/>
  <c r="AG66" i="5" a="1"/>
  <c r="AG66" i="5"/>
  <c r="Y58" i="5" a="1"/>
  <c r="Y58" i="5"/>
  <c r="AF17" i="5" a="1"/>
  <c r="AF17" i="5"/>
  <c r="AE46" i="5" a="1"/>
  <c r="AE46" i="5"/>
  <c r="R88" i="5" a="1"/>
  <c r="R88" i="5"/>
  <c r="AH94" i="5" a="1"/>
  <c r="AH94" i="5"/>
  <c r="V118" i="5" a="1"/>
  <c r="V118" i="5"/>
  <c r="P5" i="5" a="1"/>
  <c r="P5" i="5"/>
  <c r="V21" i="5" a="1"/>
  <c r="V21" i="5"/>
  <c r="Y14" i="5" a="1"/>
  <c r="Y14" i="5"/>
  <c r="V53" i="5" a="1"/>
  <c r="V53" i="5"/>
  <c r="AH13" i="5" a="1"/>
  <c r="AH13" i="5"/>
  <c r="AE125" i="5" a="1"/>
  <c r="AE125" i="5"/>
  <c r="AI75" i="5" a="1"/>
  <c r="AI75" i="5"/>
  <c r="R102" i="5" a="1"/>
  <c r="R102" i="5"/>
  <c r="AF26" i="5" a="1"/>
  <c r="AF26" i="5"/>
  <c r="AG54" i="5" a="1"/>
  <c r="AG54" i="5"/>
  <c r="AF105" i="5" a="1"/>
  <c r="AF105" i="5"/>
  <c r="AE97" i="5" a="1"/>
  <c r="AE97" i="5"/>
  <c r="S113" i="5" a="1"/>
  <c r="S113" i="5"/>
  <c r="V120" i="5" a="1"/>
  <c r="V120" i="5"/>
  <c r="AF67" i="5" a="1"/>
  <c r="AF67" i="5"/>
  <c r="AI26" i="5" a="1"/>
  <c r="AI26" i="5"/>
  <c r="P75" i="5" a="1"/>
  <c r="P75" i="5"/>
  <c r="R9" i="5" a="1"/>
  <c r="R9" i="5"/>
  <c r="AF40" i="5" a="1"/>
  <c r="AF40" i="5"/>
  <c r="S40" i="5" a="1"/>
  <c r="S40" i="5"/>
  <c r="S89" i="5" a="1"/>
  <c r="S89" i="5"/>
  <c r="AE14" i="5" a="1"/>
  <c r="AE14" i="5"/>
  <c r="S52" i="5" a="1"/>
  <c r="S52" i="5"/>
  <c r="AG110" i="5" a="1"/>
  <c r="AG110" i="5"/>
  <c r="W33" i="5" a="1"/>
  <c r="W33" i="5"/>
  <c r="S36" i="5" a="1"/>
  <c r="S36" i="5"/>
  <c r="W32" i="5" a="1"/>
  <c r="W32" i="5"/>
  <c r="S28" i="5" a="1"/>
  <c r="S28" i="5"/>
  <c r="AI112" i="5" a="1"/>
  <c r="AI112" i="5"/>
  <c r="AG121" i="5" a="1"/>
  <c r="AG121" i="5"/>
  <c r="S30" i="5" a="1"/>
  <c r="S30" i="5"/>
  <c r="AG100" i="5" a="1"/>
  <c r="AG100" i="5"/>
  <c r="AE52" i="5" a="1"/>
  <c r="AE52" i="5"/>
  <c r="V102" i="5" a="1"/>
  <c r="V102" i="5"/>
  <c r="AI48" i="5" a="1"/>
  <c r="AI48" i="5"/>
  <c r="AI13" i="5" a="1"/>
  <c r="AI13" i="5"/>
  <c r="R79" i="5" a="1"/>
  <c r="R79" i="5"/>
  <c r="S92" i="5" a="1"/>
  <c r="S92" i="5"/>
  <c r="P83" i="5" a="1"/>
  <c r="P83" i="5"/>
  <c r="AF14" i="5" a="1"/>
  <c r="AF14" i="5"/>
  <c r="V105" i="5" a="1"/>
  <c r="V105" i="5"/>
  <c r="AE29" i="5" a="1"/>
  <c r="AE29" i="5"/>
  <c r="AH69" i="5" a="1"/>
  <c r="AH69" i="5"/>
  <c r="Y42" i="5" a="1"/>
  <c r="Y42" i="5"/>
  <c r="V38" i="5" a="1"/>
  <c r="V38" i="5"/>
  <c r="AI117" i="5" a="1"/>
  <c r="AI117" i="5"/>
  <c r="P6" i="5" a="1"/>
  <c r="P6" i="5"/>
  <c r="P88" i="5" a="1"/>
  <c r="P88" i="5"/>
  <c r="W56" i="5" a="1"/>
  <c r="W56" i="5"/>
  <c r="Y94" i="5" a="1"/>
  <c r="Y94" i="5"/>
  <c r="W110" i="5" a="1"/>
  <c r="W110" i="5"/>
  <c r="V15" i="5" a="1"/>
  <c r="V15" i="5"/>
  <c r="AG41" i="5" a="1"/>
  <c r="AG41" i="5"/>
  <c r="P76" i="5" a="1"/>
  <c r="P76" i="5"/>
  <c r="P98" i="5" a="1"/>
  <c r="P98" i="5"/>
  <c r="AH73" i="5" a="1"/>
  <c r="AH73" i="5"/>
  <c r="AI18" i="5" a="1"/>
  <c r="AI18" i="5"/>
  <c r="AE31" i="5" a="1"/>
  <c r="AE31" i="5"/>
  <c r="AH76" i="5" a="1"/>
  <c r="AH76" i="5"/>
  <c r="R110" i="5" a="1"/>
  <c r="R110" i="5"/>
  <c r="AE41" i="5" a="1"/>
  <c r="AE41" i="5"/>
  <c r="S8" i="5" a="1"/>
  <c r="S8" i="5"/>
  <c r="AF58" i="5" a="1"/>
  <c r="AF58" i="5"/>
  <c r="AF89" i="5" a="1"/>
  <c r="AF89" i="5"/>
  <c r="AG48" i="5" a="1"/>
  <c r="AG48" i="5"/>
  <c r="V80" i="5" a="1"/>
  <c r="V80" i="5"/>
  <c r="W122" i="5" a="1"/>
  <c r="W122" i="5"/>
  <c r="V107" i="5" a="1"/>
  <c r="V107" i="5"/>
  <c r="V17" i="5" a="1"/>
  <c r="V17" i="5"/>
  <c r="V95" i="5" a="1"/>
  <c r="V95" i="5"/>
  <c r="AG106" i="5" a="1"/>
  <c r="AG106" i="5"/>
  <c r="AI66" i="5" a="1"/>
  <c r="AI66" i="5"/>
  <c r="AE5" i="5" a="1"/>
  <c r="AE5" i="5"/>
  <c r="AE90" i="5" a="1"/>
  <c r="AE90" i="5"/>
  <c r="AH30" i="5" a="1"/>
  <c r="AH30" i="5"/>
  <c r="P38" i="5" a="1"/>
  <c r="P38" i="5"/>
  <c r="AF23" i="5" a="1"/>
  <c r="AF23" i="5"/>
  <c r="S83" i="5" a="1"/>
  <c r="S83" i="5"/>
  <c r="S124" i="5" a="1"/>
  <c r="S124" i="5"/>
  <c r="AG86" i="5" a="1"/>
  <c r="AG86" i="5"/>
  <c r="AF99" i="5" a="1"/>
  <c r="AF99" i="5"/>
  <c r="AE32" i="5" a="1"/>
  <c r="AE32" i="5"/>
  <c r="AE94" i="5" a="1"/>
  <c r="AE94" i="5"/>
  <c r="V5" i="5" a="1"/>
  <c r="V5" i="5"/>
  <c r="R100" i="5" a="1"/>
  <c r="R100" i="5"/>
  <c r="Y113" i="5" a="1"/>
  <c r="Y113" i="5"/>
  <c r="AG61" i="5" a="1"/>
  <c r="AG61" i="5"/>
  <c r="W85" i="5" a="1"/>
  <c r="W85" i="5"/>
  <c r="AH71" i="5" a="1"/>
  <c r="AH71" i="5"/>
  <c r="AG76" i="5" a="1"/>
  <c r="AG76" i="5"/>
  <c r="AI27" i="5" a="1"/>
  <c r="AI27" i="5"/>
  <c r="W99" i="5" a="1"/>
  <c r="W99" i="5"/>
  <c r="R115" i="5" a="1"/>
  <c r="R115" i="5"/>
  <c r="W105" i="5" a="1"/>
  <c r="W105" i="5"/>
  <c r="S102" i="5" a="1"/>
  <c r="S102" i="5"/>
  <c r="AI109" i="5" a="1"/>
  <c r="AI109" i="5"/>
  <c r="AG50" i="5" a="1"/>
  <c r="AG50" i="5"/>
  <c r="P96" i="5" a="1"/>
  <c r="P96" i="5"/>
  <c r="P15" i="5" a="1"/>
  <c r="P15" i="5"/>
  <c r="S14" i="5" a="1"/>
  <c r="S14" i="5"/>
  <c r="R105" i="5" a="1"/>
  <c r="R105" i="5"/>
  <c r="AI91" i="5" a="1"/>
  <c r="AI91" i="5"/>
  <c r="AE81" i="5" a="1"/>
  <c r="AE81" i="5"/>
  <c r="AE83" i="5" a="1"/>
  <c r="AE83" i="5"/>
  <c r="S55" i="5" a="1"/>
  <c r="S55" i="5"/>
  <c r="AF30" i="5" a="1"/>
  <c r="AF30" i="5"/>
  <c r="S69" i="5" a="1"/>
  <c r="S69" i="5"/>
  <c r="Y117" i="5" a="1"/>
  <c r="Y117" i="5"/>
  <c r="AG25" i="5" a="1"/>
  <c r="AG25" i="5"/>
  <c r="W89" i="5" a="1"/>
  <c r="W89" i="5"/>
  <c r="AI74" i="5" a="1"/>
  <c r="AI74" i="5"/>
  <c r="R80" i="5" a="1"/>
  <c r="R80" i="5"/>
  <c r="W21" i="5" a="1"/>
  <c r="W21" i="5"/>
  <c r="AG112" i="5" a="1"/>
  <c r="AG112" i="5"/>
  <c r="AF34" i="5" a="1"/>
  <c r="AF34" i="5"/>
  <c r="P55" i="5" a="1"/>
  <c r="P55" i="5"/>
  <c r="AH26" i="5" a="1"/>
  <c r="AH26" i="5"/>
  <c r="AF122" i="5" a="1"/>
  <c r="AF122" i="5"/>
  <c r="V11" i="5" a="1"/>
  <c r="V11" i="5"/>
  <c r="S103" i="5" a="1"/>
  <c r="S103" i="5"/>
  <c r="AG28" i="5" a="1"/>
  <c r="AG28" i="5"/>
  <c r="AG89" i="5" a="1"/>
  <c r="AG89" i="5"/>
  <c r="R55" i="5" a="1"/>
  <c r="R55" i="5"/>
  <c r="R74" i="5" a="1"/>
  <c r="R74" i="5"/>
  <c r="AI92" i="5" a="1"/>
  <c r="AI92" i="5"/>
  <c r="AH29" i="5" a="1"/>
  <c r="AH29" i="5"/>
  <c r="AG15" i="5" a="1"/>
  <c r="AG15" i="5"/>
  <c r="P14" i="5" a="1"/>
  <c r="P14" i="5"/>
  <c r="AF55" i="5" a="1"/>
  <c r="AF55" i="5"/>
  <c r="AE33" i="5" a="1"/>
  <c r="AE33" i="5"/>
  <c r="AG14" i="5" a="1"/>
  <c r="AG14" i="5"/>
  <c r="S68" i="5" a="1"/>
  <c r="S68" i="5"/>
  <c r="AF98" i="5" a="1"/>
  <c r="AF98" i="5"/>
  <c r="AH50" i="5" a="1"/>
  <c r="AH50" i="5"/>
  <c r="R81" i="5" a="1"/>
  <c r="R81" i="5"/>
  <c r="W39" i="5" a="1"/>
  <c r="W39" i="5"/>
  <c r="P80" i="5" a="1"/>
  <c r="P80" i="5"/>
  <c r="S46" i="5" a="1"/>
  <c r="S46" i="5"/>
  <c r="S75" i="5" a="1"/>
  <c r="S75" i="5"/>
  <c r="R98" i="5" a="1"/>
  <c r="R98" i="5"/>
  <c r="Y70" i="5" a="1"/>
  <c r="Y70" i="5"/>
  <c r="AI50" i="5" a="1"/>
  <c r="AI50" i="5"/>
  <c r="P109" i="5" a="1"/>
  <c r="P109" i="5"/>
  <c r="V91" i="5" a="1"/>
  <c r="V91" i="5"/>
  <c r="Y75" i="5" a="1"/>
  <c r="Y75" i="5"/>
  <c r="W53" i="5" a="1"/>
  <c r="W53" i="5"/>
  <c r="V31" i="5" a="1"/>
  <c r="V31" i="5"/>
  <c r="AE86" i="5" a="1"/>
  <c r="AE86" i="5"/>
  <c r="AE70" i="5" a="1"/>
  <c r="AE70" i="5"/>
  <c r="V70" i="5" a="1"/>
  <c r="V70" i="5"/>
  <c r="AF47" i="5" a="1"/>
  <c r="AF47" i="5"/>
  <c r="AF81" i="5" a="1"/>
  <c r="AF81" i="5"/>
  <c r="W72" i="5" a="1"/>
  <c r="W72" i="5"/>
  <c r="W112" i="5" a="1"/>
  <c r="W112" i="5"/>
  <c r="S47" i="5" a="1"/>
  <c r="S47" i="5"/>
  <c r="AF88" i="5" a="1"/>
  <c r="AF88" i="5"/>
  <c r="V23" i="5" a="1"/>
  <c r="V23" i="5"/>
  <c r="R107" i="5" a="1"/>
  <c r="R107" i="5"/>
  <c r="V33" i="5" a="1"/>
  <c r="V33" i="5"/>
  <c r="AF111" i="5" a="1"/>
  <c r="AF111" i="5"/>
  <c r="S117" i="5" a="1"/>
  <c r="S117" i="5"/>
  <c r="P17" i="5" a="1"/>
  <c r="P17" i="5"/>
  <c r="R21" i="5" a="1"/>
  <c r="R21" i="5"/>
  <c r="R76" i="5" a="1"/>
  <c r="R76" i="5"/>
  <c r="S78" i="5" a="1"/>
  <c r="S78" i="5"/>
  <c r="R92" i="5" a="1"/>
  <c r="R92" i="5"/>
  <c r="Y41" i="5" a="1"/>
  <c r="Y41" i="5"/>
  <c r="P16" i="5" a="1"/>
  <c r="P16" i="5"/>
  <c r="AE105" i="5" a="1"/>
  <c r="AE105" i="5"/>
  <c r="AF95" i="5" a="1"/>
  <c r="AF95" i="5"/>
  <c r="W45" i="5" a="1"/>
  <c r="W45" i="5"/>
  <c r="P123" i="5" a="1"/>
  <c r="P123" i="5"/>
  <c r="AI104" i="5" a="1"/>
  <c r="AI104" i="5"/>
  <c r="AH55" i="5" a="1"/>
  <c r="AH55" i="5"/>
  <c r="R66" i="5" a="1"/>
  <c r="R66" i="5"/>
  <c r="AI63" i="5" a="1"/>
  <c r="AI63" i="5"/>
  <c r="AI76" i="5" a="1"/>
  <c r="AI76" i="5"/>
  <c r="AF35" i="5" a="1"/>
  <c r="AF35" i="5"/>
  <c r="V125" i="5" a="1"/>
  <c r="V125" i="5"/>
  <c r="AI44" i="5" a="1"/>
  <c r="AI44" i="5"/>
  <c r="AF10" i="5" a="1"/>
  <c r="AF10" i="5"/>
  <c r="S91" i="5" a="1"/>
  <c r="S91" i="5"/>
  <c r="AF110" i="5" a="1"/>
  <c r="AF110" i="5"/>
  <c r="AE35" i="5" a="1"/>
  <c r="AE35" i="5"/>
  <c r="AE73" i="5" a="1"/>
  <c r="AE73" i="5"/>
  <c r="P33" i="5" a="1"/>
  <c r="P33" i="5"/>
  <c r="AH32" i="5" a="1"/>
  <c r="AH32" i="5"/>
  <c r="Y21" i="5" a="1"/>
  <c r="Y21" i="5"/>
  <c r="V39" i="5" a="1"/>
  <c r="V39" i="5"/>
  <c r="AG101" i="5" a="1"/>
  <c r="AG101" i="5"/>
  <c r="S87" i="5" a="1"/>
  <c r="S87" i="5"/>
  <c r="V117" i="5" a="1"/>
  <c r="V117" i="5"/>
  <c r="AI77" i="5" a="1"/>
  <c r="AI77" i="5"/>
  <c r="AH125" i="5" a="1"/>
  <c r="AH125" i="5"/>
  <c r="W64" i="5" a="1"/>
  <c r="W64" i="5"/>
  <c r="AI95" i="5" a="1"/>
  <c r="AI95" i="5"/>
  <c r="Y98" i="5" a="1"/>
  <c r="Y98" i="5"/>
  <c r="AF32" i="5" a="1"/>
  <c r="AF32" i="5"/>
  <c r="S122" i="5" a="1"/>
  <c r="S122" i="5"/>
  <c r="AF77" i="5" a="1"/>
  <c r="AF77" i="5"/>
  <c r="R11" i="5" a="1"/>
  <c r="R11" i="5"/>
  <c r="P64" i="5" a="1"/>
  <c r="P64" i="5"/>
  <c r="AI107" i="5" a="1"/>
  <c r="AI107" i="5"/>
  <c r="P52" i="5" a="1"/>
  <c r="P52" i="5"/>
  <c r="P86" i="5" a="1"/>
  <c r="P86" i="5"/>
  <c r="S31" i="5" a="1"/>
  <c r="S31" i="5"/>
  <c r="AE67" i="5" a="1"/>
  <c r="AE67" i="5"/>
  <c r="AG124" i="5" a="1"/>
  <c r="AG124" i="5"/>
  <c r="AF29" i="5" a="1"/>
  <c r="AF29" i="5"/>
  <c r="S43" i="5" a="1"/>
  <c r="S43" i="5"/>
  <c r="AE80" i="5" a="1"/>
  <c r="AE80" i="5"/>
  <c r="AF41" i="5" a="1"/>
  <c r="AF41" i="5"/>
  <c r="AF117" i="5" a="1"/>
  <c r="AF117" i="5"/>
  <c r="R101" i="5" a="1"/>
  <c r="R101" i="5"/>
  <c r="P67" i="5" a="1"/>
  <c r="P67" i="5"/>
  <c r="W37" i="5" a="1"/>
  <c r="W37" i="5"/>
  <c r="AG118" i="5" a="1"/>
  <c r="AG118" i="5"/>
  <c r="AF119" i="5" a="1"/>
  <c r="AF119" i="5"/>
  <c r="AI65" i="5" a="1"/>
  <c r="AI65" i="5"/>
  <c r="P56" i="5" a="1"/>
  <c r="P56" i="5"/>
  <c r="AF112" i="5" a="1"/>
  <c r="AF112" i="5"/>
  <c r="P70" i="5" a="1"/>
  <c r="P70" i="5"/>
  <c r="W111" i="5" a="1"/>
  <c r="W111" i="5"/>
  <c r="V49" i="5" a="1"/>
  <c r="V49" i="5"/>
  <c r="Y33" i="5" a="1"/>
  <c r="Y33" i="5"/>
  <c r="W27" i="5" a="1"/>
  <c r="W27" i="5"/>
  <c r="R91" i="5" a="1"/>
  <c r="R91" i="5"/>
  <c r="V73" i="5" a="1"/>
  <c r="V73" i="5"/>
  <c r="P92" i="5" a="1"/>
  <c r="P92" i="5"/>
  <c r="AF4" i="5" a="1"/>
  <c r="AF4" i="5"/>
  <c r="AI118" i="5" a="1"/>
  <c r="AI118" i="5"/>
  <c r="S105" i="5" a="1"/>
  <c r="S105" i="5"/>
  <c r="AE47" i="5" a="1"/>
  <c r="AE47" i="5"/>
  <c r="Y77" i="5" a="1"/>
  <c r="Y77" i="5"/>
  <c r="AG52" i="5" a="1"/>
  <c r="AG52" i="5"/>
  <c r="Y67" i="5" a="1"/>
  <c r="Y67" i="5"/>
  <c r="W104" i="5" a="1"/>
  <c r="W104" i="5"/>
  <c r="AH34" i="5" a="1"/>
  <c r="AH34" i="5"/>
  <c r="P89" i="5" a="1"/>
  <c r="P89" i="5"/>
  <c r="AI101" i="5" a="1"/>
  <c r="AI101" i="5"/>
  <c r="AF13" i="5" a="1"/>
  <c r="AF13" i="5"/>
  <c r="AF114" i="5" a="1"/>
  <c r="AF114" i="5"/>
  <c r="R37" i="5" a="1"/>
  <c r="R37" i="5"/>
  <c r="V79" i="5" a="1"/>
  <c r="V79" i="5"/>
  <c r="Y15" i="5" a="1"/>
  <c r="Y15" i="5"/>
  <c r="AG117" i="5" a="1"/>
  <c r="AG117" i="5"/>
  <c r="AF19" i="5" a="1"/>
  <c r="AF19" i="5"/>
  <c r="AE39" i="5" a="1"/>
  <c r="AE39" i="5"/>
  <c r="R71" i="5" a="1"/>
  <c r="R71" i="5"/>
  <c r="AG115" i="5" a="1"/>
  <c r="AG115" i="5"/>
  <c r="AE101" i="5" a="1"/>
  <c r="AE101" i="5"/>
  <c r="AE27" i="5" a="1"/>
  <c r="AE27" i="5"/>
  <c r="AG88" i="5" a="1"/>
  <c r="AG88" i="5"/>
  <c r="R103" i="5" a="1"/>
  <c r="R103" i="5"/>
  <c r="V103" i="5" a="1"/>
  <c r="V103" i="5"/>
  <c r="AH35" i="5" a="1"/>
  <c r="AH35" i="5"/>
  <c r="AE61" i="5" a="1"/>
  <c r="AE61" i="5"/>
  <c r="Y87" i="5" a="1"/>
  <c r="Y87" i="5"/>
  <c r="AF52" i="5" a="1"/>
  <c r="AF52" i="5"/>
  <c r="AF118" i="5" a="1"/>
  <c r="AF118" i="5"/>
  <c r="AE23" i="5" a="1"/>
  <c r="AE23" i="5"/>
  <c r="W67" i="5" a="1"/>
  <c r="W67" i="5"/>
  <c r="P118" i="5" a="1"/>
  <c r="P118" i="5"/>
  <c r="W22" i="5" a="1"/>
  <c r="W22" i="5"/>
  <c r="V22" i="5" a="1"/>
  <c r="V22" i="5"/>
  <c r="AG46" i="5" a="1"/>
  <c r="AG46" i="5"/>
  <c r="V77" i="5" a="1"/>
  <c r="V77" i="5"/>
  <c r="AE55" i="5" a="1"/>
  <c r="AE55" i="5"/>
  <c r="S6" i="5" a="1"/>
  <c r="S6" i="5"/>
  <c r="AH122" i="5" a="1"/>
  <c r="AH122" i="5"/>
  <c r="R51" i="5" a="1"/>
  <c r="R51" i="5"/>
  <c r="W125" i="5" a="1"/>
  <c r="W125" i="5"/>
  <c r="W119" i="5" a="1"/>
  <c r="W119" i="5"/>
  <c r="P63" i="5" a="1"/>
  <c r="P63" i="5"/>
  <c r="AE109" i="5" a="1"/>
  <c r="AE109" i="5"/>
  <c r="S66" i="5" a="1"/>
  <c r="S66" i="5"/>
  <c r="S115" i="5" a="1"/>
  <c r="S115" i="5"/>
  <c r="AG67" i="5" a="1"/>
  <c r="AG67" i="5"/>
  <c r="R27" i="5" a="1"/>
  <c r="R27" i="5"/>
  <c r="AG84" i="5" a="1"/>
  <c r="AG84" i="5"/>
  <c r="AI73" i="5" a="1"/>
  <c r="AI73" i="5"/>
  <c r="P34" i="5" a="1"/>
  <c r="P34" i="5"/>
  <c r="V40" i="5" a="1"/>
  <c r="V40" i="5"/>
  <c r="AF113" i="5" a="1"/>
  <c r="AF113" i="5"/>
  <c r="AI51" i="5" a="1"/>
  <c r="AI51" i="5"/>
  <c r="AF61" i="5" a="1"/>
  <c r="AF61" i="5"/>
  <c r="R108" i="5" a="1"/>
  <c r="R108" i="5"/>
  <c r="R18" i="5" a="1"/>
  <c r="R18" i="5"/>
  <c r="AH101" i="5" a="1"/>
  <c r="AH101" i="5"/>
  <c r="AG98" i="5" a="1"/>
  <c r="AG98" i="5"/>
  <c r="S60" i="5" a="1"/>
  <c r="S60" i="5"/>
  <c r="S123" i="5" a="1"/>
  <c r="S123" i="5"/>
  <c r="W54" i="5" a="1"/>
  <c r="W54" i="5"/>
  <c r="AG24" i="5" a="1"/>
  <c r="AG24" i="5"/>
  <c r="P60" i="5" a="1"/>
  <c r="P60" i="5"/>
  <c r="AH103" i="5" a="1"/>
  <c r="AH103" i="5"/>
  <c r="Y19" i="5" a="1"/>
  <c r="Y19" i="5"/>
  <c r="W20" i="5" a="1"/>
  <c r="W20" i="5"/>
  <c r="AG91" i="5" a="1"/>
  <c r="AG91" i="5"/>
  <c r="W17" i="5" a="1"/>
  <c r="W17" i="5"/>
  <c r="P47" i="5" a="1"/>
  <c r="P47" i="5"/>
  <c r="AH43" i="5" a="1"/>
  <c r="AH43" i="5"/>
  <c r="AI81" i="5" a="1"/>
  <c r="AI81" i="5"/>
  <c r="S11" i="5" a="1"/>
  <c r="S11" i="5"/>
  <c r="Y46" i="5" a="1"/>
  <c r="Y46" i="5"/>
  <c r="R7" i="5" a="1"/>
  <c r="R7" i="5"/>
  <c r="AG119" i="5" a="1"/>
  <c r="AG119" i="5"/>
  <c r="AE34" i="5" a="1"/>
  <c r="AE34" i="5"/>
  <c r="R122" i="5" a="1"/>
  <c r="R122" i="5"/>
  <c r="Y30" i="5" a="1"/>
  <c r="Y30" i="5"/>
  <c r="AG68" i="5" a="1"/>
  <c r="AG68" i="5"/>
  <c r="AI14" i="5" a="1"/>
  <c r="AI14" i="5"/>
  <c r="AI49" i="5" a="1"/>
  <c r="AI49" i="5"/>
  <c r="AG64" i="5" a="1"/>
  <c r="AG64" i="5"/>
  <c r="AE95" i="5" a="1"/>
  <c r="AE95" i="5"/>
  <c r="Y17" i="5" a="1"/>
  <c r="Y17" i="5"/>
  <c r="AH37" i="5" a="1"/>
  <c r="AH37" i="5"/>
  <c r="AI35" i="5" a="1"/>
  <c r="AI35" i="5"/>
  <c r="W73" i="5" a="1"/>
  <c r="W73" i="5"/>
  <c r="S49" i="5" a="1"/>
  <c r="S49" i="5"/>
  <c r="AG4" i="5" a="1"/>
  <c r="AG4" i="5"/>
  <c r="AE22" i="5" a="1"/>
  <c r="AE22" i="5"/>
  <c r="P29" i="5" a="1"/>
  <c r="P29" i="5"/>
  <c r="V86" i="5" a="1"/>
  <c r="V86" i="5"/>
  <c r="AG95" i="5" a="1"/>
  <c r="AG95" i="5"/>
  <c r="AI103" i="5" a="1"/>
  <c r="AI103" i="5"/>
  <c r="V124" i="5" a="1"/>
  <c r="V124" i="5"/>
  <c r="W70" i="5" a="1"/>
  <c r="W70" i="5"/>
  <c r="S121" i="5" a="1"/>
  <c r="S121" i="5"/>
  <c r="R60" i="5" a="1"/>
  <c r="R60" i="5"/>
  <c r="AF60" i="5" a="1"/>
  <c r="AF60" i="5"/>
  <c r="S44" i="5" a="1"/>
  <c r="S44" i="5"/>
  <c r="AI19" i="5" a="1"/>
  <c r="AI19" i="5"/>
  <c r="Y34" i="5" a="1"/>
  <c r="Y34" i="5"/>
  <c r="P28" i="5" a="1"/>
  <c r="P28" i="5"/>
  <c r="R48" i="5" a="1"/>
  <c r="R48" i="5"/>
  <c r="AG37" i="5" a="1"/>
  <c r="AG37" i="5"/>
  <c r="AG19" i="5" a="1"/>
  <c r="AG19" i="5"/>
  <c r="R118" i="5" a="1"/>
  <c r="R118" i="5"/>
  <c r="AE100" i="5" a="1"/>
  <c r="AE100" i="5"/>
  <c r="AF39" i="5" a="1"/>
  <c r="AF39" i="5"/>
  <c r="V111" i="5" a="1"/>
  <c r="V111" i="5"/>
  <c r="P106" i="5" a="1"/>
  <c r="P106" i="5"/>
  <c r="R62" i="5" a="1"/>
  <c r="R62" i="5"/>
  <c r="AH22" i="5" a="1"/>
  <c r="AH22" i="5"/>
  <c r="P114" i="5" a="1"/>
  <c r="P114" i="5"/>
  <c r="V18" i="5" a="1"/>
  <c r="V18" i="5"/>
  <c r="W57" i="5" a="1"/>
  <c r="W57" i="5"/>
  <c r="S120" i="5" a="1"/>
  <c r="S120" i="5"/>
  <c r="W87" i="5" a="1"/>
  <c r="W87" i="5"/>
  <c r="AE108" i="5" a="1"/>
  <c r="AE108" i="5"/>
  <c r="V75" i="5" a="1"/>
  <c r="V75" i="5"/>
  <c r="S29" i="5" a="1"/>
  <c r="S29" i="5"/>
  <c r="AH79" i="5" a="1"/>
  <c r="AH79" i="5"/>
  <c r="AG33" i="5" a="1"/>
  <c r="AG33" i="5"/>
  <c r="W63" i="5" a="1"/>
  <c r="W63" i="5"/>
  <c r="P104" i="5" a="1"/>
  <c r="P104" i="5"/>
  <c r="R89" i="5" a="1"/>
  <c r="R89" i="5"/>
  <c r="AH78" i="5" a="1"/>
  <c r="AH78" i="5"/>
  <c r="S101" i="5" a="1"/>
  <c r="S101" i="5"/>
  <c r="AI59" i="5" a="1"/>
  <c r="AI59" i="5"/>
  <c r="R69" i="5" a="1"/>
  <c r="R69" i="5"/>
  <c r="AF33" i="5" a="1"/>
  <c r="AF33" i="5"/>
  <c r="V60" i="5" a="1"/>
  <c r="V60" i="5"/>
  <c r="W86" i="5" a="1"/>
  <c r="W86" i="5"/>
  <c r="AF72" i="5" a="1"/>
  <c r="AF72" i="5"/>
  <c r="Y91" i="5" a="1"/>
  <c r="Y91" i="5"/>
  <c r="AE76" i="5" a="1"/>
  <c r="AE76" i="5"/>
  <c r="AF42" i="5" a="1"/>
  <c r="AF42" i="5"/>
  <c r="AH119" i="5" a="1"/>
  <c r="AH119" i="5"/>
  <c r="AI47" i="5" a="1"/>
  <c r="AI47" i="5"/>
  <c r="P72" i="5" a="1"/>
  <c r="P72" i="5"/>
  <c r="V99" i="5" a="1"/>
  <c r="V99" i="5"/>
  <c r="V115" i="5" a="1"/>
  <c r="V115" i="5"/>
  <c r="AI121" i="5" a="1"/>
  <c r="AI121" i="5"/>
  <c r="AE78" i="5" a="1"/>
  <c r="AE78" i="5"/>
  <c r="P115" i="5" a="1"/>
  <c r="P115" i="5"/>
  <c r="V122" i="5" a="1"/>
  <c r="V122" i="5"/>
  <c r="AG59" i="5" a="1"/>
  <c r="AG59" i="5"/>
  <c r="AE9" i="5" a="1"/>
  <c r="AE9" i="5"/>
  <c r="AH75" i="5" a="1"/>
  <c r="AH75" i="5"/>
  <c r="W81" i="5" a="1"/>
  <c r="W81" i="5"/>
  <c r="AE6" i="5" a="1"/>
  <c r="AE6" i="5"/>
  <c r="R14" i="5" a="1"/>
  <c r="R14" i="5"/>
  <c r="V69" i="5" a="1"/>
  <c r="V69" i="5"/>
  <c r="AI111" i="5" a="1"/>
  <c r="AI111" i="5"/>
  <c r="V90" i="5" a="1"/>
  <c r="V90" i="5"/>
  <c r="AI85" i="5" a="1"/>
  <c r="AI85" i="5"/>
  <c r="AG104" i="5" a="1"/>
  <c r="AG104" i="5"/>
  <c r="R34" i="5" a="1"/>
  <c r="R34" i="5"/>
  <c r="AI54" i="5" a="1"/>
  <c r="AI54" i="5"/>
  <c r="W95" i="5" a="1"/>
  <c r="W95" i="5"/>
  <c r="AI36" i="5" a="1"/>
  <c r="AI36" i="5"/>
  <c r="AI5" i="5" a="1"/>
  <c r="AI5" i="5"/>
  <c r="Y95" i="5" a="1"/>
  <c r="Y95" i="5"/>
  <c r="AF123" i="5" a="1"/>
  <c r="AF123" i="5"/>
  <c r="AE30" i="5" a="1"/>
  <c r="AE30" i="5"/>
  <c r="W121" i="5" a="1"/>
  <c r="W121" i="5"/>
  <c r="V48" i="5" a="1"/>
  <c r="V48" i="5"/>
  <c r="Y66" i="5" a="1"/>
  <c r="Y66" i="5"/>
  <c r="AH17" i="5" a="1"/>
  <c r="AH17" i="5"/>
  <c r="P66" i="5" a="1"/>
  <c r="P66" i="5"/>
  <c r="R50" i="5" a="1"/>
  <c r="R50" i="5"/>
  <c r="S100" i="5" a="1"/>
  <c r="S100" i="5"/>
  <c r="AH114" i="5" a="1"/>
  <c r="AH114" i="5"/>
  <c r="W91" i="5" a="1"/>
  <c r="W91" i="5"/>
  <c r="V114" i="5" a="1"/>
  <c r="V114" i="5"/>
  <c r="R38" i="5" a="1"/>
  <c r="R38" i="5"/>
  <c r="R58" i="5" a="1"/>
  <c r="R58" i="5"/>
  <c r="W26" i="5" a="1"/>
  <c r="W26" i="5"/>
  <c r="AG51" i="5" a="1"/>
  <c r="AG51" i="5"/>
  <c r="AF101" i="5" a="1"/>
  <c r="AF101" i="5"/>
  <c r="AG5" i="5" a="1"/>
  <c r="AG5" i="5"/>
  <c r="AH62" i="5" a="1"/>
  <c r="AH62" i="5"/>
  <c r="S32" i="5" a="1"/>
  <c r="S32" i="5"/>
  <c r="S88" i="5" a="1"/>
  <c r="S88" i="5"/>
  <c r="AG16" i="5" a="1"/>
  <c r="AG16" i="5"/>
  <c r="S50" i="5" a="1"/>
  <c r="S50" i="5"/>
  <c r="S21" i="5" a="1"/>
  <c r="S21" i="5"/>
  <c r="Y24" i="5" a="1"/>
  <c r="Y24" i="5"/>
  <c r="W5" i="5" a="1"/>
  <c r="W5" i="5"/>
  <c r="V46" i="5" a="1"/>
  <c r="V46" i="5"/>
  <c r="Y110" i="5" a="1"/>
  <c r="Y110" i="5"/>
  <c r="S16" i="5" a="1"/>
  <c r="S16" i="5"/>
  <c r="AF90" i="5" a="1"/>
  <c r="AF90" i="5"/>
  <c r="AF21" i="5" a="1"/>
  <c r="AF21" i="5"/>
  <c r="W74" i="5" a="1"/>
  <c r="W74" i="5"/>
  <c r="P94" i="5" a="1"/>
  <c r="P94" i="5"/>
  <c r="AH33" i="5" a="1"/>
  <c r="AH33" i="5"/>
  <c r="V85" i="5" a="1"/>
  <c r="V85" i="5"/>
  <c r="R120" i="5" a="1"/>
  <c r="R120" i="5"/>
  <c r="AI64" i="5" a="1"/>
  <c r="AI64" i="5"/>
  <c r="Y76" i="5" a="1"/>
  <c r="Y76" i="5"/>
  <c r="V83" i="5" a="1"/>
  <c r="V83" i="5"/>
  <c r="AG45" i="5" a="1"/>
  <c r="AG45" i="5"/>
  <c r="R4" i="5" a="1"/>
  <c r="R4" i="5"/>
  <c r="AI114" i="5" a="1"/>
  <c r="AI114" i="5"/>
  <c r="S27" i="5" a="1"/>
  <c r="S27" i="5"/>
  <c r="AG53" i="5" a="1"/>
  <c r="AG53" i="5"/>
  <c r="AI78" i="5" a="1"/>
  <c r="AI78" i="5"/>
  <c r="W120" i="5" a="1"/>
  <c r="W120" i="5"/>
  <c r="AG8" i="5" a="1"/>
  <c r="AG8" i="5"/>
  <c r="AI110" i="5" a="1"/>
  <c r="AI110" i="5"/>
  <c r="S112" i="5" a="1"/>
  <c r="S112" i="5"/>
  <c r="P44" i="5" a="1"/>
  <c r="P44" i="5"/>
  <c r="AG116" i="5" a="1"/>
  <c r="AG116" i="5"/>
  <c r="R29" i="5" a="1"/>
  <c r="R29" i="5"/>
  <c r="AG105" i="5" a="1"/>
  <c r="AG105" i="5"/>
  <c r="P78" i="5" a="1"/>
  <c r="P78" i="5"/>
  <c r="AI68" i="5" a="1"/>
  <c r="AI68" i="5"/>
  <c r="P32" i="5" a="1"/>
  <c r="P32" i="5"/>
  <c r="AF69" i="5" a="1"/>
  <c r="AF69" i="5"/>
  <c r="AH63" i="5" a="1"/>
  <c r="AH63" i="5"/>
  <c r="S54" i="5" a="1"/>
  <c r="S54" i="5"/>
  <c r="S97" i="5" a="1"/>
  <c r="S97" i="5"/>
  <c r="V66" i="5" a="1"/>
  <c r="V66" i="5"/>
  <c r="W9" i="5" a="1"/>
  <c r="W9" i="5"/>
  <c r="Y107" i="5" a="1"/>
  <c r="Y107" i="5"/>
  <c r="AE120" i="5" a="1"/>
  <c r="AE120" i="5"/>
  <c r="S96" i="5" a="1"/>
  <c r="S96" i="5"/>
  <c r="AD4" i="5" a="1"/>
  <c r="AD4" i="5"/>
  <c r="AE102" i="5" a="1"/>
  <c r="AE102" i="5"/>
  <c r="S84" i="5" a="1"/>
  <c r="S84" i="5"/>
  <c r="V97" i="5" a="1"/>
  <c r="V97" i="5"/>
  <c r="AE112" i="5" a="1"/>
  <c r="AE112" i="5"/>
  <c r="AG39" i="5" a="1"/>
  <c r="AG39" i="5"/>
  <c r="AF27" i="5" a="1"/>
  <c r="AF27" i="5"/>
  <c r="AE42" i="5" a="1"/>
  <c r="AE42" i="5"/>
  <c r="S90" i="5" a="1"/>
  <c r="S90" i="5"/>
  <c r="V78" i="5" a="1"/>
  <c r="V78" i="5"/>
  <c r="R87" i="5" a="1"/>
  <c r="R87" i="5"/>
  <c r="Y57" i="5" a="1"/>
  <c r="Y57" i="5"/>
  <c r="AG87" i="5" a="1"/>
  <c r="AG87" i="5"/>
  <c r="R33" i="5" a="1"/>
  <c r="R33" i="5"/>
  <c r="W107" i="5" a="1"/>
  <c r="W107" i="5"/>
  <c r="W123" i="5" a="1"/>
  <c r="W123" i="5"/>
  <c r="R42" i="5" a="1"/>
  <c r="R42" i="5"/>
  <c r="U4" i="5" a="1"/>
  <c r="U4" i="5"/>
  <c r="R47" i="5" a="1"/>
  <c r="R47" i="5"/>
  <c r="AF43" i="5" a="1"/>
  <c r="AF43" i="5"/>
  <c r="AG85" i="5" a="1"/>
  <c r="AG85" i="5"/>
  <c r="S111" i="5" a="1"/>
  <c r="S111" i="5"/>
  <c r="AG55" i="5" a="1"/>
  <c r="AG55" i="5"/>
  <c r="AH47" i="5" a="1"/>
  <c r="AH47" i="5"/>
  <c r="V25" i="5" a="1"/>
  <c r="V25" i="5"/>
  <c r="Y90" i="5" a="1"/>
  <c r="Y90" i="5"/>
  <c r="AF51" i="5" a="1"/>
  <c r="AF51" i="5"/>
  <c r="AH59" i="5" a="1"/>
  <c r="AH59" i="5"/>
  <c r="P8" i="5" a="1"/>
  <c r="P8" i="5"/>
  <c r="W58" i="5" a="1"/>
  <c r="W58" i="5"/>
  <c r="W115" i="5" a="1"/>
  <c r="W115" i="5"/>
  <c r="S20" i="5" a="1"/>
  <c r="S20" i="5"/>
  <c r="AG30" i="5" a="1"/>
  <c r="AG30" i="5"/>
  <c r="V43" i="5" a="1"/>
  <c r="V43" i="5"/>
  <c r="W24" i="5" a="1"/>
  <c r="W24" i="5"/>
  <c r="AE98" i="5" a="1"/>
  <c r="AE98" i="5"/>
  <c r="AG58" i="5" a="1"/>
  <c r="AG58" i="5"/>
  <c r="W60" i="5" a="1"/>
  <c r="W60" i="5"/>
  <c r="P71" i="5" a="1"/>
  <c r="P71" i="5"/>
  <c r="AF53" i="5" a="1"/>
  <c r="AF53" i="5"/>
  <c r="AF102" i="5" a="1"/>
  <c r="AF102" i="5"/>
  <c r="W65" i="5" a="1"/>
  <c r="W65" i="5"/>
  <c r="AE114" i="5" a="1"/>
  <c r="AE114" i="5"/>
  <c r="AH67" i="5" a="1"/>
  <c r="AH67" i="5"/>
  <c r="V36" i="5" a="1"/>
  <c r="V36" i="5"/>
  <c r="Y124" i="5" a="1"/>
  <c r="Y124" i="5"/>
  <c r="V7" i="5" a="1"/>
  <c r="V7" i="5"/>
  <c r="P54" i="5" a="1"/>
  <c r="P54" i="5"/>
  <c r="AG96" i="5" a="1"/>
  <c r="AG96" i="5"/>
  <c r="AH40" i="5" a="1"/>
  <c r="AH40" i="5"/>
  <c r="AE59" i="5" a="1"/>
  <c r="AE59" i="5"/>
  <c r="AH74" i="5" a="1"/>
  <c r="AH74" i="5"/>
  <c r="Y104" i="5" a="1"/>
  <c r="Y104" i="5"/>
  <c r="AI115" i="5" a="1"/>
  <c r="AI115" i="5"/>
  <c r="V56" i="5" a="1"/>
  <c r="V56" i="5"/>
  <c r="R113" i="5" a="1"/>
  <c r="R113" i="5"/>
  <c r="W11" i="5" a="1"/>
  <c r="W11" i="5"/>
  <c r="AG63" i="5" a="1"/>
  <c r="AG63" i="5"/>
  <c r="AE38" i="5" a="1"/>
  <c r="AE38" i="5"/>
  <c r="S13" i="5" a="1"/>
  <c r="S13" i="5"/>
  <c r="P97" i="5" a="1"/>
  <c r="P97" i="5"/>
  <c r="Y43" i="5" a="1"/>
  <c r="Y43" i="5"/>
  <c r="V74" i="5" a="1"/>
  <c r="V74" i="5"/>
  <c r="AI88" i="5" a="1"/>
  <c r="AI88" i="5"/>
  <c r="R54" i="5" a="1"/>
  <c r="R54" i="5"/>
  <c r="AE115" i="5" a="1"/>
  <c r="AE115" i="5"/>
  <c r="AG99" i="5" a="1"/>
  <c r="AG99" i="5"/>
  <c r="AI43" i="5" a="1"/>
  <c r="AI43" i="5"/>
  <c r="P119" i="5" a="1"/>
  <c r="P119" i="5"/>
  <c r="P50" i="5" a="1"/>
  <c r="P50" i="5"/>
  <c r="AE87" i="5" a="1"/>
  <c r="AE87" i="5"/>
  <c r="AI22" i="5" a="1"/>
  <c r="AI22" i="5"/>
  <c r="S80" i="5" a="1"/>
  <c r="S80" i="5"/>
  <c r="AH28" i="5" a="1"/>
  <c r="AH28" i="5"/>
  <c r="P65" i="5" a="1"/>
  <c r="P65" i="5"/>
  <c r="AH116" i="5" a="1"/>
  <c r="AH116" i="5"/>
  <c r="AH60" i="5" a="1"/>
  <c r="AH60" i="5"/>
  <c r="W77" i="5" a="1"/>
  <c r="W77" i="5"/>
  <c r="AH53" i="5" a="1"/>
  <c r="AH53" i="5"/>
  <c r="AE111" i="5" a="1"/>
  <c r="AE111" i="5"/>
  <c r="AI23" i="5" a="1"/>
  <c r="AI23" i="5"/>
  <c r="AH46" i="5" a="1"/>
  <c r="AH46" i="5"/>
  <c r="AG69" i="5" a="1"/>
  <c r="AG69" i="5"/>
  <c r="AE68" i="5" a="1"/>
  <c r="AE68" i="5"/>
  <c r="Y40" i="5" a="1"/>
  <c r="Y40" i="5"/>
  <c r="W52" i="5" a="1"/>
  <c r="W52" i="5"/>
  <c r="AF25" i="5" a="1"/>
  <c r="AF25" i="5"/>
  <c r="AH19" i="5" a="1"/>
  <c r="AH19" i="5"/>
  <c r="S106" i="5" a="1"/>
  <c r="S106" i="5"/>
  <c r="AE124" i="5" a="1"/>
  <c r="AE124" i="5"/>
  <c r="P87" i="5" a="1"/>
  <c r="P87" i="5"/>
  <c r="W101" i="5" a="1"/>
  <c r="W101" i="5"/>
  <c r="AI8" i="5" a="1"/>
  <c r="AI8" i="5"/>
  <c r="W102" i="5" a="1"/>
  <c r="W102" i="5"/>
  <c r="AF93" i="5" a="1"/>
  <c r="AF93" i="5"/>
  <c r="V110" i="5" a="1"/>
  <c r="V110" i="5"/>
  <c r="V116" i="5" a="1"/>
  <c r="V116" i="5"/>
  <c r="V113" i="5" a="1"/>
  <c r="V113" i="5"/>
  <c r="AI119" i="5" a="1"/>
  <c r="AI119" i="5"/>
  <c r="R72" i="5" a="1"/>
  <c r="R72" i="5"/>
  <c r="AE75" i="5" a="1"/>
  <c r="AE75" i="5"/>
  <c r="S18" i="5" a="1"/>
  <c r="S18" i="5"/>
  <c r="R93" i="5" a="1"/>
  <c r="R93" i="5"/>
  <c r="Y115" i="5" a="1"/>
  <c r="Y115" i="5"/>
  <c r="Y125" i="5" a="1"/>
  <c r="Y125" i="5"/>
  <c r="Y123" i="5" a="1"/>
  <c r="Y123" i="5"/>
  <c r="P95" i="5" a="1"/>
  <c r="P95" i="5"/>
  <c r="AE82" i="5" a="1"/>
  <c r="AE82" i="5"/>
  <c r="W16" i="5" a="1"/>
  <c r="W16" i="5"/>
  <c r="AF50" i="5" a="1"/>
  <c r="AF50" i="5"/>
  <c r="R10" i="5" a="1"/>
  <c r="R10" i="5"/>
  <c r="R70" i="5" a="1"/>
  <c r="R70" i="5"/>
  <c r="V12" i="5" a="1"/>
  <c r="V12" i="5"/>
  <c r="W47" i="5" a="1"/>
  <c r="W47" i="5"/>
  <c r="AI84" i="5" a="1"/>
  <c r="AI84" i="5"/>
  <c r="W103" i="5" a="1"/>
  <c r="W103" i="5"/>
  <c r="W35" i="5" a="1"/>
  <c r="W35" i="5"/>
  <c r="R12" i="5" a="1"/>
  <c r="R12" i="5"/>
  <c r="AG23" i="5" a="1"/>
  <c r="AG23" i="5"/>
  <c r="AF11" i="5" a="1"/>
  <c r="AF11" i="5"/>
  <c r="AH48" i="5" a="1"/>
  <c r="AH48" i="5"/>
  <c r="V9" i="5" a="1"/>
  <c r="V9" i="5"/>
  <c r="V34" i="5" a="1"/>
  <c r="V34" i="5"/>
  <c r="AF92" i="5" a="1"/>
  <c r="AF92" i="5"/>
  <c r="AH31" i="5" a="1"/>
  <c r="AH31" i="5"/>
  <c r="V123" i="5" a="1"/>
  <c r="V123" i="5"/>
  <c r="P19" i="5" a="1"/>
  <c r="P19" i="5"/>
  <c r="AE17" i="5" a="1"/>
  <c r="AE17" i="5"/>
  <c r="R45" i="5" a="1"/>
  <c r="R45" i="5"/>
  <c r="V96" i="5" a="1"/>
  <c r="V96" i="5"/>
  <c r="S37" i="5" a="1"/>
  <c r="S37" i="5"/>
  <c r="AF63" i="5" a="1"/>
  <c r="AF63" i="5"/>
  <c r="AE113" i="5" a="1"/>
  <c r="AE113" i="5"/>
  <c r="Y120" i="5" a="1"/>
  <c r="Y120" i="5"/>
  <c r="AH49" i="5" a="1"/>
  <c r="AH49" i="5"/>
  <c r="P79" i="5" a="1"/>
  <c r="P79" i="5"/>
  <c r="W38" i="5" a="1"/>
  <c r="W38" i="5"/>
  <c r="AE89" i="5" a="1"/>
  <c r="AE89" i="5"/>
  <c r="AG82" i="5" a="1"/>
  <c r="AG82" i="5"/>
  <c r="AE93" i="5" a="1"/>
  <c r="AE93" i="5"/>
  <c r="Y18" i="5" a="1"/>
  <c r="Y18" i="5"/>
  <c r="AE65" i="5" a="1"/>
  <c r="AE65" i="5"/>
  <c r="AF65" i="5" a="1"/>
  <c r="AF65" i="5"/>
  <c r="Y48" i="5" a="1"/>
  <c r="Y48" i="5"/>
  <c r="Y62" i="5" a="1"/>
  <c r="Y62" i="5"/>
  <c r="AG38" i="5" a="1"/>
  <c r="AG38" i="5"/>
  <c r="AH110" i="5" a="1"/>
  <c r="AH110" i="5"/>
  <c r="W66" i="5" a="1"/>
  <c r="W66" i="5"/>
  <c r="AH117" i="5" a="1"/>
  <c r="AH117" i="5"/>
  <c r="R94" i="5" a="1"/>
  <c r="R94" i="5"/>
  <c r="W48" i="5" a="1"/>
  <c r="W48" i="5"/>
  <c r="AH27" i="5" a="1"/>
  <c r="AH27" i="5"/>
  <c r="S23" i="5" a="1"/>
  <c r="S23" i="5"/>
  <c r="Y23" i="5" a="1"/>
  <c r="Y23" i="5"/>
  <c r="S33" i="5" a="1"/>
  <c r="S33" i="5"/>
  <c r="AH112" i="5" a="1"/>
  <c r="AH112" i="5"/>
  <c r="AH41" i="5" a="1"/>
  <c r="AH41" i="5"/>
  <c r="W83" i="5" a="1"/>
  <c r="W83" i="5"/>
  <c r="AI6" i="5" a="1"/>
  <c r="AI6" i="5"/>
  <c r="W36" i="5" a="1"/>
  <c r="W36" i="5"/>
  <c r="AI98" i="5" a="1"/>
  <c r="AI98" i="5"/>
  <c r="R32" i="5" a="1"/>
  <c r="R32" i="5"/>
  <c r="W78" i="5" a="1"/>
  <c r="W78" i="5"/>
  <c r="W118" i="5" a="1"/>
  <c r="W118" i="5"/>
  <c r="W8" i="5" a="1"/>
  <c r="W8" i="5"/>
  <c r="Y69" i="5" a="1"/>
  <c r="Y69" i="5"/>
  <c r="Y74" i="5" a="1"/>
  <c r="Y74" i="5"/>
  <c r="R123" i="5" a="1"/>
  <c r="R123" i="5"/>
  <c r="AF8" i="5" a="1"/>
  <c r="AF8" i="5"/>
  <c r="AG27" i="5" a="1"/>
  <c r="AG27" i="5"/>
  <c r="AI105" i="5" a="1"/>
  <c r="AI105" i="5"/>
  <c r="AE63" i="5" a="1"/>
  <c r="AE63" i="5"/>
  <c r="AH23" i="5" a="1"/>
  <c r="AH23" i="5"/>
  <c r="AG18" i="5" a="1"/>
  <c r="AG18" i="5"/>
  <c r="Y31" i="5" a="1"/>
  <c r="Y31" i="5"/>
  <c r="S38" i="5" a="1"/>
  <c r="S38" i="5"/>
  <c r="AF49" i="5" a="1"/>
  <c r="AF49" i="5"/>
  <c r="W90" i="5" a="1"/>
  <c r="W90" i="5"/>
  <c r="AE119" i="5" a="1"/>
  <c r="AE119" i="5"/>
  <c r="AF91" i="5" a="1"/>
  <c r="AF91" i="5"/>
  <c r="W19" i="5" a="1"/>
  <c r="W19" i="5"/>
  <c r="W100" i="5" a="1"/>
  <c r="W100" i="5"/>
  <c r="V19" i="5" a="1"/>
  <c r="V19" i="5"/>
  <c r="AI61" i="5" a="1"/>
  <c r="AI61" i="5"/>
  <c r="AH61" i="5" a="1"/>
  <c r="AH61" i="5"/>
  <c r="S72" i="5" a="1"/>
  <c r="S72" i="5"/>
  <c r="AE7" i="5" a="1"/>
  <c r="AE7" i="5"/>
  <c r="AE12" i="5" a="1"/>
  <c r="AE12" i="5"/>
  <c r="W113" i="5" a="1"/>
  <c r="W113" i="5"/>
  <c r="W84" i="5" a="1"/>
  <c r="W84" i="5"/>
  <c r="AF86" i="5" a="1"/>
  <c r="AF86" i="5"/>
  <c r="AE58" i="5" a="1"/>
  <c r="AE58" i="5"/>
  <c r="AH72" i="5" a="1"/>
  <c r="AH72" i="5"/>
  <c r="AG20" i="5" a="1"/>
  <c r="AG20" i="5"/>
  <c r="R28" i="5" a="1"/>
  <c r="R28" i="5"/>
  <c r="S10" i="5" a="1"/>
  <c r="S10" i="5"/>
  <c r="AH18" i="5" a="1"/>
  <c r="AH18" i="5"/>
  <c r="W13" i="5" a="1"/>
  <c r="W13" i="5"/>
  <c r="AH21" i="5" a="1"/>
  <c r="AH21" i="5"/>
  <c r="AI120" i="5" a="1"/>
  <c r="AI120" i="5"/>
  <c r="AI99" i="5" a="1"/>
  <c r="AI99" i="5"/>
  <c r="AG43" i="5" a="1"/>
  <c r="AG43" i="5"/>
  <c r="P21" i="5" a="1"/>
  <c r="P21" i="5"/>
  <c r="R39" i="5" a="1"/>
  <c r="R39" i="5"/>
  <c r="R17" i="5" a="1"/>
  <c r="R17" i="5"/>
  <c r="S67" i="5" a="1"/>
  <c r="S67" i="5"/>
  <c r="Y112" i="5" a="1"/>
  <c r="Y112" i="5"/>
  <c r="P53" i="5" a="1"/>
  <c r="P53" i="5"/>
  <c r="Y59" i="5" a="1"/>
  <c r="Y59" i="5"/>
  <c r="P108" i="5" a="1"/>
  <c r="P108" i="5"/>
  <c r="Y114" i="5" a="1"/>
  <c r="Y114" i="5"/>
  <c r="AH92" i="5" a="1"/>
  <c r="AH92" i="5"/>
  <c r="W88" i="5" a="1"/>
  <c r="W88" i="5"/>
  <c r="W42" i="5" a="1"/>
  <c r="W42" i="5"/>
  <c r="AI17" i="5" a="1"/>
  <c r="AI17" i="5"/>
  <c r="AI116" i="5" a="1"/>
  <c r="AI116" i="5"/>
  <c r="AI32" i="5" a="1"/>
  <c r="AI32" i="5"/>
  <c r="R56" i="5" a="1"/>
  <c r="R56" i="5"/>
  <c r="AH97" i="5" a="1"/>
  <c r="AH97" i="5"/>
  <c r="S86" i="5" a="1"/>
  <c r="S86" i="5"/>
  <c r="AH91" i="5" a="1"/>
  <c r="AH91" i="5"/>
  <c r="X4" i="5" a="1"/>
  <c r="X4" i="5"/>
  <c r="AE84" i="5" a="1"/>
  <c r="AE84" i="5"/>
  <c r="V92" i="5" a="1"/>
  <c r="V92" i="5"/>
  <c r="AH16" i="5" a="1"/>
  <c r="AH16" i="5"/>
  <c r="AE88" i="5" a="1"/>
  <c r="AE88" i="5"/>
  <c r="AF125" i="5" a="1"/>
  <c r="AF125" i="5"/>
  <c r="Y65" i="5" a="1"/>
  <c r="Y65" i="5"/>
  <c r="AE43" i="5" a="1"/>
  <c r="AE43" i="5"/>
  <c r="AI42" i="5" a="1"/>
  <c r="AI42" i="5"/>
  <c r="R119" i="5" a="1"/>
  <c r="R119" i="5"/>
  <c r="AG111" i="5" a="1"/>
  <c r="AG111" i="5"/>
  <c r="AF121" i="5" a="1"/>
  <c r="AF121" i="5"/>
  <c r="V62" i="5" a="1"/>
  <c r="V62" i="5"/>
  <c r="V20" i="5" a="1"/>
  <c r="V20" i="5"/>
  <c r="S9" i="5" a="1"/>
  <c r="S9" i="5"/>
  <c r="AF107" i="5" a="1"/>
  <c r="AF107" i="5"/>
  <c r="AH124" i="5" a="1"/>
  <c r="AH124" i="5"/>
  <c r="Y44" i="5" a="1"/>
  <c r="Y44" i="5"/>
  <c r="V50" i="5" a="1"/>
  <c r="V50" i="5"/>
  <c r="V101" i="5" a="1"/>
  <c r="V101" i="5"/>
  <c r="AF97" i="5" a="1"/>
  <c r="AF97" i="5"/>
  <c r="AE26" i="5" a="1"/>
  <c r="AE26" i="5"/>
  <c r="W28" i="5" a="1"/>
  <c r="W28" i="5"/>
  <c r="R67" i="5" a="1"/>
  <c r="R67" i="5"/>
  <c r="AE74" i="5" a="1"/>
  <c r="AE74" i="5"/>
  <c r="AI57" i="5" a="1"/>
  <c r="AI57" i="5"/>
  <c r="R59" i="5" a="1"/>
  <c r="R59" i="5"/>
  <c r="R84" i="5" a="1"/>
  <c r="R84" i="5"/>
  <c r="AF64" i="5" a="1"/>
  <c r="AF64" i="5"/>
  <c r="AG71" i="5" a="1"/>
  <c r="AG71" i="5"/>
  <c r="AG73" i="5" a="1"/>
  <c r="AG73" i="5"/>
  <c r="AF62" i="5" a="1"/>
  <c r="AF62" i="5"/>
  <c r="P42" i="5" a="1"/>
  <c r="P42" i="5"/>
  <c r="S17" i="5" a="1"/>
  <c r="S17" i="5"/>
  <c r="AH10" i="5" a="1"/>
  <c r="AH10" i="5"/>
  <c r="AF66" i="5" a="1"/>
  <c r="AF66" i="5"/>
  <c r="S12" i="5" a="1"/>
  <c r="S12" i="5"/>
  <c r="AH81" i="5" a="1"/>
  <c r="AH81" i="5"/>
  <c r="W31" i="5" a="1"/>
  <c r="W31" i="5"/>
  <c r="Y81" i="5" a="1"/>
  <c r="Y81" i="5"/>
  <c r="S26" i="5" a="1"/>
  <c r="S26" i="5"/>
  <c r="V108" i="5" a="1"/>
  <c r="V108" i="5"/>
  <c r="S85" i="5" a="1"/>
  <c r="S85" i="5"/>
  <c r="AF108" i="5" a="1"/>
  <c r="AF108" i="5"/>
  <c r="V76" i="5" a="1"/>
  <c r="V76" i="5"/>
  <c r="P110" i="5" a="1"/>
  <c r="P110" i="5"/>
  <c r="S125" i="5" a="1"/>
  <c r="S125" i="5"/>
  <c r="W76" i="5" a="1"/>
  <c r="W76" i="5"/>
  <c r="R99" i="5" a="1"/>
  <c r="R99" i="5"/>
  <c r="AH120" i="5" a="1"/>
  <c r="AH120" i="5"/>
  <c r="V41" i="5" a="1"/>
  <c r="V41" i="5"/>
  <c r="V57" i="5" a="1"/>
  <c r="V57" i="5"/>
  <c r="P37" i="5" a="1"/>
  <c r="P37" i="5"/>
  <c r="S51" i="5" a="1"/>
  <c r="S51" i="5"/>
  <c r="AG97" i="5" a="1"/>
  <c r="AG97" i="5"/>
  <c r="W7" i="5" a="1"/>
  <c r="W7" i="5"/>
  <c r="Y96" i="5" a="1"/>
  <c r="Y96" i="5"/>
  <c r="P41" i="5" a="1"/>
  <c r="P41" i="5"/>
  <c r="Y16" i="5" a="1"/>
  <c r="Y16" i="5"/>
  <c r="R112" i="5" a="1"/>
  <c r="R112" i="5"/>
  <c r="W43" i="5" a="1"/>
  <c r="W43" i="5"/>
  <c r="AI70" i="5" a="1"/>
  <c r="AI70" i="5"/>
  <c r="Y64" i="5" a="1"/>
  <c r="Y64" i="5"/>
  <c r="S95" i="5" a="1"/>
  <c r="S95" i="5"/>
  <c r="AF96" i="5" a="1"/>
  <c r="AF96" i="5"/>
  <c r="AI31" i="5" a="1"/>
  <c r="AI31" i="5"/>
  <c r="AG29" i="5" a="1"/>
  <c r="AG29" i="5"/>
  <c r="AH44" i="5" a="1"/>
  <c r="AH44" i="5"/>
  <c r="P59" i="5" a="1"/>
  <c r="P59" i="5"/>
  <c r="AE121" i="5" a="1"/>
  <c r="AE121" i="5"/>
  <c r="P112" i="5" a="1"/>
  <c r="P112" i="5"/>
  <c r="S114" i="5" a="1"/>
  <c r="S114" i="5"/>
  <c r="W23" i="5" a="1"/>
  <c r="W23" i="5"/>
  <c r="AH70" i="5" a="1"/>
  <c r="AH70" i="5"/>
  <c r="AG114" i="5" a="1"/>
  <c r="AG114" i="5"/>
  <c r="AF59" i="5" a="1"/>
  <c r="AF59" i="5"/>
  <c r="W59" i="5" a="1"/>
  <c r="W59" i="5"/>
  <c r="V72" i="5" a="1"/>
  <c r="V72" i="5"/>
  <c r="S41" i="5" a="1"/>
  <c r="S41" i="5"/>
  <c r="R23" i="5" a="1"/>
  <c r="R23" i="5"/>
  <c r="P81" i="5" a="1"/>
  <c r="P81" i="5"/>
  <c r="P93" i="5" a="1"/>
  <c r="P93" i="5"/>
  <c r="R104" i="5" a="1"/>
  <c r="R104" i="5"/>
  <c r="AE69" i="5" a="1"/>
  <c r="AE69" i="5"/>
  <c r="S71" i="5" a="1"/>
  <c r="S71" i="5"/>
  <c r="S65" i="5" a="1"/>
  <c r="S65" i="5"/>
  <c r="V104" i="5" a="1"/>
  <c r="V104" i="5"/>
  <c r="P116" i="5" a="1"/>
  <c r="P116" i="5"/>
  <c r="AI53" i="5" a="1"/>
  <c r="AI53" i="5"/>
  <c r="V61" i="5" a="1"/>
  <c r="V61" i="5"/>
  <c r="R78" i="5" a="1"/>
  <c r="R78" i="5"/>
  <c r="AF100" i="5" a="1"/>
  <c r="AF100" i="5"/>
  <c r="AE77" i="5" a="1"/>
  <c r="AE77" i="5"/>
  <c r="AG72" i="5" a="1"/>
  <c r="AG72" i="5"/>
  <c r="R49" i="5" a="1"/>
  <c r="R49" i="5"/>
  <c r="W55" i="5" a="1"/>
  <c r="W55" i="5"/>
  <c r="Y103" i="5" a="1"/>
  <c r="Y103" i="5"/>
  <c r="W50" i="5" a="1"/>
  <c r="W50" i="5"/>
  <c r="AE71" i="5" a="1"/>
  <c r="AE71" i="5"/>
  <c r="R96" i="5" a="1"/>
  <c r="R96" i="5"/>
  <c r="AI12" i="5" a="1"/>
  <c r="AI12" i="5"/>
  <c r="AF7" i="5" a="1"/>
  <c r="AF7" i="5"/>
  <c r="V44" i="5" a="1"/>
  <c r="V44" i="5"/>
  <c r="V51" i="5" a="1"/>
  <c r="V51" i="5"/>
  <c r="AH85" i="5" a="1"/>
  <c r="AH85" i="5"/>
  <c r="V71" i="5" a="1"/>
  <c r="V71" i="5"/>
  <c r="V81" i="5" a="1"/>
  <c r="V81" i="5"/>
  <c r="S45" i="5" a="1"/>
  <c r="S45" i="5"/>
  <c r="AI96" i="5" a="1"/>
  <c r="AI96" i="5"/>
  <c r="AE123" i="5" a="1"/>
  <c r="AE123" i="5"/>
  <c r="AH96" i="5" a="1"/>
  <c r="AH96" i="5"/>
  <c r="AG120" i="5" a="1"/>
  <c r="AG120" i="5"/>
  <c r="S77" i="5" a="1"/>
  <c r="S77" i="5"/>
  <c r="R30" i="5" a="1"/>
  <c r="R30" i="5"/>
  <c r="AE79" i="5" a="1"/>
  <c r="AE79" i="5"/>
  <c r="S34" i="5" a="1"/>
  <c r="S34" i="5"/>
  <c r="AH104" i="5" a="1"/>
  <c r="AH104" i="5"/>
  <c r="K4" i="5" a="1"/>
  <c r="K4" i="5"/>
  <c r="D7" i="7" a="1"/>
  <c r="D7" i="7"/>
  <c r="D8" i="7"/>
  <c r="F8" i="7" a="1"/>
  <c r="F8" i="7"/>
  <c r="D9" i="7"/>
  <c r="F9" i="7" a="1"/>
  <c r="F9" i="7"/>
  <c r="G9" i="7" a="1"/>
  <c r="G9" i="7"/>
  <c r="H9" i="7"/>
  <c r="E9" i="7" a="1"/>
  <c r="E9" i="7"/>
  <c r="I9" i="7"/>
  <c r="D10" i="7"/>
  <c r="D11" i="7"/>
  <c r="D12" i="7"/>
  <c r="D13" i="7"/>
  <c r="D14" i="7" a="1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G919" i="7" a="1"/>
  <c r="G919" i="7"/>
  <c r="H919" i="7"/>
  <c r="F919" i="7" a="1"/>
  <c r="F919" i="7"/>
  <c r="E919" i="7" a="1"/>
  <c r="E919" i="7"/>
  <c r="I919" i="7"/>
  <c r="F918" i="7" a="1"/>
  <c r="F918" i="7"/>
  <c r="E918" i="7" a="1"/>
  <c r="E918" i="7"/>
  <c r="I918" i="7"/>
  <c r="G918" i="7" a="1"/>
  <c r="G918" i="7"/>
  <c r="H918" i="7"/>
  <c r="E917" i="7" a="1"/>
  <c r="E917" i="7"/>
  <c r="I917" i="7"/>
  <c r="G917" i="7" a="1"/>
  <c r="G917" i="7"/>
  <c r="H917" i="7"/>
  <c r="F917" i="7" a="1"/>
  <c r="F917" i="7"/>
  <c r="G916" i="7" a="1"/>
  <c r="G916" i="7"/>
  <c r="H916" i="7"/>
  <c r="F916" i="7" a="1"/>
  <c r="F916" i="7"/>
  <c r="E916" i="7" a="1"/>
  <c r="E916" i="7"/>
  <c r="I916" i="7"/>
  <c r="F915" i="7" a="1"/>
  <c r="F915" i="7"/>
  <c r="G915" i="7" a="1"/>
  <c r="G915" i="7"/>
  <c r="H915" i="7"/>
  <c r="E915" i="7" a="1"/>
  <c r="E915" i="7"/>
  <c r="I915" i="7"/>
  <c r="E914" i="7" a="1"/>
  <c r="E914" i="7"/>
  <c r="I914" i="7"/>
  <c r="F914" i="7" a="1"/>
  <c r="F914" i="7"/>
  <c r="G914" i="7" a="1"/>
  <c r="G914" i="7"/>
  <c r="H914" i="7"/>
  <c r="F913" i="7" a="1"/>
  <c r="F913" i="7"/>
  <c r="G913" i="7" a="1"/>
  <c r="G913" i="7"/>
  <c r="H913" i="7"/>
  <c r="E913" i="7" a="1"/>
  <c r="E913" i="7"/>
  <c r="I913" i="7"/>
  <c r="G912" i="7" a="1"/>
  <c r="G912" i="7"/>
  <c r="H912" i="7"/>
  <c r="E912" i="7" a="1"/>
  <c r="E912" i="7"/>
  <c r="I912" i="7"/>
  <c r="F912" i="7" a="1"/>
  <c r="F912" i="7"/>
  <c r="F911" i="7" a="1"/>
  <c r="F911" i="7"/>
  <c r="E911" i="7" a="1"/>
  <c r="E911" i="7"/>
  <c r="I911" i="7"/>
  <c r="G911" i="7" a="1"/>
  <c r="G911" i="7"/>
  <c r="H911" i="7"/>
  <c r="E910" i="7" a="1"/>
  <c r="E910" i="7"/>
  <c r="I910" i="7"/>
  <c r="G910" i="7" a="1"/>
  <c r="G910" i="7"/>
  <c r="H910" i="7"/>
  <c r="F910" i="7" a="1"/>
  <c r="F910" i="7"/>
  <c r="G909" i="7" a="1"/>
  <c r="G909" i="7"/>
  <c r="H909" i="7"/>
  <c r="F909" i="7" a="1"/>
  <c r="F909" i="7"/>
  <c r="E909" i="7" a="1"/>
  <c r="E909" i="7"/>
  <c r="I909" i="7"/>
  <c r="F908" i="7" a="1"/>
  <c r="F908" i="7"/>
  <c r="E908" i="7" a="1"/>
  <c r="E908" i="7"/>
  <c r="I908" i="7"/>
  <c r="G908" i="7" a="1"/>
  <c r="G908" i="7"/>
  <c r="H908" i="7"/>
  <c r="F907" i="7" a="1"/>
  <c r="F907" i="7"/>
  <c r="E907" i="7" a="1"/>
  <c r="E907" i="7"/>
  <c r="I907" i="7"/>
  <c r="G907" i="7" a="1"/>
  <c r="G907" i="7"/>
  <c r="H907" i="7"/>
  <c r="G906" i="7" a="1"/>
  <c r="G906" i="7"/>
  <c r="H906" i="7"/>
  <c r="E906" i="7" a="1"/>
  <c r="E906" i="7"/>
  <c r="I906" i="7"/>
  <c r="F906" i="7" a="1"/>
  <c r="F906" i="7"/>
  <c r="E905" i="7" a="1"/>
  <c r="E905" i="7"/>
  <c r="I905" i="7"/>
  <c r="F905" i="7" a="1"/>
  <c r="F905" i="7"/>
  <c r="G905" i="7" a="1"/>
  <c r="G905" i="7"/>
  <c r="H905" i="7"/>
  <c r="F904" i="7" a="1"/>
  <c r="F904" i="7"/>
  <c r="E904" i="7" a="1"/>
  <c r="E904" i="7"/>
  <c r="I904" i="7"/>
  <c r="G904" i="7" a="1"/>
  <c r="G904" i="7"/>
  <c r="H904" i="7"/>
  <c r="E903" i="7" a="1"/>
  <c r="E903" i="7"/>
  <c r="I903" i="7"/>
  <c r="G903" i="7" a="1"/>
  <c r="G903" i="7"/>
  <c r="H903" i="7"/>
  <c r="F903" i="7" a="1"/>
  <c r="F903" i="7"/>
  <c r="F902" i="7" a="1"/>
  <c r="F902" i="7"/>
  <c r="G902" i="7" a="1"/>
  <c r="G902" i="7"/>
  <c r="H902" i="7"/>
  <c r="E902" i="7" a="1"/>
  <c r="E902" i="7"/>
  <c r="I902" i="7"/>
  <c r="E901" i="7" a="1"/>
  <c r="E901" i="7"/>
  <c r="I901" i="7"/>
  <c r="G901" i="7" a="1"/>
  <c r="G901" i="7"/>
  <c r="H901" i="7"/>
  <c r="F901" i="7" a="1"/>
  <c r="F901" i="7"/>
  <c r="F900" i="7" a="1"/>
  <c r="F900" i="7"/>
  <c r="E900" i="7" a="1"/>
  <c r="E900" i="7"/>
  <c r="I900" i="7"/>
  <c r="G900" i="7" a="1"/>
  <c r="G900" i="7"/>
  <c r="H900" i="7"/>
  <c r="F899" i="7" a="1"/>
  <c r="F899" i="7"/>
  <c r="G899" i="7" a="1"/>
  <c r="G899" i="7"/>
  <c r="H899" i="7"/>
  <c r="E899" i="7" a="1"/>
  <c r="E899" i="7"/>
  <c r="I899" i="7"/>
  <c r="G898" i="7" a="1"/>
  <c r="G898" i="7"/>
  <c r="H898" i="7"/>
  <c r="E898" i="7" a="1"/>
  <c r="E898" i="7"/>
  <c r="I898" i="7"/>
  <c r="F898" i="7" a="1"/>
  <c r="F898" i="7"/>
  <c r="G897" i="7" a="1"/>
  <c r="G897" i="7"/>
  <c r="H897" i="7"/>
  <c r="E897" i="7" a="1"/>
  <c r="E897" i="7"/>
  <c r="I897" i="7"/>
  <c r="F897" i="7" a="1"/>
  <c r="F897" i="7"/>
  <c r="G896" i="7" a="1"/>
  <c r="G896" i="7"/>
  <c r="H896" i="7"/>
  <c r="E896" i="7" a="1"/>
  <c r="E896" i="7"/>
  <c r="I896" i="7"/>
  <c r="F896" i="7" a="1"/>
  <c r="F896" i="7"/>
  <c r="G895" i="7" a="1"/>
  <c r="G895" i="7"/>
  <c r="H895" i="7"/>
  <c r="E895" i="7" a="1"/>
  <c r="E895" i="7"/>
  <c r="I895" i="7"/>
  <c r="F895" i="7" a="1"/>
  <c r="F895" i="7"/>
  <c r="G894" i="7" a="1"/>
  <c r="G894" i="7"/>
  <c r="H894" i="7"/>
  <c r="F894" i="7" a="1"/>
  <c r="F894" i="7"/>
  <c r="E894" i="7" a="1"/>
  <c r="E894" i="7"/>
  <c r="I894" i="7"/>
  <c r="E893" i="7" a="1"/>
  <c r="E893" i="7"/>
  <c r="I893" i="7"/>
  <c r="G893" i="7" a="1"/>
  <c r="G893" i="7"/>
  <c r="H893" i="7"/>
  <c r="F893" i="7" a="1"/>
  <c r="F893" i="7"/>
  <c r="F892" i="7" a="1"/>
  <c r="F892" i="7"/>
  <c r="E892" i="7" a="1"/>
  <c r="E892" i="7"/>
  <c r="I892" i="7"/>
  <c r="G892" i="7" a="1"/>
  <c r="G892" i="7"/>
  <c r="H892" i="7"/>
  <c r="E891" i="7" a="1"/>
  <c r="E891" i="7"/>
  <c r="I891" i="7"/>
  <c r="F891" i="7" a="1"/>
  <c r="F891" i="7"/>
  <c r="G891" i="7" a="1"/>
  <c r="G891" i="7"/>
  <c r="H891" i="7"/>
  <c r="G890" i="7" a="1"/>
  <c r="G890" i="7"/>
  <c r="H890" i="7"/>
  <c r="E890" i="7" a="1"/>
  <c r="E890" i="7"/>
  <c r="I890" i="7"/>
  <c r="F890" i="7" a="1"/>
  <c r="F890" i="7"/>
  <c r="E889" i="7" a="1"/>
  <c r="E889" i="7"/>
  <c r="I889" i="7"/>
  <c r="F889" i="7" a="1"/>
  <c r="F889" i="7"/>
  <c r="G889" i="7" a="1"/>
  <c r="G889" i="7"/>
  <c r="H889" i="7"/>
  <c r="E888" i="7" a="1"/>
  <c r="E888" i="7"/>
  <c r="I888" i="7"/>
  <c r="F888" i="7" a="1"/>
  <c r="F888" i="7"/>
  <c r="G888" i="7" a="1"/>
  <c r="G888" i="7"/>
  <c r="H888" i="7"/>
  <c r="E887" i="7" a="1"/>
  <c r="E887" i="7"/>
  <c r="I887" i="7"/>
  <c r="F887" i="7" a="1"/>
  <c r="F887" i="7"/>
  <c r="G887" i="7" a="1"/>
  <c r="G887" i="7"/>
  <c r="H887" i="7"/>
  <c r="E886" i="7" a="1"/>
  <c r="E886" i="7"/>
  <c r="I886" i="7"/>
  <c r="G886" i="7" a="1"/>
  <c r="G886" i="7"/>
  <c r="H886" i="7"/>
  <c r="F886" i="7" a="1"/>
  <c r="F886" i="7"/>
  <c r="G885" i="7" a="1"/>
  <c r="G885" i="7"/>
  <c r="H885" i="7"/>
  <c r="F885" i="7" a="1"/>
  <c r="F885" i="7"/>
  <c r="E885" i="7" a="1"/>
  <c r="E885" i="7"/>
  <c r="I885" i="7"/>
  <c r="E884" i="7" a="1"/>
  <c r="E884" i="7"/>
  <c r="I884" i="7"/>
  <c r="F884" i="7" a="1"/>
  <c r="F884" i="7"/>
  <c r="G884" i="7" a="1"/>
  <c r="G884" i="7"/>
  <c r="H884" i="7"/>
  <c r="F883" i="7" a="1"/>
  <c r="F883" i="7"/>
  <c r="G883" i="7" a="1"/>
  <c r="G883" i="7"/>
  <c r="H883" i="7"/>
  <c r="E883" i="7" a="1"/>
  <c r="E883" i="7"/>
  <c r="I883" i="7"/>
  <c r="F882" i="7" a="1"/>
  <c r="F882" i="7"/>
  <c r="G882" i="7" a="1"/>
  <c r="G882" i="7"/>
  <c r="H882" i="7"/>
  <c r="E882" i="7" a="1"/>
  <c r="E882" i="7"/>
  <c r="I882" i="7"/>
  <c r="G881" i="7" a="1"/>
  <c r="G881" i="7"/>
  <c r="H881" i="7"/>
  <c r="E881" i="7" a="1"/>
  <c r="E881" i="7"/>
  <c r="I881" i="7"/>
  <c r="F881" i="7" a="1"/>
  <c r="F881" i="7"/>
  <c r="E880" i="7" a="1"/>
  <c r="E880" i="7"/>
  <c r="I880" i="7"/>
  <c r="F880" i="7" a="1"/>
  <c r="F880" i="7"/>
  <c r="G880" i="7" a="1"/>
  <c r="G880" i="7"/>
  <c r="H880" i="7"/>
  <c r="F879" i="7" a="1"/>
  <c r="F879" i="7"/>
  <c r="G879" i="7" a="1"/>
  <c r="G879" i="7"/>
  <c r="H879" i="7"/>
  <c r="E879" i="7" a="1"/>
  <c r="E879" i="7"/>
  <c r="I879" i="7"/>
  <c r="G878" i="7" a="1"/>
  <c r="G878" i="7"/>
  <c r="H878" i="7"/>
  <c r="E878" i="7" a="1"/>
  <c r="E878" i="7"/>
  <c r="I878" i="7"/>
  <c r="F878" i="7" a="1"/>
  <c r="F878" i="7"/>
  <c r="E877" i="7" a="1"/>
  <c r="E877" i="7"/>
  <c r="I877" i="7"/>
  <c r="G877" i="7" a="1"/>
  <c r="G877" i="7"/>
  <c r="H877" i="7"/>
  <c r="F877" i="7" a="1"/>
  <c r="F877" i="7"/>
  <c r="E876" i="7" a="1"/>
  <c r="E876" i="7"/>
  <c r="I876" i="7"/>
  <c r="G876" i="7" a="1"/>
  <c r="G876" i="7"/>
  <c r="H876" i="7"/>
  <c r="F876" i="7" a="1"/>
  <c r="F876" i="7"/>
  <c r="F875" i="7" a="1"/>
  <c r="F875" i="7"/>
  <c r="E875" i="7" a="1"/>
  <c r="E875" i="7"/>
  <c r="I875" i="7"/>
  <c r="G875" i="7" a="1"/>
  <c r="G875" i="7"/>
  <c r="H875" i="7"/>
  <c r="G874" i="7" a="1"/>
  <c r="G874" i="7"/>
  <c r="H874" i="7"/>
  <c r="E874" i="7" a="1"/>
  <c r="E874" i="7"/>
  <c r="I874" i="7"/>
  <c r="F874" i="7" a="1"/>
  <c r="F874" i="7"/>
  <c r="E873" i="7" a="1"/>
  <c r="E873" i="7"/>
  <c r="I873" i="7"/>
  <c r="F873" i="7" a="1"/>
  <c r="F873" i="7"/>
  <c r="G873" i="7" a="1"/>
  <c r="G873" i="7"/>
  <c r="H873" i="7"/>
  <c r="G872" i="7" a="1"/>
  <c r="G872" i="7"/>
  <c r="H872" i="7"/>
  <c r="E872" i="7" a="1"/>
  <c r="E872" i="7"/>
  <c r="I872" i="7"/>
  <c r="F872" i="7" a="1"/>
  <c r="F872" i="7"/>
  <c r="G871" i="7" a="1"/>
  <c r="G871" i="7"/>
  <c r="H871" i="7"/>
  <c r="F871" i="7" a="1"/>
  <c r="F871" i="7"/>
  <c r="E871" i="7" a="1"/>
  <c r="E871" i="7"/>
  <c r="I871" i="7"/>
  <c r="G870" i="7" a="1"/>
  <c r="G870" i="7"/>
  <c r="H870" i="7"/>
  <c r="E870" i="7" a="1"/>
  <c r="E870" i="7"/>
  <c r="I870" i="7"/>
  <c r="F870" i="7" a="1"/>
  <c r="F870" i="7"/>
  <c r="G869" i="7" a="1"/>
  <c r="G869" i="7"/>
  <c r="H869" i="7"/>
  <c r="F869" i="7" a="1"/>
  <c r="F869" i="7"/>
  <c r="E869" i="7" a="1"/>
  <c r="E869" i="7"/>
  <c r="I869" i="7"/>
  <c r="E868" i="7" a="1"/>
  <c r="E868" i="7"/>
  <c r="I868" i="7"/>
  <c r="G868" i="7" a="1"/>
  <c r="G868" i="7"/>
  <c r="H868" i="7"/>
  <c r="F868" i="7" a="1"/>
  <c r="F868" i="7"/>
  <c r="E867" i="7" a="1"/>
  <c r="E867" i="7"/>
  <c r="I867" i="7"/>
  <c r="F867" i="7" a="1"/>
  <c r="F867" i="7"/>
  <c r="G867" i="7" a="1"/>
  <c r="G867" i="7"/>
  <c r="H867" i="7"/>
  <c r="G866" i="7" a="1"/>
  <c r="G866" i="7"/>
  <c r="H866" i="7"/>
  <c r="F866" i="7" a="1"/>
  <c r="F866" i="7"/>
  <c r="E866" i="7" a="1"/>
  <c r="E866" i="7"/>
  <c r="I866" i="7"/>
  <c r="F865" i="7" a="1"/>
  <c r="F865" i="7"/>
  <c r="E865" i="7" a="1"/>
  <c r="E865" i="7"/>
  <c r="I865" i="7"/>
  <c r="G865" i="7" a="1"/>
  <c r="G865" i="7"/>
  <c r="H865" i="7"/>
  <c r="G864" i="7" a="1"/>
  <c r="G864" i="7"/>
  <c r="H864" i="7"/>
  <c r="E864" i="7" a="1"/>
  <c r="E864" i="7"/>
  <c r="I864" i="7"/>
  <c r="F864" i="7" a="1"/>
  <c r="F864" i="7"/>
  <c r="F863" i="7" a="1"/>
  <c r="F863" i="7"/>
  <c r="G863" i="7" a="1"/>
  <c r="G863" i="7"/>
  <c r="H863" i="7"/>
  <c r="E863" i="7" a="1"/>
  <c r="E863" i="7"/>
  <c r="I863" i="7"/>
  <c r="F862" i="7" a="1"/>
  <c r="F862" i="7"/>
  <c r="E862" i="7" a="1"/>
  <c r="E862" i="7"/>
  <c r="I862" i="7"/>
  <c r="G862" i="7" a="1"/>
  <c r="G862" i="7"/>
  <c r="H862" i="7"/>
  <c r="E861" i="7" a="1"/>
  <c r="E861" i="7"/>
  <c r="I861" i="7"/>
  <c r="G861" i="7" a="1"/>
  <c r="G861" i="7"/>
  <c r="H861" i="7"/>
  <c r="F861" i="7" a="1"/>
  <c r="F861" i="7"/>
  <c r="F860" i="7" a="1"/>
  <c r="F860" i="7"/>
  <c r="E860" i="7" a="1"/>
  <c r="E860" i="7"/>
  <c r="I860" i="7"/>
  <c r="G860" i="7" a="1"/>
  <c r="G860" i="7"/>
  <c r="H860" i="7"/>
  <c r="F859" i="7" a="1"/>
  <c r="F859" i="7"/>
  <c r="G859" i="7" a="1"/>
  <c r="G859" i="7"/>
  <c r="H859" i="7"/>
  <c r="E859" i="7" a="1"/>
  <c r="E859" i="7"/>
  <c r="I859" i="7"/>
  <c r="E858" i="7" a="1"/>
  <c r="E858" i="7"/>
  <c r="I858" i="7"/>
  <c r="F858" i="7" a="1"/>
  <c r="F858" i="7"/>
  <c r="G858" i="7" a="1"/>
  <c r="G858" i="7"/>
  <c r="H858" i="7"/>
  <c r="G857" i="7" a="1"/>
  <c r="G857" i="7"/>
  <c r="H857" i="7"/>
  <c r="E857" i="7" a="1"/>
  <c r="E857" i="7"/>
  <c r="I857" i="7"/>
  <c r="F857" i="7" a="1"/>
  <c r="F857" i="7"/>
  <c r="F856" i="7" a="1"/>
  <c r="F856" i="7"/>
  <c r="E856" i="7" a="1"/>
  <c r="E856" i="7"/>
  <c r="I856" i="7"/>
  <c r="G856" i="7" a="1"/>
  <c r="G856" i="7"/>
  <c r="H856" i="7"/>
  <c r="G855" i="7" a="1"/>
  <c r="G855" i="7"/>
  <c r="H855" i="7"/>
  <c r="E855" i="7" a="1"/>
  <c r="E855" i="7"/>
  <c r="I855" i="7"/>
  <c r="F855" i="7" a="1"/>
  <c r="F855" i="7"/>
  <c r="E854" i="7" a="1"/>
  <c r="E854" i="7"/>
  <c r="I854" i="7"/>
  <c r="G854" i="7" a="1"/>
  <c r="G854" i="7"/>
  <c r="H854" i="7"/>
  <c r="F854" i="7" a="1"/>
  <c r="F854" i="7"/>
  <c r="G853" i="7" a="1"/>
  <c r="G853" i="7"/>
  <c r="H853" i="7"/>
  <c r="F853" i="7" a="1"/>
  <c r="F853" i="7"/>
  <c r="E853" i="7" a="1"/>
  <c r="E853" i="7"/>
  <c r="I853" i="7"/>
  <c r="G852" i="7" a="1"/>
  <c r="G852" i="7"/>
  <c r="H852" i="7"/>
  <c r="F852" i="7" a="1"/>
  <c r="F852" i="7"/>
  <c r="E852" i="7" a="1"/>
  <c r="E852" i="7"/>
  <c r="I852" i="7"/>
  <c r="E851" i="7" a="1"/>
  <c r="E851" i="7"/>
  <c r="I851" i="7"/>
  <c r="F851" i="7" a="1"/>
  <c r="F851" i="7"/>
  <c r="G851" i="7" a="1"/>
  <c r="G851" i="7"/>
  <c r="H851" i="7"/>
  <c r="F850" i="7" a="1"/>
  <c r="F850" i="7"/>
  <c r="G850" i="7" a="1"/>
  <c r="G850" i="7"/>
  <c r="H850" i="7"/>
  <c r="E850" i="7" a="1"/>
  <c r="E850" i="7"/>
  <c r="I850" i="7"/>
  <c r="E849" i="7" a="1"/>
  <c r="E849" i="7"/>
  <c r="I849" i="7"/>
  <c r="F849" i="7" a="1"/>
  <c r="F849" i="7"/>
  <c r="G849" i="7" a="1"/>
  <c r="G849" i="7"/>
  <c r="H849" i="7"/>
  <c r="F848" i="7" a="1"/>
  <c r="F848" i="7"/>
  <c r="G848" i="7" a="1"/>
  <c r="G848" i="7"/>
  <c r="H848" i="7"/>
  <c r="E848" i="7" a="1"/>
  <c r="E848" i="7"/>
  <c r="I848" i="7"/>
  <c r="E847" i="7" a="1"/>
  <c r="E847" i="7"/>
  <c r="I847" i="7"/>
  <c r="F847" i="7" a="1"/>
  <c r="F847" i="7"/>
  <c r="G847" i="7" a="1"/>
  <c r="G847" i="7"/>
  <c r="H847" i="7"/>
  <c r="G846" i="7" a="1"/>
  <c r="G846" i="7"/>
  <c r="H846" i="7"/>
  <c r="E846" i="7" a="1"/>
  <c r="E846" i="7"/>
  <c r="I846" i="7"/>
  <c r="F846" i="7" a="1"/>
  <c r="F846" i="7"/>
  <c r="E845" i="7" a="1"/>
  <c r="E845" i="7"/>
  <c r="I845" i="7"/>
  <c r="G845" i="7" a="1"/>
  <c r="G845" i="7"/>
  <c r="H845" i="7"/>
  <c r="F845" i="7" a="1"/>
  <c r="F845" i="7"/>
  <c r="F844" i="7" a="1"/>
  <c r="F844" i="7"/>
  <c r="E844" i="7" a="1"/>
  <c r="E844" i="7"/>
  <c r="I844" i="7"/>
  <c r="G844" i="7" a="1"/>
  <c r="G844" i="7"/>
  <c r="H844" i="7"/>
  <c r="E843" i="7" a="1"/>
  <c r="E843" i="7"/>
  <c r="I843" i="7"/>
  <c r="F843" i="7" a="1"/>
  <c r="F843" i="7"/>
  <c r="G843" i="7" a="1"/>
  <c r="G843" i="7"/>
  <c r="H843" i="7"/>
  <c r="G842" i="7" a="1"/>
  <c r="G842" i="7"/>
  <c r="H842" i="7"/>
  <c r="E842" i="7" a="1"/>
  <c r="E842" i="7"/>
  <c r="I842" i="7"/>
  <c r="F842" i="7" a="1"/>
  <c r="F842" i="7"/>
  <c r="G841" i="7" a="1"/>
  <c r="G841" i="7"/>
  <c r="H841" i="7"/>
  <c r="F841" i="7" a="1"/>
  <c r="F841" i="7"/>
  <c r="E841" i="7" a="1"/>
  <c r="E841" i="7"/>
  <c r="I841" i="7"/>
  <c r="F840" i="7" a="1"/>
  <c r="F840" i="7"/>
  <c r="G840" i="7" a="1"/>
  <c r="G840" i="7"/>
  <c r="H840" i="7"/>
  <c r="E840" i="7" a="1"/>
  <c r="E840" i="7"/>
  <c r="I840" i="7"/>
  <c r="G839" i="7" a="1"/>
  <c r="G839" i="7"/>
  <c r="H839" i="7"/>
  <c r="E839" i="7" a="1"/>
  <c r="E839" i="7"/>
  <c r="I839" i="7"/>
  <c r="F839" i="7" a="1"/>
  <c r="F839" i="7"/>
  <c r="F838" i="7" a="1"/>
  <c r="F838" i="7"/>
  <c r="G838" i="7" a="1"/>
  <c r="G838" i="7"/>
  <c r="H838" i="7"/>
  <c r="E838" i="7" a="1"/>
  <c r="E838" i="7"/>
  <c r="I838" i="7"/>
  <c r="G837" i="7" a="1"/>
  <c r="G837" i="7"/>
  <c r="H837" i="7"/>
  <c r="F837" i="7" a="1"/>
  <c r="F837" i="7"/>
  <c r="E837" i="7" a="1"/>
  <c r="E837" i="7"/>
  <c r="I837" i="7"/>
  <c r="G836" i="7" a="1"/>
  <c r="G836" i="7"/>
  <c r="H836" i="7"/>
  <c r="F836" i="7" a="1"/>
  <c r="F836" i="7"/>
  <c r="E836" i="7" a="1"/>
  <c r="E836" i="7"/>
  <c r="I836" i="7"/>
  <c r="E835" i="7" a="1"/>
  <c r="E835" i="7"/>
  <c r="I835" i="7"/>
  <c r="F835" i="7" a="1"/>
  <c r="F835" i="7"/>
  <c r="G835" i="7" a="1"/>
  <c r="G835" i="7"/>
  <c r="H835" i="7"/>
  <c r="E834" i="7" a="1"/>
  <c r="E834" i="7"/>
  <c r="I834" i="7"/>
  <c r="G834" i="7" a="1"/>
  <c r="G834" i="7"/>
  <c r="H834" i="7"/>
  <c r="F834" i="7" a="1"/>
  <c r="F834" i="7"/>
  <c r="G833" i="7" a="1"/>
  <c r="G833" i="7"/>
  <c r="H833" i="7"/>
  <c r="E833" i="7" a="1"/>
  <c r="E833" i="7"/>
  <c r="I833" i="7"/>
  <c r="F833" i="7" a="1"/>
  <c r="F833" i="7"/>
  <c r="G832" i="7" a="1"/>
  <c r="G832" i="7"/>
  <c r="H832" i="7"/>
  <c r="F832" i="7" a="1"/>
  <c r="F832" i="7"/>
  <c r="E832" i="7" a="1"/>
  <c r="E832" i="7"/>
  <c r="I832" i="7"/>
  <c r="F831" i="7" a="1"/>
  <c r="F831" i="7"/>
  <c r="E831" i="7" a="1"/>
  <c r="E831" i="7"/>
  <c r="I831" i="7"/>
  <c r="G831" i="7" a="1"/>
  <c r="G831" i="7"/>
  <c r="H831" i="7"/>
  <c r="G830" i="7" a="1"/>
  <c r="G830" i="7"/>
  <c r="H830" i="7"/>
  <c r="E830" i="7" a="1"/>
  <c r="E830" i="7"/>
  <c r="I830" i="7"/>
  <c r="F830" i="7" a="1"/>
  <c r="F830" i="7"/>
  <c r="G829" i="7" a="1"/>
  <c r="G829" i="7"/>
  <c r="H829" i="7"/>
  <c r="E829" i="7" a="1"/>
  <c r="E829" i="7"/>
  <c r="I829" i="7"/>
  <c r="F829" i="7" a="1"/>
  <c r="F829" i="7"/>
  <c r="F828" i="7" a="1"/>
  <c r="F828" i="7"/>
  <c r="G828" i="7" a="1"/>
  <c r="G828" i="7"/>
  <c r="H828" i="7"/>
  <c r="E828" i="7" a="1"/>
  <c r="E828" i="7"/>
  <c r="I828" i="7"/>
  <c r="F827" i="7" a="1"/>
  <c r="F827" i="7"/>
  <c r="E827" i="7" a="1"/>
  <c r="E827" i="7"/>
  <c r="I827" i="7"/>
  <c r="G827" i="7" a="1"/>
  <c r="G827" i="7"/>
  <c r="H827" i="7"/>
  <c r="F826" i="7" a="1"/>
  <c r="F826" i="7"/>
  <c r="G826" i="7" a="1"/>
  <c r="G826" i="7"/>
  <c r="H826" i="7"/>
  <c r="E826" i="7" a="1"/>
  <c r="E826" i="7"/>
  <c r="I826" i="7"/>
  <c r="E825" i="7" a="1"/>
  <c r="E825" i="7"/>
  <c r="I825" i="7"/>
  <c r="G825" i="7" a="1"/>
  <c r="G825" i="7"/>
  <c r="H825" i="7"/>
  <c r="F825" i="7" a="1"/>
  <c r="F825" i="7"/>
  <c r="F824" i="7" a="1"/>
  <c r="F824" i="7"/>
  <c r="G824" i="7" a="1"/>
  <c r="G824" i="7"/>
  <c r="H824" i="7"/>
  <c r="E824" i="7" a="1"/>
  <c r="E824" i="7"/>
  <c r="I824" i="7"/>
  <c r="E823" i="7" a="1"/>
  <c r="E823" i="7"/>
  <c r="I823" i="7"/>
  <c r="F823" i="7" a="1"/>
  <c r="F823" i="7"/>
  <c r="G823" i="7" a="1"/>
  <c r="G823" i="7"/>
  <c r="H823" i="7"/>
  <c r="E822" i="7" a="1"/>
  <c r="E822" i="7"/>
  <c r="I822" i="7"/>
  <c r="F822" i="7" a="1"/>
  <c r="F822" i="7"/>
  <c r="G822" i="7" a="1"/>
  <c r="G822" i="7"/>
  <c r="H822" i="7"/>
  <c r="E821" i="7" a="1"/>
  <c r="E821" i="7"/>
  <c r="I821" i="7"/>
  <c r="F821" i="7" a="1"/>
  <c r="F821" i="7"/>
  <c r="G821" i="7" a="1"/>
  <c r="G821" i="7"/>
  <c r="H821" i="7"/>
  <c r="F820" i="7" a="1"/>
  <c r="F820" i="7"/>
  <c r="E820" i="7" a="1"/>
  <c r="E820" i="7"/>
  <c r="I820" i="7"/>
  <c r="G820" i="7" a="1"/>
  <c r="G820" i="7"/>
  <c r="H820" i="7"/>
  <c r="E819" i="7" a="1"/>
  <c r="E819" i="7"/>
  <c r="I819" i="7"/>
  <c r="F819" i="7" a="1"/>
  <c r="F819" i="7"/>
  <c r="G819" i="7" a="1"/>
  <c r="G819" i="7"/>
  <c r="H819" i="7"/>
  <c r="F818" i="7" a="1"/>
  <c r="F818" i="7"/>
  <c r="G818" i="7" a="1"/>
  <c r="G818" i="7"/>
  <c r="H818" i="7"/>
  <c r="E818" i="7" a="1"/>
  <c r="E818" i="7"/>
  <c r="I818" i="7"/>
  <c r="E817" i="7" a="1"/>
  <c r="E817" i="7"/>
  <c r="I817" i="7"/>
  <c r="G817" i="7" a="1"/>
  <c r="G817" i="7"/>
  <c r="H817" i="7"/>
  <c r="F817" i="7" a="1"/>
  <c r="F817" i="7"/>
  <c r="F816" i="7" a="1"/>
  <c r="F816" i="7"/>
  <c r="E816" i="7" a="1"/>
  <c r="E816" i="7"/>
  <c r="I816" i="7"/>
  <c r="G816" i="7" a="1"/>
  <c r="G816" i="7"/>
  <c r="H816" i="7"/>
  <c r="G815" i="7" a="1"/>
  <c r="G815" i="7"/>
  <c r="H815" i="7"/>
  <c r="F815" i="7" a="1"/>
  <c r="F815" i="7"/>
  <c r="E815" i="7" a="1"/>
  <c r="E815" i="7"/>
  <c r="I815" i="7"/>
  <c r="F814" i="7" a="1"/>
  <c r="F814" i="7"/>
  <c r="E814" i="7" a="1"/>
  <c r="E814" i="7"/>
  <c r="I814" i="7"/>
  <c r="G814" i="7" a="1"/>
  <c r="G814" i="7"/>
  <c r="H814" i="7"/>
  <c r="G813" i="7" a="1"/>
  <c r="G813" i="7"/>
  <c r="H813" i="7"/>
  <c r="E813" i="7" a="1"/>
  <c r="E813" i="7"/>
  <c r="I813" i="7"/>
  <c r="F813" i="7" a="1"/>
  <c r="F813" i="7"/>
  <c r="F812" i="7" a="1"/>
  <c r="F812" i="7"/>
  <c r="E812" i="7" a="1"/>
  <c r="E812" i="7"/>
  <c r="I812" i="7"/>
  <c r="G812" i="7" a="1"/>
  <c r="G812" i="7"/>
  <c r="H812" i="7"/>
  <c r="E811" i="7" a="1"/>
  <c r="E811" i="7"/>
  <c r="I811" i="7"/>
  <c r="G811" i="7" a="1"/>
  <c r="G811" i="7"/>
  <c r="H811" i="7"/>
  <c r="F811" i="7" a="1"/>
  <c r="F811" i="7"/>
  <c r="E810" i="7" a="1"/>
  <c r="E810" i="7"/>
  <c r="I810" i="7"/>
  <c r="F810" i="7" a="1"/>
  <c r="F810" i="7"/>
  <c r="G810" i="7" a="1"/>
  <c r="G810" i="7"/>
  <c r="H810" i="7"/>
  <c r="G809" i="7" a="1"/>
  <c r="G809" i="7"/>
  <c r="H809" i="7"/>
  <c r="F809" i="7" a="1"/>
  <c r="F809" i="7"/>
  <c r="E809" i="7" a="1"/>
  <c r="E809" i="7"/>
  <c r="I809" i="7"/>
  <c r="G808" i="7" a="1"/>
  <c r="G808" i="7"/>
  <c r="H808" i="7"/>
  <c r="F808" i="7" a="1"/>
  <c r="F808" i="7"/>
  <c r="E808" i="7" a="1"/>
  <c r="E808" i="7"/>
  <c r="I808" i="7"/>
  <c r="E807" i="7" a="1"/>
  <c r="E807" i="7"/>
  <c r="I807" i="7"/>
  <c r="F807" i="7" a="1"/>
  <c r="F807" i="7"/>
  <c r="G807" i="7" a="1"/>
  <c r="G807" i="7"/>
  <c r="H807" i="7"/>
  <c r="F806" i="7" a="1"/>
  <c r="F806" i="7"/>
  <c r="G806" i="7" a="1"/>
  <c r="G806" i="7"/>
  <c r="H806" i="7"/>
  <c r="E806" i="7" a="1"/>
  <c r="E806" i="7"/>
  <c r="I806" i="7"/>
  <c r="F805" i="7" a="1"/>
  <c r="F805" i="7"/>
  <c r="G805" i="7" a="1"/>
  <c r="G805" i="7"/>
  <c r="H805" i="7"/>
  <c r="E805" i="7" a="1"/>
  <c r="E805" i="7"/>
  <c r="I805" i="7"/>
  <c r="F804" i="7" a="1"/>
  <c r="F804" i="7"/>
  <c r="E804" i="7" a="1"/>
  <c r="E804" i="7"/>
  <c r="I804" i="7"/>
  <c r="G804" i="7" a="1"/>
  <c r="G804" i="7"/>
  <c r="H804" i="7"/>
  <c r="F803" i="7" a="1"/>
  <c r="F803" i="7"/>
  <c r="G803" i="7" a="1"/>
  <c r="G803" i="7"/>
  <c r="H803" i="7"/>
  <c r="E803" i="7" a="1"/>
  <c r="E803" i="7"/>
  <c r="I803" i="7"/>
  <c r="E802" i="7" a="1"/>
  <c r="E802" i="7"/>
  <c r="I802" i="7"/>
  <c r="F802" i="7" a="1"/>
  <c r="F802" i="7"/>
  <c r="G802" i="7" a="1"/>
  <c r="G802" i="7"/>
  <c r="H802" i="7"/>
  <c r="F801" i="7" a="1"/>
  <c r="F801" i="7"/>
  <c r="G801" i="7" a="1"/>
  <c r="G801" i="7"/>
  <c r="H801" i="7"/>
  <c r="E801" i="7" a="1"/>
  <c r="E801" i="7"/>
  <c r="I801" i="7"/>
  <c r="E800" i="7" a="1"/>
  <c r="E800" i="7"/>
  <c r="I800" i="7"/>
  <c r="F800" i="7" a="1"/>
  <c r="F800" i="7"/>
  <c r="G800" i="7" a="1"/>
  <c r="G800" i="7"/>
  <c r="H800" i="7"/>
  <c r="E799" i="7" a="1"/>
  <c r="E799" i="7"/>
  <c r="I799" i="7"/>
  <c r="G799" i="7" a="1"/>
  <c r="G799" i="7"/>
  <c r="H799" i="7"/>
  <c r="F799" i="7" a="1"/>
  <c r="F799" i="7"/>
  <c r="F798" i="7" a="1"/>
  <c r="F798" i="7"/>
  <c r="G798" i="7" a="1"/>
  <c r="G798" i="7"/>
  <c r="H798" i="7"/>
  <c r="E798" i="7" a="1"/>
  <c r="E798" i="7"/>
  <c r="I798" i="7"/>
  <c r="G797" i="7" a="1"/>
  <c r="G797" i="7"/>
  <c r="H797" i="7"/>
  <c r="E797" i="7" a="1"/>
  <c r="E797" i="7"/>
  <c r="I797" i="7"/>
  <c r="F797" i="7" a="1"/>
  <c r="F797" i="7"/>
  <c r="F796" i="7" a="1"/>
  <c r="F796" i="7"/>
  <c r="E796" i="7" a="1"/>
  <c r="E796" i="7"/>
  <c r="I796" i="7"/>
  <c r="G796" i="7" a="1"/>
  <c r="G796" i="7"/>
  <c r="H796" i="7"/>
  <c r="F795" i="7" a="1"/>
  <c r="F795" i="7"/>
  <c r="G795" i="7" a="1"/>
  <c r="G795" i="7"/>
  <c r="H795" i="7"/>
  <c r="E795" i="7" a="1"/>
  <c r="E795" i="7"/>
  <c r="I795" i="7"/>
  <c r="E794" i="7" a="1"/>
  <c r="E794" i="7"/>
  <c r="I794" i="7"/>
  <c r="F794" i="7" a="1"/>
  <c r="F794" i="7"/>
  <c r="G794" i="7" a="1"/>
  <c r="G794" i="7"/>
  <c r="H794" i="7"/>
  <c r="E793" i="7" a="1"/>
  <c r="E793" i="7"/>
  <c r="I793" i="7"/>
  <c r="F793" i="7" a="1"/>
  <c r="F793" i="7"/>
  <c r="G793" i="7" a="1"/>
  <c r="G793" i="7"/>
  <c r="H793" i="7"/>
  <c r="G792" i="7" a="1"/>
  <c r="G792" i="7"/>
  <c r="H792" i="7"/>
  <c r="E792" i="7" a="1"/>
  <c r="E792" i="7"/>
  <c r="I792" i="7"/>
  <c r="F792" i="7" a="1"/>
  <c r="F792" i="7"/>
  <c r="F791" i="7" a="1"/>
  <c r="F791" i="7"/>
  <c r="E791" i="7" a="1"/>
  <c r="E791" i="7"/>
  <c r="I791" i="7"/>
  <c r="G791" i="7" a="1"/>
  <c r="G791" i="7"/>
  <c r="H791" i="7"/>
  <c r="F790" i="7" a="1"/>
  <c r="F790" i="7"/>
  <c r="E790" i="7" a="1"/>
  <c r="E790" i="7"/>
  <c r="I790" i="7"/>
  <c r="G790" i="7" a="1"/>
  <c r="G790" i="7"/>
  <c r="H790" i="7"/>
  <c r="F789" i="7" a="1"/>
  <c r="F789" i="7"/>
  <c r="G789" i="7" a="1"/>
  <c r="G789" i="7"/>
  <c r="H789" i="7"/>
  <c r="E789" i="7" a="1"/>
  <c r="E789" i="7"/>
  <c r="I789" i="7"/>
  <c r="E788" i="7" a="1"/>
  <c r="E788" i="7"/>
  <c r="I788" i="7"/>
  <c r="G788" i="7" a="1"/>
  <c r="G788" i="7"/>
  <c r="H788" i="7"/>
  <c r="F788" i="7" a="1"/>
  <c r="F788" i="7"/>
  <c r="F787" i="7" a="1"/>
  <c r="F787" i="7"/>
  <c r="E787" i="7" a="1"/>
  <c r="E787" i="7"/>
  <c r="I787" i="7"/>
  <c r="G787" i="7" a="1"/>
  <c r="G787" i="7"/>
  <c r="H787" i="7"/>
  <c r="E786" i="7" a="1"/>
  <c r="E786" i="7"/>
  <c r="I786" i="7"/>
  <c r="F786" i="7" a="1"/>
  <c r="F786" i="7"/>
  <c r="G786" i="7" a="1"/>
  <c r="G786" i="7"/>
  <c r="H786" i="7"/>
  <c r="G785" i="7" a="1"/>
  <c r="G785" i="7"/>
  <c r="H785" i="7"/>
  <c r="E785" i="7" a="1"/>
  <c r="E785" i="7"/>
  <c r="I785" i="7"/>
  <c r="F785" i="7" a="1"/>
  <c r="F785" i="7"/>
  <c r="E784" i="7" a="1"/>
  <c r="E784" i="7"/>
  <c r="I784" i="7"/>
  <c r="G784" i="7" a="1"/>
  <c r="G784" i="7"/>
  <c r="H784" i="7"/>
  <c r="F784" i="7" a="1"/>
  <c r="F784" i="7"/>
  <c r="F783" i="7" a="1"/>
  <c r="F783" i="7"/>
  <c r="E783" i="7" a="1"/>
  <c r="E783" i="7"/>
  <c r="I783" i="7"/>
  <c r="G783" i="7" a="1"/>
  <c r="G783" i="7"/>
  <c r="H783" i="7"/>
  <c r="F782" i="7" a="1"/>
  <c r="F782" i="7"/>
  <c r="E782" i="7" a="1"/>
  <c r="E782" i="7"/>
  <c r="I782" i="7"/>
  <c r="G782" i="7" a="1"/>
  <c r="G782" i="7"/>
  <c r="H782" i="7"/>
  <c r="E781" i="7" a="1"/>
  <c r="E781" i="7"/>
  <c r="I781" i="7"/>
  <c r="F781" i="7" a="1"/>
  <c r="F781" i="7"/>
  <c r="G781" i="7" a="1"/>
  <c r="G781" i="7"/>
  <c r="H781" i="7"/>
  <c r="E780" i="7" a="1"/>
  <c r="E780" i="7"/>
  <c r="I780" i="7"/>
  <c r="G780" i="7" a="1"/>
  <c r="G780" i="7"/>
  <c r="H780" i="7"/>
  <c r="F780" i="7" a="1"/>
  <c r="F780" i="7"/>
  <c r="F779" i="7" a="1"/>
  <c r="F779" i="7"/>
  <c r="G779" i="7" a="1"/>
  <c r="G779" i="7"/>
  <c r="H779" i="7"/>
  <c r="E779" i="7" a="1"/>
  <c r="E779" i="7"/>
  <c r="I779" i="7"/>
  <c r="F778" i="7" a="1"/>
  <c r="F778" i="7"/>
  <c r="E778" i="7" a="1"/>
  <c r="E778" i="7"/>
  <c r="I778" i="7"/>
  <c r="G778" i="7" a="1"/>
  <c r="G778" i="7"/>
  <c r="H778" i="7"/>
  <c r="E777" i="7" a="1"/>
  <c r="E777" i="7"/>
  <c r="I777" i="7"/>
  <c r="G777" i="7" a="1"/>
  <c r="G777" i="7"/>
  <c r="H777" i="7"/>
  <c r="F777" i="7" a="1"/>
  <c r="F777" i="7"/>
  <c r="F776" i="7" a="1"/>
  <c r="F776" i="7"/>
  <c r="G776" i="7" a="1"/>
  <c r="G776" i="7"/>
  <c r="H776" i="7"/>
  <c r="E776" i="7" a="1"/>
  <c r="E776" i="7"/>
  <c r="I776" i="7"/>
  <c r="F775" i="7" a="1"/>
  <c r="F775" i="7"/>
  <c r="G775" i="7" a="1"/>
  <c r="G775" i="7"/>
  <c r="H775" i="7"/>
  <c r="E775" i="7" a="1"/>
  <c r="E775" i="7"/>
  <c r="I775" i="7"/>
  <c r="F774" i="7" a="1"/>
  <c r="F774" i="7"/>
  <c r="E774" i="7" a="1"/>
  <c r="E774" i="7"/>
  <c r="I774" i="7"/>
  <c r="G774" i="7" a="1"/>
  <c r="G774" i="7"/>
  <c r="H774" i="7"/>
  <c r="E773" i="7" a="1"/>
  <c r="E773" i="7"/>
  <c r="I773" i="7"/>
  <c r="G773" i="7" a="1"/>
  <c r="G773" i="7"/>
  <c r="H773" i="7"/>
  <c r="F773" i="7" a="1"/>
  <c r="F773" i="7"/>
  <c r="F772" i="7" a="1"/>
  <c r="F772" i="7"/>
  <c r="E772" i="7" a="1"/>
  <c r="E772" i="7"/>
  <c r="I772" i="7"/>
  <c r="G772" i="7" a="1"/>
  <c r="G772" i="7"/>
  <c r="H772" i="7"/>
  <c r="E771" i="7" a="1"/>
  <c r="E771" i="7"/>
  <c r="I771" i="7"/>
  <c r="F771" i="7" a="1"/>
  <c r="F771" i="7"/>
  <c r="G771" i="7" a="1"/>
  <c r="G771" i="7"/>
  <c r="H771" i="7"/>
  <c r="E770" i="7" a="1"/>
  <c r="E770" i="7"/>
  <c r="I770" i="7"/>
  <c r="F770" i="7" a="1"/>
  <c r="F770" i="7"/>
  <c r="G770" i="7" a="1"/>
  <c r="G770" i="7"/>
  <c r="H770" i="7"/>
  <c r="E769" i="7" a="1"/>
  <c r="E769" i="7"/>
  <c r="I769" i="7"/>
  <c r="G769" i="7" a="1"/>
  <c r="G769" i="7"/>
  <c r="H769" i="7"/>
  <c r="F769" i="7" a="1"/>
  <c r="F769" i="7"/>
  <c r="F768" i="7" a="1"/>
  <c r="F768" i="7"/>
  <c r="E768" i="7" a="1"/>
  <c r="E768" i="7"/>
  <c r="I768" i="7"/>
  <c r="G768" i="7" a="1"/>
  <c r="G768" i="7"/>
  <c r="H768" i="7"/>
  <c r="F767" i="7" a="1"/>
  <c r="F767" i="7"/>
  <c r="E767" i="7" a="1"/>
  <c r="E767" i="7"/>
  <c r="I767" i="7"/>
  <c r="G767" i="7" a="1"/>
  <c r="G767" i="7"/>
  <c r="H767" i="7"/>
  <c r="G766" i="7" a="1"/>
  <c r="G766" i="7"/>
  <c r="H766" i="7"/>
  <c r="F766" i="7" a="1"/>
  <c r="F766" i="7"/>
  <c r="E766" i="7" a="1"/>
  <c r="E766" i="7"/>
  <c r="I766" i="7"/>
  <c r="G765" i="7" a="1"/>
  <c r="G765" i="7"/>
  <c r="H765" i="7"/>
  <c r="E765" i="7" a="1"/>
  <c r="E765" i="7"/>
  <c r="I765" i="7"/>
  <c r="F765" i="7" a="1"/>
  <c r="F765" i="7"/>
  <c r="E764" i="7" a="1"/>
  <c r="E764" i="7"/>
  <c r="I764" i="7"/>
  <c r="G764" i="7" a="1"/>
  <c r="G764" i="7"/>
  <c r="H764" i="7"/>
  <c r="F764" i="7" a="1"/>
  <c r="F764" i="7"/>
  <c r="E763" i="7" a="1"/>
  <c r="E763" i="7"/>
  <c r="I763" i="7"/>
  <c r="F763" i="7" a="1"/>
  <c r="F763" i="7"/>
  <c r="G763" i="7" a="1"/>
  <c r="G763" i="7"/>
  <c r="H763" i="7"/>
  <c r="F762" i="7" a="1"/>
  <c r="F762" i="7"/>
  <c r="G762" i="7" a="1"/>
  <c r="G762" i="7"/>
  <c r="H762" i="7"/>
  <c r="E762" i="7" a="1"/>
  <c r="E762" i="7"/>
  <c r="I762" i="7"/>
  <c r="E761" i="7" a="1"/>
  <c r="E761" i="7"/>
  <c r="I761" i="7"/>
  <c r="G761" i="7" a="1"/>
  <c r="G761" i="7"/>
  <c r="H761" i="7"/>
  <c r="F761" i="7" a="1"/>
  <c r="F761" i="7"/>
  <c r="F760" i="7" a="1"/>
  <c r="F760" i="7"/>
  <c r="E760" i="7" a="1"/>
  <c r="E760" i="7"/>
  <c r="I760" i="7"/>
  <c r="G760" i="7" a="1"/>
  <c r="G760" i="7"/>
  <c r="H760" i="7"/>
  <c r="G759" i="7" a="1"/>
  <c r="G759" i="7"/>
  <c r="H759" i="7"/>
  <c r="E759" i="7" a="1"/>
  <c r="E759" i="7"/>
  <c r="I759" i="7"/>
  <c r="F759" i="7" a="1"/>
  <c r="F759" i="7"/>
  <c r="E758" i="7" a="1"/>
  <c r="E758" i="7"/>
  <c r="I758" i="7"/>
  <c r="G758" i="7" a="1"/>
  <c r="G758" i="7"/>
  <c r="H758" i="7"/>
  <c r="F758" i="7" a="1"/>
  <c r="F758" i="7"/>
  <c r="G757" i="7" a="1"/>
  <c r="G757" i="7"/>
  <c r="H757" i="7"/>
  <c r="E757" i="7" a="1"/>
  <c r="E757" i="7"/>
  <c r="I757" i="7"/>
  <c r="F757" i="7" a="1"/>
  <c r="F757" i="7"/>
  <c r="E756" i="7" a="1"/>
  <c r="E756" i="7"/>
  <c r="I756" i="7"/>
  <c r="G756" i="7" a="1"/>
  <c r="G756" i="7"/>
  <c r="H756" i="7"/>
  <c r="F756" i="7" a="1"/>
  <c r="F756" i="7"/>
  <c r="G755" i="7" a="1"/>
  <c r="G755" i="7"/>
  <c r="H755" i="7"/>
  <c r="F755" i="7" a="1"/>
  <c r="F755" i="7"/>
  <c r="E755" i="7" a="1"/>
  <c r="E755" i="7"/>
  <c r="I755" i="7"/>
  <c r="F754" i="7" a="1"/>
  <c r="F754" i="7"/>
  <c r="G754" i="7" a="1"/>
  <c r="G754" i="7"/>
  <c r="H754" i="7"/>
  <c r="E754" i="7" a="1"/>
  <c r="E754" i="7"/>
  <c r="I754" i="7"/>
  <c r="E753" i="7" a="1"/>
  <c r="E753" i="7"/>
  <c r="I753" i="7"/>
  <c r="G753" i="7" a="1"/>
  <c r="G753" i="7"/>
  <c r="H753" i="7"/>
  <c r="F753" i="7" a="1"/>
  <c r="F753" i="7"/>
  <c r="G752" i="7" a="1"/>
  <c r="G752" i="7"/>
  <c r="H752" i="7"/>
  <c r="F752" i="7" a="1"/>
  <c r="F752" i="7"/>
  <c r="E752" i="7" a="1"/>
  <c r="E752" i="7"/>
  <c r="I752" i="7"/>
  <c r="F751" i="7" a="1"/>
  <c r="F751" i="7"/>
  <c r="G751" i="7" a="1"/>
  <c r="G751" i="7"/>
  <c r="H751" i="7"/>
  <c r="E751" i="7" a="1"/>
  <c r="E751" i="7"/>
  <c r="I751" i="7"/>
  <c r="E750" i="7" a="1"/>
  <c r="E750" i="7"/>
  <c r="I750" i="7"/>
  <c r="F750" i="7" a="1"/>
  <c r="F750" i="7"/>
  <c r="G750" i="7" a="1"/>
  <c r="G750" i="7"/>
  <c r="H750" i="7"/>
  <c r="G749" i="7" a="1"/>
  <c r="G749" i="7"/>
  <c r="H749" i="7"/>
  <c r="F749" i="7" a="1"/>
  <c r="F749" i="7"/>
  <c r="E749" i="7" a="1"/>
  <c r="E749" i="7"/>
  <c r="I749" i="7"/>
  <c r="F748" i="7" a="1"/>
  <c r="F748" i="7"/>
  <c r="E748" i="7" a="1"/>
  <c r="E748" i="7"/>
  <c r="I748" i="7"/>
  <c r="G748" i="7" a="1"/>
  <c r="G748" i="7"/>
  <c r="H748" i="7"/>
  <c r="E747" i="7" a="1"/>
  <c r="E747" i="7"/>
  <c r="I747" i="7"/>
  <c r="G747" i="7" a="1"/>
  <c r="G747" i="7"/>
  <c r="H747" i="7"/>
  <c r="F747" i="7" a="1"/>
  <c r="F747" i="7"/>
  <c r="F746" i="7" a="1"/>
  <c r="F746" i="7"/>
  <c r="E746" i="7" a="1"/>
  <c r="E746" i="7"/>
  <c r="I746" i="7"/>
  <c r="G746" i="7" a="1"/>
  <c r="G746" i="7"/>
  <c r="H746" i="7"/>
  <c r="E745" i="7" a="1"/>
  <c r="E745" i="7"/>
  <c r="I745" i="7"/>
  <c r="G745" i="7" a="1"/>
  <c r="G745" i="7"/>
  <c r="H745" i="7"/>
  <c r="F745" i="7" a="1"/>
  <c r="F745" i="7"/>
  <c r="G744" i="7" a="1"/>
  <c r="G744" i="7"/>
  <c r="H744" i="7"/>
  <c r="E744" i="7" a="1"/>
  <c r="E744" i="7"/>
  <c r="I744" i="7"/>
  <c r="F744" i="7" a="1"/>
  <c r="F744" i="7"/>
  <c r="F743" i="7" a="1"/>
  <c r="F743" i="7"/>
  <c r="E743" i="7" a="1"/>
  <c r="E743" i="7"/>
  <c r="I743" i="7"/>
  <c r="G743" i="7" a="1"/>
  <c r="G743" i="7"/>
  <c r="H743" i="7"/>
  <c r="E742" i="7" a="1"/>
  <c r="E742" i="7"/>
  <c r="I742" i="7"/>
  <c r="G742" i="7" a="1"/>
  <c r="G742" i="7"/>
  <c r="H742" i="7"/>
  <c r="F742" i="7" a="1"/>
  <c r="F742" i="7"/>
  <c r="G741" i="7" a="1"/>
  <c r="G741" i="7"/>
  <c r="H741" i="7"/>
  <c r="F741" i="7" a="1"/>
  <c r="F741" i="7"/>
  <c r="E741" i="7" a="1"/>
  <c r="E741" i="7"/>
  <c r="I741" i="7"/>
  <c r="F740" i="7" a="1"/>
  <c r="F740" i="7"/>
  <c r="E740" i="7" a="1"/>
  <c r="E740" i="7"/>
  <c r="I740" i="7"/>
  <c r="G740" i="7" a="1"/>
  <c r="G740" i="7"/>
  <c r="H740" i="7"/>
  <c r="E739" i="7" a="1"/>
  <c r="E739" i="7"/>
  <c r="I739" i="7"/>
  <c r="G739" i="7" a="1"/>
  <c r="G739" i="7"/>
  <c r="H739" i="7"/>
  <c r="F739" i="7" a="1"/>
  <c r="F739" i="7"/>
  <c r="E738" i="7" a="1"/>
  <c r="E738" i="7"/>
  <c r="I738" i="7"/>
  <c r="G738" i="7" a="1"/>
  <c r="G738" i="7"/>
  <c r="H738" i="7"/>
  <c r="F738" i="7" a="1"/>
  <c r="F738" i="7"/>
  <c r="G737" i="7" a="1"/>
  <c r="G737" i="7"/>
  <c r="H737" i="7"/>
  <c r="E737" i="7" a="1"/>
  <c r="E737" i="7"/>
  <c r="I737" i="7"/>
  <c r="F737" i="7" a="1"/>
  <c r="F737" i="7"/>
  <c r="F736" i="7" a="1"/>
  <c r="F736" i="7"/>
  <c r="G736" i="7" a="1"/>
  <c r="G736" i="7"/>
  <c r="H736" i="7"/>
  <c r="E736" i="7" a="1"/>
  <c r="E736" i="7"/>
  <c r="I736" i="7"/>
  <c r="E735" i="7" a="1"/>
  <c r="E735" i="7"/>
  <c r="I735" i="7"/>
  <c r="G735" i="7" a="1"/>
  <c r="G735" i="7"/>
  <c r="H735" i="7"/>
  <c r="F735" i="7" a="1"/>
  <c r="F735" i="7"/>
  <c r="G734" i="7" a="1"/>
  <c r="G734" i="7"/>
  <c r="H734" i="7"/>
  <c r="E734" i="7" a="1"/>
  <c r="E734" i="7"/>
  <c r="I734" i="7"/>
  <c r="F734" i="7" a="1"/>
  <c r="F734" i="7"/>
  <c r="F733" i="7" a="1"/>
  <c r="F733" i="7"/>
  <c r="E733" i="7" a="1"/>
  <c r="E733" i="7"/>
  <c r="I733" i="7"/>
  <c r="G733" i="7" a="1"/>
  <c r="G733" i="7"/>
  <c r="H733" i="7"/>
  <c r="E732" i="7" a="1"/>
  <c r="E732" i="7"/>
  <c r="I732" i="7"/>
  <c r="G732" i="7" a="1"/>
  <c r="G732" i="7"/>
  <c r="H732" i="7"/>
  <c r="F732" i="7" a="1"/>
  <c r="F732" i="7"/>
  <c r="G731" i="7" a="1"/>
  <c r="G731" i="7"/>
  <c r="H731" i="7"/>
  <c r="F731" i="7" a="1"/>
  <c r="F731" i="7"/>
  <c r="E731" i="7" a="1"/>
  <c r="E731" i="7"/>
  <c r="I731" i="7"/>
  <c r="F730" i="7" a="1"/>
  <c r="F730" i="7"/>
  <c r="G730" i="7" a="1"/>
  <c r="G730" i="7"/>
  <c r="H730" i="7"/>
  <c r="E730" i="7" a="1"/>
  <c r="E730" i="7"/>
  <c r="I730" i="7"/>
  <c r="E729" i="7" a="1"/>
  <c r="E729" i="7"/>
  <c r="I729" i="7"/>
  <c r="F729" i="7" a="1"/>
  <c r="F729" i="7"/>
  <c r="G729" i="7" a="1"/>
  <c r="G729" i="7"/>
  <c r="H729" i="7"/>
  <c r="E728" i="7" a="1"/>
  <c r="E728" i="7"/>
  <c r="I728" i="7"/>
  <c r="G728" i="7" a="1"/>
  <c r="G728" i="7"/>
  <c r="H728" i="7"/>
  <c r="F728" i="7" a="1"/>
  <c r="F728" i="7"/>
  <c r="F727" i="7" a="1"/>
  <c r="F727" i="7"/>
  <c r="G727" i="7" a="1"/>
  <c r="G727" i="7"/>
  <c r="H727" i="7"/>
  <c r="E727" i="7" a="1"/>
  <c r="E727" i="7"/>
  <c r="I727" i="7"/>
  <c r="E726" i="7" a="1"/>
  <c r="E726" i="7"/>
  <c r="I726" i="7"/>
  <c r="F726" i="7" a="1"/>
  <c r="F726" i="7"/>
  <c r="G726" i="7" a="1"/>
  <c r="G726" i="7"/>
  <c r="H726" i="7"/>
  <c r="G725" i="7" a="1"/>
  <c r="G725" i="7"/>
  <c r="H725" i="7"/>
  <c r="E725" i="7" a="1"/>
  <c r="E725" i="7"/>
  <c r="I725" i="7"/>
  <c r="F725" i="7" a="1"/>
  <c r="F725" i="7"/>
  <c r="F724" i="7" a="1"/>
  <c r="F724" i="7"/>
  <c r="E724" i="7" a="1"/>
  <c r="E724" i="7"/>
  <c r="I724" i="7"/>
  <c r="G724" i="7" a="1"/>
  <c r="G724" i="7"/>
  <c r="H724" i="7"/>
  <c r="G723" i="7" a="1"/>
  <c r="G723" i="7"/>
  <c r="H723" i="7"/>
  <c r="E723" i="7" a="1"/>
  <c r="E723" i="7"/>
  <c r="I723" i="7"/>
  <c r="F723" i="7" a="1"/>
  <c r="F723" i="7"/>
  <c r="F722" i="7" a="1"/>
  <c r="F722" i="7"/>
  <c r="E722" i="7" a="1"/>
  <c r="E722" i="7"/>
  <c r="I722" i="7"/>
  <c r="G722" i="7" a="1"/>
  <c r="G722" i="7"/>
  <c r="H722" i="7"/>
  <c r="G721" i="7" a="1"/>
  <c r="G721" i="7"/>
  <c r="H721" i="7"/>
  <c r="E721" i="7" a="1"/>
  <c r="E721" i="7"/>
  <c r="I721" i="7"/>
  <c r="F721" i="7" a="1"/>
  <c r="F721" i="7"/>
  <c r="F720" i="7" a="1"/>
  <c r="F720" i="7"/>
  <c r="G720" i="7" a="1"/>
  <c r="G720" i="7"/>
  <c r="H720" i="7"/>
  <c r="E720" i="7" a="1"/>
  <c r="E720" i="7"/>
  <c r="I720" i="7"/>
  <c r="E719" i="7" a="1"/>
  <c r="E719" i="7"/>
  <c r="I719" i="7"/>
  <c r="G719" i="7" a="1"/>
  <c r="G719" i="7"/>
  <c r="H719" i="7"/>
  <c r="F719" i="7" a="1"/>
  <c r="F719" i="7"/>
  <c r="E718" i="7" a="1"/>
  <c r="E718" i="7"/>
  <c r="I718" i="7"/>
  <c r="F718" i="7" a="1"/>
  <c r="F718" i="7"/>
  <c r="G718" i="7" a="1"/>
  <c r="G718" i="7"/>
  <c r="H718" i="7"/>
  <c r="F717" i="7" a="1"/>
  <c r="F717" i="7"/>
  <c r="G717" i="7" a="1"/>
  <c r="G717" i="7"/>
  <c r="H717" i="7"/>
  <c r="E717" i="7" a="1"/>
  <c r="E717" i="7"/>
  <c r="I717" i="7"/>
  <c r="E716" i="7" a="1"/>
  <c r="E716" i="7"/>
  <c r="I716" i="7"/>
  <c r="G716" i="7" a="1"/>
  <c r="G716" i="7"/>
  <c r="H716" i="7"/>
  <c r="F716" i="7" a="1"/>
  <c r="F716" i="7"/>
  <c r="F715" i="7" a="1"/>
  <c r="F715" i="7"/>
  <c r="E715" i="7" a="1"/>
  <c r="E715" i="7"/>
  <c r="I715" i="7"/>
  <c r="G715" i="7" a="1"/>
  <c r="G715" i="7"/>
  <c r="H715" i="7"/>
  <c r="F714" i="7" a="1"/>
  <c r="F714" i="7"/>
  <c r="E714" i="7" a="1"/>
  <c r="E714" i="7"/>
  <c r="I714" i="7"/>
  <c r="G714" i="7" a="1"/>
  <c r="G714" i="7"/>
  <c r="H714" i="7"/>
  <c r="G713" i="7" a="1"/>
  <c r="G713" i="7"/>
  <c r="H713" i="7"/>
  <c r="E713" i="7" a="1"/>
  <c r="E713" i="7"/>
  <c r="I713" i="7"/>
  <c r="F713" i="7" a="1"/>
  <c r="F713" i="7"/>
  <c r="E712" i="7" a="1"/>
  <c r="E712" i="7"/>
  <c r="I712" i="7"/>
  <c r="G712" i="7" a="1"/>
  <c r="G712" i="7"/>
  <c r="H712" i="7"/>
  <c r="F712" i="7" a="1"/>
  <c r="F712" i="7"/>
  <c r="E711" i="7" a="1"/>
  <c r="E711" i="7"/>
  <c r="I711" i="7"/>
  <c r="G711" i="7" a="1"/>
  <c r="G711" i="7"/>
  <c r="H711" i="7"/>
  <c r="F711" i="7" a="1"/>
  <c r="F711" i="7"/>
  <c r="E710" i="7" a="1"/>
  <c r="E710" i="7"/>
  <c r="I710" i="7"/>
  <c r="G710" i="7" a="1"/>
  <c r="G710" i="7"/>
  <c r="H710" i="7"/>
  <c r="F710" i="7" a="1"/>
  <c r="F710" i="7"/>
  <c r="E709" i="7" a="1"/>
  <c r="E709" i="7"/>
  <c r="I709" i="7"/>
  <c r="G709" i="7" a="1"/>
  <c r="G709" i="7"/>
  <c r="H709" i="7"/>
  <c r="F709" i="7" a="1"/>
  <c r="F709" i="7"/>
  <c r="G708" i="7" a="1"/>
  <c r="G708" i="7"/>
  <c r="H708" i="7"/>
  <c r="F708" i="7" a="1"/>
  <c r="F708" i="7"/>
  <c r="E708" i="7" a="1"/>
  <c r="E708" i="7"/>
  <c r="I708" i="7"/>
  <c r="G707" i="7" a="1"/>
  <c r="G707" i="7"/>
  <c r="H707" i="7"/>
  <c r="E707" i="7" a="1"/>
  <c r="E707" i="7"/>
  <c r="I707" i="7"/>
  <c r="F707" i="7" a="1"/>
  <c r="F707" i="7"/>
  <c r="E706" i="7" a="1"/>
  <c r="E706" i="7"/>
  <c r="I706" i="7"/>
  <c r="F706" i="7" a="1"/>
  <c r="F706" i="7"/>
  <c r="G706" i="7" a="1"/>
  <c r="G706" i="7"/>
  <c r="H706" i="7"/>
  <c r="E705" i="7" a="1"/>
  <c r="E705" i="7"/>
  <c r="I705" i="7"/>
  <c r="G705" i="7" a="1"/>
  <c r="G705" i="7"/>
  <c r="H705" i="7"/>
  <c r="F705" i="7" a="1"/>
  <c r="F705" i="7"/>
  <c r="G704" i="7" a="1"/>
  <c r="G704" i="7"/>
  <c r="H704" i="7"/>
  <c r="F704" i="7" a="1"/>
  <c r="F704" i="7"/>
  <c r="E704" i="7" a="1"/>
  <c r="E704" i="7"/>
  <c r="I704" i="7"/>
  <c r="E703" i="7" a="1"/>
  <c r="E703" i="7"/>
  <c r="I703" i="7"/>
  <c r="G703" i="7" a="1"/>
  <c r="G703" i="7"/>
  <c r="H703" i="7"/>
  <c r="F703" i="7" a="1"/>
  <c r="F703" i="7"/>
  <c r="F702" i="7" a="1"/>
  <c r="F702" i="7"/>
  <c r="G702" i="7" a="1"/>
  <c r="G702" i="7"/>
  <c r="H702" i="7"/>
  <c r="E702" i="7" a="1"/>
  <c r="E702" i="7"/>
  <c r="I702" i="7"/>
  <c r="E701" i="7" a="1"/>
  <c r="E701" i="7"/>
  <c r="I701" i="7"/>
  <c r="G701" i="7" a="1"/>
  <c r="G701" i="7"/>
  <c r="H701" i="7"/>
  <c r="F701" i="7" a="1"/>
  <c r="F701" i="7"/>
  <c r="E700" i="7" a="1"/>
  <c r="E700" i="7"/>
  <c r="I700" i="7"/>
  <c r="G700" i="7" a="1"/>
  <c r="G700" i="7"/>
  <c r="H700" i="7"/>
  <c r="F700" i="7" a="1"/>
  <c r="F700" i="7"/>
  <c r="F699" i="7" a="1"/>
  <c r="F699" i="7"/>
  <c r="G699" i="7" a="1"/>
  <c r="G699" i="7"/>
  <c r="H699" i="7"/>
  <c r="E699" i="7" a="1"/>
  <c r="E699" i="7"/>
  <c r="I699" i="7"/>
  <c r="F698" i="7" a="1"/>
  <c r="F698" i="7"/>
  <c r="G698" i="7" a="1"/>
  <c r="G698" i="7"/>
  <c r="H698" i="7"/>
  <c r="E698" i="7" a="1"/>
  <c r="E698" i="7"/>
  <c r="I698" i="7"/>
  <c r="F697" i="7" a="1"/>
  <c r="F697" i="7"/>
  <c r="E697" i="7" a="1"/>
  <c r="E697" i="7"/>
  <c r="I697" i="7"/>
  <c r="G697" i="7" a="1"/>
  <c r="G697" i="7"/>
  <c r="H697" i="7"/>
  <c r="G696" i="7" a="1"/>
  <c r="G696" i="7"/>
  <c r="H696" i="7"/>
  <c r="F696" i="7" a="1"/>
  <c r="F696" i="7"/>
  <c r="E696" i="7" a="1"/>
  <c r="E696" i="7"/>
  <c r="I696" i="7"/>
  <c r="F695" i="7" a="1"/>
  <c r="F695" i="7"/>
  <c r="E695" i="7" a="1"/>
  <c r="E695" i="7"/>
  <c r="I695" i="7"/>
  <c r="G695" i="7" a="1"/>
  <c r="G695" i="7"/>
  <c r="H695" i="7"/>
  <c r="F694" i="7" a="1"/>
  <c r="F694" i="7"/>
  <c r="G694" i="7" a="1"/>
  <c r="G694" i="7"/>
  <c r="H694" i="7"/>
  <c r="E694" i="7" a="1"/>
  <c r="E694" i="7"/>
  <c r="I694" i="7"/>
  <c r="E693" i="7" a="1"/>
  <c r="E693" i="7"/>
  <c r="I693" i="7"/>
  <c r="G693" i="7" a="1"/>
  <c r="G693" i="7"/>
  <c r="H693" i="7"/>
  <c r="F693" i="7" a="1"/>
  <c r="F693" i="7"/>
  <c r="G692" i="7" a="1"/>
  <c r="G692" i="7"/>
  <c r="H692" i="7"/>
  <c r="E692" i="7" a="1"/>
  <c r="E692" i="7"/>
  <c r="I692" i="7"/>
  <c r="F692" i="7" a="1"/>
  <c r="F692" i="7"/>
  <c r="E691" i="7" a="1"/>
  <c r="E691" i="7"/>
  <c r="I691" i="7"/>
  <c r="G691" i="7" a="1"/>
  <c r="G691" i="7"/>
  <c r="H691" i="7"/>
  <c r="F691" i="7" a="1"/>
  <c r="F691" i="7"/>
  <c r="F690" i="7" a="1"/>
  <c r="F690" i="7"/>
  <c r="G690" i="7" a="1"/>
  <c r="G690" i="7"/>
  <c r="H690" i="7"/>
  <c r="E690" i="7" a="1"/>
  <c r="E690" i="7"/>
  <c r="I690" i="7"/>
  <c r="E689" i="7" a="1"/>
  <c r="E689" i="7"/>
  <c r="I689" i="7"/>
  <c r="G689" i="7" a="1"/>
  <c r="G689" i="7"/>
  <c r="H689" i="7"/>
  <c r="F689" i="7" a="1"/>
  <c r="F689" i="7"/>
  <c r="G688" i="7" a="1"/>
  <c r="G688" i="7"/>
  <c r="H688" i="7"/>
  <c r="F688" i="7" a="1"/>
  <c r="F688" i="7"/>
  <c r="E688" i="7" a="1"/>
  <c r="E688" i="7"/>
  <c r="I688" i="7"/>
  <c r="F687" i="7" a="1"/>
  <c r="F687" i="7"/>
  <c r="E687" i="7" a="1"/>
  <c r="E687" i="7"/>
  <c r="I687" i="7"/>
  <c r="G687" i="7" a="1"/>
  <c r="G687" i="7"/>
  <c r="H687" i="7"/>
  <c r="G686" i="7" a="1"/>
  <c r="G686" i="7"/>
  <c r="H686" i="7"/>
  <c r="F686" i="7" a="1"/>
  <c r="F686" i="7"/>
  <c r="E686" i="7" a="1"/>
  <c r="E686" i="7"/>
  <c r="I686" i="7"/>
  <c r="E685" i="7" a="1"/>
  <c r="E685" i="7"/>
  <c r="I685" i="7"/>
  <c r="F685" i="7" a="1"/>
  <c r="F685" i="7"/>
  <c r="G685" i="7" a="1"/>
  <c r="G685" i="7"/>
  <c r="H685" i="7"/>
  <c r="G684" i="7" a="1"/>
  <c r="G684" i="7"/>
  <c r="H684" i="7"/>
  <c r="E684" i="7" a="1"/>
  <c r="E684" i="7"/>
  <c r="I684" i="7"/>
  <c r="F684" i="7" a="1"/>
  <c r="F684" i="7"/>
  <c r="E683" i="7" a="1"/>
  <c r="E683" i="7"/>
  <c r="I683" i="7"/>
  <c r="F683" i="7" a="1"/>
  <c r="F683" i="7"/>
  <c r="G683" i="7" a="1"/>
  <c r="G683" i="7"/>
  <c r="H683" i="7"/>
  <c r="F682" i="7" a="1"/>
  <c r="F682" i="7"/>
  <c r="G682" i="7" a="1"/>
  <c r="G682" i="7"/>
  <c r="H682" i="7"/>
  <c r="E682" i="7" a="1"/>
  <c r="E682" i="7"/>
  <c r="I682" i="7"/>
  <c r="E681" i="7" a="1"/>
  <c r="E681" i="7"/>
  <c r="I681" i="7"/>
  <c r="G681" i="7" a="1"/>
  <c r="G681" i="7"/>
  <c r="H681" i="7"/>
  <c r="F681" i="7" a="1"/>
  <c r="F681" i="7"/>
  <c r="E680" i="7" a="1"/>
  <c r="E680" i="7"/>
  <c r="I680" i="7"/>
  <c r="G680" i="7" a="1"/>
  <c r="G680" i="7"/>
  <c r="H680" i="7"/>
  <c r="F680" i="7" a="1"/>
  <c r="F680" i="7"/>
  <c r="F679" i="7" a="1"/>
  <c r="F679" i="7"/>
  <c r="G679" i="7" a="1"/>
  <c r="G679" i="7"/>
  <c r="H679" i="7"/>
  <c r="E679" i="7" a="1"/>
  <c r="E679" i="7"/>
  <c r="I679" i="7"/>
  <c r="E678" i="7" a="1"/>
  <c r="E678" i="7"/>
  <c r="I678" i="7"/>
  <c r="G678" i="7" a="1"/>
  <c r="G678" i="7"/>
  <c r="H678" i="7"/>
  <c r="F678" i="7" a="1"/>
  <c r="F678" i="7"/>
  <c r="G677" i="7" a="1"/>
  <c r="G677" i="7"/>
  <c r="H677" i="7"/>
  <c r="F677" i="7" a="1"/>
  <c r="F677" i="7"/>
  <c r="E677" i="7" a="1"/>
  <c r="E677" i="7"/>
  <c r="I677" i="7"/>
  <c r="G676" i="7" a="1"/>
  <c r="G676" i="7"/>
  <c r="H676" i="7"/>
  <c r="E676" i="7" a="1"/>
  <c r="E676" i="7"/>
  <c r="I676" i="7"/>
  <c r="F676" i="7" a="1"/>
  <c r="F676" i="7"/>
  <c r="F675" i="7" a="1"/>
  <c r="F675" i="7"/>
  <c r="E675" i="7" a="1"/>
  <c r="E675" i="7"/>
  <c r="I675" i="7"/>
  <c r="G675" i="7" a="1"/>
  <c r="G675" i="7"/>
  <c r="H675" i="7"/>
  <c r="F674" i="7" a="1"/>
  <c r="F674" i="7"/>
  <c r="G674" i="7" a="1"/>
  <c r="G674" i="7"/>
  <c r="H674" i="7"/>
  <c r="E674" i="7" a="1"/>
  <c r="E674" i="7"/>
  <c r="I674" i="7"/>
  <c r="E673" i="7" a="1"/>
  <c r="E673" i="7"/>
  <c r="I673" i="7"/>
  <c r="G673" i="7" a="1"/>
  <c r="G673" i="7"/>
  <c r="H673" i="7"/>
  <c r="F673" i="7" a="1"/>
  <c r="F673" i="7"/>
  <c r="F672" i="7" a="1"/>
  <c r="F672" i="7"/>
  <c r="G672" i="7" a="1"/>
  <c r="G672" i="7"/>
  <c r="H672" i="7"/>
  <c r="E672" i="7" a="1"/>
  <c r="E672" i="7"/>
  <c r="I672" i="7"/>
  <c r="E671" i="7" a="1"/>
  <c r="E671" i="7"/>
  <c r="I671" i="7"/>
  <c r="F671" i="7" a="1"/>
  <c r="F671" i="7"/>
  <c r="G671" i="7" a="1"/>
  <c r="G671" i="7"/>
  <c r="H671" i="7"/>
  <c r="F670" i="7" a="1"/>
  <c r="F670" i="7"/>
  <c r="G670" i="7" a="1"/>
  <c r="G670" i="7"/>
  <c r="H670" i="7"/>
  <c r="E670" i="7" a="1"/>
  <c r="E670" i="7"/>
  <c r="I670" i="7"/>
  <c r="E669" i="7" a="1"/>
  <c r="E669" i="7"/>
  <c r="I669" i="7"/>
  <c r="F669" i="7" a="1"/>
  <c r="F669" i="7"/>
  <c r="G669" i="7" a="1"/>
  <c r="G669" i="7"/>
  <c r="H669" i="7"/>
  <c r="E668" i="7" a="1"/>
  <c r="E668" i="7"/>
  <c r="I668" i="7"/>
  <c r="G668" i="7" a="1"/>
  <c r="G668" i="7"/>
  <c r="H668" i="7"/>
  <c r="F668" i="7" a="1"/>
  <c r="F668" i="7"/>
  <c r="E667" i="7" a="1"/>
  <c r="E667" i="7"/>
  <c r="I667" i="7"/>
  <c r="F667" i="7" a="1"/>
  <c r="F667" i="7"/>
  <c r="G667" i="7" a="1"/>
  <c r="G667" i="7"/>
  <c r="H667" i="7"/>
  <c r="F666" i="7" a="1"/>
  <c r="F666" i="7"/>
  <c r="G666" i="7" a="1"/>
  <c r="G666" i="7"/>
  <c r="H666" i="7"/>
  <c r="E666" i="7" a="1"/>
  <c r="E666" i="7"/>
  <c r="I666" i="7"/>
  <c r="G665" i="7" a="1"/>
  <c r="G665" i="7"/>
  <c r="H665" i="7"/>
  <c r="F665" i="7" a="1"/>
  <c r="F665" i="7"/>
  <c r="E665" i="7" a="1"/>
  <c r="E665" i="7"/>
  <c r="I665" i="7"/>
  <c r="G664" i="7" a="1"/>
  <c r="G664" i="7"/>
  <c r="H664" i="7"/>
  <c r="E664" i="7" a="1"/>
  <c r="E664" i="7"/>
  <c r="I664" i="7"/>
  <c r="F664" i="7" a="1"/>
  <c r="F664" i="7"/>
  <c r="G663" i="7" a="1"/>
  <c r="G663" i="7"/>
  <c r="H663" i="7"/>
  <c r="E663" i="7" a="1"/>
  <c r="E663" i="7"/>
  <c r="I663" i="7"/>
  <c r="F663" i="7" a="1"/>
  <c r="F663" i="7"/>
  <c r="F662" i="7" a="1"/>
  <c r="F662" i="7"/>
  <c r="E662" i="7" a="1"/>
  <c r="E662" i="7"/>
  <c r="I662" i="7"/>
  <c r="G662" i="7" a="1"/>
  <c r="G662" i="7"/>
  <c r="H662" i="7"/>
  <c r="G661" i="7" a="1"/>
  <c r="G661" i="7"/>
  <c r="H661" i="7"/>
  <c r="E661" i="7" a="1"/>
  <c r="E661" i="7"/>
  <c r="I661" i="7"/>
  <c r="F661" i="7" a="1"/>
  <c r="F661" i="7"/>
  <c r="F660" i="7" a="1"/>
  <c r="F660" i="7"/>
  <c r="E660" i="7" a="1"/>
  <c r="E660" i="7"/>
  <c r="I660" i="7"/>
  <c r="G660" i="7" a="1"/>
  <c r="G660" i="7"/>
  <c r="H660" i="7"/>
  <c r="F659" i="7" a="1"/>
  <c r="F659" i="7"/>
  <c r="E659" i="7" a="1"/>
  <c r="E659" i="7"/>
  <c r="I659" i="7"/>
  <c r="G659" i="7" a="1"/>
  <c r="G659" i="7"/>
  <c r="H659" i="7"/>
  <c r="G658" i="7" a="1"/>
  <c r="G658" i="7"/>
  <c r="H658" i="7"/>
  <c r="E658" i="7" a="1"/>
  <c r="E658" i="7"/>
  <c r="I658" i="7"/>
  <c r="F658" i="7" a="1"/>
  <c r="F658" i="7"/>
  <c r="F657" i="7" a="1"/>
  <c r="F657" i="7"/>
  <c r="G657" i="7" a="1"/>
  <c r="G657" i="7"/>
  <c r="H657" i="7"/>
  <c r="E657" i="7" a="1"/>
  <c r="E657" i="7"/>
  <c r="I657" i="7"/>
  <c r="F656" i="7" a="1"/>
  <c r="F656" i="7"/>
  <c r="E656" i="7" a="1"/>
  <c r="E656" i="7"/>
  <c r="I656" i="7"/>
  <c r="G656" i="7" a="1"/>
  <c r="G656" i="7"/>
  <c r="H656" i="7"/>
  <c r="F655" i="7" a="1"/>
  <c r="F655" i="7"/>
  <c r="E655" i="7" a="1"/>
  <c r="E655" i="7"/>
  <c r="I655" i="7"/>
  <c r="G655" i="7" a="1"/>
  <c r="G655" i="7"/>
  <c r="H655" i="7"/>
  <c r="F654" i="7" a="1"/>
  <c r="F654" i="7"/>
  <c r="E654" i="7" a="1"/>
  <c r="E654" i="7"/>
  <c r="I654" i="7"/>
  <c r="G654" i="7" a="1"/>
  <c r="G654" i="7"/>
  <c r="H654" i="7"/>
  <c r="E653" i="7" a="1"/>
  <c r="E653" i="7"/>
  <c r="I653" i="7"/>
  <c r="F653" i="7" a="1"/>
  <c r="F653" i="7"/>
  <c r="G653" i="7" a="1"/>
  <c r="G653" i="7"/>
  <c r="H653" i="7"/>
  <c r="F652" i="7" a="1"/>
  <c r="F652" i="7"/>
  <c r="G652" i="7" a="1"/>
  <c r="G652" i="7"/>
  <c r="H652" i="7"/>
  <c r="E652" i="7" a="1"/>
  <c r="E652" i="7"/>
  <c r="I652" i="7"/>
  <c r="E651" i="7" a="1"/>
  <c r="E651" i="7"/>
  <c r="I651" i="7"/>
  <c r="F651" i="7" a="1"/>
  <c r="F651" i="7"/>
  <c r="G651" i="7" a="1"/>
  <c r="G651" i="7"/>
  <c r="H651" i="7"/>
  <c r="F650" i="7" a="1"/>
  <c r="F650" i="7"/>
  <c r="E650" i="7" a="1"/>
  <c r="E650" i="7"/>
  <c r="I650" i="7"/>
  <c r="G650" i="7" a="1"/>
  <c r="G650" i="7"/>
  <c r="H650" i="7"/>
  <c r="G649" i="7" a="1"/>
  <c r="G649" i="7"/>
  <c r="H649" i="7"/>
  <c r="E649" i="7" a="1"/>
  <c r="E649" i="7"/>
  <c r="I649" i="7"/>
  <c r="F649" i="7" a="1"/>
  <c r="F649" i="7"/>
  <c r="F648" i="7" a="1"/>
  <c r="F648" i="7"/>
  <c r="G648" i="7" a="1"/>
  <c r="G648" i="7"/>
  <c r="H648" i="7"/>
  <c r="E648" i="7" a="1"/>
  <c r="E648" i="7"/>
  <c r="I648" i="7"/>
  <c r="E647" i="7" a="1"/>
  <c r="E647" i="7"/>
  <c r="I647" i="7"/>
  <c r="F647" i="7" a="1"/>
  <c r="F647" i="7"/>
  <c r="G647" i="7" a="1"/>
  <c r="G647" i="7"/>
  <c r="H647" i="7"/>
  <c r="E646" i="7" a="1"/>
  <c r="E646" i="7"/>
  <c r="I646" i="7"/>
  <c r="G646" i="7" a="1"/>
  <c r="G646" i="7"/>
  <c r="H646" i="7"/>
  <c r="F646" i="7" a="1"/>
  <c r="F646" i="7"/>
  <c r="G645" i="7" a="1"/>
  <c r="G645" i="7"/>
  <c r="H645" i="7"/>
  <c r="F645" i="7" a="1"/>
  <c r="F645" i="7"/>
  <c r="E645" i="7" a="1"/>
  <c r="E645" i="7"/>
  <c r="I645" i="7"/>
  <c r="E644" i="7" a="1"/>
  <c r="E644" i="7"/>
  <c r="I644" i="7"/>
  <c r="G644" i="7" a="1"/>
  <c r="G644" i="7"/>
  <c r="H644" i="7"/>
  <c r="F644" i="7" a="1"/>
  <c r="F644" i="7"/>
  <c r="F643" i="7" a="1"/>
  <c r="F643" i="7"/>
  <c r="E643" i="7" a="1"/>
  <c r="E643" i="7"/>
  <c r="I643" i="7"/>
  <c r="G643" i="7" a="1"/>
  <c r="G643" i="7"/>
  <c r="H643" i="7"/>
  <c r="G642" i="7" a="1"/>
  <c r="G642" i="7"/>
  <c r="H642" i="7"/>
  <c r="F642" i="7" a="1"/>
  <c r="F642" i="7"/>
  <c r="E642" i="7" a="1"/>
  <c r="E642" i="7"/>
  <c r="I642" i="7"/>
  <c r="E641" i="7" a="1"/>
  <c r="E641" i="7"/>
  <c r="I641" i="7"/>
  <c r="F641" i="7" a="1"/>
  <c r="F641" i="7"/>
  <c r="G641" i="7" a="1"/>
  <c r="G641" i="7"/>
  <c r="H641" i="7"/>
  <c r="G640" i="7" a="1"/>
  <c r="G640" i="7"/>
  <c r="H640" i="7"/>
  <c r="F640" i="7" a="1"/>
  <c r="F640" i="7"/>
  <c r="E640" i="7" a="1"/>
  <c r="E640" i="7"/>
  <c r="I640" i="7"/>
  <c r="F639" i="7" a="1"/>
  <c r="F639" i="7"/>
  <c r="E639" i="7" a="1"/>
  <c r="E639" i="7"/>
  <c r="I639" i="7"/>
  <c r="G639" i="7" a="1"/>
  <c r="G639" i="7"/>
  <c r="H639" i="7"/>
  <c r="F638" i="7" a="1"/>
  <c r="F638" i="7"/>
  <c r="E638" i="7" a="1"/>
  <c r="E638" i="7"/>
  <c r="I638" i="7"/>
  <c r="G638" i="7" a="1"/>
  <c r="G638" i="7"/>
  <c r="H638" i="7"/>
  <c r="E637" i="7" a="1"/>
  <c r="E637" i="7"/>
  <c r="I637" i="7"/>
  <c r="F637" i="7" a="1"/>
  <c r="F637" i="7"/>
  <c r="G637" i="7" a="1"/>
  <c r="G637" i="7"/>
  <c r="H637" i="7"/>
  <c r="G636" i="7" a="1"/>
  <c r="G636" i="7"/>
  <c r="H636" i="7"/>
  <c r="E636" i="7" a="1"/>
  <c r="E636" i="7"/>
  <c r="I636" i="7"/>
  <c r="F636" i="7" a="1"/>
  <c r="F636" i="7"/>
  <c r="E635" i="7" a="1"/>
  <c r="E635" i="7"/>
  <c r="I635" i="7"/>
  <c r="F635" i="7" a="1"/>
  <c r="F635" i="7"/>
  <c r="G635" i="7" a="1"/>
  <c r="G635" i="7"/>
  <c r="H635" i="7"/>
  <c r="G634" i="7" a="1"/>
  <c r="G634" i="7"/>
  <c r="H634" i="7"/>
  <c r="F634" i="7" a="1"/>
  <c r="F634" i="7"/>
  <c r="E634" i="7" a="1"/>
  <c r="E634" i="7"/>
  <c r="I634" i="7"/>
  <c r="E633" i="7" a="1"/>
  <c r="E633" i="7"/>
  <c r="I633" i="7"/>
  <c r="G633" i="7" a="1"/>
  <c r="G633" i="7"/>
  <c r="H633" i="7"/>
  <c r="F633" i="7" a="1"/>
  <c r="F633" i="7"/>
  <c r="F632" i="7" a="1"/>
  <c r="F632" i="7"/>
  <c r="G632" i="7" a="1"/>
  <c r="G632" i="7"/>
  <c r="H632" i="7"/>
  <c r="E632" i="7" a="1"/>
  <c r="E632" i="7"/>
  <c r="I632" i="7"/>
  <c r="G631" i="7" a="1"/>
  <c r="G631" i="7"/>
  <c r="H631" i="7"/>
  <c r="E631" i="7" a="1"/>
  <c r="E631" i="7"/>
  <c r="I631" i="7"/>
  <c r="F631" i="7" a="1"/>
  <c r="F631" i="7"/>
  <c r="E630" i="7" a="1"/>
  <c r="E630" i="7"/>
  <c r="I630" i="7"/>
  <c r="F630" i="7" a="1"/>
  <c r="F630" i="7"/>
  <c r="G630" i="7" a="1"/>
  <c r="G630" i="7"/>
  <c r="H630" i="7"/>
  <c r="G629" i="7" a="1"/>
  <c r="G629" i="7"/>
  <c r="H629" i="7"/>
  <c r="E629" i="7" a="1"/>
  <c r="E629" i="7"/>
  <c r="I629" i="7"/>
  <c r="F629" i="7" a="1"/>
  <c r="F629" i="7"/>
  <c r="G628" i="7" a="1"/>
  <c r="G628" i="7"/>
  <c r="H628" i="7"/>
  <c r="E628" i="7" a="1"/>
  <c r="E628" i="7"/>
  <c r="I628" i="7"/>
  <c r="F628" i="7" a="1"/>
  <c r="F628" i="7"/>
  <c r="G627" i="7" a="1"/>
  <c r="G627" i="7"/>
  <c r="H627" i="7"/>
  <c r="F627" i="7" a="1"/>
  <c r="F627" i="7"/>
  <c r="E627" i="7" a="1"/>
  <c r="E627" i="7"/>
  <c r="I627" i="7"/>
  <c r="F626" i="7" a="1"/>
  <c r="F626" i="7"/>
  <c r="G626" i="7" a="1"/>
  <c r="G626" i="7"/>
  <c r="H626" i="7"/>
  <c r="E626" i="7" a="1"/>
  <c r="E626" i="7"/>
  <c r="I626" i="7"/>
  <c r="G625" i="7" a="1"/>
  <c r="G625" i="7"/>
  <c r="H625" i="7"/>
  <c r="F625" i="7" a="1"/>
  <c r="F625" i="7"/>
  <c r="E625" i="7" a="1"/>
  <c r="E625" i="7"/>
  <c r="I625" i="7"/>
  <c r="F624" i="7" a="1"/>
  <c r="F624" i="7"/>
  <c r="G624" i="7" a="1"/>
  <c r="G624" i="7"/>
  <c r="H624" i="7"/>
  <c r="E624" i="7" a="1"/>
  <c r="E624" i="7"/>
  <c r="I624" i="7"/>
  <c r="F623" i="7" a="1"/>
  <c r="F623" i="7"/>
  <c r="E623" i="7" a="1"/>
  <c r="E623" i="7"/>
  <c r="I623" i="7"/>
  <c r="G623" i="7" a="1"/>
  <c r="G623" i="7"/>
  <c r="H623" i="7"/>
  <c r="F622" i="7" a="1"/>
  <c r="F622" i="7"/>
  <c r="E622" i="7" a="1"/>
  <c r="E622" i="7"/>
  <c r="I622" i="7"/>
  <c r="G622" i="7" a="1"/>
  <c r="G622" i="7"/>
  <c r="H622" i="7"/>
  <c r="G621" i="7" a="1"/>
  <c r="G621" i="7"/>
  <c r="H621" i="7"/>
  <c r="F621" i="7" a="1"/>
  <c r="F621" i="7"/>
  <c r="E621" i="7" a="1"/>
  <c r="E621" i="7"/>
  <c r="I621" i="7"/>
  <c r="G620" i="7" a="1"/>
  <c r="G620" i="7"/>
  <c r="H620" i="7"/>
  <c r="E620" i="7" a="1"/>
  <c r="E620" i="7"/>
  <c r="I620" i="7"/>
  <c r="F620" i="7" a="1"/>
  <c r="F620" i="7"/>
  <c r="F619" i="7" a="1"/>
  <c r="F619" i="7"/>
  <c r="G619" i="7" a="1"/>
  <c r="G619" i="7"/>
  <c r="H619" i="7"/>
  <c r="E619" i="7" a="1"/>
  <c r="E619" i="7"/>
  <c r="I619" i="7"/>
  <c r="G618" i="7" a="1"/>
  <c r="G618" i="7"/>
  <c r="H618" i="7"/>
  <c r="F618" i="7" a="1"/>
  <c r="F618" i="7"/>
  <c r="E618" i="7" a="1"/>
  <c r="E618" i="7"/>
  <c r="I618" i="7"/>
  <c r="G617" i="7" a="1"/>
  <c r="G617" i="7"/>
  <c r="H617" i="7"/>
  <c r="F617" i="7" a="1"/>
  <c r="F617" i="7"/>
  <c r="E617" i="7" a="1"/>
  <c r="E617" i="7"/>
  <c r="I617" i="7"/>
  <c r="E616" i="7" a="1"/>
  <c r="E616" i="7"/>
  <c r="I616" i="7"/>
  <c r="F616" i="7" a="1"/>
  <c r="F616" i="7"/>
  <c r="G616" i="7" a="1"/>
  <c r="G616" i="7"/>
  <c r="H616" i="7"/>
  <c r="G615" i="7" a="1"/>
  <c r="G615" i="7"/>
  <c r="H615" i="7"/>
  <c r="F615" i="7" a="1"/>
  <c r="F615" i="7"/>
  <c r="E615" i="7" a="1"/>
  <c r="E615" i="7"/>
  <c r="I615" i="7"/>
  <c r="F614" i="7" a="1"/>
  <c r="F614" i="7"/>
  <c r="E614" i="7" a="1"/>
  <c r="E614" i="7"/>
  <c r="I614" i="7"/>
  <c r="G614" i="7" a="1"/>
  <c r="G614" i="7"/>
  <c r="H614" i="7"/>
  <c r="E613" i="7" a="1"/>
  <c r="E613" i="7"/>
  <c r="I613" i="7"/>
  <c r="F613" i="7" a="1"/>
  <c r="F613" i="7"/>
  <c r="G613" i="7" a="1"/>
  <c r="G613" i="7"/>
  <c r="H613" i="7"/>
  <c r="F612" i="7" a="1"/>
  <c r="F612" i="7"/>
  <c r="G612" i="7" a="1"/>
  <c r="G612" i="7"/>
  <c r="H612" i="7"/>
  <c r="E612" i="7" a="1"/>
  <c r="E612" i="7"/>
  <c r="I612" i="7"/>
  <c r="E611" i="7" a="1"/>
  <c r="E611" i="7"/>
  <c r="I611" i="7"/>
  <c r="G611" i="7" a="1"/>
  <c r="G611" i="7"/>
  <c r="H611" i="7"/>
  <c r="F611" i="7" a="1"/>
  <c r="F611" i="7"/>
  <c r="G610" i="7" a="1"/>
  <c r="G610" i="7"/>
  <c r="H610" i="7"/>
  <c r="E610" i="7" a="1"/>
  <c r="E610" i="7"/>
  <c r="I610" i="7"/>
  <c r="F610" i="7" a="1"/>
  <c r="F610" i="7"/>
  <c r="G609" i="7" a="1"/>
  <c r="G609" i="7"/>
  <c r="H609" i="7"/>
  <c r="E609" i="7" a="1"/>
  <c r="E609" i="7"/>
  <c r="I609" i="7"/>
  <c r="F609" i="7" a="1"/>
  <c r="F609" i="7"/>
  <c r="F608" i="7" a="1"/>
  <c r="F608" i="7"/>
  <c r="E608" i="7" a="1"/>
  <c r="E608" i="7"/>
  <c r="I608" i="7"/>
  <c r="G608" i="7" a="1"/>
  <c r="G608" i="7"/>
  <c r="H608" i="7"/>
  <c r="G607" i="7" a="1"/>
  <c r="G607" i="7"/>
  <c r="H607" i="7"/>
  <c r="E607" i="7" a="1"/>
  <c r="E607" i="7"/>
  <c r="I607" i="7"/>
  <c r="F607" i="7" a="1"/>
  <c r="F607" i="7"/>
  <c r="G606" i="7" a="1"/>
  <c r="G606" i="7"/>
  <c r="H606" i="7"/>
  <c r="F606" i="7" a="1"/>
  <c r="F606" i="7"/>
  <c r="E606" i="7" a="1"/>
  <c r="E606" i="7"/>
  <c r="I606" i="7"/>
  <c r="G605" i="7" a="1"/>
  <c r="G605" i="7"/>
  <c r="H605" i="7"/>
  <c r="E605" i="7" a="1"/>
  <c r="E605" i="7"/>
  <c r="I605" i="7"/>
  <c r="F605" i="7" a="1"/>
  <c r="F605" i="7"/>
  <c r="E604" i="7" a="1"/>
  <c r="E604" i="7"/>
  <c r="I604" i="7"/>
  <c r="G604" i="7" a="1"/>
  <c r="G604" i="7"/>
  <c r="H604" i="7"/>
  <c r="F604" i="7" a="1"/>
  <c r="F604" i="7"/>
  <c r="F603" i="7" a="1"/>
  <c r="F603" i="7"/>
  <c r="E603" i="7" a="1"/>
  <c r="E603" i="7"/>
  <c r="I603" i="7"/>
  <c r="G603" i="7" a="1"/>
  <c r="G603" i="7"/>
  <c r="H603" i="7"/>
  <c r="F602" i="7" a="1"/>
  <c r="F602" i="7"/>
  <c r="G602" i="7" a="1"/>
  <c r="G602" i="7"/>
  <c r="H602" i="7"/>
  <c r="E602" i="7" a="1"/>
  <c r="E602" i="7"/>
  <c r="I602" i="7"/>
  <c r="G601" i="7" a="1"/>
  <c r="G601" i="7"/>
  <c r="H601" i="7"/>
  <c r="E601" i="7" a="1"/>
  <c r="E601" i="7"/>
  <c r="I601" i="7"/>
  <c r="F601" i="7" a="1"/>
  <c r="F601" i="7"/>
  <c r="G600" i="7" a="1"/>
  <c r="G600" i="7"/>
  <c r="H600" i="7"/>
  <c r="F600" i="7" a="1"/>
  <c r="F600" i="7"/>
  <c r="E600" i="7" a="1"/>
  <c r="E600" i="7"/>
  <c r="I600" i="7"/>
  <c r="G599" i="7" a="1"/>
  <c r="G599" i="7"/>
  <c r="H599" i="7"/>
  <c r="E599" i="7" a="1"/>
  <c r="E599" i="7"/>
  <c r="I599" i="7"/>
  <c r="F599" i="7" a="1"/>
  <c r="F599" i="7"/>
  <c r="E598" i="7" a="1"/>
  <c r="E598" i="7"/>
  <c r="I598" i="7"/>
  <c r="F598" i="7" a="1"/>
  <c r="F598" i="7"/>
  <c r="G598" i="7" a="1"/>
  <c r="G598" i="7"/>
  <c r="H598" i="7"/>
  <c r="G597" i="7" a="1"/>
  <c r="G597" i="7"/>
  <c r="H597" i="7"/>
  <c r="E597" i="7" a="1"/>
  <c r="E597" i="7"/>
  <c r="I597" i="7"/>
  <c r="F597" i="7" a="1"/>
  <c r="F597" i="7"/>
  <c r="F596" i="7" a="1"/>
  <c r="F596" i="7"/>
  <c r="E596" i="7" a="1"/>
  <c r="E596" i="7"/>
  <c r="I596" i="7"/>
  <c r="G596" i="7" a="1"/>
  <c r="G596" i="7"/>
  <c r="H596" i="7"/>
  <c r="E595" i="7" a="1"/>
  <c r="E595" i="7"/>
  <c r="I595" i="7"/>
  <c r="F595" i="7" a="1"/>
  <c r="F595" i="7"/>
  <c r="G595" i="7" a="1"/>
  <c r="G595" i="7"/>
  <c r="H595" i="7"/>
  <c r="E594" i="7" a="1"/>
  <c r="E594" i="7"/>
  <c r="I594" i="7"/>
  <c r="G594" i="7" a="1"/>
  <c r="G594" i="7"/>
  <c r="H594" i="7"/>
  <c r="F594" i="7" a="1"/>
  <c r="F594" i="7"/>
  <c r="E593" i="7" a="1"/>
  <c r="E593" i="7"/>
  <c r="I593" i="7"/>
  <c r="G593" i="7" a="1"/>
  <c r="G593" i="7"/>
  <c r="H593" i="7"/>
  <c r="F593" i="7" a="1"/>
  <c r="F593" i="7"/>
  <c r="F592" i="7" a="1"/>
  <c r="F592" i="7"/>
  <c r="G592" i="7" a="1"/>
  <c r="G592" i="7"/>
  <c r="H592" i="7"/>
  <c r="E592" i="7" a="1"/>
  <c r="E592" i="7"/>
  <c r="I592" i="7"/>
  <c r="G591" i="7" a="1"/>
  <c r="G591" i="7"/>
  <c r="H591" i="7"/>
  <c r="E591" i="7" a="1"/>
  <c r="E591" i="7"/>
  <c r="I591" i="7"/>
  <c r="F591" i="7" a="1"/>
  <c r="F591" i="7"/>
  <c r="E590" i="7" a="1"/>
  <c r="E590" i="7"/>
  <c r="I590" i="7"/>
  <c r="G590" i="7" a="1"/>
  <c r="G590" i="7"/>
  <c r="H590" i="7"/>
  <c r="F590" i="7" a="1"/>
  <c r="F590" i="7"/>
  <c r="G589" i="7" a="1"/>
  <c r="G589" i="7"/>
  <c r="H589" i="7"/>
  <c r="E589" i="7" a="1"/>
  <c r="E589" i="7"/>
  <c r="I589" i="7"/>
  <c r="F589" i="7" a="1"/>
  <c r="F589" i="7"/>
  <c r="F588" i="7" a="1"/>
  <c r="F588" i="7"/>
  <c r="G588" i="7" a="1"/>
  <c r="G588" i="7"/>
  <c r="H588" i="7"/>
  <c r="E588" i="7" a="1"/>
  <c r="E588" i="7"/>
  <c r="I588" i="7"/>
  <c r="E587" i="7" a="1"/>
  <c r="E587" i="7"/>
  <c r="I587" i="7"/>
  <c r="F587" i="7" a="1"/>
  <c r="F587" i="7"/>
  <c r="G587" i="7" a="1"/>
  <c r="G587" i="7"/>
  <c r="H587" i="7"/>
  <c r="E586" i="7" a="1"/>
  <c r="E586" i="7"/>
  <c r="I586" i="7"/>
  <c r="F586" i="7" a="1"/>
  <c r="F586" i="7"/>
  <c r="G586" i="7" a="1"/>
  <c r="G586" i="7"/>
  <c r="H586" i="7"/>
  <c r="E585" i="7" a="1"/>
  <c r="E585" i="7"/>
  <c r="I585" i="7"/>
  <c r="G585" i="7" a="1"/>
  <c r="G585" i="7"/>
  <c r="H585" i="7"/>
  <c r="F585" i="7" a="1"/>
  <c r="F585" i="7"/>
  <c r="E584" i="7" a="1"/>
  <c r="E584" i="7"/>
  <c r="I584" i="7"/>
  <c r="G584" i="7" a="1"/>
  <c r="G584" i="7"/>
  <c r="H584" i="7"/>
  <c r="F584" i="7" a="1"/>
  <c r="F584" i="7"/>
  <c r="F583" i="7" a="1"/>
  <c r="F583" i="7"/>
  <c r="G583" i="7" a="1"/>
  <c r="G583" i="7"/>
  <c r="H583" i="7"/>
  <c r="E583" i="7" a="1"/>
  <c r="E583" i="7"/>
  <c r="I583" i="7"/>
  <c r="G582" i="7" a="1"/>
  <c r="G582" i="7"/>
  <c r="H582" i="7"/>
  <c r="E582" i="7" a="1"/>
  <c r="E582" i="7"/>
  <c r="I582" i="7"/>
  <c r="F582" i="7" a="1"/>
  <c r="F582" i="7"/>
  <c r="F581" i="7" a="1"/>
  <c r="F581" i="7"/>
  <c r="E581" i="7" a="1"/>
  <c r="E581" i="7"/>
  <c r="I581" i="7"/>
  <c r="G581" i="7" a="1"/>
  <c r="G581" i="7"/>
  <c r="H581" i="7"/>
  <c r="F580" i="7" a="1"/>
  <c r="F580" i="7"/>
  <c r="G580" i="7" a="1"/>
  <c r="G580" i="7"/>
  <c r="H580" i="7"/>
  <c r="E580" i="7" a="1"/>
  <c r="E580" i="7"/>
  <c r="I580" i="7"/>
  <c r="F579" i="7" a="1"/>
  <c r="F579" i="7"/>
  <c r="E579" i="7" a="1"/>
  <c r="E579" i="7"/>
  <c r="I579" i="7"/>
  <c r="G579" i="7" a="1"/>
  <c r="G579" i="7"/>
  <c r="H579" i="7"/>
  <c r="E578" i="7" a="1"/>
  <c r="E578" i="7"/>
  <c r="I578" i="7"/>
  <c r="F578" i="7" a="1"/>
  <c r="F578" i="7"/>
  <c r="G578" i="7" a="1"/>
  <c r="G578" i="7"/>
  <c r="H578" i="7"/>
  <c r="E577" i="7" a="1"/>
  <c r="E577" i="7"/>
  <c r="I577" i="7"/>
  <c r="F577" i="7" a="1"/>
  <c r="F577" i="7"/>
  <c r="G577" i="7" a="1"/>
  <c r="G577" i="7"/>
  <c r="H577" i="7"/>
  <c r="F576" i="7" a="1"/>
  <c r="F576" i="7"/>
  <c r="E576" i="7" a="1"/>
  <c r="E576" i="7"/>
  <c r="I576" i="7"/>
  <c r="G576" i="7" a="1"/>
  <c r="G576" i="7"/>
  <c r="H576" i="7"/>
  <c r="E575" i="7" a="1"/>
  <c r="E575" i="7"/>
  <c r="I575" i="7"/>
  <c r="G575" i="7" a="1"/>
  <c r="G575" i="7"/>
  <c r="H575" i="7"/>
  <c r="F575" i="7" a="1"/>
  <c r="F575" i="7"/>
  <c r="E574" i="7" a="1"/>
  <c r="E574" i="7"/>
  <c r="I574" i="7"/>
  <c r="F574" i="7" a="1"/>
  <c r="F574" i="7"/>
  <c r="G574" i="7" a="1"/>
  <c r="G574" i="7"/>
  <c r="H574" i="7"/>
  <c r="F573" i="7" a="1"/>
  <c r="F573" i="7"/>
  <c r="G573" i="7" a="1"/>
  <c r="G573" i="7"/>
  <c r="H573" i="7"/>
  <c r="E573" i="7" a="1"/>
  <c r="E573" i="7"/>
  <c r="I573" i="7"/>
  <c r="G572" i="7" a="1"/>
  <c r="G572" i="7"/>
  <c r="H572" i="7"/>
  <c r="F572" i="7" a="1"/>
  <c r="F572" i="7"/>
  <c r="E572" i="7" a="1"/>
  <c r="E572" i="7"/>
  <c r="I572" i="7"/>
  <c r="G571" i="7" a="1"/>
  <c r="G571" i="7"/>
  <c r="H571" i="7"/>
  <c r="E571" i="7" a="1"/>
  <c r="E571" i="7"/>
  <c r="I571" i="7"/>
  <c r="F571" i="7" a="1"/>
  <c r="F571" i="7"/>
  <c r="G570" i="7" a="1"/>
  <c r="G570" i="7"/>
  <c r="H570" i="7"/>
  <c r="E570" i="7" a="1"/>
  <c r="E570" i="7"/>
  <c r="I570" i="7"/>
  <c r="F570" i="7" a="1"/>
  <c r="F570" i="7"/>
  <c r="F569" i="7" a="1"/>
  <c r="F569" i="7"/>
  <c r="G569" i="7" a="1"/>
  <c r="G569" i="7"/>
  <c r="H569" i="7"/>
  <c r="E569" i="7" a="1"/>
  <c r="E569" i="7"/>
  <c r="I569" i="7"/>
  <c r="G568" i="7" a="1"/>
  <c r="G568" i="7"/>
  <c r="H568" i="7"/>
  <c r="F568" i="7" a="1"/>
  <c r="F568" i="7"/>
  <c r="E568" i="7" a="1"/>
  <c r="E568" i="7"/>
  <c r="I568" i="7"/>
  <c r="E567" i="7" a="1"/>
  <c r="E567" i="7"/>
  <c r="I567" i="7"/>
  <c r="F567" i="7" a="1"/>
  <c r="F567" i="7"/>
  <c r="G567" i="7" a="1"/>
  <c r="G567" i="7"/>
  <c r="H567" i="7"/>
  <c r="F566" i="7" a="1"/>
  <c r="F566" i="7"/>
  <c r="G566" i="7" a="1"/>
  <c r="G566" i="7"/>
  <c r="H566" i="7"/>
  <c r="E566" i="7" a="1"/>
  <c r="E566" i="7"/>
  <c r="I566" i="7"/>
  <c r="E565" i="7" a="1"/>
  <c r="E565" i="7"/>
  <c r="I565" i="7"/>
  <c r="F565" i="7" a="1"/>
  <c r="F565" i="7"/>
  <c r="G565" i="7" a="1"/>
  <c r="G565" i="7"/>
  <c r="H565" i="7"/>
  <c r="F564" i="7" a="1"/>
  <c r="F564" i="7"/>
  <c r="E564" i="7" a="1"/>
  <c r="E564" i="7"/>
  <c r="I564" i="7"/>
  <c r="G564" i="7" a="1"/>
  <c r="G564" i="7"/>
  <c r="H564" i="7"/>
  <c r="F563" i="7" a="1"/>
  <c r="F563" i="7"/>
  <c r="G563" i="7" a="1"/>
  <c r="G563" i="7"/>
  <c r="H563" i="7"/>
  <c r="E563" i="7" a="1"/>
  <c r="E563" i="7"/>
  <c r="I563" i="7"/>
  <c r="G562" i="7" a="1"/>
  <c r="G562" i="7"/>
  <c r="H562" i="7"/>
  <c r="F562" i="7" a="1"/>
  <c r="F562" i="7"/>
  <c r="E562" i="7" a="1"/>
  <c r="E562" i="7"/>
  <c r="I562" i="7"/>
  <c r="G561" i="7" a="1"/>
  <c r="G561" i="7"/>
  <c r="H561" i="7"/>
  <c r="F561" i="7" a="1"/>
  <c r="F561" i="7"/>
  <c r="E561" i="7" a="1"/>
  <c r="E561" i="7"/>
  <c r="I561" i="7"/>
  <c r="E560" i="7" a="1"/>
  <c r="E560" i="7"/>
  <c r="I560" i="7"/>
  <c r="F560" i="7" a="1"/>
  <c r="F560" i="7"/>
  <c r="G560" i="7" a="1"/>
  <c r="G560" i="7"/>
  <c r="H560" i="7"/>
  <c r="G559" i="7" a="1"/>
  <c r="G559" i="7"/>
  <c r="H559" i="7"/>
  <c r="F559" i="7" a="1"/>
  <c r="F559" i="7"/>
  <c r="E559" i="7" a="1"/>
  <c r="E559" i="7"/>
  <c r="I559" i="7"/>
  <c r="G558" i="7" a="1"/>
  <c r="G558" i="7"/>
  <c r="H558" i="7"/>
  <c r="E558" i="7" a="1"/>
  <c r="E558" i="7"/>
  <c r="I558" i="7"/>
  <c r="F558" i="7" a="1"/>
  <c r="F558" i="7"/>
  <c r="F557" i="7" a="1"/>
  <c r="F557" i="7"/>
  <c r="E557" i="7" a="1"/>
  <c r="E557" i="7"/>
  <c r="I557" i="7"/>
  <c r="G557" i="7" a="1"/>
  <c r="G557" i="7"/>
  <c r="H557" i="7"/>
  <c r="G556" i="7" a="1"/>
  <c r="G556" i="7"/>
  <c r="H556" i="7"/>
  <c r="E556" i="7" a="1"/>
  <c r="E556" i="7"/>
  <c r="I556" i="7"/>
  <c r="F556" i="7" a="1"/>
  <c r="F556" i="7"/>
  <c r="E555" i="7" a="1"/>
  <c r="E555" i="7"/>
  <c r="I555" i="7"/>
  <c r="G555" i="7" a="1"/>
  <c r="G555" i="7"/>
  <c r="H555" i="7"/>
  <c r="F555" i="7" a="1"/>
  <c r="F555" i="7"/>
  <c r="E554" i="7" a="1"/>
  <c r="E554" i="7"/>
  <c r="I554" i="7"/>
  <c r="G554" i="7" a="1"/>
  <c r="G554" i="7"/>
  <c r="H554" i="7"/>
  <c r="F554" i="7" a="1"/>
  <c r="F554" i="7"/>
  <c r="F553" i="7" a="1"/>
  <c r="F553" i="7"/>
  <c r="G553" i="7" a="1"/>
  <c r="G553" i="7"/>
  <c r="H553" i="7"/>
  <c r="E553" i="7" a="1"/>
  <c r="E553" i="7"/>
  <c r="I553" i="7"/>
  <c r="G552" i="7" a="1"/>
  <c r="G552" i="7"/>
  <c r="H552" i="7"/>
  <c r="F552" i="7" a="1"/>
  <c r="F552" i="7"/>
  <c r="E552" i="7" a="1"/>
  <c r="E552" i="7"/>
  <c r="I552" i="7"/>
  <c r="E551" i="7" a="1"/>
  <c r="E551" i="7"/>
  <c r="I551" i="7"/>
  <c r="F551" i="7" a="1"/>
  <c r="F551" i="7"/>
  <c r="G551" i="7" a="1"/>
  <c r="G551" i="7"/>
  <c r="H551" i="7"/>
  <c r="E550" i="7" a="1"/>
  <c r="E550" i="7"/>
  <c r="I550" i="7"/>
  <c r="G550" i="7" a="1"/>
  <c r="G550" i="7"/>
  <c r="H550" i="7"/>
  <c r="F550" i="7" a="1"/>
  <c r="F550" i="7"/>
  <c r="E549" i="7" a="1"/>
  <c r="E549" i="7"/>
  <c r="I549" i="7"/>
  <c r="G549" i="7" a="1"/>
  <c r="G549" i="7"/>
  <c r="H549" i="7"/>
  <c r="F549" i="7" a="1"/>
  <c r="F549" i="7"/>
  <c r="G548" i="7" a="1"/>
  <c r="G548" i="7"/>
  <c r="H548" i="7"/>
  <c r="E548" i="7" a="1"/>
  <c r="E548" i="7"/>
  <c r="I548" i="7"/>
  <c r="F548" i="7" a="1"/>
  <c r="F548" i="7"/>
  <c r="G547" i="7" a="1"/>
  <c r="G547" i="7"/>
  <c r="H547" i="7"/>
  <c r="E547" i="7" a="1"/>
  <c r="E547" i="7"/>
  <c r="I547" i="7"/>
  <c r="F547" i="7" a="1"/>
  <c r="F547" i="7"/>
  <c r="F546" i="7" a="1"/>
  <c r="F546" i="7"/>
  <c r="G546" i="7" a="1"/>
  <c r="G546" i="7"/>
  <c r="H546" i="7"/>
  <c r="E546" i="7" a="1"/>
  <c r="E546" i="7"/>
  <c r="I546" i="7"/>
  <c r="E545" i="7" a="1"/>
  <c r="E545" i="7"/>
  <c r="I545" i="7"/>
  <c r="F545" i="7" a="1"/>
  <c r="F545" i="7"/>
  <c r="G545" i="7" a="1"/>
  <c r="G545" i="7"/>
  <c r="H545" i="7"/>
  <c r="F544" i="7" a="1"/>
  <c r="F544" i="7"/>
  <c r="E544" i="7" a="1"/>
  <c r="E544" i="7"/>
  <c r="I544" i="7"/>
  <c r="G544" i="7" a="1"/>
  <c r="G544" i="7"/>
  <c r="H544" i="7"/>
  <c r="F543" i="7" a="1"/>
  <c r="F543" i="7"/>
  <c r="G543" i="7" a="1"/>
  <c r="G543" i="7"/>
  <c r="H543" i="7"/>
  <c r="E543" i="7" a="1"/>
  <c r="E543" i="7"/>
  <c r="I543" i="7"/>
  <c r="G542" i="7" a="1"/>
  <c r="G542" i="7"/>
  <c r="H542" i="7"/>
  <c r="F542" i="7" a="1"/>
  <c r="F542" i="7"/>
  <c r="E542" i="7" a="1"/>
  <c r="E542" i="7"/>
  <c r="I542" i="7"/>
  <c r="G541" i="7" a="1"/>
  <c r="G541" i="7"/>
  <c r="H541" i="7"/>
  <c r="E541" i="7" a="1"/>
  <c r="E541" i="7"/>
  <c r="I541" i="7"/>
  <c r="F541" i="7" a="1"/>
  <c r="F541" i="7"/>
  <c r="E540" i="7" a="1"/>
  <c r="E540" i="7"/>
  <c r="I540" i="7"/>
  <c r="F540" i="7" a="1"/>
  <c r="F540" i="7"/>
  <c r="G540" i="7" a="1"/>
  <c r="G540" i="7"/>
  <c r="H540" i="7"/>
  <c r="F539" i="7" a="1"/>
  <c r="F539" i="7"/>
  <c r="G539" i="7" a="1"/>
  <c r="G539" i="7"/>
  <c r="H539" i="7"/>
  <c r="E539" i="7" a="1"/>
  <c r="E539" i="7"/>
  <c r="I539" i="7"/>
  <c r="E538" i="7" a="1"/>
  <c r="E538" i="7"/>
  <c r="I538" i="7"/>
  <c r="F538" i="7" a="1"/>
  <c r="F538" i="7"/>
  <c r="G538" i="7" a="1"/>
  <c r="G538" i="7"/>
  <c r="H538" i="7"/>
  <c r="G537" i="7" a="1"/>
  <c r="G537" i="7"/>
  <c r="H537" i="7"/>
  <c r="F537" i="7" a="1"/>
  <c r="F537" i="7"/>
  <c r="E537" i="7" a="1"/>
  <c r="E537" i="7"/>
  <c r="I537" i="7"/>
  <c r="G536" i="7" a="1"/>
  <c r="G536" i="7"/>
  <c r="H536" i="7"/>
  <c r="E536" i="7" a="1"/>
  <c r="E536" i="7"/>
  <c r="I536" i="7"/>
  <c r="F536" i="7" a="1"/>
  <c r="F536" i="7"/>
  <c r="F535" i="7" a="1"/>
  <c r="F535" i="7"/>
  <c r="G535" i="7" a="1"/>
  <c r="G535" i="7"/>
  <c r="H535" i="7"/>
  <c r="E535" i="7" a="1"/>
  <c r="E535" i="7"/>
  <c r="I535" i="7"/>
  <c r="G534" i="7" a="1"/>
  <c r="G534" i="7"/>
  <c r="H534" i="7"/>
  <c r="F534" i="7" a="1"/>
  <c r="F534" i="7"/>
  <c r="E534" i="7" a="1"/>
  <c r="E534" i="7"/>
  <c r="I534" i="7"/>
  <c r="E533" i="7" a="1"/>
  <c r="E533" i="7"/>
  <c r="I533" i="7"/>
  <c r="F533" i="7" a="1"/>
  <c r="F533" i="7"/>
  <c r="G533" i="7" a="1"/>
  <c r="G533" i="7"/>
  <c r="H533" i="7"/>
  <c r="F532" i="7" a="1"/>
  <c r="F532" i="7"/>
  <c r="E532" i="7" a="1"/>
  <c r="E532" i="7"/>
  <c r="I532" i="7"/>
  <c r="G532" i="7" a="1"/>
  <c r="G532" i="7"/>
  <c r="H532" i="7"/>
  <c r="G531" i="7" a="1"/>
  <c r="G531" i="7"/>
  <c r="H531" i="7"/>
  <c r="F531" i="7" a="1"/>
  <c r="F531" i="7"/>
  <c r="E531" i="7" a="1"/>
  <c r="E531" i="7"/>
  <c r="I531" i="7"/>
  <c r="G530" i="7" a="1"/>
  <c r="G530" i="7"/>
  <c r="H530" i="7"/>
  <c r="E530" i="7" a="1"/>
  <c r="E530" i="7"/>
  <c r="I530" i="7"/>
  <c r="F530" i="7" a="1"/>
  <c r="F530" i="7"/>
  <c r="G529" i="7" a="1"/>
  <c r="G529" i="7"/>
  <c r="H529" i="7"/>
  <c r="E529" i="7" a="1"/>
  <c r="E529" i="7"/>
  <c r="I529" i="7"/>
  <c r="F529" i="7" a="1"/>
  <c r="F529" i="7"/>
  <c r="E528" i="7" a="1"/>
  <c r="E528" i="7"/>
  <c r="I528" i="7"/>
  <c r="F528" i="7" a="1"/>
  <c r="F528" i="7"/>
  <c r="G528" i="7" a="1"/>
  <c r="G528" i="7"/>
  <c r="H528" i="7"/>
  <c r="G527" i="7" a="1"/>
  <c r="G527" i="7"/>
  <c r="H527" i="7"/>
  <c r="E527" i="7" a="1"/>
  <c r="E527" i="7"/>
  <c r="I527" i="7"/>
  <c r="F527" i="7" a="1"/>
  <c r="F527" i="7"/>
  <c r="E526" i="7" a="1"/>
  <c r="E526" i="7"/>
  <c r="I526" i="7"/>
  <c r="G526" i="7" a="1"/>
  <c r="G526" i="7"/>
  <c r="H526" i="7"/>
  <c r="F526" i="7" a="1"/>
  <c r="F526" i="7"/>
  <c r="E525" i="7" a="1"/>
  <c r="E525" i="7"/>
  <c r="I525" i="7"/>
  <c r="F525" i="7" a="1"/>
  <c r="F525" i="7"/>
  <c r="G525" i="7" a="1"/>
  <c r="G525" i="7"/>
  <c r="H525" i="7"/>
  <c r="F524" i="7" a="1"/>
  <c r="F524" i="7"/>
  <c r="G524" i="7" a="1"/>
  <c r="G524" i="7"/>
  <c r="H524" i="7"/>
  <c r="E524" i="7" a="1"/>
  <c r="E524" i="7"/>
  <c r="I524" i="7"/>
  <c r="F523" i="7" a="1"/>
  <c r="F523" i="7"/>
  <c r="E523" i="7" a="1"/>
  <c r="E523" i="7"/>
  <c r="I523" i="7"/>
  <c r="G523" i="7" a="1"/>
  <c r="G523" i="7"/>
  <c r="H523" i="7"/>
  <c r="G522" i="7" a="1"/>
  <c r="G522" i="7"/>
  <c r="H522" i="7"/>
  <c r="F522" i="7" a="1"/>
  <c r="F522" i="7"/>
  <c r="E522" i="7" a="1"/>
  <c r="E522" i="7"/>
  <c r="I522" i="7"/>
  <c r="E521" i="7" a="1"/>
  <c r="E521" i="7"/>
  <c r="I521" i="7"/>
  <c r="F521" i="7" a="1"/>
  <c r="F521" i="7"/>
  <c r="G521" i="7" a="1"/>
  <c r="G521" i="7"/>
  <c r="H521" i="7"/>
  <c r="F520" i="7" a="1"/>
  <c r="F520" i="7"/>
  <c r="E520" i="7" a="1"/>
  <c r="E520" i="7"/>
  <c r="I520" i="7"/>
  <c r="G520" i="7" a="1"/>
  <c r="G520" i="7"/>
  <c r="H520" i="7"/>
  <c r="E519" i="7" a="1"/>
  <c r="E519" i="7"/>
  <c r="I519" i="7"/>
  <c r="F519" i="7" a="1"/>
  <c r="F519" i="7"/>
  <c r="G519" i="7" a="1"/>
  <c r="G519" i="7"/>
  <c r="H519" i="7"/>
  <c r="F518" i="7" a="1"/>
  <c r="F518" i="7"/>
  <c r="G518" i="7" a="1"/>
  <c r="G518" i="7"/>
  <c r="H518" i="7"/>
  <c r="E518" i="7" a="1"/>
  <c r="E518" i="7"/>
  <c r="I518" i="7"/>
  <c r="F517" i="7" a="1"/>
  <c r="F517" i="7"/>
  <c r="G517" i="7" a="1"/>
  <c r="G517" i="7"/>
  <c r="H517" i="7"/>
  <c r="E517" i="7" a="1"/>
  <c r="E517" i="7"/>
  <c r="I517" i="7"/>
  <c r="F516" i="7" a="1"/>
  <c r="F516" i="7"/>
  <c r="G516" i="7" a="1"/>
  <c r="G516" i="7"/>
  <c r="H516" i="7"/>
  <c r="E516" i="7" a="1"/>
  <c r="E516" i="7"/>
  <c r="I516" i="7"/>
  <c r="G515" i="7" a="1"/>
  <c r="G515" i="7"/>
  <c r="H515" i="7"/>
  <c r="E515" i="7" a="1"/>
  <c r="E515" i="7"/>
  <c r="I515" i="7"/>
  <c r="F515" i="7" a="1"/>
  <c r="F515" i="7"/>
  <c r="F514" i="7" a="1"/>
  <c r="F514" i="7"/>
  <c r="G514" i="7" a="1"/>
  <c r="G514" i="7"/>
  <c r="H514" i="7"/>
  <c r="E514" i="7" a="1"/>
  <c r="E514" i="7"/>
  <c r="I514" i="7"/>
  <c r="E513" i="7" a="1"/>
  <c r="E513" i="7"/>
  <c r="I513" i="7"/>
  <c r="F513" i="7" a="1"/>
  <c r="F513" i="7"/>
  <c r="G513" i="7" a="1"/>
  <c r="G513" i="7"/>
  <c r="H513" i="7"/>
  <c r="G512" i="7" a="1"/>
  <c r="G512" i="7"/>
  <c r="H512" i="7"/>
  <c r="F512" i="7" a="1"/>
  <c r="F512" i="7"/>
  <c r="E512" i="7" a="1"/>
  <c r="E512" i="7"/>
  <c r="I512" i="7"/>
  <c r="E511" i="7" a="1"/>
  <c r="E511" i="7"/>
  <c r="I511" i="7"/>
  <c r="G511" i="7" a="1"/>
  <c r="G511" i="7"/>
  <c r="H511" i="7"/>
  <c r="F511" i="7" a="1"/>
  <c r="F511" i="7"/>
  <c r="E510" i="7" a="1"/>
  <c r="E510" i="7"/>
  <c r="I510" i="7"/>
  <c r="G510" i="7" a="1"/>
  <c r="G510" i="7"/>
  <c r="H510" i="7"/>
  <c r="F510" i="7" a="1"/>
  <c r="F510" i="7"/>
  <c r="F509" i="7" a="1"/>
  <c r="F509" i="7"/>
  <c r="E509" i="7" a="1"/>
  <c r="E509" i="7"/>
  <c r="I509" i="7"/>
  <c r="G509" i="7" a="1"/>
  <c r="G509" i="7"/>
  <c r="H509" i="7"/>
  <c r="G508" i="7" a="1"/>
  <c r="G508" i="7"/>
  <c r="H508" i="7"/>
  <c r="F508" i="7" a="1"/>
  <c r="F508" i="7"/>
  <c r="E508" i="7" a="1"/>
  <c r="E508" i="7"/>
  <c r="I508" i="7"/>
  <c r="G507" i="7" a="1"/>
  <c r="G507" i="7"/>
  <c r="H507" i="7"/>
  <c r="E507" i="7" a="1"/>
  <c r="E507" i="7"/>
  <c r="I507" i="7"/>
  <c r="F507" i="7" a="1"/>
  <c r="F507" i="7"/>
  <c r="F506" i="7" a="1"/>
  <c r="F506" i="7"/>
  <c r="G506" i="7" a="1"/>
  <c r="G506" i="7"/>
  <c r="H506" i="7"/>
  <c r="E506" i="7" a="1"/>
  <c r="E506" i="7"/>
  <c r="I506" i="7"/>
  <c r="E505" i="7" a="1"/>
  <c r="E505" i="7"/>
  <c r="I505" i="7"/>
  <c r="F505" i="7" a="1"/>
  <c r="F505" i="7"/>
  <c r="G505" i="7" a="1"/>
  <c r="G505" i="7"/>
  <c r="H505" i="7"/>
  <c r="E504" i="7" a="1"/>
  <c r="E504" i="7"/>
  <c r="I504" i="7"/>
  <c r="G504" i="7" a="1"/>
  <c r="G504" i="7"/>
  <c r="H504" i="7"/>
  <c r="F504" i="7" a="1"/>
  <c r="F504" i="7"/>
  <c r="G503" i="7" a="1"/>
  <c r="G503" i="7"/>
  <c r="H503" i="7"/>
  <c r="F503" i="7" a="1"/>
  <c r="F503" i="7"/>
  <c r="E503" i="7" a="1"/>
  <c r="E503" i="7"/>
  <c r="I503" i="7"/>
  <c r="E502" i="7" a="1"/>
  <c r="E502" i="7"/>
  <c r="I502" i="7"/>
  <c r="F502" i="7" a="1"/>
  <c r="F502" i="7"/>
  <c r="G502" i="7" a="1"/>
  <c r="G502" i="7"/>
  <c r="H502" i="7"/>
  <c r="E501" i="7" a="1"/>
  <c r="E501" i="7"/>
  <c r="I501" i="7"/>
  <c r="F501" i="7" a="1"/>
  <c r="F501" i="7"/>
  <c r="G501" i="7" a="1"/>
  <c r="G501" i="7"/>
  <c r="H501" i="7"/>
  <c r="E500" i="7" a="1"/>
  <c r="E500" i="7"/>
  <c r="I500" i="7"/>
  <c r="F500" i="7" a="1"/>
  <c r="F500" i="7"/>
  <c r="G500" i="7" a="1"/>
  <c r="G500" i="7"/>
  <c r="H500" i="7"/>
  <c r="E499" i="7" a="1"/>
  <c r="E499" i="7"/>
  <c r="I499" i="7"/>
  <c r="F499" i="7" a="1"/>
  <c r="F499" i="7"/>
  <c r="G499" i="7" a="1"/>
  <c r="G499" i="7"/>
  <c r="H499" i="7"/>
  <c r="E498" i="7" a="1"/>
  <c r="E498" i="7"/>
  <c r="I498" i="7"/>
  <c r="G498" i="7" a="1"/>
  <c r="G498" i="7"/>
  <c r="H498" i="7"/>
  <c r="F498" i="7" a="1"/>
  <c r="F498" i="7"/>
  <c r="G497" i="7" a="1"/>
  <c r="G497" i="7"/>
  <c r="H497" i="7"/>
  <c r="F497" i="7" a="1"/>
  <c r="F497" i="7"/>
  <c r="E497" i="7" a="1"/>
  <c r="E497" i="7"/>
  <c r="I497" i="7"/>
  <c r="F496" i="7" a="1"/>
  <c r="F496" i="7"/>
  <c r="G496" i="7" a="1"/>
  <c r="G496" i="7"/>
  <c r="H496" i="7"/>
  <c r="E496" i="7" a="1"/>
  <c r="E496" i="7"/>
  <c r="I496" i="7"/>
  <c r="G495" i="7" a="1"/>
  <c r="G495" i="7"/>
  <c r="H495" i="7"/>
  <c r="F495" i="7" a="1"/>
  <c r="F495" i="7"/>
  <c r="E495" i="7" a="1"/>
  <c r="E495" i="7"/>
  <c r="I495" i="7"/>
  <c r="G494" i="7" a="1"/>
  <c r="G494" i="7"/>
  <c r="H494" i="7"/>
  <c r="E494" i="7" a="1"/>
  <c r="E494" i="7"/>
  <c r="I494" i="7"/>
  <c r="F494" i="7" a="1"/>
  <c r="F494" i="7"/>
  <c r="G493" i="7" a="1"/>
  <c r="G493" i="7"/>
  <c r="H493" i="7"/>
  <c r="E493" i="7" a="1"/>
  <c r="E493" i="7"/>
  <c r="I493" i="7"/>
  <c r="F493" i="7" a="1"/>
  <c r="F493" i="7"/>
  <c r="G492" i="7" a="1"/>
  <c r="G492" i="7"/>
  <c r="H492" i="7"/>
  <c r="F492" i="7" a="1"/>
  <c r="F492" i="7"/>
  <c r="E492" i="7" a="1"/>
  <c r="E492" i="7"/>
  <c r="I492" i="7"/>
  <c r="E491" i="7" a="1"/>
  <c r="E491" i="7"/>
  <c r="I491" i="7"/>
  <c r="F491" i="7" a="1"/>
  <c r="F491" i="7"/>
  <c r="G491" i="7" a="1"/>
  <c r="G491" i="7"/>
  <c r="H491" i="7"/>
  <c r="E490" i="7" a="1"/>
  <c r="E490" i="7"/>
  <c r="I490" i="7"/>
  <c r="F490" i="7" a="1"/>
  <c r="F490" i="7"/>
  <c r="G490" i="7" a="1"/>
  <c r="G490" i="7"/>
  <c r="H490" i="7"/>
  <c r="G489" i="7" a="1"/>
  <c r="G489" i="7"/>
  <c r="H489" i="7"/>
  <c r="E489" i="7" a="1"/>
  <c r="E489" i="7"/>
  <c r="I489" i="7"/>
  <c r="F489" i="7" a="1"/>
  <c r="F489" i="7"/>
  <c r="E488" i="7" a="1"/>
  <c r="E488" i="7"/>
  <c r="I488" i="7"/>
  <c r="F488" i="7" a="1"/>
  <c r="F488" i="7"/>
  <c r="G488" i="7" a="1"/>
  <c r="G488" i="7"/>
  <c r="H488" i="7"/>
  <c r="F487" i="7" a="1"/>
  <c r="F487" i="7"/>
  <c r="E487" i="7" a="1"/>
  <c r="E487" i="7"/>
  <c r="I487" i="7"/>
  <c r="G487" i="7" a="1"/>
  <c r="G487" i="7"/>
  <c r="H487" i="7"/>
  <c r="G486" i="7" a="1"/>
  <c r="G486" i="7"/>
  <c r="H486" i="7"/>
  <c r="E486" i="7" a="1"/>
  <c r="E486" i="7"/>
  <c r="I486" i="7"/>
  <c r="F486" i="7" a="1"/>
  <c r="F486" i="7"/>
  <c r="G485" i="7" a="1"/>
  <c r="G485" i="7"/>
  <c r="H485" i="7"/>
  <c r="E485" i="7" a="1"/>
  <c r="E485" i="7"/>
  <c r="I485" i="7"/>
  <c r="F485" i="7" a="1"/>
  <c r="F485" i="7"/>
  <c r="F484" i="7" a="1"/>
  <c r="F484" i="7"/>
  <c r="G484" i="7" a="1"/>
  <c r="G484" i="7"/>
  <c r="H484" i="7"/>
  <c r="E484" i="7" a="1"/>
  <c r="E484" i="7"/>
  <c r="I484" i="7"/>
  <c r="E483" i="7" a="1"/>
  <c r="E483" i="7"/>
  <c r="I483" i="7"/>
  <c r="F483" i="7" a="1"/>
  <c r="F483" i="7"/>
  <c r="G483" i="7" a="1"/>
  <c r="G483" i="7"/>
  <c r="H483" i="7"/>
  <c r="E482" i="7" a="1"/>
  <c r="E482" i="7"/>
  <c r="I482" i="7"/>
  <c r="G482" i="7" a="1"/>
  <c r="G482" i="7"/>
  <c r="H482" i="7"/>
  <c r="F482" i="7" a="1"/>
  <c r="F482" i="7"/>
  <c r="G481" i="7" a="1"/>
  <c r="G481" i="7"/>
  <c r="H481" i="7"/>
  <c r="F481" i="7" a="1"/>
  <c r="F481" i="7"/>
  <c r="E481" i="7" a="1"/>
  <c r="E481" i="7"/>
  <c r="I481" i="7"/>
  <c r="G480" i="7" a="1"/>
  <c r="G480" i="7"/>
  <c r="H480" i="7"/>
  <c r="F480" i="7" a="1"/>
  <c r="F480" i="7"/>
  <c r="E480" i="7" a="1"/>
  <c r="E480" i="7"/>
  <c r="I480" i="7"/>
  <c r="F479" i="7" a="1"/>
  <c r="F479" i="7"/>
  <c r="G479" i="7" a="1"/>
  <c r="G479" i="7"/>
  <c r="H479" i="7"/>
  <c r="E479" i="7" a="1"/>
  <c r="E479" i="7"/>
  <c r="I479" i="7"/>
  <c r="G478" i="7" a="1"/>
  <c r="G478" i="7"/>
  <c r="H478" i="7"/>
  <c r="F478" i="7" a="1"/>
  <c r="F478" i="7"/>
  <c r="E478" i="7" a="1"/>
  <c r="E478" i="7"/>
  <c r="I478" i="7"/>
  <c r="E477" i="7" a="1"/>
  <c r="E477" i="7"/>
  <c r="I477" i="7"/>
  <c r="G477" i="7" a="1"/>
  <c r="G477" i="7"/>
  <c r="H477" i="7"/>
  <c r="F477" i="7" a="1"/>
  <c r="F477" i="7"/>
  <c r="F476" i="7" a="1"/>
  <c r="F476" i="7"/>
  <c r="G476" i="7" a="1"/>
  <c r="G476" i="7"/>
  <c r="H476" i="7"/>
  <c r="E476" i="7" a="1"/>
  <c r="E476" i="7"/>
  <c r="I476" i="7"/>
  <c r="F475" i="7" a="1"/>
  <c r="F475" i="7"/>
  <c r="E475" i="7" a="1"/>
  <c r="E475" i="7"/>
  <c r="I475" i="7"/>
  <c r="G475" i="7" a="1"/>
  <c r="G475" i="7"/>
  <c r="H475" i="7"/>
  <c r="F474" i="7" a="1"/>
  <c r="F474" i="7"/>
  <c r="G474" i="7" a="1"/>
  <c r="G474" i="7"/>
  <c r="H474" i="7"/>
  <c r="E474" i="7" a="1"/>
  <c r="E474" i="7"/>
  <c r="I474" i="7"/>
  <c r="G473" i="7" a="1"/>
  <c r="G473" i="7"/>
  <c r="H473" i="7"/>
  <c r="E473" i="7" a="1"/>
  <c r="E473" i="7"/>
  <c r="I473" i="7"/>
  <c r="F473" i="7" a="1"/>
  <c r="F473" i="7"/>
  <c r="G472" i="7" a="1"/>
  <c r="G472" i="7"/>
  <c r="H472" i="7"/>
  <c r="F472" i="7" a="1"/>
  <c r="F472" i="7"/>
  <c r="E472" i="7" a="1"/>
  <c r="E472" i="7"/>
  <c r="I472" i="7"/>
  <c r="G471" i="7" a="1"/>
  <c r="G471" i="7"/>
  <c r="H471" i="7"/>
  <c r="E471" i="7" a="1"/>
  <c r="E471" i="7"/>
  <c r="I471" i="7"/>
  <c r="F471" i="7" a="1"/>
  <c r="F471" i="7"/>
  <c r="G470" i="7" a="1"/>
  <c r="G470" i="7"/>
  <c r="H470" i="7"/>
  <c r="E470" i="7" a="1"/>
  <c r="E470" i="7"/>
  <c r="I470" i="7"/>
  <c r="F470" i="7" a="1"/>
  <c r="F470" i="7"/>
  <c r="E469" i="7" a="1"/>
  <c r="E469" i="7"/>
  <c r="I469" i="7"/>
  <c r="G469" i="7" a="1"/>
  <c r="G469" i="7"/>
  <c r="H469" i="7"/>
  <c r="F469" i="7" a="1"/>
  <c r="F469" i="7"/>
  <c r="F468" i="7" a="1"/>
  <c r="F468" i="7"/>
  <c r="E468" i="7" a="1"/>
  <c r="E468" i="7"/>
  <c r="I468" i="7"/>
  <c r="G468" i="7" a="1"/>
  <c r="G468" i="7"/>
  <c r="H468" i="7"/>
  <c r="F467" i="7" a="1"/>
  <c r="F467" i="7"/>
  <c r="G467" i="7" a="1"/>
  <c r="G467" i="7"/>
  <c r="H467" i="7"/>
  <c r="E467" i="7" a="1"/>
  <c r="E467" i="7"/>
  <c r="I467" i="7"/>
  <c r="G466" i="7" a="1"/>
  <c r="G466" i="7"/>
  <c r="H466" i="7"/>
  <c r="E466" i="7" a="1"/>
  <c r="E466" i="7"/>
  <c r="I466" i="7"/>
  <c r="F466" i="7" a="1"/>
  <c r="F466" i="7"/>
  <c r="G465" i="7" a="1"/>
  <c r="G465" i="7"/>
  <c r="H465" i="7"/>
  <c r="F465" i="7" a="1"/>
  <c r="F465" i="7"/>
  <c r="E465" i="7" a="1"/>
  <c r="E465" i="7"/>
  <c r="I465" i="7"/>
  <c r="E464" i="7" a="1"/>
  <c r="E464" i="7"/>
  <c r="I464" i="7"/>
  <c r="F464" i="7" a="1"/>
  <c r="F464" i="7"/>
  <c r="G464" i="7" a="1"/>
  <c r="G464" i="7"/>
  <c r="H464" i="7"/>
  <c r="E463" i="7" a="1"/>
  <c r="E463" i="7"/>
  <c r="I463" i="7"/>
  <c r="F463" i="7" a="1"/>
  <c r="F463" i="7"/>
  <c r="G463" i="7" a="1"/>
  <c r="G463" i="7"/>
  <c r="H463" i="7"/>
  <c r="E462" i="7" a="1"/>
  <c r="E462" i="7"/>
  <c r="I462" i="7"/>
  <c r="G462" i="7" a="1"/>
  <c r="G462" i="7"/>
  <c r="H462" i="7"/>
  <c r="F462" i="7" a="1"/>
  <c r="F462" i="7"/>
  <c r="E461" i="7" a="1"/>
  <c r="E461" i="7"/>
  <c r="I461" i="7"/>
  <c r="G461" i="7" a="1"/>
  <c r="G461" i="7"/>
  <c r="H461" i="7"/>
  <c r="F461" i="7" a="1"/>
  <c r="F461" i="7"/>
  <c r="F460" i="7" a="1"/>
  <c r="F460" i="7"/>
  <c r="G460" i="7" a="1"/>
  <c r="G460" i="7"/>
  <c r="H460" i="7"/>
  <c r="E460" i="7" a="1"/>
  <c r="E460" i="7"/>
  <c r="I460" i="7"/>
  <c r="E459" i="7" a="1"/>
  <c r="E459" i="7"/>
  <c r="I459" i="7"/>
  <c r="G459" i="7" a="1"/>
  <c r="G459" i="7"/>
  <c r="H459" i="7"/>
  <c r="F459" i="7" a="1"/>
  <c r="F459" i="7"/>
  <c r="E458" i="7" a="1"/>
  <c r="E458" i="7"/>
  <c r="I458" i="7"/>
  <c r="G458" i="7" a="1"/>
  <c r="G458" i="7"/>
  <c r="H458" i="7"/>
  <c r="F458" i="7" a="1"/>
  <c r="F458" i="7"/>
  <c r="G457" i="7" a="1"/>
  <c r="G457" i="7"/>
  <c r="H457" i="7"/>
  <c r="E457" i="7" a="1"/>
  <c r="E457" i="7"/>
  <c r="I457" i="7"/>
  <c r="F457" i="7" a="1"/>
  <c r="F457" i="7"/>
  <c r="G456" i="7" a="1"/>
  <c r="G456" i="7"/>
  <c r="H456" i="7"/>
  <c r="F456" i="7" a="1"/>
  <c r="F456" i="7"/>
  <c r="E456" i="7" a="1"/>
  <c r="E456" i="7"/>
  <c r="I456" i="7"/>
  <c r="G455" i="7" a="1"/>
  <c r="G455" i="7"/>
  <c r="H455" i="7"/>
  <c r="E455" i="7" a="1"/>
  <c r="E455" i="7"/>
  <c r="I455" i="7"/>
  <c r="F455" i="7" a="1"/>
  <c r="F455" i="7"/>
  <c r="F454" i="7" a="1"/>
  <c r="F454" i="7"/>
  <c r="E454" i="7" a="1"/>
  <c r="E454" i="7"/>
  <c r="I454" i="7"/>
  <c r="G454" i="7" a="1"/>
  <c r="G454" i="7"/>
  <c r="H454" i="7"/>
  <c r="G453" i="7" a="1"/>
  <c r="G453" i="7"/>
  <c r="H453" i="7"/>
  <c r="F453" i="7" a="1"/>
  <c r="F453" i="7"/>
  <c r="E453" i="7" a="1"/>
  <c r="E453" i="7"/>
  <c r="I453" i="7"/>
  <c r="E452" i="7" a="1"/>
  <c r="E452" i="7"/>
  <c r="I452" i="7"/>
  <c r="F452" i="7" a="1"/>
  <c r="F452" i="7"/>
  <c r="G452" i="7" a="1"/>
  <c r="G452" i="7"/>
  <c r="H452" i="7"/>
  <c r="E451" i="7" a="1"/>
  <c r="E451" i="7"/>
  <c r="I451" i="7"/>
  <c r="F451" i="7" a="1"/>
  <c r="F451" i="7"/>
  <c r="G451" i="7" a="1"/>
  <c r="G451" i="7"/>
  <c r="H451" i="7"/>
  <c r="G450" i="7" a="1"/>
  <c r="G450" i="7"/>
  <c r="H450" i="7"/>
  <c r="E450" i="7" a="1"/>
  <c r="E450" i="7"/>
  <c r="I450" i="7"/>
  <c r="F450" i="7" a="1"/>
  <c r="F450" i="7"/>
  <c r="E449" i="7" a="1"/>
  <c r="E449" i="7"/>
  <c r="I449" i="7"/>
  <c r="F449" i="7" a="1"/>
  <c r="F449" i="7"/>
  <c r="G449" i="7" a="1"/>
  <c r="G449" i="7"/>
  <c r="H449" i="7"/>
  <c r="G448" i="7" a="1"/>
  <c r="G448" i="7"/>
  <c r="H448" i="7"/>
  <c r="F448" i="7" a="1"/>
  <c r="F448" i="7"/>
  <c r="E448" i="7" a="1"/>
  <c r="E448" i="7"/>
  <c r="I448" i="7"/>
  <c r="F447" i="7" a="1"/>
  <c r="F447" i="7"/>
  <c r="E447" i="7" a="1"/>
  <c r="E447" i="7"/>
  <c r="I447" i="7"/>
  <c r="G447" i="7" a="1"/>
  <c r="G447" i="7"/>
  <c r="H447" i="7"/>
  <c r="F446" i="7" a="1"/>
  <c r="F446" i="7"/>
  <c r="E446" i="7" a="1"/>
  <c r="E446" i="7"/>
  <c r="I446" i="7"/>
  <c r="G446" i="7" a="1"/>
  <c r="G446" i="7"/>
  <c r="H446" i="7"/>
  <c r="G445" i="7" a="1"/>
  <c r="G445" i="7"/>
  <c r="H445" i="7"/>
  <c r="F445" i="7" a="1"/>
  <c r="F445" i="7"/>
  <c r="E445" i="7" a="1"/>
  <c r="E445" i="7"/>
  <c r="I445" i="7"/>
  <c r="G444" i="7" a="1"/>
  <c r="G444" i="7"/>
  <c r="H444" i="7"/>
  <c r="F444" i="7" a="1"/>
  <c r="F444" i="7"/>
  <c r="E444" i="7" a="1"/>
  <c r="E444" i="7"/>
  <c r="I444" i="7"/>
  <c r="E443" i="7" a="1"/>
  <c r="E443" i="7"/>
  <c r="I443" i="7"/>
  <c r="G443" i="7" a="1"/>
  <c r="G443" i="7"/>
  <c r="H443" i="7"/>
  <c r="F443" i="7" a="1"/>
  <c r="F443" i="7"/>
  <c r="E442" i="7" a="1"/>
  <c r="E442" i="7"/>
  <c r="I442" i="7"/>
  <c r="G442" i="7" a="1"/>
  <c r="G442" i="7"/>
  <c r="H442" i="7"/>
  <c r="F442" i="7" a="1"/>
  <c r="F442" i="7"/>
  <c r="F441" i="7" a="1"/>
  <c r="F441" i="7"/>
  <c r="G441" i="7" a="1"/>
  <c r="G441" i="7"/>
  <c r="H441" i="7"/>
  <c r="E441" i="7" a="1"/>
  <c r="E441" i="7"/>
  <c r="I441" i="7"/>
  <c r="E440" i="7" a="1"/>
  <c r="E440" i="7"/>
  <c r="I440" i="7"/>
  <c r="F440" i="7" a="1"/>
  <c r="F440" i="7"/>
  <c r="G440" i="7" a="1"/>
  <c r="G440" i="7"/>
  <c r="H440" i="7"/>
  <c r="E439" i="7" a="1"/>
  <c r="E439" i="7"/>
  <c r="I439" i="7"/>
  <c r="G439" i="7" a="1"/>
  <c r="G439" i="7"/>
  <c r="H439" i="7"/>
  <c r="F439" i="7" a="1"/>
  <c r="F439" i="7"/>
  <c r="E438" i="7" a="1"/>
  <c r="E438" i="7"/>
  <c r="I438" i="7"/>
  <c r="G438" i="7" a="1"/>
  <c r="G438" i="7"/>
  <c r="H438" i="7"/>
  <c r="F438" i="7" a="1"/>
  <c r="F438" i="7"/>
  <c r="G437" i="7" a="1"/>
  <c r="G437" i="7"/>
  <c r="H437" i="7"/>
  <c r="E437" i="7" a="1"/>
  <c r="E437" i="7"/>
  <c r="I437" i="7"/>
  <c r="F437" i="7" a="1"/>
  <c r="F437" i="7"/>
  <c r="E436" i="7" a="1"/>
  <c r="E436" i="7"/>
  <c r="I436" i="7"/>
  <c r="F436" i="7" a="1"/>
  <c r="F436" i="7"/>
  <c r="G436" i="7" a="1"/>
  <c r="G436" i="7"/>
  <c r="H436" i="7"/>
  <c r="G435" i="7" a="1"/>
  <c r="G435" i="7"/>
  <c r="H435" i="7"/>
  <c r="E435" i="7" a="1"/>
  <c r="E435" i="7"/>
  <c r="I435" i="7"/>
  <c r="F435" i="7" a="1"/>
  <c r="F435" i="7"/>
  <c r="G434" i="7" a="1"/>
  <c r="G434" i="7"/>
  <c r="H434" i="7"/>
  <c r="E434" i="7" a="1"/>
  <c r="E434" i="7"/>
  <c r="I434" i="7"/>
  <c r="F434" i="7" a="1"/>
  <c r="F434" i="7"/>
  <c r="E433" i="7" a="1"/>
  <c r="E433" i="7"/>
  <c r="I433" i="7"/>
  <c r="G433" i="7" a="1"/>
  <c r="G433" i="7"/>
  <c r="H433" i="7"/>
  <c r="F433" i="7" a="1"/>
  <c r="F433" i="7"/>
  <c r="F432" i="7" a="1"/>
  <c r="F432" i="7"/>
  <c r="E432" i="7" a="1"/>
  <c r="E432" i="7"/>
  <c r="I432" i="7"/>
  <c r="G432" i="7" a="1"/>
  <c r="G432" i="7"/>
  <c r="H432" i="7"/>
  <c r="G431" i="7" a="1"/>
  <c r="G431" i="7"/>
  <c r="H431" i="7"/>
  <c r="F431" i="7" a="1"/>
  <c r="F431" i="7"/>
  <c r="E431" i="7" a="1"/>
  <c r="E431" i="7"/>
  <c r="I431" i="7"/>
  <c r="F430" i="7" a="1"/>
  <c r="F430" i="7"/>
  <c r="E430" i="7" a="1"/>
  <c r="E430" i="7"/>
  <c r="I430" i="7"/>
  <c r="G430" i="7" a="1"/>
  <c r="G430" i="7"/>
  <c r="H430" i="7"/>
  <c r="E429" i="7" a="1"/>
  <c r="E429" i="7"/>
  <c r="I429" i="7"/>
  <c r="F429" i="7" a="1"/>
  <c r="F429" i="7"/>
  <c r="G429" i="7" a="1"/>
  <c r="G429" i="7"/>
  <c r="H429" i="7"/>
  <c r="F428" i="7" a="1"/>
  <c r="F428" i="7"/>
  <c r="G428" i="7" a="1"/>
  <c r="G428" i="7"/>
  <c r="H428" i="7"/>
  <c r="E428" i="7" a="1"/>
  <c r="E428" i="7"/>
  <c r="I428" i="7"/>
  <c r="E427" i="7" a="1"/>
  <c r="E427" i="7"/>
  <c r="I427" i="7"/>
  <c r="F427" i="7" a="1"/>
  <c r="F427" i="7"/>
  <c r="G427" i="7" a="1"/>
  <c r="G427" i="7"/>
  <c r="H427" i="7"/>
  <c r="G426" i="7" a="1"/>
  <c r="G426" i="7"/>
  <c r="H426" i="7"/>
  <c r="F426" i="7" a="1"/>
  <c r="F426" i="7"/>
  <c r="E426" i="7" a="1"/>
  <c r="E426" i="7"/>
  <c r="I426" i="7"/>
  <c r="G425" i="7" a="1"/>
  <c r="G425" i="7"/>
  <c r="H425" i="7"/>
  <c r="F425" i="7" a="1"/>
  <c r="F425" i="7"/>
  <c r="E425" i="7" a="1"/>
  <c r="E425" i="7"/>
  <c r="I425" i="7"/>
  <c r="G424" i="7" a="1"/>
  <c r="G424" i="7"/>
  <c r="H424" i="7"/>
  <c r="F424" i="7" a="1"/>
  <c r="F424" i="7"/>
  <c r="E424" i="7" a="1"/>
  <c r="E424" i="7"/>
  <c r="I424" i="7"/>
  <c r="G423" i="7" a="1"/>
  <c r="G423" i="7"/>
  <c r="H423" i="7"/>
  <c r="E423" i="7" a="1"/>
  <c r="E423" i="7"/>
  <c r="I423" i="7"/>
  <c r="F423" i="7" a="1"/>
  <c r="F423" i="7"/>
  <c r="E422" i="7" a="1"/>
  <c r="E422" i="7"/>
  <c r="I422" i="7"/>
  <c r="G422" i="7" a="1"/>
  <c r="G422" i="7"/>
  <c r="H422" i="7"/>
  <c r="F422" i="7" a="1"/>
  <c r="F422" i="7"/>
  <c r="G421" i="7" a="1"/>
  <c r="G421" i="7"/>
  <c r="H421" i="7"/>
  <c r="F421" i="7" a="1"/>
  <c r="F421" i="7"/>
  <c r="E421" i="7" a="1"/>
  <c r="E421" i="7"/>
  <c r="I421" i="7"/>
  <c r="F420" i="7" a="1"/>
  <c r="F420" i="7"/>
  <c r="E420" i="7" a="1"/>
  <c r="E420" i="7"/>
  <c r="I420" i="7"/>
  <c r="G420" i="7" a="1"/>
  <c r="G420" i="7"/>
  <c r="H420" i="7"/>
  <c r="E419" i="7" a="1"/>
  <c r="E419" i="7"/>
  <c r="I419" i="7"/>
  <c r="G419" i="7" a="1"/>
  <c r="G419" i="7"/>
  <c r="H419" i="7"/>
  <c r="F419" i="7" a="1"/>
  <c r="F419" i="7"/>
  <c r="G418" i="7" a="1"/>
  <c r="G418" i="7"/>
  <c r="H418" i="7"/>
  <c r="E418" i="7" a="1"/>
  <c r="E418" i="7"/>
  <c r="I418" i="7"/>
  <c r="F418" i="7" a="1"/>
  <c r="F418" i="7"/>
  <c r="E417" i="7" a="1"/>
  <c r="E417" i="7"/>
  <c r="I417" i="7"/>
  <c r="G417" i="7" a="1"/>
  <c r="G417" i="7"/>
  <c r="H417" i="7"/>
  <c r="F417" i="7" a="1"/>
  <c r="F417" i="7"/>
  <c r="G416" i="7" a="1"/>
  <c r="G416" i="7"/>
  <c r="H416" i="7"/>
  <c r="F416" i="7" a="1"/>
  <c r="F416" i="7"/>
  <c r="E416" i="7" a="1"/>
  <c r="E416" i="7"/>
  <c r="I416" i="7"/>
  <c r="G415" i="7" a="1"/>
  <c r="G415" i="7"/>
  <c r="H415" i="7"/>
  <c r="E415" i="7" a="1"/>
  <c r="E415" i="7"/>
  <c r="I415" i="7"/>
  <c r="F415" i="7" a="1"/>
  <c r="F415" i="7"/>
  <c r="G414" i="7" a="1"/>
  <c r="G414" i="7"/>
  <c r="H414" i="7"/>
  <c r="F414" i="7" a="1"/>
  <c r="F414" i="7"/>
  <c r="E414" i="7" a="1"/>
  <c r="E414" i="7"/>
  <c r="I414" i="7"/>
  <c r="G413" i="7" a="1"/>
  <c r="G413" i="7"/>
  <c r="H413" i="7"/>
  <c r="E413" i="7" a="1"/>
  <c r="E413" i="7"/>
  <c r="I413" i="7"/>
  <c r="F413" i="7" a="1"/>
  <c r="F413" i="7"/>
  <c r="E412" i="7" a="1"/>
  <c r="E412" i="7"/>
  <c r="I412" i="7"/>
  <c r="F412" i="7" a="1"/>
  <c r="F412" i="7"/>
  <c r="G412" i="7" a="1"/>
  <c r="G412" i="7"/>
  <c r="H412" i="7"/>
  <c r="G411" i="7" a="1"/>
  <c r="G411" i="7"/>
  <c r="H411" i="7"/>
  <c r="E411" i="7" a="1"/>
  <c r="E411" i="7"/>
  <c r="I411" i="7"/>
  <c r="F411" i="7" a="1"/>
  <c r="F411" i="7"/>
  <c r="F410" i="7" a="1"/>
  <c r="F410" i="7"/>
  <c r="G410" i="7" a="1"/>
  <c r="G410" i="7"/>
  <c r="H410" i="7"/>
  <c r="E410" i="7" a="1"/>
  <c r="E410" i="7"/>
  <c r="I410" i="7"/>
  <c r="G409" i="7" a="1"/>
  <c r="G409" i="7"/>
  <c r="H409" i="7"/>
  <c r="E409" i="7" a="1"/>
  <c r="E409" i="7"/>
  <c r="I409" i="7"/>
  <c r="F409" i="7" a="1"/>
  <c r="F409" i="7"/>
  <c r="G408" i="7" a="1"/>
  <c r="G408" i="7"/>
  <c r="H408" i="7"/>
  <c r="F408" i="7" a="1"/>
  <c r="F408" i="7"/>
  <c r="E408" i="7" a="1"/>
  <c r="E408" i="7"/>
  <c r="I408" i="7"/>
  <c r="G407" i="7" a="1"/>
  <c r="G407" i="7"/>
  <c r="H407" i="7"/>
  <c r="E407" i="7" a="1"/>
  <c r="E407" i="7"/>
  <c r="I407" i="7"/>
  <c r="F407" i="7" a="1"/>
  <c r="F407" i="7"/>
  <c r="G406" i="7" a="1"/>
  <c r="G406" i="7"/>
  <c r="H406" i="7"/>
  <c r="E406" i="7" a="1"/>
  <c r="E406" i="7"/>
  <c r="I406" i="7"/>
  <c r="F406" i="7" a="1"/>
  <c r="F406" i="7"/>
  <c r="G405" i="7" a="1"/>
  <c r="G405" i="7"/>
  <c r="H405" i="7"/>
  <c r="F405" i="7" a="1"/>
  <c r="F405" i="7"/>
  <c r="E405" i="7" a="1"/>
  <c r="E405" i="7"/>
  <c r="I405" i="7"/>
  <c r="F404" i="7" a="1"/>
  <c r="F404" i="7"/>
  <c r="G404" i="7" a="1"/>
  <c r="G404" i="7"/>
  <c r="H404" i="7"/>
  <c r="E404" i="7" a="1"/>
  <c r="E404" i="7"/>
  <c r="I404" i="7"/>
  <c r="G403" i="7" a="1"/>
  <c r="G403" i="7"/>
  <c r="H403" i="7"/>
  <c r="F403" i="7" a="1"/>
  <c r="F403" i="7"/>
  <c r="E403" i="7" a="1"/>
  <c r="E403" i="7"/>
  <c r="I403" i="7"/>
  <c r="E402" i="7" a="1"/>
  <c r="E402" i="7"/>
  <c r="I402" i="7"/>
  <c r="G402" i="7" a="1"/>
  <c r="G402" i="7"/>
  <c r="H402" i="7"/>
  <c r="F402" i="7" a="1"/>
  <c r="F402" i="7"/>
  <c r="F401" i="7" a="1"/>
  <c r="F401" i="7"/>
  <c r="E401" i="7" a="1"/>
  <c r="E401" i="7"/>
  <c r="I401" i="7"/>
  <c r="G401" i="7" a="1"/>
  <c r="G401" i="7"/>
  <c r="H401" i="7"/>
  <c r="E400" i="7" a="1"/>
  <c r="E400" i="7"/>
  <c r="I400" i="7"/>
  <c r="F400" i="7" a="1"/>
  <c r="F400" i="7"/>
  <c r="G400" i="7" a="1"/>
  <c r="G400" i="7"/>
  <c r="H400" i="7"/>
  <c r="E399" i="7" a="1"/>
  <c r="E399" i="7"/>
  <c r="I399" i="7"/>
  <c r="F399" i="7" a="1"/>
  <c r="F399" i="7"/>
  <c r="G399" i="7" a="1"/>
  <c r="G399" i="7"/>
  <c r="H399" i="7"/>
  <c r="F398" i="7" a="1"/>
  <c r="F398" i="7"/>
  <c r="G398" i="7" a="1"/>
  <c r="G398" i="7"/>
  <c r="H398" i="7"/>
  <c r="E398" i="7" a="1"/>
  <c r="E398" i="7"/>
  <c r="I398" i="7"/>
  <c r="G397" i="7" a="1"/>
  <c r="G397" i="7"/>
  <c r="H397" i="7"/>
  <c r="E397" i="7" a="1"/>
  <c r="E397" i="7"/>
  <c r="I397" i="7"/>
  <c r="F397" i="7" a="1"/>
  <c r="F397" i="7"/>
  <c r="E396" i="7" a="1"/>
  <c r="E396" i="7"/>
  <c r="I396" i="7"/>
  <c r="F396" i="7" a="1"/>
  <c r="F396" i="7"/>
  <c r="G396" i="7" a="1"/>
  <c r="G396" i="7"/>
  <c r="H396" i="7"/>
  <c r="E395" i="7" a="1"/>
  <c r="E395" i="7"/>
  <c r="I395" i="7"/>
  <c r="F395" i="7" a="1"/>
  <c r="F395" i="7"/>
  <c r="G395" i="7" a="1"/>
  <c r="G395" i="7"/>
  <c r="H395" i="7"/>
  <c r="G394" i="7" a="1"/>
  <c r="G394" i="7"/>
  <c r="H394" i="7"/>
  <c r="F394" i="7" a="1"/>
  <c r="F394" i="7"/>
  <c r="E394" i="7" a="1"/>
  <c r="E394" i="7"/>
  <c r="I394" i="7"/>
  <c r="G393" i="7" a="1"/>
  <c r="G393" i="7"/>
  <c r="H393" i="7"/>
  <c r="F393" i="7" a="1"/>
  <c r="F393" i="7"/>
  <c r="E393" i="7" a="1"/>
  <c r="E393" i="7"/>
  <c r="I393" i="7"/>
  <c r="F392" i="7" a="1"/>
  <c r="F392" i="7"/>
  <c r="G392" i="7" a="1"/>
  <c r="G392" i="7"/>
  <c r="H392" i="7"/>
  <c r="E392" i="7" a="1"/>
  <c r="E392" i="7"/>
  <c r="I392" i="7"/>
  <c r="E391" i="7" a="1"/>
  <c r="E391" i="7"/>
  <c r="I391" i="7"/>
  <c r="G391" i="7" a="1"/>
  <c r="G391" i="7"/>
  <c r="H391" i="7"/>
  <c r="F391" i="7" a="1"/>
  <c r="F391" i="7"/>
  <c r="G390" i="7" a="1"/>
  <c r="G390" i="7"/>
  <c r="H390" i="7"/>
  <c r="F390" i="7" a="1"/>
  <c r="F390" i="7"/>
  <c r="E390" i="7" a="1"/>
  <c r="E390" i="7"/>
  <c r="I390" i="7"/>
  <c r="G389" i="7" a="1"/>
  <c r="G389" i="7"/>
  <c r="H389" i="7"/>
  <c r="F389" i="7" a="1"/>
  <c r="F389" i="7"/>
  <c r="E389" i="7" a="1"/>
  <c r="E389" i="7"/>
  <c r="I389" i="7"/>
  <c r="F388" i="7" a="1"/>
  <c r="F388" i="7"/>
  <c r="G388" i="7" a="1"/>
  <c r="G388" i="7"/>
  <c r="H388" i="7"/>
  <c r="E388" i="7" a="1"/>
  <c r="E388" i="7"/>
  <c r="I388" i="7"/>
  <c r="G387" i="7" a="1"/>
  <c r="G387" i="7"/>
  <c r="H387" i="7"/>
  <c r="F387" i="7" a="1"/>
  <c r="F387" i="7"/>
  <c r="E387" i="7" a="1"/>
  <c r="E387" i="7"/>
  <c r="I387" i="7"/>
  <c r="G386" i="7" a="1"/>
  <c r="G386" i="7"/>
  <c r="H386" i="7"/>
  <c r="E386" i="7" a="1"/>
  <c r="E386" i="7"/>
  <c r="I386" i="7"/>
  <c r="F386" i="7" a="1"/>
  <c r="F386" i="7"/>
  <c r="F385" i="7" a="1"/>
  <c r="F385" i="7"/>
  <c r="E385" i="7" a="1"/>
  <c r="E385" i="7"/>
  <c r="I385" i="7"/>
  <c r="G385" i="7" a="1"/>
  <c r="G385" i="7"/>
  <c r="H385" i="7"/>
  <c r="F384" i="7" a="1"/>
  <c r="F384" i="7"/>
  <c r="G384" i="7" a="1"/>
  <c r="G384" i="7"/>
  <c r="H384" i="7"/>
  <c r="E384" i="7" a="1"/>
  <c r="E384" i="7"/>
  <c r="I384" i="7"/>
  <c r="F383" i="7" a="1"/>
  <c r="F383" i="7"/>
  <c r="E383" i="7" a="1"/>
  <c r="E383" i="7"/>
  <c r="I383" i="7"/>
  <c r="G383" i="7" a="1"/>
  <c r="G383" i="7"/>
  <c r="H383" i="7"/>
  <c r="G382" i="7" a="1"/>
  <c r="G382" i="7"/>
  <c r="H382" i="7"/>
  <c r="F382" i="7" a="1"/>
  <c r="F382" i="7"/>
  <c r="E382" i="7" a="1"/>
  <c r="E382" i="7"/>
  <c r="I382" i="7"/>
  <c r="G381" i="7" a="1"/>
  <c r="G381" i="7"/>
  <c r="H381" i="7"/>
  <c r="F381" i="7" a="1"/>
  <c r="F381" i="7"/>
  <c r="E381" i="7" a="1"/>
  <c r="E381" i="7"/>
  <c r="I381" i="7"/>
  <c r="F380" i="7" a="1"/>
  <c r="F380" i="7"/>
  <c r="E380" i="7" a="1"/>
  <c r="E380" i="7"/>
  <c r="I380" i="7"/>
  <c r="G380" i="7" a="1"/>
  <c r="G380" i="7"/>
  <c r="H380" i="7"/>
  <c r="G379" i="7" a="1"/>
  <c r="G379" i="7"/>
  <c r="H379" i="7"/>
  <c r="E379" i="7" a="1"/>
  <c r="E379" i="7"/>
  <c r="I379" i="7"/>
  <c r="F379" i="7" a="1"/>
  <c r="F379" i="7"/>
  <c r="E378" i="7" a="1"/>
  <c r="E378" i="7"/>
  <c r="I378" i="7"/>
  <c r="G378" i="7" a="1"/>
  <c r="G378" i="7"/>
  <c r="H378" i="7"/>
  <c r="F378" i="7" a="1"/>
  <c r="F378" i="7"/>
  <c r="E377" i="7" a="1"/>
  <c r="E377" i="7"/>
  <c r="I377" i="7"/>
  <c r="F377" i="7" a="1"/>
  <c r="F377" i="7"/>
  <c r="G377" i="7" a="1"/>
  <c r="G377" i="7"/>
  <c r="H377" i="7"/>
  <c r="F376" i="7" a="1"/>
  <c r="F376" i="7"/>
  <c r="E376" i="7" a="1"/>
  <c r="E376" i="7"/>
  <c r="I376" i="7"/>
  <c r="G376" i="7" a="1"/>
  <c r="G376" i="7"/>
  <c r="H376" i="7"/>
  <c r="E375" i="7" a="1"/>
  <c r="E375" i="7"/>
  <c r="I375" i="7"/>
  <c r="G375" i="7" a="1"/>
  <c r="G375" i="7"/>
  <c r="H375" i="7"/>
  <c r="F375" i="7" a="1"/>
  <c r="F375" i="7"/>
  <c r="F374" i="7" a="1"/>
  <c r="F374" i="7"/>
  <c r="E374" i="7" a="1"/>
  <c r="E374" i="7"/>
  <c r="I374" i="7"/>
  <c r="G374" i="7" a="1"/>
  <c r="G374" i="7"/>
  <c r="H374" i="7"/>
  <c r="F373" i="7" a="1"/>
  <c r="F373" i="7"/>
  <c r="E373" i="7" a="1"/>
  <c r="E373" i="7"/>
  <c r="I373" i="7"/>
  <c r="G373" i="7" a="1"/>
  <c r="G373" i="7"/>
  <c r="H373" i="7"/>
  <c r="G372" i="7" a="1"/>
  <c r="G372" i="7"/>
  <c r="H372" i="7"/>
  <c r="F372" i="7" a="1"/>
  <c r="F372" i="7"/>
  <c r="E372" i="7" a="1"/>
  <c r="E372" i="7"/>
  <c r="I372" i="7"/>
  <c r="G371" i="7" a="1"/>
  <c r="G371" i="7"/>
  <c r="H371" i="7"/>
  <c r="E371" i="7" a="1"/>
  <c r="E371" i="7"/>
  <c r="I371" i="7"/>
  <c r="F371" i="7" a="1"/>
  <c r="F371" i="7"/>
  <c r="E370" i="7" a="1"/>
  <c r="E370" i="7"/>
  <c r="I370" i="7"/>
  <c r="F370" i="7" a="1"/>
  <c r="F370" i="7"/>
  <c r="G370" i="7" a="1"/>
  <c r="G370" i="7"/>
  <c r="H370" i="7"/>
  <c r="F369" i="7" a="1"/>
  <c r="F369" i="7"/>
  <c r="E369" i="7" a="1"/>
  <c r="E369" i="7"/>
  <c r="I369" i="7"/>
  <c r="G369" i="7" a="1"/>
  <c r="G369" i="7"/>
  <c r="H369" i="7"/>
  <c r="E368" i="7" a="1"/>
  <c r="E368" i="7"/>
  <c r="I368" i="7"/>
  <c r="F368" i="7" a="1"/>
  <c r="F368" i="7"/>
  <c r="G368" i="7" a="1"/>
  <c r="G368" i="7"/>
  <c r="H368" i="7"/>
  <c r="G367" i="7" a="1"/>
  <c r="G367" i="7"/>
  <c r="H367" i="7"/>
  <c r="E367" i="7" a="1"/>
  <c r="E367" i="7"/>
  <c r="I367" i="7"/>
  <c r="F367" i="7" a="1"/>
  <c r="F367" i="7"/>
  <c r="G366" i="7" a="1"/>
  <c r="G366" i="7"/>
  <c r="H366" i="7"/>
  <c r="E366" i="7" a="1"/>
  <c r="E366" i="7"/>
  <c r="I366" i="7"/>
  <c r="F366" i="7" a="1"/>
  <c r="F366" i="7"/>
  <c r="G365" i="7" a="1"/>
  <c r="G365" i="7"/>
  <c r="H365" i="7"/>
  <c r="F365" i="7" a="1"/>
  <c r="F365" i="7"/>
  <c r="E365" i="7" a="1"/>
  <c r="E365" i="7"/>
  <c r="I365" i="7"/>
  <c r="G364" i="7" a="1"/>
  <c r="G364" i="7"/>
  <c r="H364" i="7"/>
  <c r="E364" i="7" a="1"/>
  <c r="E364" i="7"/>
  <c r="I364" i="7"/>
  <c r="F364" i="7" a="1"/>
  <c r="F364" i="7"/>
  <c r="G363" i="7" a="1"/>
  <c r="G363" i="7"/>
  <c r="H363" i="7"/>
  <c r="E363" i="7" a="1"/>
  <c r="E363" i="7"/>
  <c r="I363" i="7"/>
  <c r="F363" i="7" a="1"/>
  <c r="F363" i="7"/>
  <c r="E362" i="7" a="1"/>
  <c r="E362" i="7"/>
  <c r="I362" i="7"/>
  <c r="G362" i="7" a="1"/>
  <c r="G362" i="7"/>
  <c r="H362" i="7"/>
  <c r="F362" i="7" a="1"/>
  <c r="F362" i="7"/>
  <c r="G361" i="7" a="1"/>
  <c r="G361" i="7"/>
  <c r="H361" i="7"/>
  <c r="F361" i="7" a="1"/>
  <c r="F361" i="7"/>
  <c r="E361" i="7" a="1"/>
  <c r="E361" i="7"/>
  <c r="I361" i="7"/>
  <c r="G360" i="7" a="1"/>
  <c r="G360" i="7"/>
  <c r="H360" i="7"/>
  <c r="E360" i="7" a="1"/>
  <c r="E360" i="7"/>
  <c r="I360" i="7"/>
  <c r="F360" i="7" a="1"/>
  <c r="F360" i="7"/>
  <c r="G359" i="7" a="1"/>
  <c r="G359" i="7"/>
  <c r="H359" i="7"/>
  <c r="E359" i="7" a="1"/>
  <c r="E359" i="7"/>
  <c r="I359" i="7"/>
  <c r="F359" i="7" a="1"/>
  <c r="F359" i="7"/>
  <c r="E358" i="7" a="1"/>
  <c r="E358" i="7"/>
  <c r="I358" i="7"/>
  <c r="G358" i="7" a="1"/>
  <c r="G358" i="7"/>
  <c r="H358" i="7"/>
  <c r="F358" i="7" a="1"/>
  <c r="F358" i="7"/>
  <c r="E357" i="7" a="1"/>
  <c r="E357" i="7"/>
  <c r="I357" i="7"/>
  <c r="F357" i="7" a="1"/>
  <c r="F357" i="7"/>
  <c r="G357" i="7" a="1"/>
  <c r="G357" i="7"/>
  <c r="H357" i="7"/>
  <c r="G356" i="7" a="1"/>
  <c r="G356" i="7"/>
  <c r="H356" i="7"/>
  <c r="F356" i="7" a="1"/>
  <c r="F356" i="7"/>
  <c r="E356" i="7" a="1"/>
  <c r="E356" i="7"/>
  <c r="I356" i="7"/>
  <c r="G355" i="7" a="1"/>
  <c r="G355" i="7"/>
  <c r="H355" i="7"/>
  <c r="E355" i="7" a="1"/>
  <c r="E355" i="7"/>
  <c r="I355" i="7"/>
  <c r="F355" i="7" a="1"/>
  <c r="F355" i="7"/>
  <c r="E354" i="7" a="1"/>
  <c r="E354" i="7"/>
  <c r="I354" i="7"/>
  <c r="G354" i="7" a="1"/>
  <c r="G354" i="7"/>
  <c r="H354" i="7"/>
  <c r="F354" i="7" a="1"/>
  <c r="F354" i="7"/>
  <c r="F353" i="7" a="1"/>
  <c r="F353" i="7"/>
  <c r="G353" i="7" a="1"/>
  <c r="G353" i="7"/>
  <c r="H353" i="7"/>
  <c r="E353" i="7" a="1"/>
  <c r="E353" i="7"/>
  <c r="I353" i="7"/>
  <c r="E352" i="7" a="1"/>
  <c r="E352" i="7"/>
  <c r="I352" i="7"/>
  <c r="F352" i="7" a="1"/>
  <c r="F352" i="7"/>
  <c r="G352" i="7" a="1"/>
  <c r="G352" i="7"/>
  <c r="H352" i="7"/>
  <c r="G351" i="7" a="1"/>
  <c r="G351" i="7"/>
  <c r="H351" i="7"/>
  <c r="F351" i="7" a="1"/>
  <c r="F351" i="7"/>
  <c r="E351" i="7" a="1"/>
  <c r="E351" i="7"/>
  <c r="I351" i="7"/>
  <c r="E350" i="7" a="1"/>
  <c r="E350" i="7"/>
  <c r="I350" i="7"/>
  <c r="F350" i="7" a="1"/>
  <c r="F350" i="7"/>
  <c r="G350" i="7" a="1"/>
  <c r="G350" i="7"/>
  <c r="H350" i="7"/>
  <c r="E349" i="7" a="1"/>
  <c r="E349" i="7"/>
  <c r="I349" i="7"/>
  <c r="F349" i="7" a="1"/>
  <c r="F349" i="7"/>
  <c r="G349" i="7" a="1"/>
  <c r="G349" i="7"/>
  <c r="H349" i="7"/>
  <c r="E348" i="7" a="1"/>
  <c r="E348" i="7"/>
  <c r="I348" i="7"/>
  <c r="F348" i="7" a="1"/>
  <c r="F348" i="7"/>
  <c r="G348" i="7" a="1"/>
  <c r="G348" i="7"/>
  <c r="H348" i="7"/>
  <c r="G347" i="7" a="1"/>
  <c r="G347" i="7"/>
  <c r="H347" i="7"/>
  <c r="E347" i="7" a="1"/>
  <c r="E347" i="7"/>
  <c r="I347" i="7"/>
  <c r="F347" i="7" a="1"/>
  <c r="F347" i="7"/>
  <c r="G346" i="7" a="1"/>
  <c r="G346" i="7"/>
  <c r="H346" i="7"/>
  <c r="E346" i="7" a="1"/>
  <c r="E346" i="7"/>
  <c r="I346" i="7"/>
  <c r="F346" i="7" a="1"/>
  <c r="F346" i="7"/>
  <c r="E345" i="7" a="1"/>
  <c r="E345" i="7"/>
  <c r="I345" i="7"/>
  <c r="F345" i="7" a="1"/>
  <c r="F345" i="7"/>
  <c r="G345" i="7" a="1"/>
  <c r="G345" i="7"/>
  <c r="H345" i="7"/>
  <c r="F344" i="7" a="1"/>
  <c r="F344" i="7"/>
  <c r="E344" i="7" a="1"/>
  <c r="E344" i="7"/>
  <c r="I344" i="7"/>
  <c r="G344" i="7" a="1"/>
  <c r="G344" i="7"/>
  <c r="H344" i="7"/>
  <c r="E343" i="7" a="1"/>
  <c r="E343" i="7"/>
  <c r="I343" i="7"/>
  <c r="G343" i="7" a="1"/>
  <c r="G343" i="7"/>
  <c r="H343" i="7"/>
  <c r="F343" i="7" a="1"/>
  <c r="F343" i="7"/>
  <c r="F342" i="7" a="1"/>
  <c r="F342" i="7"/>
  <c r="G342" i="7" a="1"/>
  <c r="G342" i="7"/>
  <c r="H342" i="7"/>
  <c r="E342" i="7" a="1"/>
  <c r="E342" i="7"/>
  <c r="I342" i="7"/>
  <c r="F341" i="7" a="1"/>
  <c r="F341" i="7"/>
  <c r="G341" i="7" a="1"/>
  <c r="G341" i="7"/>
  <c r="H341" i="7"/>
  <c r="E341" i="7" a="1"/>
  <c r="E341" i="7"/>
  <c r="I341" i="7"/>
  <c r="F340" i="7" a="1"/>
  <c r="F340" i="7"/>
  <c r="G340" i="7" a="1"/>
  <c r="G340" i="7"/>
  <c r="H340" i="7"/>
  <c r="E340" i="7" a="1"/>
  <c r="E340" i="7"/>
  <c r="I340" i="7"/>
  <c r="E339" i="7" a="1"/>
  <c r="E339" i="7"/>
  <c r="I339" i="7"/>
  <c r="G339" i="7" a="1"/>
  <c r="G339" i="7"/>
  <c r="H339" i="7"/>
  <c r="F339" i="7" a="1"/>
  <c r="F339" i="7"/>
  <c r="E338" i="7" a="1"/>
  <c r="E338" i="7"/>
  <c r="I338" i="7"/>
  <c r="F338" i="7" a="1"/>
  <c r="F338" i="7"/>
  <c r="G338" i="7" a="1"/>
  <c r="G338" i="7"/>
  <c r="H338" i="7"/>
  <c r="F337" i="7" a="1"/>
  <c r="F337" i="7"/>
  <c r="E337" i="7" a="1"/>
  <c r="E337" i="7"/>
  <c r="I337" i="7"/>
  <c r="G337" i="7" a="1"/>
  <c r="G337" i="7"/>
  <c r="H337" i="7"/>
  <c r="G336" i="7" a="1"/>
  <c r="G336" i="7"/>
  <c r="H336" i="7"/>
  <c r="F336" i="7" a="1"/>
  <c r="F336" i="7"/>
  <c r="E336" i="7" a="1"/>
  <c r="E336" i="7"/>
  <c r="I336" i="7"/>
  <c r="G335" i="7" a="1"/>
  <c r="G335" i="7"/>
  <c r="H335" i="7"/>
  <c r="F335" i="7" a="1"/>
  <c r="F335" i="7"/>
  <c r="E335" i="7" a="1"/>
  <c r="E335" i="7"/>
  <c r="I335" i="7"/>
  <c r="E334" i="7" a="1"/>
  <c r="E334" i="7"/>
  <c r="I334" i="7"/>
  <c r="F334" i="7" a="1"/>
  <c r="F334" i="7"/>
  <c r="G334" i="7" a="1"/>
  <c r="G334" i="7"/>
  <c r="H334" i="7"/>
  <c r="F333" i="7" a="1"/>
  <c r="F333" i="7"/>
  <c r="E333" i="7" a="1"/>
  <c r="E333" i="7"/>
  <c r="I333" i="7"/>
  <c r="G333" i="7" a="1"/>
  <c r="G333" i="7"/>
  <c r="H333" i="7"/>
  <c r="E332" i="7" a="1"/>
  <c r="E332" i="7"/>
  <c r="I332" i="7"/>
  <c r="G332" i="7" a="1"/>
  <c r="G332" i="7"/>
  <c r="H332" i="7"/>
  <c r="F332" i="7" a="1"/>
  <c r="F332" i="7"/>
  <c r="F331" i="7" a="1"/>
  <c r="F331" i="7"/>
  <c r="G331" i="7" a="1"/>
  <c r="G331" i="7"/>
  <c r="H331" i="7"/>
  <c r="E331" i="7" a="1"/>
  <c r="E331" i="7"/>
  <c r="I331" i="7"/>
  <c r="F330" i="7" a="1"/>
  <c r="F330" i="7"/>
  <c r="E330" i="7" a="1"/>
  <c r="E330" i="7"/>
  <c r="I330" i="7"/>
  <c r="G330" i="7" a="1"/>
  <c r="G330" i="7"/>
  <c r="H330" i="7"/>
  <c r="F329" i="7" a="1"/>
  <c r="F329" i="7"/>
  <c r="E329" i="7" a="1"/>
  <c r="E329" i="7"/>
  <c r="I329" i="7"/>
  <c r="G329" i="7" a="1"/>
  <c r="G329" i="7"/>
  <c r="H329" i="7"/>
  <c r="G328" i="7" a="1"/>
  <c r="G328" i="7"/>
  <c r="H328" i="7"/>
  <c r="E328" i="7" a="1"/>
  <c r="E328" i="7"/>
  <c r="I328" i="7"/>
  <c r="F328" i="7" a="1"/>
  <c r="F328" i="7"/>
  <c r="E327" i="7" a="1"/>
  <c r="E327" i="7"/>
  <c r="I327" i="7"/>
  <c r="G327" i="7" a="1"/>
  <c r="G327" i="7"/>
  <c r="H327" i="7"/>
  <c r="F327" i="7" a="1"/>
  <c r="F327" i="7"/>
  <c r="F326" i="7" a="1"/>
  <c r="F326" i="7"/>
  <c r="E326" i="7" a="1"/>
  <c r="E326" i="7"/>
  <c r="I326" i="7"/>
  <c r="G326" i="7" a="1"/>
  <c r="G326" i="7"/>
  <c r="H326" i="7"/>
  <c r="E325" i="7" a="1"/>
  <c r="E325" i="7"/>
  <c r="I325" i="7"/>
  <c r="F325" i="7" a="1"/>
  <c r="F325" i="7"/>
  <c r="G325" i="7" a="1"/>
  <c r="G325" i="7"/>
  <c r="H325" i="7"/>
  <c r="G324" i="7" a="1"/>
  <c r="G324" i="7"/>
  <c r="H324" i="7"/>
  <c r="F324" i="7" a="1"/>
  <c r="F324" i="7"/>
  <c r="E324" i="7" a="1"/>
  <c r="E324" i="7"/>
  <c r="I324" i="7"/>
  <c r="E323" i="7" a="1"/>
  <c r="E323" i="7"/>
  <c r="I323" i="7"/>
  <c r="G323" i="7" a="1"/>
  <c r="G323" i="7"/>
  <c r="H323" i="7"/>
  <c r="F323" i="7" a="1"/>
  <c r="F323" i="7"/>
  <c r="F322" i="7" a="1"/>
  <c r="F322" i="7"/>
  <c r="E322" i="7" a="1"/>
  <c r="E322" i="7"/>
  <c r="I322" i="7"/>
  <c r="G322" i="7" a="1"/>
  <c r="G322" i="7"/>
  <c r="H322" i="7"/>
  <c r="F321" i="7" a="1"/>
  <c r="F321" i="7"/>
  <c r="G321" i="7" a="1"/>
  <c r="G321" i="7"/>
  <c r="H321" i="7"/>
  <c r="E321" i="7" a="1"/>
  <c r="E321" i="7"/>
  <c r="I321" i="7"/>
  <c r="G320" i="7" a="1"/>
  <c r="G320" i="7"/>
  <c r="H320" i="7"/>
  <c r="F320" i="7" a="1"/>
  <c r="F320" i="7"/>
  <c r="E320" i="7" a="1"/>
  <c r="E320" i="7"/>
  <c r="I320" i="7"/>
  <c r="F319" i="7" a="1"/>
  <c r="F319" i="7"/>
  <c r="G319" i="7" a="1"/>
  <c r="G319" i="7"/>
  <c r="H319" i="7"/>
  <c r="E319" i="7" a="1"/>
  <c r="E319" i="7"/>
  <c r="I319" i="7"/>
  <c r="E318" i="7" a="1"/>
  <c r="E318" i="7"/>
  <c r="I318" i="7"/>
  <c r="F318" i="7" a="1"/>
  <c r="F318" i="7"/>
  <c r="G318" i="7" a="1"/>
  <c r="G318" i="7"/>
  <c r="H318" i="7"/>
  <c r="F317" i="7" a="1"/>
  <c r="F317" i="7"/>
  <c r="E317" i="7" a="1"/>
  <c r="E317" i="7"/>
  <c r="I317" i="7"/>
  <c r="G317" i="7" a="1"/>
  <c r="G317" i="7"/>
  <c r="H317" i="7"/>
  <c r="E316" i="7" a="1"/>
  <c r="E316" i="7"/>
  <c r="I316" i="7"/>
  <c r="G316" i="7" a="1"/>
  <c r="G316" i="7"/>
  <c r="H316" i="7"/>
  <c r="F316" i="7" a="1"/>
  <c r="F316" i="7"/>
  <c r="G315" i="7" a="1"/>
  <c r="G315" i="7"/>
  <c r="H315" i="7"/>
  <c r="F315" i="7" a="1"/>
  <c r="F315" i="7"/>
  <c r="E315" i="7" a="1"/>
  <c r="E315" i="7"/>
  <c r="I315" i="7"/>
  <c r="G314" i="7" a="1"/>
  <c r="G314" i="7"/>
  <c r="H314" i="7"/>
  <c r="E314" i="7" a="1"/>
  <c r="E314" i="7"/>
  <c r="I314" i="7"/>
  <c r="F314" i="7" a="1"/>
  <c r="F314" i="7"/>
  <c r="G313" i="7" a="1"/>
  <c r="G313" i="7"/>
  <c r="H313" i="7"/>
  <c r="F313" i="7" a="1"/>
  <c r="F313" i="7"/>
  <c r="E313" i="7" a="1"/>
  <c r="E313" i="7"/>
  <c r="I313" i="7"/>
  <c r="G312" i="7" a="1"/>
  <c r="G312" i="7"/>
  <c r="H312" i="7"/>
  <c r="E312" i="7" a="1"/>
  <c r="E312" i="7"/>
  <c r="I312" i="7"/>
  <c r="F312" i="7" a="1"/>
  <c r="F312" i="7"/>
  <c r="E311" i="7" a="1"/>
  <c r="E311" i="7"/>
  <c r="I311" i="7"/>
  <c r="G311" i="7" a="1"/>
  <c r="G311" i="7"/>
  <c r="H311" i="7"/>
  <c r="F311" i="7" a="1"/>
  <c r="F311" i="7"/>
  <c r="E310" i="7" a="1"/>
  <c r="E310" i="7"/>
  <c r="I310" i="7"/>
  <c r="F310" i="7" a="1"/>
  <c r="F310" i="7"/>
  <c r="G310" i="7" a="1"/>
  <c r="G310" i="7"/>
  <c r="H310" i="7"/>
  <c r="F309" i="7" a="1"/>
  <c r="F309" i="7"/>
  <c r="G309" i="7" a="1"/>
  <c r="G309" i="7"/>
  <c r="H309" i="7"/>
  <c r="E309" i="7" a="1"/>
  <c r="E309" i="7"/>
  <c r="I309" i="7"/>
  <c r="G308" i="7" a="1"/>
  <c r="G308" i="7"/>
  <c r="H308" i="7"/>
  <c r="E308" i="7" a="1"/>
  <c r="E308" i="7"/>
  <c r="I308" i="7"/>
  <c r="F308" i="7" a="1"/>
  <c r="F308" i="7"/>
  <c r="E307" i="7" a="1"/>
  <c r="E307" i="7"/>
  <c r="I307" i="7"/>
  <c r="G307" i="7" a="1"/>
  <c r="G307" i="7"/>
  <c r="H307" i="7"/>
  <c r="F307" i="7" a="1"/>
  <c r="F307" i="7"/>
  <c r="G306" i="7" a="1"/>
  <c r="G306" i="7"/>
  <c r="H306" i="7"/>
  <c r="F306" i="7" a="1"/>
  <c r="F306" i="7"/>
  <c r="E306" i="7" a="1"/>
  <c r="E306" i="7"/>
  <c r="I306" i="7"/>
  <c r="F305" i="7" a="1"/>
  <c r="F305" i="7"/>
  <c r="G305" i="7" a="1"/>
  <c r="G305" i="7"/>
  <c r="H305" i="7"/>
  <c r="E305" i="7" a="1"/>
  <c r="E305" i="7"/>
  <c r="I305" i="7"/>
  <c r="G304" i="7" a="1"/>
  <c r="G304" i="7"/>
  <c r="H304" i="7"/>
  <c r="E304" i="7" a="1"/>
  <c r="E304" i="7"/>
  <c r="I304" i="7"/>
  <c r="F304" i="7" a="1"/>
  <c r="F304" i="7"/>
  <c r="F303" i="7" a="1"/>
  <c r="F303" i="7"/>
  <c r="G303" i="7" a="1"/>
  <c r="G303" i="7"/>
  <c r="H303" i="7"/>
  <c r="E303" i="7" a="1"/>
  <c r="E303" i="7"/>
  <c r="I303" i="7"/>
  <c r="E302" i="7" a="1"/>
  <c r="E302" i="7"/>
  <c r="I302" i="7"/>
  <c r="F302" i="7" a="1"/>
  <c r="F302" i="7"/>
  <c r="G302" i="7" a="1"/>
  <c r="G302" i="7"/>
  <c r="H302" i="7"/>
  <c r="E301" i="7" a="1"/>
  <c r="E301" i="7"/>
  <c r="I301" i="7"/>
  <c r="F301" i="7" a="1"/>
  <c r="F301" i="7"/>
  <c r="G301" i="7" a="1"/>
  <c r="G301" i="7"/>
  <c r="H301" i="7"/>
  <c r="E300" i="7" a="1"/>
  <c r="E300" i="7"/>
  <c r="I300" i="7"/>
  <c r="G300" i="7" a="1"/>
  <c r="G300" i="7"/>
  <c r="H300" i="7"/>
  <c r="F300" i="7" a="1"/>
  <c r="F300" i="7"/>
  <c r="E299" i="7" a="1"/>
  <c r="E299" i="7"/>
  <c r="I299" i="7"/>
  <c r="G299" i="7" a="1"/>
  <c r="G299" i="7"/>
  <c r="H299" i="7"/>
  <c r="F299" i="7" a="1"/>
  <c r="F299" i="7"/>
  <c r="G298" i="7" a="1"/>
  <c r="G298" i="7"/>
  <c r="H298" i="7"/>
  <c r="F298" i="7" a="1"/>
  <c r="F298" i="7"/>
  <c r="E298" i="7" a="1"/>
  <c r="E298" i="7"/>
  <c r="I298" i="7"/>
  <c r="G297" i="7" a="1"/>
  <c r="G297" i="7"/>
  <c r="H297" i="7"/>
  <c r="F297" i="7" a="1"/>
  <c r="F297" i="7"/>
  <c r="E297" i="7" a="1"/>
  <c r="E297" i="7"/>
  <c r="I297" i="7"/>
  <c r="E296" i="7" a="1"/>
  <c r="E296" i="7"/>
  <c r="I296" i="7"/>
  <c r="F296" i="7" a="1"/>
  <c r="F296" i="7"/>
  <c r="G296" i="7" a="1"/>
  <c r="G296" i="7"/>
  <c r="H296" i="7"/>
  <c r="E295" i="7" a="1"/>
  <c r="E295" i="7"/>
  <c r="I295" i="7"/>
  <c r="F295" i="7" a="1"/>
  <c r="F295" i="7"/>
  <c r="G295" i="7" a="1"/>
  <c r="G295" i="7"/>
  <c r="H295" i="7"/>
  <c r="G294" i="7" a="1"/>
  <c r="G294" i="7"/>
  <c r="H294" i="7"/>
  <c r="E294" i="7" a="1"/>
  <c r="E294" i="7"/>
  <c r="I294" i="7"/>
  <c r="F294" i="7" a="1"/>
  <c r="F294" i="7"/>
  <c r="G293" i="7" a="1"/>
  <c r="G293" i="7"/>
  <c r="H293" i="7"/>
  <c r="F293" i="7" a="1"/>
  <c r="F293" i="7"/>
  <c r="E293" i="7" a="1"/>
  <c r="E293" i="7"/>
  <c r="I293" i="7"/>
  <c r="E292" i="7" a="1"/>
  <c r="E292" i="7"/>
  <c r="I292" i="7"/>
  <c r="F292" i="7" a="1"/>
  <c r="F292" i="7"/>
  <c r="G292" i="7" a="1"/>
  <c r="G292" i="7"/>
  <c r="H292" i="7"/>
  <c r="E291" i="7" a="1"/>
  <c r="E291" i="7"/>
  <c r="I291" i="7"/>
  <c r="G291" i="7" a="1"/>
  <c r="G291" i="7"/>
  <c r="H291" i="7"/>
  <c r="F291" i="7" a="1"/>
  <c r="F291" i="7"/>
  <c r="G290" i="7" a="1"/>
  <c r="G290" i="7"/>
  <c r="H290" i="7"/>
  <c r="F290" i="7" a="1"/>
  <c r="F290" i="7"/>
  <c r="E290" i="7" a="1"/>
  <c r="E290" i="7"/>
  <c r="I290" i="7"/>
  <c r="F289" i="7" a="1"/>
  <c r="F289" i="7"/>
  <c r="E289" i="7" a="1"/>
  <c r="E289" i="7"/>
  <c r="I289" i="7"/>
  <c r="G289" i="7" a="1"/>
  <c r="G289" i="7"/>
  <c r="H289" i="7"/>
  <c r="G288" i="7" a="1"/>
  <c r="G288" i="7"/>
  <c r="H288" i="7"/>
  <c r="E288" i="7" a="1"/>
  <c r="E288" i="7"/>
  <c r="I288" i="7"/>
  <c r="F288" i="7" a="1"/>
  <c r="F288" i="7"/>
  <c r="G287" i="7" a="1"/>
  <c r="G287" i="7"/>
  <c r="H287" i="7"/>
  <c r="E287" i="7" a="1"/>
  <c r="E287" i="7"/>
  <c r="I287" i="7"/>
  <c r="F287" i="7" a="1"/>
  <c r="F287" i="7"/>
  <c r="E286" i="7" a="1"/>
  <c r="E286" i="7"/>
  <c r="I286" i="7"/>
  <c r="F286" i="7" a="1"/>
  <c r="F286" i="7"/>
  <c r="G286" i="7" a="1"/>
  <c r="G286" i="7"/>
  <c r="H286" i="7"/>
  <c r="G285" i="7" a="1"/>
  <c r="G285" i="7"/>
  <c r="H285" i="7"/>
  <c r="F285" i="7" a="1"/>
  <c r="F285" i="7"/>
  <c r="E285" i="7" a="1"/>
  <c r="E285" i="7"/>
  <c r="I285" i="7"/>
  <c r="E284" i="7" a="1"/>
  <c r="E284" i="7"/>
  <c r="I284" i="7"/>
  <c r="G284" i="7" a="1"/>
  <c r="G284" i="7"/>
  <c r="H284" i="7"/>
  <c r="F284" i="7" a="1"/>
  <c r="F284" i="7"/>
  <c r="E283" i="7" a="1"/>
  <c r="E283" i="7"/>
  <c r="I283" i="7"/>
  <c r="F283" i="7" a="1"/>
  <c r="F283" i="7"/>
  <c r="G283" i="7" a="1"/>
  <c r="G283" i="7"/>
  <c r="H283" i="7"/>
  <c r="G282" i="7" a="1"/>
  <c r="G282" i="7"/>
  <c r="H282" i="7"/>
  <c r="F282" i="7" a="1"/>
  <c r="F282" i="7"/>
  <c r="E282" i="7" a="1"/>
  <c r="E282" i="7"/>
  <c r="I282" i="7"/>
  <c r="F281" i="7" a="1"/>
  <c r="F281" i="7"/>
  <c r="E281" i="7" a="1"/>
  <c r="E281" i="7"/>
  <c r="I281" i="7"/>
  <c r="G281" i="7" a="1"/>
  <c r="G281" i="7"/>
  <c r="H281" i="7"/>
  <c r="E280" i="7" a="1"/>
  <c r="E280" i="7"/>
  <c r="I280" i="7"/>
  <c r="F280" i="7" a="1"/>
  <c r="F280" i="7"/>
  <c r="G280" i="7" a="1"/>
  <c r="G280" i="7"/>
  <c r="H280" i="7"/>
  <c r="E279" i="7" a="1"/>
  <c r="E279" i="7"/>
  <c r="I279" i="7"/>
  <c r="F279" i="7" a="1"/>
  <c r="F279" i="7"/>
  <c r="G279" i="7" a="1"/>
  <c r="G279" i="7"/>
  <c r="H279" i="7"/>
  <c r="E278" i="7" a="1"/>
  <c r="E278" i="7"/>
  <c r="I278" i="7"/>
  <c r="F278" i="7" a="1"/>
  <c r="F278" i="7"/>
  <c r="G278" i="7" a="1"/>
  <c r="G278" i="7"/>
  <c r="H278" i="7"/>
  <c r="G277" i="7" a="1"/>
  <c r="G277" i="7"/>
  <c r="H277" i="7"/>
  <c r="F277" i="7" a="1"/>
  <c r="F277" i="7"/>
  <c r="E277" i="7" a="1"/>
  <c r="E277" i="7"/>
  <c r="I277" i="7"/>
  <c r="E276" i="7" a="1"/>
  <c r="E276" i="7"/>
  <c r="I276" i="7"/>
  <c r="F276" i="7" a="1"/>
  <c r="F276" i="7"/>
  <c r="G276" i="7" a="1"/>
  <c r="G276" i="7"/>
  <c r="H276" i="7"/>
  <c r="E275" i="7" a="1"/>
  <c r="E275" i="7"/>
  <c r="I275" i="7"/>
  <c r="G275" i="7" a="1"/>
  <c r="G275" i="7"/>
  <c r="H275" i="7"/>
  <c r="F275" i="7" a="1"/>
  <c r="F275" i="7"/>
  <c r="E274" i="7" a="1"/>
  <c r="E274" i="7"/>
  <c r="I274" i="7"/>
  <c r="G274" i="7" a="1"/>
  <c r="G274" i="7"/>
  <c r="H274" i="7"/>
  <c r="F274" i="7" a="1"/>
  <c r="F274" i="7"/>
  <c r="F273" i="7" a="1"/>
  <c r="F273" i="7"/>
  <c r="G273" i="7" a="1"/>
  <c r="G273" i="7"/>
  <c r="H273" i="7"/>
  <c r="E273" i="7" a="1"/>
  <c r="E273" i="7"/>
  <c r="I273" i="7"/>
  <c r="F272" i="7" a="1"/>
  <c r="F272" i="7"/>
  <c r="E272" i="7" a="1"/>
  <c r="E272" i="7"/>
  <c r="I272" i="7"/>
  <c r="G272" i="7" a="1"/>
  <c r="G272" i="7"/>
  <c r="H272" i="7"/>
  <c r="F271" i="7" a="1"/>
  <c r="F271" i="7"/>
  <c r="E271" i="7" a="1"/>
  <c r="E271" i="7"/>
  <c r="I271" i="7"/>
  <c r="G271" i="7" a="1"/>
  <c r="G271" i="7"/>
  <c r="H271" i="7"/>
  <c r="G270" i="7" a="1"/>
  <c r="G270" i="7"/>
  <c r="H270" i="7"/>
  <c r="F270" i="7" a="1"/>
  <c r="F270" i="7"/>
  <c r="E270" i="7" a="1"/>
  <c r="E270" i="7"/>
  <c r="I270" i="7"/>
  <c r="F269" i="7" a="1"/>
  <c r="F269" i="7"/>
  <c r="E269" i="7" a="1"/>
  <c r="E269" i="7"/>
  <c r="I269" i="7"/>
  <c r="G269" i="7" a="1"/>
  <c r="G269" i="7"/>
  <c r="H269" i="7"/>
  <c r="F268" i="7" a="1"/>
  <c r="F268" i="7"/>
  <c r="G268" i="7" a="1"/>
  <c r="G268" i="7"/>
  <c r="H268" i="7"/>
  <c r="E268" i="7" a="1"/>
  <c r="E268" i="7"/>
  <c r="I268" i="7"/>
  <c r="G267" i="7" a="1"/>
  <c r="G267" i="7"/>
  <c r="H267" i="7"/>
  <c r="E267" i="7" a="1"/>
  <c r="E267" i="7"/>
  <c r="I267" i="7"/>
  <c r="F267" i="7" a="1"/>
  <c r="F267" i="7"/>
  <c r="G266" i="7" a="1"/>
  <c r="G266" i="7"/>
  <c r="H266" i="7"/>
  <c r="F266" i="7" a="1"/>
  <c r="F266" i="7"/>
  <c r="E266" i="7" a="1"/>
  <c r="E266" i="7"/>
  <c r="I266" i="7"/>
  <c r="E265" i="7" a="1"/>
  <c r="E265" i="7"/>
  <c r="I265" i="7"/>
  <c r="F265" i="7" a="1"/>
  <c r="F265" i="7"/>
  <c r="G265" i="7" a="1"/>
  <c r="G265" i="7"/>
  <c r="H265" i="7"/>
  <c r="G264" i="7" a="1"/>
  <c r="G264" i="7"/>
  <c r="H264" i="7"/>
  <c r="E264" i="7" a="1"/>
  <c r="E264" i="7"/>
  <c r="I264" i="7"/>
  <c r="F264" i="7" a="1"/>
  <c r="F264" i="7"/>
  <c r="E263" i="7" a="1"/>
  <c r="E263" i="7"/>
  <c r="I263" i="7"/>
  <c r="G263" i="7" a="1"/>
  <c r="G263" i="7"/>
  <c r="H263" i="7"/>
  <c r="F263" i="7" a="1"/>
  <c r="F263" i="7"/>
  <c r="F262" i="7" a="1"/>
  <c r="F262" i="7"/>
  <c r="G262" i="7" a="1"/>
  <c r="G262" i="7"/>
  <c r="H262" i="7"/>
  <c r="E262" i="7" a="1"/>
  <c r="E262" i="7"/>
  <c r="I262" i="7"/>
  <c r="E261" i="7" a="1"/>
  <c r="E261" i="7"/>
  <c r="I261" i="7"/>
  <c r="F261" i="7" a="1"/>
  <c r="F261" i="7"/>
  <c r="G261" i="7" a="1"/>
  <c r="G261" i="7"/>
  <c r="H261" i="7"/>
  <c r="G260" i="7" a="1"/>
  <c r="G260" i="7"/>
  <c r="H260" i="7"/>
  <c r="E260" i="7" a="1"/>
  <c r="E260" i="7"/>
  <c r="I260" i="7"/>
  <c r="F260" i="7" a="1"/>
  <c r="F260" i="7"/>
  <c r="G259" i="7" a="1"/>
  <c r="G259" i="7"/>
  <c r="H259" i="7"/>
  <c r="E259" i="7" a="1"/>
  <c r="E259" i="7"/>
  <c r="I259" i="7"/>
  <c r="F259" i="7" a="1"/>
  <c r="F259" i="7"/>
  <c r="F258" i="7" a="1"/>
  <c r="F258" i="7"/>
  <c r="E258" i="7" a="1"/>
  <c r="E258" i="7"/>
  <c r="I258" i="7"/>
  <c r="G258" i="7" a="1"/>
  <c r="G258" i="7"/>
  <c r="H258" i="7"/>
  <c r="E257" i="7" a="1"/>
  <c r="E257" i="7"/>
  <c r="I257" i="7"/>
  <c r="F257" i="7" a="1"/>
  <c r="F257" i="7"/>
  <c r="G257" i="7" a="1"/>
  <c r="G257" i="7"/>
  <c r="H257" i="7"/>
  <c r="G256" i="7" a="1"/>
  <c r="G256" i="7"/>
  <c r="H256" i="7"/>
  <c r="E256" i="7" a="1"/>
  <c r="E256" i="7"/>
  <c r="I256" i="7"/>
  <c r="F256" i="7" a="1"/>
  <c r="F256" i="7"/>
  <c r="F255" i="7" a="1"/>
  <c r="F255" i="7"/>
  <c r="G255" i="7" a="1"/>
  <c r="G255" i="7"/>
  <c r="H255" i="7"/>
  <c r="E255" i="7" a="1"/>
  <c r="E255" i="7"/>
  <c r="I255" i="7"/>
  <c r="G254" i="7" a="1"/>
  <c r="G254" i="7"/>
  <c r="H254" i="7"/>
  <c r="F254" i="7" a="1"/>
  <c r="F254" i="7"/>
  <c r="E254" i="7" a="1"/>
  <c r="E254" i="7"/>
  <c r="I254" i="7"/>
  <c r="G253" i="7" a="1"/>
  <c r="G253" i="7"/>
  <c r="H253" i="7"/>
  <c r="F253" i="7" a="1"/>
  <c r="F253" i="7"/>
  <c r="E253" i="7" a="1"/>
  <c r="E253" i="7"/>
  <c r="I253" i="7"/>
  <c r="E252" i="7" a="1"/>
  <c r="E252" i="7"/>
  <c r="I252" i="7"/>
  <c r="F252" i="7" a="1"/>
  <c r="F252" i="7"/>
  <c r="G252" i="7" a="1"/>
  <c r="G252" i="7"/>
  <c r="H252" i="7"/>
  <c r="E251" i="7" a="1"/>
  <c r="E251" i="7"/>
  <c r="I251" i="7"/>
  <c r="F251" i="7" a="1"/>
  <c r="F251" i="7"/>
  <c r="G251" i="7" a="1"/>
  <c r="G251" i="7"/>
  <c r="H251" i="7"/>
  <c r="G250" i="7" a="1"/>
  <c r="G250" i="7"/>
  <c r="H250" i="7"/>
  <c r="E250" i="7" a="1"/>
  <c r="E250" i="7"/>
  <c r="I250" i="7"/>
  <c r="F250" i="7" a="1"/>
  <c r="F250" i="7"/>
  <c r="G249" i="7" a="1"/>
  <c r="G249" i="7"/>
  <c r="H249" i="7"/>
  <c r="F249" i="7" a="1"/>
  <c r="F249" i="7"/>
  <c r="E249" i="7" a="1"/>
  <c r="E249" i="7"/>
  <c r="I249" i="7"/>
  <c r="E248" i="7" a="1"/>
  <c r="E248" i="7"/>
  <c r="I248" i="7"/>
  <c r="F248" i="7" a="1"/>
  <c r="F248" i="7"/>
  <c r="G248" i="7" a="1"/>
  <c r="G248" i="7"/>
  <c r="H248" i="7"/>
  <c r="G247" i="7" a="1"/>
  <c r="G247" i="7"/>
  <c r="H247" i="7"/>
  <c r="E247" i="7" a="1"/>
  <c r="E247" i="7"/>
  <c r="I247" i="7"/>
  <c r="F247" i="7" a="1"/>
  <c r="F247" i="7"/>
  <c r="F246" i="7" a="1"/>
  <c r="F246" i="7"/>
  <c r="G246" i="7" a="1"/>
  <c r="G246" i="7"/>
  <c r="H246" i="7"/>
  <c r="E246" i="7" a="1"/>
  <c r="E246" i="7"/>
  <c r="I246" i="7"/>
  <c r="G245" i="7" a="1"/>
  <c r="G245" i="7"/>
  <c r="H245" i="7"/>
  <c r="F245" i="7" a="1"/>
  <c r="F245" i="7"/>
  <c r="E245" i="7" a="1"/>
  <c r="E245" i="7"/>
  <c r="I245" i="7"/>
  <c r="G244" i="7" a="1"/>
  <c r="G244" i="7"/>
  <c r="H244" i="7"/>
  <c r="F244" i="7" a="1"/>
  <c r="F244" i="7"/>
  <c r="E244" i="7" a="1"/>
  <c r="E244" i="7"/>
  <c r="I244" i="7"/>
  <c r="E243" i="7" a="1"/>
  <c r="E243" i="7"/>
  <c r="I243" i="7"/>
  <c r="G243" i="7" a="1"/>
  <c r="G243" i="7"/>
  <c r="H243" i="7"/>
  <c r="F243" i="7" a="1"/>
  <c r="F243" i="7"/>
  <c r="G242" i="7" a="1"/>
  <c r="G242" i="7"/>
  <c r="H242" i="7"/>
  <c r="F242" i="7" a="1"/>
  <c r="F242" i="7"/>
  <c r="E242" i="7" a="1"/>
  <c r="E242" i="7"/>
  <c r="I242" i="7"/>
  <c r="G241" i="7" a="1"/>
  <c r="G241" i="7"/>
  <c r="H241" i="7"/>
  <c r="F241" i="7" a="1"/>
  <c r="F241" i="7"/>
  <c r="E241" i="7" a="1"/>
  <c r="E241" i="7"/>
  <c r="I241" i="7"/>
  <c r="E240" i="7" a="1"/>
  <c r="E240" i="7"/>
  <c r="I240" i="7"/>
  <c r="F240" i="7" a="1"/>
  <c r="F240" i="7"/>
  <c r="G240" i="7" a="1"/>
  <c r="G240" i="7"/>
  <c r="H240" i="7"/>
  <c r="E239" i="7" a="1"/>
  <c r="E239" i="7"/>
  <c r="I239" i="7"/>
  <c r="G239" i="7" a="1"/>
  <c r="G239" i="7"/>
  <c r="H239" i="7"/>
  <c r="F239" i="7" a="1"/>
  <c r="F239" i="7"/>
  <c r="E238" i="7" a="1"/>
  <c r="E238" i="7"/>
  <c r="I238" i="7"/>
  <c r="G238" i="7" a="1"/>
  <c r="G238" i="7"/>
  <c r="H238" i="7"/>
  <c r="F238" i="7" a="1"/>
  <c r="F238" i="7"/>
  <c r="F237" i="7" a="1"/>
  <c r="F237" i="7"/>
  <c r="G237" i="7" a="1"/>
  <c r="G237" i="7"/>
  <c r="H237" i="7"/>
  <c r="E237" i="7" a="1"/>
  <c r="E237" i="7"/>
  <c r="I237" i="7"/>
  <c r="F236" i="7" a="1"/>
  <c r="F236" i="7"/>
  <c r="G236" i="7" a="1"/>
  <c r="G236" i="7"/>
  <c r="H236" i="7"/>
  <c r="E236" i="7" a="1"/>
  <c r="E236" i="7"/>
  <c r="I236" i="7"/>
  <c r="E235" i="7" a="1"/>
  <c r="E235" i="7"/>
  <c r="I235" i="7"/>
  <c r="G235" i="7" a="1"/>
  <c r="G235" i="7"/>
  <c r="H235" i="7"/>
  <c r="F235" i="7" a="1"/>
  <c r="F235" i="7"/>
  <c r="E234" i="7" a="1"/>
  <c r="E234" i="7"/>
  <c r="I234" i="7"/>
  <c r="G234" i="7" a="1"/>
  <c r="G234" i="7"/>
  <c r="H234" i="7"/>
  <c r="F234" i="7" a="1"/>
  <c r="F234" i="7"/>
  <c r="F233" i="7" a="1"/>
  <c r="F233" i="7"/>
  <c r="E233" i="7" a="1"/>
  <c r="E233" i="7"/>
  <c r="I233" i="7"/>
  <c r="G233" i="7" a="1"/>
  <c r="G233" i="7"/>
  <c r="H233" i="7"/>
  <c r="E232" i="7" a="1"/>
  <c r="E232" i="7"/>
  <c r="I232" i="7"/>
  <c r="F232" i="7" a="1"/>
  <c r="F232" i="7"/>
  <c r="G232" i="7" a="1"/>
  <c r="G232" i="7"/>
  <c r="H232" i="7"/>
  <c r="E231" i="7" a="1"/>
  <c r="E231" i="7"/>
  <c r="I231" i="7"/>
  <c r="G231" i="7" a="1"/>
  <c r="G231" i="7"/>
  <c r="H231" i="7"/>
  <c r="F231" i="7" a="1"/>
  <c r="F231" i="7"/>
  <c r="G230" i="7" a="1"/>
  <c r="G230" i="7"/>
  <c r="H230" i="7"/>
  <c r="F230" i="7" a="1"/>
  <c r="F230" i="7"/>
  <c r="E230" i="7" a="1"/>
  <c r="E230" i="7"/>
  <c r="I230" i="7"/>
  <c r="F229" i="7" a="1"/>
  <c r="F229" i="7"/>
  <c r="E229" i="7" a="1"/>
  <c r="E229" i="7"/>
  <c r="I229" i="7"/>
  <c r="G229" i="7" a="1"/>
  <c r="G229" i="7"/>
  <c r="H229" i="7"/>
  <c r="G228" i="7" a="1"/>
  <c r="G228" i="7"/>
  <c r="H228" i="7"/>
  <c r="E228" i="7" a="1"/>
  <c r="E228" i="7"/>
  <c r="I228" i="7"/>
  <c r="F228" i="7" a="1"/>
  <c r="F228" i="7"/>
  <c r="E227" i="7" a="1"/>
  <c r="E227" i="7"/>
  <c r="I227" i="7"/>
  <c r="F227" i="7" a="1"/>
  <c r="F227" i="7"/>
  <c r="G227" i="7" a="1"/>
  <c r="G227" i="7"/>
  <c r="H227" i="7"/>
  <c r="F226" i="7" a="1"/>
  <c r="F226" i="7"/>
  <c r="G226" i="7" a="1"/>
  <c r="G226" i="7"/>
  <c r="H226" i="7"/>
  <c r="E226" i="7" a="1"/>
  <c r="E226" i="7"/>
  <c r="I226" i="7"/>
  <c r="F225" i="7" a="1"/>
  <c r="F225" i="7"/>
  <c r="G225" i="7" a="1"/>
  <c r="G225" i="7"/>
  <c r="H225" i="7"/>
  <c r="E225" i="7" a="1"/>
  <c r="E225" i="7"/>
  <c r="I225" i="7"/>
  <c r="G224" i="7" a="1"/>
  <c r="G224" i="7"/>
  <c r="H224" i="7"/>
  <c r="F224" i="7" a="1"/>
  <c r="F224" i="7"/>
  <c r="E224" i="7" a="1"/>
  <c r="E224" i="7"/>
  <c r="I224" i="7"/>
  <c r="G223" i="7" a="1"/>
  <c r="G223" i="7"/>
  <c r="H223" i="7"/>
  <c r="E223" i="7" a="1"/>
  <c r="E223" i="7"/>
  <c r="I223" i="7"/>
  <c r="F223" i="7" a="1"/>
  <c r="F223" i="7"/>
  <c r="F222" i="7" a="1"/>
  <c r="F222" i="7"/>
  <c r="G222" i="7" a="1"/>
  <c r="G222" i="7"/>
  <c r="H222" i="7"/>
  <c r="E222" i="7" a="1"/>
  <c r="E222" i="7"/>
  <c r="I222" i="7"/>
  <c r="E221" i="7" a="1"/>
  <c r="E221" i="7"/>
  <c r="I221" i="7"/>
  <c r="G221" i="7" a="1"/>
  <c r="G221" i="7"/>
  <c r="H221" i="7"/>
  <c r="F221" i="7" a="1"/>
  <c r="F221" i="7"/>
  <c r="G220" i="7" a="1"/>
  <c r="G220" i="7"/>
  <c r="H220" i="7"/>
  <c r="E220" i="7" a="1"/>
  <c r="E220" i="7"/>
  <c r="I220" i="7"/>
  <c r="F220" i="7" a="1"/>
  <c r="F220" i="7"/>
  <c r="G219" i="7" a="1"/>
  <c r="G219" i="7"/>
  <c r="H219" i="7"/>
  <c r="F219" i="7" a="1"/>
  <c r="F219" i="7"/>
  <c r="E219" i="7" a="1"/>
  <c r="E219" i="7"/>
  <c r="I219" i="7"/>
  <c r="F218" i="7" a="1"/>
  <c r="F218" i="7"/>
  <c r="E218" i="7" a="1"/>
  <c r="E218" i="7"/>
  <c r="I218" i="7"/>
  <c r="G218" i="7" a="1"/>
  <c r="G218" i="7"/>
  <c r="H218" i="7"/>
  <c r="F217" i="7" a="1"/>
  <c r="F217" i="7"/>
  <c r="G217" i="7" a="1"/>
  <c r="G217" i="7"/>
  <c r="H217" i="7"/>
  <c r="E217" i="7" a="1"/>
  <c r="E217" i="7"/>
  <c r="I217" i="7"/>
  <c r="E216" i="7" a="1"/>
  <c r="E216" i="7"/>
  <c r="I216" i="7"/>
  <c r="G216" i="7" a="1"/>
  <c r="G216" i="7"/>
  <c r="H216" i="7"/>
  <c r="F216" i="7" a="1"/>
  <c r="F216" i="7"/>
  <c r="F215" i="7" a="1"/>
  <c r="F215" i="7"/>
  <c r="E215" i="7" a="1"/>
  <c r="E215" i="7"/>
  <c r="I215" i="7"/>
  <c r="G215" i="7" a="1"/>
  <c r="G215" i="7"/>
  <c r="H215" i="7"/>
  <c r="F214" i="7" a="1"/>
  <c r="F214" i="7"/>
  <c r="E214" i="7" a="1"/>
  <c r="E214" i="7"/>
  <c r="I214" i="7"/>
  <c r="G214" i="7" a="1"/>
  <c r="G214" i="7"/>
  <c r="H214" i="7"/>
  <c r="F213" i="7" a="1"/>
  <c r="F213" i="7"/>
  <c r="G213" i="7" a="1"/>
  <c r="G213" i="7"/>
  <c r="H213" i="7"/>
  <c r="E213" i="7" a="1"/>
  <c r="E213" i="7"/>
  <c r="I213" i="7"/>
  <c r="G212" i="7" a="1"/>
  <c r="G212" i="7"/>
  <c r="H212" i="7"/>
  <c r="E212" i="7" a="1"/>
  <c r="E212" i="7"/>
  <c r="I212" i="7"/>
  <c r="F212" i="7" a="1"/>
  <c r="F212" i="7"/>
  <c r="G211" i="7" a="1"/>
  <c r="G211" i="7"/>
  <c r="H211" i="7"/>
  <c r="E211" i="7" a="1"/>
  <c r="E211" i="7"/>
  <c r="I211" i="7"/>
  <c r="F211" i="7" a="1"/>
  <c r="F211" i="7"/>
  <c r="G210" i="7" a="1"/>
  <c r="G210" i="7"/>
  <c r="H210" i="7"/>
  <c r="F210" i="7" a="1"/>
  <c r="F210" i="7"/>
  <c r="E210" i="7" a="1"/>
  <c r="E210" i="7"/>
  <c r="I210" i="7"/>
  <c r="F209" i="7" a="1"/>
  <c r="F209" i="7"/>
  <c r="E209" i="7" a="1"/>
  <c r="E209" i="7"/>
  <c r="I209" i="7"/>
  <c r="G209" i="7" a="1"/>
  <c r="G209" i="7"/>
  <c r="H209" i="7"/>
  <c r="G208" i="7" a="1"/>
  <c r="G208" i="7"/>
  <c r="H208" i="7"/>
  <c r="E208" i="7" a="1"/>
  <c r="E208" i="7"/>
  <c r="I208" i="7"/>
  <c r="F208" i="7" a="1"/>
  <c r="F208" i="7"/>
  <c r="E207" i="7" a="1"/>
  <c r="E207" i="7"/>
  <c r="I207" i="7"/>
  <c r="G207" i="7" a="1"/>
  <c r="G207" i="7"/>
  <c r="H207" i="7"/>
  <c r="F207" i="7" a="1"/>
  <c r="F207" i="7"/>
  <c r="E206" i="7" a="1"/>
  <c r="E206" i="7"/>
  <c r="I206" i="7"/>
  <c r="F206" i="7" a="1"/>
  <c r="F206" i="7"/>
  <c r="G206" i="7" a="1"/>
  <c r="G206" i="7"/>
  <c r="H206" i="7"/>
  <c r="F205" i="7" a="1"/>
  <c r="F205" i="7"/>
  <c r="G205" i="7" a="1"/>
  <c r="G205" i="7"/>
  <c r="H205" i="7"/>
  <c r="E205" i="7" a="1"/>
  <c r="E205" i="7"/>
  <c r="I205" i="7"/>
  <c r="G204" i="7" a="1"/>
  <c r="G204" i="7"/>
  <c r="H204" i="7"/>
  <c r="E204" i="7" a="1"/>
  <c r="E204" i="7"/>
  <c r="I204" i="7"/>
  <c r="F204" i="7" a="1"/>
  <c r="F204" i="7"/>
  <c r="G203" i="7" a="1"/>
  <c r="G203" i="7"/>
  <c r="H203" i="7"/>
  <c r="E203" i="7" a="1"/>
  <c r="E203" i="7"/>
  <c r="I203" i="7"/>
  <c r="F203" i="7" a="1"/>
  <c r="F203" i="7"/>
  <c r="E202" i="7" a="1"/>
  <c r="E202" i="7"/>
  <c r="I202" i="7"/>
  <c r="F202" i="7" a="1"/>
  <c r="F202" i="7"/>
  <c r="G202" i="7" a="1"/>
  <c r="G202" i="7"/>
  <c r="H202" i="7"/>
  <c r="G201" i="7" a="1"/>
  <c r="G201" i="7"/>
  <c r="H201" i="7"/>
  <c r="E201" i="7" a="1"/>
  <c r="E201" i="7"/>
  <c r="I201" i="7"/>
  <c r="F201" i="7" a="1"/>
  <c r="F201" i="7"/>
  <c r="G200" i="7" a="1"/>
  <c r="G200" i="7"/>
  <c r="H200" i="7"/>
  <c r="F200" i="7" a="1"/>
  <c r="F200" i="7"/>
  <c r="E200" i="7" a="1"/>
  <c r="E200" i="7"/>
  <c r="I200" i="7"/>
  <c r="F199" i="7" a="1"/>
  <c r="F199" i="7"/>
  <c r="G199" i="7" a="1"/>
  <c r="G199" i="7"/>
  <c r="H199" i="7"/>
  <c r="E199" i="7" a="1"/>
  <c r="E199" i="7"/>
  <c r="I199" i="7"/>
  <c r="E198" i="7" a="1"/>
  <c r="E198" i="7"/>
  <c r="I198" i="7"/>
  <c r="F198" i="7" a="1"/>
  <c r="F198" i="7"/>
  <c r="G198" i="7" a="1"/>
  <c r="G198" i="7"/>
  <c r="H198" i="7"/>
  <c r="G197" i="7" a="1"/>
  <c r="G197" i="7"/>
  <c r="H197" i="7"/>
  <c r="E197" i="7" a="1"/>
  <c r="E197" i="7"/>
  <c r="I197" i="7"/>
  <c r="F197" i="7" a="1"/>
  <c r="F197" i="7"/>
  <c r="G196" i="7" a="1"/>
  <c r="G196" i="7"/>
  <c r="H196" i="7"/>
  <c r="E196" i="7" a="1"/>
  <c r="E196" i="7"/>
  <c r="I196" i="7"/>
  <c r="F196" i="7" a="1"/>
  <c r="F196" i="7"/>
  <c r="F195" i="7" a="1"/>
  <c r="F195" i="7"/>
  <c r="E195" i="7" a="1"/>
  <c r="E195" i="7"/>
  <c r="I195" i="7"/>
  <c r="G195" i="7" a="1"/>
  <c r="G195" i="7"/>
  <c r="H195" i="7"/>
  <c r="G194" i="7" a="1"/>
  <c r="G194" i="7"/>
  <c r="H194" i="7"/>
  <c r="F194" i="7" a="1"/>
  <c r="F194" i="7"/>
  <c r="E194" i="7" a="1"/>
  <c r="E194" i="7"/>
  <c r="I194" i="7"/>
  <c r="E193" i="7" a="1"/>
  <c r="E193" i="7"/>
  <c r="I193" i="7"/>
  <c r="F193" i="7" a="1"/>
  <c r="F193" i="7"/>
  <c r="G193" i="7" a="1"/>
  <c r="G193" i="7"/>
  <c r="H193" i="7"/>
  <c r="G192" i="7" a="1"/>
  <c r="G192" i="7"/>
  <c r="H192" i="7"/>
  <c r="E192" i="7" a="1"/>
  <c r="E192" i="7"/>
  <c r="I192" i="7"/>
  <c r="F192" i="7" a="1"/>
  <c r="F192" i="7"/>
  <c r="E191" i="7" a="1"/>
  <c r="E191" i="7"/>
  <c r="I191" i="7"/>
  <c r="G191" i="7" a="1"/>
  <c r="G191" i="7"/>
  <c r="H191" i="7"/>
  <c r="F191" i="7" a="1"/>
  <c r="F191" i="7"/>
  <c r="F190" i="7" a="1"/>
  <c r="F190" i="7"/>
  <c r="G190" i="7" a="1"/>
  <c r="G190" i="7"/>
  <c r="H190" i="7"/>
  <c r="E190" i="7" a="1"/>
  <c r="E190" i="7"/>
  <c r="I190" i="7"/>
  <c r="G189" i="7" a="1"/>
  <c r="G189" i="7"/>
  <c r="H189" i="7"/>
  <c r="F189" i="7" a="1"/>
  <c r="F189" i="7"/>
  <c r="E189" i="7" a="1"/>
  <c r="E189" i="7"/>
  <c r="I189" i="7"/>
  <c r="E188" i="7" a="1"/>
  <c r="E188" i="7"/>
  <c r="I188" i="7"/>
  <c r="G188" i="7" a="1"/>
  <c r="G188" i="7"/>
  <c r="H188" i="7"/>
  <c r="F188" i="7" a="1"/>
  <c r="F188" i="7"/>
  <c r="E187" i="7" a="1"/>
  <c r="E187" i="7"/>
  <c r="I187" i="7"/>
  <c r="G187" i="7" a="1"/>
  <c r="G187" i="7"/>
  <c r="H187" i="7"/>
  <c r="F187" i="7" a="1"/>
  <c r="F187" i="7"/>
  <c r="E186" i="7" a="1"/>
  <c r="E186" i="7"/>
  <c r="I186" i="7"/>
  <c r="F186" i="7" a="1"/>
  <c r="F186" i="7"/>
  <c r="G186" i="7" a="1"/>
  <c r="G186" i="7"/>
  <c r="H186" i="7"/>
  <c r="G185" i="7" a="1"/>
  <c r="G185" i="7"/>
  <c r="H185" i="7"/>
  <c r="F185" i="7" a="1"/>
  <c r="F185" i="7"/>
  <c r="E185" i="7" a="1"/>
  <c r="E185" i="7"/>
  <c r="I185" i="7"/>
  <c r="G184" i="7" a="1"/>
  <c r="G184" i="7"/>
  <c r="H184" i="7"/>
  <c r="F184" i="7" a="1"/>
  <c r="F184" i="7"/>
  <c r="E184" i="7" a="1"/>
  <c r="E184" i="7"/>
  <c r="I184" i="7"/>
  <c r="G183" i="7" a="1"/>
  <c r="G183" i="7"/>
  <c r="H183" i="7"/>
  <c r="E183" i="7" a="1"/>
  <c r="E183" i="7"/>
  <c r="I183" i="7"/>
  <c r="F183" i="7" a="1"/>
  <c r="F183" i="7"/>
  <c r="E182" i="7" a="1"/>
  <c r="E182" i="7"/>
  <c r="I182" i="7"/>
  <c r="F182" i="7" a="1"/>
  <c r="F182" i="7"/>
  <c r="G182" i="7" a="1"/>
  <c r="G182" i="7"/>
  <c r="H182" i="7"/>
  <c r="G181" i="7" a="1"/>
  <c r="G181" i="7"/>
  <c r="H181" i="7"/>
  <c r="F181" i="7" a="1"/>
  <c r="F181" i="7"/>
  <c r="E181" i="7" a="1"/>
  <c r="E181" i="7"/>
  <c r="I181" i="7"/>
  <c r="G180" i="7" a="1"/>
  <c r="G180" i="7"/>
  <c r="H180" i="7"/>
  <c r="F180" i="7" a="1"/>
  <c r="F180" i="7"/>
  <c r="E180" i="7" a="1"/>
  <c r="E180" i="7"/>
  <c r="I180" i="7"/>
  <c r="G179" i="7" a="1"/>
  <c r="G179" i="7"/>
  <c r="H179" i="7"/>
  <c r="E179" i="7" a="1"/>
  <c r="E179" i="7"/>
  <c r="I179" i="7"/>
  <c r="F179" i="7" a="1"/>
  <c r="F179" i="7"/>
  <c r="G178" i="7" a="1"/>
  <c r="G178" i="7"/>
  <c r="H178" i="7"/>
  <c r="F178" i="7" a="1"/>
  <c r="F178" i="7"/>
  <c r="E178" i="7" a="1"/>
  <c r="E178" i="7"/>
  <c r="I178" i="7"/>
  <c r="G177" i="7" a="1"/>
  <c r="G177" i="7"/>
  <c r="H177" i="7"/>
  <c r="E177" i="7" a="1"/>
  <c r="E177" i="7"/>
  <c r="I177" i="7"/>
  <c r="F177" i="7" a="1"/>
  <c r="F177" i="7"/>
  <c r="G176" i="7" a="1"/>
  <c r="G176" i="7"/>
  <c r="H176" i="7"/>
  <c r="E176" i="7" a="1"/>
  <c r="E176" i="7"/>
  <c r="I176" i="7"/>
  <c r="F176" i="7" a="1"/>
  <c r="F176" i="7"/>
  <c r="E175" i="7" a="1"/>
  <c r="E175" i="7"/>
  <c r="I175" i="7"/>
  <c r="F175" i="7" a="1"/>
  <c r="F175" i="7"/>
  <c r="G175" i="7" a="1"/>
  <c r="G175" i="7"/>
  <c r="H175" i="7"/>
  <c r="F174" i="7" a="1"/>
  <c r="F174" i="7"/>
  <c r="G174" i="7" a="1"/>
  <c r="G174" i="7"/>
  <c r="H174" i="7"/>
  <c r="E174" i="7" a="1"/>
  <c r="E174" i="7"/>
  <c r="I174" i="7"/>
  <c r="E173" i="7" a="1"/>
  <c r="E173" i="7"/>
  <c r="I173" i="7"/>
  <c r="F173" i="7" a="1"/>
  <c r="F173" i="7"/>
  <c r="G173" i="7" a="1"/>
  <c r="G173" i="7"/>
  <c r="H173" i="7"/>
  <c r="G172" i="7" a="1"/>
  <c r="G172" i="7"/>
  <c r="H172" i="7"/>
  <c r="E172" i="7" a="1"/>
  <c r="E172" i="7"/>
  <c r="I172" i="7"/>
  <c r="F172" i="7" a="1"/>
  <c r="F172" i="7"/>
  <c r="G171" i="7" a="1"/>
  <c r="G171" i="7"/>
  <c r="H171" i="7"/>
  <c r="E171" i="7" a="1"/>
  <c r="E171" i="7"/>
  <c r="I171" i="7"/>
  <c r="F171" i="7" a="1"/>
  <c r="F171" i="7"/>
  <c r="G170" i="7" a="1"/>
  <c r="G170" i="7"/>
  <c r="H170" i="7"/>
  <c r="F170" i="7" a="1"/>
  <c r="F170" i="7"/>
  <c r="E170" i="7" a="1"/>
  <c r="E170" i="7"/>
  <c r="I170" i="7"/>
  <c r="F169" i="7" a="1"/>
  <c r="F169" i="7"/>
  <c r="E169" i="7" a="1"/>
  <c r="E169" i="7"/>
  <c r="I169" i="7"/>
  <c r="G169" i="7" a="1"/>
  <c r="G169" i="7"/>
  <c r="H169" i="7"/>
  <c r="G168" i="7" a="1"/>
  <c r="G168" i="7"/>
  <c r="H168" i="7"/>
  <c r="F168" i="7" a="1"/>
  <c r="F168" i="7"/>
  <c r="E168" i="7" a="1"/>
  <c r="E168" i="7"/>
  <c r="I168" i="7"/>
  <c r="G167" i="7" a="1"/>
  <c r="G167" i="7"/>
  <c r="H167" i="7"/>
  <c r="E167" i="7" a="1"/>
  <c r="E167" i="7"/>
  <c r="I167" i="7"/>
  <c r="F167" i="7" a="1"/>
  <c r="F167" i="7"/>
  <c r="G166" i="7" a="1"/>
  <c r="G166" i="7"/>
  <c r="H166" i="7"/>
  <c r="F166" i="7" a="1"/>
  <c r="F166" i="7"/>
  <c r="E166" i="7" a="1"/>
  <c r="E166" i="7"/>
  <c r="I166" i="7"/>
  <c r="G165" i="7" a="1"/>
  <c r="G165" i="7"/>
  <c r="H165" i="7"/>
  <c r="E165" i="7" a="1"/>
  <c r="E165" i="7"/>
  <c r="I165" i="7"/>
  <c r="F165" i="7" a="1"/>
  <c r="F165" i="7"/>
  <c r="E164" i="7" a="1"/>
  <c r="E164" i="7"/>
  <c r="I164" i="7"/>
  <c r="G164" i="7" a="1"/>
  <c r="G164" i="7"/>
  <c r="H164" i="7"/>
  <c r="F164" i="7" a="1"/>
  <c r="F164" i="7"/>
  <c r="F163" i="7" a="1"/>
  <c r="F163" i="7"/>
  <c r="E163" i="7" a="1"/>
  <c r="E163" i="7"/>
  <c r="I163" i="7"/>
  <c r="G163" i="7" a="1"/>
  <c r="G163" i="7"/>
  <c r="H163" i="7"/>
  <c r="E162" i="7" a="1"/>
  <c r="E162" i="7"/>
  <c r="I162" i="7"/>
  <c r="F162" i="7" a="1"/>
  <c r="F162" i="7"/>
  <c r="G162" i="7" a="1"/>
  <c r="G162" i="7"/>
  <c r="H162" i="7"/>
  <c r="E161" i="7" a="1"/>
  <c r="E161" i="7"/>
  <c r="I161" i="7"/>
  <c r="F161" i="7" a="1"/>
  <c r="F161" i="7"/>
  <c r="G161" i="7" a="1"/>
  <c r="G161" i="7"/>
  <c r="H161" i="7"/>
  <c r="G160" i="7" a="1"/>
  <c r="G160" i="7"/>
  <c r="H160" i="7"/>
  <c r="E160" i="7" a="1"/>
  <c r="E160" i="7"/>
  <c r="I160" i="7"/>
  <c r="F160" i="7" a="1"/>
  <c r="F160" i="7"/>
  <c r="E159" i="7" a="1"/>
  <c r="E159" i="7"/>
  <c r="I159" i="7"/>
  <c r="F159" i="7" a="1"/>
  <c r="F159" i="7"/>
  <c r="G159" i="7" a="1"/>
  <c r="G159" i="7"/>
  <c r="H159" i="7"/>
  <c r="F158" i="7" a="1"/>
  <c r="F158" i="7"/>
  <c r="G158" i="7" a="1"/>
  <c r="G158" i="7"/>
  <c r="H158" i="7"/>
  <c r="E158" i="7" a="1"/>
  <c r="E158" i="7"/>
  <c r="I158" i="7"/>
  <c r="F157" i="7" a="1"/>
  <c r="F157" i="7"/>
  <c r="E157" i="7" a="1"/>
  <c r="E157" i="7"/>
  <c r="I157" i="7"/>
  <c r="G157" i="7" a="1"/>
  <c r="G157" i="7"/>
  <c r="H157" i="7"/>
  <c r="F156" i="7" a="1"/>
  <c r="F156" i="7"/>
  <c r="G156" i="7" a="1"/>
  <c r="G156" i="7"/>
  <c r="H156" i="7"/>
  <c r="E156" i="7" a="1"/>
  <c r="E156" i="7"/>
  <c r="I156" i="7"/>
  <c r="G155" i="7" a="1"/>
  <c r="G155" i="7"/>
  <c r="H155" i="7"/>
  <c r="F155" i="7" a="1"/>
  <c r="F155" i="7"/>
  <c r="E155" i="7" a="1"/>
  <c r="E155" i="7"/>
  <c r="I155" i="7"/>
  <c r="F154" i="7" a="1"/>
  <c r="F154" i="7"/>
  <c r="G154" i="7" a="1"/>
  <c r="G154" i="7"/>
  <c r="H154" i="7"/>
  <c r="E154" i="7" a="1"/>
  <c r="E154" i="7"/>
  <c r="I154" i="7"/>
  <c r="G153" i="7" a="1"/>
  <c r="G153" i="7"/>
  <c r="H153" i="7"/>
  <c r="F153" i="7" a="1"/>
  <c r="F153" i="7"/>
  <c r="E153" i="7" a="1"/>
  <c r="E153" i="7"/>
  <c r="I153" i="7"/>
  <c r="G152" i="7" a="1"/>
  <c r="G152" i="7"/>
  <c r="H152" i="7"/>
  <c r="F152" i="7" a="1"/>
  <c r="F152" i="7"/>
  <c r="E152" i="7" a="1"/>
  <c r="E152" i="7"/>
  <c r="I152" i="7"/>
  <c r="G151" i="7" a="1"/>
  <c r="G151" i="7"/>
  <c r="H151" i="7"/>
  <c r="F151" i="7" a="1"/>
  <c r="F151" i="7"/>
  <c r="E151" i="7" a="1"/>
  <c r="E151" i="7"/>
  <c r="I151" i="7"/>
  <c r="E150" i="7" a="1"/>
  <c r="E150" i="7"/>
  <c r="I150" i="7"/>
  <c r="F150" i="7" a="1"/>
  <c r="F150" i="7"/>
  <c r="G150" i="7" a="1"/>
  <c r="G150" i="7"/>
  <c r="H150" i="7"/>
  <c r="G149" i="7" a="1"/>
  <c r="G149" i="7"/>
  <c r="H149" i="7"/>
  <c r="F149" i="7" a="1"/>
  <c r="F149" i="7"/>
  <c r="E149" i="7" a="1"/>
  <c r="E149" i="7"/>
  <c r="I149" i="7"/>
  <c r="G148" i="7" a="1"/>
  <c r="G148" i="7"/>
  <c r="H148" i="7"/>
  <c r="F148" i="7" a="1"/>
  <c r="F148" i="7"/>
  <c r="E148" i="7" a="1"/>
  <c r="E148" i="7"/>
  <c r="I148" i="7"/>
  <c r="G147" i="7" a="1"/>
  <c r="G147" i="7"/>
  <c r="H147" i="7"/>
  <c r="E147" i="7" a="1"/>
  <c r="E147" i="7"/>
  <c r="I147" i="7"/>
  <c r="F147" i="7" a="1"/>
  <c r="F147" i="7"/>
  <c r="G146" i="7" a="1"/>
  <c r="G146" i="7"/>
  <c r="H146" i="7"/>
  <c r="F146" i="7" a="1"/>
  <c r="F146" i="7"/>
  <c r="E146" i="7" a="1"/>
  <c r="E146" i="7"/>
  <c r="I146" i="7"/>
  <c r="E145" i="7" a="1"/>
  <c r="E145" i="7"/>
  <c r="I145" i="7"/>
  <c r="F145" i="7" a="1"/>
  <c r="F145" i="7"/>
  <c r="G145" i="7" a="1"/>
  <c r="G145" i="7"/>
  <c r="H145" i="7"/>
  <c r="F144" i="7" a="1"/>
  <c r="F144" i="7"/>
  <c r="G144" i="7" a="1"/>
  <c r="G144" i="7"/>
  <c r="H144" i="7"/>
  <c r="E144" i="7" a="1"/>
  <c r="E144" i="7"/>
  <c r="I144" i="7"/>
  <c r="E143" i="7" a="1"/>
  <c r="E143" i="7"/>
  <c r="I143" i="7"/>
  <c r="G143" i="7" a="1"/>
  <c r="G143" i="7"/>
  <c r="H143" i="7"/>
  <c r="F143" i="7" a="1"/>
  <c r="F143" i="7"/>
  <c r="G142" i="7" a="1"/>
  <c r="G142" i="7"/>
  <c r="H142" i="7"/>
  <c r="F142" i="7" a="1"/>
  <c r="F142" i="7"/>
  <c r="E142" i="7" a="1"/>
  <c r="E142" i="7"/>
  <c r="I142" i="7"/>
  <c r="E141" i="7" a="1"/>
  <c r="E141" i="7"/>
  <c r="I141" i="7"/>
  <c r="F141" i="7" a="1"/>
  <c r="F141" i="7"/>
  <c r="G141" i="7" a="1"/>
  <c r="G141" i="7"/>
  <c r="H141" i="7"/>
  <c r="G140" i="7" a="1"/>
  <c r="G140" i="7"/>
  <c r="H140" i="7"/>
  <c r="E140" i="7" a="1"/>
  <c r="E140" i="7"/>
  <c r="I140" i="7"/>
  <c r="F140" i="7" a="1"/>
  <c r="F140" i="7"/>
  <c r="F139" i="7" a="1"/>
  <c r="F139" i="7"/>
  <c r="G139" i="7" a="1"/>
  <c r="G139" i="7"/>
  <c r="H139" i="7"/>
  <c r="E139" i="7" a="1"/>
  <c r="E139" i="7"/>
  <c r="I139" i="7"/>
  <c r="G138" i="7" a="1"/>
  <c r="G138" i="7"/>
  <c r="H138" i="7"/>
  <c r="E138" i="7" a="1"/>
  <c r="E138" i="7"/>
  <c r="I138" i="7"/>
  <c r="F138" i="7" a="1"/>
  <c r="F138" i="7"/>
  <c r="G137" i="7" a="1"/>
  <c r="G137" i="7"/>
  <c r="H137" i="7"/>
  <c r="E137" i="7" a="1"/>
  <c r="E137" i="7"/>
  <c r="I137" i="7"/>
  <c r="F137" i="7" a="1"/>
  <c r="F137" i="7"/>
  <c r="F136" i="7" a="1"/>
  <c r="F136" i="7"/>
  <c r="G136" i="7" a="1"/>
  <c r="G136" i="7"/>
  <c r="H136" i="7"/>
  <c r="E136" i="7" a="1"/>
  <c r="E136" i="7"/>
  <c r="I136" i="7"/>
  <c r="E135" i="7" a="1"/>
  <c r="E135" i="7"/>
  <c r="I135" i="7"/>
  <c r="G135" i="7" a="1"/>
  <c r="G135" i="7"/>
  <c r="H135" i="7"/>
  <c r="F135" i="7" a="1"/>
  <c r="F135" i="7"/>
  <c r="G134" i="7" a="1"/>
  <c r="G134" i="7"/>
  <c r="H134" i="7"/>
  <c r="F134" i="7" a="1"/>
  <c r="F134" i="7"/>
  <c r="E134" i="7" a="1"/>
  <c r="E134" i="7"/>
  <c r="I134" i="7"/>
  <c r="F133" i="7" a="1"/>
  <c r="F133" i="7"/>
  <c r="G133" i="7" a="1"/>
  <c r="G133" i="7"/>
  <c r="H133" i="7"/>
  <c r="E133" i="7" a="1"/>
  <c r="E133" i="7"/>
  <c r="I133" i="7"/>
  <c r="F132" i="7" a="1"/>
  <c r="F132" i="7"/>
  <c r="G132" i="7" a="1"/>
  <c r="G132" i="7"/>
  <c r="H132" i="7"/>
  <c r="E132" i="7" a="1"/>
  <c r="E132" i="7"/>
  <c r="I132" i="7"/>
  <c r="G131" i="7" a="1"/>
  <c r="G131" i="7"/>
  <c r="H131" i="7"/>
  <c r="E131" i="7" a="1"/>
  <c r="E131" i="7"/>
  <c r="I131" i="7"/>
  <c r="F131" i="7" a="1"/>
  <c r="F131" i="7"/>
  <c r="E130" i="7" a="1"/>
  <c r="E130" i="7"/>
  <c r="I130" i="7"/>
  <c r="G130" i="7" a="1"/>
  <c r="G130" i="7"/>
  <c r="H130" i="7"/>
  <c r="F130" i="7" a="1"/>
  <c r="F130" i="7"/>
  <c r="G129" i="7" a="1"/>
  <c r="G129" i="7"/>
  <c r="H129" i="7"/>
  <c r="E129" i="7" a="1"/>
  <c r="E129" i="7"/>
  <c r="I129" i="7"/>
  <c r="F129" i="7" a="1"/>
  <c r="F129" i="7"/>
  <c r="F128" i="7" a="1"/>
  <c r="F128" i="7"/>
  <c r="G128" i="7" a="1"/>
  <c r="G128" i="7"/>
  <c r="H128" i="7"/>
  <c r="E128" i="7" a="1"/>
  <c r="E128" i="7"/>
  <c r="I128" i="7"/>
  <c r="F127" i="7" a="1"/>
  <c r="F127" i="7"/>
  <c r="E127" i="7" a="1"/>
  <c r="E127" i="7"/>
  <c r="I127" i="7"/>
  <c r="G127" i="7" a="1"/>
  <c r="G127" i="7"/>
  <c r="H127" i="7"/>
  <c r="E126" i="7" a="1"/>
  <c r="E126" i="7"/>
  <c r="I126" i="7"/>
  <c r="G126" i="7" a="1"/>
  <c r="G126" i="7"/>
  <c r="H126" i="7"/>
  <c r="F126" i="7" a="1"/>
  <c r="F126" i="7"/>
  <c r="E125" i="7" a="1"/>
  <c r="E125" i="7"/>
  <c r="I125" i="7"/>
  <c r="F125" i="7" a="1"/>
  <c r="F125" i="7"/>
  <c r="G125" i="7" a="1"/>
  <c r="G125" i="7"/>
  <c r="H125" i="7"/>
  <c r="G124" i="7" a="1"/>
  <c r="G124" i="7"/>
  <c r="H124" i="7"/>
  <c r="F124" i="7" a="1"/>
  <c r="F124" i="7"/>
  <c r="E124" i="7" a="1"/>
  <c r="E124" i="7"/>
  <c r="I124" i="7"/>
  <c r="F123" i="7" a="1"/>
  <c r="F123" i="7"/>
  <c r="E123" i="7" a="1"/>
  <c r="E123" i="7"/>
  <c r="I123" i="7"/>
  <c r="G123" i="7" a="1"/>
  <c r="G123" i="7"/>
  <c r="H123" i="7"/>
  <c r="E122" i="7" a="1"/>
  <c r="E122" i="7"/>
  <c r="I122" i="7"/>
  <c r="G122" i="7" a="1"/>
  <c r="G122" i="7"/>
  <c r="H122" i="7"/>
  <c r="F122" i="7" a="1"/>
  <c r="F122" i="7"/>
  <c r="E121" i="7" a="1"/>
  <c r="E121" i="7"/>
  <c r="I121" i="7"/>
  <c r="G121" i="7" a="1"/>
  <c r="G121" i="7"/>
  <c r="H121" i="7"/>
  <c r="F121" i="7" a="1"/>
  <c r="F121" i="7"/>
  <c r="F120" i="7" a="1"/>
  <c r="F120" i="7"/>
  <c r="G120" i="7" a="1"/>
  <c r="G120" i="7"/>
  <c r="H120" i="7"/>
  <c r="E120" i="7" a="1"/>
  <c r="E120" i="7"/>
  <c r="I120" i="7"/>
  <c r="E119" i="7" a="1"/>
  <c r="E119" i="7"/>
  <c r="I119" i="7"/>
  <c r="G119" i="7" a="1"/>
  <c r="G119" i="7"/>
  <c r="H119" i="7"/>
  <c r="F119" i="7" a="1"/>
  <c r="F119" i="7"/>
  <c r="E118" i="7" a="1"/>
  <c r="E118" i="7"/>
  <c r="I118" i="7"/>
  <c r="F118" i="7" a="1"/>
  <c r="F118" i="7"/>
  <c r="G118" i="7" a="1"/>
  <c r="G118" i="7"/>
  <c r="H118" i="7"/>
  <c r="E117" i="7" a="1"/>
  <c r="E117" i="7"/>
  <c r="I117" i="7"/>
  <c r="G117" i="7" a="1"/>
  <c r="G117" i="7"/>
  <c r="H117" i="7"/>
  <c r="F117" i="7" a="1"/>
  <c r="F117" i="7"/>
  <c r="G116" i="7" a="1"/>
  <c r="G116" i="7"/>
  <c r="H116" i="7"/>
  <c r="F116" i="7" a="1"/>
  <c r="F116" i="7"/>
  <c r="E116" i="7" a="1"/>
  <c r="E116" i="7"/>
  <c r="I116" i="7"/>
  <c r="F115" i="7" a="1"/>
  <c r="F115" i="7"/>
  <c r="E115" i="7" a="1"/>
  <c r="E115" i="7"/>
  <c r="I115" i="7"/>
  <c r="G115" i="7" a="1"/>
  <c r="G115" i="7"/>
  <c r="H115" i="7"/>
  <c r="G114" i="7" a="1"/>
  <c r="G114" i="7"/>
  <c r="H114" i="7"/>
  <c r="E114" i="7" a="1"/>
  <c r="E114" i="7"/>
  <c r="I114" i="7"/>
  <c r="F114" i="7" a="1"/>
  <c r="F114" i="7"/>
  <c r="G113" i="7" a="1"/>
  <c r="G113" i="7"/>
  <c r="H113" i="7"/>
  <c r="F113" i="7" a="1"/>
  <c r="F113" i="7"/>
  <c r="E113" i="7" a="1"/>
  <c r="E113" i="7"/>
  <c r="I113" i="7"/>
  <c r="F112" i="7" a="1"/>
  <c r="F112" i="7"/>
  <c r="G112" i="7" a="1"/>
  <c r="G112" i="7"/>
  <c r="H112" i="7"/>
  <c r="E112" i="7" a="1"/>
  <c r="E112" i="7"/>
  <c r="I112" i="7"/>
  <c r="G111" i="7" a="1"/>
  <c r="G111" i="7"/>
  <c r="H111" i="7"/>
  <c r="F111" i="7" a="1"/>
  <c r="F111" i="7"/>
  <c r="E111" i="7" a="1"/>
  <c r="E111" i="7"/>
  <c r="I111" i="7"/>
  <c r="F110" i="7" a="1"/>
  <c r="F110" i="7"/>
  <c r="G110" i="7" a="1"/>
  <c r="G110" i="7"/>
  <c r="H110" i="7"/>
  <c r="E110" i="7" a="1"/>
  <c r="E110" i="7"/>
  <c r="I110" i="7"/>
  <c r="F109" i="7" a="1"/>
  <c r="F109" i="7"/>
  <c r="G109" i="7" a="1"/>
  <c r="G109" i="7"/>
  <c r="H109" i="7"/>
  <c r="E109" i="7" a="1"/>
  <c r="E109" i="7"/>
  <c r="I109" i="7"/>
  <c r="E108" i="7" a="1"/>
  <c r="E108" i="7"/>
  <c r="I108" i="7"/>
  <c r="F108" i="7" a="1"/>
  <c r="F108" i="7"/>
  <c r="G108" i="7" a="1"/>
  <c r="G108" i="7"/>
  <c r="H108" i="7"/>
  <c r="E107" i="7" a="1"/>
  <c r="E107" i="7"/>
  <c r="I107" i="7"/>
  <c r="G107" i="7" a="1"/>
  <c r="G107" i="7"/>
  <c r="H107" i="7"/>
  <c r="F107" i="7" a="1"/>
  <c r="F107" i="7"/>
  <c r="G106" i="7" a="1"/>
  <c r="G106" i="7"/>
  <c r="H106" i="7"/>
  <c r="F106" i="7" a="1"/>
  <c r="F106" i="7"/>
  <c r="E106" i="7" a="1"/>
  <c r="E106" i="7"/>
  <c r="I106" i="7"/>
  <c r="G105" i="7" a="1"/>
  <c r="G105" i="7"/>
  <c r="H105" i="7"/>
  <c r="F105" i="7" a="1"/>
  <c r="F105" i="7"/>
  <c r="E105" i="7" a="1"/>
  <c r="E105" i="7"/>
  <c r="I105" i="7"/>
  <c r="G104" i="7" a="1"/>
  <c r="G104" i="7"/>
  <c r="H104" i="7"/>
  <c r="F104" i="7" a="1"/>
  <c r="F104" i="7"/>
  <c r="E104" i="7" a="1"/>
  <c r="E104" i="7"/>
  <c r="I104" i="7"/>
  <c r="E103" i="7" a="1"/>
  <c r="E103" i="7"/>
  <c r="I103" i="7"/>
  <c r="G103" i="7" a="1"/>
  <c r="G103" i="7"/>
  <c r="H103" i="7"/>
  <c r="F103" i="7" a="1"/>
  <c r="F103" i="7"/>
  <c r="E102" i="7" a="1"/>
  <c r="E102" i="7"/>
  <c r="I102" i="7"/>
  <c r="G102" i="7" a="1"/>
  <c r="G102" i="7"/>
  <c r="H102" i="7"/>
  <c r="F102" i="7" a="1"/>
  <c r="F102" i="7"/>
  <c r="G101" i="7" a="1"/>
  <c r="G101" i="7"/>
  <c r="H101" i="7"/>
  <c r="E101" i="7" a="1"/>
  <c r="E101" i="7"/>
  <c r="I101" i="7"/>
  <c r="F101" i="7" a="1"/>
  <c r="F101" i="7"/>
  <c r="E100" i="7" a="1"/>
  <c r="E100" i="7"/>
  <c r="I100" i="7"/>
  <c r="F100" i="7" a="1"/>
  <c r="F100" i="7"/>
  <c r="G100" i="7" a="1"/>
  <c r="G100" i="7"/>
  <c r="H100" i="7"/>
  <c r="F99" i="7" a="1"/>
  <c r="F99" i="7"/>
  <c r="G99" i="7" a="1"/>
  <c r="G99" i="7"/>
  <c r="H99" i="7"/>
  <c r="E99" i="7" a="1"/>
  <c r="E99" i="7"/>
  <c r="I99" i="7"/>
  <c r="G98" i="7" a="1"/>
  <c r="G98" i="7"/>
  <c r="H98" i="7"/>
  <c r="E98" i="7" a="1"/>
  <c r="E98" i="7"/>
  <c r="I98" i="7"/>
  <c r="F98" i="7" a="1"/>
  <c r="F98" i="7"/>
  <c r="E97" i="7" a="1"/>
  <c r="E97" i="7"/>
  <c r="I97" i="7"/>
  <c r="G97" i="7" a="1"/>
  <c r="G97" i="7"/>
  <c r="H97" i="7"/>
  <c r="F97" i="7" a="1"/>
  <c r="F97" i="7"/>
  <c r="F96" i="7" a="1"/>
  <c r="F96" i="7"/>
  <c r="G96" i="7" a="1"/>
  <c r="G96" i="7"/>
  <c r="H96" i="7"/>
  <c r="E96" i="7" a="1"/>
  <c r="E96" i="7"/>
  <c r="I96" i="7"/>
  <c r="F95" i="7" a="1"/>
  <c r="F95" i="7"/>
  <c r="G95" i="7" a="1"/>
  <c r="G95" i="7"/>
  <c r="H95" i="7"/>
  <c r="E95" i="7" a="1"/>
  <c r="E95" i="7"/>
  <c r="I95" i="7"/>
  <c r="F94" i="7" a="1"/>
  <c r="F94" i="7"/>
  <c r="E94" i="7" a="1"/>
  <c r="E94" i="7"/>
  <c r="I94" i="7"/>
  <c r="G94" i="7" a="1"/>
  <c r="G94" i="7"/>
  <c r="H94" i="7"/>
  <c r="G93" i="7" a="1"/>
  <c r="G93" i="7"/>
  <c r="H93" i="7"/>
  <c r="F93" i="7" a="1"/>
  <c r="F93" i="7"/>
  <c r="E93" i="7" a="1"/>
  <c r="E93" i="7"/>
  <c r="I93" i="7"/>
  <c r="E92" i="7" a="1"/>
  <c r="E92" i="7"/>
  <c r="I92" i="7"/>
  <c r="F92" i="7" a="1"/>
  <c r="F92" i="7"/>
  <c r="G92" i="7" a="1"/>
  <c r="G92" i="7"/>
  <c r="H92" i="7"/>
  <c r="E91" i="7" a="1"/>
  <c r="E91" i="7"/>
  <c r="I91" i="7"/>
  <c r="G91" i="7" a="1"/>
  <c r="G91" i="7"/>
  <c r="H91" i="7"/>
  <c r="F91" i="7" a="1"/>
  <c r="F91" i="7"/>
  <c r="F90" i="7" a="1"/>
  <c r="F90" i="7"/>
  <c r="G90" i="7" a="1"/>
  <c r="G90" i="7"/>
  <c r="H90" i="7"/>
  <c r="E90" i="7" a="1"/>
  <c r="E90" i="7"/>
  <c r="I90" i="7"/>
  <c r="E89" i="7" a="1"/>
  <c r="E89" i="7"/>
  <c r="I89" i="7"/>
  <c r="G89" i="7" a="1"/>
  <c r="G89" i="7"/>
  <c r="H89" i="7"/>
  <c r="F89" i="7" a="1"/>
  <c r="F89" i="7"/>
  <c r="E88" i="7" a="1"/>
  <c r="E88" i="7"/>
  <c r="I88" i="7"/>
  <c r="F88" i="7" a="1"/>
  <c r="F88" i="7"/>
  <c r="G88" i="7" a="1"/>
  <c r="G88" i="7"/>
  <c r="H88" i="7"/>
  <c r="E87" i="7" a="1"/>
  <c r="E87" i="7"/>
  <c r="I87" i="7"/>
  <c r="F87" i="7" a="1"/>
  <c r="F87" i="7"/>
  <c r="G87" i="7" a="1"/>
  <c r="G87" i="7"/>
  <c r="H87" i="7"/>
  <c r="F86" i="7" a="1"/>
  <c r="F86" i="7"/>
  <c r="E86" i="7" a="1"/>
  <c r="E86" i="7"/>
  <c r="I86" i="7"/>
  <c r="G86" i="7" a="1"/>
  <c r="G86" i="7"/>
  <c r="H86" i="7"/>
  <c r="F85" i="7" a="1"/>
  <c r="F85" i="7"/>
  <c r="G85" i="7" a="1"/>
  <c r="G85" i="7"/>
  <c r="H85" i="7"/>
  <c r="E85" i="7" a="1"/>
  <c r="E85" i="7"/>
  <c r="I85" i="7"/>
  <c r="G84" i="7" a="1"/>
  <c r="G84" i="7"/>
  <c r="H84" i="7"/>
  <c r="F84" i="7" a="1"/>
  <c r="F84" i="7"/>
  <c r="E84" i="7" a="1"/>
  <c r="E84" i="7"/>
  <c r="I84" i="7"/>
  <c r="E83" i="7" a="1"/>
  <c r="E83" i="7"/>
  <c r="I83" i="7"/>
  <c r="F83" i="7" a="1"/>
  <c r="F83" i="7"/>
  <c r="G83" i="7" a="1"/>
  <c r="G83" i="7"/>
  <c r="H83" i="7"/>
  <c r="E82" i="7" a="1"/>
  <c r="E82" i="7"/>
  <c r="I82" i="7"/>
  <c r="G82" i="7" a="1"/>
  <c r="G82" i="7"/>
  <c r="H82" i="7"/>
  <c r="F82" i="7" a="1"/>
  <c r="F82" i="7"/>
  <c r="F81" i="7" a="1"/>
  <c r="F81" i="7"/>
  <c r="G81" i="7" a="1"/>
  <c r="G81" i="7"/>
  <c r="H81" i="7"/>
  <c r="E81" i="7" a="1"/>
  <c r="E81" i="7"/>
  <c r="I81" i="7"/>
  <c r="F80" i="7" a="1"/>
  <c r="F80" i="7"/>
  <c r="E80" i="7" a="1"/>
  <c r="E80" i="7"/>
  <c r="I80" i="7"/>
  <c r="G80" i="7" a="1"/>
  <c r="G80" i="7"/>
  <c r="H80" i="7"/>
  <c r="F79" i="7" a="1"/>
  <c r="F79" i="7"/>
  <c r="E79" i="7" a="1"/>
  <c r="E79" i="7"/>
  <c r="I79" i="7"/>
  <c r="G79" i="7" a="1"/>
  <c r="G79" i="7"/>
  <c r="H79" i="7"/>
  <c r="G78" i="7" a="1"/>
  <c r="G78" i="7"/>
  <c r="H78" i="7"/>
  <c r="E78" i="7" a="1"/>
  <c r="E78" i="7"/>
  <c r="I78" i="7"/>
  <c r="F78" i="7" a="1"/>
  <c r="F78" i="7"/>
  <c r="G77" i="7" a="1"/>
  <c r="G77" i="7"/>
  <c r="H77" i="7"/>
  <c r="E77" i="7" a="1"/>
  <c r="E77" i="7"/>
  <c r="I77" i="7"/>
  <c r="F77" i="7" a="1"/>
  <c r="F77" i="7"/>
  <c r="F76" i="7" a="1"/>
  <c r="F76" i="7"/>
  <c r="E76" i="7" a="1"/>
  <c r="E76" i="7"/>
  <c r="I76" i="7"/>
  <c r="G76" i="7" a="1"/>
  <c r="G76" i="7"/>
  <c r="H76" i="7"/>
  <c r="G75" i="7" a="1"/>
  <c r="G75" i="7"/>
  <c r="H75" i="7"/>
  <c r="E75" i="7" a="1"/>
  <c r="E75" i="7"/>
  <c r="I75" i="7"/>
  <c r="F75" i="7" a="1"/>
  <c r="F75" i="7"/>
  <c r="F74" i="7" a="1"/>
  <c r="F74" i="7"/>
  <c r="E74" i="7" a="1"/>
  <c r="E74" i="7"/>
  <c r="I74" i="7"/>
  <c r="G74" i="7" a="1"/>
  <c r="G74" i="7"/>
  <c r="H74" i="7"/>
  <c r="G73" i="7" a="1"/>
  <c r="G73" i="7"/>
  <c r="H73" i="7"/>
  <c r="F73" i="7" a="1"/>
  <c r="F73" i="7"/>
  <c r="E73" i="7" a="1"/>
  <c r="E73" i="7"/>
  <c r="I73" i="7"/>
  <c r="G72" i="7" a="1"/>
  <c r="G72" i="7"/>
  <c r="H72" i="7"/>
  <c r="E72" i="7" a="1"/>
  <c r="E72" i="7"/>
  <c r="I72" i="7"/>
  <c r="F72" i="7" a="1"/>
  <c r="F72" i="7"/>
  <c r="G71" i="7" a="1"/>
  <c r="G71" i="7"/>
  <c r="H71" i="7"/>
  <c r="E71" i="7" a="1"/>
  <c r="E71" i="7"/>
  <c r="I71" i="7"/>
  <c r="F71" i="7" a="1"/>
  <c r="F71" i="7"/>
  <c r="G70" i="7" a="1"/>
  <c r="G70" i="7"/>
  <c r="H70" i="7"/>
  <c r="E70" i="7" a="1"/>
  <c r="E70" i="7"/>
  <c r="I70" i="7"/>
  <c r="F70" i="7" a="1"/>
  <c r="F70" i="7"/>
  <c r="G69" i="7" a="1"/>
  <c r="G69" i="7"/>
  <c r="H69" i="7"/>
  <c r="F69" i="7" a="1"/>
  <c r="F69" i="7"/>
  <c r="E69" i="7" a="1"/>
  <c r="E69" i="7"/>
  <c r="I69" i="7"/>
  <c r="E68" i="7" a="1"/>
  <c r="E68" i="7"/>
  <c r="I68" i="7"/>
  <c r="G68" i="7" a="1"/>
  <c r="G68" i="7"/>
  <c r="H68" i="7"/>
  <c r="F68" i="7" a="1"/>
  <c r="F68" i="7"/>
  <c r="E67" i="7" a="1"/>
  <c r="E67" i="7"/>
  <c r="I67" i="7"/>
  <c r="G67" i="7" a="1"/>
  <c r="G67" i="7"/>
  <c r="H67" i="7"/>
  <c r="F67" i="7" a="1"/>
  <c r="F67" i="7"/>
  <c r="F66" i="7" a="1"/>
  <c r="F66" i="7"/>
  <c r="G66" i="7" a="1"/>
  <c r="G66" i="7"/>
  <c r="H66" i="7"/>
  <c r="E66" i="7" a="1"/>
  <c r="E66" i="7"/>
  <c r="I66" i="7"/>
  <c r="F65" i="7" a="1"/>
  <c r="F65" i="7"/>
  <c r="E65" i="7" a="1"/>
  <c r="E65" i="7"/>
  <c r="I65" i="7"/>
  <c r="G65" i="7" a="1"/>
  <c r="G65" i="7"/>
  <c r="H65" i="7"/>
  <c r="F64" i="7" a="1"/>
  <c r="F64" i="7"/>
  <c r="E64" i="7" a="1"/>
  <c r="E64" i="7"/>
  <c r="I64" i="7"/>
  <c r="G64" i="7" a="1"/>
  <c r="G64" i="7"/>
  <c r="H64" i="7"/>
  <c r="E63" i="7" a="1"/>
  <c r="E63" i="7"/>
  <c r="I63" i="7"/>
  <c r="G63" i="7" a="1"/>
  <c r="G63" i="7"/>
  <c r="H63" i="7"/>
  <c r="F63" i="7" a="1"/>
  <c r="F63" i="7"/>
  <c r="F62" i="7" a="1"/>
  <c r="F62" i="7"/>
  <c r="G62" i="7" a="1"/>
  <c r="G62" i="7"/>
  <c r="H62" i="7"/>
  <c r="E62" i="7" a="1"/>
  <c r="E62" i="7"/>
  <c r="I62" i="7"/>
  <c r="F61" i="7" a="1"/>
  <c r="F61" i="7"/>
  <c r="G61" i="7" a="1"/>
  <c r="G61" i="7"/>
  <c r="H61" i="7"/>
  <c r="E61" i="7" a="1"/>
  <c r="E61" i="7"/>
  <c r="I61" i="7"/>
  <c r="F60" i="7" a="1"/>
  <c r="F60" i="7"/>
  <c r="E60" i="7" a="1"/>
  <c r="E60" i="7"/>
  <c r="I60" i="7"/>
  <c r="G60" i="7" a="1"/>
  <c r="G60" i="7"/>
  <c r="H60" i="7"/>
  <c r="E59" i="7" a="1"/>
  <c r="E59" i="7"/>
  <c r="I59" i="7"/>
  <c r="F59" i="7" a="1"/>
  <c r="F59" i="7"/>
  <c r="G59" i="7" a="1"/>
  <c r="G59" i="7"/>
  <c r="H59" i="7"/>
  <c r="G58" i="7" a="1"/>
  <c r="G58" i="7"/>
  <c r="H58" i="7"/>
  <c r="E58" i="7" a="1"/>
  <c r="E58" i="7"/>
  <c r="I58" i="7"/>
  <c r="F58" i="7" a="1"/>
  <c r="F58" i="7"/>
  <c r="E57" i="7" a="1"/>
  <c r="E57" i="7"/>
  <c r="I57" i="7"/>
  <c r="F57" i="7" a="1"/>
  <c r="F57" i="7"/>
  <c r="G57" i="7" a="1"/>
  <c r="G57" i="7"/>
  <c r="H57" i="7"/>
  <c r="G56" i="7" a="1"/>
  <c r="G56" i="7"/>
  <c r="H56" i="7"/>
  <c r="F56" i="7" a="1"/>
  <c r="F56" i="7"/>
  <c r="E56" i="7" a="1"/>
  <c r="E56" i="7"/>
  <c r="I56" i="7"/>
  <c r="G55" i="7" a="1"/>
  <c r="G55" i="7"/>
  <c r="H55" i="7"/>
  <c r="E55" i="7" a="1"/>
  <c r="E55" i="7"/>
  <c r="I55" i="7"/>
  <c r="F55" i="7" a="1"/>
  <c r="F55" i="7"/>
  <c r="F54" i="7" a="1"/>
  <c r="F54" i="7"/>
  <c r="E54" i="7" a="1"/>
  <c r="E54" i="7"/>
  <c r="I54" i="7"/>
  <c r="G54" i="7" a="1"/>
  <c r="G54" i="7"/>
  <c r="H54" i="7"/>
  <c r="G53" i="7" a="1"/>
  <c r="G53" i="7"/>
  <c r="H53" i="7"/>
  <c r="F53" i="7" a="1"/>
  <c r="F53" i="7"/>
  <c r="E53" i="7" a="1"/>
  <c r="E53" i="7"/>
  <c r="I53" i="7"/>
  <c r="F52" i="7" a="1"/>
  <c r="F52" i="7"/>
  <c r="E52" i="7" a="1"/>
  <c r="E52" i="7"/>
  <c r="I52" i="7"/>
  <c r="G52" i="7" a="1"/>
  <c r="G52" i="7"/>
  <c r="H52" i="7"/>
  <c r="E51" i="7" a="1"/>
  <c r="E51" i="7"/>
  <c r="I51" i="7"/>
  <c r="F51" i="7" a="1"/>
  <c r="F51" i="7"/>
  <c r="G51" i="7" a="1"/>
  <c r="G51" i="7"/>
  <c r="H51" i="7"/>
  <c r="F50" i="7" a="1"/>
  <c r="F50" i="7"/>
  <c r="G50" i="7" a="1"/>
  <c r="G50" i="7"/>
  <c r="H50" i="7"/>
  <c r="E50" i="7" a="1"/>
  <c r="E50" i="7"/>
  <c r="I50" i="7"/>
  <c r="F49" i="7" a="1"/>
  <c r="F49" i="7"/>
  <c r="E49" i="7" a="1"/>
  <c r="E49" i="7"/>
  <c r="I49" i="7"/>
  <c r="G49" i="7" a="1"/>
  <c r="G49" i="7"/>
  <c r="H49" i="7"/>
  <c r="E48" i="7" a="1"/>
  <c r="E48" i="7"/>
  <c r="I48" i="7"/>
  <c r="F48" i="7" a="1"/>
  <c r="F48" i="7"/>
  <c r="G48" i="7" a="1"/>
  <c r="G48" i="7"/>
  <c r="H48" i="7"/>
  <c r="G47" i="7" a="1"/>
  <c r="G47" i="7"/>
  <c r="H47" i="7"/>
  <c r="E47" i="7" a="1"/>
  <c r="E47" i="7"/>
  <c r="I47" i="7"/>
  <c r="F47" i="7" a="1"/>
  <c r="F47" i="7"/>
  <c r="G46" i="7" a="1"/>
  <c r="G46" i="7"/>
  <c r="H46" i="7"/>
  <c r="E46" i="7" a="1"/>
  <c r="E46" i="7"/>
  <c r="I46" i="7"/>
  <c r="F46" i="7" a="1"/>
  <c r="F46" i="7"/>
  <c r="E45" i="7" a="1"/>
  <c r="E45" i="7"/>
  <c r="I45" i="7"/>
  <c r="F45" i="7" a="1"/>
  <c r="F45" i="7"/>
  <c r="G45" i="7" a="1"/>
  <c r="G45" i="7"/>
  <c r="H45" i="7"/>
  <c r="F44" i="7" a="1"/>
  <c r="F44" i="7"/>
  <c r="G44" i="7" a="1"/>
  <c r="G44" i="7"/>
  <c r="H44" i="7"/>
  <c r="E44" i="7" a="1"/>
  <c r="E44" i="7"/>
  <c r="I44" i="7"/>
  <c r="G43" i="7" a="1"/>
  <c r="G43" i="7"/>
  <c r="H43" i="7"/>
  <c r="E43" i="7" a="1"/>
  <c r="E43" i="7"/>
  <c r="I43" i="7"/>
  <c r="F43" i="7" a="1"/>
  <c r="F43" i="7"/>
  <c r="E42" i="7" a="1"/>
  <c r="E42" i="7"/>
  <c r="I42" i="7"/>
  <c r="G42" i="7" a="1"/>
  <c r="G42" i="7"/>
  <c r="H42" i="7"/>
  <c r="F42" i="7" a="1"/>
  <c r="F42" i="7"/>
  <c r="E41" i="7" a="1"/>
  <c r="E41" i="7"/>
  <c r="I41" i="7"/>
  <c r="F41" i="7" a="1"/>
  <c r="F41" i="7"/>
  <c r="G41" i="7" a="1"/>
  <c r="G41" i="7"/>
  <c r="H41" i="7"/>
  <c r="G40" i="7" a="1"/>
  <c r="G40" i="7"/>
  <c r="H40" i="7"/>
  <c r="F40" i="7" a="1"/>
  <c r="F40" i="7"/>
  <c r="E40" i="7" a="1"/>
  <c r="E40" i="7"/>
  <c r="I40" i="7"/>
  <c r="G39" i="7" a="1"/>
  <c r="G39" i="7"/>
  <c r="H39" i="7"/>
  <c r="E39" i="7" a="1"/>
  <c r="E39" i="7"/>
  <c r="I39" i="7"/>
  <c r="F39" i="7" a="1"/>
  <c r="F39" i="7"/>
  <c r="F38" i="7" a="1"/>
  <c r="F38" i="7"/>
  <c r="G38" i="7" a="1"/>
  <c r="G38" i="7"/>
  <c r="H38" i="7"/>
  <c r="E38" i="7" a="1"/>
  <c r="E38" i="7"/>
  <c r="I38" i="7"/>
  <c r="G37" i="7" a="1"/>
  <c r="G37" i="7"/>
  <c r="H37" i="7"/>
  <c r="F37" i="7" a="1"/>
  <c r="F37" i="7"/>
  <c r="E37" i="7" a="1"/>
  <c r="E37" i="7"/>
  <c r="I37" i="7"/>
  <c r="F36" i="7" a="1"/>
  <c r="F36" i="7"/>
  <c r="G36" i="7" a="1"/>
  <c r="G36" i="7"/>
  <c r="H36" i="7"/>
  <c r="E36" i="7" a="1"/>
  <c r="E36" i="7"/>
  <c r="I36" i="7"/>
  <c r="G35" i="7" a="1"/>
  <c r="G35" i="7"/>
  <c r="H35" i="7"/>
  <c r="E35" i="7" a="1"/>
  <c r="E35" i="7"/>
  <c r="I35" i="7"/>
  <c r="F35" i="7" a="1"/>
  <c r="F35" i="7"/>
  <c r="F34" i="7" a="1"/>
  <c r="F34" i="7"/>
  <c r="G34" i="7" a="1"/>
  <c r="G34" i="7"/>
  <c r="H34" i="7"/>
  <c r="E34" i="7" a="1"/>
  <c r="E34" i="7"/>
  <c r="I34" i="7"/>
  <c r="F33" i="7" a="1"/>
  <c r="F33" i="7"/>
  <c r="G33" i="7" a="1"/>
  <c r="G33" i="7"/>
  <c r="H33" i="7"/>
  <c r="E33" i="7" a="1"/>
  <c r="E33" i="7"/>
  <c r="I33" i="7"/>
  <c r="G32" i="7" a="1"/>
  <c r="G32" i="7"/>
  <c r="H32" i="7"/>
  <c r="E32" i="7" a="1"/>
  <c r="E32" i="7"/>
  <c r="I32" i="7"/>
  <c r="F32" i="7" a="1"/>
  <c r="F32" i="7"/>
  <c r="G31" i="7" a="1"/>
  <c r="G31" i="7"/>
  <c r="H31" i="7"/>
  <c r="E31" i="7" a="1"/>
  <c r="E31" i="7"/>
  <c r="I31" i="7"/>
  <c r="F31" i="7" a="1"/>
  <c r="F31" i="7"/>
  <c r="F30" i="7" a="1"/>
  <c r="F30" i="7"/>
  <c r="G30" i="7" a="1"/>
  <c r="G30" i="7"/>
  <c r="H30" i="7"/>
  <c r="E30" i="7" a="1"/>
  <c r="E30" i="7"/>
  <c r="I30" i="7"/>
  <c r="E29" i="7" a="1"/>
  <c r="E29" i="7"/>
  <c r="I29" i="7"/>
  <c r="F29" i="7" a="1"/>
  <c r="F29" i="7"/>
  <c r="G29" i="7" a="1"/>
  <c r="G29" i="7"/>
  <c r="H29" i="7"/>
  <c r="G28" i="7" a="1"/>
  <c r="G28" i="7"/>
  <c r="H28" i="7"/>
  <c r="E28" i="7" a="1"/>
  <c r="E28" i="7"/>
  <c r="I28" i="7"/>
  <c r="F28" i="7" a="1"/>
  <c r="F28" i="7"/>
  <c r="E27" i="7" a="1"/>
  <c r="E27" i="7"/>
  <c r="I27" i="7"/>
  <c r="G27" i="7" a="1"/>
  <c r="G27" i="7"/>
  <c r="H27" i="7"/>
  <c r="F27" i="7" a="1"/>
  <c r="F27" i="7"/>
  <c r="F26" i="7" a="1"/>
  <c r="F26" i="7"/>
  <c r="E26" i="7" a="1"/>
  <c r="E26" i="7"/>
  <c r="I26" i="7"/>
  <c r="G26" i="7" a="1"/>
  <c r="G26" i="7"/>
  <c r="H26" i="7"/>
  <c r="G25" i="7" a="1"/>
  <c r="G25" i="7"/>
  <c r="H25" i="7"/>
  <c r="F25" i="7" a="1"/>
  <c r="F25" i="7"/>
  <c r="E25" i="7" a="1"/>
  <c r="E25" i="7"/>
  <c r="I25" i="7"/>
  <c r="E24" i="7" a="1"/>
  <c r="E24" i="7"/>
  <c r="I24" i="7"/>
  <c r="F24" i="7" a="1"/>
  <c r="F24" i="7"/>
  <c r="G24" i="7" a="1"/>
  <c r="G24" i="7"/>
  <c r="H24" i="7"/>
  <c r="E23" i="7" a="1"/>
  <c r="E23" i="7"/>
  <c r="I23" i="7"/>
  <c r="F23" i="7" a="1"/>
  <c r="F23" i="7"/>
  <c r="G23" i="7" a="1"/>
  <c r="G23" i="7"/>
  <c r="H23" i="7"/>
  <c r="G22" i="7" a="1"/>
  <c r="G22" i="7"/>
  <c r="H22" i="7"/>
  <c r="E22" i="7" a="1"/>
  <c r="E22" i="7"/>
  <c r="I22" i="7"/>
  <c r="F22" i="7" a="1"/>
  <c r="F22" i="7"/>
  <c r="F21" i="7" a="1"/>
  <c r="F21" i="7"/>
  <c r="G21" i="7" a="1"/>
  <c r="G21" i="7"/>
  <c r="H21" i="7"/>
  <c r="E21" i="7" a="1"/>
  <c r="E21" i="7"/>
  <c r="I21" i="7"/>
  <c r="E20" i="7" a="1"/>
  <c r="E20" i="7"/>
  <c r="I20" i="7"/>
  <c r="G20" i="7" a="1"/>
  <c r="G20" i="7"/>
  <c r="H20" i="7"/>
  <c r="F20" i="7" a="1"/>
  <c r="F20" i="7"/>
  <c r="E19" i="7" a="1"/>
  <c r="E19" i="7"/>
  <c r="I19" i="7"/>
  <c r="F19" i="7" a="1"/>
  <c r="F19" i="7"/>
  <c r="G19" i="7" a="1"/>
  <c r="G19" i="7"/>
  <c r="H19" i="7"/>
  <c r="F18" i="7" a="1"/>
  <c r="F18" i="7"/>
  <c r="E18" i="7" a="1"/>
  <c r="E18" i="7"/>
  <c r="I18" i="7"/>
  <c r="G18" i="7" a="1"/>
  <c r="G18" i="7"/>
  <c r="H18" i="7"/>
  <c r="F17" i="7" a="1"/>
  <c r="F17" i="7"/>
  <c r="E17" i="7" a="1"/>
  <c r="E17" i="7"/>
  <c r="I17" i="7"/>
  <c r="G17" i="7" a="1"/>
  <c r="G17" i="7"/>
  <c r="H17" i="7"/>
  <c r="E16" i="7" a="1"/>
  <c r="E16" i="7"/>
  <c r="I16" i="7"/>
  <c r="G16" i="7" a="1"/>
  <c r="G16" i="7"/>
  <c r="H16" i="7"/>
  <c r="F16" i="7" a="1"/>
  <c r="F16" i="7"/>
  <c r="G15" i="7"/>
  <c r="H15" i="7"/>
  <c r="E15" i="7"/>
  <c r="I15" i="7"/>
  <c r="F15" i="7" a="1"/>
  <c r="F15" i="7"/>
  <c r="G14" i="7" a="1"/>
  <c r="G14" i="7"/>
  <c r="H14" i="7"/>
  <c r="E14" i="7" a="1"/>
  <c r="E14" i="7"/>
  <c r="I14" i="7"/>
  <c r="F14" i="7" a="1"/>
  <c r="F14" i="7"/>
  <c r="F13" i="7" a="1"/>
  <c r="F13" i="7"/>
  <c r="E13" i="7" a="1"/>
  <c r="E13" i="7"/>
  <c r="I13" i="7"/>
  <c r="G13" i="7" a="1"/>
  <c r="G13" i="7"/>
  <c r="H13" i="7"/>
  <c r="F12" i="7" a="1"/>
  <c r="F12" i="7"/>
  <c r="G12" i="7" a="1"/>
  <c r="G12" i="7"/>
  <c r="H12" i="7"/>
  <c r="E12" i="7" a="1"/>
  <c r="E12" i="7"/>
  <c r="I12" i="7"/>
  <c r="F11" i="7" a="1"/>
  <c r="F11" i="7"/>
  <c r="E11" i="7" a="1"/>
  <c r="E11" i="7"/>
  <c r="I11" i="7"/>
  <c r="G11" i="7" a="1"/>
  <c r="G11" i="7"/>
  <c r="H11" i="7"/>
  <c r="G10" i="7" a="1"/>
  <c r="G10" i="7"/>
  <c r="H10" i="7"/>
  <c r="E10" i="7" a="1"/>
  <c r="E10" i="7"/>
  <c r="I10" i="7"/>
  <c r="F10" i="7" a="1"/>
  <c r="F10" i="7"/>
  <c r="G8" i="7" a="1"/>
  <c r="G8" i="7"/>
  <c r="H8" i="7"/>
  <c r="E8" i="7" a="1"/>
  <c r="E8" i="7"/>
  <c r="I8" i="7"/>
  <c r="E7" i="7" a="1"/>
  <c r="E7" i="7"/>
  <c r="I7" i="7"/>
  <c r="F7" i="7" a="1"/>
  <c r="F7" i="7"/>
  <c r="G7" i="7" a="1"/>
  <c r="G7" i="7"/>
  <c r="H7" i="7"/>
  <c r="B5" i="9" a="1"/>
  <c r="B5" i="9"/>
  <c r="C5" i="9" a="1"/>
  <c r="C5" i="9"/>
  <c r="J5" i="9"/>
  <c r="L4" i="9"/>
  <c r="M4" i="9"/>
  <c r="N4" i="9"/>
  <c r="O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" i="9"/>
  <c r="H6" i="9" a="1"/>
  <c r="H6" i="9"/>
  <c r="I6" i="9"/>
  <c r="H7" i="9" a="1"/>
  <c r="H7" i="9"/>
  <c r="I7" i="9"/>
  <c r="H8" i="9" a="1"/>
  <c r="H8" i="9"/>
  <c r="I8" i="9"/>
  <c r="H9" i="9" a="1"/>
  <c r="H9" i="9"/>
  <c r="I9" i="9"/>
  <c r="H10" i="9" a="1"/>
  <c r="H10" i="9"/>
  <c r="I10" i="9"/>
  <c r="H11" i="9" a="1"/>
  <c r="H11" i="9"/>
  <c r="I11" i="9"/>
  <c r="H12" i="9" a="1"/>
  <c r="H12" i="9"/>
  <c r="I12" i="9"/>
  <c r="H13" i="9" a="1"/>
  <c r="H13" i="9"/>
  <c r="I13" i="9"/>
  <c r="H14" i="9" a="1"/>
  <c r="H14" i="9"/>
  <c r="I14" i="9"/>
  <c r="H15" i="9" a="1"/>
  <c r="H15" i="9"/>
  <c r="I15" i="9"/>
  <c r="H16" i="9" a="1"/>
  <c r="H16" i="9"/>
  <c r="I16" i="9"/>
  <c r="H17" i="9" a="1"/>
  <c r="H17" i="9"/>
  <c r="I17" i="9"/>
  <c r="H18" i="9" a="1"/>
  <c r="H18" i="9"/>
  <c r="I18" i="9"/>
  <c r="H19" i="9" a="1"/>
  <c r="H19" i="9"/>
  <c r="I19" i="9"/>
  <c r="H20" i="9" a="1"/>
  <c r="H20" i="9"/>
  <c r="I20" i="9"/>
  <c r="H21" i="9" a="1"/>
  <c r="H21" i="9"/>
  <c r="I21" i="9"/>
  <c r="H22" i="9" a="1"/>
  <c r="H22" i="9"/>
  <c r="I22" i="9"/>
  <c r="H23" i="9" a="1"/>
  <c r="H23" i="9"/>
  <c r="I23" i="9"/>
  <c r="I4" i="9"/>
  <c r="C3" i="9"/>
  <c r="F407" i="9"/>
  <c r="F404" i="9"/>
  <c r="F472" i="9"/>
  <c r="F483" i="9"/>
  <c r="F488" i="9"/>
  <c r="F491" i="9"/>
  <c r="F481" i="9"/>
  <c r="F487" i="9"/>
  <c r="F494" i="9"/>
  <c r="F486" i="9"/>
  <c r="F466" i="9"/>
  <c r="F484" i="9"/>
  <c r="F485" i="9"/>
  <c r="O4" i="5" a="1"/>
  <c r="O4" i="5"/>
  <c r="M4" i="5" a="1"/>
  <c r="M4" i="5"/>
  <c r="F416" i="9"/>
  <c r="F420" i="9"/>
  <c r="F432" i="9"/>
  <c r="F449" i="9"/>
  <c r="F418" i="9"/>
  <c r="F422" i="9"/>
  <c r="F430" i="9"/>
  <c r="F441" i="9"/>
  <c r="F443" i="9"/>
  <c r="F447" i="9"/>
  <c r="F461" i="9"/>
  <c r="F415" i="9"/>
  <c r="F426" i="9"/>
  <c r="F435" i="9"/>
  <c r="F433" i="9"/>
  <c r="F462" i="9"/>
  <c r="F492" i="9"/>
  <c r="F496" i="9"/>
  <c r="F500" i="9"/>
  <c r="F497" i="9"/>
  <c r="F412" i="9"/>
  <c r="F424" i="9"/>
  <c r="F437" i="9"/>
  <c r="F442" i="9"/>
  <c r="F446" i="9"/>
  <c r="F421" i="9"/>
  <c r="F417" i="9"/>
  <c r="F448" i="9"/>
  <c r="F444" i="9"/>
  <c r="F419" i="9"/>
  <c r="F423" i="9"/>
  <c r="F429" i="9"/>
  <c r="F436" i="9"/>
  <c r="F464" i="9"/>
  <c r="F478" i="9"/>
  <c r="F498" i="9"/>
  <c r="F427" i="9"/>
  <c r="F425" i="9"/>
  <c r="F428" i="9"/>
  <c r="F438" i="9"/>
  <c r="F434" i="9"/>
  <c r="F439" i="9"/>
  <c r="F470" i="9"/>
  <c r="F468" i="9"/>
  <c r="F475" i="9"/>
  <c r="F495" i="9"/>
  <c r="F473" i="9"/>
  <c r="F471" i="9"/>
  <c r="F469" i="9"/>
  <c r="F489" i="9"/>
  <c r="F476" i="9"/>
  <c r="F477" i="9"/>
  <c r="F467" i="9"/>
  <c r="F465" i="9"/>
  <c r="F474" i="9"/>
  <c r="F482" i="9"/>
  <c r="F490" i="9"/>
  <c r="F479" i="9"/>
  <c r="F451" i="9"/>
  <c r="F455" i="9"/>
  <c r="F459" i="9"/>
  <c r="F463" i="9"/>
  <c r="F493" i="9"/>
  <c r="F501" i="9"/>
  <c r="F406" i="9"/>
  <c r="F450" i="9"/>
  <c r="F454" i="9"/>
  <c r="F458" i="9"/>
  <c r="F457" i="9"/>
  <c r="F452" i="9"/>
  <c r="F456" i="9"/>
  <c r="F460" i="9"/>
  <c r="F499" i="9"/>
  <c r="F480" i="9"/>
  <c r="F453" i="9"/>
  <c r="F413" i="9"/>
  <c r="F408" i="9"/>
  <c r="F409" i="9"/>
  <c r="F410" i="9"/>
  <c r="F401" i="9"/>
  <c r="F403" i="9"/>
  <c r="F405" i="9"/>
  <c r="E5" i="9" a="1"/>
  <c r="E5" i="9"/>
  <c r="F445" i="9"/>
  <c r="F440" i="9"/>
  <c r="F431" i="9"/>
  <c r="F414" i="9"/>
  <c r="F411" i="9"/>
  <c r="F402" i="9"/>
  <c r="L4" i="5" a="1"/>
  <c r="L4" i="5"/>
  <c r="K12" i="9"/>
  <c r="K11" i="9"/>
  <c r="K10" i="9"/>
  <c r="K9" i="9"/>
  <c r="K8" i="9"/>
  <c r="K7" i="9"/>
  <c r="K6" i="9"/>
  <c r="K5" i="9"/>
</calcChain>
</file>

<file path=xl/sharedStrings.xml><?xml version="1.0" encoding="utf-8"?>
<sst xmlns="http://schemas.openxmlformats.org/spreadsheetml/2006/main" count="1428" uniqueCount="418">
  <si>
    <t xml:space="preserve">DOB </t>
  </si>
  <si>
    <t xml:space="preserve">Number </t>
  </si>
  <si>
    <t xml:space="preserve">Eartag </t>
  </si>
  <si>
    <t xml:space="preserve">mother </t>
  </si>
  <si>
    <t>genotype</t>
  </si>
  <si>
    <t>WT</t>
  </si>
  <si>
    <t>father</t>
  </si>
  <si>
    <t>DOB</t>
  </si>
  <si>
    <t>paired date</t>
  </si>
  <si>
    <t>unpared date</t>
  </si>
  <si>
    <t>last delivery</t>
  </si>
  <si>
    <t>Delivery date user estimate</t>
  </si>
  <si>
    <t>Delivery date auto estimate</t>
  </si>
  <si>
    <t xml:space="preserve">Cage weaned in </t>
  </si>
  <si>
    <t xml:space="preserve">claimed by </t>
  </si>
  <si>
    <t>Positive untaken</t>
  </si>
  <si>
    <t>Negative untaken</t>
  </si>
  <si>
    <t>TOTAL→</t>
  </si>
  <si>
    <t>Cage Number</t>
  </si>
  <si>
    <t xml:space="preserve">count if is being used to count if 1 value then 2 then 3 … ect are in the array. This allows for a makeshift indexing of the new values. </t>
  </si>
  <si>
    <r>
      <t xml:space="preserve">filter by older than </t>
    </r>
    <r>
      <rPr>
        <b/>
        <sz val="11"/>
        <color theme="1"/>
        <rFont val="Calibri"/>
        <family val="2"/>
      </rPr>
      <t>→</t>
    </r>
  </si>
  <si>
    <t>Zero means weaned</t>
  </si>
  <si>
    <t>Cage #</t>
  </si>
  <si>
    <t>TODAY --&gt;</t>
  </si>
  <si>
    <t>Genotype  of female</t>
  </si>
  <si>
    <t>AH0591</t>
  </si>
  <si>
    <t>NOTES about female</t>
  </si>
  <si>
    <t>AH0592</t>
  </si>
  <si>
    <t>AH0593</t>
  </si>
  <si>
    <t>VGAT</t>
  </si>
  <si>
    <t>AH0587</t>
  </si>
  <si>
    <t>AH0588</t>
  </si>
  <si>
    <t>MALE BREEDER</t>
  </si>
  <si>
    <t>Genotype  of MALE</t>
  </si>
  <si>
    <t>NOTES</t>
  </si>
  <si>
    <t>AH0589</t>
  </si>
  <si>
    <t>AH0590</t>
  </si>
  <si>
    <t>AH0594</t>
  </si>
  <si>
    <t>Ear tag</t>
  </si>
  <si>
    <t>FEMALE BREEDERS</t>
  </si>
  <si>
    <t>AGE (months)</t>
  </si>
  <si>
    <t>Ear tage</t>
  </si>
  <si>
    <t># Femwith male</t>
  </si>
  <si>
    <t>AH0453</t>
  </si>
  <si>
    <t xml:space="preserve">Tail Identifier </t>
  </si>
  <si>
    <t>Cutoff Value --&gt;</t>
  </si>
  <si>
    <t>Ungenotyped untaken</t>
  </si>
  <si>
    <t>Number pups in litter</t>
  </si>
  <si>
    <r>
      <t xml:space="preserve">YELLOW indicates double paired </t>
    </r>
    <r>
      <rPr>
        <b/>
        <sz val="18"/>
        <color theme="1"/>
        <rFont val="Calibri"/>
        <family val="2"/>
      </rPr>
      <t>↓</t>
    </r>
  </si>
  <si>
    <t xml:space="preserve">gender </t>
  </si>
  <si>
    <t>m</t>
  </si>
  <si>
    <t>f</t>
  </si>
  <si>
    <t>1A</t>
  </si>
  <si>
    <t>2A</t>
  </si>
  <si>
    <t>3A</t>
  </si>
  <si>
    <t>1B</t>
  </si>
  <si>
    <t>2B</t>
  </si>
  <si>
    <t>1C</t>
  </si>
  <si>
    <t>2C</t>
  </si>
  <si>
    <t xml:space="preserve">Genotyping </t>
  </si>
  <si>
    <t>vial color</t>
  </si>
  <si>
    <t>b</t>
  </si>
  <si>
    <t>r</t>
  </si>
  <si>
    <t>y</t>
  </si>
  <si>
    <t>1D</t>
  </si>
  <si>
    <t>2D</t>
  </si>
  <si>
    <t>1E</t>
  </si>
  <si>
    <t>2E</t>
  </si>
  <si>
    <t>2 L&amp;R</t>
  </si>
  <si>
    <t>3 ripped</t>
  </si>
  <si>
    <t>2 deep</t>
  </si>
  <si>
    <t>3/ no tag?</t>
  </si>
  <si>
    <t>no tag</t>
  </si>
  <si>
    <t>1F</t>
  </si>
  <si>
    <t>2F</t>
  </si>
  <si>
    <t>3F</t>
  </si>
  <si>
    <t>1G</t>
  </si>
  <si>
    <t>g</t>
  </si>
  <si>
    <t>1H</t>
  </si>
  <si>
    <t>2H</t>
  </si>
  <si>
    <t>3H</t>
  </si>
  <si>
    <t>1I</t>
  </si>
  <si>
    <t>p</t>
  </si>
  <si>
    <t>1J</t>
  </si>
  <si>
    <t>2J</t>
  </si>
  <si>
    <t>3J</t>
  </si>
  <si>
    <t>4J</t>
  </si>
  <si>
    <t>5J</t>
  </si>
  <si>
    <t>1K</t>
  </si>
  <si>
    <t>2K</t>
  </si>
  <si>
    <t>3K</t>
  </si>
  <si>
    <t>4K</t>
  </si>
  <si>
    <t>5K</t>
  </si>
  <si>
    <t>2 -small hard to see</t>
  </si>
  <si>
    <t>3- hard to see</t>
  </si>
  <si>
    <t>4 - might have fallen off</t>
  </si>
  <si>
    <t xml:space="preserve">weaning date </t>
  </si>
  <si>
    <t>Mother</t>
  </si>
  <si>
    <t xml:space="preserve">PAST WEAN DATE </t>
  </si>
  <si>
    <t>WEAN TODAY</t>
  </si>
  <si>
    <t>WEAN TOMORROW</t>
  </si>
  <si>
    <t>WEAN IN 2 DAYS</t>
  </si>
  <si>
    <t xml:space="preserve">WEAN THIS WEEK </t>
  </si>
  <si>
    <r>
      <t xml:space="preserve">Cutoff date </t>
    </r>
    <r>
      <rPr>
        <b/>
        <sz val="14"/>
        <color theme="1"/>
        <rFont val="Calibri"/>
        <family val="2"/>
      </rPr>
      <t>↓</t>
    </r>
  </si>
  <si>
    <t>Index</t>
  </si>
  <si>
    <t>fill out identical chart to the right ----&gt;&gt;&gt;&gt;&gt;                               and paste below because each edit here takes about 5 seconds to process</t>
  </si>
  <si>
    <t>jon</t>
  </si>
  <si>
    <t>genotype (+/-)</t>
  </si>
  <si>
    <t>ID number</t>
  </si>
  <si>
    <t>phil prac</t>
  </si>
  <si>
    <t>animals born before this date won't be shown.</t>
  </si>
  <si>
    <t>euthanized</t>
  </si>
  <si>
    <r>
      <t xml:space="preserve">- Set </t>
    </r>
    <r>
      <rPr>
        <b/>
        <sz val="20"/>
        <color theme="1"/>
        <rFont val="Calibri"/>
        <family val="2"/>
        <scheme val="minor"/>
      </rPr>
      <t>cutoff value</t>
    </r>
    <r>
      <rPr>
        <sz val="20"/>
        <color theme="1"/>
        <rFont val="Calibri"/>
        <family val="2"/>
        <scheme val="minor"/>
      </rPr>
      <t xml:space="preserve"> high if you forget to wean pups for a long time. 21 + longest you ever forget to wean pups. So if you always wean before 40 days past weaning age then 21 + 40 = 61.                        -Also once you wean animals put in the cage numbers in the 'colony' sheet for every animal. This is the 'checkmark' for if an animal is weaned. </t>
    </r>
  </si>
  <si>
    <t>-</t>
  </si>
  <si>
    <t>+</t>
  </si>
  <si>
    <t>1L</t>
  </si>
  <si>
    <t>2L</t>
  </si>
  <si>
    <t>3L</t>
  </si>
  <si>
    <t>1M</t>
  </si>
  <si>
    <t>2M</t>
  </si>
  <si>
    <t>3M</t>
  </si>
  <si>
    <t>1O</t>
  </si>
  <si>
    <t>2O</t>
  </si>
  <si>
    <t>3O</t>
  </si>
  <si>
    <t>4O</t>
  </si>
  <si>
    <t>5O</t>
  </si>
  <si>
    <t>1P</t>
  </si>
  <si>
    <t>2P</t>
  </si>
  <si>
    <t>3P</t>
  </si>
  <si>
    <t>4P</t>
  </si>
  <si>
    <t>1Q</t>
  </si>
  <si>
    <t>2Q</t>
  </si>
  <si>
    <t>clear</t>
  </si>
  <si>
    <t>2/3</t>
  </si>
  <si>
    <t>4</t>
  </si>
  <si>
    <t>1</t>
  </si>
  <si>
    <t>2</t>
  </si>
  <si>
    <t>3</t>
  </si>
  <si>
    <t>3(2 holes)</t>
  </si>
  <si>
    <t xml:space="preserve">5 (hanging) </t>
  </si>
  <si>
    <t xml:space="preserve"> </t>
  </si>
  <si>
    <t>deceased</t>
  </si>
  <si>
    <t>breeder</t>
  </si>
  <si>
    <t>AH0658</t>
  </si>
  <si>
    <t>AH0659</t>
  </si>
  <si>
    <t>AH0660</t>
  </si>
  <si>
    <t>R1</t>
  </si>
  <si>
    <t>R2</t>
  </si>
  <si>
    <t>S1</t>
  </si>
  <si>
    <t>S2</t>
  </si>
  <si>
    <t>T1</t>
  </si>
  <si>
    <t>T2</t>
  </si>
  <si>
    <t>U1</t>
  </si>
  <si>
    <t>G</t>
  </si>
  <si>
    <t>2 rip</t>
  </si>
  <si>
    <t>5</t>
  </si>
  <si>
    <t>6</t>
  </si>
  <si>
    <t xml:space="preserve">left ear multiple </t>
  </si>
  <si>
    <t xml:space="preserve">PAIRED WITH 1/1/17MALES SEPARATE OR USE AFTER GENOTYPE </t>
  </si>
  <si>
    <t>died</t>
  </si>
  <si>
    <t xml:space="preserve">5- BIG on lower ear </t>
  </si>
  <si>
    <t>Need to put unique cages here to count</t>
  </si>
  <si>
    <t>Check these mothers!</t>
  </si>
  <si>
    <t>pink</t>
  </si>
  <si>
    <t>V1</t>
  </si>
  <si>
    <t>V2</t>
  </si>
  <si>
    <t>W1</t>
  </si>
  <si>
    <t>W2</t>
  </si>
  <si>
    <t>W3</t>
  </si>
  <si>
    <t>Y1</t>
  </si>
  <si>
    <t>Z1</t>
  </si>
  <si>
    <t xml:space="preserve">right ear clip </t>
  </si>
  <si>
    <t xml:space="preserve">left ear clip </t>
  </si>
  <si>
    <t>check bold italicized cages for pups ↓</t>
  </si>
  <si>
    <t>002 red</t>
  </si>
  <si>
    <t>001 blue</t>
  </si>
  <si>
    <t>003 blue</t>
  </si>
  <si>
    <t>003</t>
  </si>
  <si>
    <t>005</t>
  </si>
  <si>
    <t>006</t>
  </si>
  <si>
    <t>ripped 3</t>
  </si>
  <si>
    <t>regular ear punch (no metal tag)</t>
  </si>
  <si>
    <t xml:space="preserve">MISSING </t>
  </si>
  <si>
    <t>A2</t>
  </si>
  <si>
    <t>A3</t>
  </si>
  <si>
    <t>A4</t>
  </si>
  <si>
    <t>B1</t>
  </si>
  <si>
    <t>A5</t>
  </si>
  <si>
    <t>B2</t>
  </si>
  <si>
    <t>B3</t>
  </si>
  <si>
    <t>B4</t>
  </si>
  <si>
    <t>B5</t>
  </si>
  <si>
    <t>0007</t>
  </si>
  <si>
    <t>0008</t>
  </si>
  <si>
    <t>0009</t>
  </si>
  <si>
    <t>0010</t>
  </si>
  <si>
    <t>0011</t>
  </si>
  <si>
    <t>0012</t>
  </si>
  <si>
    <t>0014</t>
  </si>
  <si>
    <t>0015</t>
  </si>
  <si>
    <t>0016</t>
  </si>
  <si>
    <t>0013 might fall off</t>
  </si>
  <si>
    <t>3B1</t>
  </si>
  <si>
    <t>3D1</t>
  </si>
  <si>
    <t>3EE1</t>
  </si>
  <si>
    <t>3G2</t>
  </si>
  <si>
    <t>lily</t>
  </si>
  <si>
    <t>dob</t>
  </si>
  <si>
    <t>DOB (if red, too old, kill)</t>
  </si>
  <si>
    <t xml:space="preserve">died </t>
  </si>
  <si>
    <t>Phil PM0005</t>
  </si>
  <si>
    <t xml:space="preserve"> PM0005</t>
  </si>
  <si>
    <t>Phil</t>
  </si>
  <si>
    <t>3F1, surgicated 170323</t>
  </si>
  <si>
    <t>HIRSCH for breeding</t>
  </si>
  <si>
    <t xml:space="preserve">p60 on this date </t>
  </si>
  <si>
    <t>phil</t>
  </si>
  <si>
    <t xml:space="preserve">Gray fields (and breeder name) set by user. Leave others alone </t>
  </si>
  <si>
    <t>N/A</t>
  </si>
  <si>
    <t>0026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</si>
  <si>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</si>
  <si>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</si>
  <si>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</si>
  <si>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</si>
  <si>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</si>
  <si>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</si>
  <si>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</si>
  <si>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</si>
  <si>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</si>
  <si>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</si>
  <si>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</si>
  <si>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3F2</t>
  </si>
  <si>
    <t>3G4</t>
  </si>
  <si>
    <t>3F3</t>
  </si>
  <si>
    <t>Look into these</t>
  </si>
  <si>
    <t>look into these</t>
  </si>
  <si>
    <t>Jinho</t>
  </si>
  <si>
    <t>Lily</t>
  </si>
  <si>
    <t xml:space="preserve"> surgicated 170330 green</t>
  </si>
  <si>
    <t xml:space="preserve"> surgicated 170330 dark blue</t>
  </si>
  <si>
    <t>3EE1, C2 is short, surgicated 170330 pink</t>
  </si>
  <si>
    <t>In use cages</t>
  </si>
  <si>
    <t>gender</t>
  </si>
  <si>
    <t>GIVE TO HIRSCH?</t>
  </si>
  <si>
    <t>A1</t>
  </si>
  <si>
    <t>female cages and number</t>
  </si>
  <si>
    <t>Breeding cages</t>
  </si>
  <si>
    <t>total cage number less breeding cages</t>
  </si>
  <si>
    <t xml:space="preserve">total cages for VGAT breeding and colony      -------&gt; </t>
  </si>
  <si>
    <t>toal female cages</t>
  </si>
  <si>
    <t>total female mice</t>
  </si>
  <si>
    <t xml:space="preserve">min posible cages </t>
  </si>
  <si>
    <t xml:space="preserve">  </t>
  </si>
  <si>
    <t>sugicated 170406 AH0699</t>
  </si>
  <si>
    <t>sugicated 170406 AH0698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</si>
  <si>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</si>
  <si>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</si>
  <si>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</si>
  <si>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</si>
  <si>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</si>
  <si>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</si>
  <si>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</si>
  <si>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</si>
  <si>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</si>
  <si>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</si>
  <si>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</si>
  <si>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</si>
  <si>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4G2</t>
  </si>
  <si>
    <t>4F2</t>
  </si>
  <si>
    <t>"4E2</t>
  </si>
  <si>
    <t>tails taken on 4-6-17</t>
  </si>
  <si>
    <t>C1</t>
  </si>
  <si>
    <t>D1</t>
  </si>
  <si>
    <t>E1</t>
  </si>
  <si>
    <t>F1</t>
  </si>
  <si>
    <t>G1</t>
  </si>
  <si>
    <t>H1</t>
  </si>
  <si>
    <t>C2</t>
  </si>
  <si>
    <t>D2</t>
  </si>
  <si>
    <r>
      <rPr>
        <b/>
        <sz val="14"/>
        <color theme="1"/>
        <rFont val="Calibri"/>
        <family val="2"/>
        <scheme val="minor"/>
      </rPr>
      <t xml:space="preserve">CURRENT CAGE </t>
    </r>
    <r>
      <rPr>
        <b/>
        <sz val="11"/>
        <color theme="1"/>
        <rFont val="Calibri"/>
        <family val="2"/>
        <scheme val="minor"/>
      </rPr>
      <t xml:space="preserve">(IF WEANED THIS MUST NOTBE EMPTY) </t>
    </r>
  </si>
  <si>
    <t>EAR TAG (of only one animal)</t>
  </si>
  <si>
    <t xml:space="preserve">number of mice in cage </t>
  </si>
  <si>
    <t>Unique cages</t>
  </si>
  <si>
    <t>Claimed by but not used by (delete when done)</t>
  </si>
  <si>
    <t>euthanized/ used as</t>
  </si>
  <si>
    <t>total breeding cages</t>
  </si>
  <si>
    <t xml:space="preserve">cages we are paying for that we don't need to be </t>
  </si>
  <si>
    <t>birth complications may have to euthaize mother</t>
  </si>
  <si>
    <t>died before weaning</t>
  </si>
  <si>
    <t>v</t>
  </si>
  <si>
    <t>3C9</t>
  </si>
  <si>
    <t>3B9</t>
  </si>
  <si>
    <t>74</t>
  </si>
  <si>
    <t>75</t>
  </si>
  <si>
    <t>76</t>
  </si>
  <si>
    <t>77</t>
  </si>
  <si>
    <t>5A</t>
  </si>
  <si>
    <t>5B</t>
  </si>
  <si>
    <t>5C</t>
  </si>
  <si>
    <t>5D</t>
  </si>
  <si>
    <t>22.3 mice per month as of 4/24/17</t>
  </si>
  <si>
    <t>today</t>
  </si>
  <si>
    <t>date cuteoff</t>
  </si>
  <si>
    <t>days going back (user set)</t>
  </si>
  <si>
    <t>SET THIS--&gt;</t>
  </si>
  <si>
    <t>running for      --&gt; days</t>
  </si>
  <si>
    <t xml:space="preserve">15 day goal is 11 pups per 15 days </t>
  </si>
  <si>
    <t>WT5</t>
  </si>
  <si>
    <t>WT6</t>
  </si>
  <si>
    <t>WT4</t>
  </si>
  <si>
    <t>BREEDER WT4</t>
  </si>
  <si>
    <t>BREEDER WT3</t>
  </si>
  <si>
    <t>WT2</t>
  </si>
  <si>
    <t>BREEDER WT2</t>
  </si>
  <si>
    <t>WT1</t>
  </si>
  <si>
    <t>BREEDER WT1</t>
  </si>
  <si>
    <t>3C7</t>
  </si>
  <si>
    <t>34 laft ear</t>
  </si>
  <si>
    <t xml:space="preserve">given by hirsch lab; directly from Jackson </t>
  </si>
  <si>
    <t>VGAT1</t>
  </si>
  <si>
    <t>BREEDER VGAT1</t>
  </si>
  <si>
    <t xml:space="preserve">Breeding goals--&gt; </t>
  </si>
  <si>
    <t>age days</t>
  </si>
  <si>
    <t>mean--&gt;</t>
  </si>
  <si>
    <t>Phil - sorry jinho made mistake</t>
  </si>
  <si>
    <t>surgicated 170502 orange</t>
  </si>
  <si>
    <t>surgicated 170502  purple (yellow)didn’t surgicate no C2 on 170330</t>
  </si>
  <si>
    <t>died during surgury 170502 phil</t>
  </si>
  <si>
    <t>euthanized -runt</t>
  </si>
  <si>
    <t>JK017</t>
  </si>
  <si>
    <t>JK018</t>
  </si>
  <si>
    <t>JK019</t>
  </si>
  <si>
    <t>JK020</t>
  </si>
  <si>
    <t>JK021</t>
  </si>
  <si>
    <t>JK022</t>
  </si>
  <si>
    <t>4F4</t>
  </si>
  <si>
    <t>4G4</t>
  </si>
  <si>
    <t>MAY HAVE PROLAPSED VAGINA (170517</t>
  </si>
  <si>
    <t>samson</t>
  </si>
  <si>
    <t xml:space="preserve">samson </t>
  </si>
  <si>
    <t>78</t>
  </si>
  <si>
    <t>79</t>
  </si>
  <si>
    <t>80</t>
  </si>
  <si>
    <t>81</t>
  </si>
  <si>
    <t>82</t>
  </si>
  <si>
    <t>83</t>
  </si>
  <si>
    <t>84</t>
  </si>
  <si>
    <t>85</t>
  </si>
  <si>
    <t>E2</t>
  </si>
  <si>
    <t>F2</t>
  </si>
  <si>
    <t>C3</t>
  </si>
  <si>
    <t>DIED</t>
  </si>
  <si>
    <t>G2</t>
  </si>
  <si>
    <t>H2</t>
  </si>
  <si>
    <t>E3</t>
  </si>
  <si>
    <t>F3</t>
  </si>
  <si>
    <t>G3</t>
  </si>
  <si>
    <t>H3</t>
  </si>
  <si>
    <t>92</t>
  </si>
  <si>
    <t>93</t>
  </si>
  <si>
    <t>96</t>
  </si>
  <si>
    <t>97</t>
  </si>
  <si>
    <t>98</t>
  </si>
  <si>
    <t>94</t>
  </si>
  <si>
    <t>95</t>
  </si>
  <si>
    <t>99</t>
  </si>
  <si>
    <t>100</t>
  </si>
  <si>
    <t>101</t>
  </si>
  <si>
    <t>102</t>
  </si>
  <si>
    <t>103</t>
  </si>
  <si>
    <t>86</t>
  </si>
  <si>
    <t>87</t>
  </si>
  <si>
    <t>88</t>
  </si>
  <si>
    <t>90</t>
  </si>
  <si>
    <t>4F7</t>
  </si>
  <si>
    <t>EUTHANIZE</t>
  </si>
  <si>
    <t>future breeder???</t>
  </si>
  <si>
    <t>4G3</t>
  </si>
  <si>
    <t>.</t>
  </si>
  <si>
    <t>Erika</t>
  </si>
  <si>
    <t xml:space="preserve">CURRENT CAGE (IF WEANED THIS MUST NOTBE EMPTY) </t>
  </si>
  <si>
    <t>Eartag (red means claimed but not used- yellow is unclaimed)</t>
  </si>
  <si>
    <t>euthanized/ used as (yellow means still in colony)</t>
  </si>
  <si>
    <t>alexis</t>
  </si>
  <si>
    <t>unique cages here to count</t>
  </si>
  <si>
    <t>4G7</t>
  </si>
  <si>
    <t>4D9</t>
  </si>
  <si>
    <t>4C2</t>
  </si>
  <si>
    <t>4B2</t>
  </si>
  <si>
    <t>4A5</t>
  </si>
  <si>
    <t>NA</t>
  </si>
  <si>
    <t>104</t>
  </si>
  <si>
    <t>105</t>
  </si>
  <si>
    <t>106</t>
  </si>
  <si>
    <t>107</t>
  </si>
  <si>
    <t>108</t>
  </si>
  <si>
    <t>109</t>
  </si>
  <si>
    <t>110</t>
  </si>
  <si>
    <t>118</t>
  </si>
  <si>
    <t>119</t>
  </si>
  <si>
    <t>120</t>
  </si>
  <si>
    <t>121</t>
  </si>
  <si>
    <t>123</t>
  </si>
  <si>
    <t>122</t>
  </si>
  <si>
    <t>124</t>
  </si>
  <si>
    <t>125</t>
  </si>
  <si>
    <t>111</t>
  </si>
  <si>
    <t>112</t>
  </si>
  <si>
    <t>113</t>
  </si>
  <si>
    <t>114</t>
  </si>
  <si>
    <t>115</t>
  </si>
  <si>
    <t>116</t>
  </si>
  <si>
    <t>117</t>
  </si>
  <si>
    <t>D3</t>
  </si>
  <si>
    <t xml:space="preserve">Male </t>
  </si>
  <si>
    <t>DATE AND NAME Claimed by but not used by (delete when done)</t>
  </si>
  <si>
    <t>4F6</t>
  </si>
  <si>
    <t>4E2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</si>
</sst>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mm/dd/yy\ \-\ ddd;@"/>
    <numFmt numFmtId="166" formatCode="m/d;@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333333"/>
      <name val="Verdana"/>
      <family val="2"/>
    </font>
    <font>
      <b/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</font>
    <font>
      <b/>
      <u val="double"/>
      <sz val="14"/>
      <color rgb="FFFF0000"/>
      <name val="Calibri"/>
      <family val="2"/>
      <scheme val="minor"/>
    </font>
    <font>
      <b/>
      <sz val="14"/>
      <color theme="1"/>
      <name val="Calibri"/>
      <family val="2"/>
    </font>
    <font>
      <sz val="11"/>
      <color rgb="FFFF0000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i/>
      <sz val="20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72"/>
      <color rgb="FFFF0000"/>
      <name val="Calibri"/>
      <family val="2"/>
      <scheme val="minor"/>
    </font>
    <font>
      <b/>
      <sz val="48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DDFFB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</fills>
  <borders count="25">
    <border>
      <left/>
      <right/>
      <top/>
      <bottom/>
      <diagonal/>
    </border>
    <border>
      <left style="thick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ck">
        <color auto="1"/>
      </left>
      <right/>
      <top/>
      <bottom style="medium">
        <color auto="1"/>
      </bottom>
      <diagonal/>
    </border>
    <border>
      <left style="thick">
        <color auto="1"/>
      </left>
      <right style="medium">
        <color auto="1"/>
      </right>
      <top/>
      <bottom/>
      <diagonal/>
    </border>
    <border>
      <left style="thick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 style="medium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ck">
        <color auto="1"/>
      </right>
      <top style="medium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31">
    <xf numFmtId="0" fontId="0" fillId="0" borderId="0" xfId="0"/>
    <xf numFmtId="0" fontId="0" fillId="0" borderId="0" xfId="0" applyFont="1"/>
    <xf numFmtId="14" fontId="0" fillId="0" borderId="0" xfId="0" applyNumberFormat="1"/>
    <xf numFmtId="0" fontId="1" fillId="0" borderId="0" xfId="0" applyFont="1" applyAlignment="1">
      <alignment wrapText="1"/>
    </xf>
    <xf numFmtId="0" fontId="2" fillId="0" borderId="0" xfId="0" applyFont="1"/>
    <xf numFmtId="0" fontId="1" fillId="0" borderId="0" xfId="0" applyFont="1"/>
    <xf numFmtId="0" fontId="0" fillId="3" borderId="2" xfId="0" applyFill="1" applyBorder="1"/>
    <xf numFmtId="0" fontId="0" fillId="0" borderId="0" xfId="0" applyAlignment="1">
      <alignment vertical="top"/>
    </xf>
    <xf numFmtId="0" fontId="0" fillId="0" borderId="0" xfId="0" applyAlignment="1"/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0" fontId="1" fillId="6" borderId="11" xfId="0" applyFont="1" applyFill="1" applyBorder="1" applyAlignment="1">
      <alignment horizontal="center" vertical="center" wrapText="1"/>
    </xf>
    <xf numFmtId="0" fontId="1" fillId="8" borderId="11" xfId="0" applyFont="1" applyFill="1" applyBorder="1" applyAlignment="1">
      <alignment horizontal="center" vertical="center" wrapText="1"/>
    </xf>
    <xf numFmtId="0" fontId="7" fillId="0" borderId="12" xfId="0" applyFont="1" applyBorder="1"/>
    <xf numFmtId="0" fontId="7" fillId="0" borderId="13" xfId="0" applyFont="1" applyBorder="1"/>
    <xf numFmtId="0" fontId="7" fillId="0" borderId="14" xfId="0" applyFont="1" applyBorder="1"/>
    <xf numFmtId="0" fontId="10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0" fontId="1" fillId="0" borderId="0" xfId="0" applyFont="1" applyAlignment="1">
      <alignment horizontal="left" wrapText="1"/>
    </xf>
    <xf numFmtId="0" fontId="5" fillId="0" borderId="0" xfId="0" applyFont="1" applyAlignment="1">
      <alignment horizontal="center" vertical="center" wrapText="1"/>
    </xf>
    <xf numFmtId="0" fontId="4" fillId="7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9" borderId="0" xfId="0" applyFont="1" applyFill="1" applyAlignment="1">
      <alignment horizontal="center" vertical="center"/>
    </xf>
    <xf numFmtId="0" fontId="13" fillId="10" borderId="0" xfId="0" applyFont="1" applyFill="1" applyAlignment="1">
      <alignment horizontal="center" vertical="center"/>
    </xf>
    <xf numFmtId="0" fontId="9" fillId="0" borderId="0" xfId="0" applyFont="1" applyAlignment="1">
      <alignment horizontal="left" vertical="top" wrapText="1"/>
    </xf>
    <xf numFmtId="0" fontId="4" fillId="0" borderId="0" xfId="0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14" fontId="0" fillId="0" borderId="19" xfId="0" applyNumberFormat="1" applyBorder="1"/>
    <xf numFmtId="0" fontId="0" fillId="0" borderId="19" xfId="0" applyBorder="1"/>
    <xf numFmtId="49" fontId="0" fillId="0" borderId="0" xfId="0" applyNumberFormat="1" applyAlignment="1">
      <alignment horizontal="left"/>
    </xf>
    <xf numFmtId="0" fontId="4" fillId="0" borderId="0" xfId="0" applyFont="1" applyAlignment="1">
      <alignment wrapText="1"/>
    </xf>
    <xf numFmtId="0" fontId="16" fillId="0" borderId="0" xfId="0" applyFont="1" applyAlignment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  <protection locked="0"/>
    </xf>
    <xf numFmtId="0" fontId="4" fillId="0" borderId="0" xfId="0" applyFont="1" applyAlignment="1" applyProtection="1">
      <alignment horizontal="center" vertical="center" wrapText="1"/>
      <protection locked="0"/>
    </xf>
    <xf numFmtId="0" fontId="0" fillId="0" borderId="0" xfId="0" applyProtection="1">
      <protection locked="0"/>
    </xf>
    <xf numFmtId="0" fontId="9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top"/>
    </xf>
    <xf numFmtId="0" fontId="0" fillId="0" borderId="0" xfId="0" applyAlignment="1">
      <alignment wrapText="1"/>
    </xf>
    <xf numFmtId="0" fontId="19" fillId="0" borderId="0" xfId="0" applyFont="1"/>
    <xf numFmtId="0" fontId="20" fillId="0" borderId="0" xfId="0" applyFont="1" applyAlignment="1">
      <alignment wrapText="1"/>
    </xf>
    <xf numFmtId="1" fontId="0" fillId="0" borderId="0" xfId="0" applyNumberFormat="1"/>
    <xf numFmtId="0" fontId="22" fillId="0" borderId="0" xfId="0" applyFont="1" applyAlignment="1">
      <alignment vertical="top" wrapText="1"/>
    </xf>
    <xf numFmtId="0" fontId="5" fillId="0" borderId="0" xfId="0" applyFont="1" applyAlignment="1">
      <alignment horizontal="center" vertical="center" wrapText="1"/>
    </xf>
    <xf numFmtId="0" fontId="23" fillId="5" borderId="0" xfId="0" applyFont="1" applyFill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4" fontId="0" fillId="0" borderId="0" xfId="0" applyNumberFormat="1" applyAlignment="1">
      <alignment wrapText="1"/>
    </xf>
    <xf numFmtId="166" fontId="0" fillId="0" borderId="0" xfId="0" applyNumberFormat="1" applyAlignment="1">
      <alignment wrapText="1"/>
    </xf>
    <xf numFmtId="0" fontId="11" fillId="0" borderId="0" xfId="0" applyFont="1" applyAlignment="1">
      <alignment horizontal="left" vertical="top" wrapText="1"/>
    </xf>
    <xf numFmtId="0" fontId="11" fillId="0" borderId="0" xfId="0" applyFont="1" applyAlignment="1" applyProtection="1">
      <alignment horizontal="left" vertical="top" wrapText="1"/>
      <protection locked="0"/>
    </xf>
    <xf numFmtId="0" fontId="11" fillId="3" borderId="0" xfId="0" applyFont="1" applyFill="1" applyAlignment="1" applyProtection="1">
      <alignment horizontal="left" vertical="top" wrapText="1"/>
      <protection locked="0"/>
    </xf>
    <xf numFmtId="0" fontId="7" fillId="0" borderId="0" xfId="0" applyFont="1" applyAlignment="1">
      <alignment horizontal="left" vertical="top" wrapText="1"/>
    </xf>
    <xf numFmtId="0" fontId="1" fillId="0" borderId="0" xfId="0" applyFont="1" applyAlignment="1">
      <alignment horizontal="center" wrapText="1"/>
    </xf>
    <xf numFmtId="0" fontId="19" fillId="0" borderId="0" xfId="0" applyFont="1" applyProtection="1">
      <protection locked="0"/>
    </xf>
    <xf numFmtId="0" fontId="11" fillId="0" borderId="0" xfId="0" applyFont="1" applyAlignment="1" applyProtection="1">
      <alignment horizontal="left" vertical="top" wrapText="1"/>
      <protection locked="0"/>
    </xf>
    <xf numFmtId="0" fontId="1" fillId="0" borderId="0" xfId="0" applyFont="1" applyProtection="1">
      <protection locked="0"/>
    </xf>
    <xf numFmtId="0" fontId="1" fillId="0" borderId="0" xfId="0" applyFont="1" applyAlignment="1" applyProtection="1">
      <alignment wrapText="1"/>
      <protection locked="0"/>
    </xf>
    <xf numFmtId="14" fontId="0" fillId="0" borderId="0" xfId="0" applyNumberFormat="1" applyProtection="1">
      <protection locked="0"/>
    </xf>
    <xf numFmtId="49" fontId="0" fillId="0" borderId="0" xfId="0" applyNumberFormat="1" applyAlignment="1" applyProtection="1">
      <alignment horizontal="left"/>
      <protection locked="0"/>
    </xf>
    <xf numFmtId="0" fontId="0" fillId="0" borderId="0" xfId="0" applyFont="1" applyProtection="1"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Font="1" applyAlignment="1" applyProtection="1">
      <alignment horizontal="left"/>
      <protection locked="0"/>
    </xf>
    <xf numFmtId="11" fontId="0" fillId="0" borderId="0" xfId="0" applyNumberFormat="1" applyAlignment="1" applyProtection="1">
      <alignment horizontal="left"/>
      <protection locked="0"/>
    </xf>
    <xf numFmtId="11" fontId="0" fillId="0" borderId="0" xfId="0" applyNumberFormat="1" applyProtection="1">
      <protection locked="0"/>
    </xf>
    <xf numFmtId="0" fontId="11" fillId="5" borderId="0" xfId="0" applyFont="1" applyFill="1" applyAlignment="1" applyProtection="1">
      <alignment horizontal="left"/>
      <protection locked="0"/>
    </xf>
    <xf numFmtId="0" fontId="6" fillId="0" borderId="0" xfId="0" applyFont="1" applyAlignment="1" applyProtection="1">
      <alignment horizontal="left" vertical="top" wrapText="1"/>
      <protection locked="0"/>
    </xf>
    <xf numFmtId="0" fontId="19" fillId="0" borderId="0" xfId="0" applyFont="1" applyAlignment="1" applyProtection="1">
      <alignment horizontal="left" vertical="top" wrapText="1"/>
      <protection locked="0"/>
    </xf>
    <xf numFmtId="0" fontId="5" fillId="0" borderId="0" xfId="0" applyFont="1" applyAlignment="1" applyProtection="1">
      <alignment horizontal="left" vertical="center" wrapText="1"/>
      <protection locked="0"/>
    </xf>
    <xf numFmtId="0" fontId="17" fillId="0" borderId="0" xfId="0" applyFont="1" applyAlignment="1" applyProtection="1">
      <alignment horizontal="center" vertical="center" wrapText="1"/>
      <protection locked="0"/>
    </xf>
    <xf numFmtId="0" fontId="10" fillId="0" borderId="0" xfId="0" applyFont="1" applyAlignment="1" applyProtection="1">
      <alignment horizontal="left" vertical="center" wrapText="1"/>
      <protection locked="0"/>
    </xf>
    <xf numFmtId="1" fontId="7" fillId="2" borderId="9" xfId="0" applyNumberFormat="1" applyFont="1" applyFill="1" applyBorder="1" applyAlignment="1" applyProtection="1">
      <alignment horizontal="left" vertical="top" wrapText="1"/>
      <protection locked="0"/>
    </xf>
    <xf numFmtId="1" fontId="7" fillId="2" borderId="10" xfId="0" applyNumberFormat="1" applyFont="1" applyFill="1" applyBorder="1" applyAlignment="1" applyProtection="1">
      <alignment horizontal="left" vertical="top" wrapText="1"/>
      <protection locked="0"/>
    </xf>
    <xf numFmtId="14" fontId="7" fillId="2" borderId="1" xfId="0" applyNumberFormat="1" applyFont="1" applyFill="1" applyBorder="1" applyAlignment="1" applyProtection="1">
      <alignment horizontal="center"/>
      <protection locked="0"/>
    </xf>
    <xf numFmtId="1" fontId="7" fillId="2" borderId="1" xfId="0" applyNumberFormat="1" applyFont="1" applyFill="1" applyBorder="1" applyAlignment="1" applyProtection="1">
      <alignment horizontal="center"/>
      <protection locked="0"/>
    </xf>
    <xf numFmtId="1" fontId="7" fillId="2" borderId="1" xfId="0" applyNumberFormat="1" applyFont="1" applyFill="1" applyBorder="1" applyAlignment="1" applyProtection="1">
      <alignment horizontal="center" wrapText="1"/>
      <protection locked="0"/>
    </xf>
    <xf numFmtId="14" fontId="7" fillId="2" borderId="8" xfId="0" applyNumberFormat="1" applyFont="1" applyFill="1" applyBorder="1" applyAlignment="1" applyProtection="1">
      <alignment horizontal="center"/>
      <protection locked="0"/>
    </xf>
    <xf numFmtId="1" fontId="7" fillId="2" borderId="8" xfId="0" applyNumberFormat="1" applyFont="1" applyFill="1" applyBorder="1" applyAlignment="1" applyProtection="1">
      <alignment horizontal="center"/>
      <protection locked="0"/>
    </xf>
    <xf numFmtId="14" fontId="7" fillId="2" borderId="15" xfId="0" applyNumberFormat="1" applyFont="1" applyFill="1" applyBorder="1" applyAlignment="1" applyProtection="1">
      <alignment horizontal="center"/>
      <protection locked="0"/>
    </xf>
    <xf numFmtId="0" fontId="7" fillId="0" borderId="3" xfId="0" applyFont="1" applyBorder="1" applyProtection="1">
      <protection locked="0"/>
    </xf>
    <xf numFmtId="0" fontId="7" fillId="0" borderId="5" xfId="0" applyFont="1" applyBorder="1" applyProtection="1">
      <protection locked="0"/>
    </xf>
    <xf numFmtId="0" fontId="7" fillId="0" borderId="4" xfId="0" applyFont="1" applyBorder="1" applyProtection="1">
      <protection locked="0"/>
    </xf>
    <xf numFmtId="0" fontId="7" fillId="0" borderId="7" xfId="0" applyFont="1" applyBorder="1" applyProtection="1">
      <protection locked="0"/>
    </xf>
    <xf numFmtId="165" fontId="4" fillId="0" borderId="16" xfId="0" applyNumberFormat="1" applyFont="1" applyBorder="1" applyAlignment="1" applyProtection="1">
      <alignment horizontal="center" vertical="center"/>
    </xf>
    <xf numFmtId="14" fontId="7" fillId="0" borderId="0" xfId="0" applyNumberFormat="1" applyFont="1" applyBorder="1" applyProtection="1"/>
    <xf numFmtId="165" fontId="4" fillId="0" borderId="17" xfId="0" applyNumberFormat="1" applyFont="1" applyBorder="1" applyAlignment="1" applyProtection="1">
      <alignment horizontal="center" vertical="center"/>
    </xf>
    <xf numFmtId="165" fontId="4" fillId="0" borderId="18" xfId="0" applyNumberFormat="1" applyFont="1" applyBorder="1" applyAlignment="1" applyProtection="1">
      <alignment horizontal="center" vertical="center"/>
    </xf>
    <xf numFmtId="14" fontId="7" fillId="0" borderId="6" xfId="0" applyNumberFormat="1" applyFont="1" applyBorder="1" applyProtection="1"/>
    <xf numFmtId="164" fontId="8" fillId="0" borderId="1" xfId="0" applyNumberFormat="1" applyFont="1" applyFill="1" applyBorder="1" applyAlignment="1" applyProtection="1">
      <alignment horizontal="center"/>
    </xf>
    <xf numFmtId="164" fontId="8" fillId="0" borderId="8" xfId="0" applyNumberFormat="1" applyFont="1" applyFill="1" applyBorder="1" applyAlignment="1" applyProtection="1">
      <alignment horizontal="center"/>
    </xf>
    <xf numFmtId="0" fontId="0" fillId="0" borderId="0" xfId="0" applyProtection="1"/>
    <xf numFmtId="0" fontId="4" fillId="0" borderId="0" xfId="0" applyFont="1" applyAlignment="1" applyProtection="1">
      <alignment wrapText="1"/>
    </xf>
    <xf numFmtId="0" fontId="1" fillId="0" borderId="0" xfId="0" applyFont="1" applyAlignment="1" applyProtection="1">
      <alignment wrapText="1"/>
    </xf>
    <xf numFmtId="0" fontId="4" fillId="0" borderId="0" xfId="0" applyFont="1" applyProtection="1"/>
    <xf numFmtId="0" fontId="5" fillId="3" borderId="0" xfId="0" applyFont="1" applyFill="1" applyAlignment="1" applyProtection="1">
      <alignment horizontal="center" vertical="center"/>
    </xf>
    <xf numFmtId="0" fontId="0" fillId="0" borderId="0" xfId="0" applyAlignment="1" applyProtection="1">
      <alignment horizontal="left"/>
    </xf>
    <xf numFmtId="0" fontId="0" fillId="0" borderId="0" xfId="0" applyAlignment="1" applyProtection="1">
      <alignment horizontal="center"/>
    </xf>
    <xf numFmtId="0" fontId="0" fillId="0" borderId="19" xfId="0" applyBorder="1" applyProtection="1"/>
    <xf numFmtId="0" fontId="15" fillId="0" borderId="0" xfId="0" applyFont="1" applyAlignment="1" applyProtection="1">
      <alignment horizontal="left"/>
    </xf>
    <xf numFmtId="164" fontId="8" fillId="0" borderId="12" xfId="0" applyNumberFormat="1" applyFont="1" applyFill="1" applyBorder="1" applyAlignment="1" applyProtection="1">
      <alignment horizontal="center"/>
    </xf>
    <xf numFmtId="164" fontId="8" fillId="0" borderId="13" xfId="0" applyNumberFormat="1" applyFont="1" applyFill="1" applyBorder="1" applyAlignment="1" applyProtection="1">
      <alignment horizontal="center"/>
    </xf>
    <xf numFmtId="164" fontId="8" fillId="0" borderId="14" xfId="0" applyNumberFormat="1" applyFont="1" applyFill="1" applyBorder="1" applyAlignment="1" applyProtection="1">
      <alignment horizontal="center"/>
    </xf>
    <xf numFmtId="0" fontId="20" fillId="0" borderId="0" xfId="0" applyFont="1" applyProtection="1"/>
    <xf numFmtId="14" fontId="19" fillId="0" borderId="0" xfId="0" applyNumberFormat="1" applyFont="1" applyProtection="1"/>
    <xf numFmtId="0" fontId="4" fillId="0" borderId="0" xfId="0" applyFont="1" applyAlignment="1" applyProtection="1">
      <alignment horizontal="center" vertical="center"/>
    </xf>
    <xf numFmtId="14" fontId="21" fillId="0" borderId="0" xfId="0" applyNumberFormat="1" applyFont="1" applyProtection="1"/>
    <xf numFmtId="0" fontId="19" fillId="0" borderId="0" xfId="0" applyFont="1" applyProtection="1"/>
    <xf numFmtId="0" fontId="0" fillId="0" borderId="0" xfId="0" applyBorder="1" applyProtection="1">
      <protection locked="0"/>
    </xf>
    <xf numFmtId="0" fontId="16" fillId="0" borderId="0" xfId="0" applyFont="1" applyAlignment="1" applyProtection="1">
      <alignment horizontal="center" vertical="center" wrapText="1"/>
      <protection locked="0"/>
    </xf>
    <xf numFmtId="1" fontId="7" fillId="2" borderId="1" xfId="0" applyNumberFormat="1" applyFont="1" applyFill="1" applyBorder="1" applyAlignment="1" applyProtection="1">
      <alignment horizontal="center"/>
    </xf>
    <xf numFmtId="1" fontId="7" fillId="2" borderId="8" xfId="0" applyNumberFormat="1" applyFont="1" applyFill="1" applyBorder="1" applyAlignment="1" applyProtection="1">
      <alignment horizontal="center"/>
    </xf>
    <xf numFmtId="11" fontId="0" fillId="0" borderId="0" xfId="0" quotePrefix="1" applyNumberFormat="1" applyProtection="1">
      <protection locked="0"/>
    </xf>
    <xf numFmtId="0" fontId="1" fillId="0" borderId="0" xfId="0" applyFont="1" applyAlignment="1">
      <alignment horizontal="center" wrapText="1"/>
    </xf>
    <xf numFmtId="0" fontId="1" fillId="0" borderId="0" xfId="0" applyFont="1" applyAlignment="1" applyProtection="1">
      <alignment horizontal="center" wrapText="1"/>
      <protection locked="0"/>
    </xf>
    <xf numFmtId="0" fontId="11" fillId="0" borderId="0" xfId="0" applyFont="1" applyAlignment="1" applyProtection="1">
      <alignment horizontal="left" vertical="top" wrapText="1"/>
      <protection locked="0"/>
    </xf>
    <xf numFmtId="0" fontId="18" fillId="0" borderId="6" xfId="0" applyFont="1" applyBorder="1" applyAlignment="1" applyProtection="1">
      <alignment horizontal="center" vertical="center" wrapText="1"/>
      <protection locked="0"/>
    </xf>
    <xf numFmtId="0" fontId="1" fillId="6" borderId="23" xfId="0" applyFont="1" applyFill="1" applyBorder="1" applyAlignment="1">
      <alignment horizontal="center" vertical="center" wrapText="1"/>
    </xf>
    <xf numFmtId="0" fontId="1" fillId="6" borderId="24" xfId="0" applyFont="1" applyFill="1" applyBorder="1" applyAlignment="1">
      <alignment horizontal="center" vertical="center" wrapText="1"/>
    </xf>
    <xf numFmtId="14" fontId="7" fillId="2" borderId="15" xfId="0" applyNumberFormat="1" applyFont="1" applyFill="1" applyBorder="1" applyAlignment="1" applyProtection="1">
      <alignment horizontal="center"/>
      <protection locked="0"/>
    </xf>
    <xf numFmtId="14" fontId="7" fillId="2" borderId="20" xfId="0" applyNumberFormat="1" applyFont="1" applyFill="1" applyBorder="1" applyAlignment="1" applyProtection="1">
      <alignment horizontal="center"/>
      <protection locked="0"/>
    </xf>
    <xf numFmtId="14" fontId="7" fillId="2" borderId="1" xfId="0" applyNumberFormat="1" applyFont="1" applyFill="1" applyBorder="1" applyAlignment="1" applyProtection="1">
      <alignment horizontal="center"/>
      <protection locked="0"/>
    </xf>
    <xf numFmtId="14" fontId="7" fillId="2" borderId="21" xfId="0" applyNumberFormat="1" applyFont="1" applyFill="1" applyBorder="1" applyAlignment="1" applyProtection="1">
      <alignment horizontal="center"/>
      <protection locked="0"/>
    </xf>
    <xf numFmtId="14" fontId="7" fillId="2" borderId="8" xfId="0" applyNumberFormat="1" applyFont="1" applyFill="1" applyBorder="1" applyAlignment="1" applyProtection="1">
      <alignment horizontal="center"/>
      <protection locked="0"/>
    </xf>
    <xf numFmtId="14" fontId="7" fillId="2" borderId="22" xfId="0" applyNumberFormat="1" applyFont="1" applyFill="1" applyBorder="1" applyAlignment="1" applyProtection="1">
      <alignment horizontal="center"/>
      <protection locked="0"/>
    </xf>
    <xf numFmtId="0" fontId="9" fillId="0" borderId="0" xfId="0" quotePrefix="1" applyFont="1" applyAlignment="1">
      <alignment horizontal="left" vertical="top" wrapText="1"/>
    </xf>
    <xf numFmtId="0" fontId="9" fillId="0" borderId="0" xfId="0" applyFont="1" applyAlignment="1">
      <alignment horizontal="left" vertical="top" wrapText="1"/>
    </xf>
    <xf numFmtId="0" fontId="5" fillId="0" borderId="0" xfId="0" applyFont="1" applyAlignment="1">
      <alignment horizontal="center" vertical="center" wrapText="1"/>
    </xf>
  </cellXfs>
  <cellStyles count="1">
    <cellStyle name="Normal" xfId="0" builtinId="0"/>
  </cellStyles>
  <dxfs count="215">
    <dxf>
      <fill>
        <patternFill>
          <bgColor rgb="FFFF0000"/>
        </patternFill>
      </fill>
    </dxf>
    <dxf>
      <fill>
        <patternFill>
          <bgColor rgb="FFEE8332"/>
        </patternFill>
      </fill>
    </dxf>
    <dxf>
      <fill>
        <patternFill>
          <bgColor rgb="FFFFFF00"/>
        </patternFill>
      </fill>
    </dxf>
    <dxf>
      <fill>
        <patternFill>
          <bgColor rgb="FFA8F321"/>
        </patternFill>
      </fill>
    </dxf>
    <dxf>
      <fill>
        <patternFill>
          <bgColor rgb="FF00B050"/>
        </patternFill>
      </fill>
    </dxf>
    <dxf>
      <font>
        <strike val="0"/>
        <u val="double"/>
        <color rgb="FFC00000"/>
      </font>
      <fill>
        <gradientFill type="path" left="0.5" right="0.5" top="0.5" bottom="0.5">
          <stop position="0">
            <color theme="0"/>
          </stop>
          <stop position="1">
            <color rgb="FFBC8FDD"/>
          </stop>
        </gradient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gradientFill type="path" left="0.5" right="0.5" top="0.5" bottom="0.5">
          <stop position="0">
            <color theme="0"/>
          </stop>
          <stop position="1">
            <color rgb="FFFFFF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0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theme="7" tint="0.59999389629810485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theme="7" tint="0.80001220740379042"/>
          </stop>
        </gradientFill>
      </fill>
    </dxf>
    <dxf>
      <font>
        <strike val="0"/>
        <u val="double"/>
        <color rgb="FFC00000"/>
      </font>
      <fill>
        <gradientFill type="path" left="0.5" right="0.5" top="0.5" bottom="0.5">
          <stop position="0">
            <color theme="0"/>
          </stop>
          <stop position="1">
            <color rgb="FFBC8FDD"/>
          </stop>
        </gradient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F0000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color rgb="FFFF0000"/>
      </font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F0000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96F6F"/>
        </patternFill>
      </fill>
    </dxf>
    <dxf>
      <fill>
        <patternFill>
          <bgColor theme="7" tint="0.59996337778862885"/>
        </patternFill>
      </fill>
    </dxf>
    <dxf>
      <font>
        <color rgb="FFFF0000"/>
      </font>
      <fill>
        <patternFill patternType="none">
          <bgColor auto="1"/>
        </patternFill>
      </fill>
    </dxf>
    <dxf>
      <border>
        <top style="thin">
          <color auto="1"/>
        </top>
        <vertical/>
        <horizontal/>
      </border>
    </dxf>
    <dxf>
      <fill>
        <patternFill>
          <bgColor rgb="FFFFFF00"/>
        </patternFill>
      </fill>
    </dxf>
    <dxf>
      <border>
        <top style="thin">
          <color auto="1"/>
        </top>
        <vertical/>
        <horizontal/>
      </border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F0000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border>
        <top style="thin">
          <color auto="1"/>
        </top>
        <vertical/>
        <horizontal/>
      </border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>
          <bgColor rgb="FFFF0000"/>
        </patternFill>
      </fill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FF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0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theme="7" tint="0.59999389629810485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theme="7" tint="0.80001220740379042"/>
          </stop>
        </gradientFill>
      </fill>
    </dxf>
    <dxf>
      <font>
        <strike val="0"/>
        <u val="double"/>
        <color rgb="FFC00000"/>
      </font>
      <fill>
        <gradientFill type="path" left="0.5" right="0.5" top="0.5" bottom="0.5">
          <stop position="0">
            <color theme="0"/>
          </stop>
          <stop position="1">
            <color rgb="FFBC8FDD"/>
          </stop>
        </gradient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border>
        <top style="thin">
          <color auto="1"/>
        </top>
        <vertical/>
        <horizontal/>
      </border>
    </dxf>
    <dxf>
      <font>
        <b/>
        <i/>
      </font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ill>
        <patternFill>
          <bgColor theme="7" tint="0.79998168889431442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FF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0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theme="7" tint="0.59999389629810485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theme="7" tint="0.80001220740379042"/>
          </stop>
        </gradientFill>
      </fill>
    </dxf>
    <dxf>
      <font>
        <strike val="0"/>
        <u val="double"/>
        <color rgb="FFC00000"/>
      </font>
      <fill>
        <gradientFill type="path" left="0.5" right="0.5" top="0.5" bottom="0.5">
          <stop position="0">
            <color theme="0"/>
          </stop>
          <stop position="1">
            <color rgb="FFBC8FDD"/>
          </stop>
        </gradient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A7A7"/>
        </patternFill>
      </fill>
    </dxf>
    <dxf>
      <fill>
        <patternFill>
          <bgColor rgb="FFF96F6F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A7A7"/>
        </patternFill>
      </fill>
    </dxf>
    <dxf>
      <fill>
        <patternFill>
          <bgColor rgb="FFFFA7A7"/>
        </patternFill>
      </fill>
    </dxf>
    <dxf>
      <fill>
        <patternFill>
          <bgColor rgb="FFF96F6F"/>
        </patternFill>
      </fill>
    </dxf>
    <dxf>
      <fill>
        <patternFill>
          <bgColor theme="7" tint="0.39994506668294322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FF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0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theme="7" tint="0.59999389629810485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theme="7" tint="0.80001220740379042"/>
          </stop>
        </gradientFill>
      </fill>
    </dxf>
    <dxf>
      <font>
        <strike val="0"/>
        <u val="double"/>
        <color rgb="FFC00000"/>
      </font>
      <fill>
        <gradientFill type="path" left="0.5" right="0.5" top="0.5" bottom="0.5">
          <stop position="0">
            <color theme="0"/>
          </stop>
          <stop position="1">
            <color rgb="FFBC8FDD"/>
          </stop>
        </gradient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79998168889431442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214"/>
      <tableStyleElement type="headerRow" dxfId="213"/>
    </tableStyle>
  </tableStyles>
  <colors>
    <mruColors>
      <color rgb="FFA8F321"/>
      <color rgb="FFEE8332"/>
      <color rgb="FFFFA7A7"/>
      <color rgb="FFEF4F4F"/>
      <color rgb="FFF96F6F"/>
      <color rgb="FFFDDFFB"/>
      <color rgb="FFF4C2F5"/>
      <color rgb="FFBC8FDD"/>
      <color rgb="FF7BE990"/>
      <color rgb="FF8BE59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604853834316093E-2"/>
          <c:y val="2.7450979332600801E-2"/>
          <c:w val="0.92256216244285205"/>
          <c:h val="0.9413265037314150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Colony!$B$92:$B$127</c:f>
              <c:numCache>
                <c:formatCode>m/d/yyyy</c:formatCode>
                <c:ptCount val="36"/>
                <c:pt idx="0">
                  <c:v>42857</c:v>
                </c:pt>
                <c:pt idx="1">
                  <c:v>42857</c:v>
                </c:pt>
                <c:pt idx="2">
                  <c:v>42857</c:v>
                </c:pt>
                <c:pt idx="3">
                  <c:v>0</c:v>
                </c:pt>
                <c:pt idx="4">
                  <c:v>0</c:v>
                </c:pt>
                <c:pt idx="5">
                  <c:v>42857</c:v>
                </c:pt>
                <c:pt idx="6">
                  <c:v>42857</c:v>
                </c:pt>
                <c:pt idx="7">
                  <c:v>42863</c:v>
                </c:pt>
                <c:pt idx="8">
                  <c:v>42863</c:v>
                </c:pt>
                <c:pt idx="9">
                  <c:v>42863</c:v>
                </c:pt>
                <c:pt idx="10">
                  <c:v>42863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42872</c:v>
                </c:pt>
                <c:pt idx="27">
                  <c:v>42872</c:v>
                </c:pt>
                <c:pt idx="28">
                  <c:v>42872</c:v>
                </c:pt>
                <c:pt idx="29">
                  <c:v>0</c:v>
                </c:pt>
                <c:pt idx="30">
                  <c:v>0</c:v>
                </c:pt>
                <c:pt idx="31">
                  <c:v>42904</c:v>
                </c:pt>
                <c:pt idx="32">
                  <c:v>42904</c:v>
                </c:pt>
                <c:pt idx="33">
                  <c:v>42904</c:v>
                </c:pt>
                <c:pt idx="34">
                  <c:v>42904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49-4C22-8460-5B78129F0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6566768"/>
        <c:axId val="-1496565136"/>
      </c:scatterChart>
      <c:valAx>
        <c:axId val="-149656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96565136"/>
        <c:crosses val="autoZero"/>
        <c:crossBetween val="midCat"/>
      </c:valAx>
      <c:valAx>
        <c:axId val="-149656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96566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plots!$B$40:$B$103</c:f>
              <c:strCache>
                <c:ptCount val="64"/>
                <c:pt idx="0">
                  <c:v>-</c:v>
                </c:pt>
                <c:pt idx="1">
                  <c:v>+</c:v>
                </c:pt>
                <c:pt idx="2">
                  <c:v>+</c:v>
                </c:pt>
                <c:pt idx="3">
                  <c:v>+</c:v>
                </c:pt>
                <c:pt idx="4">
                  <c:v>-</c:v>
                </c:pt>
                <c:pt idx="5">
                  <c:v>-</c:v>
                </c:pt>
                <c:pt idx="6">
                  <c:v>+</c:v>
                </c:pt>
                <c:pt idx="7">
                  <c:v>-</c:v>
                </c:pt>
                <c:pt idx="8">
                  <c:v>+</c:v>
                </c:pt>
                <c:pt idx="9">
                  <c:v>+</c:v>
                </c:pt>
                <c:pt idx="10">
                  <c:v>+</c:v>
                </c:pt>
                <c:pt idx="11">
                  <c:v>-</c:v>
                </c:pt>
                <c:pt idx="12">
                  <c:v>-</c:v>
                </c:pt>
                <c:pt idx="13">
                  <c:v>-</c:v>
                </c:pt>
                <c:pt idx="14">
                  <c:v>-</c:v>
                </c:pt>
                <c:pt idx="15">
                  <c:v> </c:v>
                </c:pt>
                <c:pt idx="16">
                  <c:v> </c:v>
                </c:pt>
                <c:pt idx="17">
                  <c:v>+</c:v>
                </c:pt>
                <c:pt idx="18">
                  <c:v>-</c:v>
                </c:pt>
                <c:pt idx="19">
                  <c:v>-</c:v>
                </c:pt>
                <c:pt idx="20">
                  <c:v>+</c:v>
                </c:pt>
                <c:pt idx="21">
                  <c:v>-</c:v>
                </c:pt>
                <c:pt idx="22">
                  <c:v>+</c:v>
                </c:pt>
                <c:pt idx="23">
                  <c:v>-</c:v>
                </c:pt>
                <c:pt idx="25">
                  <c:v>+</c:v>
                </c:pt>
                <c:pt idx="26">
                  <c:v>-</c:v>
                </c:pt>
                <c:pt idx="27">
                  <c:v>-</c:v>
                </c:pt>
                <c:pt idx="28">
                  <c:v>+</c:v>
                </c:pt>
                <c:pt idx="29">
                  <c:v>-</c:v>
                </c:pt>
                <c:pt idx="30">
                  <c:v>-</c:v>
                </c:pt>
                <c:pt idx="31">
                  <c:v>+</c:v>
                </c:pt>
                <c:pt idx="32">
                  <c:v>-</c:v>
                </c:pt>
                <c:pt idx="33">
                  <c:v>-</c:v>
                </c:pt>
                <c:pt idx="34">
                  <c:v>+</c:v>
                </c:pt>
                <c:pt idx="35">
                  <c:v>-</c:v>
                </c:pt>
                <c:pt idx="36">
                  <c:v>-</c:v>
                </c:pt>
                <c:pt idx="37">
                  <c:v>-</c:v>
                </c:pt>
                <c:pt idx="38">
                  <c:v>+</c:v>
                </c:pt>
                <c:pt idx="39">
                  <c:v>+</c:v>
                </c:pt>
                <c:pt idx="40">
                  <c:v>-</c:v>
                </c:pt>
                <c:pt idx="41">
                  <c:v>-</c:v>
                </c:pt>
                <c:pt idx="42">
                  <c:v>+</c:v>
                </c:pt>
                <c:pt idx="43">
                  <c:v>-</c:v>
                </c:pt>
                <c:pt idx="44">
                  <c:v>-</c:v>
                </c:pt>
                <c:pt idx="45">
                  <c:v>+</c:v>
                </c:pt>
                <c:pt idx="46">
                  <c:v>+</c:v>
                </c:pt>
                <c:pt idx="47">
                  <c:v>-</c:v>
                </c:pt>
                <c:pt idx="48">
                  <c:v>+</c:v>
                </c:pt>
                <c:pt idx="49">
                  <c:v>-</c:v>
                </c:pt>
                <c:pt idx="50">
                  <c:v>+</c:v>
                </c:pt>
                <c:pt idx="51">
                  <c:v>+</c:v>
                </c:pt>
                <c:pt idx="52">
                  <c:v>+</c:v>
                </c:pt>
                <c:pt idx="53">
                  <c:v>-</c:v>
                </c:pt>
                <c:pt idx="54">
                  <c:v>+</c:v>
                </c:pt>
                <c:pt idx="55">
                  <c:v>+</c:v>
                </c:pt>
                <c:pt idx="56">
                  <c:v>+</c:v>
                </c:pt>
                <c:pt idx="57">
                  <c:v>+</c:v>
                </c:pt>
                <c:pt idx="58">
                  <c:v>+</c:v>
                </c:pt>
                <c:pt idx="60">
                  <c:v>+</c:v>
                </c:pt>
                <c:pt idx="61">
                  <c:v>+</c:v>
                </c:pt>
                <c:pt idx="62">
                  <c:v>+</c:v>
                </c:pt>
                <c:pt idx="63">
                  <c:v>+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plots!$A$104</c:f>
            </c:numRef>
          </c:xVal>
          <c:yVal>
            <c:numRef>
              <c:f>plots!$B$104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69-4AC0-AECD-FE4E67AC1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29978960"/>
        <c:axId val="-1529976912"/>
      </c:scatterChart>
      <c:valAx>
        <c:axId val="-152997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9976912"/>
        <c:crosses val="autoZero"/>
        <c:crossBetween val="midCat"/>
      </c:valAx>
      <c:valAx>
        <c:axId val="-152997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997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breeding rate cumulative (days number pups)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breeding rate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plots!$H$4:$AB$4</c:f>
              <c:numCache>
                <c:formatCode>General</c:formatCode>
                <c:ptCount val="21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</c:numCache>
            </c:numRef>
          </c:xVal>
          <c:yVal>
            <c:numRef>
              <c:f>plots!$H$6:$AB$6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19</c:v>
                </c:pt>
                <c:pt idx="11">
                  <c:v>19</c:v>
                </c:pt>
                <c:pt idx="12">
                  <c:v>27</c:v>
                </c:pt>
                <c:pt idx="13">
                  <c:v>27</c:v>
                </c:pt>
                <c:pt idx="14">
                  <c:v>32</c:v>
                </c:pt>
                <c:pt idx="15">
                  <c:v>32</c:v>
                </c:pt>
                <c:pt idx="16">
                  <c:v>39</c:v>
                </c:pt>
                <c:pt idx="17">
                  <c:v>45</c:v>
                </c:pt>
                <c:pt idx="18">
                  <c:v>45</c:v>
                </c:pt>
                <c:pt idx="19">
                  <c:v>45</c:v>
                </c:pt>
                <c:pt idx="20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2A-4EFF-80DB-158419831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29954816"/>
        <c:axId val="-1529952768"/>
      </c:scatterChart>
      <c:valAx>
        <c:axId val="-152995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9952768"/>
        <c:crosses val="autoZero"/>
        <c:crossBetween val="midCat"/>
      </c:valAx>
      <c:valAx>
        <c:axId val="-152995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9954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running average </a:t>
            </a:r>
          </a:p>
          <a:p>
            <a:pPr>
              <a:defRPr/>
            </a:pPr>
            <a:r>
              <a:rPr lang="en-US"/>
              <a:t>15 days</a:t>
            </a:r>
          </a:p>
        </c:rich>
      </c:tx>
      <c:layout>
        <c:manualLayout>
          <c:xMode val="edge"/>
          <c:yMode val="edge"/>
          <c:x val="0.40393744531933501"/>
          <c:y val="2.77777777777778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plots!$J$2:$AB$2</c:f>
              <c:numCache>
                <c:formatCode>m/d;@</c:formatCode>
                <c:ptCount val="19"/>
                <c:pt idx="0">
                  <c:v>42939</c:v>
                </c:pt>
                <c:pt idx="1">
                  <c:v>42934</c:v>
                </c:pt>
                <c:pt idx="2">
                  <c:v>42929</c:v>
                </c:pt>
                <c:pt idx="3">
                  <c:v>42924</c:v>
                </c:pt>
                <c:pt idx="4">
                  <c:v>42919</c:v>
                </c:pt>
                <c:pt idx="5">
                  <c:v>42914</c:v>
                </c:pt>
                <c:pt idx="6">
                  <c:v>42909</c:v>
                </c:pt>
                <c:pt idx="7">
                  <c:v>42904</c:v>
                </c:pt>
                <c:pt idx="8">
                  <c:v>42899</c:v>
                </c:pt>
                <c:pt idx="9">
                  <c:v>42894</c:v>
                </c:pt>
                <c:pt idx="10">
                  <c:v>42889</c:v>
                </c:pt>
                <c:pt idx="11">
                  <c:v>42884</c:v>
                </c:pt>
                <c:pt idx="12">
                  <c:v>42879</c:v>
                </c:pt>
                <c:pt idx="13">
                  <c:v>42874</c:v>
                </c:pt>
                <c:pt idx="14">
                  <c:v>42869</c:v>
                </c:pt>
                <c:pt idx="15">
                  <c:v>42864</c:v>
                </c:pt>
                <c:pt idx="16">
                  <c:v>42859</c:v>
                </c:pt>
                <c:pt idx="17">
                  <c:v>42854</c:v>
                </c:pt>
                <c:pt idx="18">
                  <c:v>42849</c:v>
                </c:pt>
              </c:numCache>
            </c:numRef>
          </c:xVal>
          <c:yVal>
            <c:numRef>
              <c:f>plots!$AF$8:$AX$8</c:f>
              <c:numCache>
                <c:formatCode>General</c:formatCode>
                <c:ptCount val="19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9</c:v>
                </c:pt>
                <c:pt idx="10">
                  <c:v>17</c:v>
                </c:pt>
                <c:pt idx="11">
                  <c:v>8</c:v>
                </c:pt>
                <c:pt idx="12">
                  <c:v>13</c:v>
                </c:pt>
                <c:pt idx="13">
                  <c:v>5</c:v>
                </c:pt>
                <c:pt idx="14">
                  <c:v>12</c:v>
                </c:pt>
                <c:pt idx="15">
                  <c:v>13</c:v>
                </c:pt>
                <c:pt idx="16">
                  <c:v>13</c:v>
                </c:pt>
                <c:pt idx="17">
                  <c:v>6</c:v>
                </c:pt>
                <c:pt idx="1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41-42B5-94FA-1CB4F256B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30059136"/>
        <c:axId val="-1530079296"/>
      </c:scatterChart>
      <c:valAx>
        <c:axId val="-153005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30079296"/>
        <c:crosses val="autoZero"/>
        <c:crossBetween val="midCat"/>
      </c:valAx>
      <c:valAx>
        <c:axId val="-153007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3005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332014</xdr:colOff>
      <xdr:row>81</xdr:row>
      <xdr:rowOff>73480</xdr:rowOff>
    </xdr:from>
    <xdr:to>
      <xdr:col>54</xdr:col>
      <xdr:colOff>522515</xdr:colOff>
      <xdr:row>120</xdr:row>
      <xdr:rowOff>46266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171450</xdr:colOff>
      <xdr:row>0</xdr:row>
      <xdr:rowOff>38101</xdr:rowOff>
    </xdr:from>
    <xdr:to>
      <xdr:col>20</xdr:col>
      <xdr:colOff>39643</xdr:colOff>
      <xdr:row>6</xdr:row>
      <xdr:rowOff>9526</xdr:rowOff>
    </xdr:to>
    <xdr:pic>
      <xdr:nvPicPr>
        <xdr:cNvPr id="2" name="Picture 1" descr="https://lh4.googleusercontent.com/EFFTyohtfM_XsyiggYWf3Si5zlD5CkRur_QwjssrTUbhuaul_9h5OK12KrN1uxVWWHas7GdUQl3Q7wy6D0DDomoWeEFmUD3u4gVC8Vf6DmklPVXATgyj4A-F6PP0OZt1X9rOrm6Z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97" t="52580" r="29198" b="11614"/>
        <a:stretch/>
      </xdr:blipFill>
      <xdr:spPr bwMode="auto">
        <a:xfrm>
          <a:off x="12563475" y="38101"/>
          <a:ext cx="5354593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314324</xdr:colOff>
      <xdr:row>84</xdr:row>
      <xdr:rowOff>142875</xdr:rowOff>
    </xdr:from>
    <xdr:to>
      <xdr:col>18</xdr:col>
      <xdr:colOff>457199</xdr:colOff>
      <xdr:row>102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762000</xdr:colOff>
      <xdr:row>7</xdr:row>
      <xdr:rowOff>85725</xdr:rowOff>
    </xdr:from>
    <xdr:to>
      <xdr:col>13</xdr:col>
      <xdr:colOff>400050</xdr:colOff>
      <xdr:row>21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114300</xdr:colOff>
      <xdr:row>4</xdr:row>
      <xdr:rowOff>180975</xdr:rowOff>
    </xdr:from>
    <xdr:to>
      <xdr:col>26</xdr:col>
      <xdr:colOff>466725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Y13655"/>
  <sheetViews>
    <sheetView tabSelected="1" zoomScale="70" zoomScaleNormal="70" zoomScalePageLayoutView="70" workbookViewId="0">
      <pane ySplit="2" topLeftCell="A111" activePane="bottomLeft" state="frozen"/>
      <selection pane="bottomLeft" activeCell="M125" sqref="M125"/>
    </sheetView>
  </sheetViews>
  <sheetFormatPr defaultColWidth="8.85546875" defaultRowHeight="15" x14ac:dyDescent="0.25"/>
  <cols>
    <col min="1" max="1" width="6.42578125" style="38" customWidth="1"/>
    <col min="2" max="2" width="8.42578125" style="42" customWidth="1"/>
    <col min="3" max="3" width="7.42578125" style="42" customWidth="1"/>
    <col min="4" max="4" width="14.28515625" customWidth="1"/>
    <col min="5" max="5" width="17" customWidth="1"/>
    <col min="6" max="6" width="28.140625" customWidth="1"/>
    <col min="7" max="7" width="14.85546875" customWidth="1"/>
    <col min="8" max="8" width="24.85546875" customWidth="1"/>
    <col min="9" max="9" width="18.42578125" customWidth="1"/>
    <col min="10" max="10" width="19.7109375" customWidth="1"/>
    <col min="11" max="11" width="16" customWidth="1"/>
    <col min="12" max="13" width="19.140625" customWidth="1"/>
    <col min="14" max="14" width="17.42578125" customWidth="1"/>
    <col min="15" max="15" width="16.140625" customWidth="1"/>
    <col min="16" max="16" width="14.85546875" customWidth="1"/>
    <col min="17" max="17" width="25.7109375" customWidth="1"/>
    <col min="18" max="19" width="27" customWidth="1"/>
    <col min="20" max="20" width="11.85546875" customWidth="1"/>
    <col min="21" max="21" width="21.7109375" customWidth="1"/>
    <col min="22" max="22" width="25.140625" customWidth="1"/>
    <col min="23" max="23" width="22.42578125" customWidth="1"/>
    <col min="24" max="24" width="14.42578125" customWidth="1"/>
    <col min="25" max="25" width="11.7109375" bestFit="1" customWidth="1"/>
    <col min="26" max="27" width="12.85546875" customWidth="1"/>
    <col min="28" max="28" width="11.42578125" customWidth="1"/>
    <col min="29" max="29" width="10.28515625" style="19" customWidth="1"/>
    <col min="30" max="30" width="12.42578125" customWidth="1"/>
    <col min="33" max="33" width="15.28515625" customWidth="1"/>
    <col min="34" max="34" width="12.85546875" customWidth="1"/>
    <col min="36" max="36" width="14.42578125" customWidth="1"/>
    <col min="40" max="40" width="21.7109375" customWidth="1"/>
  </cols>
  <sheetData>
    <row r="1" spans="1:51" ht="33" customHeight="1" x14ac:dyDescent="0.3">
      <c r="T1" s="34"/>
      <c r="U1" s="34" t="s">
        <v>15</v>
      </c>
      <c r="V1" s="34" t="s">
        <v>16</v>
      </c>
      <c r="W1" s="34" t="s">
        <v>46</v>
      </c>
      <c r="AA1" s="2">
        <f ca="1">TODAY()-6</f>
        <v>42948</v>
      </c>
      <c r="AN1" t="s">
        <v>207</v>
      </c>
      <c r="AO1" t="s">
        <v>82</v>
      </c>
      <c r="AY1" s="4"/>
    </row>
    <row r="2" spans="1:51" s="56" customFormat="1" ht="111" customHeight="1" x14ac:dyDescent="0.25">
      <c r="A2" s="59"/>
      <c r="B2" s="53" t="s">
        <v>215</v>
      </c>
      <c r="C2" s="53" t="s">
        <v>322</v>
      </c>
      <c r="D2" s="53" t="s">
        <v>208</v>
      </c>
      <c r="E2" s="53" t="s">
        <v>47</v>
      </c>
      <c r="F2" s="53" t="s">
        <v>381</v>
      </c>
      <c r="G2" s="53" t="s">
        <v>107</v>
      </c>
      <c r="H2" s="53" t="s">
        <v>3</v>
      </c>
      <c r="I2" s="53" t="s">
        <v>6</v>
      </c>
      <c r="J2" s="53" t="s">
        <v>380</v>
      </c>
      <c r="K2" s="53" t="s">
        <v>13</v>
      </c>
      <c r="L2" s="53" t="s">
        <v>382</v>
      </c>
      <c r="M2" s="53" t="s">
        <v>415</v>
      </c>
      <c r="N2" s="53" t="s">
        <v>49</v>
      </c>
      <c r="O2" s="53" t="s">
        <v>44</v>
      </c>
      <c r="P2" s="53" t="s">
        <v>60</v>
      </c>
      <c r="Q2" s="53" t="s">
        <v>108</v>
      </c>
      <c r="R2" s="53" t="s">
        <v>34</v>
      </c>
      <c r="S2" s="53" t="s">
        <v>161</v>
      </c>
      <c r="T2" s="54" t="s">
        <v>17</v>
      </c>
      <c r="U2" s="55">
        <f ca="1">U20</f>
        <v>20</v>
      </c>
      <c r="V2" s="55">
        <f t="shared" ref="V2" ca="1" si="0">V20</f>
        <v>11</v>
      </c>
      <c r="W2" s="55">
        <f ca="1">W20</f>
        <v>0</v>
      </c>
      <c r="X2" s="54" t="s">
        <v>17</v>
      </c>
      <c r="Y2" s="55">
        <f ca="1">Y20</f>
        <v>31</v>
      </c>
      <c r="Z2" s="53"/>
      <c r="AA2" s="53" t="s">
        <v>0</v>
      </c>
      <c r="AB2" s="53" t="s">
        <v>1</v>
      </c>
      <c r="AC2" s="53" t="s">
        <v>2</v>
      </c>
      <c r="AD2" s="53" t="s">
        <v>4</v>
      </c>
      <c r="AE2" s="53" t="s">
        <v>3</v>
      </c>
      <c r="AF2" s="53" t="s">
        <v>6</v>
      </c>
      <c r="AG2" s="53" t="s">
        <v>13</v>
      </c>
      <c r="AH2" s="53" t="s">
        <v>14</v>
      </c>
      <c r="AI2" s="53" t="s">
        <v>49</v>
      </c>
      <c r="AJ2" s="53" t="s">
        <v>44</v>
      </c>
      <c r="AK2" s="53" t="s">
        <v>60</v>
      </c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</row>
    <row r="3" spans="1:51" ht="40.35" customHeight="1" x14ac:dyDescent="0.25">
      <c r="E3" t="s">
        <v>321</v>
      </c>
      <c r="F3" t="s">
        <v>300</v>
      </c>
      <c r="G3" s="2"/>
      <c r="H3" s="33"/>
      <c r="I3" s="33"/>
      <c r="J3" s="33"/>
      <c r="K3" s="33"/>
      <c r="L3" s="33"/>
      <c r="M3" s="33"/>
      <c r="N3" s="33"/>
      <c r="O3" s="33"/>
    </row>
    <row r="4" spans="1:51" s="70" customFormat="1" ht="132" customHeight="1" thickBot="1" x14ac:dyDescent="0.3">
      <c r="B4" s="71"/>
      <c r="C4" s="71"/>
      <c r="D4" s="72" t="s">
        <v>48</v>
      </c>
      <c r="E4" s="119" t="s">
        <v>217</v>
      </c>
      <c r="F4" s="119"/>
      <c r="G4" s="36"/>
      <c r="H4" s="36"/>
      <c r="I4" s="36"/>
      <c r="J4" s="36"/>
      <c r="K4" s="36"/>
      <c r="L4" s="36"/>
      <c r="M4" s="36"/>
      <c r="N4" s="73" t="s">
        <v>173</v>
      </c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74"/>
      <c r="AD4" s="36"/>
      <c r="AE4" s="36"/>
      <c r="AF4" s="36"/>
      <c r="AG4" s="36"/>
      <c r="AH4" s="36"/>
      <c r="AI4" s="36"/>
      <c r="AJ4" s="36"/>
      <c r="AK4" s="36"/>
      <c r="AL4" s="36"/>
    </row>
    <row r="5" spans="1:51" s="3" customFormat="1" ht="59.25" customHeight="1" thickBot="1" x14ac:dyDescent="0.3">
      <c r="A5" s="61"/>
      <c r="B5" s="43"/>
      <c r="C5" s="43"/>
      <c r="D5" s="13" t="s">
        <v>39</v>
      </c>
      <c r="E5" s="13" t="s">
        <v>7</v>
      </c>
      <c r="F5" s="13" t="s">
        <v>40</v>
      </c>
      <c r="G5" s="13" t="s">
        <v>11</v>
      </c>
      <c r="H5" s="13" t="s">
        <v>12</v>
      </c>
      <c r="I5" s="13" t="s">
        <v>10</v>
      </c>
      <c r="J5" s="120" t="s">
        <v>8</v>
      </c>
      <c r="K5" s="121"/>
      <c r="L5" s="13" t="s">
        <v>9</v>
      </c>
      <c r="M5" s="14" t="s">
        <v>414</v>
      </c>
      <c r="N5" s="13" t="s">
        <v>18</v>
      </c>
      <c r="O5" s="13" t="s">
        <v>24</v>
      </c>
      <c r="P5" s="13" t="s">
        <v>38</v>
      </c>
      <c r="Q5" s="13" t="s">
        <v>26</v>
      </c>
      <c r="R5" s="37" t="s">
        <v>162</v>
      </c>
      <c r="S5" s="18"/>
      <c r="U5" s="14" t="s">
        <v>32</v>
      </c>
      <c r="V5" s="14" t="s">
        <v>7</v>
      </c>
      <c r="W5" s="14" t="s">
        <v>40</v>
      </c>
      <c r="X5" s="14"/>
      <c r="Y5" s="14" t="s">
        <v>33</v>
      </c>
      <c r="Z5" s="14" t="s">
        <v>42</v>
      </c>
      <c r="AA5" s="14" t="s">
        <v>41</v>
      </c>
      <c r="AB5" s="14" t="s">
        <v>34</v>
      </c>
      <c r="AC5" s="20"/>
    </row>
    <row r="6" spans="1:51" ht="26.25" x14ac:dyDescent="0.35">
      <c r="D6" s="83"/>
      <c r="E6" s="77"/>
      <c r="F6" s="92" t="str">
        <f ca="1">IF(ISBLANK(E6),"",DATEDIF(E6, TODAY(), "D")/(365.25/12))</f>
        <v/>
      </c>
      <c r="G6" s="82"/>
      <c r="H6" s="87" t="str">
        <f t="shared" ref="H6" ca="1" si="1">IFERROR(IF(NOT(OR(AND(ISBLANK(U6),(L6+24&lt;TODAY())),AND(L6&lt;I6,J6&lt;L6))),IFERROR(MAX(G6,I6+21),"-----"),"-----"),"")</f>
        <v>-----</v>
      </c>
      <c r="I6" s="88" t="str">
        <f>IF(ISBLANK($D6),"",IFERROR(LOOKUP(2,1/(H$21:$H$4998=$D6),$D$21:$D$4998),""))</f>
        <v/>
      </c>
      <c r="J6" s="122"/>
      <c r="K6" s="123"/>
      <c r="L6" s="77"/>
      <c r="M6" s="113" t="str">
        <f>IF(ISBLANK(U6),".",U6)</f>
        <v>.</v>
      </c>
      <c r="N6" s="78"/>
      <c r="O6" s="78"/>
      <c r="P6" s="78"/>
      <c r="Q6" s="75"/>
      <c r="R6" s="36" t="str">
        <f ca="1">IF(ISBLANK(D6),"",IFERROR(IF(TODAY()&gt;=(H6-2),1,0), 1))</f>
        <v/>
      </c>
      <c r="S6" s="39"/>
      <c r="U6" s="78"/>
      <c r="V6" s="77"/>
      <c r="W6" s="103" t="str">
        <f ca="1">IF(ISBLANK(V6),"",DATEDIF(V6, TODAY(), "D")/(365.25/12))</f>
        <v/>
      </c>
      <c r="X6" s="15"/>
      <c r="Y6" s="78"/>
      <c r="Z6" s="78"/>
      <c r="AA6" s="78"/>
      <c r="AB6" s="85"/>
      <c r="AY6" s="4"/>
    </row>
    <row r="7" spans="1:51" ht="26.25" x14ac:dyDescent="0.35">
      <c r="D7" s="83"/>
      <c r="E7" s="77"/>
      <c r="F7" s="92" t="str">
        <f t="shared" ref="F7:F15" ca="1" si="2">IF(ISBLANK(E7),"",DATEDIF(E7, TODAY(), "D")/(365.25/12))</f>
        <v/>
      </c>
      <c r="G7" s="77"/>
      <c r="H7" s="89" t="str">
        <f ca="1">IFERROR(IF(NOT(OR(AND(ISBLANK(U7),(L7+24&lt;TODAY())),AND(L7&lt;I7,J7&lt;L7))),IFERROR(MAX(G7,I7+21),"-----"),"-----"),"")</f>
        <v>-----</v>
      </c>
      <c r="I7" s="88" t="str">
        <f>IF(ISBLANK($D7),"",IFERROR(LOOKUP(2,1/(H$21:$H$4998=$D7),$D$21:$D$4998),""))</f>
        <v/>
      </c>
      <c r="J7" s="124"/>
      <c r="K7" s="125"/>
      <c r="L7" s="77"/>
      <c r="M7" s="113" t="str">
        <f t="shared" ref="M7:M15" si="3">IF(ISBLANK(U7),".",U7)</f>
        <v>.</v>
      </c>
      <c r="N7" s="78"/>
      <c r="O7" s="78"/>
      <c r="P7" s="79"/>
      <c r="Q7" s="75"/>
      <c r="R7" s="36" t="str">
        <f ca="1">IF(ISBLANK(D7),"",IFERROR(IF(TODAY()&gt;=(H7-2),1,0), 1))</f>
        <v/>
      </c>
      <c r="S7" s="18"/>
      <c r="U7" s="78"/>
      <c r="V7" s="77"/>
      <c r="W7" s="104" t="str">
        <f t="shared" ref="W7:W13" ca="1" si="4">IF(ISBLANK(V7),"",DATEDIF(V7, TODAY(), "D")/(365.25/12))</f>
        <v/>
      </c>
      <c r="X7" s="16"/>
      <c r="Y7" s="78"/>
      <c r="Z7" s="78"/>
      <c r="AA7" s="78"/>
      <c r="AB7" s="85"/>
      <c r="AY7" s="4"/>
    </row>
    <row r="8" spans="1:51" ht="63" x14ac:dyDescent="0.35">
      <c r="D8" s="83" t="s">
        <v>307</v>
      </c>
      <c r="E8" s="77">
        <v>42724</v>
      </c>
      <c r="F8" s="92">
        <f t="shared" ca="1" si="2"/>
        <v>7.5564681724845997</v>
      </c>
      <c r="G8" s="77"/>
      <c r="H8" s="89">
        <f t="array" aca="1" ref="H8" ca="1">IFERROR(IF(NOT(OR(AND(ISBLANK(U8),(L8+24&lt;TODAY())),AND(L8&lt;I8,J8&lt;L8))),IFERROR(MAX(G8,I8+21),"-----"),"-----"),"")</f>
        <v>42948</v>
      </c>
      <c r="I8" s="88">
        <f>IF(ISBLANK($D8),"",IFERROR(LOOKUP(2,1/(H$21:$H$4998=$D8),$D$21:$D$4998),""))</f>
        <v>42927</v>
      </c>
      <c r="J8" s="124">
        <v>42484</v>
      </c>
      <c r="K8" s="125"/>
      <c r="L8" s="77">
        <v>42946</v>
      </c>
      <c r="M8" s="113" t="str">
        <f t="shared" si="3"/>
        <v>VGAT1</v>
      </c>
      <c r="N8" s="78" t="s">
        <v>316</v>
      </c>
      <c r="O8" s="78" t="s">
        <v>5</v>
      </c>
      <c r="P8" s="79" t="s">
        <v>317</v>
      </c>
      <c r="Q8" s="75" t="s">
        <v>318</v>
      </c>
      <c r="R8" s="36">
        <f t="shared" ref="R8:R15" ca="1" si="5">IF(ISBLANK(D8),"",IFERROR(IF(TODAY()&gt;=(H8-2),1,0), 1))</f>
        <v>1</v>
      </c>
      <c r="S8" s="18"/>
      <c r="U8" s="78" t="s">
        <v>319</v>
      </c>
      <c r="V8" s="77">
        <v>42735</v>
      </c>
      <c r="W8" s="104">
        <f t="shared" ca="1" si="4"/>
        <v>7.1950718685831623</v>
      </c>
      <c r="X8" s="16"/>
      <c r="Y8" s="78" t="s">
        <v>29</v>
      </c>
      <c r="Z8" s="78">
        <v>2</v>
      </c>
      <c r="AA8" s="78">
        <v>1</v>
      </c>
      <c r="AB8" s="85"/>
      <c r="AY8" s="4"/>
    </row>
    <row r="9" spans="1:51" ht="63" x14ac:dyDescent="0.35">
      <c r="D9" s="83" t="s">
        <v>308</v>
      </c>
      <c r="E9" s="77">
        <v>42724</v>
      </c>
      <c r="F9" s="92">
        <f ca="1">IF(ISBLANK(E9),"",DATEDIF(E9, TODAY(), "D")/(365.25/12))</f>
        <v>7.5564681724845997</v>
      </c>
      <c r="G9" s="77"/>
      <c r="H9" s="89">
        <f ca="1">IFERROR(IF(NOT(OR(AND(ISBLANK(U9),(L9+24&lt;TODAY())),AND(L9&lt;I9,J9&lt;L9))),IFERROR(MAX(G9,I9+21),"-----"),"-----"),"")</f>
        <v>42962</v>
      </c>
      <c r="I9" s="88">
        <f>IF(ISBLANK($D9),"",IFERROR(LOOKUP(2,1/(H$21:$H$4998=$D9),$D$21:$D$4998),""))</f>
        <v>42941</v>
      </c>
      <c r="J9" s="124">
        <v>42484</v>
      </c>
      <c r="K9" s="125"/>
      <c r="L9" s="77"/>
      <c r="M9" s="113" t="str">
        <f t="shared" si="3"/>
        <v>VGAT1</v>
      </c>
      <c r="N9" s="78" t="s">
        <v>316</v>
      </c>
      <c r="O9" s="78" t="s">
        <v>5</v>
      </c>
      <c r="P9" s="79" t="s">
        <v>218</v>
      </c>
      <c r="Q9" s="75" t="s">
        <v>318</v>
      </c>
      <c r="R9" s="36">
        <f t="shared" ca="1" si="5"/>
        <v>0</v>
      </c>
      <c r="S9" s="18"/>
      <c r="U9" s="78" t="s">
        <v>319</v>
      </c>
      <c r="V9" s="77">
        <v>42735</v>
      </c>
      <c r="W9" s="104">
        <f t="shared" ca="1" si="4"/>
        <v>7.1950718685831623</v>
      </c>
      <c r="X9" s="16"/>
      <c r="Y9" s="78" t="s">
        <v>29</v>
      </c>
      <c r="Z9" s="78">
        <v>2</v>
      </c>
      <c r="AA9" s="78">
        <v>1</v>
      </c>
      <c r="AB9" s="85"/>
      <c r="AY9" s="4"/>
    </row>
    <row r="10" spans="1:51" ht="42" x14ac:dyDescent="0.35">
      <c r="D10" s="83" t="s">
        <v>309</v>
      </c>
      <c r="E10" s="77">
        <v>42650</v>
      </c>
      <c r="F10" s="92">
        <f t="shared" ca="1" si="2"/>
        <v>9.9876796714579061</v>
      </c>
      <c r="G10" s="77"/>
      <c r="H10" s="89">
        <f ca="1">IFERROR(IF(NOT(OR(AND(ISBLANK(U10),(L10+24&lt;TODAY())),AND(L10&lt;I10,J10&lt;L10))),IFERROR(MAX(G10,I10+21),"-----"),"-----"),"")</f>
        <v>42873</v>
      </c>
      <c r="I10" s="88">
        <f>IF(ISBLANK($D10),"",IFERROR(LOOKUP(2,1/(H$21:$H$4998=$D10),$D$21:$D$4998),""))</f>
        <v>42852</v>
      </c>
      <c r="J10" s="124">
        <v>42783</v>
      </c>
      <c r="K10" s="125"/>
      <c r="L10" s="77"/>
      <c r="M10" s="113" t="str">
        <f>IF(ISBLANK(U10),".",U10)</f>
        <v>AH0594</v>
      </c>
      <c r="N10" s="78">
        <v>3</v>
      </c>
      <c r="O10" s="78" t="s">
        <v>5</v>
      </c>
      <c r="P10" s="79" t="s">
        <v>180</v>
      </c>
      <c r="Q10" s="75" t="s">
        <v>181</v>
      </c>
      <c r="R10" s="36">
        <f t="shared" ca="1" si="5"/>
        <v>1</v>
      </c>
      <c r="S10" s="18"/>
      <c r="U10" s="78" t="s">
        <v>37</v>
      </c>
      <c r="V10" s="77">
        <v>42533</v>
      </c>
      <c r="W10" s="104">
        <f t="shared" ca="1" si="4"/>
        <v>13.831622176591376</v>
      </c>
      <c r="X10" s="16"/>
      <c r="Y10" s="78" t="s">
        <v>29</v>
      </c>
      <c r="Z10" s="78">
        <f t="shared" ref="Z10:Z13" si="6">COUNTIF($U$6:$U$15,U10)</f>
        <v>2</v>
      </c>
      <c r="AA10" s="78">
        <v>3</v>
      </c>
      <c r="AB10" s="85"/>
      <c r="AY10" s="4"/>
    </row>
    <row r="11" spans="1:51" ht="26.25" x14ac:dyDescent="0.35">
      <c r="D11" s="83" t="s">
        <v>314</v>
      </c>
      <c r="E11" s="77">
        <v>42686</v>
      </c>
      <c r="F11" s="92">
        <f t="shared" ca="1" si="2"/>
        <v>8.8049281314168386</v>
      </c>
      <c r="G11" s="77">
        <v>42789</v>
      </c>
      <c r="H11" s="89" t="str">
        <f ca="1">IFERROR(IF(NOT(OR(AND(ISBLANK(U11),(L11+24&lt;TODAY())),AND(L11&lt;I11,J11&lt;L11))),IFERROR(MAX(G11,I11+21),"-----"),"-----"),"")</f>
        <v>-----</v>
      </c>
      <c r="I11" s="88">
        <f>IF(ISBLANK($D11),"",IFERROR(LOOKUP(2,1/(H$21:$H$4998=$D11),$D$21:$D$4998),""))</f>
        <v>42894</v>
      </c>
      <c r="J11" s="124">
        <v>42761</v>
      </c>
      <c r="K11" s="125"/>
      <c r="L11" s="77">
        <v>42860</v>
      </c>
      <c r="M11" s="113" t="str">
        <f t="shared" si="3"/>
        <v>AH0594</v>
      </c>
      <c r="N11" s="78">
        <v>347</v>
      </c>
      <c r="O11" s="78" t="s">
        <v>5</v>
      </c>
      <c r="P11" s="79" t="s">
        <v>176</v>
      </c>
      <c r="Q11" s="75"/>
      <c r="R11" s="36">
        <f t="shared" ca="1" si="5"/>
        <v>1</v>
      </c>
      <c r="S11" s="18"/>
      <c r="U11" s="78" t="s">
        <v>37</v>
      </c>
      <c r="V11" s="77">
        <v>42533</v>
      </c>
      <c r="W11" s="104">
        <f t="shared" ca="1" si="4"/>
        <v>13.831622176591376</v>
      </c>
      <c r="X11" s="16"/>
      <c r="Y11" s="78" t="s">
        <v>29</v>
      </c>
      <c r="Z11" s="78">
        <f t="shared" si="6"/>
        <v>2</v>
      </c>
      <c r="AA11" s="78">
        <v>3</v>
      </c>
      <c r="AB11" s="85"/>
      <c r="AY11" s="4"/>
    </row>
    <row r="12" spans="1:51" ht="26.25" x14ac:dyDescent="0.35">
      <c r="D12" s="83" t="s">
        <v>144</v>
      </c>
      <c r="E12" s="77">
        <v>42665</v>
      </c>
      <c r="F12" s="92">
        <f ca="1">IF(ISBLANK(E12),"",DATEDIF(E12, TODAY(), "D")/(365.25/12))</f>
        <v>9.4948665297741268</v>
      </c>
      <c r="G12" s="77">
        <v>42774</v>
      </c>
      <c r="H12" s="89">
        <f ca="1">IFERROR(IF(NOT(OR(AND(ISBLANK(U12),(L12+24&lt;TODAY())),AND(L12&lt;I12,J12&lt;L12))),IFERROR(MAX(G12,I12+21),"-----"),"-----"),"")</f>
        <v>42902</v>
      </c>
      <c r="I12" s="88">
        <f>IF(ISBLANK($D12),"",IFERROR(LOOKUP(2,1/(H$21:$H$4998=$D12),$D$21:$D$4998),""))</f>
        <v>42881</v>
      </c>
      <c r="J12" s="124">
        <v>42752</v>
      </c>
      <c r="K12" s="125"/>
      <c r="L12" s="77"/>
      <c r="M12" s="113" t="str">
        <f t="shared" si="3"/>
        <v>AH0658</v>
      </c>
      <c r="N12" s="78">
        <v>327</v>
      </c>
      <c r="O12" s="78" t="s">
        <v>5</v>
      </c>
      <c r="P12" s="79" t="s">
        <v>174</v>
      </c>
      <c r="Q12" s="75"/>
      <c r="R12" s="36">
        <f t="shared" ca="1" si="5"/>
        <v>1</v>
      </c>
      <c r="S12" s="18"/>
      <c r="U12" s="78" t="s">
        <v>143</v>
      </c>
      <c r="V12" s="77">
        <v>42650</v>
      </c>
      <c r="W12" s="104">
        <f t="shared" ca="1" si="4"/>
        <v>9.9876796714579061</v>
      </c>
      <c r="X12" s="16"/>
      <c r="Y12" s="78" t="s">
        <v>29</v>
      </c>
      <c r="Z12" s="78">
        <f t="shared" si="6"/>
        <v>2</v>
      </c>
      <c r="AA12" s="78">
        <v>5</v>
      </c>
      <c r="AB12" s="85"/>
      <c r="AY12" s="4"/>
    </row>
    <row r="13" spans="1:51" ht="25.5" customHeight="1" x14ac:dyDescent="0.35">
      <c r="D13" s="83" t="s">
        <v>145</v>
      </c>
      <c r="E13" s="77">
        <v>42650</v>
      </c>
      <c r="F13" s="92">
        <f ca="1">IF(ISBLANK(E13),"",DATEDIF(E13, TODAY(), "D")/(365.25/12))</f>
        <v>9.9876796714579061</v>
      </c>
      <c r="G13" s="77">
        <v>42826</v>
      </c>
      <c r="H13" s="89">
        <f t="shared" ref="H13" ca="1" si="7">IFERROR(IF(NOT(OR(AND(ISBLANK(U13),(L13+24&lt;TODAY())),AND(L13&lt;I13,J13&lt;L13))),IFERROR(MAX(G13,I13+21),"-----"),"-----"),"")</f>
        <v>42865</v>
      </c>
      <c r="I13" s="88">
        <f>IF(ISBLANK($D13),"",IFERROR(LOOKUP(2,1/(H$21:$H$4998=$D13),$D$21:$D$4998),""))</f>
        <v>42844</v>
      </c>
      <c r="J13" s="124">
        <v>42752</v>
      </c>
      <c r="K13" s="125"/>
      <c r="L13" s="77"/>
      <c r="M13" s="113" t="str">
        <f t="shared" si="3"/>
        <v>AH0658</v>
      </c>
      <c r="N13" s="78">
        <v>327</v>
      </c>
      <c r="O13" s="78" t="s">
        <v>5</v>
      </c>
      <c r="P13" s="79" t="s">
        <v>175</v>
      </c>
      <c r="Q13" s="75" t="s">
        <v>337</v>
      </c>
      <c r="R13" s="36">
        <f t="shared" ca="1" si="5"/>
        <v>1</v>
      </c>
      <c r="S13" s="18"/>
      <c r="U13" s="78" t="s">
        <v>143</v>
      </c>
      <c r="V13" s="77">
        <v>42650</v>
      </c>
      <c r="W13" s="104">
        <f t="shared" ca="1" si="4"/>
        <v>9.9876796714579061</v>
      </c>
      <c r="X13" s="16"/>
      <c r="Y13" s="78" t="s">
        <v>29</v>
      </c>
      <c r="Z13" s="78">
        <f t="shared" si="6"/>
        <v>2</v>
      </c>
      <c r="AA13" s="78">
        <v>5</v>
      </c>
      <c r="AB13" s="85"/>
      <c r="AY13" s="4"/>
    </row>
    <row r="14" spans="1:51" ht="26.25" x14ac:dyDescent="0.35">
      <c r="D14" s="83"/>
      <c r="E14" s="77"/>
      <c r="F14" s="92" t="str">
        <f ca="1">IF(ISBLANK(E14),"",DATEDIF(E14, TODAY(), "D")/(365.25/12))</f>
        <v/>
      </c>
      <c r="G14" s="77"/>
      <c r="H14" s="89" t="str">
        <f ca="1">IFERROR(IF(NOT(OR(AND(ISBLANK(U14),(L14+24&lt;TODAY())),AND(L14&lt;I14,J14&lt;L14))),IFERROR(MAX(G14,I14+21),"-----"),"-----"),"")</f>
        <v>-----</v>
      </c>
      <c r="I14" s="88" t="str">
        <f>IF(ISBLANK($D14),"",IFERROR(LOOKUP(2,1/(H$21:$H$4998=$D14),$D$21:$D$4998),""))</f>
        <v/>
      </c>
      <c r="J14" s="124"/>
      <c r="K14" s="125"/>
      <c r="L14" s="77"/>
      <c r="M14" s="113" t="str">
        <f t="shared" si="3"/>
        <v>.</v>
      </c>
      <c r="N14" s="78"/>
      <c r="O14" s="78"/>
      <c r="P14" s="79"/>
      <c r="Q14" s="75"/>
      <c r="R14" s="36" t="str">
        <f t="shared" ca="1" si="5"/>
        <v/>
      </c>
      <c r="S14" s="18"/>
      <c r="U14" s="78"/>
      <c r="V14" s="77"/>
      <c r="W14" s="104" t="str">
        <f t="shared" ref="W14" ca="1" si="8">IF(ISBLANK(V14),"",DATEDIF(V14, TODAY(), "D")/(365.25/12))</f>
        <v/>
      </c>
      <c r="X14" s="16"/>
      <c r="Y14" s="78"/>
      <c r="Z14" s="78"/>
      <c r="AA14" s="78"/>
      <c r="AB14" s="85"/>
      <c r="AY14" s="4"/>
    </row>
    <row r="15" spans="1:51" ht="27" thickBot="1" x14ac:dyDescent="0.4">
      <c r="D15" s="84"/>
      <c r="E15" s="80"/>
      <c r="F15" s="93" t="str">
        <f t="shared" ca="1" si="2"/>
        <v/>
      </c>
      <c r="G15" s="80"/>
      <c r="H15" s="90" t="str">
        <f t="shared" ref="H15" ca="1" si="9">IFERROR(IF(NOT(OR(AND(ISBLANK(U15),(L15+24&lt;TODAY())),AND(L15&lt;I15,J15&lt;L15))),IFERROR(MAX(G15,I15+21),"-----"),"-----"),"")</f>
        <v>-----</v>
      </c>
      <c r="I15" s="91" t="str">
        <f>IF(ISBLANK($D15),"",IFERROR(LOOKUP(2,1/(H$21:$H$4998=$D15),$D$21:$D$4998),""))</f>
        <v/>
      </c>
      <c r="J15" s="126"/>
      <c r="K15" s="127"/>
      <c r="L15" s="80"/>
      <c r="M15" s="114" t="str">
        <f t="shared" si="3"/>
        <v>.</v>
      </c>
      <c r="N15" s="81"/>
      <c r="O15" s="81"/>
      <c r="P15" s="81"/>
      <c r="Q15" s="76"/>
      <c r="R15" s="36" t="str">
        <f t="shared" ca="1" si="5"/>
        <v/>
      </c>
      <c r="S15" s="18"/>
      <c r="U15" s="81"/>
      <c r="V15" s="80"/>
      <c r="W15" s="105" t="str">
        <f t="shared" ref="W15" ca="1" si="10">IF(ISBLANK(V15),"",DATEDIF(V15, TODAY(), "D")/(365.25/12))</f>
        <v/>
      </c>
      <c r="X15" s="17"/>
      <c r="Y15" s="81"/>
      <c r="Z15" s="81"/>
      <c r="AA15" s="81"/>
      <c r="AB15" s="86"/>
      <c r="AY15" s="4"/>
    </row>
    <row r="16" spans="1:51" ht="4.5" customHeight="1" x14ac:dyDescent="0.25">
      <c r="R16" s="18"/>
      <c r="S16" s="18"/>
      <c r="AY16" s="4"/>
    </row>
    <row r="17" spans="1:51" ht="4.5" customHeight="1" x14ac:dyDescent="0.25">
      <c r="D17" s="2"/>
      <c r="F17" s="33"/>
      <c r="G17" s="1"/>
      <c r="R17" s="18"/>
      <c r="S17" s="18"/>
      <c r="V17" s="5"/>
      <c r="AY17" s="4"/>
    </row>
    <row r="18" spans="1:51" ht="32.25" customHeight="1" x14ac:dyDescent="0.3">
      <c r="T18" s="34"/>
      <c r="U18" s="34" t="s">
        <v>15</v>
      </c>
      <c r="V18" s="34" t="s">
        <v>16</v>
      </c>
      <c r="W18" s="34" t="s">
        <v>46</v>
      </c>
      <c r="AA18" s="2">
        <f ca="1">TODAY()-6</f>
        <v>42948</v>
      </c>
      <c r="AN18" t="s">
        <v>207</v>
      </c>
      <c r="AO18" t="s">
        <v>82</v>
      </c>
      <c r="AY18" s="4"/>
    </row>
    <row r="19" spans="1:51" ht="88.5" customHeight="1" x14ac:dyDescent="0.3">
      <c r="B19" s="58"/>
      <c r="C19" s="58"/>
      <c r="D19" s="118" t="s">
        <v>105</v>
      </c>
      <c r="E19" s="118"/>
      <c r="F19" s="118"/>
      <c r="G19" s="118"/>
      <c r="H19" s="118"/>
      <c r="I19" s="38" t="s">
        <v>378</v>
      </c>
      <c r="J19" s="38"/>
      <c r="K19" s="38"/>
      <c r="L19" s="38"/>
      <c r="M19" s="38"/>
      <c r="N19" s="38"/>
      <c r="O19" s="117" t="s">
        <v>59</v>
      </c>
      <c r="P19" s="117"/>
      <c r="Q19" s="38"/>
      <c r="R19" s="38"/>
      <c r="S19" s="94"/>
      <c r="T19" s="95" t="s">
        <v>20</v>
      </c>
      <c r="U19" s="112">
        <v>60</v>
      </c>
      <c r="V19" s="95"/>
      <c r="W19" s="95"/>
      <c r="X19" s="94"/>
      <c r="Y19" s="94"/>
      <c r="AJ19" s="116" t="s">
        <v>59</v>
      </c>
      <c r="AK19" s="116"/>
      <c r="AN19" s="2">
        <f ca="1">TODAY()-AO19</f>
        <v>42952</v>
      </c>
      <c r="AO19">
        <v>2</v>
      </c>
    </row>
    <row r="20" spans="1:51" s="5" customFormat="1" ht="66" customHeight="1" x14ac:dyDescent="0.3">
      <c r="A20" s="60"/>
      <c r="B20" s="106" t="s">
        <v>215</v>
      </c>
      <c r="C20" s="106" t="s">
        <v>322</v>
      </c>
      <c r="D20" s="61" t="s">
        <v>208</v>
      </c>
      <c r="E20" s="61" t="s">
        <v>47</v>
      </c>
      <c r="F20" s="61" t="s">
        <v>2</v>
      </c>
      <c r="G20" s="61" t="s">
        <v>107</v>
      </c>
      <c r="H20" s="61" t="s">
        <v>3</v>
      </c>
      <c r="I20" s="61" t="s">
        <v>6</v>
      </c>
      <c r="J20" s="61" t="s">
        <v>279</v>
      </c>
      <c r="K20" s="61" t="s">
        <v>13</v>
      </c>
      <c r="L20" s="61" t="s">
        <v>284</v>
      </c>
      <c r="M20" s="61" t="s">
        <v>283</v>
      </c>
      <c r="N20" s="60" t="s">
        <v>49</v>
      </c>
      <c r="O20" s="61" t="s">
        <v>44</v>
      </c>
      <c r="P20" s="60" t="s">
        <v>60</v>
      </c>
      <c r="Q20" s="60" t="s">
        <v>108</v>
      </c>
      <c r="R20" s="60" t="s">
        <v>34</v>
      </c>
      <c r="S20" s="96" t="s">
        <v>384</v>
      </c>
      <c r="T20" s="97" t="s">
        <v>17</v>
      </c>
      <c r="U20" s="98">
        <f ca="1">SUM(U21:U4996)</f>
        <v>20</v>
      </c>
      <c r="V20" s="98">
        <f ca="1">SUM(V21:V4996)</f>
        <v>11</v>
      </c>
      <c r="W20" s="98">
        <f ca="1">SUM(W21:W4996)</f>
        <v>0</v>
      </c>
      <c r="X20" s="97" t="s">
        <v>17</v>
      </c>
      <c r="Y20" s="98">
        <f ca="1" xml:space="preserve"> SUM(U20:W20)</f>
        <v>31</v>
      </c>
      <c r="AA20" s="3" t="s">
        <v>0</v>
      </c>
      <c r="AB20" s="3" t="s">
        <v>1</v>
      </c>
      <c r="AC20" s="3" t="s">
        <v>2</v>
      </c>
      <c r="AD20" s="3" t="s">
        <v>4</v>
      </c>
      <c r="AE20" s="3" t="s">
        <v>3</v>
      </c>
      <c r="AF20" s="3" t="s">
        <v>6</v>
      </c>
      <c r="AG20" s="3" t="s">
        <v>13</v>
      </c>
      <c r="AH20" s="3" t="s">
        <v>14</v>
      </c>
      <c r="AI20" s="3" t="s">
        <v>49</v>
      </c>
      <c r="AJ20" s="3" t="s">
        <v>44</v>
      </c>
      <c r="AK20" s="5" t="s">
        <v>60</v>
      </c>
    </row>
    <row r="21" spans="1:51" ht="18.75" x14ac:dyDescent="0.25">
      <c r="B21" s="107" t="str">
        <f t="shared" ref="B21:B83" si="11">IF(AND(ISBLANK(L21), NOT((ISBLANK(D21)))),D21+60,"")</f>
        <v/>
      </c>
      <c r="C21" s="108" t="str">
        <f t="shared" ref="C21:C68" ca="1" si="12">IF(AND(ISBLANK(L21), NOT((ISBLANK(D21)))),TODAY()-D21,"")</f>
        <v/>
      </c>
      <c r="D21" s="62">
        <v>42623</v>
      </c>
      <c r="E21" s="38"/>
      <c r="F21" s="63">
        <v>1</v>
      </c>
      <c r="G21" s="64"/>
      <c r="H21" s="38" t="s">
        <v>390</v>
      </c>
      <c r="I21" s="38" t="s">
        <v>390</v>
      </c>
      <c r="J21" s="38">
        <v>332</v>
      </c>
      <c r="K21" s="38">
        <v>332</v>
      </c>
      <c r="L21" s="38" t="s">
        <v>111</v>
      </c>
      <c r="M21" s="38"/>
      <c r="N21" s="38" t="s">
        <v>51</v>
      </c>
      <c r="O21" s="38" t="s">
        <v>52</v>
      </c>
      <c r="P21" s="38" t="s">
        <v>61</v>
      </c>
      <c r="Q21" s="65">
        <v>636</v>
      </c>
      <c r="R21" s="65">
        <f ca="1">IF(AND($D21+150&lt;TODAY(),ISBLANK($L21)),1,0)</f>
        <v>0</v>
      </c>
      <c r="S21" s="99">
        <f t="array" ref="S21">_xlfn.IFNA(INDEX($J$21:$J$516, MATCH(0, COUNTIF(S$20:S20, $J$21:$J$516), 0)),"")</f>
        <v>332</v>
      </c>
      <c r="T21" s="94"/>
      <c r="U21" s="100">
        <f t="shared" ref="U21:U77" ca="1" si="13">IF(ISBLANK(D21),"",IF(AND(OR(G21="+",G21="Homo",G21="homo"),D21&lt;TODAY()-$U$19,AND(ISBLANK(L21),ISBLANK(M21))),1,0))</f>
        <v>0</v>
      </c>
      <c r="V21" s="100">
        <f ca="1">IF(ISBLANK(D21),"",IF(AND(OR(G21="-",G21="WT",G21="wt",G21="Wt"),D21&lt;TODAY()-$U$19,AND(ISBLANK(L21),ISBLANK(M21))),1,0))</f>
        <v>0</v>
      </c>
      <c r="W21" s="100">
        <f ca="1">IF(ISBLANK(D21),"",IF(AND(NOT(OR(G21="-",G21="WT",G21="wt",G21="Wt",G21="+",G21="Homo",G21="homo")),D21&lt;TODAY()-$U$19,AND(ISBLANK(L21),ISBLANK(M21))),1,0))</f>
        <v>0</v>
      </c>
      <c r="X21" s="94"/>
      <c r="Y21" s="94"/>
      <c r="AA21" s="2"/>
      <c r="AL21" s="19"/>
    </row>
    <row r="22" spans="1:51" ht="18.75" x14ac:dyDescent="0.25">
      <c r="B22" s="107" t="str">
        <f t="shared" si="11"/>
        <v/>
      </c>
      <c r="C22" s="108" t="str">
        <f t="shared" ca="1" si="12"/>
        <v/>
      </c>
      <c r="D22" s="62">
        <v>42623</v>
      </c>
      <c r="E22" s="38"/>
      <c r="F22" s="63">
        <v>2</v>
      </c>
      <c r="G22" s="64"/>
      <c r="H22" s="38" t="s">
        <v>390</v>
      </c>
      <c r="I22" s="38" t="s">
        <v>390</v>
      </c>
      <c r="J22" s="38">
        <v>332</v>
      </c>
      <c r="K22" s="38">
        <v>332</v>
      </c>
      <c r="L22" s="38" t="s">
        <v>111</v>
      </c>
      <c r="M22" s="38"/>
      <c r="N22" s="38" t="s">
        <v>51</v>
      </c>
      <c r="O22" s="38" t="s">
        <v>53</v>
      </c>
      <c r="P22" s="38" t="s">
        <v>61</v>
      </c>
      <c r="Q22" s="65">
        <v>623</v>
      </c>
      <c r="R22" s="65"/>
      <c r="S22" s="99">
        <f t="array" ref="S22">_xlfn.IFNA(INDEX($J$21:$J$516, MATCH(0, COUNTIF(S$20:S21, $J$21:$J$516), 0)),"")</f>
        <v>342</v>
      </c>
      <c r="T22" s="94"/>
      <c r="U22" s="100">
        <f t="shared" ca="1" si="13"/>
        <v>0</v>
      </c>
      <c r="V22" s="100">
        <f t="shared" ref="V22:V85" ca="1" si="14">IF(ISBLANK(D22),"",IF(AND(OR(G22="-",G22="WT",G22="wt",G22="Wt"),D22&lt;TODAY()-$U$19,AND(ISBLANK(L22),ISBLANK(M22))),1,0))</f>
        <v>0</v>
      </c>
      <c r="W22" s="100">
        <f t="shared" ref="W22:W85" ca="1" si="15">IF(ISBLANK(D22),"",IF(AND(NOT(OR(G22="-",G22="WT",G22="wt",G22="Wt",G22="+",G22="Homo",G22="homo")),D22&lt;TODAY()-$U$19,AND(ISBLANK(L22),ISBLANK(M22))),1,0))</f>
        <v>0</v>
      </c>
      <c r="X22" s="94"/>
      <c r="Y22" s="94"/>
      <c r="AA22" s="2"/>
    </row>
    <row r="23" spans="1:51" ht="18.75" x14ac:dyDescent="0.25">
      <c r="B23" s="107" t="str">
        <f t="shared" si="11"/>
        <v/>
      </c>
      <c r="C23" s="108" t="str">
        <f t="shared" ca="1" si="12"/>
        <v/>
      </c>
      <c r="D23" s="62">
        <v>42623</v>
      </c>
      <c r="E23" s="38"/>
      <c r="F23" s="63">
        <v>3</v>
      </c>
      <c r="G23" s="64"/>
      <c r="H23" s="38" t="s">
        <v>390</v>
      </c>
      <c r="I23" s="38" t="s">
        <v>390</v>
      </c>
      <c r="J23" s="38">
        <v>332</v>
      </c>
      <c r="K23" s="38">
        <v>332</v>
      </c>
      <c r="L23" s="38" t="s">
        <v>111</v>
      </c>
      <c r="M23" s="38"/>
      <c r="N23" s="38" t="s">
        <v>51</v>
      </c>
      <c r="O23" s="38" t="s">
        <v>54</v>
      </c>
      <c r="P23" s="38" t="s">
        <v>61</v>
      </c>
      <c r="Q23" s="65">
        <v>635</v>
      </c>
      <c r="R23" s="65"/>
      <c r="S23" s="99">
        <f t="array" ref="S23">_xlfn.IFNA(INDEX($J$21:$J$516, MATCH(0, COUNTIF(S$20:S22, $J$21:$J$516), 0)),"")</f>
        <v>355</v>
      </c>
      <c r="T23" s="94"/>
      <c r="U23" s="100">
        <f t="shared" ca="1" si="13"/>
        <v>0</v>
      </c>
      <c r="V23" s="100">
        <f t="shared" ca="1" si="14"/>
        <v>0</v>
      </c>
      <c r="W23" s="100">
        <f t="shared" ca="1" si="15"/>
        <v>0</v>
      </c>
      <c r="X23" s="94"/>
      <c r="Y23" s="94"/>
      <c r="AA23" s="2"/>
    </row>
    <row r="24" spans="1:51" ht="18.75" x14ac:dyDescent="0.25">
      <c r="B24" s="107" t="str">
        <f t="shared" si="11"/>
        <v/>
      </c>
      <c r="C24" s="108" t="str">
        <f t="shared" ca="1" si="12"/>
        <v/>
      </c>
      <c r="D24" s="62">
        <v>42623</v>
      </c>
      <c r="E24" s="38"/>
      <c r="F24" s="63">
        <v>1</v>
      </c>
      <c r="G24" s="64" t="s">
        <v>113</v>
      </c>
      <c r="H24" s="38" t="s">
        <v>390</v>
      </c>
      <c r="I24" s="38" t="s">
        <v>390</v>
      </c>
      <c r="J24" s="38">
        <v>342</v>
      </c>
      <c r="K24" s="38">
        <v>342</v>
      </c>
      <c r="L24" s="38" t="s">
        <v>106</v>
      </c>
      <c r="M24" s="38"/>
      <c r="N24" s="38" t="s">
        <v>50</v>
      </c>
      <c r="O24" s="38" t="s">
        <v>55</v>
      </c>
      <c r="P24" s="38" t="s">
        <v>61</v>
      </c>
      <c r="Q24" s="65">
        <v>637</v>
      </c>
      <c r="R24" s="65"/>
      <c r="S24" s="99">
        <f t="array" ref="S24">_xlfn.IFNA(INDEX($J$21:$J$516, MATCH(0, COUNTIF(S$20:S23, $J$21:$J$516), 0)),"")</f>
        <v>317</v>
      </c>
      <c r="T24" s="94"/>
      <c r="U24" s="100">
        <f t="shared" ca="1" si="13"/>
        <v>0</v>
      </c>
      <c r="V24" s="100">
        <f t="shared" ca="1" si="14"/>
        <v>0</v>
      </c>
      <c r="W24" s="100">
        <f t="shared" ca="1" si="15"/>
        <v>0</v>
      </c>
      <c r="X24" s="94"/>
      <c r="Y24" s="94"/>
      <c r="AA24" s="2"/>
    </row>
    <row r="25" spans="1:51" ht="18.75" x14ac:dyDescent="0.25">
      <c r="B25" s="107" t="str">
        <f t="shared" si="11"/>
        <v/>
      </c>
      <c r="C25" s="108" t="str">
        <f t="shared" ca="1" si="12"/>
        <v/>
      </c>
      <c r="D25" s="62">
        <v>42623</v>
      </c>
      <c r="E25" s="38"/>
      <c r="F25" s="63">
        <v>2</v>
      </c>
      <c r="G25" s="64" t="s">
        <v>114</v>
      </c>
      <c r="H25" s="38" t="s">
        <v>390</v>
      </c>
      <c r="I25" s="38" t="s">
        <v>390</v>
      </c>
      <c r="J25" s="38">
        <v>342</v>
      </c>
      <c r="K25" s="38">
        <v>342</v>
      </c>
      <c r="L25" s="38" t="s">
        <v>106</v>
      </c>
      <c r="M25" s="38"/>
      <c r="N25" s="38" t="s">
        <v>50</v>
      </c>
      <c r="O25" s="38" t="s">
        <v>56</v>
      </c>
      <c r="P25" s="38" t="s">
        <v>62</v>
      </c>
      <c r="Q25" s="65">
        <v>638</v>
      </c>
      <c r="R25" s="65"/>
      <c r="S25" s="99">
        <f t="array" ref="S25">_xlfn.IFNA(INDEX($J$21:$J$516, MATCH(0, COUNTIF(S$20:S24, $J$21:$J$516), 0)),"")</f>
        <v>369</v>
      </c>
      <c r="T25" s="94"/>
      <c r="U25" s="100">
        <f t="shared" ca="1" si="13"/>
        <v>0</v>
      </c>
      <c r="V25" s="100">
        <f t="shared" ca="1" si="14"/>
        <v>0</v>
      </c>
      <c r="W25" s="100">
        <f t="shared" ca="1" si="15"/>
        <v>0</v>
      </c>
      <c r="X25" s="94"/>
      <c r="Y25" s="94"/>
      <c r="AA25" s="2"/>
    </row>
    <row r="26" spans="1:51" ht="18.75" x14ac:dyDescent="0.25">
      <c r="B26" s="107" t="str">
        <f t="shared" si="11"/>
        <v/>
      </c>
      <c r="C26" s="108" t="str">
        <f t="shared" ca="1" si="12"/>
        <v/>
      </c>
      <c r="D26" s="62">
        <v>42598</v>
      </c>
      <c r="E26" s="38"/>
      <c r="F26" s="63">
        <v>1</v>
      </c>
      <c r="G26" s="64" t="s">
        <v>114</v>
      </c>
      <c r="H26" s="38" t="s">
        <v>390</v>
      </c>
      <c r="I26" s="38" t="s">
        <v>390</v>
      </c>
      <c r="J26" s="38">
        <v>355</v>
      </c>
      <c r="K26" s="38">
        <v>355</v>
      </c>
      <c r="L26" s="38" t="s">
        <v>106</v>
      </c>
      <c r="M26" s="38"/>
      <c r="N26" s="38" t="s">
        <v>50</v>
      </c>
      <c r="O26" s="38" t="s">
        <v>57</v>
      </c>
      <c r="P26" s="38" t="s">
        <v>63</v>
      </c>
      <c r="Q26" s="65"/>
      <c r="R26" s="65"/>
      <c r="S26" s="99">
        <f t="array" ref="S26">_xlfn.IFNA(INDEX($J$21:$J$516, MATCH(0, COUNTIF(S$20:S25, $J$21:$J$516), 0)),"")</f>
        <v>373</v>
      </c>
      <c r="T26" s="94"/>
      <c r="U26" s="100">
        <f t="shared" ca="1" si="13"/>
        <v>0</v>
      </c>
      <c r="V26" s="100">
        <f t="shared" ca="1" si="14"/>
        <v>0</v>
      </c>
      <c r="W26" s="100">
        <f t="shared" ca="1" si="15"/>
        <v>0</v>
      </c>
      <c r="X26" s="94"/>
      <c r="Y26" s="94"/>
      <c r="AA26" s="2"/>
    </row>
    <row r="27" spans="1:51" ht="18.75" x14ac:dyDescent="0.25">
      <c r="B27" s="107" t="str">
        <f t="shared" si="11"/>
        <v/>
      </c>
      <c r="C27" s="108" t="str">
        <f t="shared" ca="1" si="12"/>
        <v/>
      </c>
      <c r="D27" s="62">
        <v>42598</v>
      </c>
      <c r="E27" s="38"/>
      <c r="F27" s="63">
        <v>2</v>
      </c>
      <c r="G27" s="64" t="s">
        <v>114</v>
      </c>
      <c r="H27" s="38" t="s">
        <v>390</v>
      </c>
      <c r="I27" s="38" t="s">
        <v>390</v>
      </c>
      <c r="J27" s="38">
        <v>355</v>
      </c>
      <c r="K27" s="38">
        <v>355</v>
      </c>
      <c r="L27" s="38" t="s">
        <v>106</v>
      </c>
      <c r="M27" s="38"/>
      <c r="N27" s="38" t="s">
        <v>50</v>
      </c>
      <c r="O27" s="38" t="s">
        <v>58</v>
      </c>
      <c r="P27" s="38" t="s">
        <v>63</v>
      </c>
      <c r="Q27" s="65"/>
      <c r="R27" s="65"/>
      <c r="S27" s="99">
        <f t="array" ref="S27">_xlfn.IFNA(INDEX($J$21:$J$516, MATCH(0, COUNTIF(S$20:S26, $J$21:$J$516), 0)),"")</f>
        <v>11</v>
      </c>
      <c r="T27" s="94"/>
      <c r="U27" s="100">
        <f t="shared" ca="1" si="13"/>
        <v>0</v>
      </c>
      <c r="V27" s="100">
        <f t="shared" ca="1" si="14"/>
        <v>0</v>
      </c>
      <c r="W27" s="100">
        <f t="shared" ca="1" si="15"/>
        <v>0</v>
      </c>
      <c r="X27" s="94"/>
      <c r="Y27" s="94"/>
      <c r="AA27" s="2"/>
      <c r="AC27" s="33"/>
      <c r="AD27" s="1"/>
    </row>
    <row r="28" spans="1:51" ht="18.75" x14ac:dyDescent="0.25">
      <c r="B28" s="107" t="str">
        <f t="shared" si="11"/>
        <v/>
      </c>
      <c r="C28" s="108" t="str">
        <f t="shared" ca="1" si="12"/>
        <v/>
      </c>
      <c r="D28" s="62">
        <v>42619</v>
      </c>
      <c r="E28" s="38"/>
      <c r="F28" s="63">
        <v>1</v>
      </c>
      <c r="G28" s="64" t="s">
        <v>114</v>
      </c>
      <c r="H28" s="38" t="s">
        <v>390</v>
      </c>
      <c r="I28" s="38" t="s">
        <v>390</v>
      </c>
      <c r="J28" s="38">
        <v>317</v>
      </c>
      <c r="K28" s="38">
        <v>317</v>
      </c>
      <c r="L28" s="38" t="s">
        <v>106</v>
      </c>
      <c r="M28" s="38"/>
      <c r="N28" s="38" t="s">
        <v>51</v>
      </c>
      <c r="O28" s="38" t="s">
        <v>64</v>
      </c>
      <c r="P28" s="38" t="s">
        <v>63</v>
      </c>
      <c r="Q28" s="65">
        <v>641</v>
      </c>
      <c r="R28" s="65"/>
      <c r="S28" s="99">
        <f t="array" ref="S28">_xlfn.IFNA(INDEX($J$21:$J$516, MATCH(0, COUNTIF(S$20:S27, $J$21:$J$516), 0)),"")</f>
        <v>331</v>
      </c>
      <c r="T28" s="94"/>
      <c r="U28" s="100">
        <f t="shared" ca="1" si="13"/>
        <v>0</v>
      </c>
      <c r="V28" s="100">
        <f t="shared" ca="1" si="14"/>
        <v>0</v>
      </c>
      <c r="W28" s="100">
        <f t="shared" ca="1" si="15"/>
        <v>0</v>
      </c>
      <c r="X28" s="94"/>
      <c r="Y28" s="94"/>
      <c r="AA28" s="2"/>
      <c r="AC28" s="33"/>
      <c r="AD28" s="1"/>
    </row>
    <row r="29" spans="1:51" ht="18.75" x14ac:dyDescent="0.25">
      <c r="B29" s="107" t="str">
        <f t="shared" si="11"/>
        <v/>
      </c>
      <c r="C29" s="108" t="str">
        <f t="shared" ca="1" si="12"/>
        <v/>
      </c>
      <c r="D29" s="62">
        <v>42619</v>
      </c>
      <c r="E29" s="38"/>
      <c r="F29" s="63">
        <v>2</v>
      </c>
      <c r="G29" s="64" t="s">
        <v>114</v>
      </c>
      <c r="H29" s="38" t="s">
        <v>390</v>
      </c>
      <c r="I29" s="38" t="s">
        <v>390</v>
      </c>
      <c r="J29" s="38">
        <v>317</v>
      </c>
      <c r="K29" s="38">
        <v>317</v>
      </c>
      <c r="L29" s="38" t="s">
        <v>106</v>
      </c>
      <c r="M29" s="38"/>
      <c r="N29" s="38" t="s">
        <v>51</v>
      </c>
      <c r="O29" s="38" t="s">
        <v>65</v>
      </c>
      <c r="P29" s="38" t="s">
        <v>63</v>
      </c>
      <c r="Q29" s="65">
        <v>640</v>
      </c>
      <c r="R29" s="65"/>
      <c r="S29" s="99">
        <f t="array" ref="S29">_xlfn.IFNA(INDEX($J$21:$J$516, MATCH(0, COUNTIF(S$20:S28, $J$21:$J$516), 0)),"")</f>
        <v>335</v>
      </c>
      <c r="T29" s="94"/>
      <c r="U29" s="100">
        <f t="shared" ca="1" si="13"/>
        <v>0</v>
      </c>
      <c r="V29" s="100">
        <f t="shared" ca="1" si="14"/>
        <v>0</v>
      </c>
      <c r="W29" s="100">
        <f t="shared" ca="1" si="15"/>
        <v>0</v>
      </c>
      <c r="X29" s="94"/>
      <c r="Y29" s="94"/>
      <c r="AA29" s="2"/>
      <c r="AC29" s="33"/>
      <c r="AD29" s="1"/>
    </row>
    <row r="30" spans="1:51" ht="18.75" x14ac:dyDescent="0.25">
      <c r="B30" s="107" t="str">
        <f t="shared" si="11"/>
        <v/>
      </c>
      <c r="C30" s="108" t="str">
        <f t="shared" ca="1" si="12"/>
        <v/>
      </c>
      <c r="D30" s="62">
        <v>42619</v>
      </c>
      <c r="E30" s="38"/>
      <c r="F30" s="63">
        <v>1</v>
      </c>
      <c r="G30" s="64" t="s">
        <v>114</v>
      </c>
      <c r="H30" s="38" t="s">
        <v>390</v>
      </c>
      <c r="I30" s="38" t="s">
        <v>390</v>
      </c>
      <c r="J30" s="38">
        <v>369</v>
      </c>
      <c r="K30" s="38">
        <v>369</v>
      </c>
      <c r="L30" s="38" t="s">
        <v>106</v>
      </c>
      <c r="M30" s="38"/>
      <c r="N30" s="38" t="s">
        <v>50</v>
      </c>
      <c r="O30" s="38" t="s">
        <v>66</v>
      </c>
      <c r="P30" s="38" t="s">
        <v>63</v>
      </c>
      <c r="Q30" s="65"/>
      <c r="R30" s="65"/>
      <c r="S30" s="99">
        <f t="array" ref="S30">_xlfn.IFNA(INDEX($J$21:$J$516, MATCH(0, COUNTIF(S$20:S29, $J$21:$J$516), 0)),"")</f>
        <v>345</v>
      </c>
      <c r="T30" s="94"/>
      <c r="U30" s="100">
        <f t="shared" ca="1" si="13"/>
        <v>0</v>
      </c>
      <c r="V30" s="100">
        <f t="shared" ca="1" si="14"/>
        <v>0</v>
      </c>
      <c r="W30" s="100">
        <f t="shared" ca="1" si="15"/>
        <v>0</v>
      </c>
      <c r="X30" s="94"/>
      <c r="Y30" s="94"/>
      <c r="AA30" s="2"/>
      <c r="AC30" s="33"/>
      <c r="AD30" s="1"/>
    </row>
    <row r="31" spans="1:51" ht="18.75" x14ac:dyDescent="0.25">
      <c r="B31" s="107" t="str">
        <f t="shared" si="11"/>
        <v/>
      </c>
      <c r="C31" s="108" t="str">
        <f t="shared" ca="1" si="12"/>
        <v/>
      </c>
      <c r="D31" s="62">
        <v>42619</v>
      </c>
      <c r="E31" s="38"/>
      <c r="F31" s="63">
        <v>2</v>
      </c>
      <c r="G31" s="64" t="s">
        <v>114</v>
      </c>
      <c r="H31" s="38" t="s">
        <v>390</v>
      </c>
      <c r="I31" s="38" t="s">
        <v>390</v>
      </c>
      <c r="J31" s="38">
        <v>369</v>
      </c>
      <c r="K31" s="38">
        <v>369</v>
      </c>
      <c r="L31" s="38" t="s">
        <v>106</v>
      </c>
      <c r="M31" s="38"/>
      <c r="N31" s="38" t="s">
        <v>50</v>
      </c>
      <c r="O31" s="38" t="s">
        <v>67</v>
      </c>
      <c r="P31" s="38" t="s">
        <v>63</v>
      </c>
      <c r="Q31" s="65"/>
      <c r="R31" s="65"/>
      <c r="S31" s="99">
        <f t="array" ref="S31">_xlfn.IFNA(INDEX($J$21:$J$516, MATCH(0, COUNTIF(S$20:S30, $J$21:$J$516), 0)),"")</f>
        <v>351</v>
      </c>
      <c r="T31" s="94"/>
      <c r="U31" s="100">
        <f t="shared" ca="1" si="13"/>
        <v>0</v>
      </c>
      <c r="V31" s="100">
        <f t="shared" ca="1" si="14"/>
        <v>0</v>
      </c>
      <c r="W31" s="100">
        <f t="shared" ca="1" si="15"/>
        <v>0</v>
      </c>
      <c r="X31" s="94"/>
      <c r="Y31" s="94"/>
      <c r="AA31" s="2"/>
      <c r="AC31" s="33"/>
      <c r="AD31" s="1"/>
    </row>
    <row r="32" spans="1:51" ht="18.75" x14ac:dyDescent="0.25">
      <c r="B32" s="107" t="str">
        <f t="shared" si="11"/>
        <v/>
      </c>
      <c r="C32" s="108" t="str">
        <f t="shared" ca="1" si="12"/>
        <v/>
      </c>
      <c r="D32" s="62">
        <v>42653</v>
      </c>
      <c r="E32" s="38"/>
      <c r="F32" s="63">
        <v>1</v>
      </c>
      <c r="G32" s="64"/>
      <c r="H32" s="38" t="s">
        <v>390</v>
      </c>
      <c r="I32" s="38" t="s">
        <v>390</v>
      </c>
      <c r="J32" s="38">
        <v>373</v>
      </c>
      <c r="K32" s="38">
        <v>373</v>
      </c>
      <c r="L32" s="38" t="s">
        <v>111</v>
      </c>
      <c r="M32" s="38"/>
      <c r="N32" s="38" t="s">
        <v>50</v>
      </c>
      <c r="O32" s="38" t="s">
        <v>73</v>
      </c>
      <c r="P32" s="38" t="s">
        <v>77</v>
      </c>
      <c r="Q32" s="65"/>
      <c r="R32" s="65"/>
      <c r="S32" s="99">
        <f t="array" ref="S32">_xlfn.IFNA(INDEX($J$21:$J$516, MATCH(0, COUNTIF(S$20:S31, $J$21:$J$516), 0)),"")</f>
        <v>353</v>
      </c>
      <c r="T32" s="94"/>
      <c r="U32" s="100">
        <f t="shared" ca="1" si="13"/>
        <v>0</v>
      </c>
      <c r="V32" s="100">
        <f t="shared" ca="1" si="14"/>
        <v>0</v>
      </c>
      <c r="W32" s="100">
        <f t="shared" ca="1" si="15"/>
        <v>0</v>
      </c>
      <c r="X32" s="94"/>
      <c r="Y32" s="94"/>
      <c r="AA32" s="2"/>
      <c r="AC32" s="33"/>
      <c r="AD32" s="1"/>
    </row>
    <row r="33" spans="2:30" ht="18.75" x14ac:dyDescent="0.25">
      <c r="B33" s="107" t="str">
        <f t="shared" si="11"/>
        <v/>
      </c>
      <c r="C33" s="108" t="str">
        <f t="shared" ca="1" si="12"/>
        <v/>
      </c>
      <c r="D33" s="62">
        <v>42654</v>
      </c>
      <c r="E33" s="38"/>
      <c r="F33" s="63" t="s">
        <v>68</v>
      </c>
      <c r="G33" s="64"/>
      <c r="H33" s="38" t="s">
        <v>390</v>
      </c>
      <c r="I33" s="38" t="s">
        <v>390</v>
      </c>
      <c r="J33" s="38">
        <v>373</v>
      </c>
      <c r="K33" s="38">
        <v>373</v>
      </c>
      <c r="L33" s="38" t="s">
        <v>111</v>
      </c>
      <c r="M33" s="38"/>
      <c r="N33" s="38" t="s">
        <v>50</v>
      </c>
      <c r="O33" s="38" t="s">
        <v>74</v>
      </c>
      <c r="P33" s="38" t="s">
        <v>77</v>
      </c>
      <c r="Q33" s="65"/>
      <c r="R33" s="65"/>
      <c r="S33" s="99">
        <f t="array" ref="S33">_xlfn.IFNA(INDEX($J$21:$J$516, MATCH(0, COUNTIF(S$20:S32, $J$21:$J$516), 0)),"")</f>
        <v>341</v>
      </c>
      <c r="T33" s="94"/>
      <c r="U33" s="100">
        <f t="shared" ca="1" si="13"/>
        <v>0</v>
      </c>
      <c r="V33" s="100">
        <f t="shared" ca="1" si="14"/>
        <v>0</v>
      </c>
      <c r="W33" s="100">
        <f t="shared" ca="1" si="15"/>
        <v>0</v>
      </c>
      <c r="X33" s="94"/>
      <c r="Y33" s="94"/>
      <c r="AA33" s="2"/>
      <c r="AC33" s="33"/>
      <c r="AD33" s="1"/>
    </row>
    <row r="34" spans="2:30" ht="18.75" x14ac:dyDescent="0.25">
      <c r="B34" s="107" t="str">
        <f t="shared" si="11"/>
        <v/>
      </c>
      <c r="C34" s="108" t="str">
        <f t="shared" ca="1" si="12"/>
        <v/>
      </c>
      <c r="D34" s="62">
        <v>42654</v>
      </c>
      <c r="E34" s="38"/>
      <c r="F34" s="63" t="s">
        <v>69</v>
      </c>
      <c r="G34" s="64"/>
      <c r="H34" s="38" t="s">
        <v>390</v>
      </c>
      <c r="I34" s="38" t="s">
        <v>390</v>
      </c>
      <c r="J34" s="38">
        <v>373</v>
      </c>
      <c r="K34" s="38">
        <v>373</v>
      </c>
      <c r="L34" s="38" t="s">
        <v>111</v>
      </c>
      <c r="M34" s="38"/>
      <c r="N34" s="38" t="s">
        <v>50</v>
      </c>
      <c r="O34" s="38" t="s">
        <v>75</v>
      </c>
      <c r="P34" s="38" t="s">
        <v>77</v>
      </c>
      <c r="Q34" s="65"/>
      <c r="R34" s="65"/>
      <c r="S34" s="99">
        <f t="array" ref="S34">_xlfn.IFNA(INDEX($J$21:$J$516, MATCH(0, COUNTIF(S$20:S33, $J$21:$J$516), 0)),"")</f>
        <v>377</v>
      </c>
      <c r="T34" s="94"/>
      <c r="U34" s="100">
        <f t="shared" ca="1" si="13"/>
        <v>0</v>
      </c>
      <c r="V34" s="100">
        <f t="shared" ca="1" si="14"/>
        <v>0</v>
      </c>
      <c r="W34" s="100">
        <f t="shared" ca="1" si="15"/>
        <v>0</v>
      </c>
      <c r="X34" s="94"/>
      <c r="Y34" s="94"/>
      <c r="AA34" s="2"/>
      <c r="AC34" s="33"/>
      <c r="AD34" s="1"/>
    </row>
    <row r="35" spans="2:30" ht="18.75" x14ac:dyDescent="0.25">
      <c r="B35" s="107" t="str">
        <f t="shared" si="11"/>
        <v/>
      </c>
      <c r="C35" s="108" t="str">
        <f t="shared" ca="1" si="12"/>
        <v/>
      </c>
      <c r="D35" s="62">
        <v>42654</v>
      </c>
      <c r="E35" s="38"/>
      <c r="F35" s="63">
        <v>1</v>
      </c>
      <c r="G35" s="64"/>
      <c r="H35" s="38" t="s">
        <v>390</v>
      </c>
      <c r="I35" s="38" t="s">
        <v>390</v>
      </c>
      <c r="J35" s="38">
        <v>11</v>
      </c>
      <c r="K35" s="38">
        <v>11</v>
      </c>
      <c r="L35" s="38" t="s">
        <v>109</v>
      </c>
      <c r="M35" s="38"/>
      <c r="N35" s="38" t="s">
        <v>51</v>
      </c>
      <c r="O35" s="38" t="s">
        <v>76</v>
      </c>
      <c r="P35" s="38" t="s">
        <v>77</v>
      </c>
      <c r="Q35" s="65"/>
      <c r="R35" s="65"/>
      <c r="S35" s="99"/>
      <c r="T35" s="94"/>
      <c r="U35" s="100">
        <f t="shared" ca="1" si="13"/>
        <v>0</v>
      </c>
      <c r="V35" s="100">
        <f t="shared" ca="1" si="14"/>
        <v>0</v>
      </c>
      <c r="W35" s="100">
        <f t="shared" ca="1" si="15"/>
        <v>0</v>
      </c>
      <c r="X35" s="94"/>
      <c r="Y35" s="94"/>
      <c r="AA35" s="2"/>
      <c r="AC35" s="33"/>
      <c r="AD35" s="1"/>
    </row>
    <row r="36" spans="2:30" ht="18.75" x14ac:dyDescent="0.25">
      <c r="B36" s="107" t="str">
        <f t="shared" si="11"/>
        <v/>
      </c>
      <c r="C36" s="108" t="str">
        <f t="shared" ca="1" si="12"/>
        <v/>
      </c>
      <c r="D36" s="62">
        <v>42580</v>
      </c>
      <c r="E36" s="38"/>
      <c r="F36" s="63">
        <v>3</v>
      </c>
      <c r="G36" s="64"/>
      <c r="H36" s="38" t="s">
        <v>390</v>
      </c>
      <c r="I36" s="38" t="s">
        <v>390</v>
      </c>
      <c r="J36" s="38">
        <v>11</v>
      </c>
      <c r="K36" s="38">
        <v>11</v>
      </c>
      <c r="L36" s="38" t="s">
        <v>109</v>
      </c>
      <c r="M36" s="38"/>
      <c r="N36" s="38" t="s">
        <v>51</v>
      </c>
      <c r="O36" s="38" t="s">
        <v>140</v>
      </c>
      <c r="P36" s="38" t="s">
        <v>77</v>
      </c>
      <c r="Q36" s="65"/>
      <c r="R36" s="65"/>
      <c r="S36" s="99"/>
      <c r="T36" s="94"/>
      <c r="U36" s="100">
        <f t="shared" ca="1" si="13"/>
        <v>0</v>
      </c>
      <c r="V36" s="100">
        <f t="shared" ca="1" si="14"/>
        <v>0</v>
      </c>
      <c r="W36" s="100">
        <f t="shared" ca="1" si="15"/>
        <v>0</v>
      </c>
      <c r="X36" s="94"/>
      <c r="Y36" s="94"/>
      <c r="AA36" s="2"/>
      <c r="AC36" s="33"/>
      <c r="AD36" s="1"/>
    </row>
    <row r="37" spans="2:30" ht="18.75" x14ac:dyDescent="0.25">
      <c r="B37" s="107" t="str">
        <f t="shared" si="11"/>
        <v/>
      </c>
      <c r="C37" s="108" t="str">
        <f t="shared" ca="1" si="12"/>
        <v/>
      </c>
      <c r="D37" s="62">
        <v>42665</v>
      </c>
      <c r="E37" s="38"/>
      <c r="F37" s="63">
        <v>1</v>
      </c>
      <c r="G37" s="64" t="s">
        <v>114</v>
      </c>
      <c r="H37" s="38" t="s">
        <v>43</v>
      </c>
      <c r="I37" s="38" t="s">
        <v>390</v>
      </c>
      <c r="J37" s="38">
        <v>331</v>
      </c>
      <c r="K37" s="38">
        <v>331</v>
      </c>
      <c r="L37" s="38" t="s">
        <v>106</v>
      </c>
      <c r="M37" s="38"/>
      <c r="N37" s="38" t="s">
        <v>50</v>
      </c>
      <c r="O37" s="38" t="s">
        <v>78</v>
      </c>
      <c r="P37" s="38" t="s">
        <v>63</v>
      </c>
      <c r="Q37" s="65">
        <v>657</v>
      </c>
      <c r="R37" s="65"/>
      <c r="S37" s="99"/>
      <c r="T37" s="94"/>
      <c r="U37" s="100">
        <f t="shared" ca="1" si="13"/>
        <v>0</v>
      </c>
      <c r="V37" s="100">
        <f t="shared" ca="1" si="14"/>
        <v>0</v>
      </c>
      <c r="W37" s="100">
        <f t="shared" ca="1" si="15"/>
        <v>0</v>
      </c>
      <c r="X37" s="94"/>
      <c r="Y37" s="94"/>
      <c r="AA37" s="2"/>
      <c r="AC37" s="33"/>
      <c r="AD37" s="1"/>
    </row>
    <row r="38" spans="2:30" ht="18.75" x14ac:dyDescent="0.25">
      <c r="B38" s="107" t="str">
        <f t="shared" si="11"/>
        <v/>
      </c>
      <c r="C38" s="108" t="str">
        <f t="shared" ca="1" si="12"/>
        <v/>
      </c>
      <c r="D38" s="62">
        <v>42665</v>
      </c>
      <c r="E38" s="38"/>
      <c r="F38" s="63" t="s">
        <v>70</v>
      </c>
      <c r="G38" s="64" t="s">
        <v>114</v>
      </c>
      <c r="H38" s="38" t="s">
        <v>43</v>
      </c>
      <c r="I38" s="38" t="s">
        <v>390</v>
      </c>
      <c r="J38" s="38">
        <v>331</v>
      </c>
      <c r="K38" s="38">
        <v>331</v>
      </c>
      <c r="L38" s="38" t="s">
        <v>141</v>
      </c>
      <c r="M38" s="38"/>
      <c r="N38" s="38" t="s">
        <v>50</v>
      </c>
      <c r="O38" s="38" t="s">
        <v>79</v>
      </c>
      <c r="P38" s="38" t="s">
        <v>63</v>
      </c>
      <c r="Q38" s="65"/>
      <c r="R38" s="65"/>
      <c r="S38" s="99"/>
      <c r="T38" s="94"/>
      <c r="U38" s="100">
        <f t="shared" ca="1" si="13"/>
        <v>0</v>
      </c>
      <c r="V38" s="100">
        <f t="shared" ca="1" si="14"/>
        <v>0</v>
      </c>
      <c r="W38" s="100">
        <f t="shared" ca="1" si="15"/>
        <v>0</v>
      </c>
      <c r="X38" s="94"/>
      <c r="Y38" s="94"/>
      <c r="AA38" s="2"/>
      <c r="AC38" s="33"/>
      <c r="AD38" s="1"/>
    </row>
    <row r="39" spans="2:30" ht="18.75" x14ac:dyDescent="0.25">
      <c r="B39" s="107" t="str">
        <f t="shared" si="11"/>
        <v/>
      </c>
      <c r="C39" s="108" t="str">
        <f t="shared" ca="1" si="12"/>
        <v/>
      </c>
      <c r="D39" s="62">
        <v>42665</v>
      </c>
      <c r="E39" s="38"/>
      <c r="F39" s="63" t="s">
        <v>71</v>
      </c>
      <c r="G39" s="64" t="s">
        <v>113</v>
      </c>
      <c r="H39" s="38" t="s">
        <v>43</v>
      </c>
      <c r="I39" s="38" t="s">
        <v>390</v>
      </c>
      <c r="J39" s="38">
        <v>331</v>
      </c>
      <c r="K39" s="38">
        <v>331</v>
      </c>
      <c r="L39" s="38" t="s">
        <v>182</v>
      </c>
      <c r="M39" s="38"/>
      <c r="N39" s="38" t="s">
        <v>50</v>
      </c>
      <c r="O39" s="38" t="s">
        <v>80</v>
      </c>
      <c r="P39" s="38" t="s">
        <v>63</v>
      </c>
      <c r="Q39" s="65"/>
      <c r="R39" s="65"/>
      <c r="S39" s="99"/>
      <c r="T39" s="94"/>
      <c r="U39" s="100">
        <f t="shared" ca="1" si="13"/>
        <v>0</v>
      </c>
      <c r="V39" s="100">
        <f t="shared" ca="1" si="14"/>
        <v>0</v>
      </c>
      <c r="W39" s="100">
        <f t="shared" ca="1" si="15"/>
        <v>0</v>
      </c>
      <c r="X39" s="94"/>
      <c r="Y39" s="94"/>
      <c r="AA39" s="2"/>
      <c r="AC39" s="33"/>
      <c r="AD39" s="1"/>
    </row>
    <row r="40" spans="2:30" ht="18.75" x14ac:dyDescent="0.25">
      <c r="B40" s="107" t="str">
        <f t="shared" si="11"/>
        <v/>
      </c>
      <c r="C40" s="108" t="str">
        <f t="shared" ca="1" si="12"/>
        <v/>
      </c>
      <c r="D40" s="62">
        <v>42665</v>
      </c>
      <c r="E40" s="38"/>
      <c r="F40" s="63" t="s">
        <v>72</v>
      </c>
      <c r="G40" s="64" t="s">
        <v>113</v>
      </c>
      <c r="H40" s="38" t="s">
        <v>43</v>
      </c>
      <c r="I40" s="38" t="s">
        <v>390</v>
      </c>
      <c r="J40" s="38">
        <v>332</v>
      </c>
      <c r="K40" s="38">
        <v>332</v>
      </c>
      <c r="L40" s="38" t="s">
        <v>142</v>
      </c>
      <c r="M40" s="38"/>
      <c r="N40" s="38" t="s">
        <v>51</v>
      </c>
      <c r="O40" s="38" t="s">
        <v>81</v>
      </c>
      <c r="P40" s="38" t="s">
        <v>82</v>
      </c>
      <c r="Q40" s="65">
        <v>659</v>
      </c>
      <c r="R40" s="65"/>
      <c r="S40" s="99"/>
      <c r="T40" s="94"/>
      <c r="U40" s="100">
        <f t="shared" ca="1" si="13"/>
        <v>0</v>
      </c>
      <c r="V40" s="100">
        <f t="shared" ca="1" si="14"/>
        <v>0</v>
      </c>
      <c r="W40" s="100">
        <f t="shared" ca="1" si="15"/>
        <v>0</v>
      </c>
      <c r="X40" s="94"/>
      <c r="Y40" s="94"/>
      <c r="AA40" s="2"/>
      <c r="AC40" s="33"/>
      <c r="AD40" s="1"/>
    </row>
    <row r="41" spans="2:30" ht="18.75" x14ac:dyDescent="0.25">
      <c r="B41" s="107" t="str">
        <f t="shared" si="11"/>
        <v/>
      </c>
      <c r="C41" s="108" t="str">
        <f t="shared" ca="1" si="12"/>
        <v/>
      </c>
      <c r="D41" s="62">
        <v>42650</v>
      </c>
      <c r="E41" s="38"/>
      <c r="F41" s="63">
        <v>1</v>
      </c>
      <c r="G41" s="64" t="s">
        <v>113</v>
      </c>
      <c r="H41" s="38" t="s">
        <v>35</v>
      </c>
      <c r="I41" s="38" t="s">
        <v>390</v>
      </c>
      <c r="J41" s="38">
        <v>335</v>
      </c>
      <c r="K41" s="38">
        <v>335</v>
      </c>
      <c r="L41" s="38" t="s">
        <v>159</v>
      </c>
      <c r="M41" s="38"/>
      <c r="N41" s="38" t="s">
        <v>50</v>
      </c>
      <c r="O41" s="38" t="s">
        <v>83</v>
      </c>
      <c r="P41" s="38" t="s">
        <v>77</v>
      </c>
      <c r="Q41" s="65">
        <v>654</v>
      </c>
      <c r="R41" s="65"/>
      <c r="S41" s="99"/>
      <c r="T41" s="94"/>
      <c r="U41" s="100">
        <f t="shared" ca="1" si="13"/>
        <v>0</v>
      </c>
      <c r="V41" s="100">
        <f t="shared" ca="1" si="14"/>
        <v>0</v>
      </c>
      <c r="W41" s="100">
        <f t="shared" ca="1" si="15"/>
        <v>0</v>
      </c>
      <c r="X41" s="94"/>
      <c r="Y41" s="94"/>
      <c r="AA41" s="2"/>
      <c r="AC41" s="33"/>
      <c r="AD41" s="1"/>
    </row>
    <row r="42" spans="2:30" ht="18.75" x14ac:dyDescent="0.25">
      <c r="B42" s="107" t="str">
        <f t="shared" si="11"/>
        <v/>
      </c>
      <c r="C42" s="108" t="str">
        <f t="shared" ca="1" si="12"/>
        <v/>
      </c>
      <c r="D42" s="62">
        <v>42650</v>
      </c>
      <c r="E42" s="38"/>
      <c r="F42" s="63">
        <v>2</v>
      </c>
      <c r="G42" s="64" t="s">
        <v>114</v>
      </c>
      <c r="H42" s="38" t="s">
        <v>35</v>
      </c>
      <c r="I42" s="38" t="s">
        <v>390</v>
      </c>
      <c r="J42" s="38">
        <v>335</v>
      </c>
      <c r="K42" s="38">
        <v>335</v>
      </c>
      <c r="L42" s="38" t="s">
        <v>106</v>
      </c>
      <c r="M42" s="38"/>
      <c r="N42" s="38" t="s">
        <v>50</v>
      </c>
      <c r="O42" s="38" t="s">
        <v>84</v>
      </c>
      <c r="P42" s="38" t="s">
        <v>77</v>
      </c>
      <c r="Q42" s="65">
        <v>655</v>
      </c>
      <c r="R42" s="65"/>
      <c r="S42" s="99"/>
      <c r="T42" s="94"/>
      <c r="U42" s="100">
        <f t="shared" ca="1" si="13"/>
        <v>0</v>
      </c>
      <c r="V42" s="100">
        <f t="shared" ca="1" si="14"/>
        <v>0</v>
      </c>
      <c r="W42" s="100">
        <f t="shared" ca="1" si="15"/>
        <v>0</v>
      </c>
      <c r="X42" s="94"/>
      <c r="Y42" s="94"/>
      <c r="AA42" s="2"/>
      <c r="AC42" s="33"/>
      <c r="AD42" s="1"/>
    </row>
    <row r="43" spans="2:30" ht="18.75" x14ac:dyDescent="0.25">
      <c r="B43" s="107" t="str">
        <f t="shared" si="11"/>
        <v/>
      </c>
      <c r="C43" s="108" t="str">
        <f t="shared" ca="1" si="12"/>
        <v/>
      </c>
      <c r="D43" s="62">
        <v>42650</v>
      </c>
      <c r="E43" s="38"/>
      <c r="F43" s="63">
        <v>3</v>
      </c>
      <c r="G43" s="64" t="s">
        <v>113</v>
      </c>
      <c r="H43" s="38" t="s">
        <v>35</v>
      </c>
      <c r="I43" s="38" t="s">
        <v>390</v>
      </c>
      <c r="J43" s="38">
        <v>335</v>
      </c>
      <c r="K43" s="38">
        <v>335</v>
      </c>
      <c r="L43" s="38" t="s">
        <v>182</v>
      </c>
      <c r="M43" s="38"/>
      <c r="N43" s="38" t="s">
        <v>50</v>
      </c>
      <c r="O43" s="38" t="s">
        <v>85</v>
      </c>
      <c r="P43" s="38" t="s">
        <v>77</v>
      </c>
      <c r="Q43" s="65"/>
      <c r="R43" s="65"/>
      <c r="S43" s="99"/>
      <c r="T43" s="94"/>
      <c r="U43" s="100">
        <f t="shared" ca="1" si="13"/>
        <v>0</v>
      </c>
      <c r="V43" s="100">
        <f t="shared" ca="1" si="14"/>
        <v>0</v>
      </c>
      <c r="W43" s="100">
        <f t="shared" ca="1" si="15"/>
        <v>0</v>
      </c>
      <c r="X43" s="94"/>
      <c r="Y43" s="94"/>
      <c r="AA43" s="2"/>
      <c r="AC43" s="33"/>
      <c r="AD43" s="1"/>
    </row>
    <row r="44" spans="2:30" ht="18.75" x14ac:dyDescent="0.25">
      <c r="B44" s="107" t="str">
        <f t="shared" si="11"/>
        <v/>
      </c>
      <c r="C44" s="108" t="str">
        <f t="shared" ca="1" si="12"/>
        <v/>
      </c>
      <c r="D44" s="62">
        <v>42650</v>
      </c>
      <c r="E44" s="38"/>
      <c r="F44" s="63">
        <v>4</v>
      </c>
      <c r="G44" s="64" t="s">
        <v>114</v>
      </c>
      <c r="H44" s="38" t="s">
        <v>36</v>
      </c>
      <c r="I44" s="38" t="s">
        <v>390</v>
      </c>
      <c r="J44" s="38">
        <v>335</v>
      </c>
      <c r="K44" s="38">
        <v>335</v>
      </c>
      <c r="L44" s="38" t="s">
        <v>106</v>
      </c>
      <c r="M44" s="38"/>
      <c r="N44" s="38" t="s">
        <v>50</v>
      </c>
      <c r="O44" s="38" t="s">
        <v>86</v>
      </c>
      <c r="P44" s="38" t="s">
        <v>77</v>
      </c>
      <c r="Q44" s="65">
        <v>656</v>
      </c>
      <c r="R44" s="65"/>
      <c r="S44" s="99"/>
      <c r="T44" s="94"/>
      <c r="U44" s="100">
        <f t="shared" ca="1" si="13"/>
        <v>0</v>
      </c>
      <c r="V44" s="100">
        <f t="shared" ca="1" si="14"/>
        <v>0</v>
      </c>
      <c r="W44" s="100">
        <f t="shared" ca="1" si="15"/>
        <v>0</v>
      </c>
      <c r="X44" s="94"/>
      <c r="Y44" s="94"/>
      <c r="AA44" s="2"/>
      <c r="AC44" s="33"/>
      <c r="AD44" s="1"/>
    </row>
    <row r="45" spans="2:30" ht="18.75" x14ac:dyDescent="0.25">
      <c r="B45" s="107" t="str">
        <f t="shared" si="11"/>
        <v/>
      </c>
      <c r="C45" s="108" t="str">
        <f t="shared" ca="1" si="12"/>
        <v/>
      </c>
      <c r="D45" s="62">
        <v>42650</v>
      </c>
      <c r="E45" s="38"/>
      <c r="F45" s="63">
        <v>5</v>
      </c>
      <c r="G45" s="64" t="s">
        <v>114</v>
      </c>
      <c r="H45" s="38" t="s">
        <v>36</v>
      </c>
      <c r="I45" s="38" t="s">
        <v>390</v>
      </c>
      <c r="J45" s="38">
        <v>335</v>
      </c>
      <c r="K45" s="38">
        <v>335</v>
      </c>
      <c r="L45" s="38" t="s">
        <v>142</v>
      </c>
      <c r="M45" s="38"/>
      <c r="N45" s="38" t="s">
        <v>50</v>
      </c>
      <c r="O45" s="38" t="s">
        <v>87</v>
      </c>
      <c r="P45" s="38" t="s">
        <v>77</v>
      </c>
      <c r="Q45" s="65">
        <v>658</v>
      </c>
      <c r="R45" s="65"/>
      <c r="S45" s="99"/>
      <c r="T45" s="94"/>
      <c r="U45" s="100">
        <f t="shared" ca="1" si="13"/>
        <v>0</v>
      </c>
      <c r="V45" s="100">
        <f t="shared" ca="1" si="14"/>
        <v>0</v>
      </c>
      <c r="W45" s="100">
        <f t="shared" ca="1" si="15"/>
        <v>0</v>
      </c>
      <c r="X45" s="94"/>
      <c r="Y45" s="94"/>
      <c r="AA45" s="2"/>
      <c r="AC45" s="33"/>
      <c r="AD45" s="1"/>
    </row>
    <row r="46" spans="2:30" ht="18.75" x14ac:dyDescent="0.25">
      <c r="B46" s="107" t="str">
        <f t="shared" si="11"/>
        <v/>
      </c>
      <c r="C46" s="108" t="str">
        <f t="shared" ca="1" si="12"/>
        <v/>
      </c>
      <c r="D46" s="62">
        <v>42650</v>
      </c>
      <c r="E46" s="38"/>
      <c r="F46" s="63">
        <v>1</v>
      </c>
      <c r="G46" s="64" t="s">
        <v>113</v>
      </c>
      <c r="H46" s="38" t="s">
        <v>35</v>
      </c>
      <c r="I46" s="38" t="s">
        <v>390</v>
      </c>
      <c r="J46" s="38">
        <v>345</v>
      </c>
      <c r="K46" s="38">
        <v>345</v>
      </c>
      <c r="L46" s="38" t="s">
        <v>142</v>
      </c>
      <c r="M46" s="38"/>
      <c r="N46" s="38" t="s">
        <v>51</v>
      </c>
      <c r="O46" s="38" t="s">
        <v>88</v>
      </c>
      <c r="P46" s="38" t="s">
        <v>82</v>
      </c>
      <c r="Q46" s="65">
        <v>660</v>
      </c>
      <c r="R46" s="65"/>
      <c r="S46" s="99"/>
      <c r="T46" s="94"/>
      <c r="U46" s="100">
        <f t="shared" ca="1" si="13"/>
        <v>0</v>
      </c>
      <c r="V46" s="100">
        <f t="shared" ca="1" si="14"/>
        <v>0</v>
      </c>
      <c r="W46" s="100">
        <f t="shared" ca="1" si="15"/>
        <v>0</v>
      </c>
      <c r="X46" s="94"/>
      <c r="Y46" s="94"/>
      <c r="AA46" s="2"/>
      <c r="AC46" s="33"/>
      <c r="AD46" s="1"/>
    </row>
    <row r="47" spans="2:30" ht="18.75" x14ac:dyDescent="0.25">
      <c r="B47" s="107" t="str">
        <f t="shared" si="11"/>
        <v/>
      </c>
      <c r="C47" s="108" t="str">
        <f t="shared" ca="1" si="12"/>
        <v/>
      </c>
      <c r="D47" s="62">
        <v>42650</v>
      </c>
      <c r="E47" s="38"/>
      <c r="F47" s="63" t="s">
        <v>93</v>
      </c>
      <c r="G47" s="64" t="s">
        <v>114</v>
      </c>
      <c r="H47" s="38" t="s">
        <v>35</v>
      </c>
      <c r="I47" s="38" t="s">
        <v>390</v>
      </c>
      <c r="J47" s="38">
        <v>345</v>
      </c>
      <c r="K47" s="38">
        <v>345</v>
      </c>
      <c r="L47" s="38" t="s">
        <v>106</v>
      </c>
      <c r="M47" s="38"/>
      <c r="N47" s="38" t="s">
        <v>51</v>
      </c>
      <c r="O47" s="38" t="s">
        <v>89</v>
      </c>
      <c r="P47" s="38" t="s">
        <v>82</v>
      </c>
      <c r="Q47" s="65">
        <v>669</v>
      </c>
      <c r="R47" s="65"/>
      <c r="S47" s="99"/>
      <c r="T47" s="94"/>
      <c r="U47" s="100">
        <f t="shared" ca="1" si="13"/>
        <v>0</v>
      </c>
      <c r="V47" s="100">
        <f t="shared" ca="1" si="14"/>
        <v>0</v>
      </c>
      <c r="W47" s="100">
        <f t="shared" ca="1" si="15"/>
        <v>0</v>
      </c>
      <c r="X47" s="94"/>
      <c r="Y47" s="94"/>
      <c r="AA47" s="2"/>
      <c r="AC47" s="33"/>
      <c r="AD47" s="1"/>
    </row>
    <row r="48" spans="2:30" ht="18.75" x14ac:dyDescent="0.25">
      <c r="B48" s="107" t="str">
        <f t="shared" si="11"/>
        <v/>
      </c>
      <c r="C48" s="108" t="str">
        <f t="shared" ca="1" si="12"/>
        <v/>
      </c>
      <c r="D48" s="62">
        <v>42650</v>
      </c>
      <c r="E48" s="38"/>
      <c r="F48" s="63" t="s">
        <v>94</v>
      </c>
      <c r="G48" s="64" t="s">
        <v>113</v>
      </c>
      <c r="H48" s="38" t="s">
        <v>35</v>
      </c>
      <c r="I48" s="38" t="s">
        <v>390</v>
      </c>
      <c r="J48" s="38">
        <v>345</v>
      </c>
      <c r="K48" s="38">
        <v>345</v>
      </c>
      <c r="L48" s="38" t="s">
        <v>310</v>
      </c>
      <c r="M48" s="38"/>
      <c r="N48" s="38" t="s">
        <v>51</v>
      </c>
      <c r="O48" s="38" t="s">
        <v>90</v>
      </c>
      <c r="P48" s="38" t="s">
        <v>82</v>
      </c>
      <c r="Q48" s="65"/>
      <c r="R48" s="65"/>
      <c r="S48" s="99"/>
      <c r="T48" s="94"/>
      <c r="U48" s="100">
        <f t="shared" ca="1" si="13"/>
        <v>0</v>
      </c>
      <c r="V48" s="100">
        <f t="shared" ca="1" si="14"/>
        <v>0</v>
      </c>
      <c r="W48" s="100">
        <f t="shared" ca="1" si="15"/>
        <v>0</v>
      </c>
      <c r="X48" s="94"/>
      <c r="Y48" s="94"/>
      <c r="AA48" s="2"/>
      <c r="AC48" s="33"/>
      <c r="AD48" s="1"/>
    </row>
    <row r="49" spans="1:40" ht="18.75" x14ac:dyDescent="0.25">
      <c r="B49" s="107" t="str">
        <f t="shared" si="11"/>
        <v/>
      </c>
      <c r="C49" s="108" t="str">
        <f t="shared" ca="1" si="12"/>
        <v/>
      </c>
      <c r="D49" s="62">
        <v>42650</v>
      </c>
      <c r="E49" s="38"/>
      <c r="F49" s="63" t="s">
        <v>95</v>
      </c>
      <c r="G49" s="64" t="s">
        <v>114</v>
      </c>
      <c r="H49" s="38" t="s">
        <v>36</v>
      </c>
      <c r="I49" s="38" t="s">
        <v>390</v>
      </c>
      <c r="J49" s="38">
        <v>345</v>
      </c>
      <c r="K49" s="38">
        <v>345</v>
      </c>
      <c r="L49" s="38" t="s">
        <v>106</v>
      </c>
      <c r="M49" s="38"/>
      <c r="N49" s="38" t="s">
        <v>51</v>
      </c>
      <c r="O49" s="38" t="s">
        <v>91</v>
      </c>
      <c r="P49" s="38" t="s">
        <v>82</v>
      </c>
      <c r="Q49" s="65">
        <v>668</v>
      </c>
      <c r="R49" s="65"/>
      <c r="S49" s="99"/>
      <c r="T49" s="94"/>
      <c r="U49" s="100">
        <f t="shared" ca="1" si="13"/>
        <v>0</v>
      </c>
      <c r="V49" s="100">
        <f t="shared" ca="1" si="14"/>
        <v>0</v>
      </c>
      <c r="W49" s="100">
        <f t="shared" ca="1" si="15"/>
        <v>0</v>
      </c>
      <c r="X49" s="94"/>
      <c r="Y49" s="94"/>
      <c r="AA49" s="2"/>
      <c r="AC49" s="33"/>
      <c r="AD49" s="1"/>
    </row>
    <row r="50" spans="1:40" ht="18.75" x14ac:dyDescent="0.25">
      <c r="B50" s="107" t="str">
        <f t="shared" si="11"/>
        <v/>
      </c>
      <c r="C50" s="108" t="str">
        <f t="shared" ca="1" si="12"/>
        <v/>
      </c>
      <c r="D50" s="62">
        <v>42650</v>
      </c>
      <c r="E50" s="38"/>
      <c r="F50" s="63" t="s">
        <v>160</v>
      </c>
      <c r="G50" s="64" t="s">
        <v>114</v>
      </c>
      <c r="H50" s="38" t="s">
        <v>36</v>
      </c>
      <c r="I50" s="38" t="s">
        <v>390</v>
      </c>
      <c r="J50" s="38">
        <v>345</v>
      </c>
      <c r="K50" s="38">
        <v>345</v>
      </c>
      <c r="L50" s="38" t="s">
        <v>106</v>
      </c>
      <c r="M50" s="38"/>
      <c r="N50" s="38" t="s">
        <v>51</v>
      </c>
      <c r="O50" s="38" t="s">
        <v>92</v>
      </c>
      <c r="P50" s="38" t="s">
        <v>82</v>
      </c>
      <c r="Q50" s="65">
        <v>667</v>
      </c>
      <c r="R50" s="65"/>
      <c r="S50" s="99"/>
      <c r="T50" s="94"/>
      <c r="U50" s="100">
        <f t="shared" ca="1" si="13"/>
        <v>0</v>
      </c>
      <c r="V50" s="100">
        <f t="shared" ca="1" si="14"/>
        <v>0</v>
      </c>
      <c r="W50" s="100">
        <f t="shared" ca="1" si="15"/>
        <v>0</v>
      </c>
      <c r="X50" s="94"/>
      <c r="Y50" s="94"/>
      <c r="AA50" s="2"/>
      <c r="AC50" s="33"/>
      <c r="AD50" s="1"/>
    </row>
    <row r="51" spans="1:40" ht="18.75" x14ac:dyDescent="0.25">
      <c r="B51" s="107" t="str">
        <f t="shared" si="11"/>
        <v/>
      </c>
      <c r="C51" s="108" t="str">
        <f t="shared" ca="1" si="12"/>
        <v/>
      </c>
      <c r="D51" s="62">
        <v>42686</v>
      </c>
      <c r="E51" s="38">
        <v>6</v>
      </c>
      <c r="F51" s="63">
        <v>1</v>
      </c>
      <c r="G51" s="64" t="s">
        <v>114</v>
      </c>
      <c r="H51" s="38" t="s">
        <v>43</v>
      </c>
      <c r="I51" s="38" t="s">
        <v>27</v>
      </c>
      <c r="J51" s="38">
        <v>351</v>
      </c>
      <c r="K51" s="38">
        <v>351</v>
      </c>
      <c r="L51" s="38" t="s">
        <v>214</v>
      </c>
      <c r="M51" s="38"/>
      <c r="N51" s="38" t="s">
        <v>50</v>
      </c>
      <c r="O51" s="38" t="s">
        <v>115</v>
      </c>
      <c r="P51" s="38" t="s">
        <v>132</v>
      </c>
      <c r="Q51" s="65"/>
      <c r="R51" s="65" t="s">
        <v>205</v>
      </c>
      <c r="S51" s="99"/>
      <c r="T51" s="94"/>
      <c r="U51" s="100">
        <f t="shared" ca="1" si="13"/>
        <v>0</v>
      </c>
      <c r="V51" s="100">
        <f t="shared" ca="1" si="14"/>
        <v>0</v>
      </c>
      <c r="W51" s="100">
        <f t="shared" ca="1" si="15"/>
        <v>0</v>
      </c>
      <c r="X51" s="94"/>
      <c r="Y51" s="94"/>
      <c r="AA51" s="2"/>
      <c r="AC51" s="33"/>
      <c r="AD51" s="1"/>
    </row>
    <row r="52" spans="1:40" ht="18.75" x14ac:dyDescent="0.25">
      <c r="B52" s="107" t="str">
        <f t="shared" si="11"/>
        <v/>
      </c>
      <c r="C52" s="108" t="str">
        <f t="shared" ca="1" si="12"/>
        <v/>
      </c>
      <c r="D52" s="62">
        <v>42686</v>
      </c>
      <c r="E52" s="38"/>
      <c r="F52" s="63" t="s">
        <v>133</v>
      </c>
      <c r="G52" s="64" t="s">
        <v>113</v>
      </c>
      <c r="H52" s="38" t="s">
        <v>43</v>
      </c>
      <c r="I52" s="38" t="s">
        <v>27</v>
      </c>
      <c r="J52" s="38">
        <v>351</v>
      </c>
      <c r="K52" s="38">
        <v>351</v>
      </c>
      <c r="L52" s="38" t="s">
        <v>206</v>
      </c>
      <c r="M52" s="38"/>
      <c r="N52" s="38" t="s">
        <v>50</v>
      </c>
      <c r="O52" s="38" t="s">
        <v>116</v>
      </c>
      <c r="P52" s="38" t="s">
        <v>132</v>
      </c>
      <c r="Q52" s="65"/>
      <c r="R52" s="65" t="s">
        <v>205</v>
      </c>
      <c r="S52" s="99"/>
      <c r="T52" s="94"/>
      <c r="U52" s="100">
        <f t="shared" ca="1" si="13"/>
        <v>0</v>
      </c>
      <c r="V52" s="100">
        <f t="shared" ca="1" si="14"/>
        <v>0</v>
      </c>
      <c r="W52" s="100">
        <f t="shared" ca="1" si="15"/>
        <v>0</v>
      </c>
      <c r="X52" s="94"/>
      <c r="Y52" s="94"/>
      <c r="AA52" s="2"/>
      <c r="AC52" s="33"/>
      <c r="AD52" s="1"/>
    </row>
    <row r="53" spans="1:40" ht="18.75" x14ac:dyDescent="0.25">
      <c r="B53" s="107" t="str">
        <f t="shared" si="11"/>
        <v/>
      </c>
      <c r="C53" s="108" t="str">
        <f t="shared" ca="1" si="12"/>
        <v/>
      </c>
      <c r="D53" s="62">
        <v>42686</v>
      </c>
      <c r="E53" s="38"/>
      <c r="F53" s="63" t="s">
        <v>134</v>
      </c>
      <c r="G53" s="64" t="s">
        <v>113</v>
      </c>
      <c r="H53" s="38" t="s">
        <v>43</v>
      </c>
      <c r="I53" s="38" t="s">
        <v>27</v>
      </c>
      <c r="J53" s="38">
        <v>351</v>
      </c>
      <c r="K53" s="38">
        <v>351</v>
      </c>
      <c r="L53" s="38" t="s">
        <v>206</v>
      </c>
      <c r="M53" s="38"/>
      <c r="N53" s="38" t="s">
        <v>50</v>
      </c>
      <c r="O53" s="38" t="s">
        <v>117</v>
      </c>
      <c r="P53" s="38" t="s">
        <v>132</v>
      </c>
      <c r="Q53" s="65"/>
      <c r="R53" s="65" t="s">
        <v>205</v>
      </c>
      <c r="S53" s="99"/>
      <c r="T53" s="94"/>
      <c r="U53" s="100">
        <f t="shared" ca="1" si="13"/>
        <v>0</v>
      </c>
      <c r="V53" s="100">
        <f t="shared" ca="1" si="14"/>
        <v>0</v>
      </c>
      <c r="W53" s="100">
        <f t="shared" ca="1" si="15"/>
        <v>0</v>
      </c>
      <c r="X53" s="94"/>
      <c r="Y53" s="94"/>
      <c r="AA53" s="2"/>
      <c r="AC53" s="33"/>
      <c r="AD53" s="1"/>
    </row>
    <row r="54" spans="1:40" ht="18.75" x14ac:dyDescent="0.25">
      <c r="B54" s="107" t="str">
        <f t="shared" si="11"/>
        <v/>
      </c>
      <c r="C54" s="108" t="str">
        <f t="shared" ca="1" si="12"/>
        <v/>
      </c>
      <c r="D54" s="62">
        <v>42686</v>
      </c>
      <c r="E54" s="38"/>
      <c r="F54" s="63" t="s">
        <v>178</v>
      </c>
      <c r="G54" s="64" t="s">
        <v>113</v>
      </c>
      <c r="H54" s="38" t="s">
        <v>43</v>
      </c>
      <c r="I54" s="38" t="s">
        <v>27</v>
      </c>
      <c r="J54" s="38">
        <v>353</v>
      </c>
      <c r="K54" s="38">
        <v>353</v>
      </c>
      <c r="L54" s="38" t="s">
        <v>313</v>
      </c>
      <c r="M54" s="38"/>
      <c r="N54" s="38" t="s">
        <v>51</v>
      </c>
      <c r="O54" s="38" t="s">
        <v>118</v>
      </c>
      <c r="P54" s="38" t="s">
        <v>132</v>
      </c>
      <c r="Q54" s="65"/>
      <c r="R54" s="65"/>
      <c r="S54" s="99"/>
      <c r="T54" s="94"/>
      <c r="U54" s="100">
        <f t="shared" ca="1" si="13"/>
        <v>0</v>
      </c>
      <c r="V54" s="100">
        <f t="shared" ca="1" si="14"/>
        <v>0</v>
      </c>
      <c r="W54" s="100">
        <f t="shared" ca="1" si="15"/>
        <v>0</v>
      </c>
      <c r="X54" s="94"/>
      <c r="Y54" s="94"/>
      <c r="AA54" s="2"/>
      <c r="AC54" s="33"/>
      <c r="AD54" s="1"/>
    </row>
    <row r="55" spans="1:40" ht="18.75" x14ac:dyDescent="0.25">
      <c r="B55" s="107" t="str">
        <f t="shared" si="11"/>
        <v/>
      </c>
      <c r="C55" s="108" t="str">
        <f t="shared" ca="1" si="12"/>
        <v/>
      </c>
      <c r="D55" s="62">
        <v>42686</v>
      </c>
      <c r="E55" s="38"/>
      <c r="F55" s="63" t="s">
        <v>177</v>
      </c>
      <c r="G55" s="64" t="s">
        <v>113</v>
      </c>
      <c r="H55" s="38" t="s">
        <v>43</v>
      </c>
      <c r="I55" s="38" t="s">
        <v>27</v>
      </c>
      <c r="J55" s="38">
        <v>353</v>
      </c>
      <c r="K55" s="38">
        <v>353</v>
      </c>
      <c r="L55" s="38" t="s">
        <v>315</v>
      </c>
      <c r="M55" s="38"/>
      <c r="N55" s="38" t="s">
        <v>51</v>
      </c>
      <c r="O55" s="38" t="s">
        <v>119</v>
      </c>
      <c r="P55" s="38" t="s">
        <v>132</v>
      </c>
      <c r="Q55" s="65"/>
      <c r="R55" s="65"/>
      <c r="S55" s="99"/>
      <c r="T55" s="94"/>
      <c r="U55" s="100">
        <f t="shared" ca="1" si="13"/>
        <v>0</v>
      </c>
      <c r="V55" s="100">
        <f t="shared" ca="1" si="14"/>
        <v>0</v>
      </c>
      <c r="W55" s="100">
        <f t="shared" ca="1" si="15"/>
        <v>0</v>
      </c>
      <c r="X55" s="94"/>
      <c r="Y55" s="94"/>
      <c r="AA55" s="2"/>
      <c r="AC55" s="33"/>
      <c r="AD55" s="1"/>
    </row>
    <row r="56" spans="1:40" ht="18.75" x14ac:dyDescent="0.25">
      <c r="B56" s="107" t="str">
        <f t="shared" si="11"/>
        <v/>
      </c>
      <c r="C56" s="108" t="str">
        <f t="shared" ca="1" si="12"/>
        <v/>
      </c>
      <c r="D56" s="62">
        <v>42686</v>
      </c>
      <c r="E56" s="38"/>
      <c r="F56" s="63" t="s">
        <v>179</v>
      </c>
      <c r="G56" s="64" t="s">
        <v>113</v>
      </c>
      <c r="H56" s="38" t="s">
        <v>43</v>
      </c>
      <c r="I56" s="38" t="s">
        <v>27</v>
      </c>
      <c r="J56" s="38">
        <v>353</v>
      </c>
      <c r="K56" s="38">
        <v>353</v>
      </c>
      <c r="L56" s="38" t="s">
        <v>311</v>
      </c>
      <c r="M56" s="38"/>
      <c r="N56" s="38" t="s">
        <v>51</v>
      </c>
      <c r="O56" s="38" t="s">
        <v>120</v>
      </c>
      <c r="P56" s="38" t="s">
        <v>132</v>
      </c>
      <c r="Q56" s="65"/>
      <c r="R56" s="65"/>
      <c r="S56" s="99"/>
      <c r="T56" s="94"/>
      <c r="U56" s="100">
        <f t="shared" ca="1" si="13"/>
        <v>0</v>
      </c>
      <c r="V56" s="100">
        <f t="shared" ca="1" si="14"/>
        <v>0</v>
      </c>
      <c r="W56" s="100">
        <f t="shared" ca="1" si="15"/>
        <v>0</v>
      </c>
      <c r="X56" s="94"/>
      <c r="Y56" s="94"/>
      <c r="AA56" s="2"/>
      <c r="AC56" s="33"/>
      <c r="AD56" s="1"/>
    </row>
    <row r="57" spans="1:40" s="32" customFormat="1" ht="18.75" x14ac:dyDescent="0.25">
      <c r="A57" s="111"/>
      <c r="B57" s="107" t="str">
        <f t="shared" si="11"/>
        <v/>
      </c>
      <c r="C57" s="108" t="str">
        <f t="shared" ca="1" si="12"/>
        <v/>
      </c>
      <c r="D57" s="62">
        <v>42708</v>
      </c>
      <c r="E57" s="38">
        <v>9</v>
      </c>
      <c r="F57" s="63" t="s">
        <v>135</v>
      </c>
      <c r="G57" s="64" t="s">
        <v>114</v>
      </c>
      <c r="H57" s="38" t="s">
        <v>35</v>
      </c>
      <c r="I57" s="38" t="s">
        <v>37</v>
      </c>
      <c r="J57" s="38">
        <v>351</v>
      </c>
      <c r="K57" s="38">
        <v>351</v>
      </c>
      <c r="L57" s="38" t="s">
        <v>212</v>
      </c>
      <c r="M57" s="38"/>
      <c r="N57" s="38" t="s">
        <v>50</v>
      </c>
      <c r="O57" s="38" t="s">
        <v>121</v>
      </c>
      <c r="P57" s="38" t="s">
        <v>132</v>
      </c>
      <c r="Q57" s="65"/>
      <c r="R57" s="65" t="s">
        <v>213</v>
      </c>
      <c r="S57" s="94"/>
      <c r="T57" s="94"/>
      <c r="U57" s="100">
        <f t="shared" ca="1" si="13"/>
        <v>0</v>
      </c>
      <c r="V57" s="100">
        <f t="shared" ca="1" si="14"/>
        <v>0</v>
      </c>
      <c r="W57" s="100">
        <f t="shared" ca="1" si="15"/>
        <v>0</v>
      </c>
      <c r="X57" s="101"/>
      <c r="Y57" s="101"/>
      <c r="AA57" s="2"/>
      <c r="AB57"/>
      <c r="AC57" s="33"/>
      <c r="AD57" s="1"/>
      <c r="AE57"/>
      <c r="AF57"/>
      <c r="AG57"/>
      <c r="AH57"/>
      <c r="AN57" s="31"/>
    </row>
    <row r="58" spans="1:40" ht="18.75" x14ac:dyDescent="0.25">
      <c r="A58" s="38" t="s">
        <v>289</v>
      </c>
      <c r="B58" s="107" t="str">
        <f>IF(AND(ISBLANK(L58), NOT((ISBLANK(D58)))),D58+60,"")</f>
        <v/>
      </c>
      <c r="C58" s="108" t="str">
        <f t="shared" ca="1" si="12"/>
        <v/>
      </c>
      <c r="D58" s="62">
        <v>43073</v>
      </c>
      <c r="E58" s="38"/>
      <c r="F58" s="63" t="s">
        <v>136</v>
      </c>
      <c r="G58" s="64" t="s">
        <v>113</v>
      </c>
      <c r="H58" s="38" t="s">
        <v>35</v>
      </c>
      <c r="I58" s="38" t="s">
        <v>37</v>
      </c>
      <c r="J58" s="38">
        <v>351</v>
      </c>
      <c r="K58" s="38">
        <v>351</v>
      </c>
      <c r="L58" s="38" t="s">
        <v>236</v>
      </c>
      <c r="M58" s="38"/>
      <c r="N58" s="38" t="s">
        <v>50</v>
      </c>
      <c r="O58" s="38" t="s">
        <v>122</v>
      </c>
      <c r="P58" s="38" t="s">
        <v>132</v>
      </c>
      <c r="Q58" s="65"/>
      <c r="R58" s="65" t="s">
        <v>329</v>
      </c>
      <c r="S58" s="99"/>
      <c r="T58" s="94"/>
      <c r="U58" s="100">
        <f t="shared" ca="1" si="13"/>
        <v>0</v>
      </c>
      <c r="V58" s="100">
        <f t="shared" ca="1" si="14"/>
        <v>0</v>
      </c>
      <c r="W58" s="100">
        <f t="shared" ca="1" si="15"/>
        <v>0</v>
      </c>
      <c r="X58" s="94"/>
      <c r="Y58" s="94"/>
      <c r="AA58" s="2"/>
      <c r="AC58" s="33"/>
      <c r="AD58" s="1"/>
    </row>
    <row r="59" spans="1:40" ht="18.75" x14ac:dyDescent="0.25">
      <c r="B59" s="107" t="str">
        <f>IF(AND(ISBLANK(L59), NOT((ISBLANK(D59)))),D59+60,"")</f>
        <v/>
      </c>
      <c r="C59" s="108" t="str">
        <f t="shared" ca="1" si="12"/>
        <v/>
      </c>
      <c r="D59" s="62">
        <v>42708</v>
      </c>
      <c r="E59" s="38"/>
      <c r="F59" s="63" t="s">
        <v>138</v>
      </c>
      <c r="G59" s="64" t="s">
        <v>114</v>
      </c>
      <c r="H59" s="38" t="s">
        <v>35</v>
      </c>
      <c r="I59" s="38" t="s">
        <v>37</v>
      </c>
      <c r="J59" s="38">
        <v>351</v>
      </c>
      <c r="K59" s="38">
        <v>351</v>
      </c>
      <c r="L59" s="38" t="s">
        <v>216</v>
      </c>
      <c r="M59" s="38"/>
      <c r="N59" s="38" t="s">
        <v>50</v>
      </c>
      <c r="O59" s="38" t="s">
        <v>123</v>
      </c>
      <c r="P59" s="38" t="s">
        <v>132</v>
      </c>
      <c r="Q59" s="65"/>
      <c r="R59" s="65" t="s">
        <v>213</v>
      </c>
      <c r="S59" s="99"/>
      <c r="T59" s="94"/>
      <c r="U59" s="100">
        <f t="shared" ca="1" si="13"/>
        <v>0</v>
      </c>
      <c r="V59" s="100">
        <f t="shared" ca="1" si="14"/>
        <v>0</v>
      </c>
      <c r="W59" s="100">
        <f t="shared" ca="1" si="15"/>
        <v>0</v>
      </c>
      <c r="X59" s="94"/>
      <c r="Y59" s="94"/>
      <c r="AA59" s="2"/>
      <c r="AC59" s="33"/>
      <c r="AD59" s="1"/>
    </row>
    <row r="60" spans="1:40" ht="18.75" x14ac:dyDescent="0.25">
      <c r="B60" s="107" t="str">
        <f t="shared" si="11"/>
        <v/>
      </c>
      <c r="C60" s="108" t="str">
        <f t="shared" ca="1" si="12"/>
        <v/>
      </c>
      <c r="D60" s="62">
        <v>42708</v>
      </c>
      <c r="E60" s="38"/>
      <c r="F60" s="63" t="s">
        <v>134</v>
      </c>
      <c r="G60" s="64" t="s">
        <v>114</v>
      </c>
      <c r="H60" s="38" t="s">
        <v>35</v>
      </c>
      <c r="I60" s="38" t="s">
        <v>37</v>
      </c>
      <c r="J60" s="38">
        <v>351</v>
      </c>
      <c r="K60" s="38">
        <v>351</v>
      </c>
      <c r="L60" s="38" t="s">
        <v>212</v>
      </c>
      <c r="M60" s="38"/>
      <c r="N60" s="38" t="s">
        <v>50</v>
      </c>
      <c r="O60" s="38" t="s">
        <v>124</v>
      </c>
      <c r="P60" s="38" t="s">
        <v>132</v>
      </c>
      <c r="Q60" s="65"/>
      <c r="R60" s="66" t="s">
        <v>238</v>
      </c>
      <c r="S60" s="99"/>
      <c r="T60" s="94"/>
      <c r="U60" s="100">
        <f t="shared" ca="1" si="13"/>
        <v>0</v>
      </c>
      <c r="V60" s="100">
        <f t="shared" ca="1" si="14"/>
        <v>0</v>
      </c>
      <c r="W60" s="100">
        <f t="shared" ca="1" si="15"/>
        <v>0</v>
      </c>
      <c r="X60" s="94"/>
      <c r="Y60" s="94"/>
      <c r="AA60" s="2"/>
      <c r="AC60" s="33"/>
      <c r="AD60" s="1"/>
    </row>
    <row r="61" spans="1:40" ht="18.75" x14ac:dyDescent="0.25">
      <c r="B61" s="107" t="str">
        <f t="shared" si="11"/>
        <v/>
      </c>
      <c r="C61" s="108" t="str">
        <f t="shared" ca="1" si="12"/>
        <v/>
      </c>
      <c r="D61" s="62">
        <v>42708</v>
      </c>
      <c r="E61" s="38"/>
      <c r="F61" s="63" t="s">
        <v>139</v>
      </c>
      <c r="G61" s="64" t="s">
        <v>114</v>
      </c>
      <c r="H61" s="38" t="s">
        <v>35</v>
      </c>
      <c r="I61" s="38" t="s">
        <v>37</v>
      </c>
      <c r="J61" s="38">
        <v>351</v>
      </c>
      <c r="K61" s="38">
        <v>351</v>
      </c>
      <c r="L61" s="38" t="s">
        <v>212</v>
      </c>
      <c r="M61" s="38"/>
      <c r="N61" s="38" t="s">
        <v>50</v>
      </c>
      <c r="O61" s="38" t="s">
        <v>125</v>
      </c>
      <c r="P61" s="38" t="s">
        <v>132</v>
      </c>
      <c r="Q61" s="65"/>
      <c r="R61" s="65" t="s">
        <v>213</v>
      </c>
      <c r="S61" s="99"/>
      <c r="T61" s="94"/>
      <c r="U61" s="100">
        <f t="shared" ca="1" si="13"/>
        <v>0</v>
      </c>
      <c r="V61" s="100">
        <f t="shared" ca="1" si="14"/>
        <v>0</v>
      </c>
      <c r="W61" s="100">
        <f t="shared" ca="1" si="15"/>
        <v>0</v>
      </c>
      <c r="X61" s="94"/>
      <c r="Y61" s="94"/>
      <c r="AA61" s="2"/>
      <c r="AC61" s="33"/>
      <c r="AD61" s="1"/>
    </row>
    <row r="62" spans="1:40" ht="18.75" x14ac:dyDescent="0.25">
      <c r="B62" s="107" t="str">
        <f t="shared" si="11"/>
        <v/>
      </c>
      <c r="C62" s="108" t="str">
        <f t="shared" ca="1" si="12"/>
        <v/>
      </c>
      <c r="D62" s="62">
        <v>42708</v>
      </c>
      <c r="E62" s="38"/>
      <c r="F62" s="63" t="s">
        <v>135</v>
      </c>
      <c r="G62" s="64" t="s">
        <v>113</v>
      </c>
      <c r="H62" s="38" t="s">
        <v>35</v>
      </c>
      <c r="I62" s="38" t="s">
        <v>37</v>
      </c>
      <c r="J62" s="38">
        <v>341</v>
      </c>
      <c r="K62" s="38">
        <v>341</v>
      </c>
      <c r="L62" s="38" t="s">
        <v>206</v>
      </c>
      <c r="M62" s="38"/>
      <c r="N62" s="38" t="s">
        <v>51</v>
      </c>
      <c r="O62" s="38" t="s">
        <v>126</v>
      </c>
      <c r="P62" s="38" t="s">
        <v>132</v>
      </c>
      <c r="Q62" s="67"/>
      <c r="R62" s="65"/>
      <c r="S62" s="99"/>
      <c r="T62" s="94"/>
      <c r="U62" s="100">
        <f t="shared" ca="1" si="13"/>
        <v>0</v>
      </c>
      <c r="V62" s="100">
        <f t="shared" ca="1" si="14"/>
        <v>0</v>
      </c>
      <c r="W62" s="100">
        <f t="shared" ca="1" si="15"/>
        <v>0</v>
      </c>
      <c r="X62" s="94"/>
      <c r="Y62" s="94"/>
      <c r="AA62" s="2"/>
      <c r="AC62" s="33"/>
      <c r="AD62" s="1"/>
    </row>
    <row r="63" spans="1:40" ht="18.75" x14ac:dyDescent="0.25">
      <c r="B63" s="107" t="str">
        <f t="shared" si="11"/>
        <v/>
      </c>
      <c r="C63" s="108" t="str">
        <f t="shared" ca="1" si="12"/>
        <v/>
      </c>
      <c r="D63" s="62">
        <v>42708</v>
      </c>
      <c r="E63" s="38"/>
      <c r="F63" s="63" t="s">
        <v>136</v>
      </c>
      <c r="G63" s="64" t="s">
        <v>113</v>
      </c>
      <c r="H63" s="38" t="s">
        <v>35</v>
      </c>
      <c r="I63" s="38" t="s">
        <v>37</v>
      </c>
      <c r="J63" s="38">
        <v>341</v>
      </c>
      <c r="K63" s="38">
        <v>341</v>
      </c>
      <c r="L63" s="38" t="s">
        <v>206</v>
      </c>
      <c r="M63" s="38"/>
      <c r="N63" s="38" t="s">
        <v>51</v>
      </c>
      <c r="O63" s="38" t="s">
        <v>127</v>
      </c>
      <c r="P63" s="38" t="s">
        <v>132</v>
      </c>
      <c r="Q63" s="67"/>
      <c r="R63" s="65"/>
      <c r="S63" s="99"/>
      <c r="T63" s="94"/>
      <c r="U63" s="100">
        <f t="shared" ca="1" si="13"/>
        <v>0</v>
      </c>
      <c r="V63" s="100">
        <f t="shared" ca="1" si="14"/>
        <v>0</v>
      </c>
      <c r="W63" s="100">
        <f t="shared" ca="1" si="15"/>
        <v>0</v>
      </c>
      <c r="X63" s="94"/>
      <c r="Y63" s="94"/>
      <c r="AA63" s="2"/>
      <c r="AC63" s="33"/>
      <c r="AD63" s="1"/>
    </row>
    <row r="64" spans="1:40" ht="18.75" x14ac:dyDescent="0.25">
      <c r="B64" s="107" t="str">
        <f t="shared" si="11"/>
        <v/>
      </c>
      <c r="C64" s="108" t="str">
        <f t="shared" ca="1" si="12"/>
        <v/>
      </c>
      <c r="D64" s="62">
        <v>42708</v>
      </c>
      <c r="E64" s="38"/>
      <c r="F64" s="63" t="s">
        <v>137</v>
      </c>
      <c r="G64" s="64" t="s">
        <v>114</v>
      </c>
      <c r="H64" s="38" t="s">
        <v>35</v>
      </c>
      <c r="I64" s="38" t="s">
        <v>37</v>
      </c>
      <c r="J64" s="38">
        <v>341</v>
      </c>
      <c r="K64" s="38">
        <v>341</v>
      </c>
      <c r="L64" s="38" t="s">
        <v>212</v>
      </c>
      <c r="M64" s="38"/>
      <c r="N64" s="38" t="s">
        <v>51</v>
      </c>
      <c r="O64" s="38" t="s">
        <v>128</v>
      </c>
      <c r="P64" s="38" t="s">
        <v>132</v>
      </c>
      <c r="Q64" s="67"/>
      <c r="R64" s="66" t="s">
        <v>240</v>
      </c>
      <c r="S64" s="99"/>
      <c r="T64" s="94"/>
      <c r="U64" s="100">
        <f t="shared" ca="1" si="13"/>
        <v>0</v>
      </c>
      <c r="V64" s="100">
        <f t="shared" ca="1" si="14"/>
        <v>0</v>
      </c>
      <c r="W64" s="100">
        <f t="shared" ca="1" si="15"/>
        <v>0</v>
      </c>
      <c r="X64" s="94"/>
      <c r="Y64" s="94"/>
      <c r="AA64" s="2"/>
      <c r="AC64" s="33"/>
      <c r="AD64" s="1"/>
    </row>
    <row r="65" spans="1:30" ht="18.75" x14ac:dyDescent="0.25">
      <c r="B65" s="107" t="str">
        <f t="shared" si="11"/>
        <v/>
      </c>
      <c r="C65" s="108" t="str">
        <f t="shared" ca="1" si="12"/>
        <v/>
      </c>
      <c r="D65" s="62">
        <v>42708</v>
      </c>
      <c r="E65" s="38"/>
      <c r="F65" s="63" t="s">
        <v>134</v>
      </c>
      <c r="G65" s="64" t="s">
        <v>113</v>
      </c>
      <c r="H65" s="38" t="s">
        <v>35</v>
      </c>
      <c r="I65" s="38" t="s">
        <v>37</v>
      </c>
      <c r="J65" s="38">
        <v>341</v>
      </c>
      <c r="K65" s="38">
        <v>341</v>
      </c>
      <c r="L65" s="38" t="s">
        <v>206</v>
      </c>
      <c r="M65" s="38"/>
      <c r="N65" s="38" t="s">
        <v>51</v>
      </c>
      <c r="O65" s="38" t="s">
        <v>129</v>
      </c>
      <c r="P65" s="38" t="s">
        <v>132</v>
      </c>
      <c r="Q65" s="67"/>
      <c r="R65" s="65"/>
      <c r="S65" s="99"/>
      <c r="T65" s="94"/>
      <c r="U65" s="100">
        <f t="shared" ca="1" si="13"/>
        <v>0</v>
      </c>
      <c r="V65" s="100">
        <f t="shared" ca="1" si="14"/>
        <v>0</v>
      </c>
      <c r="W65" s="100">
        <f t="shared" ca="1" si="15"/>
        <v>0</v>
      </c>
      <c r="X65" s="94"/>
      <c r="Y65" s="94"/>
      <c r="AA65" s="2"/>
      <c r="AC65" s="33"/>
      <c r="AD65" s="1"/>
    </row>
    <row r="66" spans="1:30" ht="18.75" x14ac:dyDescent="0.25">
      <c r="B66" s="107" t="str">
        <f t="shared" si="11"/>
        <v/>
      </c>
      <c r="C66" s="108" t="str">
        <f t="shared" ca="1" si="12"/>
        <v/>
      </c>
      <c r="D66" s="62">
        <v>42713</v>
      </c>
      <c r="E66" s="38">
        <v>2</v>
      </c>
      <c r="F66" s="63" t="s">
        <v>135</v>
      </c>
      <c r="G66" s="64" t="s">
        <v>114</v>
      </c>
      <c r="H66" s="38" t="s">
        <v>36</v>
      </c>
      <c r="I66" s="38" t="s">
        <v>37</v>
      </c>
      <c r="J66" s="38">
        <v>331</v>
      </c>
      <c r="K66" s="38">
        <v>331</v>
      </c>
      <c r="L66" s="38" t="s">
        <v>182</v>
      </c>
      <c r="M66" s="38"/>
      <c r="N66" s="38" t="s">
        <v>51</v>
      </c>
      <c r="O66" s="38" t="s">
        <v>130</v>
      </c>
      <c r="P66" s="38" t="s">
        <v>132</v>
      </c>
      <c r="Q66" s="67"/>
      <c r="R66" s="66" t="s">
        <v>204</v>
      </c>
      <c r="S66" s="102" t="s">
        <v>234</v>
      </c>
      <c r="T66" s="94"/>
      <c r="U66" s="100">
        <f t="shared" ca="1" si="13"/>
        <v>0</v>
      </c>
      <c r="V66" s="100">
        <f t="shared" ca="1" si="14"/>
        <v>0</v>
      </c>
      <c r="W66" s="100">
        <f t="shared" ca="1" si="15"/>
        <v>0</v>
      </c>
      <c r="X66" s="94"/>
      <c r="Y66" s="94"/>
      <c r="AA66" s="2"/>
      <c r="AC66" s="33"/>
      <c r="AD66" s="1"/>
    </row>
    <row r="67" spans="1:30" ht="18.75" x14ac:dyDescent="0.25">
      <c r="B67" s="107" t="str">
        <f t="shared" si="11"/>
        <v/>
      </c>
      <c r="C67" s="108" t="str">
        <f t="shared" ca="1" si="12"/>
        <v/>
      </c>
      <c r="D67" s="62">
        <v>42713</v>
      </c>
      <c r="E67" s="38"/>
      <c r="F67" s="63" t="s">
        <v>133</v>
      </c>
      <c r="G67" s="64" t="s">
        <v>114</v>
      </c>
      <c r="H67" s="38" t="s">
        <v>36</v>
      </c>
      <c r="I67" s="38" t="s">
        <v>37</v>
      </c>
      <c r="J67" s="38">
        <v>331</v>
      </c>
      <c r="K67" s="38">
        <v>331</v>
      </c>
      <c r="L67" s="38" t="s">
        <v>182</v>
      </c>
      <c r="M67" s="38"/>
      <c r="N67" s="38" t="s">
        <v>51</v>
      </c>
      <c r="O67" s="38" t="s">
        <v>131</v>
      </c>
      <c r="P67" s="38" t="s">
        <v>132</v>
      </c>
      <c r="Q67" s="67"/>
      <c r="R67" s="66" t="s">
        <v>204</v>
      </c>
      <c r="S67" s="102" t="s">
        <v>235</v>
      </c>
      <c r="T67" s="94"/>
      <c r="U67" s="100">
        <f t="shared" ca="1" si="13"/>
        <v>0</v>
      </c>
      <c r="V67" s="100">
        <f t="shared" ca="1" si="14"/>
        <v>0</v>
      </c>
      <c r="W67" s="100">
        <f t="shared" ca="1" si="15"/>
        <v>0</v>
      </c>
      <c r="X67" s="94"/>
      <c r="Y67" s="94"/>
      <c r="AA67" s="2"/>
      <c r="AC67" s="33"/>
      <c r="AD67" s="1"/>
    </row>
    <row r="68" spans="1:30" ht="18.75" x14ac:dyDescent="0.25">
      <c r="A68" s="38" t="s">
        <v>289</v>
      </c>
      <c r="B68" s="109" t="s">
        <v>243</v>
      </c>
      <c r="C68" s="108" t="str">
        <f t="shared" ca="1" si="12"/>
        <v/>
      </c>
      <c r="D68" s="62">
        <v>42735</v>
      </c>
      <c r="E68" s="38">
        <v>4</v>
      </c>
      <c r="F68" s="63" t="s">
        <v>135</v>
      </c>
      <c r="G68" s="64" t="s">
        <v>114</v>
      </c>
      <c r="H68" s="38" t="s">
        <v>25</v>
      </c>
      <c r="I68" s="38" t="s">
        <v>27</v>
      </c>
      <c r="J68" s="38">
        <v>377</v>
      </c>
      <c r="K68" s="38">
        <v>377</v>
      </c>
      <c r="L68" s="38" t="s">
        <v>320</v>
      </c>
      <c r="M68" s="38"/>
      <c r="N68" s="38" t="s">
        <v>50</v>
      </c>
      <c r="O68" s="38" t="s">
        <v>146</v>
      </c>
      <c r="P68" s="38" t="s">
        <v>153</v>
      </c>
      <c r="Q68" s="65"/>
      <c r="R68" s="65" t="s">
        <v>158</v>
      </c>
      <c r="S68" s="99"/>
      <c r="T68" s="94"/>
      <c r="U68" s="100">
        <f t="shared" ca="1" si="13"/>
        <v>0</v>
      </c>
      <c r="V68" s="100">
        <f t="shared" ca="1" si="14"/>
        <v>0</v>
      </c>
      <c r="W68" s="100">
        <f t="shared" ca="1" si="15"/>
        <v>0</v>
      </c>
      <c r="X68" s="94"/>
      <c r="Y68" s="94"/>
      <c r="AA68" s="2"/>
      <c r="AC68" s="33"/>
      <c r="AD68" s="1"/>
    </row>
    <row r="69" spans="1:30" ht="18.75" x14ac:dyDescent="0.25">
      <c r="A69" s="38" t="s">
        <v>289</v>
      </c>
      <c r="B69" s="107" t="str">
        <f>IF(AND(ISBLANK(L69), NOT((ISBLANK(D69)))),D69+60,"")</f>
        <v/>
      </c>
      <c r="C69" s="108" t="str">
        <f ca="1">IF(AND(ISBLANK(L69), NOT((ISBLANK(D69)))),TODAY()-D69,"")</f>
        <v/>
      </c>
      <c r="D69" s="62">
        <v>42735</v>
      </c>
      <c r="E69" s="38"/>
      <c r="F69" s="63" t="s">
        <v>136</v>
      </c>
      <c r="G69" s="64" t="s">
        <v>113</v>
      </c>
      <c r="H69" s="38" t="s">
        <v>25</v>
      </c>
      <c r="I69" s="38" t="s">
        <v>27</v>
      </c>
      <c r="J69" s="38">
        <v>377</v>
      </c>
      <c r="K69" s="38">
        <v>377</v>
      </c>
      <c r="L69" s="38" t="s">
        <v>236</v>
      </c>
      <c r="M69" s="38"/>
      <c r="N69" s="38" t="s">
        <v>50</v>
      </c>
      <c r="O69" s="38" t="s">
        <v>147</v>
      </c>
      <c r="P69" s="38" t="s">
        <v>153</v>
      </c>
      <c r="Q69" s="65"/>
      <c r="R69" s="65" t="s">
        <v>330</v>
      </c>
      <c r="S69" s="99"/>
      <c r="T69" s="94"/>
      <c r="U69" s="100">
        <f t="shared" ca="1" si="13"/>
        <v>0</v>
      </c>
      <c r="V69" s="100">
        <f t="shared" ca="1" si="14"/>
        <v>0</v>
      </c>
      <c r="W69" s="100">
        <f t="shared" ca="1" si="15"/>
        <v>0</v>
      </c>
      <c r="X69" s="94"/>
      <c r="Y69" s="94"/>
      <c r="AA69" s="2"/>
      <c r="AC69" s="33"/>
      <c r="AD69" s="1"/>
    </row>
    <row r="70" spans="1:30" ht="18.75" x14ac:dyDescent="0.25">
      <c r="B70" s="107" t="str">
        <f t="shared" si="11"/>
        <v/>
      </c>
      <c r="C70" s="108" t="str">
        <f t="shared" ref="C70:C127" ca="1" si="16">IF(AND(ISBLANK(L70), NOT((ISBLANK(D70)))),TODAY()-D70,"")</f>
        <v/>
      </c>
      <c r="D70" s="62">
        <v>42735</v>
      </c>
      <c r="E70" s="38"/>
      <c r="F70" s="63" t="s">
        <v>135</v>
      </c>
      <c r="G70" s="64" t="s">
        <v>113</v>
      </c>
      <c r="H70" s="38" t="s">
        <v>25</v>
      </c>
      <c r="I70" s="38" t="s">
        <v>27</v>
      </c>
      <c r="J70" s="38">
        <v>359</v>
      </c>
      <c r="K70" s="38">
        <v>359</v>
      </c>
      <c r="L70" s="38" t="s">
        <v>237</v>
      </c>
      <c r="M70" s="38"/>
      <c r="N70" s="38" t="s">
        <v>51</v>
      </c>
      <c r="O70" s="38" t="s">
        <v>148</v>
      </c>
      <c r="P70" s="38" t="s">
        <v>153</v>
      </c>
      <c r="Q70" s="65"/>
      <c r="R70" s="65"/>
      <c r="S70" s="99"/>
      <c r="T70" s="94"/>
      <c r="U70" s="100">
        <f t="shared" ca="1" si="13"/>
        <v>0</v>
      </c>
      <c r="V70" s="100">
        <f t="shared" ca="1" si="14"/>
        <v>0</v>
      </c>
      <c r="W70" s="100">
        <f t="shared" ca="1" si="15"/>
        <v>0</v>
      </c>
      <c r="X70" s="94"/>
      <c r="Y70" s="94"/>
      <c r="AA70" s="2"/>
      <c r="AC70" s="33"/>
      <c r="AD70" s="1"/>
    </row>
    <row r="71" spans="1:30" ht="18.75" x14ac:dyDescent="0.25">
      <c r="B71" s="107" t="str">
        <f t="shared" si="11"/>
        <v/>
      </c>
      <c r="C71" s="108" t="str">
        <f t="shared" ca="1" si="16"/>
        <v/>
      </c>
      <c r="D71" s="62">
        <v>42735</v>
      </c>
      <c r="E71" s="38"/>
      <c r="F71" s="63" t="s">
        <v>154</v>
      </c>
      <c r="G71" s="64" t="s">
        <v>113</v>
      </c>
      <c r="H71" s="38" t="s">
        <v>25</v>
      </c>
      <c r="I71" s="38" t="s">
        <v>27</v>
      </c>
      <c r="J71" s="38">
        <v>359</v>
      </c>
      <c r="K71" s="38">
        <v>359</v>
      </c>
      <c r="L71" s="38" t="s">
        <v>237</v>
      </c>
      <c r="M71" s="38"/>
      <c r="N71" s="38" t="s">
        <v>51</v>
      </c>
      <c r="O71" s="38" t="s">
        <v>149</v>
      </c>
      <c r="P71" s="38" t="s">
        <v>153</v>
      </c>
      <c r="Q71" s="65"/>
      <c r="R71" s="65" t="s">
        <v>140</v>
      </c>
      <c r="S71" s="99"/>
      <c r="T71" s="94"/>
      <c r="U71" s="100">
        <f t="shared" ca="1" si="13"/>
        <v>0</v>
      </c>
      <c r="V71" s="100">
        <f t="shared" ca="1" si="14"/>
        <v>0</v>
      </c>
      <c r="W71" s="100">
        <f t="shared" ca="1" si="15"/>
        <v>0</v>
      </c>
      <c r="X71" s="94"/>
      <c r="Y71" s="94"/>
      <c r="AA71" s="2"/>
      <c r="AC71" s="33"/>
      <c r="AD71" s="1"/>
    </row>
    <row r="72" spans="1:30" ht="18.75" x14ac:dyDescent="0.25">
      <c r="A72" s="38" t="s">
        <v>289</v>
      </c>
      <c r="B72" s="107" t="str">
        <f t="shared" si="11"/>
        <v/>
      </c>
      <c r="C72" s="108" t="str">
        <f t="shared" ca="1" si="16"/>
        <v/>
      </c>
      <c r="D72" s="62">
        <v>42736</v>
      </c>
      <c r="E72" s="38">
        <v>3</v>
      </c>
      <c r="F72" s="63" t="s">
        <v>155</v>
      </c>
      <c r="G72" s="64" t="s">
        <v>113</v>
      </c>
      <c r="H72" s="38" t="s">
        <v>31</v>
      </c>
      <c r="I72" s="38" t="s">
        <v>28</v>
      </c>
      <c r="J72" s="38">
        <v>377</v>
      </c>
      <c r="K72" s="38">
        <v>377</v>
      </c>
      <c r="L72" s="38" t="s">
        <v>236</v>
      </c>
      <c r="M72" s="38"/>
      <c r="N72" s="38" t="s">
        <v>50</v>
      </c>
      <c r="O72" s="38" t="s">
        <v>150</v>
      </c>
      <c r="P72" s="38" t="s">
        <v>153</v>
      </c>
      <c r="Q72" s="65"/>
      <c r="R72" s="65" t="s">
        <v>332</v>
      </c>
      <c r="S72" s="99"/>
      <c r="T72" s="94"/>
      <c r="U72" s="100">
        <f t="shared" ca="1" si="13"/>
        <v>0</v>
      </c>
      <c r="V72" s="100">
        <f t="shared" ca="1" si="14"/>
        <v>0</v>
      </c>
      <c r="W72" s="100">
        <f t="shared" ca="1" si="15"/>
        <v>0</v>
      </c>
      <c r="X72" s="94"/>
      <c r="Y72" s="94"/>
      <c r="AA72" s="2"/>
      <c r="AC72" s="33"/>
      <c r="AD72" s="1"/>
    </row>
    <row r="73" spans="1:30" ht="18.75" x14ac:dyDescent="0.25">
      <c r="A73" s="38" t="s">
        <v>289</v>
      </c>
      <c r="B73" s="107" t="str">
        <f t="shared" si="11"/>
        <v/>
      </c>
      <c r="C73" s="108" t="str">
        <f t="shared" ca="1" si="16"/>
        <v/>
      </c>
      <c r="D73" s="62">
        <v>42736</v>
      </c>
      <c r="E73" s="38"/>
      <c r="F73" s="63" t="s">
        <v>156</v>
      </c>
      <c r="G73" s="64" t="s">
        <v>140</v>
      </c>
      <c r="H73" s="38" t="s">
        <v>31</v>
      </c>
      <c r="I73" s="38" t="s">
        <v>28</v>
      </c>
      <c r="J73" s="38">
        <v>377</v>
      </c>
      <c r="K73" s="38">
        <v>377</v>
      </c>
      <c r="L73" s="38" t="s">
        <v>236</v>
      </c>
      <c r="M73" s="38"/>
      <c r="N73" s="38" t="s">
        <v>50</v>
      </c>
      <c r="O73" s="38" t="s">
        <v>151</v>
      </c>
      <c r="P73" s="38" t="s">
        <v>153</v>
      </c>
      <c r="Q73" s="65"/>
      <c r="R73" s="65" t="s">
        <v>331</v>
      </c>
      <c r="S73" s="99"/>
      <c r="T73" s="94"/>
      <c r="U73" s="100">
        <f t="shared" ca="1" si="13"/>
        <v>0</v>
      </c>
      <c r="V73" s="100">
        <f t="shared" ca="1" si="14"/>
        <v>0</v>
      </c>
      <c r="W73" s="100">
        <f t="shared" ca="1" si="15"/>
        <v>0</v>
      </c>
      <c r="X73" s="94"/>
      <c r="Y73" s="94"/>
      <c r="AA73" s="2"/>
      <c r="AC73" s="33"/>
      <c r="AD73" s="1"/>
    </row>
    <row r="74" spans="1:30" ht="18.75" x14ac:dyDescent="0.25">
      <c r="B74" s="107" t="str">
        <f t="shared" si="11"/>
        <v/>
      </c>
      <c r="C74" s="108" t="str">
        <f t="shared" ca="1" si="16"/>
        <v/>
      </c>
      <c r="D74" s="62">
        <v>42736</v>
      </c>
      <c r="E74" s="38"/>
      <c r="F74" s="63" t="s">
        <v>157</v>
      </c>
      <c r="G74" s="64" t="s">
        <v>114</v>
      </c>
      <c r="H74" s="38" t="s">
        <v>31</v>
      </c>
      <c r="I74" s="38" t="s">
        <v>28</v>
      </c>
      <c r="J74" s="38">
        <v>359</v>
      </c>
      <c r="K74" s="38">
        <v>359</v>
      </c>
      <c r="L74" s="38" t="s">
        <v>216</v>
      </c>
      <c r="M74" s="38"/>
      <c r="N74" s="38" t="s">
        <v>51</v>
      </c>
      <c r="O74" s="38" t="s">
        <v>152</v>
      </c>
      <c r="P74" s="38" t="s">
        <v>153</v>
      </c>
      <c r="Q74" s="65">
        <v>705</v>
      </c>
      <c r="R74" s="65" t="s">
        <v>325</v>
      </c>
      <c r="S74" s="99"/>
      <c r="T74" s="94"/>
      <c r="U74" s="100">
        <f t="shared" ca="1" si="13"/>
        <v>0</v>
      </c>
      <c r="V74" s="100">
        <f t="shared" ca="1" si="14"/>
        <v>0</v>
      </c>
      <c r="W74" s="100">
        <f t="shared" ca="1" si="15"/>
        <v>0</v>
      </c>
      <c r="X74" s="94"/>
      <c r="Y74" s="94"/>
      <c r="AA74" s="2"/>
      <c r="AC74" s="33"/>
      <c r="AD74" s="1"/>
    </row>
    <row r="75" spans="1:30" ht="18.75" x14ac:dyDescent="0.25">
      <c r="A75" s="38" t="s">
        <v>289</v>
      </c>
      <c r="B75" s="107" t="str">
        <f t="shared" si="11"/>
        <v/>
      </c>
      <c r="C75" s="108" t="str">
        <f t="shared" ca="1" si="16"/>
        <v/>
      </c>
      <c r="D75" s="62">
        <v>42737</v>
      </c>
      <c r="E75" s="38">
        <v>5</v>
      </c>
      <c r="F75" s="63" t="s">
        <v>135</v>
      </c>
      <c r="G75" s="64" t="s">
        <v>113</v>
      </c>
      <c r="H75" s="38" t="s">
        <v>36</v>
      </c>
      <c r="I75" s="38" t="s">
        <v>37</v>
      </c>
      <c r="J75" s="38">
        <v>321</v>
      </c>
      <c r="K75" s="38">
        <v>321</v>
      </c>
      <c r="L75" s="38" t="s">
        <v>236</v>
      </c>
      <c r="M75" s="38"/>
      <c r="N75" s="38" t="s">
        <v>50</v>
      </c>
      <c r="O75" s="38" t="s">
        <v>164</v>
      </c>
      <c r="P75" s="38" t="s">
        <v>153</v>
      </c>
      <c r="Q75" s="65" t="s">
        <v>202</v>
      </c>
      <c r="R75" s="65" t="s">
        <v>333</v>
      </c>
      <c r="S75" s="99"/>
      <c r="T75" s="94"/>
      <c r="U75" s="100">
        <f t="shared" ca="1" si="13"/>
        <v>0</v>
      </c>
      <c r="V75" s="100">
        <f t="shared" ca="1" si="14"/>
        <v>0</v>
      </c>
      <c r="W75" s="100">
        <f t="shared" ca="1" si="15"/>
        <v>0</v>
      </c>
      <c r="X75" s="94"/>
      <c r="Y75" s="94"/>
      <c r="AA75" s="2"/>
      <c r="AC75" s="33"/>
      <c r="AD75" s="1"/>
    </row>
    <row r="76" spans="1:30" ht="18.75" x14ac:dyDescent="0.25">
      <c r="A76" s="38" t="s">
        <v>289</v>
      </c>
      <c r="B76" s="107" t="str">
        <f t="shared" si="11"/>
        <v/>
      </c>
      <c r="C76" s="108" t="str">
        <f t="shared" ca="1" si="16"/>
        <v/>
      </c>
      <c r="D76" s="62">
        <v>42737</v>
      </c>
      <c r="E76" s="38"/>
      <c r="F76" s="63" t="s">
        <v>137</v>
      </c>
      <c r="G76" s="64" t="s">
        <v>113</v>
      </c>
      <c r="H76" s="38" t="s">
        <v>36</v>
      </c>
      <c r="I76" s="38" t="s">
        <v>37</v>
      </c>
      <c r="J76" s="38">
        <v>321</v>
      </c>
      <c r="K76" s="38">
        <v>321</v>
      </c>
      <c r="L76" s="38" t="s">
        <v>324</v>
      </c>
      <c r="M76" s="38" t="s">
        <v>236</v>
      </c>
      <c r="N76" s="38" t="s">
        <v>50</v>
      </c>
      <c r="O76" s="38" t="s">
        <v>165</v>
      </c>
      <c r="P76" s="38" t="s">
        <v>153</v>
      </c>
      <c r="Q76" s="65" t="s">
        <v>202</v>
      </c>
      <c r="R76" s="65"/>
      <c r="S76" s="99"/>
      <c r="T76" s="94"/>
      <c r="U76" s="100">
        <f t="shared" ca="1" si="13"/>
        <v>0</v>
      </c>
      <c r="V76" s="100">
        <f t="shared" ca="1" si="14"/>
        <v>0</v>
      </c>
      <c r="W76" s="100">
        <f t="shared" ca="1" si="15"/>
        <v>0</v>
      </c>
      <c r="X76" s="94"/>
      <c r="Y76" s="94"/>
      <c r="AA76" s="2"/>
      <c r="AC76" s="33"/>
      <c r="AD76" s="1"/>
    </row>
    <row r="77" spans="1:30" ht="18.75" x14ac:dyDescent="0.25">
      <c r="B77" s="107" t="str">
        <f t="shared" si="11"/>
        <v/>
      </c>
      <c r="C77" s="108" t="str">
        <f t="shared" ca="1" si="16"/>
        <v/>
      </c>
      <c r="D77" s="62">
        <v>42737</v>
      </c>
      <c r="E77" s="38"/>
      <c r="F77" s="63" t="s">
        <v>135</v>
      </c>
      <c r="G77" s="64" t="s">
        <v>114</v>
      </c>
      <c r="H77" s="38" t="s">
        <v>36</v>
      </c>
      <c r="I77" s="38" t="s">
        <v>37</v>
      </c>
      <c r="J77" s="38">
        <v>331</v>
      </c>
      <c r="K77" s="38">
        <v>331</v>
      </c>
      <c r="L77" s="38" t="s">
        <v>212</v>
      </c>
      <c r="M77" s="38"/>
      <c r="N77" s="38" t="s">
        <v>51</v>
      </c>
      <c r="O77" s="38" t="s">
        <v>166</v>
      </c>
      <c r="P77" s="38" t="s">
        <v>153</v>
      </c>
      <c r="Q77" s="65" t="s">
        <v>203</v>
      </c>
      <c r="R77" s="66" t="s">
        <v>239</v>
      </c>
      <c r="S77" s="99"/>
      <c r="T77" s="94"/>
      <c r="U77" s="100">
        <f t="shared" ca="1" si="13"/>
        <v>0</v>
      </c>
      <c r="V77" s="100">
        <f t="shared" ca="1" si="14"/>
        <v>0</v>
      </c>
      <c r="W77" s="100">
        <f t="shared" ca="1" si="15"/>
        <v>0</v>
      </c>
      <c r="X77" s="94"/>
      <c r="Y77" s="94"/>
      <c r="AA77" s="2"/>
      <c r="AC77" s="33"/>
      <c r="AD77" s="1"/>
    </row>
    <row r="78" spans="1:30" ht="18.75" x14ac:dyDescent="0.25">
      <c r="B78" s="107" t="str">
        <f t="shared" si="11"/>
        <v/>
      </c>
      <c r="C78" s="108" t="str">
        <f t="shared" ca="1" si="16"/>
        <v/>
      </c>
      <c r="D78" s="62">
        <v>42737</v>
      </c>
      <c r="E78" s="38"/>
      <c r="F78" s="63" t="s">
        <v>136</v>
      </c>
      <c r="G78" s="64" t="s">
        <v>113</v>
      </c>
      <c r="H78" s="38" t="s">
        <v>36</v>
      </c>
      <c r="I78" s="38" t="s">
        <v>37</v>
      </c>
      <c r="J78" s="38">
        <v>331</v>
      </c>
      <c r="K78" s="38">
        <v>331</v>
      </c>
      <c r="L78" s="38" t="s">
        <v>236</v>
      </c>
      <c r="M78" s="38"/>
      <c r="N78" s="38" t="s">
        <v>51</v>
      </c>
      <c r="O78" s="38" t="s">
        <v>167</v>
      </c>
      <c r="P78" s="38" t="s">
        <v>153</v>
      </c>
      <c r="Q78" s="65" t="s">
        <v>203</v>
      </c>
      <c r="R78" s="65" t="s">
        <v>334</v>
      </c>
      <c r="S78" s="99"/>
      <c r="T78" s="94"/>
      <c r="U78" s="100">
        <f t="shared" ref="U78:U127" ca="1" si="17">IF(ISBLANK(D78),"",IF(AND(OR(G78="+",G78="Homo",G78="homo"),D78&lt;TODAY()-$U$19,AND(ISBLANK(L78),ISBLANK(M78))),1,0))</f>
        <v>0</v>
      </c>
      <c r="V78" s="100">
        <f t="shared" ca="1" si="14"/>
        <v>0</v>
      </c>
      <c r="W78" s="100">
        <f t="shared" ca="1" si="15"/>
        <v>0</v>
      </c>
      <c r="X78" s="94"/>
      <c r="Y78" s="94"/>
      <c r="AA78" s="2"/>
      <c r="AC78" s="33"/>
      <c r="AD78" s="1"/>
    </row>
    <row r="79" spans="1:30" ht="18.75" x14ac:dyDescent="0.25">
      <c r="B79" s="107" t="str">
        <f t="shared" si="11"/>
        <v/>
      </c>
      <c r="C79" s="108" t="str">
        <f t="shared" ca="1" si="16"/>
        <v/>
      </c>
      <c r="D79" s="62">
        <v>42737</v>
      </c>
      <c r="E79" s="38"/>
      <c r="F79" s="63" t="s">
        <v>137</v>
      </c>
      <c r="G79" s="64" t="s">
        <v>114</v>
      </c>
      <c r="H79" s="38" t="s">
        <v>36</v>
      </c>
      <c r="I79" s="38" t="s">
        <v>37</v>
      </c>
      <c r="J79" s="38">
        <v>331</v>
      </c>
      <c r="K79" s="38">
        <v>331</v>
      </c>
      <c r="L79" s="38" t="s">
        <v>216</v>
      </c>
      <c r="M79" s="38"/>
      <c r="N79" s="38" t="s">
        <v>51</v>
      </c>
      <c r="O79" s="38" t="s">
        <v>168</v>
      </c>
      <c r="P79" s="38" t="s">
        <v>153</v>
      </c>
      <c r="Q79" s="65">
        <v>706</v>
      </c>
      <c r="R79" s="65" t="s">
        <v>326</v>
      </c>
      <c r="S79" s="99"/>
      <c r="T79" s="94"/>
      <c r="U79" s="100">
        <f t="shared" ca="1" si="17"/>
        <v>0</v>
      </c>
      <c r="V79" s="100">
        <f t="shared" ca="1" si="14"/>
        <v>0</v>
      </c>
      <c r="W79" s="100">
        <f t="shared" ca="1" si="15"/>
        <v>0</v>
      </c>
      <c r="X79" s="94"/>
      <c r="Y79" s="94"/>
      <c r="AA79" s="2"/>
      <c r="AC79" s="33"/>
      <c r="AD79" s="1"/>
    </row>
    <row r="80" spans="1:30" ht="18.75" x14ac:dyDescent="0.25">
      <c r="B80" s="107" t="str">
        <f t="shared" si="11"/>
        <v/>
      </c>
      <c r="C80" s="108" t="str">
        <f t="shared" ca="1" si="16"/>
        <v/>
      </c>
      <c r="D80" s="62">
        <v>42752</v>
      </c>
      <c r="E80" s="38">
        <v>1</v>
      </c>
      <c r="F80" s="63" t="s">
        <v>171</v>
      </c>
      <c r="G80" s="64" t="s">
        <v>113</v>
      </c>
      <c r="H80" s="38" t="s">
        <v>30</v>
      </c>
      <c r="I80" s="38" t="s">
        <v>28</v>
      </c>
      <c r="J80" s="38">
        <v>348</v>
      </c>
      <c r="K80" s="38">
        <v>348</v>
      </c>
      <c r="L80" s="38" t="s">
        <v>111</v>
      </c>
      <c r="M80" s="38"/>
      <c r="N80" s="38" t="s">
        <v>51</v>
      </c>
      <c r="O80" s="38" t="s">
        <v>169</v>
      </c>
      <c r="P80" s="38" t="s">
        <v>163</v>
      </c>
      <c r="Q80" s="65"/>
      <c r="R80" s="65"/>
      <c r="S80" s="99"/>
      <c r="T80" s="94"/>
      <c r="U80" s="100">
        <f t="shared" ca="1" si="17"/>
        <v>0</v>
      </c>
      <c r="V80" s="100">
        <f t="shared" ca="1" si="14"/>
        <v>0</v>
      </c>
      <c r="W80" s="100">
        <f t="shared" ca="1" si="15"/>
        <v>0</v>
      </c>
      <c r="X80" s="94"/>
      <c r="Y80" s="94"/>
      <c r="AA80" s="2"/>
      <c r="AC80" s="33"/>
      <c r="AD80" s="1"/>
    </row>
    <row r="81" spans="1:30" ht="18.75" x14ac:dyDescent="0.25">
      <c r="B81" s="107" t="str">
        <f t="shared" si="11"/>
        <v/>
      </c>
      <c r="C81" s="108" t="str">
        <f t="shared" ca="1" si="16"/>
        <v/>
      </c>
      <c r="D81" s="62">
        <v>42760</v>
      </c>
      <c r="E81" s="38">
        <v>1</v>
      </c>
      <c r="F81" s="63" t="s">
        <v>172</v>
      </c>
      <c r="G81" s="64"/>
      <c r="H81" s="38" t="s">
        <v>31</v>
      </c>
      <c r="I81" s="38" t="s">
        <v>28</v>
      </c>
      <c r="J81" s="38">
        <v>349</v>
      </c>
      <c r="K81" s="38">
        <v>349</v>
      </c>
      <c r="L81" s="38" t="s">
        <v>209</v>
      </c>
      <c r="M81" s="38"/>
      <c r="N81" s="38" t="s">
        <v>50</v>
      </c>
      <c r="O81" s="38" t="s">
        <v>170</v>
      </c>
      <c r="P81" s="38" t="s">
        <v>163</v>
      </c>
      <c r="Q81" s="65"/>
      <c r="R81" s="65"/>
      <c r="S81" s="99"/>
      <c r="T81" s="94"/>
      <c r="U81" s="100">
        <f t="shared" ca="1" si="17"/>
        <v>0</v>
      </c>
      <c r="V81" s="100">
        <f t="shared" ca="1" si="14"/>
        <v>0</v>
      </c>
      <c r="W81" s="100">
        <f t="shared" ca="1" si="15"/>
        <v>0</v>
      </c>
      <c r="X81" s="94"/>
      <c r="Y81" s="94"/>
      <c r="AA81" s="2"/>
      <c r="AC81" s="33"/>
      <c r="AD81" s="1"/>
    </row>
    <row r="82" spans="1:30" ht="18.75" x14ac:dyDescent="0.25">
      <c r="B82" s="107" t="str">
        <f t="shared" si="11"/>
        <v/>
      </c>
      <c r="C82" s="108" t="str">
        <f t="shared" ca="1" si="16"/>
        <v/>
      </c>
      <c r="D82" s="62">
        <v>42781</v>
      </c>
      <c r="E82" s="38">
        <v>4</v>
      </c>
      <c r="F82" s="63" t="s">
        <v>192</v>
      </c>
      <c r="G82" s="64" t="s">
        <v>114</v>
      </c>
      <c r="H82" s="38" t="s">
        <v>144</v>
      </c>
      <c r="I82" s="38" t="s">
        <v>143</v>
      </c>
      <c r="J82" s="38">
        <v>341</v>
      </c>
      <c r="K82" s="38">
        <v>341</v>
      </c>
      <c r="L82" s="38" t="s">
        <v>212</v>
      </c>
      <c r="M82" s="38"/>
      <c r="N82" s="38" t="s">
        <v>50</v>
      </c>
      <c r="O82" s="38" t="s">
        <v>244</v>
      </c>
      <c r="P82" s="38" t="s">
        <v>132</v>
      </c>
      <c r="Q82" s="65"/>
      <c r="R82" s="65" t="s">
        <v>253</v>
      </c>
      <c r="S82" s="99"/>
      <c r="T82" s="94"/>
      <c r="U82" s="100">
        <f t="shared" ca="1" si="17"/>
        <v>0</v>
      </c>
      <c r="V82" s="100">
        <f t="shared" ca="1" si="14"/>
        <v>0</v>
      </c>
      <c r="W82" s="100">
        <f t="shared" ca="1" si="15"/>
        <v>0</v>
      </c>
      <c r="X82" s="94"/>
      <c r="Y82" s="94"/>
      <c r="AA82" s="2"/>
      <c r="AC82" s="33"/>
      <c r="AD82" s="1"/>
    </row>
    <row r="83" spans="1:30" ht="18.75" x14ac:dyDescent="0.25">
      <c r="B83" s="107" t="str">
        <f t="shared" si="11"/>
        <v/>
      </c>
      <c r="C83" s="108" t="str">
        <f t="shared" ca="1" si="16"/>
        <v/>
      </c>
      <c r="D83" s="62">
        <v>42781</v>
      </c>
      <c r="E83" s="38"/>
      <c r="F83" s="63" t="s">
        <v>193</v>
      </c>
      <c r="G83" s="64" t="s">
        <v>113</v>
      </c>
      <c r="H83" s="38" t="s">
        <v>144</v>
      </c>
      <c r="I83" s="38" t="s">
        <v>143</v>
      </c>
      <c r="J83" s="38">
        <v>341</v>
      </c>
      <c r="K83" s="38">
        <v>341</v>
      </c>
      <c r="L83" s="38" t="s">
        <v>237</v>
      </c>
      <c r="M83" s="38"/>
      <c r="N83" s="38" t="s">
        <v>50</v>
      </c>
      <c r="O83" s="38" t="s">
        <v>183</v>
      </c>
      <c r="P83" s="38" t="s">
        <v>132</v>
      </c>
      <c r="Q83" s="65"/>
      <c r="R83" s="65"/>
      <c r="S83" s="99"/>
      <c r="T83" s="94"/>
      <c r="U83" s="100">
        <f t="shared" ca="1" si="17"/>
        <v>0</v>
      </c>
      <c r="V83" s="100">
        <f t="shared" ca="1" si="14"/>
        <v>0</v>
      </c>
      <c r="W83" s="100">
        <f t="shared" ca="1" si="15"/>
        <v>0</v>
      </c>
      <c r="X83" s="94"/>
      <c r="Y83" s="94"/>
      <c r="AA83" s="2"/>
      <c r="AC83" s="33"/>
      <c r="AD83" s="1"/>
    </row>
    <row r="84" spans="1:30" ht="18.75" x14ac:dyDescent="0.25">
      <c r="B84" s="107" t="str">
        <f t="shared" ref="B84:B103" si="18">IF(AND(ISBLANK(L84), NOT((ISBLANK(D84)))),D84+60,"")</f>
        <v/>
      </c>
      <c r="C84" s="108" t="str">
        <f t="shared" ca="1" si="16"/>
        <v/>
      </c>
      <c r="D84" s="62">
        <v>42781</v>
      </c>
      <c r="E84" s="38"/>
      <c r="F84" s="63" t="s">
        <v>194</v>
      </c>
      <c r="G84" s="64" t="s">
        <v>113</v>
      </c>
      <c r="H84" s="38" t="s">
        <v>144</v>
      </c>
      <c r="I84" s="38" t="s">
        <v>143</v>
      </c>
      <c r="J84" s="38">
        <v>341</v>
      </c>
      <c r="K84" s="38">
        <v>341</v>
      </c>
      <c r="L84" s="38" t="s">
        <v>237</v>
      </c>
      <c r="M84" s="38"/>
      <c r="N84" s="38" t="s">
        <v>50</v>
      </c>
      <c r="O84" s="38" t="s">
        <v>184</v>
      </c>
      <c r="P84" s="38" t="s">
        <v>132</v>
      </c>
      <c r="Q84" s="65"/>
      <c r="R84" s="65"/>
      <c r="S84" s="99"/>
      <c r="T84" s="94"/>
      <c r="U84" s="100">
        <f t="shared" ca="1" si="17"/>
        <v>0</v>
      </c>
      <c r="V84" s="100">
        <f t="shared" ca="1" si="14"/>
        <v>0</v>
      </c>
      <c r="W84" s="100">
        <f t="shared" ca="1" si="15"/>
        <v>0</v>
      </c>
      <c r="X84" s="94"/>
      <c r="Y84" s="94"/>
      <c r="AA84" s="2"/>
      <c r="AC84" s="33"/>
      <c r="AD84" s="1"/>
    </row>
    <row r="85" spans="1:30" ht="18.75" x14ac:dyDescent="0.25">
      <c r="B85" s="107" t="str">
        <f t="shared" ref="B85" si="19">IF(AND(ISBLANK(L85), NOT((ISBLANK(D85)))),D85+60,"")</f>
        <v/>
      </c>
      <c r="C85" s="108" t="str">
        <f t="shared" ca="1" si="16"/>
        <v/>
      </c>
      <c r="D85" s="62">
        <v>42781</v>
      </c>
      <c r="E85" s="38"/>
      <c r="F85" s="63" t="s">
        <v>195</v>
      </c>
      <c r="G85" s="64" t="s">
        <v>114</v>
      </c>
      <c r="H85" s="38" t="s">
        <v>144</v>
      </c>
      <c r="I85" s="38" t="s">
        <v>143</v>
      </c>
      <c r="J85" s="38">
        <v>341</v>
      </c>
      <c r="K85" s="38">
        <v>341</v>
      </c>
      <c r="L85" s="38" t="s">
        <v>212</v>
      </c>
      <c r="M85" s="38"/>
      <c r="N85" s="38" t="s">
        <v>50</v>
      </c>
      <c r="O85" s="38" t="s">
        <v>185</v>
      </c>
      <c r="P85" s="38" t="s">
        <v>132</v>
      </c>
      <c r="Q85" s="65"/>
      <c r="R85" s="65" t="s">
        <v>254</v>
      </c>
      <c r="S85" s="99"/>
      <c r="T85" s="94"/>
      <c r="U85" s="100">
        <f t="shared" ca="1" si="17"/>
        <v>0</v>
      </c>
      <c r="V85" s="100">
        <f t="shared" ca="1" si="14"/>
        <v>0</v>
      </c>
      <c r="W85" s="100">
        <f t="shared" ca="1" si="15"/>
        <v>0</v>
      </c>
      <c r="X85" s="94"/>
      <c r="Y85" s="94"/>
      <c r="AA85" s="2"/>
      <c r="AC85" s="33"/>
      <c r="AD85" s="1"/>
    </row>
    <row r="86" spans="1:30" ht="18.75" x14ac:dyDescent="0.25">
      <c r="B86" s="107" t="str">
        <f t="shared" si="18"/>
        <v/>
      </c>
      <c r="C86" s="108" t="str">
        <f t="shared" ca="1" si="16"/>
        <v/>
      </c>
      <c r="D86" s="62">
        <v>42773</v>
      </c>
      <c r="E86" s="38">
        <v>6</v>
      </c>
      <c r="F86" s="63" t="s">
        <v>196</v>
      </c>
      <c r="G86" s="64" t="s">
        <v>113</v>
      </c>
      <c r="H86" s="38" t="s">
        <v>145</v>
      </c>
      <c r="I86" s="38" t="s">
        <v>143</v>
      </c>
      <c r="J86" s="38">
        <v>341</v>
      </c>
      <c r="K86" s="38">
        <v>341</v>
      </c>
      <c r="L86" s="38" t="s">
        <v>237</v>
      </c>
      <c r="M86" s="38"/>
      <c r="N86" s="38" t="s">
        <v>50</v>
      </c>
      <c r="O86" s="38" t="s">
        <v>187</v>
      </c>
      <c r="P86" s="38" t="s">
        <v>132</v>
      </c>
      <c r="Q86" s="65"/>
      <c r="R86" s="65"/>
      <c r="S86" s="99"/>
      <c r="T86" s="94"/>
      <c r="U86" s="100">
        <f t="shared" ca="1" si="17"/>
        <v>0</v>
      </c>
      <c r="V86" s="100">
        <f t="shared" ref="V86:V127" ca="1" si="20">IF(ISBLANK(D86),"",IF(AND(OR(G86="-",G86="WT",G86="wt",G86="Wt"),D86&lt;TODAY()-$U$19,AND(ISBLANK(L86),ISBLANK(M86))),1,0))</f>
        <v>0</v>
      </c>
      <c r="W86" s="100">
        <f t="shared" ref="W86:W127" ca="1" si="21">IF(ISBLANK(D86),"",IF(AND(NOT(OR(G86="-",G86="WT",G86="wt",G86="Wt",G86="+",G86="Homo",G86="homo")),D86&lt;TODAY()-$U$19,AND(ISBLANK(L86),ISBLANK(M86))),1,0))</f>
        <v>0</v>
      </c>
      <c r="X86" s="94"/>
      <c r="Y86" s="94"/>
      <c r="AA86" s="2"/>
      <c r="AC86" s="33"/>
      <c r="AD86" s="1"/>
    </row>
    <row r="87" spans="1:30" ht="18.75" x14ac:dyDescent="0.25">
      <c r="A87" s="38">
        <f ca="1">C87/31</f>
        <v>5.838709677419355</v>
      </c>
      <c r="B87" s="107">
        <f t="shared" si="18"/>
        <v>42833</v>
      </c>
      <c r="C87" s="108">
        <f t="shared" ca="1" si="16"/>
        <v>181</v>
      </c>
      <c r="D87" s="62">
        <v>42773</v>
      </c>
      <c r="E87" s="38"/>
      <c r="F87" s="63" t="s">
        <v>197</v>
      </c>
      <c r="G87" s="64" t="s">
        <v>113</v>
      </c>
      <c r="H87" s="38" t="s">
        <v>145</v>
      </c>
      <c r="I87" s="38" t="s">
        <v>143</v>
      </c>
      <c r="J87" s="38" t="s">
        <v>232</v>
      </c>
      <c r="K87" s="38">
        <v>352</v>
      </c>
      <c r="L87" s="38"/>
      <c r="M87" s="38"/>
      <c r="N87" s="38" t="s">
        <v>51</v>
      </c>
      <c r="O87" s="38" t="s">
        <v>186</v>
      </c>
      <c r="P87" s="38" t="s">
        <v>132</v>
      </c>
      <c r="Q87" s="65"/>
      <c r="R87" s="65"/>
      <c r="S87" s="99"/>
      <c r="T87" s="94"/>
      <c r="U87" s="100">
        <f t="shared" ca="1" si="17"/>
        <v>0</v>
      </c>
      <c r="V87" s="100">
        <f t="shared" ca="1" si="20"/>
        <v>1</v>
      </c>
      <c r="W87" s="100">
        <f t="shared" ca="1" si="21"/>
        <v>0</v>
      </c>
      <c r="X87" s="94"/>
      <c r="Y87" s="94"/>
      <c r="AA87" s="2"/>
      <c r="AC87" s="33"/>
      <c r="AD87" s="1"/>
    </row>
    <row r="88" spans="1:30" ht="18.75" x14ac:dyDescent="0.25">
      <c r="A88" s="38" t="e">
        <f t="shared" ref="A88:A106" ca="1" si="22">C88/31</f>
        <v>#VALUE!</v>
      </c>
      <c r="B88" s="107" t="str">
        <f t="shared" si="18"/>
        <v/>
      </c>
      <c r="C88" s="108" t="str">
        <f t="shared" ca="1" si="16"/>
        <v/>
      </c>
      <c r="D88" s="62">
        <v>42773</v>
      </c>
      <c r="E88" s="38"/>
      <c r="F88" s="63" t="s">
        <v>201</v>
      </c>
      <c r="G88" s="64" t="s">
        <v>114</v>
      </c>
      <c r="H88" s="38" t="s">
        <v>145</v>
      </c>
      <c r="I88" s="38" t="s">
        <v>143</v>
      </c>
      <c r="J88" s="38">
        <v>352</v>
      </c>
      <c r="K88" s="38">
        <v>352</v>
      </c>
      <c r="L88" s="38" t="s">
        <v>210</v>
      </c>
      <c r="M88" s="38"/>
      <c r="N88" s="38" t="s">
        <v>51</v>
      </c>
      <c r="O88" s="38" t="s">
        <v>188</v>
      </c>
      <c r="P88" s="38" t="s">
        <v>132</v>
      </c>
      <c r="Q88" s="65" t="s">
        <v>211</v>
      </c>
      <c r="R88" s="65" t="s">
        <v>111</v>
      </c>
      <c r="S88" s="99"/>
      <c r="T88" s="94"/>
      <c r="U88" s="100">
        <f t="shared" ca="1" si="17"/>
        <v>0</v>
      </c>
      <c r="V88" s="100">
        <f t="shared" ca="1" si="20"/>
        <v>0</v>
      </c>
      <c r="W88" s="100">
        <f t="shared" ca="1" si="21"/>
        <v>0</v>
      </c>
      <c r="X88" s="94"/>
      <c r="Y88" s="94"/>
      <c r="AA88" s="2"/>
      <c r="AC88" s="33"/>
      <c r="AD88" s="1"/>
    </row>
    <row r="89" spans="1:30" ht="18.75" x14ac:dyDescent="0.25">
      <c r="A89" s="38">
        <f t="shared" ca="1" si="22"/>
        <v>5.838709677419355</v>
      </c>
      <c r="B89" s="107">
        <f t="shared" si="18"/>
        <v>42833</v>
      </c>
      <c r="C89" s="108">
        <f t="shared" ca="1" si="16"/>
        <v>181</v>
      </c>
      <c r="D89" s="62">
        <v>42773</v>
      </c>
      <c r="E89" s="38"/>
      <c r="F89" s="63" t="s">
        <v>198</v>
      </c>
      <c r="G89" s="64" t="s">
        <v>113</v>
      </c>
      <c r="H89" s="38" t="s">
        <v>145</v>
      </c>
      <c r="I89" s="38" t="s">
        <v>143</v>
      </c>
      <c r="J89" s="38" t="s">
        <v>232</v>
      </c>
      <c r="K89" s="38">
        <v>352</v>
      </c>
      <c r="L89" s="38"/>
      <c r="M89" s="38"/>
      <c r="N89" s="38" t="s">
        <v>51</v>
      </c>
      <c r="O89" s="38" t="s">
        <v>189</v>
      </c>
      <c r="P89" s="38" t="s">
        <v>132</v>
      </c>
      <c r="Q89" s="65"/>
      <c r="R89" s="65"/>
      <c r="S89" s="99"/>
      <c r="T89" s="94"/>
      <c r="U89" s="100">
        <f t="shared" ca="1" si="17"/>
        <v>0</v>
      </c>
      <c r="V89" s="100">
        <f t="shared" ca="1" si="20"/>
        <v>1</v>
      </c>
      <c r="W89" s="100">
        <f t="shared" ca="1" si="21"/>
        <v>0</v>
      </c>
      <c r="X89" s="94"/>
      <c r="Y89" s="94"/>
      <c r="AA89" s="2"/>
      <c r="AD89" s="1"/>
    </row>
    <row r="90" spans="1:30" ht="18.75" x14ac:dyDescent="0.25">
      <c r="A90" s="38">
        <f t="shared" ca="1" si="22"/>
        <v>5.838709677419355</v>
      </c>
      <c r="B90" s="107">
        <f t="shared" si="18"/>
        <v>42833</v>
      </c>
      <c r="C90" s="108">
        <f t="shared" ca="1" si="16"/>
        <v>181</v>
      </c>
      <c r="D90" s="62">
        <v>42773</v>
      </c>
      <c r="E90" s="38"/>
      <c r="F90" s="63" t="s">
        <v>199</v>
      </c>
      <c r="G90" s="64" t="s">
        <v>113</v>
      </c>
      <c r="H90" s="38" t="s">
        <v>145</v>
      </c>
      <c r="I90" s="38" t="s">
        <v>143</v>
      </c>
      <c r="J90" s="38" t="s">
        <v>232</v>
      </c>
      <c r="K90" s="38">
        <v>352</v>
      </c>
      <c r="L90" s="38"/>
      <c r="M90" s="38"/>
      <c r="N90" s="38" t="s">
        <v>51</v>
      </c>
      <c r="O90" s="38" t="s">
        <v>190</v>
      </c>
      <c r="P90" s="38" t="s">
        <v>132</v>
      </c>
      <c r="Q90" s="65"/>
      <c r="R90" s="65"/>
      <c r="S90" s="99"/>
      <c r="T90" s="94"/>
      <c r="U90" s="100">
        <f t="shared" ca="1" si="17"/>
        <v>0</v>
      </c>
      <c r="V90" s="100">
        <f t="shared" ca="1" si="20"/>
        <v>1</v>
      </c>
      <c r="W90" s="100">
        <f t="shared" ca="1" si="21"/>
        <v>0</v>
      </c>
      <c r="X90" s="94"/>
      <c r="Y90" s="94"/>
      <c r="AA90" s="2"/>
      <c r="AD90" s="1"/>
    </row>
    <row r="91" spans="1:30" ht="18.75" x14ac:dyDescent="0.25">
      <c r="A91" s="38" t="e">
        <f t="shared" ca="1" si="22"/>
        <v>#VALUE!</v>
      </c>
      <c r="B91" s="107" t="str">
        <f t="shared" si="18"/>
        <v/>
      </c>
      <c r="C91" s="108" t="str">
        <f t="shared" ca="1" si="16"/>
        <v/>
      </c>
      <c r="D91" s="62">
        <v>42773</v>
      </c>
      <c r="E91" s="38"/>
      <c r="F91" s="63" t="s">
        <v>200</v>
      </c>
      <c r="G91" s="64" t="s">
        <v>114</v>
      </c>
      <c r="H91" s="38" t="s">
        <v>145</v>
      </c>
      <c r="I91" s="38" t="s">
        <v>143</v>
      </c>
      <c r="J91" s="38">
        <v>352</v>
      </c>
      <c r="K91" s="38">
        <v>352</v>
      </c>
      <c r="L91" s="38" t="s">
        <v>216</v>
      </c>
      <c r="M91" s="38"/>
      <c r="N91" s="38" t="s">
        <v>51</v>
      </c>
      <c r="O91" s="38" t="s">
        <v>191</v>
      </c>
      <c r="P91" s="38" t="s">
        <v>132</v>
      </c>
      <c r="Q91" s="65"/>
      <c r="R91" s="65" t="s">
        <v>327</v>
      </c>
      <c r="S91" s="99"/>
      <c r="T91" s="94"/>
      <c r="U91" s="100">
        <f t="shared" ca="1" si="17"/>
        <v>0</v>
      </c>
      <c r="V91" s="100">
        <f t="shared" ca="1" si="20"/>
        <v>0</v>
      </c>
      <c r="W91" s="100">
        <f t="shared" ca="1" si="21"/>
        <v>0</v>
      </c>
      <c r="X91" s="94"/>
      <c r="Y91" s="94"/>
      <c r="AA91" s="2"/>
      <c r="AD91" s="1"/>
    </row>
    <row r="92" spans="1:30" ht="18.75" x14ac:dyDescent="0.25">
      <c r="A92" s="38">
        <f t="shared" ca="1" si="22"/>
        <v>5.064516129032258</v>
      </c>
      <c r="B92" s="107">
        <f t="shared" si="18"/>
        <v>42857</v>
      </c>
      <c r="C92" s="108">
        <f t="shared" ca="1" si="16"/>
        <v>157</v>
      </c>
      <c r="D92" s="62">
        <v>42797</v>
      </c>
      <c r="E92" s="38">
        <v>7</v>
      </c>
      <c r="F92" s="63" t="s">
        <v>219</v>
      </c>
      <c r="G92" s="64" t="s">
        <v>113</v>
      </c>
      <c r="H92" s="38" t="s">
        <v>145</v>
      </c>
      <c r="I92" s="38" t="s">
        <v>143</v>
      </c>
      <c r="J92" s="38" t="s">
        <v>231</v>
      </c>
      <c r="K92" s="38" t="s">
        <v>231</v>
      </c>
      <c r="L92" s="38"/>
      <c r="M92" s="38" t="s">
        <v>236</v>
      </c>
      <c r="N92" s="38" t="s">
        <v>50</v>
      </c>
      <c r="O92" s="38" t="s">
        <v>218</v>
      </c>
      <c r="P92" s="38"/>
      <c r="Q92" s="65"/>
      <c r="R92" s="65"/>
      <c r="S92" s="99"/>
      <c r="T92" s="94"/>
      <c r="U92" s="100">
        <f t="shared" ca="1" si="17"/>
        <v>0</v>
      </c>
      <c r="V92" s="100">
        <f t="shared" ca="1" si="20"/>
        <v>0</v>
      </c>
      <c r="W92" s="100">
        <f t="shared" ca="1" si="21"/>
        <v>0</v>
      </c>
      <c r="X92" s="94"/>
      <c r="Y92" s="94"/>
      <c r="AA92" s="2"/>
      <c r="AD92" s="1"/>
    </row>
    <row r="93" spans="1:30" ht="18.75" x14ac:dyDescent="0.25">
      <c r="A93" s="38">
        <f t="shared" ca="1" si="22"/>
        <v>5.064516129032258</v>
      </c>
      <c r="B93" s="107">
        <f t="shared" si="18"/>
        <v>42857</v>
      </c>
      <c r="C93" s="108">
        <f t="shared" ca="1" si="16"/>
        <v>157</v>
      </c>
      <c r="D93" s="62">
        <v>42797</v>
      </c>
      <c r="E93" s="38"/>
      <c r="F93" s="63" t="s">
        <v>220</v>
      </c>
      <c r="G93" s="64" t="s">
        <v>113</v>
      </c>
      <c r="H93" s="38" t="s">
        <v>145</v>
      </c>
      <c r="I93" s="38" t="s">
        <v>143</v>
      </c>
      <c r="J93" s="38" t="s">
        <v>231</v>
      </c>
      <c r="K93" s="38" t="s">
        <v>231</v>
      </c>
      <c r="L93" s="38"/>
      <c r="M93" s="38" t="s">
        <v>236</v>
      </c>
      <c r="N93" s="38" t="s">
        <v>50</v>
      </c>
      <c r="O93" s="38" t="s">
        <v>218</v>
      </c>
      <c r="P93" s="38"/>
      <c r="Q93" s="65"/>
      <c r="R93" s="65"/>
      <c r="S93" s="99"/>
      <c r="T93" s="94"/>
      <c r="U93" s="100">
        <f t="shared" ca="1" si="17"/>
        <v>0</v>
      </c>
      <c r="V93" s="100">
        <f t="shared" ca="1" si="20"/>
        <v>0</v>
      </c>
      <c r="W93" s="100">
        <f t="shared" ca="1" si="21"/>
        <v>0</v>
      </c>
      <c r="X93" s="94"/>
      <c r="Y93" s="94"/>
      <c r="AA93" s="2"/>
      <c r="AD93" s="1"/>
    </row>
    <row r="94" spans="1:30" ht="18.75" x14ac:dyDescent="0.25">
      <c r="A94" s="38">
        <f t="shared" ca="1" si="22"/>
        <v>5.064516129032258</v>
      </c>
      <c r="B94" s="107">
        <f t="shared" si="18"/>
        <v>42857</v>
      </c>
      <c r="C94" s="108">
        <f t="shared" ca="1" si="16"/>
        <v>157</v>
      </c>
      <c r="D94" s="62">
        <v>42797</v>
      </c>
      <c r="E94" s="38"/>
      <c r="F94" s="63" t="s">
        <v>221</v>
      </c>
      <c r="G94" s="64" t="s">
        <v>113</v>
      </c>
      <c r="H94" s="38" t="s">
        <v>145</v>
      </c>
      <c r="I94" s="38" t="s">
        <v>143</v>
      </c>
      <c r="J94" s="38" t="s">
        <v>231</v>
      </c>
      <c r="K94" s="38" t="s">
        <v>231</v>
      </c>
      <c r="L94" s="38"/>
      <c r="M94" s="38" t="s">
        <v>236</v>
      </c>
      <c r="N94" s="38" t="s">
        <v>50</v>
      </c>
      <c r="O94" s="38" t="s">
        <v>218</v>
      </c>
      <c r="P94" s="38"/>
      <c r="Q94" s="65"/>
      <c r="R94" s="65"/>
      <c r="S94" s="99"/>
      <c r="T94" s="94"/>
      <c r="U94" s="100">
        <f t="shared" ca="1" si="17"/>
        <v>0</v>
      </c>
      <c r="V94" s="100">
        <f t="shared" ca="1" si="20"/>
        <v>0</v>
      </c>
      <c r="W94" s="100">
        <f t="shared" ca="1" si="21"/>
        <v>0</v>
      </c>
      <c r="X94" s="94"/>
      <c r="Y94" s="94"/>
      <c r="AA94" s="2"/>
      <c r="AD94" s="1"/>
    </row>
    <row r="95" spans="1:30" ht="18.75" x14ac:dyDescent="0.25">
      <c r="A95" s="38" t="e">
        <f t="shared" ca="1" si="22"/>
        <v>#VALUE!</v>
      </c>
      <c r="B95" s="107" t="str">
        <f t="shared" si="18"/>
        <v/>
      </c>
      <c r="C95" s="108" t="str">
        <f t="shared" ca="1" si="16"/>
        <v/>
      </c>
      <c r="D95" s="62">
        <v>42797</v>
      </c>
      <c r="E95" s="38"/>
      <c r="F95" s="63" t="s">
        <v>226</v>
      </c>
      <c r="G95" s="64" t="s">
        <v>114</v>
      </c>
      <c r="H95" s="38" t="s">
        <v>145</v>
      </c>
      <c r="I95" s="38" t="s">
        <v>143</v>
      </c>
      <c r="J95" s="38" t="s">
        <v>232</v>
      </c>
      <c r="K95" s="38" t="s">
        <v>232</v>
      </c>
      <c r="L95" s="38" t="s">
        <v>106</v>
      </c>
      <c r="M95" s="38"/>
      <c r="N95" s="38" t="s">
        <v>51</v>
      </c>
      <c r="O95" s="38" t="s">
        <v>218</v>
      </c>
      <c r="P95" s="38"/>
      <c r="Q95" s="65"/>
      <c r="R95" s="65"/>
      <c r="S95" s="99"/>
      <c r="T95" s="94"/>
      <c r="U95" s="100">
        <f t="shared" ca="1" si="17"/>
        <v>0</v>
      </c>
      <c r="V95" s="100">
        <f t="shared" ca="1" si="20"/>
        <v>0</v>
      </c>
      <c r="W95" s="100">
        <f t="shared" ca="1" si="21"/>
        <v>0</v>
      </c>
      <c r="X95" s="94"/>
      <c r="Y95" s="94"/>
      <c r="AA95" s="2"/>
      <c r="AD95" s="1"/>
    </row>
    <row r="96" spans="1:30" ht="18.75" x14ac:dyDescent="0.25">
      <c r="A96" s="38" t="e">
        <f t="shared" ca="1" si="22"/>
        <v>#VALUE!</v>
      </c>
      <c r="B96" s="107" t="str">
        <f t="shared" si="18"/>
        <v/>
      </c>
      <c r="C96" s="108" t="str">
        <f t="shared" ca="1" si="16"/>
        <v/>
      </c>
      <c r="D96" s="62">
        <v>42797</v>
      </c>
      <c r="E96" s="38"/>
      <c r="F96" s="63" t="s">
        <v>227</v>
      </c>
      <c r="G96" s="64" t="s">
        <v>114</v>
      </c>
      <c r="H96" s="38" t="s">
        <v>145</v>
      </c>
      <c r="I96" s="38" t="s">
        <v>143</v>
      </c>
      <c r="J96" s="38" t="s">
        <v>232</v>
      </c>
      <c r="K96" s="38" t="s">
        <v>232</v>
      </c>
      <c r="L96" s="38" t="s">
        <v>106</v>
      </c>
      <c r="M96" s="38"/>
      <c r="N96" s="38" t="s">
        <v>51</v>
      </c>
      <c r="O96" s="38" t="s">
        <v>218</v>
      </c>
      <c r="P96" s="38"/>
      <c r="Q96" s="65"/>
      <c r="R96" s="65"/>
      <c r="S96" s="99"/>
      <c r="T96" s="94"/>
      <c r="U96" s="100">
        <f t="shared" ca="1" si="17"/>
        <v>0</v>
      </c>
      <c r="V96" s="100">
        <f t="shared" ca="1" si="20"/>
        <v>0</v>
      </c>
      <c r="W96" s="100">
        <f t="shared" ca="1" si="21"/>
        <v>0</v>
      </c>
      <c r="X96" s="94"/>
      <c r="Y96" s="94"/>
      <c r="AA96" s="2"/>
      <c r="AD96" s="1"/>
    </row>
    <row r="97" spans="1:30" ht="18.75" x14ac:dyDescent="0.25">
      <c r="A97" s="38">
        <f t="shared" ca="1" si="22"/>
        <v>5.064516129032258</v>
      </c>
      <c r="B97" s="107">
        <f t="shared" si="18"/>
        <v>42857</v>
      </c>
      <c r="C97" s="108">
        <f t="shared" ca="1" si="16"/>
        <v>157</v>
      </c>
      <c r="D97" s="62">
        <v>42797</v>
      </c>
      <c r="E97" s="38"/>
      <c r="F97" s="63" t="s">
        <v>228</v>
      </c>
      <c r="G97" s="64" t="s">
        <v>113</v>
      </c>
      <c r="H97" s="38" t="s">
        <v>145</v>
      </c>
      <c r="I97" s="38" t="s">
        <v>143</v>
      </c>
      <c r="J97" s="38" t="s">
        <v>232</v>
      </c>
      <c r="K97" s="38" t="s">
        <v>232</v>
      </c>
      <c r="L97" s="38"/>
      <c r="M97" s="38" t="s">
        <v>236</v>
      </c>
      <c r="N97" s="38" t="s">
        <v>51</v>
      </c>
      <c r="O97" s="38" t="s">
        <v>218</v>
      </c>
      <c r="P97" s="38"/>
      <c r="Q97" s="65"/>
      <c r="R97" s="65"/>
      <c r="S97" s="99"/>
      <c r="T97" s="94"/>
      <c r="U97" s="100">
        <f t="shared" ca="1" si="17"/>
        <v>0</v>
      </c>
      <c r="V97" s="100">
        <f t="shared" ca="1" si="20"/>
        <v>0</v>
      </c>
      <c r="W97" s="100">
        <f t="shared" ca="1" si="21"/>
        <v>0</v>
      </c>
      <c r="X97" s="94"/>
      <c r="Y97" s="94"/>
      <c r="AA97" s="2"/>
      <c r="AD97" s="1"/>
    </row>
    <row r="98" spans="1:30" ht="18.75" x14ac:dyDescent="0.25">
      <c r="A98" s="38">
        <f t="shared" ca="1" si="22"/>
        <v>5.064516129032258</v>
      </c>
      <c r="B98" s="107">
        <f t="shared" si="18"/>
        <v>42857</v>
      </c>
      <c r="C98" s="108">
        <f t="shared" ca="1" si="16"/>
        <v>157</v>
      </c>
      <c r="D98" s="62">
        <v>42797</v>
      </c>
      <c r="E98" s="38"/>
      <c r="F98" s="63" t="s">
        <v>229</v>
      </c>
      <c r="G98" s="64" t="s">
        <v>113</v>
      </c>
      <c r="H98" s="38" t="s">
        <v>145</v>
      </c>
      <c r="I98" s="38" t="s">
        <v>143</v>
      </c>
      <c r="J98" s="38" t="s">
        <v>232</v>
      </c>
      <c r="K98" s="38" t="s">
        <v>232</v>
      </c>
      <c r="L98" s="38"/>
      <c r="M98" s="38" t="s">
        <v>236</v>
      </c>
      <c r="N98" s="38" t="s">
        <v>51</v>
      </c>
      <c r="O98" s="38" t="s">
        <v>218</v>
      </c>
      <c r="P98" s="38"/>
      <c r="Q98" s="65"/>
      <c r="R98" s="65"/>
      <c r="S98" s="99"/>
      <c r="T98" s="94"/>
      <c r="U98" s="100">
        <f t="shared" ca="1" si="17"/>
        <v>0</v>
      </c>
      <c r="V98" s="100">
        <f t="shared" ca="1" si="20"/>
        <v>0</v>
      </c>
      <c r="W98" s="100">
        <f t="shared" ca="1" si="21"/>
        <v>0</v>
      </c>
      <c r="X98" s="94"/>
      <c r="Y98" s="94"/>
      <c r="AA98" s="2"/>
      <c r="AD98" s="1"/>
    </row>
    <row r="99" spans="1:30" ht="18.75" x14ac:dyDescent="0.25">
      <c r="A99" s="38">
        <f t="shared" ca="1" si="22"/>
        <v>4.870967741935484</v>
      </c>
      <c r="B99" s="107">
        <f t="shared" si="18"/>
        <v>42863</v>
      </c>
      <c r="C99" s="108">
        <f t="shared" ca="1" si="16"/>
        <v>151</v>
      </c>
      <c r="D99" s="62">
        <v>42803</v>
      </c>
      <c r="E99" s="38">
        <v>5</v>
      </c>
      <c r="F99" s="63" t="s">
        <v>222</v>
      </c>
      <c r="G99" s="64" t="s">
        <v>114</v>
      </c>
      <c r="H99" s="38" t="s">
        <v>144</v>
      </c>
      <c r="I99" s="38" t="s">
        <v>143</v>
      </c>
      <c r="J99" s="38" t="s">
        <v>233</v>
      </c>
      <c r="K99" s="38" t="s">
        <v>233</v>
      </c>
      <c r="L99" s="38"/>
      <c r="M99" s="38"/>
      <c r="N99" s="38" t="s">
        <v>50</v>
      </c>
      <c r="O99" s="38" t="s">
        <v>218</v>
      </c>
      <c r="P99" s="38"/>
      <c r="Q99" s="65"/>
      <c r="R99" s="65"/>
      <c r="S99" s="99"/>
      <c r="T99" s="94"/>
      <c r="U99" s="100">
        <f t="shared" ca="1" si="17"/>
        <v>1</v>
      </c>
      <c r="V99" s="100">
        <f t="shared" ca="1" si="20"/>
        <v>0</v>
      </c>
      <c r="W99" s="100">
        <f t="shared" ca="1" si="21"/>
        <v>0</v>
      </c>
      <c r="X99" s="94"/>
      <c r="Y99" s="94"/>
      <c r="AA99" s="2"/>
      <c r="AD99" s="1"/>
    </row>
    <row r="100" spans="1:30" ht="18.75" x14ac:dyDescent="0.25">
      <c r="A100" s="38">
        <f t="shared" ca="1" si="22"/>
        <v>4.870967741935484</v>
      </c>
      <c r="B100" s="107">
        <f t="shared" si="18"/>
        <v>42863</v>
      </c>
      <c r="C100" s="108">
        <f t="shared" ca="1" si="16"/>
        <v>151</v>
      </c>
      <c r="D100" s="62">
        <v>42803</v>
      </c>
      <c r="E100" s="38"/>
      <c r="F100" s="63" t="s">
        <v>223</v>
      </c>
      <c r="G100" s="64" t="s">
        <v>113</v>
      </c>
      <c r="H100" s="38" t="s">
        <v>144</v>
      </c>
      <c r="I100" s="38" t="s">
        <v>143</v>
      </c>
      <c r="J100" s="38" t="s">
        <v>233</v>
      </c>
      <c r="K100" s="38" t="s">
        <v>233</v>
      </c>
      <c r="L100" s="38"/>
      <c r="M100" s="38" t="s">
        <v>236</v>
      </c>
      <c r="N100" s="38" t="s">
        <v>50</v>
      </c>
      <c r="O100" s="38" t="s">
        <v>218</v>
      </c>
      <c r="P100" s="38"/>
      <c r="Q100" s="65"/>
      <c r="R100" s="65"/>
      <c r="S100" s="99"/>
      <c r="T100" s="94"/>
      <c r="U100" s="100">
        <f t="shared" ca="1" si="17"/>
        <v>0</v>
      </c>
      <c r="V100" s="100">
        <f t="shared" ca="1" si="20"/>
        <v>0</v>
      </c>
      <c r="W100" s="100">
        <f t="shared" ca="1" si="21"/>
        <v>0</v>
      </c>
      <c r="X100" s="94"/>
      <c r="Y100" s="94"/>
      <c r="AA100" s="2"/>
      <c r="AD100" s="1"/>
    </row>
    <row r="101" spans="1:30" ht="18.75" x14ac:dyDescent="0.25">
      <c r="A101" s="38">
        <f t="shared" ca="1" si="22"/>
        <v>4.870967741935484</v>
      </c>
      <c r="B101" s="107">
        <f t="shared" si="18"/>
        <v>42863</v>
      </c>
      <c r="C101" s="108">
        <f t="shared" ca="1" si="16"/>
        <v>151</v>
      </c>
      <c r="D101" s="62">
        <v>42803</v>
      </c>
      <c r="E101" s="38"/>
      <c r="F101" s="63" t="s">
        <v>224</v>
      </c>
      <c r="G101" s="64" t="s">
        <v>113</v>
      </c>
      <c r="H101" s="38" t="s">
        <v>144</v>
      </c>
      <c r="I101" s="38" t="s">
        <v>143</v>
      </c>
      <c r="J101" s="38" t="s">
        <v>233</v>
      </c>
      <c r="K101" s="38" t="s">
        <v>233</v>
      </c>
      <c r="L101" s="38"/>
      <c r="M101" s="38" t="s">
        <v>236</v>
      </c>
      <c r="N101" s="38" t="s">
        <v>50</v>
      </c>
      <c r="O101" s="38" t="s">
        <v>218</v>
      </c>
      <c r="P101" s="38"/>
      <c r="Q101" s="65"/>
      <c r="R101" s="65"/>
      <c r="S101" s="99"/>
      <c r="T101" s="94"/>
      <c r="U101" s="100">
        <f t="shared" ca="1" si="17"/>
        <v>0</v>
      </c>
      <c r="V101" s="100">
        <f t="shared" ca="1" si="20"/>
        <v>0</v>
      </c>
      <c r="W101" s="100">
        <f t="shared" ca="1" si="21"/>
        <v>0</v>
      </c>
      <c r="X101" s="94"/>
      <c r="Y101" s="94"/>
      <c r="AA101" s="2"/>
      <c r="AD101" s="1"/>
    </row>
    <row r="102" spans="1:30" ht="18.75" x14ac:dyDescent="0.25">
      <c r="A102" s="38">
        <f t="shared" ca="1" si="22"/>
        <v>4.870967741935484</v>
      </c>
      <c r="B102" s="107">
        <f t="shared" si="18"/>
        <v>42863</v>
      </c>
      <c r="C102" s="108">
        <f t="shared" ca="1" si="16"/>
        <v>151</v>
      </c>
      <c r="D102" s="62">
        <v>42803</v>
      </c>
      <c r="E102" s="38"/>
      <c r="F102" s="63" t="s">
        <v>225</v>
      </c>
      <c r="G102" s="64" t="s">
        <v>114</v>
      </c>
      <c r="H102" s="38" t="s">
        <v>144</v>
      </c>
      <c r="I102" s="38" t="s">
        <v>143</v>
      </c>
      <c r="J102" s="38" t="s">
        <v>233</v>
      </c>
      <c r="K102" s="38" t="s">
        <v>233</v>
      </c>
      <c r="L102" s="38"/>
      <c r="M102" s="38"/>
      <c r="N102" s="38" t="s">
        <v>50</v>
      </c>
      <c r="O102" s="38" t="s">
        <v>218</v>
      </c>
      <c r="P102" s="38"/>
      <c r="Q102" s="65"/>
      <c r="R102" s="65"/>
      <c r="S102" s="99"/>
      <c r="T102" s="94"/>
      <c r="U102" s="100">
        <f t="shared" ca="1" si="17"/>
        <v>1</v>
      </c>
      <c r="V102" s="100">
        <f t="shared" ca="1" si="20"/>
        <v>0</v>
      </c>
      <c r="W102" s="100">
        <f t="shared" ca="1" si="21"/>
        <v>0</v>
      </c>
      <c r="X102" s="94"/>
      <c r="Y102" s="94"/>
      <c r="AA102" s="2"/>
      <c r="AD102" s="1"/>
    </row>
    <row r="103" spans="1:30" ht="18.75" x14ac:dyDescent="0.25">
      <c r="A103" s="38" t="e">
        <f t="shared" ca="1" si="22"/>
        <v>#VALUE!</v>
      </c>
      <c r="B103" s="107" t="str">
        <f t="shared" si="18"/>
        <v/>
      </c>
      <c r="C103" s="108" t="str">
        <f t="shared" ca="1" si="16"/>
        <v/>
      </c>
      <c r="D103" s="62">
        <v>42803</v>
      </c>
      <c r="E103" s="38"/>
      <c r="F103" s="63" t="s">
        <v>230</v>
      </c>
      <c r="G103" s="64" t="s">
        <v>114</v>
      </c>
      <c r="H103" s="38" t="s">
        <v>144</v>
      </c>
      <c r="I103" s="38" t="s">
        <v>143</v>
      </c>
      <c r="J103" s="38" t="s">
        <v>232</v>
      </c>
      <c r="K103" s="38" t="s">
        <v>232</v>
      </c>
      <c r="L103" s="38" t="s">
        <v>106</v>
      </c>
      <c r="M103" s="38"/>
      <c r="N103" s="38" t="s">
        <v>51</v>
      </c>
      <c r="O103" s="38" t="s">
        <v>218</v>
      </c>
      <c r="P103" s="38"/>
      <c r="Q103" s="65"/>
      <c r="R103" s="65"/>
      <c r="S103" s="99"/>
      <c r="T103" s="94"/>
      <c r="U103" s="100">
        <f t="shared" ca="1" si="17"/>
        <v>0</v>
      </c>
      <c r="V103" s="100">
        <f t="shared" ca="1" si="20"/>
        <v>0</v>
      </c>
      <c r="W103" s="100">
        <f t="shared" ca="1" si="21"/>
        <v>0</v>
      </c>
      <c r="X103" s="94"/>
      <c r="Y103" s="94"/>
      <c r="AA103" s="2"/>
      <c r="AD103" s="1"/>
    </row>
    <row r="104" spans="1:30" ht="18.75" x14ac:dyDescent="0.25">
      <c r="A104" s="38" t="e">
        <f t="shared" ca="1" si="22"/>
        <v>#VALUE!</v>
      </c>
      <c r="B104" s="107" t="str">
        <f t="shared" ref="B104:B120" si="23">IF(AND(ISBLANK(L104), NOT((ISBLANK(D104)))),D104+60,"")</f>
        <v/>
      </c>
      <c r="C104" s="108" t="str">
        <f t="shared" ca="1" si="16"/>
        <v/>
      </c>
      <c r="D104" s="62">
        <v>42806</v>
      </c>
      <c r="E104" s="38">
        <v>5</v>
      </c>
      <c r="F104" s="63" t="s">
        <v>255</v>
      </c>
      <c r="G104" s="64" t="s">
        <v>113</v>
      </c>
      <c r="H104" s="38" t="s">
        <v>314</v>
      </c>
      <c r="I104" s="38" t="s">
        <v>37</v>
      </c>
      <c r="J104" s="38" t="s">
        <v>267</v>
      </c>
      <c r="K104" s="38" t="s">
        <v>267</v>
      </c>
      <c r="L104" s="38" t="s">
        <v>338</v>
      </c>
      <c r="M104" s="38" t="s">
        <v>338</v>
      </c>
      <c r="N104" s="38" t="s">
        <v>50</v>
      </c>
      <c r="O104" s="38" t="s">
        <v>244</v>
      </c>
      <c r="P104" s="38"/>
      <c r="Q104" s="65"/>
      <c r="R104" s="65" t="s">
        <v>270</v>
      </c>
      <c r="S104" s="99"/>
      <c r="T104" s="94"/>
      <c r="U104" s="100">
        <f t="shared" ca="1" si="17"/>
        <v>0</v>
      </c>
      <c r="V104" s="100">
        <f t="shared" ca="1" si="20"/>
        <v>0</v>
      </c>
      <c r="W104" s="100">
        <f t="shared" ca="1" si="21"/>
        <v>0</v>
      </c>
      <c r="X104" s="94"/>
      <c r="Y104" s="94"/>
      <c r="AA104" s="2"/>
      <c r="AD104" s="1"/>
    </row>
    <row r="105" spans="1:30" ht="18.75" x14ac:dyDescent="0.25">
      <c r="A105" s="38" t="e">
        <f t="shared" ca="1" si="22"/>
        <v>#VALUE!</v>
      </c>
      <c r="B105" s="107" t="str">
        <f t="shared" si="23"/>
        <v/>
      </c>
      <c r="C105" s="108" t="str">
        <f t="shared" ca="1" si="16"/>
        <v/>
      </c>
      <c r="D105" s="62">
        <v>42806</v>
      </c>
      <c r="E105" s="38"/>
      <c r="F105" s="63" t="s">
        <v>256</v>
      </c>
      <c r="G105" s="64" t="s">
        <v>114</v>
      </c>
      <c r="H105" s="38" t="s">
        <v>314</v>
      </c>
      <c r="I105" s="38" t="s">
        <v>37</v>
      </c>
      <c r="J105" s="38" t="s">
        <v>267</v>
      </c>
      <c r="K105" s="38" t="s">
        <v>267</v>
      </c>
      <c r="L105" s="38" t="s">
        <v>106</v>
      </c>
      <c r="M105" s="38" t="s">
        <v>106</v>
      </c>
      <c r="N105" s="38" t="s">
        <v>50</v>
      </c>
      <c r="O105" s="38" t="s">
        <v>186</v>
      </c>
      <c r="P105" s="38"/>
      <c r="Q105" s="65"/>
      <c r="R105" s="65" t="s">
        <v>270</v>
      </c>
      <c r="S105" s="99"/>
      <c r="T105" s="94"/>
      <c r="U105" s="100">
        <f t="shared" ca="1" si="17"/>
        <v>0</v>
      </c>
      <c r="V105" s="100">
        <f t="shared" ca="1" si="20"/>
        <v>0</v>
      </c>
      <c r="W105" s="100">
        <f t="shared" ca="1" si="21"/>
        <v>0</v>
      </c>
      <c r="X105" s="94"/>
      <c r="Y105" s="94"/>
      <c r="AA105" s="2"/>
      <c r="AD105" s="1"/>
    </row>
    <row r="106" spans="1:30" ht="18.75" x14ac:dyDescent="0.25">
      <c r="A106" s="38" t="e">
        <f t="shared" ca="1" si="22"/>
        <v>#VALUE!</v>
      </c>
      <c r="B106" s="107" t="str">
        <f t="shared" si="23"/>
        <v/>
      </c>
      <c r="C106" s="108" t="str">
        <f t="shared" ca="1" si="16"/>
        <v/>
      </c>
      <c r="D106" s="62">
        <v>42806</v>
      </c>
      <c r="E106" s="38"/>
      <c r="F106" s="63" t="s">
        <v>257</v>
      </c>
      <c r="G106" s="64" t="s">
        <v>113</v>
      </c>
      <c r="H106" s="38" t="s">
        <v>314</v>
      </c>
      <c r="I106" s="38" t="s">
        <v>37</v>
      </c>
      <c r="J106" s="38" t="s">
        <v>267</v>
      </c>
      <c r="K106" s="38" t="s">
        <v>267</v>
      </c>
      <c r="L106" s="38" t="s">
        <v>338</v>
      </c>
      <c r="M106" s="38" t="s">
        <v>338</v>
      </c>
      <c r="N106" s="38" t="s">
        <v>50</v>
      </c>
      <c r="O106" s="38" t="s">
        <v>271</v>
      </c>
      <c r="P106" s="38"/>
      <c r="Q106" s="65"/>
      <c r="R106" s="65" t="s">
        <v>270</v>
      </c>
      <c r="S106" s="99"/>
      <c r="T106" s="94"/>
      <c r="U106" s="100">
        <f t="shared" ca="1" si="17"/>
        <v>0</v>
      </c>
      <c r="V106" s="100">
        <f t="shared" ca="1" si="20"/>
        <v>0</v>
      </c>
      <c r="W106" s="100">
        <f t="shared" ca="1" si="21"/>
        <v>0</v>
      </c>
      <c r="X106" s="94"/>
      <c r="Y106" s="94"/>
      <c r="AA106" s="2"/>
      <c r="AD106" s="1"/>
    </row>
    <row r="107" spans="1:30" ht="18.75" x14ac:dyDescent="0.25">
      <c r="A107" s="38" t="s">
        <v>289</v>
      </c>
      <c r="B107" s="107" t="str">
        <f t="shared" si="23"/>
        <v/>
      </c>
      <c r="C107" s="108" t="str">
        <f t="shared" ca="1" si="16"/>
        <v/>
      </c>
      <c r="D107" s="62">
        <v>42806</v>
      </c>
      <c r="E107" s="38"/>
      <c r="F107" s="63" t="s">
        <v>258</v>
      </c>
      <c r="G107" s="64" t="s">
        <v>114</v>
      </c>
      <c r="H107" s="38" t="s">
        <v>314</v>
      </c>
      <c r="I107" s="38" t="s">
        <v>37</v>
      </c>
      <c r="J107" s="38" t="s">
        <v>267</v>
      </c>
      <c r="K107" s="38" t="s">
        <v>267</v>
      </c>
      <c r="L107" s="38" t="s">
        <v>106</v>
      </c>
      <c r="M107" s="38" t="s">
        <v>106</v>
      </c>
      <c r="N107" s="38" t="s">
        <v>50</v>
      </c>
      <c r="O107" s="38" t="s">
        <v>272</v>
      </c>
      <c r="P107" s="38"/>
      <c r="Q107" s="65"/>
      <c r="R107" s="65" t="s">
        <v>270</v>
      </c>
      <c r="S107" s="99"/>
      <c r="T107" s="94"/>
      <c r="U107" s="100">
        <f t="shared" ca="1" si="17"/>
        <v>0</v>
      </c>
      <c r="V107" s="100">
        <f t="shared" ca="1" si="20"/>
        <v>0</v>
      </c>
      <c r="W107" s="100">
        <f t="shared" ca="1" si="21"/>
        <v>0</v>
      </c>
      <c r="X107" s="94"/>
      <c r="Y107" s="94"/>
      <c r="AA107" s="2"/>
      <c r="AD107" s="1"/>
    </row>
    <row r="108" spans="1:30" ht="18.75" x14ac:dyDescent="0.25">
      <c r="A108" s="38" t="s">
        <v>289</v>
      </c>
      <c r="B108" s="107" t="str">
        <f t="shared" si="23"/>
        <v/>
      </c>
      <c r="C108" s="108" t="str">
        <f t="shared" ca="1" si="16"/>
        <v/>
      </c>
      <c r="D108" s="62">
        <v>42806</v>
      </c>
      <c r="E108" s="38"/>
      <c r="F108" s="63" t="s">
        <v>259</v>
      </c>
      <c r="G108" s="64" t="s">
        <v>114</v>
      </c>
      <c r="H108" s="38" t="s">
        <v>309</v>
      </c>
      <c r="I108" s="38" t="s">
        <v>37</v>
      </c>
      <c r="J108" s="38" t="s">
        <v>267</v>
      </c>
      <c r="K108" s="38" t="s">
        <v>267</v>
      </c>
      <c r="L108" s="38" t="s">
        <v>106</v>
      </c>
      <c r="M108" s="38" t="s">
        <v>106</v>
      </c>
      <c r="N108" s="38" t="s">
        <v>50</v>
      </c>
      <c r="O108" s="38" t="s">
        <v>273</v>
      </c>
      <c r="P108" s="38"/>
      <c r="Q108" s="65"/>
      <c r="R108" s="65" t="s">
        <v>270</v>
      </c>
      <c r="S108" s="99"/>
      <c r="T108" s="94"/>
      <c r="U108" s="100">
        <f t="shared" ca="1" si="17"/>
        <v>0</v>
      </c>
      <c r="V108" s="100">
        <f t="shared" ca="1" si="20"/>
        <v>0</v>
      </c>
      <c r="W108" s="100">
        <f t="shared" ca="1" si="21"/>
        <v>0</v>
      </c>
      <c r="X108" s="94"/>
      <c r="Y108" s="94"/>
      <c r="AA108" s="2"/>
      <c r="AD108" s="1"/>
    </row>
    <row r="109" spans="1:30" ht="18.75" x14ac:dyDescent="0.25">
      <c r="A109" s="38" t="s">
        <v>289</v>
      </c>
      <c r="B109" s="107" t="str">
        <f t="shared" si="23"/>
        <v/>
      </c>
      <c r="C109" s="108" t="str">
        <f t="shared" ca="1" si="16"/>
        <v/>
      </c>
      <c r="D109" s="62">
        <v>42810</v>
      </c>
      <c r="E109" s="38">
        <v>7</v>
      </c>
      <c r="F109" s="63" t="s">
        <v>260</v>
      </c>
      <c r="G109" s="64" t="s">
        <v>114</v>
      </c>
      <c r="H109" s="38" t="s">
        <v>309</v>
      </c>
      <c r="I109" s="38" t="s">
        <v>37</v>
      </c>
      <c r="J109" s="38" t="s">
        <v>268</v>
      </c>
      <c r="K109" s="38" t="s">
        <v>268</v>
      </c>
      <c r="L109" s="38" t="s">
        <v>212</v>
      </c>
      <c r="M109" s="38" t="s">
        <v>212</v>
      </c>
      <c r="N109" s="38" t="s">
        <v>50</v>
      </c>
      <c r="O109" s="38" t="s">
        <v>274</v>
      </c>
      <c r="P109" s="38"/>
      <c r="Q109" s="65"/>
      <c r="R109" s="65" t="s">
        <v>270</v>
      </c>
      <c r="S109" s="99"/>
      <c r="T109" s="94"/>
      <c r="U109" s="100">
        <f t="shared" ca="1" si="17"/>
        <v>0</v>
      </c>
      <c r="V109" s="100">
        <f t="shared" ca="1" si="20"/>
        <v>0</v>
      </c>
      <c r="W109" s="100">
        <f t="shared" ca="1" si="21"/>
        <v>0</v>
      </c>
      <c r="X109" s="94"/>
      <c r="Y109" s="94"/>
      <c r="AA109" s="2"/>
      <c r="AD109" s="1"/>
    </row>
    <row r="110" spans="1:30" ht="18.75" x14ac:dyDescent="0.25">
      <c r="A110" s="38" t="s">
        <v>289</v>
      </c>
      <c r="B110" s="107" t="str">
        <f t="shared" si="23"/>
        <v/>
      </c>
      <c r="C110" s="108" t="str">
        <f t="shared" ca="1" si="16"/>
        <v/>
      </c>
      <c r="D110" s="62">
        <v>42810</v>
      </c>
      <c r="E110" s="38"/>
      <c r="F110" s="63" t="s">
        <v>261</v>
      </c>
      <c r="G110" s="64" t="s">
        <v>113</v>
      </c>
      <c r="H110" s="38" t="s">
        <v>309</v>
      </c>
      <c r="I110" s="38" t="s">
        <v>37</v>
      </c>
      <c r="J110" s="38" t="s">
        <v>268</v>
      </c>
      <c r="K110" s="38" t="s">
        <v>268</v>
      </c>
      <c r="L110" s="38" t="s">
        <v>339</v>
      </c>
      <c r="M110" s="38" t="s">
        <v>338</v>
      </c>
      <c r="N110" s="38" t="s">
        <v>50</v>
      </c>
      <c r="O110" s="38" t="s">
        <v>275</v>
      </c>
      <c r="P110" s="38"/>
      <c r="Q110" s="65"/>
      <c r="R110" s="65" t="s">
        <v>270</v>
      </c>
      <c r="S110" s="99"/>
      <c r="T110" s="94"/>
      <c r="U110" s="100">
        <f t="shared" ca="1" si="17"/>
        <v>0</v>
      </c>
      <c r="V110" s="100">
        <f t="shared" ca="1" si="20"/>
        <v>0</v>
      </c>
      <c r="W110" s="100">
        <f t="shared" ca="1" si="21"/>
        <v>0</v>
      </c>
      <c r="X110" s="94"/>
      <c r="Y110" s="94"/>
      <c r="AA110" s="2"/>
      <c r="AD110" s="1"/>
    </row>
    <row r="111" spans="1:30" ht="18.75" x14ac:dyDescent="0.25">
      <c r="A111" s="38" t="s">
        <v>289</v>
      </c>
      <c r="B111" s="107" t="str">
        <f t="shared" si="23"/>
        <v/>
      </c>
      <c r="C111" s="108" t="str">
        <f t="shared" ca="1" si="16"/>
        <v/>
      </c>
      <c r="D111" s="62">
        <v>42810</v>
      </c>
      <c r="E111" s="38"/>
      <c r="F111" s="63" t="s">
        <v>262</v>
      </c>
      <c r="G111" s="64" t="s">
        <v>114</v>
      </c>
      <c r="H111" s="38" t="s">
        <v>309</v>
      </c>
      <c r="I111" s="38" t="s">
        <v>37</v>
      </c>
      <c r="J111" s="38" t="s">
        <v>268</v>
      </c>
      <c r="K111" s="38" t="s">
        <v>268</v>
      </c>
      <c r="L111" s="38" t="s">
        <v>212</v>
      </c>
      <c r="M111" s="38" t="s">
        <v>212</v>
      </c>
      <c r="N111" s="38" t="s">
        <v>50</v>
      </c>
      <c r="O111" s="38" t="s">
        <v>276</v>
      </c>
      <c r="P111" s="38"/>
      <c r="Q111" s="65"/>
      <c r="R111" s="65" t="s">
        <v>270</v>
      </c>
      <c r="S111" s="99"/>
      <c r="T111" s="94"/>
      <c r="U111" s="100">
        <f t="shared" ca="1" si="17"/>
        <v>0</v>
      </c>
      <c r="V111" s="100">
        <f ca="1">IF(ISBLANK(D111),"",IF(AND(OR(G111="-",G111="WT",G111="wt",G111="Wt"),D111&lt;TODAY()-$U$19,AND(ISBLANK(L111),ISBLANK(M111))),1,0))</f>
        <v>0</v>
      </c>
      <c r="W111" s="100">
        <f t="shared" ca="1" si="21"/>
        <v>0</v>
      </c>
      <c r="X111" s="94"/>
      <c r="Y111" s="94"/>
      <c r="AA111" s="2"/>
      <c r="AD111" s="1"/>
    </row>
    <row r="112" spans="1:30" ht="18.75" x14ac:dyDescent="0.25">
      <c r="A112" s="38" t="s">
        <v>289</v>
      </c>
      <c r="B112" s="107" t="str">
        <f t="shared" si="23"/>
        <v/>
      </c>
      <c r="C112" s="108" t="str">
        <f t="shared" ca="1" si="16"/>
        <v/>
      </c>
      <c r="D112" s="62">
        <v>42810</v>
      </c>
      <c r="E112" s="38"/>
      <c r="F112" s="63" t="s">
        <v>263</v>
      </c>
      <c r="G112" s="64" t="s">
        <v>114</v>
      </c>
      <c r="H112" s="38" t="s">
        <v>309</v>
      </c>
      <c r="I112" s="38" t="s">
        <v>37</v>
      </c>
      <c r="J112" s="38" t="s">
        <v>268</v>
      </c>
      <c r="K112" s="38" t="s">
        <v>268</v>
      </c>
      <c r="L112" s="38" t="s">
        <v>212</v>
      </c>
      <c r="M112" s="38" t="s">
        <v>212</v>
      </c>
      <c r="N112" s="38" t="s">
        <v>50</v>
      </c>
      <c r="O112" s="38" t="s">
        <v>183</v>
      </c>
      <c r="P112" s="38"/>
      <c r="Q112" s="65"/>
      <c r="R112" s="65" t="s">
        <v>270</v>
      </c>
      <c r="S112" s="99"/>
      <c r="T112" s="94"/>
      <c r="U112" s="100">
        <f t="shared" ca="1" si="17"/>
        <v>0</v>
      </c>
      <c r="V112" s="100">
        <f t="shared" ca="1" si="20"/>
        <v>0</v>
      </c>
      <c r="W112" s="100">
        <f t="shared" ca="1" si="21"/>
        <v>0</v>
      </c>
      <c r="X112" s="94"/>
      <c r="Y112" s="94"/>
      <c r="AA112" s="2"/>
      <c r="AD112" s="1"/>
    </row>
    <row r="113" spans="1:30" ht="18.75" x14ac:dyDescent="0.25">
      <c r="A113" s="38" t="s">
        <v>289</v>
      </c>
      <c r="B113" s="107" t="str">
        <f t="shared" si="23"/>
        <v/>
      </c>
      <c r="C113" s="108" t="str">
        <f t="shared" ca="1" si="16"/>
        <v/>
      </c>
      <c r="D113" s="62">
        <v>42810</v>
      </c>
      <c r="E113" s="38"/>
      <c r="F113" s="63" t="s">
        <v>264</v>
      </c>
      <c r="G113" s="64" t="s">
        <v>114</v>
      </c>
      <c r="H113" s="38" t="s">
        <v>309</v>
      </c>
      <c r="I113" s="38" t="s">
        <v>37</v>
      </c>
      <c r="J113" s="68" t="s">
        <v>269</v>
      </c>
      <c r="K113" s="68" t="s">
        <v>269</v>
      </c>
      <c r="L113" s="38" t="s">
        <v>383</v>
      </c>
      <c r="M113" s="38"/>
      <c r="N113" s="38" t="s">
        <v>51</v>
      </c>
      <c r="O113" s="38" t="s">
        <v>188</v>
      </c>
      <c r="P113" s="38"/>
      <c r="Q113" s="65"/>
      <c r="R113" s="65" t="s">
        <v>270</v>
      </c>
      <c r="S113" s="99"/>
      <c r="T113" s="94"/>
      <c r="U113" s="100">
        <f t="shared" ca="1" si="17"/>
        <v>0</v>
      </c>
      <c r="V113" s="100">
        <f t="shared" ca="1" si="20"/>
        <v>0</v>
      </c>
      <c r="W113" s="100">
        <f t="shared" ca="1" si="21"/>
        <v>0</v>
      </c>
      <c r="X113" s="94"/>
      <c r="Y113" s="94"/>
      <c r="AA113" s="2"/>
      <c r="AD113" s="1"/>
    </row>
    <row r="114" spans="1:30" ht="18.75" x14ac:dyDescent="0.25">
      <c r="A114" s="38" t="s">
        <v>289</v>
      </c>
      <c r="B114" s="107" t="str">
        <f t="shared" si="23"/>
        <v/>
      </c>
      <c r="C114" s="108" t="str">
        <f t="shared" ca="1" si="16"/>
        <v/>
      </c>
      <c r="D114" s="62">
        <v>42810</v>
      </c>
      <c r="E114" s="38"/>
      <c r="F114" s="63" t="s">
        <v>265</v>
      </c>
      <c r="G114" s="64" t="s">
        <v>114</v>
      </c>
      <c r="H114" s="38" t="s">
        <v>309</v>
      </c>
      <c r="I114" s="38" t="s">
        <v>37</v>
      </c>
      <c r="J114" s="68" t="s">
        <v>269</v>
      </c>
      <c r="K114" s="68" t="s">
        <v>269</v>
      </c>
      <c r="L114" s="38" t="s">
        <v>383</v>
      </c>
      <c r="M114" s="38"/>
      <c r="N114" s="38" t="s">
        <v>51</v>
      </c>
      <c r="O114" s="38" t="s">
        <v>277</v>
      </c>
      <c r="P114" s="38"/>
      <c r="Q114" s="65"/>
      <c r="R114" s="65" t="s">
        <v>270</v>
      </c>
      <c r="S114" s="99"/>
      <c r="T114" s="94"/>
      <c r="U114" s="100">
        <f t="shared" ca="1" si="17"/>
        <v>0</v>
      </c>
      <c r="V114" s="100">
        <f t="shared" ca="1" si="20"/>
        <v>0</v>
      </c>
      <c r="W114" s="100">
        <f t="shared" ca="1" si="21"/>
        <v>0</v>
      </c>
      <c r="X114" s="94"/>
      <c r="Y114" s="94"/>
      <c r="AA114" s="2"/>
      <c r="AD114" s="1"/>
    </row>
    <row r="115" spans="1:30" ht="18.75" x14ac:dyDescent="0.25">
      <c r="A115" s="38" t="s">
        <v>289</v>
      </c>
      <c r="B115" s="107" t="str">
        <f t="shared" si="23"/>
        <v/>
      </c>
      <c r="C115" s="108" t="str">
        <f t="shared" ca="1" si="16"/>
        <v/>
      </c>
      <c r="D115" s="62">
        <v>42810</v>
      </c>
      <c r="E115" s="38"/>
      <c r="F115" s="63" t="s">
        <v>266</v>
      </c>
      <c r="G115" s="64" t="s">
        <v>114</v>
      </c>
      <c r="H115" s="38" t="s">
        <v>309</v>
      </c>
      <c r="I115" s="38" t="s">
        <v>37</v>
      </c>
      <c r="J115" s="68" t="s">
        <v>269</v>
      </c>
      <c r="K115" s="68" t="s">
        <v>269</v>
      </c>
      <c r="L115" s="38" t="s">
        <v>383</v>
      </c>
      <c r="M115" s="38"/>
      <c r="N115" s="38" t="s">
        <v>51</v>
      </c>
      <c r="O115" s="38" t="s">
        <v>278</v>
      </c>
      <c r="P115" s="38"/>
      <c r="Q115" s="65"/>
      <c r="R115" s="65" t="s">
        <v>270</v>
      </c>
      <c r="S115" s="99"/>
      <c r="T115" s="94"/>
      <c r="U115" s="100">
        <f t="shared" ca="1" si="17"/>
        <v>0</v>
      </c>
      <c r="V115" s="100">
        <f t="shared" ca="1" si="20"/>
        <v>0</v>
      </c>
      <c r="W115" s="100">
        <f t="shared" ca="1" si="21"/>
        <v>0</v>
      </c>
      <c r="X115" s="94"/>
      <c r="Y115" s="94"/>
      <c r="AA115" s="2"/>
      <c r="AD115" s="1"/>
    </row>
    <row r="116" spans="1:30" ht="18.75" x14ac:dyDescent="0.25">
      <c r="B116" s="107" t="str">
        <f t="shared" si="23"/>
        <v/>
      </c>
      <c r="C116" s="108" t="str">
        <f t="shared" ca="1" si="16"/>
        <v/>
      </c>
      <c r="D116" s="62">
        <v>42812</v>
      </c>
      <c r="E116" s="38">
        <v>5</v>
      </c>
      <c r="F116" s="63" t="s">
        <v>113</v>
      </c>
      <c r="G116" s="64"/>
      <c r="H116" s="38" t="s">
        <v>312</v>
      </c>
      <c r="I116" s="38" t="s">
        <v>28</v>
      </c>
      <c r="J116" s="68" t="s">
        <v>288</v>
      </c>
      <c r="K116" s="68" t="s">
        <v>288</v>
      </c>
      <c r="L116" s="68" t="s">
        <v>288</v>
      </c>
      <c r="M116" s="38"/>
      <c r="N116" s="38" t="s">
        <v>113</v>
      </c>
      <c r="O116" s="38"/>
      <c r="P116" s="38"/>
      <c r="Q116" s="65"/>
      <c r="R116" s="65"/>
      <c r="S116" s="99"/>
      <c r="T116" s="94"/>
      <c r="U116" s="100">
        <f t="shared" ca="1" si="17"/>
        <v>0</v>
      </c>
      <c r="V116" s="100">
        <f t="shared" ca="1" si="20"/>
        <v>0</v>
      </c>
      <c r="W116" s="100">
        <f t="shared" ca="1" si="21"/>
        <v>0</v>
      </c>
      <c r="X116" s="94"/>
      <c r="Y116" s="94"/>
      <c r="AA116" s="2"/>
      <c r="AD116" s="1"/>
    </row>
    <row r="117" spans="1:30" ht="18.75" x14ac:dyDescent="0.25">
      <c r="B117" s="107" t="str">
        <f t="shared" si="23"/>
        <v/>
      </c>
      <c r="C117" s="108" t="str">
        <f t="shared" ca="1" si="16"/>
        <v/>
      </c>
      <c r="D117" s="62">
        <v>42812</v>
      </c>
      <c r="E117" s="38"/>
      <c r="F117" s="63" t="s">
        <v>292</v>
      </c>
      <c r="G117" s="64" t="s">
        <v>114</v>
      </c>
      <c r="H117" s="38" t="s">
        <v>312</v>
      </c>
      <c r="I117" s="38" t="s">
        <v>28</v>
      </c>
      <c r="J117" s="68" t="s">
        <v>290</v>
      </c>
      <c r="K117" s="68" t="s">
        <v>290</v>
      </c>
      <c r="L117" s="38" t="s">
        <v>375</v>
      </c>
      <c r="M117" s="38"/>
      <c r="N117" s="38" t="s">
        <v>50</v>
      </c>
      <c r="O117" s="38" t="s">
        <v>296</v>
      </c>
      <c r="P117" s="38" t="s">
        <v>375</v>
      </c>
      <c r="Q117" s="65"/>
      <c r="R117" s="65"/>
      <c r="S117" s="99"/>
      <c r="T117" s="94"/>
      <c r="U117" s="100">
        <f t="shared" ca="1" si="17"/>
        <v>0</v>
      </c>
      <c r="V117" s="100">
        <f t="shared" ca="1" si="20"/>
        <v>0</v>
      </c>
      <c r="W117" s="100">
        <f t="shared" ca="1" si="21"/>
        <v>0</v>
      </c>
      <c r="X117" s="94"/>
      <c r="Y117" s="94"/>
      <c r="AA117" s="2"/>
      <c r="AD117" s="1"/>
    </row>
    <row r="118" spans="1:30" ht="18.75" x14ac:dyDescent="0.25">
      <c r="B118" s="107">
        <f t="shared" si="23"/>
        <v>42872</v>
      </c>
      <c r="C118" s="108">
        <f t="shared" ca="1" si="16"/>
        <v>142</v>
      </c>
      <c r="D118" s="62">
        <v>42812</v>
      </c>
      <c r="E118" s="38"/>
      <c r="F118" s="63" t="s">
        <v>293</v>
      </c>
      <c r="G118" s="64" t="s">
        <v>114</v>
      </c>
      <c r="H118" s="38" t="s">
        <v>312</v>
      </c>
      <c r="I118" s="38" t="s">
        <v>28</v>
      </c>
      <c r="J118" s="68" t="s">
        <v>291</v>
      </c>
      <c r="K118" s="68" t="s">
        <v>291</v>
      </c>
      <c r="L118" s="38"/>
      <c r="M118" s="38"/>
      <c r="N118" s="38" t="s">
        <v>51</v>
      </c>
      <c r="O118" s="38" t="s">
        <v>297</v>
      </c>
      <c r="P118" s="38"/>
      <c r="Q118" s="65"/>
      <c r="R118" s="65"/>
      <c r="S118" s="99"/>
      <c r="T118" s="94"/>
      <c r="U118" s="100">
        <f t="shared" ca="1" si="17"/>
        <v>1</v>
      </c>
      <c r="V118" s="100">
        <f t="shared" ca="1" si="20"/>
        <v>0</v>
      </c>
      <c r="W118" s="100">
        <f t="shared" ca="1" si="21"/>
        <v>0</v>
      </c>
      <c r="X118" s="94"/>
      <c r="Y118" s="94"/>
      <c r="AA118" s="2"/>
      <c r="AD118" s="1"/>
    </row>
    <row r="119" spans="1:30" ht="18.75" x14ac:dyDescent="0.25">
      <c r="B119" s="107">
        <f t="shared" si="23"/>
        <v>42872</v>
      </c>
      <c r="C119" s="108">
        <f t="shared" ca="1" si="16"/>
        <v>142</v>
      </c>
      <c r="D119" s="62">
        <v>42812</v>
      </c>
      <c r="E119" s="38"/>
      <c r="F119" s="63" t="s">
        <v>294</v>
      </c>
      <c r="G119" s="64" t="s">
        <v>114</v>
      </c>
      <c r="H119" s="38" t="s">
        <v>312</v>
      </c>
      <c r="I119" s="38" t="s">
        <v>28</v>
      </c>
      <c r="J119" s="68" t="s">
        <v>291</v>
      </c>
      <c r="K119" s="68" t="s">
        <v>291</v>
      </c>
      <c r="L119" s="38"/>
      <c r="M119" s="38"/>
      <c r="N119" s="38" t="s">
        <v>51</v>
      </c>
      <c r="O119" s="38" t="s">
        <v>298</v>
      </c>
      <c r="P119" s="38"/>
      <c r="Q119" s="65"/>
      <c r="R119" s="65"/>
      <c r="S119" s="99"/>
      <c r="T119" s="94"/>
      <c r="U119" s="100">
        <f t="shared" ca="1" si="17"/>
        <v>1</v>
      </c>
      <c r="V119" s="100">
        <f t="shared" ca="1" si="20"/>
        <v>0</v>
      </c>
      <c r="W119" s="100">
        <f t="shared" ca="1" si="21"/>
        <v>0</v>
      </c>
      <c r="X119" s="94"/>
      <c r="Y119" s="94"/>
      <c r="AA119" s="2"/>
      <c r="AD119" s="1"/>
    </row>
    <row r="120" spans="1:30" ht="18.75" x14ac:dyDescent="0.25">
      <c r="B120" s="107">
        <f t="shared" si="23"/>
        <v>42872</v>
      </c>
      <c r="C120" s="108">
        <f t="shared" ca="1" si="16"/>
        <v>142</v>
      </c>
      <c r="D120" s="62">
        <v>42812</v>
      </c>
      <c r="E120" s="38"/>
      <c r="F120" s="63" t="s">
        <v>295</v>
      </c>
      <c r="G120" s="64" t="s">
        <v>114</v>
      </c>
      <c r="H120" s="38" t="s">
        <v>312</v>
      </c>
      <c r="I120" s="38" t="s">
        <v>28</v>
      </c>
      <c r="J120" s="68" t="s">
        <v>291</v>
      </c>
      <c r="K120" s="68" t="s">
        <v>291</v>
      </c>
      <c r="L120" s="38"/>
      <c r="M120" s="38"/>
      <c r="N120" s="38" t="s">
        <v>51</v>
      </c>
      <c r="O120" s="38" t="s">
        <v>299</v>
      </c>
      <c r="P120" s="38"/>
      <c r="Q120" s="65"/>
      <c r="R120" s="65"/>
      <c r="S120" s="99"/>
      <c r="T120" s="94"/>
      <c r="U120" s="100">
        <f t="shared" ca="1" si="17"/>
        <v>1</v>
      </c>
      <c r="V120" s="100">
        <f t="shared" ca="1" si="20"/>
        <v>0</v>
      </c>
      <c r="W120" s="100">
        <f t="shared" ca="1" si="21"/>
        <v>0</v>
      </c>
      <c r="X120" s="94"/>
      <c r="Y120" s="94"/>
      <c r="AA120" s="2"/>
      <c r="AD120" s="1"/>
    </row>
    <row r="121" spans="1:30" ht="21" x14ac:dyDescent="0.35">
      <c r="B121" s="107" t="str">
        <f t="shared" ref="B121:B184" si="24">IF(AND(ISBLANK(L121), NOT((ISBLANK(D121)))),D121+60,"")</f>
        <v/>
      </c>
      <c r="C121" s="108" t="str">
        <f t="shared" ca="1" si="16"/>
        <v/>
      </c>
      <c r="D121" s="62">
        <v>42835</v>
      </c>
      <c r="E121" s="38">
        <v>2</v>
      </c>
      <c r="F121" s="63" t="s">
        <v>113</v>
      </c>
      <c r="G121" s="64"/>
      <c r="H121" s="38" t="s">
        <v>314</v>
      </c>
      <c r="I121" s="38" t="s">
        <v>37</v>
      </c>
      <c r="J121" s="68" t="s">
        <v>288</v>
      </c>
      <c r="K121" s="38"/>
      <c r="L121" s="68" t="s">
        <v>288</v>
      </c>
      <c r="M121" s="38"/>
      <c r="N121" s="38" t="s">
        <v>113</v>
      </c>
      <c r="O121" s="38" t="s">
        <v>113</v>
      </c>
      <c r="P121" s="38"/>
      <c r="Q121" s="65"/>
      <c r="R121" s="69" t="s">
        <v>287</v>
      </c>
      <c r="S121" s="99"/>
      <c r="T121" s="94"/>
      <c r="U121" s="100">
        <f t="shared" ref="U121:U126" ca="1" si="25">IF(ISBLANK(D121),"",IF(AND(OR(G121="+",G121="Homo",G121="homo"),D121&lt;TODAY()-$U$19,AND(ISBLANK(L121),ISBLANK(M121))),1,0))</f>
        <v>0</v>
      </c>
      <c r="V121" s="100">
        <f t="shared" ref="V121:V126" ca="1" si="26">IF(ISBLANK(D121),"",IF(AND(OR(G121="-",G121="WT",G121="wt",G121="Wt"),D121&lt;TODAY()-$U$19,AND(ISBLANK(L121),ISBLANK(M121))),1,0))</f>
        <v>0</v>
      </c>
      <c r="W121" s="100">
        <f t="shared" ref="W121:W126" ca="1" si="27">IF(ISBLANK(D121),"",IF(AND(NOT(OR(G121="-",G121="WT",G121="wt",G121="Wt",G121="+",G121="Homo",G121="homo")),D121&lt;TODAY()-$U$19,AND(ISBLANK(L121),ISBLANK(M121))),1,0))</f>
        <v>0</v>
      </c>
      <c r="X121" s="94"/>
      <c r="Y121" s="94"/>
      <c r="AA121" s="2"/>
      <c r="AD121" s="1"/>
    </row>
    <row r="122" spans="1:30" ht="18.75" x14ac:dyDescent="0.25">
      <c r="B122" s="107" t="str">
        <f t="shared" si="24"/>
        <v/>
      </c>
      <c r="C122" s="108" t="str">
        <f t="shared" ca="1" si="16"/>
        <v/>
      </c>
      <c r="D122" s="62">
        <v>42835</v>
      </c>
      <c r="E122" s="38"/>
      <c r="F122" s="63" t="s">
        <v>113</v>
      </c>
      <c r="G122" s="64"/>
      <c r="H122" s="38" t="s">
        <v>314</v>
      </c>
      <c r="I122" s="38" t="s">
        <v>37</v>
      </c>
      <c r="J122" s="38" t="s">
        <v>328</v>
      </c>
      <c r="K122" s="38"/>
      <c r="L122" s="38" t="s">
        <v>328</v>
      </c>
      <c r="M122" s="38"/>
      <c r="N122" s="38" t="s">
        <v>113</v>
      </c>
      <c r="O122" s="38" t="s">
        <v>113</v>
      </c>
      <c r="P122" s="38"/>
      <c r="Q122" s="65"/>
      <c r="R122" s="65"/>
      <c r="S122" s="99"/>
      <c r="T122" s="94"/>
      <c r="U122" s="100">
        <f t="shared" ca="1" si="25"/>
        <v>0</v>
      </c>
      <c r="V122" s="100">
        <f t="shared" ca="1" si="26"/>
        <v>0</v>
      </c>
      <c r="W122" s="100">
        <f t="shared" ca="1" si="27"/>
        <v>0</v>
      </c>
      <c r="X122" s="94"/>
      <c r="Y122" s="94"/>
      <c r="AA122" s="2"/>
      <c r="AD122" s="1"/>
    </row>
    <row r="123" spans="1:30" ht="18.75" x14ac:dyDescent="0.25">
      <c r="B123" s="107">
        <f t="shared" si="24"/>
        <v>42904</v>
      </c>
      <c r="C123" s="108">
        <f t="shared" ca="1" si="16"/>
        <v>110</v>
      </c>
      <c r="D123" s="62">
        <v>42844</v>
      </c>
      <c r="E123" s="38">
        <v>4</v>
      </c>
      <c r="F123" s="63" t="s">
        <v>340</v>
      </c>
      <c r="G123" s="64" t="s">
        <v>113</v>
      </c>
      <c r="H123" s="38" t="s">
        <v>145</v>
      </c>
      <c r="I123" s="38" t="s">
        <v>143</v>
      </c>
      <c r="J123" s="68" t="s">
        <v>335</v>
      </c>
      <c r="K123" s="38"/>
      <c r="L123" s="38"/>
      <c r="M123" s="38" t="s">
        <v>237</v>
      </c>
      <c r="N123" s="38" t="s">
        <v>50</v>
      </c>
      <c r="O123" s="38" t="s">
        <v>244</v>
      </c>
      <c r="P123" s="38"/>
      <c r="Q123" s="65"/>
      <c r="R123" s="65"/>
      <c r="S123" s="99"/>
      <c r="T123" s="94"/>
      <c r="U123" s="100">
        <f t="shared" ca="1" si="25"/>
        <v>0</v>
      </c>
      <c r="V123" s="100">
        <f t="shared" ca="1" si="26"/>
        <v>0</v>
      </c>
      <c r="W123" s="100">
        <f t="shared" ca="1" si="27"/>
        <v>0</v>
      </c>
      <c r="X123" s="94"/>
      <c r="Y123" s="94"/>
      <c r="AA123" s="2"/>
      <c r="AD123" s="1"/>
    </row>
    <row r="124" spans="1:30" ht="18.75" x14ac:dyDescent="0.25">
      <c r="B124" s="107">
        <f t="shared" si="24"/>
        <v>42904</v>
      </c>
      <c r="C124" s="108">
        <f t="shared" ca="1" si="16"/>
        <v>110</v>
      </c>
      <c r="D124" s="62">
        <v>42844</v>
      </c>
      <c r="E124" s="38"/>
      <c r="F124" s="63" t="s">
        <v>341</v>
      </c>
      <c r="G124" s="64" t="s">
        <v>114</v>
      </c>
      <c r="H124" s="38" t="s">
        <v>145</v>
      </c>
      <c r="I124" s="38" t="s">
        <v>143</v>
      </c>
      <c r="J124" s="38" t="s">
        <v>335</v>
      </c>
      <c r="K124" s="38"/>
      <c r="L124" s="38"/>
      <c r="M124" s="38"/>
      <c r="N124" s="38" t="s">
        <v>50</v>
      </c>
      <c r="O124" s="38" t="s">
        <v>186</v>
      </c>
      <c r="P124" s="38"/>
      <c r="Q124" s="65"/>
      <c r="R124" s="65"/>
      <c r="S124" s="99"/>
      <c r="T124" s="94"/>
      <c r="U124" s="100">
        <f t="shared" ca="1" si="25"/>
        <v>1</v>
      </c>
      <c r="V124" s="100">
        <f t="shared" ca="1" si="26"/>
        <v>0</v>
      </c>
      <c r="W124" s="100">
        <f t="shared" ca="1" si="27"/>
        <v>0</v>
      </c>
      <c r="X124" s="94"/>
      <c r="Y124" s="94"/>
      <c r="AA124" s="2"/>
      <c r="AD124" s="1"/>
    </row>
    <row r="125" spans="1:30" ht="18.75" x14ac:dyDescent="0.25">
      <c r="B125" s="107">
        <f>IF(AND(ISBLANK(L125), NOT((ISBLANK(D125)))),D125+60,"")</f>
        <v>42904</v>
      </c>
      <c r="C125" s="108">
        <f ca="1">IF(AND(ISBLANK(L125), NOT((ISBLANK(D125)))),TODAY()-D125,"")</f>
        <v>110</v>
      </c>
      <c r="D125" s="62">
        <v>42844</v>
      </c>
      <c r="E125" s="38"/>
      <c r="F125" s="63" t="s">
        <v>342</v>
      </c>
      <c r="G125" s="64" t="s">
        <v>113</v>
      </c>
      <c r="H125" s="38" t="s">
        <v>145</v>
      </c>
      <c r="I125" s="38" t="s">
        <v>143</v>
      </c>
      <c r="J125" s="38" t="s">
        <v>336</v>
      </c>
      <c r="K125" s="38"/>
      <c r="L125" s="38"/>
      <c r="M125" s="38" t="s">
        <v>376</v>
      </c>
      <c r="N125" s="38" t="s">
        <v>51</v>
      </c>
      <c r="O125" s="38" t="s">
        <v>271</v>
      </c>
      <c r="P125" s="38"/>
      <c r="Q125" s="65"/>
      <c r="R125" s="65"/>
      <c r="S125" s="99"/>
      <c r="T125" s="94"/>
      <c r="U125" s="100">
        <f ca="1">IF(ISBLANK(D125),"",IF(AND(OR(G125="+",G125="Homo",G125="homo"),D125&lt;TODAY()-$U$19,AND(ISBLANK(L125),ISBLANK(M125))),1,0))</f>
        <v>0</v>
      </c>
      <c r="V125" s="100">
        <f ca="1">IF(ISBLANK(D125),"",IF(AND(OR(G125="-",G125="WT",G125="wt",G125="Wt"),D125&lt;TODAY()-$U$19,AND(ISBLANK(L125),ISBLANK(M125))),1,0))</f>
        <v>0</v>
      </c>
      <c r="W125" s="100">
        <f ca="1">IF(ISBLANK(D125),"",IF(AND(NOT(OR(G125="-",G125="WT",G125="wt",G125="Wt",G125="+",G125="Homo",G125="homo")),D125&lt;TODAY()-$U$19,AND(ISBLANK(L125),ISBLANK(M125))),1,0))</f>
        <v>0</v>
      </c>
      <c r="X125" s="94"/>
      <c r="Y125" s="94"/>
      <c r="AA125" s="2"/>
      <c r="AD125" s="1"/>
    </row>
    <row r="126" spans="1:30" ht="18.75" x14ac:dyDescent="0.25">
      <c r="B126" s="107">
        <f t="shared" si="24"/>
        <v>42904</v>
      </c>
      <c r="C126" s="108">
        <f t="shared" ca="1" si="16"/>
        <v>110</v>
      </c>
      <c r="D126" s="62">
        <v>42844</v>
      </c>
      <c r="E126" s="38"/>
      <c r="F126" s="63" t="s">
        <v>343</v>
      </c>
      <c r="G126" s="64" t="s">
        <v>113</v>
      </c>
      <c r="H126" s="38" t="s">
        <v>145</v>
      </c>
      <c r="I126" s="38" t="s">
        <v>143</v>
      </c>
      <c r="J126" s="38" t="s">
        <v>336</v>
      </c>
      <c r="K126" s="38"/>
      <c r="L126" s="38"/>
      <c r="M126" s="38" t="s">
        <v>376</v>
      </c>
      <c r="N126" s="38" t="s">
        <v>51</v>
      </c>
      <c r="O126" s="38" t="s">
        <v>272</v>
      </c>
      <c r="P126" s="38"/>
      <c r="Q126" s="65"/>
      <c r="R126" s="65"/>
      <c r="S126" s="99"/>
      <c r="T126" s="94"/>
      <c r="U126" s="100">
        <f t="shared" ca="1" si="25"/>
        <v>0</v>
      </c>
      <c r="V126" s="100">
        <f t="shared" ca="1" si="26"/>
        <v>0</v>
      </c>
      <c r="W126" s="100">
        <f t="shared" ca="1" si="27"/>
        <v>0</v>
      </c>
      <c r="X126" s="94"/>
      <c r="Y126" s="94"/>
      <c r="AA126" s="2"/>
      <c r="AD126" s="1"/>
    </row>
    <row r="127" spans="1:30" ht="18.75" x14ac:dyDescent="0.25">
      <c r="B127" s="107" t="str">
        <f t="shared" si="24"/>
        <v/>
      </c>
      <c r="C127" s="108" t="str">
        <f t="shared" ca="1" si="16"/>
        <v/>
      </c>
      <c r="D127" s="62">
        <v>42852</v>
      </c>
      <c r="E127" s="38">
        <v>5</v>
      </c>
      <c r="F127" s="63"/>
      <c r="G127" s="64" t="s">
        <v>140</v>
      </c>
      <c r="H127" s="38" t="s">
        <v>309</v>
      </c>
      <c r="I127" s="38" t="s">
        <v>37</v>
      </c>
      <c r="J127" s="38" t="s">
        <v>113</v>
      </c>
      <c r="K127" s="38"/>
      <c r="L127" s="38" t="s">
        <v>159</v>
      </c>
      <c r="M127" s="38"/>
      <c r="N127" s="38" t="s">
        <v>113</v>
      </c>
      <c r="O127" s="38" t="s">
        <v>159</v>
      </c>
      <c r="P127" s="38"/>
      <c r="Q127" s="65"/>
      <c r="R127" s="65"/>
      <c r="S127" s="99"/>
      <c r="T127" s="94"/>
      <c r="U127" s="100">
        <f t="shared" ca="1" si="17"/>
        <v>0</v>
      </c>
      <c r="V127" s="100">
        <f t="shared" ca="1" si="20"/>
        <v>0</v>
      </c>
      <c r="W127" s="100">
        <f t="shared" ca="1" si="21"/>
        <v>0</v>
      </c>
      <c r="X127" s="94"/>
      <c r="Y127" s="94"/>
      <c r="AA127" s="2"/>
      <c r="AD127" s="1"/>
    </row>
    <row r="128" spans="1:30" ht="18.75" x14ac:dyDescent="0.25">
      <c r="B128" s="107">
        <f t="shared" si="24"/>
        <v>42912</v>
      </c>
      <c r="C128" s="108">
        <f t="shared" ref="C128:C131" ca="1" si="28">IF(AND(ISBLANK(L128), NOT((ISBLANK(D128)))),TODAY()-D128,"")</f>
        <v>102</v>
      </c>
      <c r="D128" s="62">
        <v>42852</v>
      </c>
      <c r="E128" s="38"/>
      <c r="F128" s="63" t="s">
        <v>344</v>
      </c>
      <c r="G128" s="64" t="s">
        <v>114</v>
      </c>
      <c r="H128" s="38" t="s">
        <v>309</v>
      </c>
      <c r="I128" s="38" t="s">
        <v>37</v>
      </c>
      <c r="J128" s="115" t="s">
        <v>417</v>
      </c>
      <c r="K128" s="38"/>
      <c r="L128" s="38"/>
      <c r="M128" s="38"/>
      <c r="N128" s="38" t="s">
        <v>51</v>
      </c>
      <c r="O128" s="38" t="s">
        <v>273</v>
      </c>
      <c r="P128" s="38"/>
      <c r="Q128" s="65"/>
      <c r="R128" s="65"/>
      <c r="S128" s="99"/>
      <c r="T128" s="94"/>
      <c r="U128" s="100">
        <f t="shared" ref="U128:U131" ca="1" si="29">IF(ISBLANK(D128),"",IF(AND(OR(G128="+",G128="Homo",G128="homo"),D128&lt;TODAY()-$U$19,AND(ISBLANK(L128),ISBLANK(M128))),1,0))</f>
        <v>1</v>
      </c>
      <c r="V128" s="100">
        <f t="shared" ref="V128:V131" ca="1" si="30">IF(ISBLANK(D128),"",IF(AND(OR(G128="-",G128="WT",G128="wt",G128="Wt"),D128&lt;TODAY()-$U$19,AND(ISBLANK(L128),ISBLANK(M128))),1,0))</f>
        <v>0</v>
      </c>
      <c r="W128" s="100">
        <f t="shared" ref="W128:W131" ca="1" si="31">IF(ISBLANK(D128),"",IF(AND(NOT(OR(G128="-",G128="WT",G128="wt",G128="Wt",G128="+",G128="Homo",G128="homo")),D128&lt;TODAY()-$U$19,AND(ISBLANK(L128),ISBLANK(M128))),1,0))</f>
        <v>0</v>
      </c>
      <c r="X128" s="94"/>
      <c r="Y128" s="94"/>
      <c r="AA128" s="2"/>
      <c r="AD128" s="1"/>
    </row>
    <row r="129" spans="2:30" ht="18.75" x14ac:dyDescent="0.25">
      <c r="B129" s="107" t="str">
        <f t="shared" si="24"/>
        <v/>
      </c>
      <c r="C129" s="108" t="str">
        <f t="shared" ca="1" si="28"/>
        <v/>
      </c>
      <c r="D129" s="62">
        <v>42852</v>
      </c>
      <c r="E129" s="38"/>
      <c r="F129" s="63" t="s">
        <v>345</v>
      </c>
      <c r="G129" s="64" t="s">
        <v>113</v>
      </c>
      <c r="H129" s="38" t="s">
        <v>309</v>
      </c>
      <c r="I129" s="38" t="s">
        <v>37</v>
      </c>
      <c r="J129" s="115" t="s">
        <v>417</v>
      </c>
      <c r="K129" s="38"/>
      <c r="L129" s="38" t="s">
        <v>237</v>
      </c>
      <c r="M129" s="38"/>
      <c r="N129" s="38" t="s">
        <v>51</v>
      </c>
      <c r="O129" s="38" t="s">
        <v>274</v>
      </c>
      <c r="P129" s="38"/>
      <c r="Q129" s="65"/>
      <c r="R129" s="65"/>
      <c r="S129" s="99"/>
      <c r="T129" s="94"/>
      <c r="U129" s="100">
        <f t="shared" ca="1" si="29"/>
        <v>0</v>
      </c>
      <c r="V129" s="100">
        <f t="shared" ca="1" si="30"/>
        <v>0</v>
      </c>
      <c r="W129" s="100">
        <f t="shared" ca="1" si="31"/>
        <v>0</v>
      </c>
      <c r="X129" s="94"/>
      <c r="Y129" s="94"/>
      <c r="AA129" s="2"/>
      <c r="AD129" s="1"/>
    </row>
    <row r="130" spans="2:30" ht="18.75" x14ac:dyDescent="0.25">
      <c r="B130" s="107">
        <f t="shared" si="24"/>
        <v>42912</v>
      </c>
      <c r="C130" s="108">
        <f t="shared" ca="1" si="28"/>
        <v>102</v>
      </c>
      <c r="D130" s="62">
        <v>42852</v>
      </c>
      <c r="E130" s="38"/>
      <c r="F130" s="63" t="s">
        <v>346</v>
      </c>
      <c r="G130" s="64" t="s">
        <v>113</v>
      </c>
      <c r="H130" s="38" t="s">
        <v>309</v>
      </c>
      <c r="I130" s="38" t="s">
        <v>37</v>
      </c>
      <c r="J130" s="115" t="s">
        <v>417</v>
      </c>
      <c r="K130" s="38"/>
      <c r="L130" s="38"/>
      <c r="M130" s="38" t="s">
        <v>379</v>
      </c>
      <c r="N130" s="38" t="s">
        <v>51</v>
      </c>
      <c r="O130" s="38" t="s">
        <v>275</v>
      </c>
      <c r="P130" s="38"/>
      <c r="Q130" s="65"/>
      <c r="R130" s="65"/>
      <c r="S130" s="99"/>
      <c r="T130" s="94"/>
      <c r="U130" s="100">
        <f t="shared" ca="1" si="29"/>
        <v>0</v>
      </c>
      <c r="V130" s="100">
        <f t="shared" ca="1" si="30"/>
        <v>0</v>
      </c>
      <c r="W130" s="100">
        <f t="shared" ca="1" si="31"/>
        <v>0</v>
      </c>
      <c r="X130" s="94"/>
      <c r="Y130" s="94"/>
      <c r="AA130" s="2"/>
      <c r="AD130" s="1"/>
    </row>
    <row r="131" spans="2:30" ht="18.75" x14ac:dyDescent="0.25">
      <c r="B131" s="107">
        <f t="shared" si="24"/>
        <v>42912</v>
      </c>
      <c r="C131" s="108">
        <f t="shared" ca="1" si="28"/>
        <v>102</v>
      </c>
      <c r="D131" s="62">
        <v>42852</v>
      </c>
      <c r="E131" s="38"/>
      <c r="F131" s="63" t="s">
        <v>347</v>
      </c>
      <c r="G131" s="64" t="s">
        <v>114</v>
      </c>
      <c r="H131" s="38" t="s">
        <v>309</v>
      </c>
      <c r="I131" s="38" t="s">
        <v>37</v>
      </c>
      <c r="J131" s="115" t="s">
        <v>417</v>
      </c>
      <c r="K131" s="38"/>
      <c r="L131" s="38"/>
      <c r="M131" s="38"/>
      <c r="N131" s="38" t="s">
        <v>51</v>
      </c>
      <c r="O131" s="38" t="s">
        <v>276</v>
      </c>
      <c r="P131" s="38"/>
      <c r="Q131" s="65"/>
      <c r="R131" s="65"/>
      <c r="S131" s="99"/>
      <c r="T131" s="94"/>
      <c r="U131" s="100">
        <f t="shared" ca="1" si="29"/>
        <v>1</v>
      </c>
      <c r="V131" s="100">
        <f t="shared" ca="1" si="30"/>
        <v>0</v>
      </c>
      <c r="W131" s="100">
        <f t="shared" ca="1" si="31"/>
        <v>0</v>
      </c>
      <c r="X131" s="94"/>
      <c r="Y131" s="94"/>
      <c r="AA131" s="2"/>
      <c r="AD131" s="1"/>
    </row>
    <row r="132" spans="2:30" ht="18.75" x14ac:dyDescent="0.25">
      <c r="B132" s="107">
        <f t="shared" ref="B132:B144" si="32">IF(AND(ISBLANK(L132), NOT((ISBLANK(D132)))),D132+60,"")</f>
        <v>42928</v>
      </c>
      <c r="C132" s="108">
        <f t="shared" ref="C132:C144" ca="1" si="33">IF(AND(ISBLANK(L132), NOT((ISBLANK(D132)))),TODAY()-D132,"")</f>
        <v>86</v>
      </c>
      <c r="D132" s="62">
        <v>42868</v>
      </c>
      <c r="E132" s="38">
        <v>5</v>
      </c>
      <c r="F132" s="63" t="s">
        <v>358</v>
      </c>
      <c r="G132" s="64" t="s">
        <v>114</v>
      </c>
      <c r="H132" s="38" t="s">
        <v>312</v>
      </c>
      <c r="I132" s="38" t="s">
        <v>28</v>
      </c>
      <c r="J132" s="68" t="s">
        <v>374</v>
      </c>
      <c r="K132" s="38"/>
      <c r="L132" s="38"/>
      <c r="M132" s="38"/>
      <c r="N132" s="38" t="s">
        <v>50</v>
      </c>
      <c r="O132" s="38" t="s">
        <v>348</v>
      </c>
      <c r="P132" s="38"/>
      <c r="Q132" s="65"/>
      <c r="R132" s="65"/>
      <c r="S132" s="99"/>
      <c r="T132" s="94"/>
      <c r="U132" s="100">
        <f t="shared" ref="U132:U142" ca="1" si="34">IF(ISBLANK(D132),"",IF(AND(OR(G132="+",G132="Homo",G132="homo"),D132&lt;TODAY()-$U$19,AND(ISBLANK(L132),ISBLANK(M132))),1,0))</f>
        <v>1</v>
      </c>
      <c r="V132" s="100">
        <f t="shared" ref="V132:V142" ca="1" si="35">IF(ISBLANK(D132),"",IF(AND(OR(G132="-",G132="WT",G132="wt",G132="Wt"),D132&lt;TODAY()-$U$19,AND(ISBLANK(L132),ISBLANK(M132))),1,0))</f>
        <v>0</v>
      </c>
      <c r="W132" s="100">
        <f t="shared" ref="W132:W142" ca="1" si="36">IF(ISBLANK(D132),"",IF(AND(NOT(OR(G132="-",G132="WT",G132="wt",G132="Wt",G132="+",G132="Homo",G132="homo")),D132&lt;TODAY()-$U$19,AND(ISBLANK(L132),ISBLANK(M132))),1,0))</f>
        <v>0</v>
      </c>
      <c r="X132" s="94"/>
      <c r="Y132" s="94"/>
      <c r="AA132" s="2"/>
      <c r="AD132" s="1"/>
    </row>
    <row r="133" spans="2:30" ht="18.75" x14ac:dyDescent="0.25">
      <c r="B133" s="107">
        <f t="shared" si="32"/>
        <v>42928</v>
      </c>
      <c r="C133" s="108">
        <f t="shared" ca="1" si="33"/>
        <v>86</v>
      </c>
      <c r="D133" s="62">
        <v>42868</v>
      </c>
      <c r="E133" s="38"/>
      <c r="F133" s="63" t="s">
        <v>359</v>
      </c>
      <c r="G133" s="64" t="s">
        <v>114</v>
      </c>
      <c r="H133" s="38" t="s">
        <v>312</v>
      </c>
      <c r="I133" s="38" t="s">
        <v>28</v>
      </c>
      <c r="J133" s="68" t="s">
        <v>374</v>
      </c>
      <c r="K133" s="38"/>
      <c r="L133" s="38"/>
      <c r="M133" s="38"/>
      <c r="N133" s="38" t="s">
        <v>50</v>
      </c>
      <c r="O133" s="38" t="s">
        <v>349</v>
      </c>
      <c r="P133" s="38"/>
      <c r="Q133" s="65"/>
      <c r="R133" s="65"/>
      <c r="S133" s="99"/>
      <c r="T133" s="94"/>
      <c r="U133" s="100">
        <f t="shared" ca="1" si="34"/>
        <v>1</v>
      </c>
      <c r="V133" s="100">
        <f t="shared" ca="1" si="35"/>
        <v>0</v>
      </c>
      <c r="W133" s="100">
        <f t="shared" ca="1" si="36"/>
        <v>0</v>
      </c>
      <c r="X133" s="94"/>
      <c r="Y133" s="94"/>
      <c r="AA133" s="2"/>
      <c r="AD133" s="1"/>
    </row>
    <row r="134" spans="2:30" ht="18.75" x14ac:dyDescent="0.25">
      <c r="B134" s="107">
        <f t="shared" si="32"/>
        <v>42928</v>
      </c>
      <c r="C134" s="108">
        <f t="shared" ca="1" si="33"/>
        <v>86</v>
      </c>
      <c r="D134" s="62">
        <v>42868</v>
      </c>
      <c r="E134" s="38"/>
      <c r="F134" s="63" t="s">
        <v>360</v>
      </c>
      <c r="G134" s="64" t="s">
        <v>114</v>
      </c>
      <c r="H134" s="38" t="s">
        <v>312</v>
      </c>
      <c r="I134" s="38" t="s">
        <v>28</v>
      </c>
      <c r="J134" s="68" t="s">
        <v>336</v>
      </c>
      <c r="K134" s="38"/>
      <c r="L134" s="38"/>
      <c r="M134" s="38"/>
      <c r="N134" s="38" t="s">
        <v>51</v>
      </c>
      <c r="O134" s="38" t="s">
        <v>184</v>
      </c>
      <c r="P134" s="38"/>
      <c r="Q134" s="65"/>
      <c r="R134" s="65"/>
      <c r="S134" s="99"/>
      <c r="T134" s="94"/>
      <c r="U134" s="100">
        <f t="shared" ca="1" si="34"/>
        <v>1</v>
      </c>
      <c r="V134" s="100">
        <f t="shared" ca="1" si="35"/>
        <v>0</v>
      </c>
      <c r="W134" s="100">
        <f t="shared" ca="1" si="36"/>
        <v>0</v>
      </c>
      <c r="X134" s="94"/>
      <c r="Y134" s="94"/>
      <c r="AA134" s="2"/>
      <c r="AD134" s="1"/>
    </row>
    <row r="135" spans="2:30" ht="18.75" x14ac:dyDescent="0.25">
      <c r="B135" s="107">
        <f t="shared" si="32"/>
        <v>42928</v>
      </c>
      <c r="C135" s="108">
        <f t="shared" ca="1" si="33"/>
        <v>86</v>
      </c>
      <c r="D135" s="62">
        <v>42868</v>
      </c>
      <c r="E135" s="38"/>
      <c r="F135" s="63" t="s">
        <v>361</v>
      </c>
      <c r="G135" s="64" t="s">
        <v>114</v>
      </c>
      <c r="H135" s="38" t="s">
        <v>312</v>
      </c>
      <c r="I135" s="38" t="s">
        <v>28</v>
      </c>
      <c r="J135" s="68" t="s">
        <v>336</v>
      </c>
      <c r="K135" s="38"/>
      <c r="L135" s="38"/>
      <c r="M135" s="38"/>
      <c r="N135" s="38" t="s">
        <v>51</v>
      </c>
      <c r="O135" s="38" t="s">
        <v>189</v>
      </c>
      <c r="P135" s="38"/>
      <c r="Q135" s="65"/>
      <c r="R135" s="65"/>
      <c r="S135" s="99"/>
      <c r="T135" s="94"/>
      <c r="U135" s="100">
        <f t="shared" ca="1" si="34"/>
        <v>1</v>
      </c>
      <c r="V135" s="100">
        <f t="shared" ca="1" si="35"/>
        <v>0</v>
      </c>
      <c r="W135" s="100">
        <f t="shared" ca="1" si="36"/>
        <v>0</v>
      </c>
      <c r="X135" s="94"/>
      <c r="Y135" s="94"/>
      <c r="AA135" s="2"/>
      <c r="AD135" s="1"/>
    </row>
    <row r="136" spans="2:30" ht="18.75" x14ac:dyDescent="0.25">
      <c r="B136" s="107">
        <f t="shared" si="32"/>
        <v>42928</v>
      </c>
      <c r="C136" s="108">
        <f t="shared" ca="1" si="33"/>
        <v>86</v>
      </c>
      <c r="D136" s="62">
        <v>42868</v>
      </c>
      <c r="E136" s="38"/>
      <c r="F136" s="63" t="s">
        <v>362</v>
      </c>
      <c r="G136" s="64" t="s">
        <v>114</v>
      </c>
      <c r="H136" s="38" t="s">
        <v>312</v>
      </c>
      <c r="I136" s="38" t="s">
        <v>28</v>
      </c>
      <c r="J136" s="68" t="s">
        <v>336</v>
      </c>
      <c r="K136" s="38"/>
      <c r="L136" s="38"/>
      <c r="M136" s="38"/>
      <c r="N136" s="38" t="s">
        <v>51</v>
      </c>
      <c r="O136" s="38" t="s">
        <v>350</v>
      </c>
      <c r="P136" s="38"/>
      <c r="Q136" s="65"/>
      <c r="R136" s="65"/>
      <c r="S136" s="99"/>
      <c r="T136" s="94"/>
      <c r="U136" s="100">
        <f t="shared" ca="1" si="34"/>
        <v>1</v>
      </c>
      <c r="V136" s="100">
        <f t="shared" ca="1" si="35"/>
        <v>0</v>
      </c>
      <c r="W136" s="100">
        <f t="shared" ca="1" si="36"/>
        <v>0</v>
      </c>
      <c r="X136" s="94"/>
      <c r="Y136" s="94"/>
      <c r="AA136" s="2"/>
      <c r="AD136" s="1"/>
    </row>
    <row r="137" spans="2:30" ht="18.75" x14ac:dyDescent="0.25">
      <c r="B137" s="107" t="str">
        <f t="shared" si="32"/>
        <v/>
      </c>
      <c r="C137" s="108" t="str">
        <f t="shared" ca="1" si="33"/>
        <v/>
      </c>
      <c r="D137" s="62">
        <v>42868</v>
      </c>
      <c r="E137" s="38"/>
      <c r="F137" s="63" t="s">
        <v>113</v>
      </c>
      <c r="G137" s="64"/>
      <c r="H137" s="38" t="s">
        <v>312</v>
      </c>
      <c r="I137" s="38" t="s">
        <v>28</v>
      </c>
      <c r="J137" s="38" t="s">
        <v>113</v>
      </c>
      <c r="K137" s="38"/>
      <c r="L137" s="38" t="s">
        <v>351</v>
      </c>
      <c r="M137" s="38"/>
      <c r="N137" s="38" t="s">
        <v>351</v>
      </c>
      <c r="O137" s="38" t="s">
        <v>351</v>
      </c>
      <c r="P137" s="38"/>
      <c r="Q137" s="65"/>
      <c r="R137" s="65"/>
      <c r="S137" s="99"/>
      <c r="T137" s="94"/>
      <c r="U137" s="100">
        <f t="shared" ca="1" si="34"/>
        <v>0</v>
      </c>
      <c r="V137" s="100">
        <f t="shared" ca="1" si="35"/>
        <v>0</v>
      </c>
      <c r="W137" s="100">
        <f t="shared" ca="1" si="36"/>
        <v>0</v>
      </c>
      <c r="X137" s="94"/>
      <c r="Y137" s="94"/>
      <c r="AA137" s="2"/>
      <c r="AD137" s="1"/>
    </row>
    <row r="138" spans="2:30" ht="18.75" x14ac:dyDescent="0.25">
      <c r="B138" s="107">
        <f t="shared" si="32"/>
        <v>42931</v>
      </c>
      <c r="C138" s="108">
        <f t="shared" ca="1" si="33"/>
        <v>83</v>
      </c>
      <c r="D138" s="62">
        <v>42871</v>
      </c>
      <c r="E138" s="38">
        <v>7</v>
      </c>
      <c r="F138" s="63" t="s">
        <v>363</v>
      </c>
      <c r="G138" s="64" t="s">
        <v>114</v>
      </c>
      <c r="H138" s="38" t="s">
        <v>308</v>
      </c>
      <c r="I138" s="38" t="s">
        <v>319</v>
      </c>
      <c r="J138" s="68" t="s">
        <v>374</v>
      </c>
      <c r="K138" s="38"/>
      <c r="L138" s="38"/>
      <c r="M138" s="38"/>
      <c r="N138" s="38" t="s">
        <v>50</v>
      </c>
      <c r="O138" s="38" t="s">
        <v>352</v>
      </c>
      <c r="P138" s="38"/>
      <c r="Q138" s="65"/>
      <c r="R138" s="65"/>
      <c r="S138" s="99"/>
      <c r="T138" s="94"/>
      <c r="U138" s="100">
        <f t="shared" ca="1" si="34"/>
        <v>1</v>
      </c>
      <c r="V138" s="100">
        <f t="shared" ca="1" si="35"/>
        <v>0</v>
      </c>
      <c r="W138" s="100">
        <f t="shared" ca="1" si="36"/>
        <v>0</v>
      </c>
      <c r="X138" s="94"/>
      <c r="Y138" s="94"/>
      <c r="AA138" s="2"/>
      <c r="AD138" s="1"/>
    </row>
    <row r="139" spans="2:30" ht="18.75" x14ac:dyDescent="0.25">
      <c r="B139" s="107">
        <f t="shared" si="32"/>
        <v>42931</v>
      </c>
      <c r="C139" s="108">
        <f t="shared" ca="1" si="33"/>
        <v>83</v>
      </c>
      <c r="D139" s="62">
        <v>42871</v>
      </c>
      <c r="E139" s="38"/>
      <c r="F139" s="63" t="s">
        <v>364</v>
      </c>
      <c r="G139" s="64" t="s">
        <v>114</v>
      </c>
      <c r="H139" s="38" t="s">
        <v>308</v>
      </c>
      <c r="I139" s="38" t="s">
        <v>319</v>
      </c>
      <c r="J139" s="68" t="s">
        <v>374</v>
      </c>
      <c r="K139" s="38"/>
      <c r="L139" s="38"/>
      <c r="M139" s="38"/>
      <c r="N139" s="38" t="s">
        <v>50</v>
      </c>
      <c r="O139" s="38" t="s">
        <v>353</v>
      </c>
      <c r="P139" s="38"/>
      <c r="Q139" s="65"/>
      <c r="R139" s="65"/>
      <c r="S139" s="99"/>
      <c r="T139" s="94"/>
      <c r="U139" s="100">
        <f t="shared" ca="1" si="34"/>
        <v>1</v>
      </c>
      <c r="V139" s="100">
        <f t="shared" ca="1" si="35"/>
        <v>0</v>
      </c>
      <c r="W139" s="100">
        <f t="shared" ca="1" si="36"/>
        <v>0</v>
      </c>
      <c r="X139" s="94"/>
      <c r="Y139" s="94"/>
      <c r="AA139" s="2"/>
      <c r="AD139" s="1"/>
    </row>
    <row r="140" spans="2:30" ht="18.75" x14ac:dyDescent="0.25">
      <c r="B140" s="107">
        <f t="shared" si="32"/>
        <v>42931</v>
      </c>
      <c r="C140" s="108">
        <f t="shared" ca="1" si="33"/>
        <v>83</v>
      </c>
      <c r="D140" s="62">
        <v>42871</v>
      </c>
      <c r="E140" s="38"/>
      <c r="F140" s="63" t="s">
        <v>365</v>
      </c>
      <c r="G140" s="64" t="s">
        <v>113</v>
      </c>
      <c r="H140" s="38" t="s">
        <v>308</v>
      </c>
      <c r="I140" s="38" t="s">
        <v>319</v>
      </c>
      <c r="J140" s="68" t="s">
        <v>416</v>
      </c>
      <c r="K140" s="38"/>
      <c r="L140" s="38"/>
      <c r="M140" s="38"/>
      <c r="N140" s="38" t="s">
        <v>51</v>
      </c>
      <c r="O140" s="38" t="s">
        <v>354</v>
      </c>
      <c r="P140" s="38"/>
      <c r="Q140" s="65"/>
      <c r="R140" s="65"/>
      <c r="S140" s="99"/>
      <c r="T140" s="94"/>
      <c r="U140" s="100">
        <f t="shared" ca="1" si="34"/>
        <v>0</v>
      </c>
      <c r="V140" s="100">
        <f t="shared" ca="1" si="35"/>
        <v>1</v>
      </c>
      <c r="W140" s="100">
        <f t="shared" ca="1" si="36"/>
        <v>0</v>
      </c>
      <c r="X140" s="94"/>
      <c r="Y140" s="94"/>
      <c r="AA140" s="2"/>
      <c r="AD140" s="1"/>
    </row>
    <row r="141" spans="2:30" ht="18.75" x14ac:dyDescent="0.25">
      <c r="B141" s="107">
        <f t="shared" si="32"/>
        <v>42931</v>
      </c>
      <c r="C141" s="108">
        <f t="shared" ca="1" si="33"/>
        <v>83</v>
      </c>
      <c r="D141" s="62">
        <v>42871</v>
      </c>
      <c r="E141" s="38"/>
      <c r="F141" s="63" t="s">
        <v>366</v>
      </c>
      <c r="G141" s="64" t="s">
        <v>113</v>
      </c>
      <c r="H141" s="38" t="s">
        <v>308</v>
      </c>
      <c r="I141" s="38" t="s">
        <v>319</v>
      </c>
      <c r="J141" s="68" t="s">
        <v>416</v>
      </c>
      <c r="K141" s="38"/>
      <c r="L141" s="38"/>
      <c r="M141" s="38"/>
      <c r="N141" s="38" t="s">
        <v>51</v>
      </c>
      <c r="O141" s="38" t="s">
        <v>355</v>
      </c>
      <c r="P141" s="38"/>
      <c r="Q141" s="65"/>
      <c r="R141" s="65"/>
      <c r="S141" s="99"/>
      <c r="T141" s="94"/>
      <c r="U141" s="100">
        <f t="shared" ca="1" si="34"/>
        <v>0</v>
      </c>
      <c r="V141" s="100">
        <f t="shared" ca="1" si="35"/>
        <v>1</v>
      </c>
      <c r="W141" s="100">
        <f t="shared" ca="1" si="36"/>
        <v>0</v>
      </c>
      <c r="X141" s="94"/>
      <c r="Y141" s="94"/>
      <c r="AA141" s="2"/>
      <c r="AD141" s="1"/>
    </row>
    <row r="142" spans="2:30" ht="18.75" x14ac:dyDescent="0.25">
      <c r="B142" s="107">
        <f t="shared" si="32"/>
        <v>42931</v>
      </c>
      <c r="C142" s="108">
        <f t="shared" ca="1" si="33"/>
        <v>83</v>
      </c>
      <c r="D142" s="62">
        <v>42871</v>
      </c>
      <c r="E142" s="38"/>
      <c r="F142" s="63" t="s">
        <v>367</v>
      </c>
      <c r="G142" s="64" t="s">
        <v>113</v>
      </c>
      <c r="H142" s="38" t="s">
        <v>308</v>
      </c>
      <c r="I142" s="38" t="s">
        <v>319</v>
      </c>
      <c r="J142" s="68" t="s">
        <v>416</v>
      </c>
      <c r="K142" s="38"/>
      <c r="L142" s="38"/>
      <c r="M142" s="38"/>
      <c r="N142" s="38" t="s">
        <v>51</v>
      </c>
      <c r="O142" s="38" t="s">
        <v>356</v>
      </c>
      <c r="P142" s="38"/>
      <c r="Q142" s="65"/>
      <c r="R142" s="65"/>
      <c r="S142" s="99"/>
      <c r="T142" s="94"/>
      <c r="U142" s="100">
        <f t="shared" ca="1" si="34"/>
        <v>0</v>
      </c>
      <c r="V142" s="100">
        <f t="shared" ca="1" si="35"/>
        <v>1</v>
      </c>
      <c r="W142" s="100">
        <f t="shared" ca="1" si="36"/>
        <v>0</v>
      </c>
      <c r="X142" s="94"/>
      <c r="Y142" s="94"/>
      <c r="AA142" s="2"/>
      <c r="AD142" s="1"/>
    </row>
    <row r="143" spans="2:30" ht="18.75" x14ac:dyDescent="0.25">
      <c r="B143" s="107">
        <f t="shared" si="32"/>
        <v>42931</v>
      </c>
      <c r="C143" s="108">
        <f t="shared" ca="1" si="33"/>
        <v>83</v>
      </c>
      <c r="D143" s="62">
        <v>42871</v>
      </c>
      <c r="E143" s="38"/>
      <c r="F143" s="63" t="s">
        <v>368</v>
      </c>
      <c r="G143" s="64" t="s">
        <v>113</v>
      </c>
      <c r="H143" s="38" t="s">
        <v>308</v>
      </c>
      <c r="I143" s="38" t="s">
        <v>319</v>
      </c>
      <c r="J143" s="68" t="s">
        <v>416</v>
      </c>
      <c r="K143" s="38"/>
      <c r="L143" s="38"/>
      <c r="M143" s="38"/>
      <c r="N143" s="38" t="s">
        <v>51</v>
      </c>
      <c r="O143" s="38" t="s">
        <v>357</v>
      </c>
      <c r="P143" s="38"/>
      <c r="Q143" s="65"/>
      <c r="R143" s="65"/>
      <c r="S143" s="99"/>
      <c r="T143" s="94"/>
      <c r="U143" s="100">
        <f t="shared" ref="U143:U206" ca="1" si="37">IF(ISBLANK(D143),"",IF(AND(OR(G143="+",G143="Homo",G143="homo"),D143&lt;TODAY()-$U$19,AND(ISBLANK(L143),ISBLANK(M143))),1,0))</f>
        <v>0</v>
      </c>
      <c r="V143" s="100">
        <f t="shared" ref="V143:V206" ca="1" si="38">IF(ISBLANK(D143),"",IF(AND(OR(G143="-",G143="WT",G143="wt",G143="Wt"),D143&lt;TODAY()-$U$19,AND(ISBLANK(L143),ISBLANK(M143))),1,0))</f>
        <v>1</v>
      </c>
      <c r="W143" s="100">
        <f t="shared" ref="W143:W206" ca="1" si="39">IF(ISBLANK(D143),"",IF(AND(NOT(OR(G143="-",G143="WT",G143="wt",G143="Wt",G143="+",G143="Homo",G143="homo")),D143&lt;TODAY()-$U$19,AND(ISBLANK(L143),ISBLANK(M143))),1,0))</f>
        <v>0</v>
      </c>
      <c r="X143" s="94"/>
      <c r="Y143" s="94"/>
      <c r="AA143" s="2"/>
      <c r="AD143" s="1"/>
    </row>
    <row r="144" spans="2:30" ht="18.75" x14ac:dyDescent="0.25">
      <c r="B144" s="107">
        <f t="shared" si="32"/>
        <v>42931</v>
      </c>
      <c r="C144" s="108">
        <f t="shared" ca="1" si="33"/>
        <v>83</v>
      </c>
      <c r="D144" s="62">
        <v>42871</v>
      </c>
      <c r="E144" s="38"/>
      <c r="F144" s="63" t="s">
        <v>369</v>
      </c>
      <c r="G144" s="64" t="s">
        <v>114</v>
      </c>
      <c r="H144" s="38" t="s">
        <v>308</v>
      </c>
      <c r="I144" s="38" t="s">
        <v>319</v>
      </c>
      <c r="J144" s="68" t="s">
        <v>416</v>
      </c>
      <c r="K144" s="38"/>
      <c r="L144" s="38"/>
      <c r="M144" s="38"/>
      <c r="N144" s="38" t="s">
        <v>51</v>
      </c>
      <c r="O144" s="38" t="s">
        <v>185</v>
      </c>
      <c r="P144" s="38"/>
      <c r="Q144" s="65"/>
      <c r="R144" s="65"/>
      <c r="S144" s="99"/>
      <c r="T144" s="94"/>
      <c r="U144" s="100">
        <f t="shared" ca="1" si="37"/>
        <v>1</v>
      </c>
      <c r="V144" s="100">
        <f t="shared" ca="1" si="38"/>
        <v>0</v>
      </c>
      <c r="W144" s="100">
        <f t="shared" ca="1" si="39"/>
        <v>0</v>
      </c>
      <c r="X144" s="94"/>
      <c r="Y144" s="94"/>
      <c r="AA144" s="2"/>
      <c r="AD144" s="1"/>
    </row>
    <row r="145" spans="2:30" ht="18.75" x14ac:dyDescent="0.25">
      <c r="B145" s="107">
        <f t="shared" si="24"/>
        <v>42904</v>
      </c>
      <c r="C145" s="108">
        <f t="shared" ref="C145:C197" ca="1" si="40">IF(AND(ISBLANK(L145), NOT((ISBLANK(D145)))),TODAY()-D145,"")</f>
        <v>110</v>
      </c>
      <c r="D145" s="62">
        <v>42844</v>
      </c>
      <c r="E145" s="38">
        <v>4</v>
      </c>
      <c r="F145" s="63" t="s">
        <v>370</v>
      </c>
      <c r="G145" s="64" t="s">
        <v>114</v>
      </c>
      <c r="H145" s="38" t="s">
        <v>144</v>
      </c>
      <c r="I145" s="38" t="s">
        <v>143</v>
      </c>
      <c r="J145" s="38" t="s">
        <v>377</v>
      </c>
      <c r="K145" s="38"/>
      <c r="L145" s="38"/>
      <c r="M145" s="38"/>
      <c r="N145" s="38" t="s">
        <v>50</v>
      </c>
      <c r="O145" s="38" t="s">
        <v>183</v>
      </c>
      <c r="P145" s="38"/>
      <c r="Q145" s="65"/>
      <c r="R145" s="65"/>
      <c r="S145" s="99"/>
      <c r="T145" s="94"/>
      <c r="U145" s="100">
        <f t="shared" ca="1" si="37"/>
        <v>1</v>
      </c>
      <c r="V145" s="100">
        <f t="shared" ca="1" si="38"/>
        <v>0</v>
      </c>
      <c r="W145" s="100">
        <f t="shared" ca="1" si="39"/>
        <v>0</v>
      </c>
      <c r="X145" s="94"/>
      <c r="Y145" s="94"/>
      <c r="AA145" s="2"/>
      <c r="AD145" s="1"/>
    </row>
    <row r="146" spans="2:30" ht="18.75" x14ac:dyDescent="0.25">
      <c r="B146" s="107">
        <f t="shared" si="24"/>
        <v>42904</v>
      </c>
      <c r="C146" s="108">
        <f t="shared" ca="1" si="40"/>
        <v>110</v>
      </c>
      <c r="D146" s="62">
        <v>42844</v>
      </c>
      <c r="E146" s="38"/>
      <c r="F146" s="63" t="s">
        <v>371</v>
      </c>
      <c r="G146" s="64" t="s">
        <v>114</v>
      </c>
      <c r="H146" s="38" t="s">
        <v>144</v>
      </c>
      <c r="I146" s="38" t="s">
        <v>143</v>
      </c>
      <c r="J146" s="38" t="s">
        <v>377</v>
      </c>
      <c r="K146" s="38"/>
      <c r="L146" s="38"/>
      <c r="M146" s="38"/>
      <c r="N146" s="38" t="s">
        <v>50</v>
      </c>
      <c r="O146" s="38" t="s">
        <v>188</v>
      </c>
      <c r="P146" s="38"/>
      <c r="Q146" s="65"/>
      <c r="R146" s="65"/>
      <c r="S146" s="99"/>
      <c r="T146" s="94"/>
      <c r="U146" s="100">
        <f t="shared" ca="1" si="37"/>
        <v>1</v>
      </c>
      <c r="V146" s="100">
        <f t="shared" ca="1" si="38"/>
        <v>0</v>
      </c>
      <c r="W146" s="100">
        <f t="shared" ca="1" si="39"/>
        <v>0</v>
      </c>
      <c r="X146" s="94"/>
      <c r="Y146" s="94"/>
      <c r="AA146" s="2"/>
      <c r="AD146" s="1"/>
    </row>
    <row r="147" spans="2:30" ht="18.75" x14ac:dyDescent="0.25">
      <c r="B147" s="107">
        <f t="shared" si="24"/>
        <v>42904</v>
      </c>
      <c r="C147" s="108">
        <f t="shared" ca="1" si="40"/>
        <v>110</v>
      </c>
      <c r="D147" s="62">
        <v>42844</v>
      </c>
      <c r="E147" s="38"/>
      <c r="F147" s="63" t="s">
        <v>372</v>
      </c>
      <c r="G147" s="64" t="s">
        <v>113</v>
      </c>
      <c r="H147" s="38" t="s">
        <v>144</v>
      </c>
      <c r="I147" s="38" t="s">
        <v>143</v>
      </c>
      <c r="J147" s="38" t="s">
        <v>377</v>
      </c>
      <c r="K147" s="38"/>
      <c r="L147" s="38"/>
      <c r="M147" s="38" t="s">
        <v>379</v>
      </c>
      <c r="N147" s="38" t="s">
        <v>50</v>
      </c>
      <c r="O147" s="38" t="s">
        <v>277</v>
      </c>
      <c r="P147" s="38"/>
      <c r="Q147" s="65"/>
      <c r="R147" s="65"/>
      <c r="S147" s="99"/>
      <c r="T147" s="94"/>
      <c r="U147" s="100">
        <f t="shared" ca="1" si="37"/>
        <v>0</v>
      </c>
      <c r="V147" s="100">
        <f t="shared" ca="1" si="38"/>
        <v>0</v>
      </c>
      <c r="W147" s="100">
        <f t="shared" ca="1" si="39"/>
        <v>0</v>
      </c>
      <c r="X147" s="94"/>
      <c r="Y147" s="94"/>
      <c r="AA147" s="2"/>
      <c r="AD147" s="1"/>
    </row>
    <row r="148" spans="2:30" ht="18.75" x14ac:dyDescent="0.25">
      <c r="B148" s="107">
        <f t="shared" si="24"/>
        <v>42904</v>
      </c>
      <c r="C148" s="108">
        <f t="shared" ca="1" si="40"/>
        <v>110</v>
      </c>
      <c r="D148" s="62">
        <v>42844</v>
      </c>
      <c r="E148" s="38"/>
      <c r="F148" s="63" t="s">
        <v>373</v>
      </c>
      <c r="G148" s="64" t="s">
        <v>114</v>
      </c>
      <c r="H148" s="38" t="s">
        <v>144</v>
      </c>
      <c r="I148" s="38" t="s">
        <v>143</v>
      </c>
      <c r="J148" s="38" t="s">
        <v>377</v>
      </c>
      <c r="K148" s="38"/>
      <c r="L148" s="38"/>
      <c r="M148" s="38"/>
      <c r="N148" s="38" t="s">
        <v>50</v>
      </c>
      <c r="O148" s="38" t="s">
        <v>278</v>
      </c>
      <c r="P148" s="38"/>
      <c r="Q148" s="65"/>
      <c r="R148" s="65"/>
      <c r="S148" s="99"/>
      <c r="T148" s="94"/>
      <c r="U148" s="100">
        <f t="shared" ca="1" si="37"/>
        <v>1</v>
      </c>
      <c r="V148" s="100">
        <f t="shared" ca="1" si="38"/>
        <v>0</v>
      </c>
      <c r="W148" s="100">
        <f t="shared" ca="1" si="39"/>
        <v>0</v>
      </c>
      <c r="X148" s="94"/>
      <c r="Y148" s="94"/>
      <c r="AA148" s="2"/>
      <c r="AD148" s="1"/>
    </row>
    <row r="149" spans="2:30" ht="18.75" x14ac:dyDescent="0.25">
      <c r="B149" s="107">
        <f t="shared" si="24"/>
        <v>42941</v>
      </c>
      <c r="C149" s="108">
        <f t="shared" ca="1" si="40"/>
        <v>73</v>
      </c>
      <c r="D149" s="62">
        <v>42881</v>
      </c>
      <c r="E149" s="38">
        <v>5</v>
      </c>
      <c r="F149" s="63" t="s">
        <v>391</v>
      </c>
      <c r="G149" s="64" t="s">
        <v>114</v>
      </c>
      <c r="H149" s="38" t="s">
        <v>144</v>
      </c>
      <c r="I149" s="38" t="s">
        <v>143</v>
      </c>
      <c r="J149" s="38" t="s">
        <v>387</v>
      </c>
      <c r="K149" s="38"/>
      <c r="L149" s="38"/>
      <c r="M149" s="38"/>
      <c r="N149" s="38" t="s">
        <v>50</v>
      </c>
      <c r="O149" s="38" t="s">
        <v>244</v>
      </c>
      <c r="P149" s="38"/>
      <c r="Q149" s="65"/>
      <c r="R149" s="65"/>
      <c r="S149" s="99"/>
      <c r="T149" s="94"/>
      <c r="U149" s="100">
        <f t="shared" ca="1" si="37"/>
        <v>1</v>
      </c>
      <c r="V149" s="100">
        <f t="shared" ca="1" si="38"/>
        <v>0</v>
      </c>
      <c r="W149" s="100">
        <f t="shared" ca="1" si="39"/>
        <v>0</v>
      </c>
      <c r="X149" s="94"/>
      <c r="Y149" s="94"/>
      <c r="AA149" s="2"/>
      <c r="AD149" s="1"/>
    </row>
    <row r="150" spans="2:30" ht="18.75" x14ac:dyDescent="0.25">
      <c r="B150" s="107">
        <f t="shared" si="24"/>
        <v>42941</v>
      </c>
      <c r="C150" s="108">
        <f t="shared" ca="1" si="40"/>
        <v>73</v>
      </c>
      <c r="D150" s="62">
        <v>42881</v>
      </c>
      <c r="E150" s="38"/>
      <c r="F150" s="63" t="s">
        <v>392</v>
      </c>
      <c r="G150" s="64" t="s">
        <v>113</v>
      </c>
      <c r="H150" s="38" t="s">
        <v>144</v>
      </c>
      <c r="I150" s="38" t="s">
        <v>143</v>
      </c>
      <c r="J150" s="38" t="s">
        <v>387</v>
      </c>
      <c r="K150" s="38"/>
      <c r="L150" s="38"/>
      <c r="M150" s="38"/>
      <c r="N150" s="38" t="s">
        <v>50</v>
      </c>
      <c r="O150" s="38" t="s">
        <v>186</v>
      </c>
      <c r="P150" s="38"/>
      <c r="Q150" s="65"/>
      <c r="R150" s="65"/>
      <c r="S150" s="99"/>
      <c r="T150" s="94"/>
      <c r="U150" s="100">
        <f t="shared" ca="1" si="37"/>
        <v>0</v>
      </c>
      <c r="V150" s="100">
        <f t="shared" ca="1" si="38"/>
        <v>1</v>
      </c>
      <c r="W150" s="100">
        <f t="shared" ca="1" si="39"/>
        <v>0</v>
      </c>
      <c r="X150" s="94"/>
      <c r="Y150" s="94"/>
      <c r="AA150" s="2"/>
      <c r="AD150" s="1"/>
    </row>
    <row r="151" spans="2:30" ht="18.75" x14ac:dyDescent="0.25">
      <c r="B151" s="107">
        <f t="shared" si="24"/>
        <v>42941</v>
      </c>
      <c r="C151" s="108">
        <f t="shared" ca="1" si="40"/>
        <v>73</v>
      </c>
      <c r="D151" s="62">
        <v>42881</v>
      </c>
      <c r="E151" s="38"/>
      <c r="F151" s="63" t="s">
        <v>393</v>
      </c>
      <c r="G151" s="64" t="s">
        <v>113</v>
      </c>
      <c r="H151" s="38" t="s">
        <v>144</v>
      </c>
      <c r="I151" s="38" t="s">
        <v>143</v>
      </c>
      <c r="J151" s="38" t="s">
        <v>387</v>
      </c>
      <c r="K151" s="38"/>
      <c r="L151" s="38"/>
      <c r="M151" s="38"/>
      <c r="N151" s="38" t="s">
        <v>50</v>
      </c>
      <c r="O151" s="38" t="s">
        <v>271</v>
      </c>
      <c r="P151" s="38"/>
      <c r="Q151" s="65"/>
      <c r="R151" s="65"/>
      <c r="S151" s="99"/>
      <c r="T151" s="94"/>
      <c r="U151" s="100">
        <f t="shared" ca="1" si="37"/>
        <v>0</v>
      </c>
      <c r="V151" s="100">
        <f t="shared" ca="1" si="38"/>
        <v>1</v>
      </c>
      <c r="W151" s="100">
        <f t="shared" ca="1" si="39"/>
        <v>0</v>
      </c>
      <c r="X151" s="94"/>
      <c r="Y151" s="94"/>
      <c r="AA151" s="2"/>
      <c r="AD151" s="1"/>
    </row>
    <row r="152" spans="2:30" ht="18.75" x14ac:dyDescent="0.25">
      <c r="B152" s="107">
        <f t="shared" si="24"/>
        <v>42941</v>
      </c>
      <c r="C152" s="108">
        <f t="shared" ca="1" si="40"/>
        <v>73</v>
      </c>
      <c r="D152" s="62">
        <v>42881</v>
      </c>
      <c r="E152" s="38"/>
      <c r="F152" s="63" t="s">
        <v>396</v>
      </c>
      <c r="G152" s="64" t="s">
        <v>113</v>
      </c>
      <c r="H152" s="38" t="s">
        <v>144</v>
      </c>
      <c r="I152" s="38" t="s">
        <v>143</v>
      </c>
      <c r="J152" s="38" t="s">
        <v>388</v>
      </c>
      <c r="K152" s="38"/>
      <c r="L152" s="38"/>
      <c r="M152" s="38"/>
      <c r="N152" s="38" t="s">
        <v>51</v>
      </c>
      <c r="O152" s="38" t="s">
        <v>274</v>
      </c>
      <c r="P152" s="38"/>
      <c r="Q152" s="65"/>
      <c r="R152" s="65"/>
      <c r="S152" s="99"/>
      <c r="T152" s="94"/>
      <c r="U152" s="100">
        <f t="shared" ca="1" si="37"/>
        <v>0</v>
      </c>
      <c r="V152" s="100">
        <f t="shared" ca="1" si="38"/>
        <v>1</v>
      </c>
      <c r="W152" s="100">
        <f t="shared" ca="1" si="39"/>
        <v>0</v>
      </c>
      <c r="X152" s="94"/>
      <c r="Y152" s="94"/>
      <c r="AA152" s="2"/>
      <c r="AD152" s="1"/>
    </row>
    <row r="153" spans="2:30" ht="18.75" x14ac:dyDescent="0.25">
      <c r="B153" s="107">
        <f t="shared" si="24"/>
        <v>42941</v>
      </c>
      <c r="C153" s="108">
        <f t="shared" ca="1" si="40"/>
        <v>73</v>
      </c>
      <c r="D153" s="62">
        <v>42881</v>
      </c>
      <c r="E153" s="38"/>
      <c r="F153" s="63" t="s">
        <v>397</v>
      </c>
      <c r="G153" s="64" t="s">
        <v>113</v>
      </c>
      <c r="H153" s="38" t="s">
        <v>144</v>
      </c>
      <c r="I153" s="38" t="s">
        <v>143</v>
      </c>
      <c r="J153" s="38" t="s">
        <v>388</v>
      </c>
      <c r="K153" s="38"/>
      <c r="L153" s="38"/>
      <c r="M153" s="38"/>
      <c r="N153" s="38" t="s">
        <v>51</v>
      </c>
      <c r="O153" s="38" t="s">
        <v>275</v>
      </c>
      <c r="P153" s="38"/>
      <c r="Q153" s="65"/>
      <c r="R153" s="65"/>
      <c r="S153" s="99"/>
      <c r="T153" s="94"/>
      <c r="U153" s="100">
        <f t="shared" ca="1" si="37"/>
        <v>0</v>
      </c>
      <c r="V153" s="100">
        <f t="shared" ca="1" si="38"/>
        <v>1</v>
      </c>
      <c r="W153" s="100">
        <f t="shared" ca="1" si="39"/>
        <v>0</v>
      </c>
      <c r="X153" s="94"/>
      <c r="Y153" s="94"/>
      <c r="AA153" s="2"/>
      <c r="AD153" s="1"/>
    </row>
    <row r="154" spans="2:30" ht="18.75" x14ac:dyDescent="0.25">
      <c r="B154" s="107">
        <f t="shared" si="24"/>
        <v>42954</v>
      </c>
      <c r="C154" s="108">
        <f t="shared" ca="1" si="40"/>
        <v>60</v>
      </c>
      <c r="D154" s="62">
        <v>42894</v>
      </c>
      <c r="E154" s="38">
        <v>8</v>
      </c>
      <c r="F154" s="63" t="s">
        <v>398</v>
      </c>
      <c r="G154" s="64" t="s">
        <v>114</v>
      </c>
      <c r="H154" s="38" t="s">
        <v>314</v>
      </c>
      <c r="I154" s="38" t="s">
        <v>37</v>
      </c>
      <c r="J154" s="38" t="s">
        <v>385</v>
      </c>
      <c r="K154" s="38"/>
      <c r="L154" s="38"/>
      <c r="M154" s="38"/>
      <c r="N154" s="38" t="s">
        <v>50</v>
      </c>
      <c r="O154" s="38" t="s">
        <v>352</v>
      </c>
      <c r="P154" s="38"/>
      <c r="Q154" s="65"/>
      <c r="R154" s="65"/>
      <c r="S154" s="99"/>
      <c r="T154" s="94"/>
      <c r="U154" s="100">
        <f t="shared" ca="1" si="37"/>
        <v>0</v>
      </c>
      <c r="V154" s="100">
        <f t="shared" ca="1" si="38"/>
        <v>0</v>
      </c>
      <c r="W154" s="100">
        <f t="shared" ca="1" si="39"/>
        <v>0</v>
      </c>
      <c r="X154" s="94"/>
      <c r="Y154" s="94"/>
      <c r="AA154" s="2"/>
      <c r="AD154" s="1"/>
    </row>
    <row r="155" spans="2:30" ht="18.75" x14ac:dyDescent="0.25">
      <c r="B155" s="107">
        <f t="shared" si="24"/>
        <v>42954</v>
      </c>
      <c r="C155" s="108">
        <f t="shared" ca="1" si="40"/>
        <v>60</v>
      </c>
      <c r="D155" s="62">
        <v>42894</v>
      </c>
      <c r="E155" s="38"/>
      <c r="F155" s="63" t="s">
        <v>399</v>
      </c>
      <c r="G155" s="64" t="s">
        <v>113</v>
      </c>
      <c r="H155" s="38" t="s">
        <v>314</v>
      </c>
      <c r="I155" s="38" t="s">
        <v>37</v>
      </c>
      <c r="J155" s="38" t="s">
        <v>385</v>
      </c>
      <c r="K155" s="38"/>
      <c r="L155" s="38"/>
      <c r="M155" s="38"/>
      <c r="N155" s="38" t="s">
        <v>50</v>
      </c>
      <c r="O155" s="38" t="s">
        <v>353</v>
      </c>
      <c r="P155" s="38"/>
      <c r="Q155" s="65"/>
      <c r="R155" s="65"/>
      <c r="S155" s="99"/>
      <c r="T155" s="94"/>
      <c r="U155" s="100">
        <f t="shared" ca="1" si="37"/>
        <v>0</v>
      </c>
      <c r="V155" s="100">
        <f t="shared" ca="1" si="38"/>
        <v>0</v>
      </c>
      <c r="W155" s="100">
        <f t="shared" ca="1" si="39"/>
        <v>0</v>
      </c>
      <c r="X155" s="94"/>
      <c r="Y155" s="94"/>
      <c r="AA155" s="2"/>
      <c r="AD155" s="1"/>
    </row>
    <row r="156" spans="2:30" ht="18.75" x14ac:dyDescent="0.25">
      <c r="B156" s="107">
        <f t="shared" si="24"/>
        <v>42954</v>
      </c>
      <c r="C156" s="108">
        <f t="shared" ca="1" si="40"/>
        <v>60</v>
      </c>
      <c r="D156" s="62">
        <v>42894</v>
      </c>
      <c r="E156" s="38"/>
      <c r="F156" s="63" t="s">
        <v>400</v>
      </c>
      <c r="G156" s="64" t="s">
        <v>113</v>
      </c>
      <c r="H156" s="38" t="s">
        <v>314</v>
      </c>
      <c r="I156" s="38" t="s">
        <v>37</v>
      </c>
      <c r="J156" s="38" t="s">
        <v>385</v>
      </c>
      <c r="K156" s="38"/>
      <c r="L156" s="38"/>
      <c r="M156" s="38"/>
      <c r="N156" s="38" t="s">
        <v>50</v>
      </c>
      <c r="O156" s="38" t="s">
        <v>184</v>
      </c>
      <c r="P156" s="38"/>
      <c r="Q156" s="65"/>
      <c r="R156" s="65"/>
      <c r="S156" s="99"/>
      <c r="T156" s="94"/>
      <c r="U156" s="100">
        <f t="shared" ca="1" si="37"/>
        <v>0</v>
      </c>
      <c r="V156" s="100">
        <f t="shared" ca="1" si="38"/>
        <v>0</v>
      </c>
      <c r="W156" s="100">
        <f t="shared" ca="1" si="39"/>
        <v>0</v>
      </c>
      <c r="X156" s="94"/>
      <c r="Y156" s="94"/>
      <c r="AA156" s="2"/>
      <c r="AD156" s="1"/>
    </row>
    <row r="157" spans="2:30" ht="18.75" x14ac:dyDescent="0.25">
      <c r="B157" s="107">
        <f t="shared" si="24"/>
        <v>42954</v>
      </c>
      <c r="C157" s="108">
        <f t="shared" ca="1" si="40"/>
        <v>60</v>
      </c>
      <c r="D157" s="62">
        <v>42894</v>
      </c>
      <c r="E157" s="38"/>
      <c r="F157" s="63" t="s">
        <v>401</v>
      </c>
      <c r="G157" s="64" t="s">
        <v>114</v>
      </c>
      <c r="H157" s="38" t="s">
        <v>314</v>
      </c>
      <c r="I157" s="38" t="s">
        <v>37</v>
      </c>
      <c r="J157" s="38" t="s">
        <v>385</v>
      </c>
      <c r="K157" s="38"/>
      <c r="L157" s="38"/>
      <c r="M157" s="38"/>
      <c r="N157" s="38" t="s">
        <v>50</v>
      </c>
      <c r="O157" s="38" t="s">
        <v>189</v>
      </c>
      <c r="P157" s="38"/>
      <c r="Q157" s="65"/>
      <c r="R157" s="65"/>
      <c r="S157" s="99"/>
      <c r="T157" s="94"/>
      <c r="U157" s="100">
        <f t="shared" ca="1" si="37"/>
        <v>0</v>
      </c>
      <c r="V157" s="100">
        <f t="shared" ca="1" si="38"/>
        <v>0</v>
      </c>
      <c r="W157" s="100">
        <f t="shared" ca="1" si="39"/>
        <v>0</v>
      </c>
      <c r="X157" s="94"/>
      <c r="Y157" s="94"/>
      <c r="AA157" s="2"/>
      <c r="AD157" s="1"/>
    </row>
    <row r="158" spans="2:30" ht="18.75" x14ac:dyDescent="0.25">
      <c r="B158" s="107">
        <f t="shared" si="24"/>
        <v>42954</v>
      </c>
      <c r="C158" s="108">
        <f t="shared" ca="1" si="40"/>
        <v>60</v>
      </c>
      <c r="D158" s="62">
        <v>42894</v>
      </c>
      <c r="E158" s="38"/>
      <c r="F158" s="63" t="s">
        <v>402</v>
      </c>
      <c r="G158" s="64" t="s">
        <v>113</v>
      </c>
      <c r="H158" s="38" t="s">
        <v>314</v>
      </c>
      <c r="I158" s="38" t="s">
        <v>37</v>
      </c>
      <c r="J158" s="38" t="s">
        <v>385</v>
      </c>
      <c r="K158" s="38"/>
      <c r="L158" s="38"/>
      <c r="M158" s="38"/>
      <c r="N158" s="38" t="s">
        <v>50</v>
      </c>
      <c r="O158" s="38" t="s">
        <v>350</v>
      </c>
      <c r="P158" s="38"/>
      <c r="Q158" s="65"/>
      <c r="R158" s="65"/>
      <c r="S158" s="99"/>
      <c r="T158" s="94"/>
      <c r="U158" s="100">
        <f t="shared" ca="1" si="37"/>
        <v>0</v>
      </c>
      <c r="V158" s="100">
        <f t="shared" ca="1" si="38"/>
        <v>0</v>
      </c>
      <c r="W158" s="100">
        <f t="shared" ca="1" si="39"/>
        <v>0</v>
      </c>
      <c r="X158" s="94"/>
      <c r="Y158" s="94"/>
      <c r="AA158" s="2"/>
      <c r="AD158" s="1"/>
    </row>
    <row r="159" spans="2:30" ht="18.75" x14ac:dyDescent="0.25">
      <c r="B159" s="107">
        <f t="shared" si="24"/>
        <v>42954</v>
      </c>
      <c r="C159" s="108">
        <f t="shared" ca="1" si="40"/>
        <v>60</v>
      </c>
      <c r="D159" s="62">
        <v>42894</v>
      </c>
      <c r="E159" s="38"/>
      <c r="F159" s="63" t="s">
        <v>403</v>
      </c>
      <c r="G159" s="64" t="s">
        <v>113</v>
      </c>
      <c r="H159" s="38" t="s">
        <v>314</v>
      </c>
      <c r="I159" s="38" t="s">
        <v>37</v>
      </c>
      <c r="J159" s="38" t="s">
        <v>386</v>
      </c>
      <c r="K159" s="38"/>
      <c r="L159" s="38"/>
      <c r="M159" s="38"/>
      <c r="N159" s="38" t="s">
        <v>51</v>
      </c>
      <c r="O159" s="38" t="s">
        <v>413</v>
      </c>
      <c r="P159" s="38"/>
      <c r="Q159" s="65"/>
      <c r="R159" s="65"/>
      <c r="S159" s="99"/>
      <c r="T159" s="94"/>
      <c r="U159" s="100">
        <f t="shared" ca="1" si="37"/>
        <v>0</v>
      </c>
      <c r="V159" s="100">
        <f t="shared" ca="1" si="38"/>
        <v>0</v>
      </c>
      <c r="W159" s="100">
        <f t="shared" ca="1" si="39"/>
        <v>0</v>
      </c>
      <c r="X159" s="94"/>
      <c r="Y159" s="94"/>
      <c r="AA159" s="2"/>
      <c r="AD159" s="1"/>
    </row>
    <row r="160" spans="2:30" ht="18.75" x14ac:dyDescent="0.25">
      <c r="B160" s="107">
        <f t="shared" si="24"/>
        <v>42954</v>
      </c>
      <c r="C160" s="108">
        <f t="shared" ca="1" si="40"/>
        <v>60</v>
      </c>
      <c r="D160" s="62">
        <v>42894</v>
      </c>
      <c r="E160" s="38"/>
      <c r="F160" s="63" t="s">
        <v>404</v>
      </c>
      <c r="G160" s="64" t="s">
        <v>114</v>
      </c>
      <c r="H160" s="38" t="s">
        <v>314</v>
      </c>
      <c r="I160" s="38" t="s">
        <v>37</v>
      </c>
      <c r="J160" s="38" t="s">
        <v>386</v>
      </c>
      <c r="K160" s="38"/>
      <c r="L160" s="38"/>
      <c r="M160" s="38"/>
      <c r="N160" s="38" t="s">
        <v>51</v>
      </c>
      <c r="O160" s="38" t="s">
        <v>354</v>
      </c>
      <c r="P160" s="38"/>
      <c r="Q160" s="65"/>
      <c r="R160" s="65"/>
      <c r="S160" s="99"/>
      <c r="T160" s="94"/>
      <c r="U160" s="100">
        <f t="shared" ca="1" si="37"/>
        <v>0</v>
      </c>
      <c r="V160" s="100">
        <f t="shared" ca="1" si="38"/>
        <v>0</v>
      </c>
      <c r="W160" s="100">
        <f t="shared" ca="1" si="39"/>
        <v>0</v>
      </c>
      <c r="X160" s="94"/>
      <c r="Y160" s="94"/>
      <c r="AA160" s="2"/>
      <c r="AD160" s="1"/>
    </row>
    <row r="161" spans="2:30" ht="18.75" x14ac:dyDescent="0.25">
      <c r="B161" s="107">
        <f t="shared" si="24"/>
        <v>42954</v>
      </c>
      <c r="C161" s="108">
        <f t="shared" ca="1" si="40"/>
        <v>60</v>
      </c>
      <c r="D161" s="62">
        <v>42894</v>
      </c>
      <c r="E161" s="38"/>
      <c r="F161" s="63" t="s">
        <v>405</v>
      </c>
      <c r="G161" s="64" t="s">
        <v>113</v>
      </c>
      <c r="H161" s="38" t="s">
        <v>314</v>
      </c>
      <c r="I161" s="38" t="s">
        <v>37</v>
      </c>
      <c r="J161" s="38" t="s">
        <v>386</v>
      </c>
      <c r="K161" s="38"/>
      <c r="L161" s="38"/>
      <c r="M161" s="38"/>
      <c r="N161" s="38" t="s">
        <v>51</v>
      </c>
      <c r="O161" s="38" t="s">
        <v>355</v>
      </c>
      <c r="P161" s="38"/>
      <c r="Q161" s="65"/>
      <c r="R161" s="65"/>
      <c r="S161" s="99"/>
      <c r="T161" s="94"/>
      <c r="U161" s="100">
        <f t="shared" ca="1" si="37"/>
        <v>0</v>
      </c>
      <c r="V161" s="100">
        <f t="shared" ca="1" si="38"/>
        <v>0</v>
      </c>
      <c r="W161" s="100">
        <f t="shared" ca="1" si="39"/>
        <v>0</v>
      </c>
      <c r="X161" s="94"/>
      <c r="Y161" s="94"/>
      <c r="AA161" s="2"/>
      <c r="AD161" s="1"/>
    </row>
    <row r="162" spans="2:30" ht="18.75" x14ac:dyDescent="0.25">
      <c r="B162" s="107">
        <f t="shared" si="24"/>
        <v>42961</v>
      </c>
      <c r="C162" s="108">
        <f t="shared" ca="1" si="40"/>
        <v>53</v>
      </c>
      <c r="D162" s="62">
        <v>42901</v>
      </c>
      <c r="E162" s="38">
        <v>9</v>
      </c>
      <c r="F162" s="63" t="s">
        <v>394</v>
      </c>
      <c r="G162" s="64" t="s">
        <v>113</v>
      </c>
      <c r="H162" s="38" t="s">
        <v>307</v>
      </c>
      <c r="I162" s="38" t="s">
        <v>319</v>
      </c>
      <c r="J162" s="38" t="s">
        <v>387</v>
      </c>
      <c r="K162" s="38"/>
      <c r="L162" s="38"/>
      <c r="M162" s="38"/>
      <c r="N162" s="38" t="s">
        <v>50</v>
      </c>
      <c r="O162" s="38" t="s">
        <v>272</v>
      </c>
      <c r="P162" s="38"/>
      <c r="Q162" s="65"/>
      <c r="R162" s="65"/>
      <c r="S162" s="99"/>
      <c r="T162" s="94"/>
      <c r="U162" s="100">
        <f t="shared" ca="1" si="37"/>
        <v>0</v>
      </c>
      <c r="V162" s="100">
        <f t="shared" ca="1" si="38"/>
        <v>0</v>
      </c>
      <c r="W162" s="100">
        <f t="shared" ca="1" si="39"/>
        <v>0</v>
      </c>
      <c r="X162" s="94"/>
      <c r="Y162" s="94"/>
      <c r="AA162" s="2"/>
      <c r="AD162" s="1"/>
    </row>
    <row r="163" spans="2:30" ht="18.75" x14ac:dyDescent="0.25">
      <c r="B163" s="107">
        <f t="shared" si="24"/>
        <v>42961</v>
      </c>
      <c r="C163" s="108">
        <f t="shared" ca="1" si="40"/>
        <v>53</v>
      </c>
      <c r="D163" s="62">
        <v>42901</v>
      </c>
      <c r="E163" s="38"/>
      <c r="F163" s="63" t="s">
        <v>395</v>
      </c>
      <c r="G163" s="64" t="s">
        <v>113</v>
      </c>
      <c r="H163" s="38" t="s">
        <v>307</v>
      </c>
      <c r="I163" s="38" t="s">
        <v>319</v>
      </c>
      <c r="J163" s="38" t="s">
        <v>387</v>
      </c>
      <c r="K163" s="38"/>
      <c r="L163" s="38"/>
      <c r="M163" s="38"/>
      <c r="N163" s="38" t="s">
        <v>50</v>
      </c>
      <c r="O163" s="38" t="s">
        <v>273</v>
      </c>
      <c r="P163" s="38"/>
      <c r="Q163" s="65"/>
      <c r="R163" s="65"/>
      <c r="S163" s="99"/>
      <c r="T163" s="94"/>
      <c r="U163" s="100">
        <f t="shared" ca="1" si="37"/>
        <v>0</v>
      </c>
      <c r="V163" s="100">
        <f t="shared" ca="1" si="38"/>
        <v>0</v>
      </c>
      <c r="W163" s="100">
        <f t="shared" ca="1" si="39"/>
        <v>0</v>
      </c>
      <c r="X163" s="94"/>
      <c r="Y163" s="94"/>
      <c r="AA163" s="2"/>
      <c r="AD163" s="1"/>
    </row>
    <row r="164" spans="2:30" ht="18.75" x14ac:dyDescent="0.25">
      <c r="B164" s="107">
        <f t="shared" si="24"/>
        <v>42961</v>
      </c>
      <c r="C164" s="108">
        <f t="shared" ca="1" si="40"/>
        <v>53</v>
      </c>
      <c r="D164" s="62">
        <v>42901</v>
      </c>
      <c r="E164" s="38"/>
      <c r="F164" s="63" t="s">
        <v>406</v>
      </c>
      <c r="G164" s="64" t="s">
        <v>114</v>
      </c>
      <c r="H164" s="38" t="s">
        <v>307</v>
      </c>
      <c r="I164" s="38" t="s">
        <v>319</v>
      </c>
      <c r="J164" s="38" t="s">
        <v>388</v>
      </c>
      <c r="K164" s="38"/>
      <c r="L164" s="38"/>
      <c r="M164" s="38"/>
      <c r="N164" s="38" t="s">
        <v>51</v>
      </c>
      <c r="O164" s="38" t="s">
        <v>276</v>
      </c>
      <c r="P164" s="38"/>
      <c r="Q164" s="65"/>
      <c r="R164" s="65"/>
      <c r="S164" s="99"/>
      <c r="T164" s="94"/>
      <c r="U164" s="100">
        <f t="shared" ca="1" si="37"/>
        <v>0</v>
      </c>
      <c r="V164" s="100">
        <f t="shared" ca="1" si="38"/>
        <v>0</v>
      </c>
      <c r="W164" s="100">
        <f t="shared" ca="1" si="39"/>
        <v>0</v>
      </c>
      <c r="X164" s="94"/>
      <c r="Y164" s="94"/>
      <c r="AA164" s="2"/>
      <c r="AD164" s="1"/>
    </row>
    <row r="165" spans="2:30" ht="18.75" x14ac:dyDescent="0.25">
      <c r="B165" s="107">
        <f t="shared" si="24"/>
        <v>42961</v>
      </c>
      <c r="C165" s="108">
        <f t="shared" ca="1" si="40"/>
        <v>53</v>
      </c>
      <c r="D165" s="62">
        <v>42901</v>
      </c>
      <c r="E165" s="38"/>
      <c r="F165" s="63" t="s">
        <v>407</v>
      </c>
      <c r="G165" s="64" t="s">
        <v>113</v>
      </c>
      <c r="H165" s="38" t="s">
        <v>307</v>
      </c>
      <c r="I165" s="38" t="s">
        <v>319</v>
      </c>
      <c r="J165" s="38" t="s">
        <v>388</v>
      </c>
      <c r="K165" s="38"/>
      <c r="L165" s="38"/>
      <c r="M165" s="38"/>
      <c r="N165" s="38" t="s">
        <v>51</v>
      </c>
      <c r="O165" s="38" t="s">
        <v>183</v>
      </c>
      <c r="P165" s="38"/>
      <c r="Q165" s="65"/>
      <c r="R165" s="65"/>
      <c r="S165" s="99"/>
      <c r="T165" s="94"/>
      <c r="U165" s="100">
        <f t="shared" ca="1" si="37"/>
        <v>0</v>
      </c>
      <c r="V165" s="100">
        <f t="shared" ca="1" si="38"/>
        <v>0</v>
      </c>
      <c r="W165" s="100">
        <f t="shared" ca="1" si="39"/>
        <v>0</v>
      </c>
      <c r="X165" s="94"/>
      <c r="Y165" s="94"/>
      <c r="AA165" s="2"/>
      <c r="AD165" s="1"/>
    </row>
    <row r="166" spans="2:30" ht="18.75" x14ac:dyDescent="0.25">
      <c r="B166" s="107">
        <f t="shared" si="24"/>
        <v>42961</v>
      </c>
      <c r="C166" s="108">
        <f t="shared" ca="1" si="40"/>
        <v>53</v>
      </c>
      <c r="D166" s="62">
        <v>42901</v>
      </c>
      <c r="E166" s="38"/>
      <c r="F166" s="63" t="s">
        <v>408</v>
      </c>
      <c r="G166" s="64" t="s">
        <v>114</v>
      </c>
      <c r="H166" s="38" t="s">
        <v>307</v>
      </c>
      <c r="I166" s="38" t="s">
        <v>319</v>
      </c>
      <c r="J166" s="38" t="s">
        <v>388</v>
      </c>
      <c r="K166" s="38"/>
      <c r="L166" s="38"/>
      <c r="M166" s="38"/>
      <c r="N166" s="38" t="s">
        <v>51</v>
      </c>
      <c r="O166" s="38" t="s">
        <v>188</v>
      </c>
      <c r="P166" s="38"/>
      <c r="Q166" s="65"/>
      <c r="R166" s="65"/>
      <c r="S166" s="99"/>
      <c r="T166" s="94"/>
      <c r="U166" s="100">
        <f t="shared" ca="1" si="37"/>
        <v>0</v>
      </c>
      <c r="V166" s="100">
        <f t="shared" ca="1" si="38"/>
        <v>0</v>
      </c>
      <c r="W166" s="100">
        <f t="shared" ca="1" si="39"/>
        <v>0</v>
      </c>
      <c r="X166" s="94"/>
      <c r="Y166" s="94"/>
      <c r="AA166" s="2"/>
      <c r="AD166" s="1"/>
    </row>
    <row r="167" spans="2:30" ht="18.75" x14ac:dyDescent="0.25">
      <c r="B167" s="107">
        <f t="shared" si="24"/>
        <v>42961</v>
      </c>
      <c r="C167" s="108">
        <f t="shared" ca="1" si="40"/>
        <v>53</v>
      </c>
      <c r="D167" s="62">
        <v>42901</v>
      </c>
      <c r="E167" s="38"/>
      <c r="F167" s="63" t="s">
        <v>409</v>
      </c>
      <c r="G167" s="64" t="s">
        <v>114</v>
      </c>
      <c r="H167" s="38" t="s">
        <v>307</v>
      </c>
      <c r="I167" s="38" t="s">
        <v>319</v>
      </c>
      <c r="J167" s="38" t="s">
        <v>389</v>
      </c>
      <c r="K167" s="38"/>
      <c r="L167" s="38"/>
      <c r="M167" s="38"/>
      <c r="N167" s="38" t="s">
        <v>51</v>
      </c>
      <c r="O167" s="38" t="s">
        <v>277</v>
      </c>
      <c r="P167" s="38"/>
      <c r="Q167" s="65"/>
      <c r="R167" s="65"/>
      <c r="S167" s="99"/>
      <c r="T167" s="94"/>
      <c r="U167" s="100">
        <f t="shared" ca="1" si="37"/>
        <v>0</v>
      </c>
      <c r="V167" s="100">
        <f t="shared" ca="1" si="38"/>
        <v>0</v>
      </c>
      <c r="W167" s="100">
        <f t="shared" ca="1" si="39"/>
        <v>0</v>
      </c>
      <c r="X167" s="94"/>
      <c r="Y167" s="94"/>
      <c r="AA167" s="2"/>
      <c r="AD167" s="1"/>
    </row>
    <row r="168" spans="2:30" ht="18.75" x14ac:dyDescent="0.25">
      <c r="B168" s="107">
        <f t="shared" si="24"/>
        <v>42961</v>
      </c>
      <c r="C168" s="108">
        <f t="shared" ca="1" si="40"/>
        <v>53</v>
      </c>
      <c r="D168" s="62">
        <v>42901</v>
      </c>
      <c r="E168" s="38"/>
      <c r="F168" s="63" t="s">
        <v>410</v>
      </c>
      <c r="G168" s="64" t="s">
        <v>114</v>
      </c>
      <c r="H168" s="38" t="s">
        <v>307</v>
      </c>
      <c r="I168" s="38" t="s">
        <v>319</v>
      </c>
      <c r="J168" s="38" t="s">
        <v>389</v>
      </c>
      <c r="K168" s="38"/>
      <c r="L168" s="38"/>
      <c r="M168" s="38"/>
      <c r="N168" s="38" t="s">
        <v>51</v>
      </c>
      <c r="O168" s="38" t="s">
        <v>278</v>
      </c>
      <c r="P168" s="38"/>
      <c r="Q168" s="65"/>
      <c r="R168" s="65"/>
      <c r="S168" s="99"/>
      <c r="T168" s="94"/>
      <c r="U168" s="100">
        <f t="shared" ca="1" si="37"/>
        <v>0</v>
      </c>
      <c r="V168" s="100">
        <f t="shared" ca="1" si="38"/>
        <v>0</v>
      </c>
      <c r="W168" s="100">
        <f t="shared" ca="1" si="39"/>
        <v>0</v>
      </c>
      <c r="X168" s="94"/>
      <c r="Y168" s="94"/>
      <c r="AA168" s="2"/>
      <c r="AD168" s="1"/>
    </row>
    <row r="169" spans="2:30" ht="18.75" x14ac:dyDescent="0.25">
      <c r="B169" s="107">
        <f t="shared" si="24"/>
        <v>42961</v>
      </c>
      <c r="C169" s="108">
        <f t="shared" ca="1" si="40"/>
        <v>53</v>
      </c>
      <c r="D169" s="62">
        <v>42901</v>
      </c>
      <c r="E169" s="38"/>
      <c r="F169" s="63" t="s">
        <v>411</v>
      </c>
      <c r="G169" s="64" t="s">
        <v>113</v>
      </c>
      <c r="H169" s="38" t="s">
        <v>307</v>
      </c>
      <c r="I169" s="38" t="s">
        <v>319</v>
      </c>
      <c r="J169" s="38" t="s">
        <v>389</v>
      </c>
      <c r="K169" s="38"/>
      <c r="L169" s="38"/>
      <c r="M169" s="38"/>
      <c r="N169" s="38" t="s">
        <v>51</v>
      </c>
      <c r="O169" s="38" t="s">
        <v>348</v>
      </c>
      <c r="P169" s="38"/>
      <c r="Q169" s="65"/>
      <c r="R169" s="65"/>
      <c r="S169" s="99"/>
      <c r="T169" s="94"/>
      <c r="U169" s="100">
        <f t="shared" ca="1" si="37"/>
        <v>0</v>
      </c>
      <c r="V169" s="100">
        <f t="shared" ca="1" si="38"/>
        <v>0</v>
      </c>
      <c r="W169" s="100">
        <f t="shared" ca="1" si="39"/>
        <v>0</v>
      </c>
      <c r="X169" s="94"/>
      <c r="Y169" s="94"/>
      <c r="AA169" s="2"/>
      <c r="AD169" s="1"/>
    </row>
    <row r="170" spans="2:30" ht="18.75" x14ac:dyDescent="0.25">
      <c r="B170" s="107">
        <f t="shared" si="24"/>
        <v>42961</v>
      </c>
      <c r="C170" s="108">
        <f t="shared" ca="1" si="40"/>
        <v>53</v>
      </c>
      <c r="D170" s="62">
        <v>42901</v>
      </c>
      <c r="E170" s="38"/>
      <c r="F170" s="63" t="s">
        <v>412</v>
      </c>
      <c r="G170" s="64" t="s">
        <v>114</v>
      </c>
      <c r="H170" s="38" t="s">
        <v>307</v>
      </c>
      <c r="I170" s="38" t="s">
        <v>319</v>
      </c>
      <c r="J170" s="38" t="s">
        <v>389</v>
      </c>
      <c r="K170" s="38"/>
      <c r="L170" s="38"/>
      <c r="M170" s="38"/>
      <c r="N170" s="38" t="s">
        <v>51</v>
      </c>
      <c r="O170" s="38" t="s">
        <v>349</v>
      </c>
      <c r="P170" s="38"/>
      <c r="Q170" s="65"/>
      <c r="R170" s="65"/>
      <c r="S170" s="99"/>
      <c r="T170" s="94"/>
      <c r="U170" s="100">
        <f t="shared" ca="1" si="37"/>
        <v>0</v>
      </c>
      <c r="V170" s="100">
        <f t="shared" ca="1" si="38"/>
        <v>0</v>
      </c>
      <c r="W170" s="100">
        <f t="shared" ca="1" si="39"/>
        <v>0</v>
      </c>
      <c r="X170" s="94"/>
      <c r="Y170" s="94"/>
      <c r="AA170" s="2"/>
      <c r="AD170" s="1"/>
    </row>
    <row r="171" spans="2:30" ht="18.75" x14ac:dyDescent="0.25">
      <c r="B171" s="107">
        <f t="shared" si="24"/>
        <v>42987</v>
      </c>
      <c r="C171" s="108">
        <f t="shared" ca="1" si="40"/>
        <v>27</v>
      </c>
      <c r="D171" s="62">
        <v>42927</v>
      </c>
      <c r="E171" s="38">
        <v>5</v>
      </c>
      <c r="F171" s="63"/>
      <c r="G171" s="64"/>
      <c r="H171" s="38" t="s">
        <v>307</v>
      </c>
      <c r="I171" s="38" t="s">
        <v>319</v>
      </c>
      <c r="J171" s="38"/>
      <c r="K171" s="38"/>
      <c r="L171" s="38"/>
      <c r="M171" s="38"/>
      <c r="N171" s="38"/>
      <c r="O171" s="38"/>
      <c r="P171" s="38"/>
      <c r="Q171" s="65"/>
      <c r="R171" s="65"/>
      <c r="S171" s="99"/>
      <c r="T171" s="94"/>
      <c r="U171" s="100">
        <f t="shared" ca="1" si="37"/>
        <v>0</v>
      </c>
      <c r="V171" s="100">
        <f t="shared" ca="1" si="38"/>
        <v>0</v>
      </c>
      <c r="W171" s="100">
        <f t="shared" ca="1" si="39"/>
        <v>0</v>
      </c>
      <c r="X171" s="94"/>
      <c r="Y171" s="94"/>
      <c r="AA171" s="2"/>
      <c r="AD171" s="1"/>
    </row>
    <row r="172" spans="2:30" ht="18.75" x14ac:dyDescent="0.25">
      <c r="B172" s="107">
        <f t="shared" si="24"/>
        <v>42987</v>
      </c>
      <c r="C172" s="108">
        <f t="shared" ca="1" si="40"/>
        <v>27</v>
      </c>
      <c r="D172" s="62">
        <v>42927</v>
      </c>
      <c r="E172" s="38"/>
      <c r="F172" s="63"/>
      <c r="G172" s="64"/>
      <c r="H172" s="38" t="s">
        <v>307</v>
      </c>
      <c r="I172" s="38" t="s">
        <v>319</v>
      </c>
      <c r="J172" s="38"/>
      <c r="K172" s="38"/>
      <c r="L172" s="38"/>
      <c r="M172" s="38"/>
      <c r="N172" s="38"/>
      <c r="O172" s="38"/>
      <c r="P172" s="38"/>
      <c r="Q172" s="65"/>
      <c r="R172" s="65"/>
      <c r="S172" s="99"/>
      <c r="T172" s="94"/>
      <c r="U172" s="100">
        <f t="shared" ca="1" si="37"/>
        <v>0</v>
      </c>
      <c r="V172" s="100">
        <f t="shared" ca="1" si="38"/>
        <v>0</v>
      </c>
      <c r="W172" s="100">
        <f t="shared" ca="1" si="39"/>
        <v>0</v>
      </c>
      <c r="X172" s="94"/>
      <c r="Y172" s="94"/>
      <c r="AA172" s="2"/>
      <c r="AD172" s="1"/>
    </row>
    <row r="173" spans="2:30" ht="18.75" x14ac:dyDescent="0.25">
      <c r="B173" s="107">
        <f t="shared" si="24"/>
        <v>42987</v>
      </c>
      <c r="C173" s="108">
        <f t="shared" ca="1" si="40"/>
        <v>27</v>
      </c>
      <c r="D173" s="62">
        <v>42927</v>
      </c>
      <c r="E173" s="38"/>
      <c r="F173" s="63"/>
      <c r="G173" s="64"/>
      <c r="H173" s="38" t="s">
        <v>307</v>
      </c>
      <c r="I173" s="38" t="s">
        <v>319</v>
      </c>
      <c r="J173" s="38"/>
      <c r="K173" s="38"/>
      <c r="L173" s="38"/>
      <c r="M173" s="38"/>
      <c r="N173" s="38"/>
      <c r="O173" s="38"/>
      <c r="P173" s="38"/>
      <c r="Q173" s="65"/>
      <c r="R173" s="65"/>
      <c r="S173" s="99"/>
      <c r="T173" s="94"/>
      <c r="U173" s="100">
        <f t="shared" ca="1" si="37"/>
        <v>0</v>
      </c>
      <c r="V173" s="100">
        <f t="shared" ca="1" si="38"/>
        <v>0</v>
      </c>
      <c r="W173" s="100">
        <f t="shared" ca="1" si="39"/>
        <v>0</v>
      </c>
      <c r="X173" s="94"/>
      <c r="Y173" s="94"/>
      <c r="AA173" s="2"/>
      <c r="AD173" s="1"/>
    </row>
    <row r="174" spans="2:30" ht="18.75" x14ac:dyDescent="0.25">
      <c r="B174" s="107">
        <f t="shared" si="24"/>
        <v>42987</v>
      </c>
      <c r="C174" s="108">
        <f t="shared" ca="1" si="40"/>
        <v>27</v>
      </c>
      <c r="D174" s="62">
        <v>42927</v>
      </c>
      <c r="E174" s="38"/>
      <c r="F174" s="63"/>
      <c r="G174" s="64"/>
      <c r="H174" s="38" t="s">
        <v>307</v>
      </c>
      <c r="I174" s="38" t="s">
        <v>319</v>
      </c>
      <c r="J174" s="38"/>
      <c r="K174" s="38"/>
      <c r="L174" s="38"/>
      <c r="M174" s="38"/>
      <c r="N174" s="38"/>
      <c r="O174" s="38"/>
      <c r="P174" s="38"/>
      <c r="Q174" s="65"/>
      <c r="R174" s="65"/>
      <c r="S174" s="99"/>
      <c r="T174" s="94"/>
      <c r="U174" s="100">
        <f t="shared" ca="1" si="37"/>
        <v>0</v>
      </c>
      <c r="V174" s="100">
        <f t="shared" ca="1" si="38"/>
        <v>0</v>
      </c>
      <c r="W174" s="100">
        <f t="shared" ca="1" si="39"/>
        <v>0</v>
      </c>
      <c r="X174" s="94"/>
      <c r="Y174" s="94"/>
      <c r="AA174" s="2"/>
      <c r="AD174" s="1"/>
    </row>
    <row r="175" spans="2:30" ht="18.75" x14ac:dyDescent="0.25">
      <c r="B175" s="107">
        <f t="shared" si="24"/>
        <v>42987</v>
      </c>
      <c r="C175" s="108">
        <f t="shared" ca="1" si="40"/>
        <v>27</v>
      </c>
      <c r="D175" s="62">
        <v>42927</v>
      </c>
      <c r="E175" s="38"/>
      <c r="F175" s="63"/>
      <c r="G175" s="64"/>
      <c r="H175" s="38" t="s">
        <v>307</v>
      </c>
      <c r="I175" s="38" t="s">
        <v>319</v>
      </c>
      <c r="J175" s="38"/>
      <c r="K175" s="38"/>
      <c r="L175" s="38"/>
      <c r="M175" s="38"/>
      <c r="N175" s="38"/>
      <c r="O175" s="38"/>
      <c r="P175" s="38"/>
      <c r="Q175" s="65"/>
      <c r="R175" s="65"/>
      <c r="S175" s="99"/>
      <c r="T175" s="94"/>
      <c r="U175" s="100">
        <f t="shared" ca="1" si="37"/>
        <v>0</v>
      </c>
      <c r="V175" s="100">
        <f t="shared" ca="1" si="38"/>
        <v>0</v>
      </c>
      <c r="W175" s="100">
        <f t="shared" ca="1" si="39"/>
        <v>0</v>
      </c>
      <c r="X175" s="94"/>
      <c r="Y175" s="94"/>
      <c r="AA175" s="2"/>
      <c r="AD175" s="1"/>
    </row>
    <row r="176" spans="2:30" ht="18.75" x14ac:dyDescent="0.25">
      <c r="B176" s="107">
        <f t="shared" si="24"/>
        <v>43001</v>
      </c>
      <c r="C176" s="108">
        <f t="shared" ca="1" si="40"/>
        <v>13</v>
      </c>
      <c r="D176" s="62">
        <v>42941</v>
      </c>
      <c r="E176" s="38">
        <v>4</v>
      </c>
      <c r="F176" s="63"/>
      <c r="G176" s="64"/>
      <c r="H176" s="38" t="s">
        <v>308</v>
      </c>
      <c r="I176" s="38" t="s">
        <v>319</v>
      </c>
      <c r="J176" s="38"/>
      <c r="K176" s="38"/>
      <c r="L176" s="38"/>
      <c r="M176" s="38"/>
      <c r="N176" s="38"/>
      <c r="O176" s="38"/>
      <c r="P176" s="38"/>
      <c r="Q176" s="65"/>
      <c r="R176" s="65"/>
      <c r="S176" s="99"/>
      <c r="T176" s="94"/>
      <c r="U176" s="100">
        <f t="shared" ca="1" si="37"/>
        <v>0</v>
      </c>
      <c r="V176" s="100">
        <f t="shared" ca="1" si="38"/>
        <v>0</v>
      </c>
      <c r="W176" s="100">
        <f t="shared" ca="1" si="39"/>
        <v>0</v>
      </c>
      <c r="X176" s="94"/>
      <c r="Y176" s="94"/>
      <c r="AA176" s="2"/>
      <c r="AD176" s="1"/>
    </row>
    <row r="177" spans="2:30" ht="18.75" x14ac:dyDescent="0.25">
      <c r="B177" s="107">
        <f t="shared" si="24"/>
        <v>43001</v>
      </c>
      <c r="C177" s="108">
        <f t="shared" ca="1" si="40"/>
        <v>13</v>
      </c>
      <c r="D177" s="62">
        <v>42941</v>
      </c>
      <c r="E177" s="38"/>
      <c r="F177" s="63"/>
      <c r="G177" s="64"/>
      <c r="H177" s="38" t="s">
        <v>308</v>
      </c>
      <c r="I177" s="38" t="s">
        <v>319</v>
      </c>
      <c r="J177" s="38"/>
      <c r="K177" s="38"/>
      <c r="L177" s="38"/>
      <c r="M177" s="38"/>
      <c r="N177" s="38"/>
      <c r="O177" s="38"/>
      <c r="P177" s="38"/>
      <c r="Q177" s="65"/>
      <c r="R177" s="65"/>
      <c r="S177" s="99"/>
      <c r="T177" s="94"/>
      <c r="U177" s="100">
        <f t="shared" ca="1" si="37"/>
        <v>0</v>
      </c>
      <c r="V177" s="100">
        <f t="shared" ca="1" si="38"/>
        <v>0</v>
      </c>
      <c r="W177" s="100">
        <f t="shared" ca="1" si="39"/>
        <v>0</v>
      </c>
      <c r="X177" s="94"/>
      <c r="Y177" s="94"/>
      <c r="AA177" s="2"/>
      <c r="AD177" s="1"/>
    </row>
    <row r="178" spans="2:30" ht="18.75" x14ac:dyDescent="0.25">
      <c r="B178" s="107">
        <f t="shared" si="24"/>
        <v>43001</v>
      </c>
      <c r="C178" s="108">
        <f t="shared" ca="1" si="40"/>
        <v>13</v>
      </c>
      <c r="D178" s="62">
        <v>42941</v>
      </c>
      <c r="E178" s="38"/>
      <c r="F178" s="63"/>
      <c r="G178" s="64"/>
      <c r="H178" s="38" t="s">
        <v>308</v>
      </c>
      <c r="I178" s="38" t="s">
        <v>319</v>
      </c>
      <c r="J178" s="38"/>
      <c r="K178" s="38"/>
      <c r="L178" s="38"/>
      <c r="M178" s="38"/>
      <c r="N178" s="38"/>
      <c r="O178" s="38"/>
      <c r="P178" s="38"/>
      <c r="Q178" s="65"/>
      <c r="R178" s="65"/>
      <c r="S178" s="99"/>
      <c r="T178" s="94"/>
      <c r="U178" s="100">
        <f t="shared" ca="1" si="37"/>
        <v>0</v>
      </c>
      <c r="V178" s="100">
        <f t="shared" ca="1" si="38"/>
        <v>0</v>
      </c>
      <c r="W178" s="100">
        <f t="shared" ca="1" si="39"/>
        <v>0</v>
      </c>
      <c r="X178" s="94"/>
      <c r="Y178" s="94"/>
      <c r="AA178" s="2"/>
      <c r="AD178" s="1"/>
    </row>
    <row r="179" spans="2:30" ht="18.75" x14ac:dyDescent="0.25">
      <c r="B179" s="107">
        <f t="shared" si="24"/>
        <v>43001</v>
      </c>
      <c r="C179" s="108">
        <f t="shared" ca="1" si="40"/>
        <v>13</v>
      </c>
      <c r="D179" s="62">
        <v>42941</v>
      </c>
      <c r="E179" s="38"/>
      <c r="F179" s="63"/>
      <c r="G179" s="64"/>
      <c r="H179" s="38" t="s">
        <v>308</v>
      </c>
      <c r="I179" s="38" t="s">
        <v>319</v>
      </c>
      <c r="J179" s="38"/>
      <c r="K179" s="38"/>
      <c r="L179" s="38"/>
      <c r="M179" s="38"/>
      <c r="N179" s="38"/>
      <c r="O179" s="38"/>
      <c r="P179" s="38"/>
      <c r="Q179" s="65"/>
      <c r="R179" s="65"/>
      <c r="S179" s="99"/>
      <c r="T179" s="94"/>
      <c r="U179" s="100">
        <f t="shared" ca="1" si="37"/>
        <v>0</v>
      </c>
      <c r="V179" s="100">
        <f t="shared" ca="1" si="38"/>
        <v>0</v>
      </c>
      <c r="W179" s="100">
        <f t="shared" ca="1" si="39"/>
        <v>0</v>
      </c>
      <c r="X179" s="94"/>
      <c r="Y179" s="94"/>
      <c r="AA179" s="2"/>
      <c r="AD179" s="1"/>
    </row>
    <row r="180" spans="2:30" ht="18.75" x14ac:dyDescent="0.25">
      <c r="B180" s="107" t="str">
        <f t="shared" si="24"/>
        <v/>
      </c>
      <c r="C180" s="108" t="str">
        <f t="shared" ca="1" si="40"/>
        <v/>
      </c>
      <c r="D180" s="62"/>
      <c r="E180" s="38"/>
      <c r="F180" s="63"/>
      <c r="G180" s="64"/>
      <c r="H180" s="38"/>
      <c r="I180" s="38"/>
      <c r="J180" s="38"/>
      <c r="K180" s="38"/>
      <c r="L180" s="38"/>
      <c r="M180" s="38"/>
      <c r="N180" s="38"/>
      <c r="O180" s="38"/>
      <c r="P180" s="38"/>
      <c r="Q180" s="65"/>
      <c r="R180" s="65"/>
      <c r="S180" s="99"/>
      <c r="T180" s="94"/>
      <c r="U180" s="100" t="str">
        <f t="shared" ca="1" si="37"/>
        <v/>
      </c>
      <c r="V180" s="100" t="str">
        <f t="shared" ca="1" si="38"/>
        <v/>
      </c>
      <c r="W180" s="100" t="str">
        <f t="shared" ca="1" si="39"/>
        <v/>
      </c>
      <c r="X180" s="94"/>
      <c r="Y180" s="94"/>
      <c r="AA180" s="2"/>
      <c r="AD180" s="1"/>
    </row>
    <row r="181" spans="2:30" ht="18.75" x14ac:dyDescent="0.25">
      <c r="B181" s="107" t="str">
        <f t="shared" si="24"/>
        <v/>
      </c>
      <c r="C181" s="108" t="str">
        <f t="shared" ca="1" si="40"/>
        <v/>
      </c>
      <c r="D181" s="62"/>
      <c r="E181" s="38"/>
      <c r="F181" s="63"/>
      <c r="G181" s="64"/>
      <c r="H181" s="38"/>
      <c r="I181" s="38"/>
      <c r="J181" s="38"/>
      <c r="K181" s="38"/>
      <c r="L181" s="38"/>
      <c r="M181" s="38"/>
      <c r="N181" s="38"/>
      <c r="O181" s="38"/>
      <c r="P181" s="38"/>
      <c r="Q181" s="65"/>
      <c r="R181" s="65"/>
      <c r="S181" s="99"/>
      <c r="T181" s="94"/>
      <c r="U181" s="100" t="str">
        <f t="shared" ca="1" si="37"/>
        <v/>
      </c>
      <c r="V181" s="100" t="str">
        <f t="shared" ca="1" si="38"/>
        <v/>
      </c>
      <c r="W181" s="100" t="str">
        <f t="shared" ca="1" si="39"/>
        <v/>
      </c>
      <c r="X181" s="94"/>
      <c r="Y181" s="94"/>
      <c r="AA181" s="2"/>
      <c r="AD181" s="1"/>
    </row>
    <row r="182" spans="2:30" ht="18.75" x14ac:dyDescent="0.25">
      <c r="B182" s="107" t="str">
        <f t="shared" si="24"/>
        <v/>
      </c>
      <c r="C182" s="108" t="str">
        <f t="shared" ca="1" si="40"/>
        <v/>
      </c>
      <c r="D182" s="62"/>
      <c r="E182" s="38"/>
      <c r="F182" s="63"/>
      <c r="G182" s="64"/>
      <c r="H182" s="38"/>
      <c r="I182" s="38"/>
      <c r="J182" s="38"/>
      <c r="K182" s="38"/>
      <c r="L182" s="38"/>
      <c r="M182" s="38"/>
      <c r="N182" s="38"/>
      <c r="O182" s="38"/>
      <c r="P182" s="38"/>
      <c r="Q182" s="65"/>
      <c r="R182" s="65"/>
      <c r="S182" s="99"/>
      <c r="T182" s="94"/>
      <c r="U182" s="100" t="str">
        <f t="shared" ca="1" si="37"/>
        <v/>
      </c>
      <c r="V182" s="100" t="str">
        <f t="shared" ca="1" si="38"/>
        <v/>
      </c>
      <c r="W182" s="100" t="str">
        <f t="shared" ca="1" si="39"/>
        <v/>
      </c>
      <c r="X182" s="94"/>
      <c r="Y182" s="94"/>
      <c r="AA182" s="2"/>
      <c r="AD182" s="1"/>
    </row>
    <row r="183" spans="2:30" ht="18.75" x14ac:dyDescent="0.25">
      <c r="B183" s="107" t="str">
        <f t="shared" si="24"/>
        <v/>
      </c>
      <c r="C183" s="108" t="str">
        <f t="shared" ca="1" si="40"/>
        <v/>
      </c>
      <c r="D183" s="62"/>
      <c r="E183" s="38"/>
      <c r="F183" s="63"/>
      <c r="G183" s="64"/>
      <c r="H183" s="38"/>
      <c r="I183" s="38"/>
      <c r="J183" s="38"/>
      <c r="K183" s="38"/>
      <c r="L183" s="38"/>
      <c r="M183" s="38"/>
      <c r="N183" s="38"/>
      <c r="O183" s="38"/>
      <c r="P183" s="38"/>
      <c r="Q183" s="65"/>
      <c r="R183" s="65"/>
      <c r="S183" s="99"/>
      <c r="T183" s="94"/>
      <c r="U183" s="100" t="str">
        <f t="shared" ca="1" si="37"/>
        <v/>
      </c>
      <c r="V183" s="100" t="str">
        <f t="shared" ca="1" si="38"/>
        <v/>
      </c>
      <c r="W183" s="100" t="str">
        <f t="shared" ca="1" si="39"/>
        <v/>
      </c>
      <c r="X183" s="94"/>
      <c r="Y183" s="94"/>
      <c r="AA183" s="2"/>
      <c r="AD183" s="1"/>
    </row>
    <row r="184" spans="2:30" ht="18.75" x14ac:dyDescent="0.25">
      <c r="B184" s="107" t="str">
        <f t="shared" si="24"/>
        <v/>
      </c>
      <c r="C184" s="108" t="str">
        <f t="shared" ca="1" si="40"/>
        <v/>
      </c>
      <c r="D184" s="62"/>
      <c r="E184" s="38"/>
      <c r="F184" s="63"/>
      <c r="G184" s="64"/>
      <c r="H184" s="38"/>
      <c r="I184" s="38"/>
      <c r="J184" s="38"/>
      <c r="K184" s="38"/>
      <c r="L184" s="38"/>
      <c r="M184" s="38"/>
      <c r="N184" s="38"/>
      <c r="O184" s="38"/>
      <c r="P184" s="38"/>
      <c r="Q184" s="65"/>
      <c r="R184" s="65"/>
      <c r="S184" s="99"/>
      <c r="T184" s="94"/>
      <c r="U184" s="100" t="str">
        <f t="shared" ca="1" si="37"/>
        <v/>
      </c>
      <c r="V184" s="100" t="str">
        <f t="shared" ca="1" si="38"/>
        <v/>
      </c>
      <c r="W184" s="100" t="str">
        <f t="shared" ca="1" si="39"/>
        <v/>
      </c>
      <c r="X184" s="94"/>
      <c r="Y184" s="94"/>
      <c r="AA184" s="2"/>
      <c r="AD184" s="1"/>
    </row>
    <row r="185" spans="2:30" ht="18.75" x14ac:dyDescent="0.25">
      <c r="B185" s="107" t="str">
        <f t="shared" ref="B185:B248" si="41">IF(AND(ISBLANK(L185), NOT((ISBLANK(D185)))),D185+60,"")</f>
        <v/>
      </c>
      <c r="C185" s="108" t="str">
        <f t="shared" ca="1" si="40"/>
        <v/>
      </c>
      <c r="D185" s="62"/>
      <c r="E185" s="38"/>
      <c r="F185" s="63"/>
      <c r="G185" s="64"/>
      <c r="H185" s="38"/>
      <c r="I185" s="38"/>
      <c r="J185" s="38"/>
      <c r="K185" s="38"/>
      <c r="L185" s="38"/>
      <c r="M185" s="38"/>
      <c r="N185" s="38"/>
      <c r="O185" s="38"/>
      <c r="P185" s="38"/>
      <c r="Q185" s="65"/>
      <c r="R185" s="65"/>
      <c r="S185" s="99"/>
      <c r="T185" s="94"/>
      <c r="U185" s="100" t="str">
        <f t="shared" ca="1" si="37"/>
        <v/>
      </c>
      <c r="V185" s="100" t="str">
        <f t="shared" ca="1" si="38"/>
        <v/>
      </c>
      <c r="W185" s="100" t="str">
        <f t="shared" ca="1" si="39"/>
        <v/>
      </c>
      <c r="X185" s="94"/>
      <c r="Y185" s="94"/>
      <c r="AA185" s="2"/>
      <c r="AD185" s="1"/>
    </row>
    <row r="186" spans="2:30" ht="18.75" x14ac:dyDescent="0.25">
      <c r="B186" s="107" t="str">
        <f t="shared" si="41"/>
        <v/>
      </c>
      <c r="C186" s="108" t="str">
        <f t="shared" ca="1" si="40"/>
        <v/>
      </c>
      <c r="D186" s="62"/>
      <c r="E186" s="38"/>
      <c r="F186" s="63"/>
      <c r="G186" s="64"/>
      <c r="H186" s="38"/>
      <c r="I186" s="38"/>
      <c r="J186" s="38"/>
      <c r="K186" s="38"/>
      <c r="L186" s="38"/>
      <c r="M186" s="38"/>
      <c r="N186" s="38"/>
      <c r="O186" s="38"/>
      <c r="P186" s="38"/>
      <c r="Q186" s="65"/>
      <c r="R186" s="65"/>
      <c r="S186" s="99"/>
      <c r="T186" s="94"/>
      <c r="U186" s="100" t="str">
        <f t="shared" ca="1" si="37"/>
        <v/>
      </c>
      <c r="V186" s="100" t="str">
        <f t="shared" ca="1" si="38"/>
        <v/>
      </c>
      <c r="W186" s="100" t="str">
        <f t="shared" ca="1" si="39"/>
        <v/>
      </c>
      <c r="X186" s="94"/>
      <c r="Y186" s="94"/>
      <c r="AA186" s="2"/>
      <c r="AD186" s="1"/>
    </row>
    <row r="187" spans="2:30" ht="18.75" x14ac:dyDescent="0.25">
      <c r="B187" s="107" t="str">
        <f t="shared" si="41"/>
        <v/>
      </c>
      <c r="C187" s="108" t="str">
        <f t="shared" ca="1" si="40"/>
        <v/>
      </c>
      <c r="D187" s="62"/>
      <c r="E187" s="38"/>
      <c r="F187" s="63"/>
      <c r="G187" s="64"/>
      <c r="H187" s="38"/>
      <c r="I187" s="38"/>
      <c r="J187" s="38"/>
      <c r="K187" s="38"/>
      <c r="L187" s="38"/>
      <c r="M187" s="38"/>
      <c r="N187" s="38"/>
      <c r="O187" s="38"/>
      <c r="P187" s="38"/>
      <c r="Q187" s="65"/>
      <c r="R187" s="65"/>
      <c r="S187" s="99"/>
      <c r="T187" s="94"/>
      <c r="U187" s="100" t="str">
        <f t="shared" ca="1" si="37"/>
        <v/>
      </c>
      <c r="V187" s="100" t="str">
        <f t="shared" ca="1" si="38"/>
        <v/>
      </c>
      <c r="W187" s="100" t="str">
        <f t="shared" ca="1" si="39"/>
        <v/>
      </c>
      <c r="X187" s="94"/>
      <c r="Y187" s="94"/>
      <c r="AA187" s="2"/>
      <c r="AD187" s="1"/>
    </row>
    <row r="188" spans="2:30" ht="18.75" x14ac:dyDescent="0.25">
      <c r="B188" s="107" t="str">
        <f t="shared" si="41"/>
        <v/>
      </c>
      <c r="C188" s="108" t="str">
        <f t="shared" ca="1" si="40"/>
        <v/>
      </c>
      <c r="D188" s="62"/>
      <c r="E188" s="38"/>
      <c r="F188" s="63"/>
      <c r="G188" s="64"/>
      <c r="H188" s="38"/>
      <c r="I188" s="38"/>
      <c r="J188" s="38"/>
      <c r="K188" s="38"/>
      <c r="L188" s="38"/>
      <c r="M188" s="38"/>
      <c r="N188" s="38"/>
      <c r="O188" s="38"/>
      <c r="P188" s="38"/>
      <c r="Q188" s="65"/>
      <c r="R188" s="65"/>
      <c r="S188" s="99"/>
      <c r="T188" s="94"/>
      <c r="U188" s="100" t="str">
        <f t="shared" ca="1" si="37"/>
        <v/>
      </c>
      <c r="V188" s="100" t="str">
        <f t="shared" ca="1" si="38"/>
        <v/>
      </c>
      <c r="W188" s="100" t="str">
        <f t="shared" ca="1" si="39"/>
        <v/>
      </c>
      <c r="X188" s="94"/>
      <c r="Y188" s="94"/>
      <c r="AA188" s="2"/>
      <c r="AD188" s="1"/>
    </row>
    <row r="189" spans="2:30" ht="18.75" x14ac:dyDescent="0.25">
      <c r="B189" s="107" t="str">
        <f t="shared" si="41"/>
        <v/>
      </c>
      <c r="C189" s="108" t="str">
        <f t="shared" ca="1" si="40"/>
        <v/>
      </c>
      <c r="D189" s="62"/>
      <c r="E189" s="38"/>
      <c r="F189" s="63"/>
      <c r="G189" s="64"/>
      <c r="H189" s="38"/>
      <c r="I189" s="38"/>
      <c r="J189" s="38"/>
      <c r="K189" s="38"/>
      <c r="L189" s="38"/>
      <c r="M189" s="38"/>
      <c r="N189" s="38"/>
      <c r="O189" s="38"/>
      <c r="P189" s="38"/>
      <c r="Q189" s="65"/>
      <c r="R189" s="65"/>
      <c r="S189" s="99"/>
      <c r="T189" s="94"/>
      <c r="U189" s="100" t="str">
        <f t="shared" ca="1" si="37"/>
        <v/>
      </c>
      <c r="V189" s="100" t="str">
        <f t="shared" ca="1" si="38"/>
        <v/>
      </c>
      <c r="W189" s="100" t="str">
        <f t="shared" ca="1" si="39"/>
        <v/>
      </c>
      <c r="X189" s="94"/>
      <c r="Y189" s="94"/>
      <c r="AA189" s="2"/>
      <c r="AD189" s="1"/>
    </row>
    <row r="190" spans="2:30" ht="18.75" x14ac:dyDescent="0.25">
      <c r="B190" s="107" t="str">
        <f t="shared" si="41"/>
        <v/>
      </c>
      <c r="C190" s="108" t="str">
        <f t="shared" ca="1" si="40"/>
        <v/>
      </c>
      <c r="D190" s="62"/>
      <c r="E190" s="38"/>
      <c r="F190" s="63"/>
      <c r="G190" s="64"/>
      <c r="H190" s="38"/>
      <c r="I190" s="38"/>
      <c r="J190" s="38"/>
      <c r="K190" s="38"/>
      <c r="L190" s="38"/>
      <c r="M190" s="38"/>
      <c r="N190" s="38"/>
      <c r="O190" s="38"/>
      <c r="P190" s="38"/>
      <c r="Q190" s="65"/>
      <c r="R190" s="65"/>
      <c r="S190" s="99"/>
      <c r="T190" s="94"/>
      <c r="U190" s="100" t="str">
        <f t="shared" ca="1" si="37"/>
        <v/>
      </c>
      <c r="V190" s="100" t="str">
        <f t="shared" ca="1" si="38"/>
        <v/>
      </c>
      <c r="W190" s="100" t="str">
        <f t="shared" ca="1" si="39"/>
        <v/>
      </c>
      <c r="X190" s="94"/>
      <c r="Y190" s="94"/>
      <c r="AA190" s="2"/>
      <c r="AD190" s="1"/>
    </row>
    <row r="191" spans="2:30" ht="18.75" x14ac:dyDescent="0.25">
      <c r="B191" s="107" t="str">
        <f t="shared" si="41"/>
        <v/>
      </c>
      <c r="C191" s="108" t="str">
        <f t="shared" ca="1" si="40"/>
        <v/>
      </c>
      <c r="D191" s="62"/>
      <c r="E191" s="38"/>
      <c r="F191" s="63"/>
      <c r="G191" s="64"/>
      <c r="H191" s="38"/>
      <c r="I191" s="38"/>
      <c r="J191" s="38"/>
      <c r="K191" s="38"/>
      <c r="L191" s="38"/>
      <c r="M191" s="38"/>
      <c r="N191" s="38"/>
      <c r="O191" s="38"/>
      <c r="P191" s="38"/>
      <c r="Q191" s="65"/>
      <c r="R191" s="65"/>
      <c r="S191" s="99"/>
      <c r="T191" s="94"/>
      <c r="U191" s="100" t="str">
        <f t="shared" ca="1" si="37"/>
        <v/>
      </c>
      <c r="V191" s="100" t="str">
        <f t="shared" ca="1" si="38"/>
        <v/>
      </c>
      <c r="W191" s="100" t="str">
        <f t="shared" ca="1" si="39"/>
        <v/>
      </c>
      <c r="X191" s="94"/>
      <c r="Y191" s="94"/>
      <c r="AA191" s="2"/>
      <c r="AD191" s="1"/>
    </row>
    <row r="192" spans="2:30" ht="18.75" x14ac:dyDescent="0.25">
      <c r="B192" s="107" t="str">
        <f t="shared" si="41"/>
        <v/>
      </c>
      <c r="C192" s="108" t="str">
        <f t="shared" ca="1" si="40"/>
        <v/>
      </c>
      <c r="D192" s="62"/>
      <c r="E192" s="38"/>
      <c r="F192" s="63"/>
      <c r="G192" s="64"/>
      <c r="H192" s="38"/>
      <c r="I192" s="38"/>
      <c r="J192" s="38"/>
      <c r="K192" s="38"/>
      <c r="L192" s="38"/>
      <c r="M192" s="38"/>
      <c r="N192" s="38"/>
      <c r="O192" s="38"/>
      <c r="P192" s="38"/>
      <c r="Q192" s="65"/>
      <c r="R192" s="65"/>
      <c r="S192" s="99"/>
      <c r="T192" s="94"/>
      <c r="U192" s="100" t="str">
        <f t="shared" ca="1" si="37"/>
        <v/>
      </c>
      <c r="V192" s="100" t="str">
        <f t="shared" ca="1" si="38"/>
        <v/>
      </c>
      <c r="W192" s="100" t="str">
        <f t="shared" ca="1" si="39"/>
        <v/>
      </c>
      <c r="X192" s="94"/>
      <c r="Y192" s="94"/>
      <c r="AA192" s="2"/>
      <c r="AD192" s="1"/>
    </row>
    <row r="193" spans="2:30" ht="18.75" x14ac:dyDescent="0.25">
      <c r="B193" s="107" t="str">
        <f t="shared" si="41"/>
        <v/>
      </c>
      <c r="C193" s="108" t="str">
        <f t="shared" ca="1" si="40"/>
        <v/>
      </c>
      <c r="D193" s="62"/>
      <c r="E193" s="38"/>
      <c r="F193" s="63"/>
      <c r="G193" s="64"/>
      <c r="H193" s="38"/>
      <c r="I193" s="38"/>
      <c r="J193" s="38"/>
      <c r="K193" s="38"/>
      <c r="L193" s="38"/>
      <c r="M193" s="38"/>
      <c r="N193" s="38"/>
      <c r="O193" s="38"/>
      <c r="P193" s="38"/>
      <c r="Q193" s="65"/>
      <c r="R193" s="65"/>
      <c r="S193" s="99"/>
      <c r="T193" s="94"/>
      <c r="U193" s="100" t="str">
        <f t="shared" ca="1" si="37"/>
        <v/>
      </c>
      <c r="V193" s="100" t="str">
        <f t="shared" ca="1" si="38"/>
        <v/>
      </c>
      <c r="W193" s="100" t="str">
        <f t="shared" ca="1" si="39"/>
        <v/>
      </c>
      <c r="X193" s="94"/>
      <c r="Y193" s="94"/>
      <c r="AA193" s="2"/>
      <c r="AD193" s="1"/>
    </row>
    <row r="194" spans="2:30" ht="18.75" x14ac:dyDescent="0.25">
      <c r="B194" s="107" t="str">
        <f t="shared" si="41"/>
        <v/>
      </c>
      <c r="C194" s="108" t="str">
        <f t="shared" ca="1" si="40"/>
        <v/>
      </c>
      <c r="D194" s="62"/>
      <c r="E194" s="38"/>
      <c r="F194" s="63"/>
      <c r="G194" s="64"/>
      <c r="H194" s="38"/>
      <c r="I194" s="38"/>
      <c r="J194" s="38"/>
      <c r="K194" s="38"/>
      <c r="L194" s="38"/>
      <c r="M194" s="38"/>
      <c r="N194" s="38"/>
      <c r="O194" s="38"/>
      <c r="P194" s="38"/>
      <c r="Q194" s="65"/>
      <c r="R194" s="65"/>
      <c r="S194" s="99"/>
      <c r="T194" s="94"/>
      <c r="U194" s="100" t="str">
        <f t="shared" ca="1" si="37"/>
        <v/>
      </c>
      <c r="V194" s="100" t="str">
        <f t="shared" ca="1" si="38"/>
        <v/>
      </c>
      <c r="W194" s="100" t="str">
        <f t="shared" ca="1" si="39"/>
        <v/>
      </c>
      <c r="X194" s="94"/>
      <c r="Y194" s="94"/>
      <c r="AA194" s="2"/>
      <c r="AD194" s="1"/>
    </row>
    <row r="195" spans="2:30" ht="18.75" x14ac:dyDescent="0.25">
      <c r="B195" s="107" t="str">
        <f t="shared" si="41"/>
        <v/>
      </c>
      <c r="C195" s="108" t="str">
        <f t="shared" ca="1" si="40"/>
        <v/>
      </c>
      <c r="D195" s="62"/>
      <c r="E195" s="38"/>
      <c r="F195" s="63"/>
      <c r="G195" s="64"/>
      <c r="H195" s="38"/>
      <c r="I195" s="38"/>
      <c r="J195" s="38"/>
      <c r="K195" s="38"/>
      <c r="L195" s="38"/>
      <c r="M195" s="38"/>
      <c r="N195" s="38"/>
      <c r="O195" s="38"/>
      <c r="P195" s="38"/>
      <c r="Q195" s="65"/>
      <c r="R195" s="65"/>
      <c r="S195" s="99"/>
      <c r="T195" s="94"/>
      <c r="U195" s="100" t="str">
        <f t="shared" ca="1" si="37"/>
        <v/>
      </c>
      <c r="V195" s="100" t="str">
        <f t="shared" ca="1" si="38"/>
        <v/>
      </c>
      <c r="W195" s="100" t="str">
        <f t="shared" ca="1" si="39"/>
        <v/>
      </c>
      <c r="X195" s="94"/>
      <c r="Y195" s="94"/>
      <c r="AA195" s="2"/>
      <c r="AD195" s="1"/>
    </row>
    <row r="196" spans="2:30" ht="18.75" x14ac:dyDescent="0.25">
      <c r="B196" s="107" t="str">
        <f t="shared" si="41"/>
        <v/>
      </c>
      <c r="C196" s="108" t="str">
        <f t="shared" ca="1" si="40"/>
        <v/>
      </c>
      <c r="D196" s="62"/>
      <c r="E196" s="38"/>
      <c r="F196" s="63"/>
      <c r="G196" s="64"/>
      <c r="H196" s="38"/>
      <c r="I196" s="38"/>
      <c r="J196" s="38"/>
      <c r="K196" s="38"/>
      <c r="L196" s="38"/>
      <c r="M196" s="38"/>
      <c r="N196" s="38"/>
      <c r="O196" s="38"/>
      <c r="P196" s="38"/>
      <c r="Q196" s="65"/>
      <c r="R196" s="65"/>
      <c r="S196" s="99"/>
      <c r="T196" s="94"/>
      <c r="U196" s="100" t="str">
        <f t="shared" ca="1" si="37"/>
        <v/>
      </c>
      <c r="V196" s="100" t="str">
        <f t="shared" ca="1" si="38"/>
        <v/>
      </c>
      <c r="W196" s="100" t="str">
        <f t="shared" ca="1" si="39"/>
        <v/>
      </c>
      <c r="X196" s="94"/>
      <c r="Y196" s="94"/>
      <c r="AA196" s="2"/>
      <c r="AD196" s="1"/>
    </row>
    <row r="197" spans="2:30" ht="18.75" x14ac:dyDescent="0.25">
      <c r="B197" s="107" t="str">
        <f t="shared" si="41"/>
        <v/>
      </c>
      <c r="C197" s="108" t="str">
        <f t="shared" ca="1" si="40"/>
        <v/>
      </c>
      <c r="D197" s="62"/>
      <c r="E197" s="38"/>
      <c r="F197" s="63"/>
      <c r="G197" s="64"/>
      <c r="H197" s="38"/>
      <c r="I197" s="38"/>
      <c r="J197" s="38"/>
      <c r="K197" s="38"/>
      <c r="L197" s="38"/>
      <c r="M197" s="38"/>
      <c r="N197" s="38"/>
      <c r="O197" s="38"/>
      <c r="P197" s="38"/>
      <c r="Q197" s="65"/>
      <c r="R197" s="65"/>
      <c r="S197" s="99"/>
      <c r="T197" s="94"/>
      <c r="U197" s="100" t="str">
        <f t="shared" ca="1" si="37"/>
        <v/>
      </c>
      <c r="V197" s="100" t="str">
        <f t="shared" ca="1" si="38"/>
        <v/>
      </c>
      <c r="W197" s="100" t="str">
        <f t="shared" ca="1" si="39"/>
        <v/>
      </c>
      <c r="X197" s="94"/>
      <c r="Y197" s="94"/>
      <c r="AA197" s="2"/>
      <c r="AD197" s="1"/>
    </row>
    <row r="198" spans="2:30" ht="18.75" x14ac:dyDescent="0.25">
      <c r="B198" s="107" t="str">
        <f t="shared" si="41"/>
        <v/>
      </c>
      <c r="C198" s="108" t="str">
        <f t="shared" ref="C198:C261" ca="1" si="42">IF(AND(ISBLANK(L198), NOT((ISBLANK(D198)))),TODAY()-D198,"")</f>
        <v/>
      </c>
      <c r="D198" s="62"/>
      <c r="E198" s="38"/>
      <c r="F198" s="63"/>
      <c r="G198" s="64"/>
      <c r="H198" s="38"/>
      <c r="I198" s="38"/>
      <c r="J198" s="38"/>
      <c r="K198" s="38"/>
      <c r="L198" s="38"/>
      <c r="M198" s="38"/>
      <c r="N198" s="38"/>
      <c r="O198" s="38"/>
      <c r="P198" s="38"/>
      <c r="Q198" s="65"/>
      <c r="R198" s="65"/>
      <c r="S198" s="99"/>
      <c r="T198" s="94"/>
      <c r="U198" s="100" t="str">
        <f t="shared" ca="1" si="37"/>
        <v/>
      </c>
      <c r="V198" s="100" t="str">
        <f t="shared" ca="1" si="38"/>
        <v/>
      </c>
      <c r="W198" s="100" t="str">
        <f t="shared" ca="1" si="39"/>
        <v/>
      </c>
      <c r="X198" s="94"/>
      <c r="Y198" s="94"/>
      <c r="AA198" s="2"/>
      <c r="AD198" s="1"/>
    </row>
    <row r="199" spans="2:30" ht="18.75" x14ac:dyDescent="0.25">
      <c r="B199" s="107" t="str">
        <f t="shared" si="41"/>
        <v/>
      </c>
      <c r="C199" s="108" t="str">
        <f t="shared" ca="1" si="42"/>
        <v/>
      </c>
      <c r="D199" s="62"/>
      <c r="E199" s="38"/>
      <c r="F199" s="63"/>
      <c r="G199" s="64"/>
      <c r="H199" s="38"/>
      <c r="I199" s="38"/>
      <c r="J199" s="38"/>
      <c r="K199" s="38"/>
      <c r="L199" s="38"/>
      <c r="M199" s="38"/>
      <c r="N199" s="38"/>
      <c r="O199" s="38"/>
      <c r="P199" s="38"/>
      <c r="Q199" s="65"/>
      <c r="R199" s="65"/>
      <c r="S199" s="99"/>
      <c r="T199" s="94"/>
      <c r="U199" s="100" t="str">
        <f t="shared" ca="1" si="37"/>
        <v/>
      </c>
      <c r="V199" s="100" t="str">
        <f t="shared" ca="1" si="38"/>
        <v/>
      </c>
      <c r="W199" s="100" t="str">
        <f t="shared" ca="1" si="39"/>
        <v/>
      </c>
      <c r="X199" s="94"/>
      <c r="Y199" s="94"/>
      <c r="AA199" s="2"/>
      <c r="AD199" s="1"/>
    </row>
    <row r="200" spans="2:30" ht="18.75" x14ac:dyDescent="0.25">
      <c r="B200" s="107" t="str">
        <f t="shared" si="41"/>
        <v/>
      </c>
      <c r="C200" s="108" t="str">
        <f t="shared" ca="1" si="42"/>
        <v/>
      </c>
      <c r="D200" s="62"/>
      <c r="E200" s="38"/>
      <c r="F200" s="63"/>
      <c r="G200" s="64"/>
      <c r="H200" s="38"/>
      <c r="I200" s="38"/>
      <c r="J200" s="38"/>
      <c r="K200" s="38"/>
      <c r="L200" s="38"/>
      <c r="M200" s="38"/>
      <c r="N200" s="38"/>
      <c r="O200" s="38"/>
      <c r="P200" s="38"/>
      <c r="Q200" s="65"/>
      <c r="R200" s="65"/>
      <c r="S200" s="99"/>
      <c r="T200" s="94"/>
      <c r="U200" s="100" t="str">
        <f t="shared" ca="1" si="37"/>
        <v/>
      </c>
      <c r="V200" s="100" t="str">
        <f t="shared" ca="1" si="38"/>
        <v/>
      </c>
      <c r="W200" s="100" t="str">
        <f t="shared" ca="1" si="39"/>
        <v/>
      </c>
      <c r="X200" s="94"/>
      <c r="Y200" s="94"/>
      <c r="AA200" s="2"/>
      <c r="AD200" s="1"/>
    </row>
    <row r="201" spans="2:30" ht="18.75" x14ac:dyDescent="0.25">
      <c r="B201" s="107" t="str">
        <f t="shared" si="41"/>
        <v/>
      </c>
      <c r="C201" s="108" t="str">
        <f t="shared" ca="1" si="42"/>
        <v/>
      </c>
      <c r="D201" s="62"/>
      <c r="E201" s="38"/>
      <c r="F201" s="63"/>
      <c r="G201" s="64"/>
      <c r="H201" s="38"/>
      <c r="I201" s="38"/>
      <c r="J201" s="38"/>
      <c r="K201" s="38"/>
      <c r="L201" s="38"/>
      <c r="M201" s="38"/>
      <c r="N201" s="38"/>
      <c r="O201" s="38"/>
      <c r="P201" s="38"/>
      <c r="Q201" s="65"/>
      <c r="R201" s="65"/>
      <c r="S201" s="99"/>
      <c r="T201" s="94"/>
      <c r="U201" s="100" t="str">
        <f t="shared" ca="1" si="37"/>
        <v/>
      </c>
      <c r="V201" s="100" t="str">
        <f t="shared" ca="1" si="38"/>
        <v/>
      </c>
      <c r="W201" s="100" t="str">
        <f t="shared" ca="1" si="39"/>
        <v/>
      </c>
      <c r="X201" s="94"/>
      <c r="Y201" s="94"/>
      <c r="AA201" s="2"/>
      <c r="AD201" s="1"/>
    </row>
    <row r="202" spans="2:30" ht="18.75" x14ac:dyDescent="0.25">
      <c r="B202" s="107" t="str">
        <f t="shared" si="41"/>
        <v/>
      </c>
      <c r="C202" s="108" t="str">
        <f t="shared" ca="1" si="42"/>
        <v/>
      </c>
      <c r="D202" s="62"/>
      <c r="E202" s="38"/>
      <c r="F202" s="63"/>
      <c r="G202" s="64"/>
      <c r="H202" s="38"/>
      <c r="I202" s="38"/>
      <c r="J202" s="38"/>
      <c r="K202" s="38"/>
      <c r="L202" s="38"/>
      <c r="M202" s="38"/>
      <c r="N202" s="38"/>
      <c r="O202" s="38"/>
      <c r="P202" s="38"/>
      <c r="Q202" s="65"/>
      <c r="R202" s="65"/>
      <c r="S202" s="99"/>
      <c r="T202" s="94"/>
      <c r="U202" s="100" t="str">
        <f t="shared" ca="1" si="37"/>
        <v/>
      </c>
      <c r="V202" s="100" t="str">
        <f t="shared" ca="1" si="38"/>
        <v/>
      </c>
      <c r="W202" s="100" t="str">
        <f t="shared" ca="1" si="39"/>
        <v/>
      </c>
      <c r="X202" s="94"/>
      <c r="Y202" s="94"/>
      <c r="AA202" s="2"/>
      <c r="AD202" s="1"/>
    </row>
    <row r="203" spans="2:30" ht="18.75" x14ac:dyDescent="0.25">
      <c r="B203" s="107" t="str">
        <f t="shared" si="41"/>
        <v/>
      </c>
      <c r="C203" s="108" t="str">
        <f t="shared" ca="1" si="42"/>
        <v/>
      </c>
      <c r="D203" s="62"/>
      <c r="E203" s="38"/>
      <c r="F203" s="63"/>
      <c r="G203" s="64"/>
      <c r="H203" s="38"/>
      <c r="I203" s="38"/>
      <c r="J203" s="38"/>
      <c r="K203" s="38"/>
      <c r="L203" s="38"/>
      <c r="M203" s="38"/>
      <c r="N203" s="38"/>
      <c r="O203" s="38"/>
      <c r="P203" s="38"/>
      <c r="Q203" s="65"/>
      <c r="R203" s="65"/>
      <c r="S203" s="99"/>
      <c r="T203" s="94"/>
      <c r="U203" s="100" t="str">
        <f t="shared" ca="1" si="37"/>
        <v/>
      </c>
      <c r="V203" s="100" t="str">
        <f t="shared" ca="1" si="38"/>
        <v/>
      </c>
      <c r="W203" s="100" t="str">
        <f t="shared" ca="1" si="39"/>
        <v/>
      </c>
      <c r="X203" s="94"/>
      <c r="Y203" s="94"/>
      <c r="AA203" s="2"/>
      <c r="AD203" s="1"/>
    </row>
    <row r="204" spans="2:30" ht="18.75" x14ac:dyDescent="0.25">
      <c r="B204" s="107" t="str">
        <f t="shared" si="41"/>
        <v/>
      </c>
      <c r="C204" s="108" t="str">
        <f t="shared" ca="1" si="42"/>
        <v/>
      </c>
      <c r="D204" s="62"/>
      <c r="E204" s="38"/>
      <c r="F204" s="63"/>
      <c r="G204" s="64"/>
      <c r="H204" s="38"/>
      <c r="I204" s="38"/>
      <c r="J204" s="38"/>
      <c r="K204" s="38"/>
      <c r="L204" s="38"/>
      <c r="M204" s="38"/>
      <c r="N204" s="38"/>
      <c r="O204" s="38"/>
      <c r="P204" s="38"/>
      <c r="Q204" s="65"/>
      <c r="R204" s="65"/>
      <c r="S204" s="99"/>
      <c r="T204" s="94"/>
      <c r="U204" s="100" t="str">
        <f t="shared" ca="1" si="37"/>
        <v/>
      </c>
      <c r="V204" s="100" t="str">
        <f t="shared" ca="1" si="38"/>
        <v/>
      </c>
      <c r="W204" s="100" t="str">
        <f t="shared" ca="1" si="39"/>
        <v/>
      </c>
      <c r="X204" s="94"/>
      <c r="Y204" s="94"/>
      <c r="AA204" s="2"/>
      <c r="AD204" s="1"/>
    </row>
    <row r="205" spans="2:30" ht="18.75" x14ac:dyDescent="0.25">
      <c r="B205" s="107" t="str">
        <f t="shared" si="41"/>
        <v/>
      </c>
      <c r="C205" s="108" t="str">
        <f t="shared" ca="1" si="42"/>
        <v/>
      </c>
      <c r="D205" s="62"/>
      <c r="E205" s="38"/>
      <c r="F205" s="63"/>
      <c r="G205" s="64"/>
      <c r="H205" s="38"/>
      <c r="I205" s="38"/>
      <c r="J205" s="38"/>
      <c r="K205" s="38"/>
      <c r="L205" s="38"/>
      <c r="M205" s="38"/>
      <c r="N205" s="38"/>
      <c r="O205" s="38"/>
      <c r="P205" s="38"/>
      <c r="Q205" s="65"/>
      <c r="R205" s="65"/>
      <c r="S205" s="99"/>
      <c r="T205" s="94"/>
      <c r="U205" s="100" t="str">
        <f t="shared" ca="1" si="37"/>
        <v/>
      </c>
      <c r="V205" s="100" t="str">
        <f t="shared" ca="1" si="38"/>
        <v/>
      </c>
      <c r="W205" s="100" t="str">
        <f t="shared" ca="1" si="39"/>
        <v/>
      </c>
      <c r="X205" s="94"/>
      <c r="Y205" s="94"/>
      <c r="AA205" s="2"/>
      <c r="AD205" s="1"/>
    </row>
    <row r="206" spans="2:30" ht="18.75" x14ac:dyDescent="0.25">
      <c r="B206" s="107" t="str">
        <f t="shared" si="41"/>
        <v/>
      </c>
      <c r="C206" s="108" t="str">
        <f t="shared" ca="1" si="42"/>
        <v/>
      </c>
      <c r="D206" s="62"/>
      <c r="E206" s="38"/>
      <c r="F206" s="63"/>
      <c r="G206" s="64"/>
      <c r="H206" s="38"/>
      <c r="I206" s="38"/>
      <c r="J206" s="38"/>
      <c r="K206" s="38"/>
      <c r="L206" s="38"/>
      <c r="M206" s="38"/>
      <c r="N206" s="38"/>
      <c r="O206" s="38"/>
      <c r="P206" s="38"/>
      <c r="Q206" s="65"/>
      <c r="R206" s="65"/>
      <c r="S206" s="99"/>
      <c r="T206" s="94"/>
      <c r="U206" s="100" t="str">
        <f t="shared" ca="1" si="37"/>
        <v/>
      </c>
      <c r="V206" s="100" t="str">
        <f t="shared" ca="1" si="38"/>
        <v/>
      </c>
      <c r="W206" s="100" t="str">
        <f t="shared" ca="1" si="39"/>
        <v/>
      </c>
      <c r="X206" s="94"/>
      <c r="Y206" s="94"/>
      <c r="AA206" s="2"/>
      <c r="AD206" s="1"/>
    </row>
    <row r="207" spans="2:30" ht="18.75" x14ac:dyDescent="0.25">
      <c r="B207" s="107" t="str">
        <f t="shared" si="41"/>
        <v/>
      </c>
      <c r="C207" s="108" t="str">
        <f t="shared" ca="1" si="42"/>
        <v/>
      </c>
      <c r="D207" s="62"/>
      <c r="E207" s="38"/>
      <c r="F207" s="63"/>
      <c r="G207" s="64"/>
      <c r="H207" s="38"/>
      <c r="I207" s="38"/>
      <c r="J207" s="38"/>
      <c r="K207" s="38"/>
      <c r="L207" s="38"/>
      <c r="M207" s="38"/>
      <c r="N207" s="38"/>
      <c r="O207" s="38"/>
      <c r="P207" s="38"/>
      <c r="Q207" s="65"/>
      <c r="R207" s="65"/>
      <c r="S207" s="99"/>
      <c r="T207" s="94"/>
      <c r="U207" s="100" t="str">
        <f t="shared" ref="U207:U270" ca="1" si="43">IF(ISBLANK(D207),"",IF(AND(OR(G207="+",G207="Homo",G207="homo"),D207&lt;TODAY()-$U$19,AND(ISBLANK(L207),ISBLANK(M207))),1,0))</f>
        <v/>
      </c>
      <c r="V207" s="100" t="str">
        <f t="shared" ref="V207:V270" ca="1" si="44">IF(ISBLANK(D207),"",IF(AND(OR(G207="-",G207="WT",G207="wt",G207="Wt"),D207&lt;TODAY()-$U$19,AND(ISBLANK(L207),ISBLANK(M207))),1,0))</f>
        <v/>
      </c>
      <c r="W207" s="100" t="str">
        <f t="shared" ref="W207:W270" ca="1" si="45">IF(ISBLANK(D207),"",IF(AND(NOT(OR(G207="-",G207="WT",G207="wt",G207="Wt",G207="+",G207="Homo",G207="homo")),D207&lt;TODAY()-$U$19,AND(ISBLANK(L207),ISBLANK(M207))),1,0))</f>
        <v/>
      </c>
      <c r="X207" s="94"/>
      <c r="Y207" s="94"/>
      <c r="AA207" s="2"/>
      <c r="AD207" s="1"/>
    </row>
    <row r="208" spans="2:30" ht="18.75" x14ac:dyDescent="0.25">
      <c r="B208" s="107" t="str">
        <f t="shared" si="41"/>
        <v/>
      </c>
      <c r="C208" s="108" t="str">
        <f t="shared" ca="1" si="42"/>
        <v/>
      </c>
      <c r="D208" s="62"/>
      <c r="E208" s="38"/>
      <c r="F208" s="63"/>
      <c r="G208" s="64"/>
      <c r="H208" s="38"/>
      <c r="I208" s="38"/>
      <c r="J208" s="38"/>
      <c r="K208" s="38"/>
      <c r="L208" s="38"/>
      <c r="M208" s="38"/>
      <c r="N208" s="38"/>
      <c r="O208" s="38"/>
      <c r="P208" s="38"/>
      <c r="Q208" s="65"/>
      <c r="R208" s="65"/>
      <c r="S208" s="99"/>
      <c r="T208" s="94"/>
      <c r="U208" s="100" t="str">
        <f t="shared" ca="1" si="43"/>
        <v/>
      </c>
      <c r="V208" s="100" t="str">
        <f t="shared" ca="1" si="44"/>
        <v/>
      </c>
      <c r="W208" s="100" t="str">
        <f t="shared" ca="1" si="45"/>
        <v/>
      </c>
      <c r="X208" s="94"/>
      <c r="Y208" s="94"/>
      <c r="AA208" s="2"/>
      <c r="AD208" s="1"/>
    </row>
    <row r="209" spans="2:30" ht="18.75" x14ac:dyDescent="0.25">
      <c r="B209" s="107" t="str">
        <f t="shared" si="41"/>
        <v/>
      </c>
      <c r="C209" s="108" t="str">
        <f t="shared" ca="1" si="42"/>
        <v/>
      </c>
      <c r="D209" s="62"/>
      <c r="E209" s="38"/>
      <c r="F209" s="63"/>
      <c r="G209" s="64"/>
      <c r="H209" s="38"/>
      <c r="I209" s="38"/>
      <c r="J209" s="38"/>
      <c r="K209" s="38"/>
      <c r="L209" s="38"/>
      <c r="M209" s="38"/>
      <c r="N209" s="38"/>
      <c r="O209" s="38"/>
      <c r="P209" s="38"/>
      <c r="Q209" s="65"/>
      <c r="R209" s="65"/>
      <c r="S209" s="99"/>
      <c r="T209" s="94"/>
      <c r="U209" s="100" t="str">
        <f t="shared" ca="1" si="43"/>
        <v/>
      </c>
      <c r="V209" s="100" t="str">
        <f t="shared" ca="1" si="44"/>
        <v/>
      </c>
      <c r="W209" s="100" t="str">
        <f t="shared" ca="1" si="45"/>
        <v/>
      </c>
      <c r="X209" s="94"/>
      <c r="Y209" s="94"/>
      <c r="AA209" s="2"/>
      <c r="AD209" s="1"/>
    </row>
    <row r="210" spans="2:30" ht="18.75" x14ac:dyDescent="0.25">
      <c r="B210" s="107" t="str">
        <f t="shared" si="41"/>
        <v/>
      </c>
      <c r="C210" s="108" t="str">
        <f t="shared" ca="1" si="42"/>
        <v/>
      </c>
      <c r="D210" s="62"/>
      <c r="E210" s="38"/>
      <c r="F210" s="63"/>
      <c r="G210" s="64"/>
      <c r="H210" s="38"/>
      <c r="I210" s="38"/>
      <c r="J210" s="38"/>
      <c r="K210" s="38"/>
      <c r="L210" s="38"/>
      <c r="M210" s="38"/>
      <c r="N210" s="38"/>
      <c r="O210" s="38"/>
      <c r="P210" s="38"/>
      <c r="Q210" s="65"/>
      <c r="R210" s="65"/>
      <c r="S210" s="99"/>
      <c r="T210" s="94"/>
      <c r="U210" s="100" t="str">
        <f t="shared" ca="1" si="43"/>
        <v/>
      </c>
      <c r="V210" s="100" t="str">
        <f t="shared" ca="1" si="44"/>
        <v/>
      </c>
      <c r="W210" s="100" t="str">
        <f t="shared" ca="1" si="45"/>
        <v/>
      </c>
      <c r="X210" s="94"/>
      <c r="Y210" s="94"/>
      <c r="AA210" s="2"/>
      <c r="AD210" s="1"/>
    </row>
    <row r="211" spans="2:30" ht="18.75" x14ac:dyDescent="0.25">
      <c r="B211" s="107" t="str">
        <f t="shared" si="41"/>
        <v/>
      </c>
      <c r="C211" s="108" t="str">
        <f t="shared" ca="1" si="42"/>
        <v/>
      </c>
      <c r="D211" s="62"/>
      <c r="E211" s="38"/>
      <c r="F211" s="63"/>
      <c r="G211" s="64"/>
      <c r="H211" s="38"/>
      <c r="I211" s="38"/>
      <c r="J211" s="38"/>
      <c r="K211" s="38"/>
      <c r="L211" s="38"/>
      <c r="M211" s="38"/>
      <c r="N211" s="38"/>
      <c r="O211" s="38"/>
      <c r="P211" s="38"/>
      <c r="Q211" s="65"/>
      <c r="R211" s="65"/>
      <c r="S211" s="99"/>
      <c r="T211" s="94"/>
      <c r="U211" s="100" t="str">
        <f t="shared" ca="1" si="43"/>
        <v/>
      </c>
      <c r="V211" s="100" t="str">
        <f t="shared" ca="1" si="44"/>
        <v/>
      </c>
      <c r="W211" s="100" t="str">
        <f t="shared" ca="1" si="45"/>
        <v/>
      </c>
      <c r="X211" s="94"/>
      <c r="Y211" s="94"/>
      <c r="AA211" s="2"/>
      <c r="AD211" s="1"/>
    </row>
    <row r="212" spans="2:30" ht="18.75" x14ac:dyDescent="0.25">
      <c r="B212" s="107" t="str">
        <f t="shared" si="41"/>
        <v/>
      </c>
      <c r="C212" s="108" t="str">
        <f t="shared" ca="1" si="42"/>
        <v/>
      </c>
      <c r="D212" s="62"/>
      <c r="E212" s="38"/>
      <c r="F212" s="63"/>
      <c r="G212" s="64"/>
      <c r="H212" s="38"/>
      <c r="I212" s="38"/>
      <c r="J212" s="38"/>
      <c r="K212" s="38"/>
      <c r="L212" s="38"/>
      <c r="M212" s="38"/>
      <c r="N212" s="38"/>
      <c r="O212" s="38"/>
      <c r="P212" s="38"/>
      <c r="Q212" s="65"/>
      <c r="R212" s="65"/>
      <c r="S212" s="99"/>
      <c r="T212" s="94"/>
      <c r="U212" s="100" t="str">
        <f t="shared" ca="1" si="43"/>
        <v/>
      </c>
      <c r="V212" s="100" t="str">
        <f t="shared" ca="1" si="44"/>
        <v/>
      </c>
      <c r="W212" s="100" t="str">
        <f t="shared" ca="1" si="45"/>
        <v/>
      </c>
      <c r="X212" s="94"/>
      <c r="Y212" s="94"/>
      <c r="AA212" s="2"/>
      <c r="AD212" s="1"/>
    </row>
    <row r="213" spans="2:30" ht="18.75" x14ac:dyDescent="0.25">
      <c r="B213" s="107" t="str">
        <f t="shared" si="41"/>
        <v/>
      </c>
      <c r="C213" s="108" t="str">
        <f t="shared" ca="1" si="42"/>
        <v/>
      </c>
      <c r="D213" s="62"/>
      <c r="E213" s="38"/>
      <c r="F213" s="63"/>
      <c r="G213" s="64"/>
      <c r="H213" s="38"/>
      <c r="I213" s="38"/>
      <c r="J213" s="38"/>
      <c r="K213" s="38"/>
      <c r="L213" s="38"/>
      <c r="M213" s="38"/>
      <c r="N213" s="38"/>
      <c r="O213" s="38"/>
      <c r="P213" s="38"/>
      <c r="Q213" s="65"/>
      <c r="R213" s="65"/>
      <c r="S213" s="99"/>
      <c r="T213" s="94"/>
      <c r="U213" s="100" t="str">
        <f t="shared" ca="1" si="43"/>
        <v/>
      </c>
      <c r="V213" s="100" t="str">
        <f t="shared" ca="1" si="44"/>
        <v/>
      </c>
      <c r="W213" s="100" t="str">
        <f t="shared" ca="1" si="45"/>
        <v/>
      </c>
      <c r="X213" s="94"/>
      <c r="Y213" s="94"/>
      <c r="AA213" s="2"/>
      <c r="AD213" s="1"/>
    </row>
    <row r="214" spans="2:30" ht="18.75" x14ac:dyDescent="0.25">
      <c r="B214" s="107" t="str">
        <f t="shared" si="41"/>
        <v/>
      </c>
      <c r="C214" s="108" t="str">
        <f t="shared" ca="1" si="42"/>
        <v/>
      </c>
      <c r="D214" s="62"/>
      <c r="E214" s="38"/>
      <c r="F214" s="63"/>
      <c r="G214" s="64"/>
      <c r="H214" s="38"/>
      <c r="I214" s="38"/>
      <c r="J214" s="38"/>
      <c r="K214" s="38"/>
      <c r="L214" s="38"/>
      <c r="M214" s="38"/>
      <c r="N214" s="38"/>
      <c r="O214" s="38"/>
      <c r="P214" s="38"/>
      <c r="Q214" s="65"/>
      <c r="R214" s="65"/>
      <c r="S214" s="99"/>
      <c r="T214" s="94"/>
      <c r="U214" s="100" t="str">
        <f t="shared" ca="1" si="43"/>
        <v/>
      </c>
      <c r="V214" s="100" t="str">
        <f t="shared" ca="1" si="44"/>
        <v/>
      </c>
      <c r="W214" s="100" t="str">
        <f t="shared" ca="1" si="45"/>
        <v/>
      </c>
      <c r="X214" s="94"/>
      <c r="Y214" s="94"/>
      <c r="AA214" s="2"/>
      <c r="AD214" s="1"/>
    </row>
    <row r="215" spans="2:30" ht="18.75" x14ac:dyDescent="0.25">
      <c r="B215" s="107" t="str">
        <f t="shared" si="41"/>
        <v/>
      </c>
      <c r="C215" s="108" t="str">
        <f t="shared" ca="1" si="42"/>
        <v/>
      </c>
      <c r="D215" s="62"/>
      <c r="E215" s="38"/>
      <c r="F215" s="63"/>
      <c r="G215" s="64"/>
      <c r="H215" s="38"/>
      <c r="I215" s="38"/>
      <c r="J215" s="38"/>
      <c r="K215" s="38"/>
      <c r="L215" s="38"/>
      <c r="M215" s="38"/>
      <c r="N215" s="38"/>
      <c r="O215" s="38"/>
      <c r="P215" s="38"/>
      <c r="Q215" s="65"/>
      <c r="R215" s="65"/>
      <c r="S215" s="99"/>
      <c r="T215" s="94"/>
      <c r="U215" s="100" t="str">
        <f t="shared" ca="1" si="43"/>
        <v/>
      </c>
      <c r="V215" s="100" t="str">
        <f t="shared" ca="1" si="44"/>
        <v/>
      </c>
      <c r="W215" s="100" t="str">
        <f t="shared" ca="1" si="45"/>
        <v/>
      </c>
      <c r="X215" s="94"/>
      <c r="Y215" s="94"/>
      <c r="AA215" s="2"/>
      <c r="AD215" s="1"/>
    </row>
    <row r="216" spans="2:30" ht="18.75" x14ac:dyDescent="0.25">
      <c r="B216" s="107" t="str">
        <f t="shared" si="41"/>
        <v/>
      </c>
      <c r="C216" s="108" t="str">
        <f t="shared" ca="1" si="42"/>
        <v/>
      </c>
      <c r="D216" s="62"/>
      <c r="E216" s="38"/>
      <c r="F216" s="63"/>
      <c r="G216" s="64"/>
      <c r="H216" s="38"/>
      <c r="I216" s="38"/>
      <c r="J216" s="38"/>
      <c r="K216" s="38"/>
      <c r="L216" s="38"/>
      <c r="M216" s="38"/>
      <c r="N216" s="38"/>
      <c r="O216" s="38"/>
      <c r="P216" s="38"/>
      <c r="Q216" s="65"/>
      <c r="R216" s="65"/>
      <c r="S216" s="99"/>
      <c r="T216" s="94"/>
      <c r="U216" s="100" t="str">
        <f t="shared" ca="1" si="43"/>
        <v/>
      </c>
      <c r="V216" s="100" t="str">
        <f t="shared" ca="1" si="44"/>
        <v/>
      </c>
      <c r="W216" s="100" t="str">
        <f t="shared" ca="1" si="45"/>
        <v/>
      </c>
      <c r="X216" s="94"/>
      <c r="Y216" s="94"/>
      <c r="AA216" s="2"/>
      <c r="AD216" s="1"/>
    </row>
    <row r="217" spans="2:30" ht="18.75" x14ac:dyDescent="0.25">
      <c r="B217" s="107" t="str">
        <f t="shared" si="41"/>
        <v/>
      </c>
      <c r="C217" s="108" t="str">
        <f t="shared" ca="1" si="42"/>
        <v/>
      </c>
      <c r="D217" s="62"/>
      <c r="E217" s="38"/>
      <c r="F217" s="63"/>
      <c r="G217" s="64"/>
      <c r="H217" s="38"/>
      <c r="I217" s="38"/>
      <c r="J217" s="38"/>
      <c r="K217" s="38"/>
      <c r="L217" s="38"/>
      <c r="M217" s="38"/>
      <c r="N217" s="38"/>
      <c r="O217" s="38"/>
      <c r="P217" s="38"/>
      <c r="Q217" s="65"/>
      <c r="R217" s="65"/>
      <c r="S217" s="99"/>
      <c r="T217" s="94"/>
      <c r="U217" s="100" t="str">
        <f t="shared" ca="1" si="43"/>
        <v/>
      </c>
      <c r="V217" s="100" t="str">
        <f t="shared" ca="1" si="44"/>
        <v/>
      </c>
      <c r="W217" s="100" t="str">
        <f t="shared" ca="1" si="45"/>
        <v/>
      </c>
      <c r="X217" s="94"/>
      <c r="Y217" s="94"/>
      <c r="AA217" s="2"/>
      <c r="AD217" s="1"/>
    </row>
    <row r="218" spans="2:30" ht="18.75" x14ac:dyDescent="0.25">
      <c r="B218" s="107" t="str">
        <f t="shared" si="41"/>
        <v/>
      </c>
      <c r="C218" s="108" t="str">
        <f t="shared" ca="1" si="42"/>
        <v/>
      </c>
      <c r="D218" s="62"/>
      <c r="E218" s="38"/>
      <c r="F218" s="63"/>
      <c r="G218" s="64"/>
      <c r="H218" s="38"/>
      <c r="I218" s="38"/>
      <c r="J218" s="38"/>
      <c r="K218" s="38"/>
      <c r="L218" s="38"/>
      <c r="M218" s="38"/>
      <c r="N218" s="38"/>
      <c r="O218" s="38"/>
      <c r="P218" s="38"/>
      <c r="Q218" s="65"/>
      <c r="R218" s="65"/>
      <c r="S218" s="99"/>
      <c r="T218" s="94"/>
      <c r="U218" s="100" t="str">
        <f t="shared" ca="1" si="43"/>
        <v/>
      </c>
      <c r="V218" s="100" t="str">
        <f t="shared" ca="1" si="44"/>
        <v/>
      </c>
      <c r="W218" s="100" t="str">
        <f t="shared" ca="1" si="45"/>
        <v/>
      </c>
      <c r="X218" s="94"/>
      <c r="Y218" s="94"/>
      <c r="AA218" s="2"/>
      <c r="AD218" s="1"/>
    </row>
    <row r="219" spans="2:30" ht="18.75" x14ac:dyDescent="0.25">
      <c r="B219" s="107" t="str">
        <f t="shared" si="41"/>
        <v/>
      </c>
      <c r="C219" s="108" t="str">
        <f t="shared" ca="1" si="42"/>
        <v/>
      </c>
      <c r="D219" s="62"/>
      <c r="E219" s="38"/>
      <c r="F219" s="63"/>
      <c r="G219" s="64"/>
      <c r="H219" s="38"/>
      <c r="I219" s="38"/>
      <c r="J219" s="38"/>
      <c r="K219" s="38"/>
      <c r="L219" s="38"/>
      <c r="M219" s="38"/>
      <c r="N219" s="38"/>
      <c r="O219" s="38"/>
      <c r="P219" s="38"/>
      <c r="Q219" s="65"/>
      <c r="R219" s="65"/>
      <c r="S219" s="99"/>
      <c r="T219" s="94"/>
      <c r="U219" s="100" t="str">
        <f t="shared" ca="1" si="43"/>
        <v/>
      </c>
      <c r="V219" s="100" t="str">
        <f t="shared" ca="1" si="44"/>
        <v/>
      </c>
      <c r="W219" s="100" t="str">
        <f t="shared" ca="1" si="45"/>
        <v/>
      </c>
      <c r="X219" s="94"/>
      <c r="Y219" s="94"/>
      <c r="AA219" s="2"/>
      <c r="AD219" s="1"/>
    </row>
    <row r="220" spans="2:30" ht="18.75" x14ac:dyDescent="0.25">
      <c r="B220" s="107" t="str">
        <f t="shared" si="41"/>
        <v/>
      </c>
      <c r="C220" s="108" t="str">
        <f t="shared" ca="1" si="42"/>
        <v/>
      </c>
      <c r="D220" s="62"/>
      <c r="E220" s="38"/>
      <c r="F220" s="63"/>
      <c r="G220" s="64"/>
      <c r="H220" s="38"/>
      <c r="I220" s="38"/>
      <c r="J220" s="38"/>
      <c r="K220" s="38"/>
      <c r="L220" s="38"/>
      <c r="M220" s="38"/>
      <c r="N220" s="38"/>
      <c r="O220" s="38"/>
      <c r="P220" s="38"/>
      <c r="Q220" s="65"/>
      <c r="R220" s="65"/>
      <c r="S220" s="99"/>
      <c r="T220" s="94"/>
      <c r="U220" s="100" t="str">
        <f t="shared" ca="1" si="43"/>
        <v/>
      </c>
      <c r="V220" s="100" t="str">
        <f t="shared" ca="1" si="44"/>
        <v/>
      </c>
      <c r="W220" s="100" t="str">
        <f t="shared" ca="1" si="45"/>
        <v/>
      </c>
      <c r="X220" s="94"/>
      <c r="Y220" s="94"/>
      <c r="AA220" s="2"/>
      <c r="AD220" s="1"/>
    </row>
    <row r="221" spans="2:30" ht="18.75" x14ac:dyDescent="0.25">
      <c r="B221" s="107" t="str">
        <f t="shared" si="41"/>
        <v/>
      </c>
      <c r="C221" s="108" t="str">
        <f t="shared" ca="1" si="42"/>
        <v/>
      </c>
      <c r="D221" s="62"/>
      <c r="E221" s="38"/>
      <c r="F221" s="63"/>
      <c r="G221" s="64"/>
      <c r="H221" s="38"/>
      <c r="I221" s="38"/>
      <c r="J221" s="38"/>
      <c r="K221" s="38"/>
      <c r="L221" s="38"/>
      <c r="M221" s="38"/>
      <c r="N221" s="38"/>
      <c r="O221" s="38"/>
      <c r="P221" s="38"/>
      <c r="Q221" s="65"/>
      <c r="R221" s="65"/>
      <c r="S221" s="99"/>
      <c r="T221" s="94"/>
      <c r="U221" s="100" t="str">
        <f t="shared" ca="1" si="43"/>
        <v/>
      </c>
      <c r="V221" s="100" t="str">
        <f t="shared" ca="1" si="44"/>
        <v/>
      </c>
      <c r="W221" s="100" t="str">
        <f t="shared" ca="1" si="45"/>
        <v/>
      </c>
      <c r="X221" s="94"/>
      <c r="Y221" s="94"/>
      <c r="AA221" s="2"/>
      <c r="AD221" s="1"/>
    </row>
    <row r="222" spans="2:30" ht="18.75" x14ac:dyDescent="0.25">
      <c r="B222" s="107" t="str">
        <f t="shared" si="41"/>
        <v/>
      </c>
      <c r="C222" s="108" t="str">
        <f t="shared" ca="1" si="42"/>
        <v/>
      </c>
      <c r="D222" s="62"/>
      <c r="E222" s="38"/>
      <c r="F222" s="63"/>
      <c r="G222" s="64"/>
      <c r="H222" s="38"/>
      <c r="I222" s="38"/>
      <c r="J222" s="38"/>
      <c r="K222" s="38"/>
      <c r="L222" s="38"/>
      <c r="M222" s="38"/>
      <c r="N222" s="38"/>
      <c r="O222" s="38"/>
      <c r="P222" s="38"/>
      <c r="Q222" s="65"/>
      <c r="R222" s="65"/>
      <c r="S222" s="99"/>
      <c r="T222" s="94"/>
      <c r="U222" s="100" t="str">
        <f t="shared" ca="1" si="43"/>
        <v/>
      </c>
      <c r="V222" s="100" t="str">
        <f t="shared" ca="1" si="44"/>
        <v/>
      </c>
      <c r="W222" s="100" t="str">
        <f t="shared" ca="1" si="45"/>
        <v/>
      </c>
      <c r="X222" s="94"/>
      <c r="Y222" s="94"/>
      <c r="AA222" s="2"/>
      <c r="AD222" s="1"/>
    </row>
    <row r="223" spans="2:30" ht="18.75" x14ac:dyDescent="0.25">
      <c r="B223" s="107" t="str">
        <f t="shared" si="41"/>
        <v/>
      </c>
      <c r="C223" s="108" t="str">
        <f t="shared" ca="1" si="42"/>
        <v/>
      </c>
      <c r="D223" s="62"/>
      <c r="E223" s="38"/>
      <c r="F223" s="63"/>
      <c r="G223" s="64"/>
      <c r="H223" s="38"/>
      <c r="I223" s="38"/>
      <c r="J223" s="38"/>
      <c r="K223" s="38"/>
      <c r="L223" s="38"/>
      <c r="M223" s="38"/>
      <c r="N223" s="38"/>
      <c r="O223" s="38"/>
      <c r="P223" s="38"/>
      <c r="Q223" s="65"/>
      <c r="R223" s="65"/>
      <c r="S223" s="99"/>
      <c r="T223" s="94"/>
      <c r="U223" s="100" t="str">
        <f t="shared" ca="1" si="43"/>
        <v/>
      </c>
      <c r="V223" s="100" t="str">
        <f t="shared" ca="1" si="44"/>
        <v/>
      </c>
      <c r="W223" s="100" t="str">
        <f t="shared" ca="1" si="45"/>
        <v/>
      </c>
      <c r="X223" s="94"/>
      <c r="Y223" s="94"/>
      <c r="AA223" s="2"/>
      <c r="AD223" s="1"/>
    </row>
    <row r="224" spans="2:30" ht="18.75" x14ac:dyDescent="0.25">
      <c r="B224" s="107" t="str">
        <f t="shared" si="41"/>
        <v/>
      </c>
      <c r="C224" s="108" t="str">
        <f t="shared" ca="1" si="42"/>
        <v/>
      </c>
      <c r="D224" s="62"/>
      <c r="E224" s="38"/>
      <c r="F224" s="63"/>
      <c r="G224" s="64"/>
      <c r="H224" s="38"/>
      <c r="I224" s="38"/>
      <c r="J224" s="38"/>
      <c r="K224" s="38"/>
      <c r="L224" s="38"/>
      <c r="M224" s="38"/>
      <c r="N224" s="38"/>
      <c r="O224" s="38"/>
      <c r="P224" s="38"/>
      <c r="Q224" s="65"/>
      <c r="R224" s="65"/>
      <c r="S224" s="99"/>
      <c r="T224" s="94"/>
      <c r="U224" s="100" t="str">
        <f t="shared" ca="1" si="43"/>
        <v/>
      </c>
      <c r="V224" s="100" t="str">
        <f t="shared" ca="1" si="44"/>
        <v/>
      </c>
      <c r="W224" s="100" t="str">
        <f t="shared" ca="1" si="45"/>
        <v/>
      </c>
      <c r="X224" s="94"/>
      <c r="Y224" s="94"/>
      <c r="AA224" s="2"/>
      <c r="AD224" s="1"/>
    </row>
    <row r="225" spans="2:30" ht="18.75" x14ac:dyDescent="0.25">
      <c r="B225" s="107" t="str">
        <f t="shared" si="41"/>
        <v/>
      </c>
      <c r="C225" s="108" t="str">
        <f t="shared" ca="1" si="42"/>
        <v/>
      </c>
      <c r="D225" s="62"/>
      <c r="E225" s="38"/>
      <c r="F225" s="63"/>
      <c r="G225" s="64"/>
      <c r="H225" s="38"/>
      <c r="I225" s="38"/>
      <c r="J225" s="38"/>
      <c r="K225" s="38"/>
      <c r="L225" s="38"/>
      <c r="M225" s="38"/>
      <c r="N225" s="38"/>
      <c r="O225" s="38"/>
      <c r="P225" s="38"/>
      <c r="Q225" s="65"/>
      <c r="R225" s="65"/>
      <c r="S225" s="99"/>
      <c r="T225" s="94"/>
      <c r="U225" s="100" t="str">
        <f t="shared" ca="1" si="43"/>
        <v/>
      </c>
      <c r="V225" s="100" t="str">
        <f t="shared" ca="1" si="44"/>
        <v/>
      </c>
      <c r="W225" s="100" t="str">
        <f t="shared" ca="1" si="45"/>
        <v/>
      </c>
      <c r="X225" s="94"/>
      <c r="Y225" s="94"/>
      <c r="AA225" s="2"/>
      <c r="AD225" s="1"/>
    </row>
    <row r="226" spans="2:30" ht="18.75" x14ac:dyDescent="0.25">
      <c r="B226" s="107" t="str">
        <f t="shared" si="41"/>
        <v/>
      </c>
      <c r="C226" s="108" t="str">
        <f t="shared" ca="1" si="42"/>
        <v/>
      </c>
      <c r="D226" s="62"/>
      <c r="E226" s="38"/>
      <c r="F226" s="63"/>
      <c r="G226" s="64"/>
      <c r="H226" s="38"/>
      <c r="I226" s="38"/>
      <c r="J226" s="38"/>
      <c r="K226" s="38"/>
      <c r="L226" s="38"/>
      <c r="M226" s="38"/>
      <c r="N226" s="38"/>
      <c r="O226" s="38"/>
      <c r="P226" s="38"/>
      <c r="Q226" s="65"/>
      <c r="R226" s="65"/>
      <c r="S226" s="99"/>
      <c r="T226" s="94"/>
      <c r="U226" s="100" t="str">
        <f t="shared" ca="1" si="43"/>
        <v/>
      </c>
      <c r="V226" s="100" t="str">
        <f t="shared" ca="1" si="44"/>
        <v/>
      </c>
      <c r="W226" s="100" t="str">
        <f t="shared" ca="1" si="45"/>
        <v/>
      </c>
      <c r="X226" s="94"/>
      <c r="Y226" s="94"/>
      <c r="AA226" s="2"/>
      <c r="AD226" s="1"/>
    </row>
    <row r="227" spans="2:30" ht="18.75" x14ac:dyDescent="0.25">
      <c r="B227" s="107" t="str">
        <f t="shared" si="41"/>
        <v/>
      </c>
      <c r="C227" s="108" t="str">
        <f t="shared" ca="1" si="42"/>
        <v/>
      </c>
      <c r="D227" s="62"/>
      <c r="E227" s="38"/>
      <c r="F227" s="63"/>
      <c r="G227" s="64"/>
      <c r="H227" s="38"/>
      <c r="I227" s="38"/>
      <c r="J227" s="38"/>
      <c r="K227" s="38"/>
      <c r="L227" s="38"/>
      <c r="M227" s="38"/>
      <c r="N227" s="38"/>
      <c r="O227" s="38"/>
      <c r="P227" s="38"/>
      <c r="Q227" s="65"/>
      <c r="R227" s="65"/>
      <c r="S227" s="99"/>
      <c r="T227" s="94"/>
      <c r="U227" s="100" t="str">
        <f t="shared" ca="1" si="43"/>
        <v/>
      </c>
      <c r="V227" s="100" t="str">
        <f t="shared" ca="1" si="44"/>
        <v/>
      </c>
      <c r="W227" s="100" t="str">
        <f t="shared" ca="1" si="45"/>
        <v/>
      </c>
      <c r="X227" s="94"/>
      <c r="Y227" s="94"/>
      <c r="AA227" s="2"/>
      <c r="AD227" s="1"/>
    </row>
    <row r="228" spans="2:30" ht="18.75" x14ac:dyDescent="0.25">
      <c r="B228" s="107" t="str">
        <f t="shared" si="41"/>
        <v/>
      </c>
      <c r="C228" s="108" t="str">
        <f t="shared" ca="1" si="42"/>
        <v/>
      </c>
      <c r="D228" s="62"/>
      <c r="E228" s="38"/>
      <c r="F228" s="63"/>
      <c r="G228" s="64"/>
      <c r="H228" s="38"/>
      <c r="I228" s="38"/>
      <c r="J228" s="38"/>
      <c r="K228" s="38"/>
      <c r="L228" s="38"/>
      <c r="M228" s="38"/>
      <c r="N228" s="38"/>
      <c r="O228" s="38"/>
      <c r="P228" s="38"/>
      <c r="Q228" s="65"/>
      <c r="R228" s="65"/>
      <c r="S228" s="99"/>
      <c r="T228" s="94"/>
      <c r="U228" s="100" t="str">
        <f t="shared" ca="1" si="43"/>
        <v/>
      </c>
      <c r="V228" s="100" t="str">
        <f t="shared" ca="1" si="44"/>
        <v/>
      </c>
      <c r="W228" s="100" t="str">
        <f t="shared" ca="1" si="45"/>
        <v/>
      </c>
      <c r="X228" s="94"/>
      <c r="Y228" s="94"/>
      <c r="AA228" s="2"/>
      <c r="AD228" s="1"/>
    </row>
    <row r="229" spans="2:30" ht="18.75" x14ac:dyDescent="0.25">
      <c r="B229" s="107" t="str">
        <f t="shared" si="41"/>
        <v/>
      </c>
      <c r="C229" s="108" t="str">
        <f t="shared" ca="1" si="42"/>
        <v/>
      </c>
      <c r="D229" s="62"/>
      <c r="E229" s="38"/>
      <c r="F229" s="63"/>
      <c r="G229" s="64"/>
      <c r="H229" s="38"/>
      <c r="I229" s="38"/>
      <c r="J229" s="38"/>
      <c r="K229" s="38"/>
      <c r="L229" s="38"/>
      <c r="M229" s="38"/>
      <c r="N229" s="38"/>
      <c r="O229" s="38"/>
      <c r="P229" s="38"/>
      <c r="Q229" s="65"/>
      <c r="R229" s="65"/>
      <c r="S229" s="99"/>
      <c r="T229" s="94"/>
      <c r="U229" s="100" t="str">
        <f t="shared" ca="1" si="43"/>
        <v/>
      </c>
      <c r="V229" s="100" t="str">
        <f t="shared" ca="1" si="44"/>
        <v/>
      </c>
      <c r="W229" s="100" t="str">
        <f t="shared" ca="1" si="45"/>
        <v/>
      </c>
      <c r="X229" s="94"/>
      <c r="Y229" s="94"/>
      <c r="AA229" s="2"/>
      <c r="AD229" s="1"/>
    </row>
    <row r="230" spans="2:30" ht="18.75" x14ac:dyDescent="0.25">
      <c r="B230" s="107" t="str">
        <f t="shared" si="41"/>
        <v/>
      </c>
      <c r="C230" s="108" t="str">
        <f t="shared" ca="1" si="42"/>
        <v/>
      </c>
      <c r="D230" s="62"/>
      <c r="E230" s="38"/>
      <c r="F230" s="63"/>
      <c r="G230" s="64"/>
      <c r="H230" s="38"/>
      <c r="I230" s="38"/>
      <c r="J230" s="38"/>
      <c r="K230" s="38"/>
      <c r="L230" s="38"/>
      <c r="M230" s="38"/>
      <c r="N230" s="38"/>
      <c r="O230" s="38"/>
      <c r="P230" s="38"/>
      <c r="Q230" s="65"/>
      <c r="R230" s="65"/>
      <c r="S230" s="99"/>
      <c r="T230" s="94"/>
      <c r="U230" s="100" t="str">
        <f t="shared" ca="1" si="43"/>
        <v/>
      </c>
      <c r="V230" s="100" t="str">
        <f t="shared" ca="1" si="44"/>
        <v/>
      </c>
      <c r="W230" s="100" t="str">
        <f t="shared" ca="1" si="45"/>
        <v/>
      </c>
      <c r="X230" s="94"/>
      <c r="Y230" s="94"/>
      <c r="AA230" s="2"/>
      <c r="AD230" s="1"/>
    </row>
    <row r="231" spans="2:30" ht="18.75" x14ac:dyDescent="0.25">
      <c r="B231" s="107" t="str">
        <f t="shared" si="41"/>
        <v/>
      </c>
      <c r="C231" s="108" t="str">
        <f t="shared" ca="1" si="42"/>
        <v/>
      </c>
      <c r="D231" s="62"/>
      <c r="E231" s="38"/>
      <c r="F231" s="63"/>
      <c r="G231" s="64"/>
      <c r="H231" s="38"/>
      <c r="I231" s="38"/>
      <c r="J231" s="38"/>
      <c r="K231" s="38"/>
      <c r="L231" s="38"/>
      <c r="M231" s="38"/>
      <c r="N231" s="38"/>
      <c r="O231" s="38"/>
      <c r="P231" s="38"/>
      <c r="Q231" s="65"/>
      <c r="R231" s="65"/>
      <c r="S231" s="99"/>
      <c r="T231" s="94"/>
      <c r="U231" s="100" t="str">
        <f t="shared" ca="1" si="43"/>
        <v/>
      </c>
      <c r="V231" s="100" t="str">
        <f t="shared" ca="1" si="44"/>
        <v/>
      </c>
      <c r="W231" s="100" t="str">
        <f t="shared" ca="1" si="45"/>
        <v/>
      </c>
      <c r="X231" s="94"/>
      <c r="Y231" s="94"/>
      <c r="AA231" s="2"/>
      <c r="AD231" s="1"/>
    </row>
    <row r="232" spans="2:30" ht="18.75" x14ac:dyDescent="0.25">
      <c r="B232" s="107" t="str">
        <f t="shared" si="41"/>
        <v/>
      </c>
      <c r="C232" s="108" t="str">
        <f t="shared" ca="1" si="42"/>
        <v/>
      </c>
      <c r="D232" s="62"/>
      <c r="E232" s="38"/>
      <c r="F232" s="63"/>
      <c r="G232" s="64"/>
      <c r="H232" s="38"/>
      <c r="I232" s="38"/>
      <c r="J232" s="38"/>
      <c r="K232" s="38"/>
      <c r="L232" s="38"/>
      <c r="M232" s="38"/>
      <c r="N232" s="38"/>
      <c r="O232" s="38"/>
      <c r="P232" s="38"/>
      <c r="Q232" s="65"/>
      <c r="R232" s="65"/>
      <c r="S232" s="99"/>
      <c r="T232" s="94"/>
      <c r="U232" s="100" t="str">
        <f t="shared" ca="1" si="43"/>
        <v/>
      </c>
      <c r="V232" s="100" t="str">
        <f t="shared" ca="1" si="44"/>
        <v/>
      </c>
      <c r="W232" s="100" t="str">
        <f t="shared" ca="1" si="45"/>
        <v/>
      </c>
      <c r="X232" s="94"/>
      <c r="Y232" s="94"/>
      <c r="AA232" s="2"/>
      <c r="AD232" s="1"/>
    </row>
    <row r="233" spans="2:30" ht="18.75" x14ac:dyDescent="0.25">
      <c r="B233" s="107" t="str">
        <f t="shared" si="41"/>
        <v/>
      </c>
      <c r="C233" s="108" t="str">
        <f t="shared" ca="1" si="42"/>
        <v/>
      </c>
      <c r="D233" s="62"/>
      <c r="E233" s="38"/>
      <c r="F233" s="63"/>
      <c r="G233" s="64"/>
      <c r="H233" s="38"/>
      <c r="I233" s="38"/>
      <c r="J233" s="38"/>
      <c r="K233" s="38"/>
      <c r="L233" s="38"/>
      <c r="M233" s="38"/>
      <c r="N233" s="38"/>
      <c r="O233" s="38"/>
      <c r="P233" s="38"/>
      <c r="Q233" s="65"/>
      <c r="R233" s="65"/>
      <c r="S233" s="99"/>
      <c r="T233" s="94"/>
      <c r="U233" s="100" t="str">
        <f t="shared" ca="1" si="43"/>
        <v/>
      </c>
      <c r="V233" s="100" t="str">
        <f t="shared" ca="1" si="44"/>
        <v/>
      </c>
      <c r="W233" s="100" t="str">
        <f t="shared" ca="1" si="45"/>
        <v/>
      </c>
      <c r="X233" s="94"/>
      <c r="Y233" s="94"/>
      <c r="AA233" s="2"/>
      <c r="AD233" s="1"/>
    </row>
    <row r="234" spans="2:30" ht="18.75" x14ac:dyDescent="0.25">
      <c r="B234" s="107" t="str">
        <f t="shared" si="41"/>
        <v/>
      </c>
      <c r="C234" s="108" t="str">
        <f t="shared" ca="1" si="42"/>
        <v/>
      </c>
      <c r="D234" s="62"/>
      <c r="E234" s="38"/>
      <c r="F234" s="63"/>
      <c r="G234" s="64"/>
      <c r="H234" s="38"/>
      <c r="I234" s="38"/>
      <c r="J234" s="38"/>
      <c r="K234" s="38"/>
      <c r="L234" s="38"/>
      <c r="M234" s="38"/>
      <c r="N234" s="38"/>
      <c r="O234" s="38"/>
      <c r="P234" s="38"/>
      <c r="Q234" s="65"/>
      <c r="R234" s="65"/>
      <c r="S234" s="99"/>
      <c r="T234" s="94"/>
      <c r="U234" s="100" t="str">
        <f t="shared" ca="1" si="43"/>
        <v/>
      </c>
      <c r="V234" s="100" t="str">
        <f t="shared" ca="1" si="44"/>
        <v/>
      </c>
      <c r="W234" s="100" t="str">
        <f t="shared" ca="1" si="45"/>
        <v/>
      </c>
      <c r="X234" s="94"/>
      <c r="Y234" s="94"/>
      <c r="AA234" s="2"/>
      <c r="AD234" s="1"/>
    </row>
    <row r="235" spans="2:30" ht="18.75" x14ac:dyDescent="0.25">
      <c r="B235" s="107" t="str">
        <f t="shared" si="41"/>
        <v/>
      </c>
      <c r="C235" s="108" t="str">
        <f t="shared" ca="1" si="42"/>
        <v/>
      </c>
      <c r="D235" s="62"/>
      <c r="E235" s="38"/>
      <c r="F235" s="63"/>
      <c r="G235" s="64"/>
      <c r="H235" s="38"/>
      <c r="I235" s="38"/>
      <c r="J235" s="38"/>
      <c r="K235" s="38"/>
      <c r="L235" s="38"/>
      <c r="M235" s="38"/>
      <c r="N235" s="38"/>
      <c r="O235" s="38"/>
      <c r="P235" s="38"/>
      <c r="Q235" s="65"/>
      <c r="R235" s="65"/>
      <c r="S235" s="99"/>
      <c r="T235" s="94"/>
      <c r="U235" s="100" t="str">
        <f t="shared" ca="1" si="43"/>
        <v/>
      </c>
      <c r="V235" s="100" t="str">
        <f t="shared" ca="1" si="44"/>
        <v/>
      </c>
      <c r="W235" s="100" t="str">
        <f t="shared" ca="1" si="45"/>
        <v/>
      </c>
      <c r="X235" s="94"/>
      <c r="Y235" s="94"/>
      <c r="AA235" s="2"/>
      <c r="AD235" s="1"/>
    </row>
    <row r="236" spans="2:30" ht="18.75" x14ac:dyDescent="0.25">
      <c r="B236" s="107" t="str">
        <f t="shared" si="41"/>
        <v/>
      </c>
      <c r="C236" s="108" t="str">
        <f t="shared" ca="1" si="42"/>
        <v/>
      </c>
      <c r="D236" s="62"/>
      <c r="E236" s="38"/>
      <c r="F236" s="63"/>
      <c r="G236" s="64"/>
      <c r="H236" s="38"/>
      <c r="I236" s="38"/>
      <c r="J236" s="38"/>
      <c r="K236" s="38"/>
      <c r="L236" s="38"/>
      <c r="M236" s="38"/>
      <c r="N236" s="38"/>
      <c r="O236" s="38"/>
      <c r="P236" s="38"/>
      <c r="Q236" s="65"/>
      <c r="R236" s="65"/>
      <c r="S236" s="99"/>
      <c r="T236" s="94"/>
      <c r="U236" s="100" t="str">
        <f t="shared" ca="1" si="43"/>
        <v/>
      </c>
      <c r="V236" s="100" t="str">
        <f t="shared" ca="1" si="44"/>
        <v/>
      </c>
      <c r="W236" s="100" t="str">
        <f t="shared" ca="1" si="45"/>
        <v/>
      </c>
      <c r="X236" s="94"/>
      <c r="Y236" s="94"/>
      <c r="AA236" s="2"/>
      <c r="AD236" s="1"/>
    </row>
    <row r="237" spans="2:30" ht="18.75" x14ac:dyDescent="0.25">
      <c r="B237" s="107" t="str">
        <f t="shared" si="41"/>
        <v/>
      </c>
      <c r="C237" s="108" t="str">
        <f t="shared" ca="1" si="42"/>
        <v/>
      </c>
      <c r="D237" s="62"/>
      <c r="E237" s="38"/>
      <c r="F237" s="63"/>
      <c r="G237" s="64"/>
      <c r="H237" s="38"/>
      <c r="I237" s="38"/>
      <c r="J237" s="38"/>
      <c r="K237" s="38"/>
      <c r="L237" s="38"/>
      <c r="M237" s="38"/>
      <c r="N237" s="38"/>
      <c r="O237" s="38"/>
      <c r="P237" s="38"/>
      <c r="Q237" s="65"/>
      <c r="R237" s="65"/>
      <c r="S237" s="99"/>
      <c r="T237" s="94"/>
      <c r="U237" s="100" t="str">
        <f t="shared" ca="1" si="43"/>
        <v/>
      </c>
      <c r="V237" s="100" t="str">
        <f t="shared" ca="1" si="44"/>
        <v/>
      </c>
      <c r="W237" s="100" t="str">
        <f t="shared" ca="1" si="45"/>
        <v/>
      </c>
      <c r="X237" s="94"/>
      <c r="Y237" s="94"/>
      <c r="AA237" s="2"/>
      <c r="AD237" s="1"/>
    </row>
    <row r="238" spans="2:30" ht="18.75" x14ac:dyDescent="0.25">
      <c r="B238" s="107" t="str">
        <f t="shared" si="41"/>
        <v/>
      </c>
      <c r="C238" s="108" t="str">
        <f t="shared" ca="1" si="42"/>
        <v/>
      </c>
      <c r="D238" s="62"/>
      <c r="E238" s="38"/>
      <c r="F238" s="63"/>
      <c r="G238" s="64"/>
      <c r="H238" s="38"/>
      <c r="I238" s="38"/>
      <c r="J238" s="38"/>
      <c r="K238" s="38"/>
      <c r="L238" s="38"/>
      <c r="M238" s="38"/>
      <c r="N238" s="38"/>
      <c r="O238" s="38"/>
      <c r="P238" s="38"/>
      <c r="Q238" s="65"/>
      <c r="R238" s="65"/>
      <c r="S238" s="99"/>
      <c r="T238" s="94"/>
      <c r="U238" s="100" t="str">
        <f t="shared" ca="1" si="43"/>
        <v/>
      </c>
      <c r="V238" s="100" t="str">
        <f t="shared" ca="1" si="44"/>
        <v/>
      </c>
      <c r="W238" s="100" t="str">
        <f t="shared" ca="1" si="45"/>
        <v/>
      </c>
      <c r="X238" s="94"/>
      <c r="Y238" s="94"/>
      <c r="AA238" s="2"/>
      <c r="AD238" s="1"/>
    </row>
    <row r="239" spans="2:30" ht="18.75" x14ac:dyDescent="0.25">
      <c r="B239" s="107" t="str">
        <f t="shared" si="41"/>
        <v/>
      </c>
      <c r="C239" s="108" t="str">
        <f t="shared" ca="1" si="42"/>
        <v/>
      </c>
      <c r="D239" s="62"/>
      <c r="E239" s="38"/>
      <c r="F239" s="63"/>
      <c r="G239" s="64"/>
      <c r="H239" s="38"/>
      <c r="I239" s="38"/>
      <c r="J239" s="38"/>
      <c r="K239" s="38"/>
      <c r="L239" s="38"/>
      <c r="M239" s="38"/>
      <c r="N239" s="38"/>
      <c r="O239" s="38"/>
      <c r="P239" s="38"/>
      <c r="Q239" s="65"/>
      <c r="R239" s="65"/>
      <c r="S239" s="99"/>
      <c r="T239" s="94"/>
      <c r="U239" s="100" t="str">
        <f t="shared" ca="1" si="43"/>
        <v/>
      </c>
      <c r="V239" s="100" t="str">
        <f t="shared" ca="1" si="44"/>
        <v/>
      </c>
      <c r="W239" s="100" t="str">
        <f t="shared" ca="1" si="45"/>
        <v/>
      </c>
      <c r="X239" s="94"/>
      <c r="Y239" s="94"/>
      <c r="AA239" s="2"/>
      <c r="AD239" s="1"/>
    </row>
    <row r="240" spans="2:30" ht="18.75" x14ac:dyDescent="0.25">
      <c r="B240" s="107" t="str">
        <f t="shared" si="41"/>
        <v/>
      </c>
      <c r="C240" s="108" t="str">
        <f t="shared" ca="1" si="42"/>
        <v/>
      </c>
      <c r="D240" s="62"/>
      <c r="E240" s="38"/>
      <c r="F240" s="63"/>
      <c r="G240" s="64"/>
      <c r="H240" s="38"/>
      <c r="I240" s="38"/>
      <c r="J240" s="38"/>
      <c r="K240" s="38"/>
      <c r="L240" s="38"/>
      <c r="M240" s="38"/>
      <c r="N240" s="38"/>
      <c r="O240" s="38"/>
      <c r="P240" s="38"/>
      <c r="Q240" s="65"/>
      <c r="R240" s="65"/>
      <c r="S240" s="99"/>
      <c r="T240" s="94"/>
      <c r="U240" s="100" t="str">
        <f t="shared" ca="1" si="43"/>
        <v/>
      </c>
      <c r="V240" s="100" t="str">
        <f t="shared" ca="1" si="44"/>
        <v/>
      </c>
      <c r="W240" s="100" t="str">
        <f t="shared" ca="1" si="45"/>
        <v/>
      </c>
      <c r="X240" s="94"/>
      <c r="Y240" s="94"/>
      <c r="AA240" s="2"/>
      <c r="AD240" s="1"/>
    </row>
    <row r="241" spans="2:30" ht="18.75" x14ac:dyDescent="0.25">
      <c r="B241" s="107" t="str">
        <f t="shared" si="41"/>
        <v/>
      </c>
      <c r="C241" s="108" t="str">
        <f t="shared" ca="1" si="42"/>
        <v/>
      </c>
      <c r="D241" s="62"/>
      <c r="E241" s="38"/>
      <c r="F241" s="63"/>
      <c r="G241" s="64"/>
      <c r="H241" s="38"/>
      <c r="I241" s="38"/>
      <c r="J241" s="38"/>
      <c r="K241" s="38"/>
      <c r="L241" s="38"/>
      <c r="M241" s="38"/>
      <c r="N241" s="38"/>
      <c r="O241" s="38"/>
      <c r="P241" s="38"/>
      <c r="Q241" s="65"/>
      <c r="R241" s="65"/>
      <c r="S241" s="99"/>
      <c r="T241" s="94"/>
      <c r="U241" s="100" t="str">
        <f t="shared" ca="1" si="43"/>
        <v/>
      </c>
      <c r="V241" s="100" t="str">
        <f t="shared" ca="1" si="44"/>
        <v/>
      </c>
      <c r="W241" s="100" t="str">
        <f t="shared" ca="1" si="45"/>
        <v/>
      </c>
      <c r="X241" s="94"/>
      <c r="Y241" s="94"/>
      <c r="AA241" s="2"/>
      <c r="AD241" s="1"/>
    </row>
    <row r="242" spans="2:30" ht="18.75" x14ac:dyDescent="0.25">
      <c r="B242" s="107" t="str">
        <f t="shared" si="41"/>
        <v/>
      </c>
      <c r="C242" s="108" t="str">
        <f t="shared" ca="1" si="42"/>
        <v/>
      </c>
      <c r="D242" s="62"/>
      <c r="E242" s="38"/>
      <c r="F242" s="63"/>
      <c r="G242" s="64"/>
      <c r="H242" s="38"/>
      <c r="I242" s="38"/>
      <c r="J242" s="38"/>
      <c r="K242" s="38"/>
      <c r="L242" s="38"/>
      <c r="M242" s="38"/>
      <c r="N242" s="38"/>
      <c r="O242" s="38"/>
      <c r="P242" s="38"/>
      <c r="Q242" s="65"/>
      <c r="R242" s="65"/>
      <c r="S242" s="99"/>
      <c r="T242" s="94"/>
      <c r="U242" s="100" t="str">
        <f t="shared" ca="1" si="43"/>
        <v/>
      </c>
      <c r="V242" s="100" t="str">
        <f t="shared" ca="1" si="44"/>
        <v/>
      </c>
      <c r="W242" s="100" t="str">
        <f t="shared" ca="1" si="45"/>
        <v/>
      </c>
      <c r="X242" s="94"/>
      <c r="Y242" s="94"/>
      <c r="AA242" s="2"/>
      <c r="AD242" s="1"/>
    </row>
    <row r="243" spans="2:30" ht="18.75" x14ac:dyDescent="0.25">
      <c r="B243" s="107" t="str">
        <f t="shared" si="41"/>
        <v/>
      </c>
      <c r="C243" s="108" t="str">
        <f t="shared" ca="1" si="42"/>
        <v/>
      </c>
      <c r="D243" s="62"/>
      <c r="E243" s="38"/>
      <c r="F243" s="63"/>
      <c r="G243" s="64"/>
      <c r="H243" s="38"/>
      <c r="I243" s="38"/>
      <c r="J243" s="38"/>
      <c r="K243" s="38"/>
      <c r="L243" s="38"/>
      <c r="M243" s="38"/>
      <c r="N243" s="38"/>
      <c r="O243" s="38"/>
      <c r="P243" s="38"/>
      <c r="Q243" s="65"/>
      <c r="R243" s="65"/>
      <c r="S243" s="99"/>
      <c r="T243" s="94"/>
      <c r="U243" s="100" t="str">
        <f t="shared" ca="1" si="43"/>
        <v/>
      </c>
      <c r="V243" s="100" t="str">
        <f t="shared" ca="1" si="44"/>
        <v/>
      </c>
      <c r="W243" s="100" t="str">
        <f t="shared" ca="1" si="45"/>
        <v/>
      </c>
      <c r="X243" s="94"/>
      <c r="Y243" s="94"/>
      <c r="AA243" s="2"/>
      <c r="AD243" s="1"/>
    </row>
    <row r="244" spans="2:30" ht="18.75" x14ac:dyDescent="0.25">
      <c r="B244" s="107" t="str">
        <f t="shared" si="41"/>
        <v/>
      </c>
      <c r="C244" s="108" t="str">
        <f t="shared" ca="1" si="42"/>
        <v/>
      </c>
      <c r="D244" s="62"/>
      <c r="E244" s="38"/>
      <c r="F244" s="63"/>
      <c r="G244" s="64"/>
      <c r="H244" s="38"/>
      <c r="I244" s="38"/>
      <c r="J244" s="38"/>
      <c r="K244" s="38"/>
      <c r="L244" s="38"/>
      <c r="M244" s="38"/>
      <c r="N244" s="38"/>
      <c r="O244" s="38"/>
      <c r="P244" s="38"/>
      <c r="Q244" s="65"/>
      <c r="R244" s="65"/>
      <c r="S244" s="99"/>
      <c r="T244" s="94"/>
      <c r="U244" s="100" t="str">
        <f t="shared" ca="1" si="43"/>
        <v/>
      </c>
      <c r="V244" s="100" t="str">
        <f t="shared" ca="1" si="44"/>
        <v/>
      </c>
      <c r="W244" s="100" t="str">
        <f t="shared" ca="1" si="45"/>
        <v/>
      </c>
      <c r="X244" s="94"/>
      <c r="Y244" s="94"/>
      <c r="AA244" s="2"/>
      <c r="AD244" s="1"/>
    </row>
    <row r="245" spans="2:30" ht="18.75" x14ac:dyDescent="0.25">
      <c r="B245" s="107" t="str">
        <f t="shared" si="41"/>
        <v/>
      </c>
      <c r="C245" s="108" t="str">
        <f t="shared" ca="1" si="42"/>
        <v/>
      </c>
      <c r="D245" s="62"/>
      <c r="E245" s="38"/>
      <c r="F245" s="63"/>
      <c r="G245" s="64"/>
      <c r="H245" s="38"/>
      <c r="I245" s="38"/>
      <c r="J245" s="38"/>
      <c r="K245" s="38"/>
      <c r="L245" s="38"/>
      <c r="M245" s="38"/>
      <c r="N245" s="38"/>
      <c r="O245" s="38"/>
      <c r="P245" s="38"/>
      <c r="Q245" s="65"/>
      <c r="R245" s="65"/>
      <c r="S245" s="99"/>
      <c r="T245" s="94"/>
      <c r="U245" s="100" t="str">
        <f t="shared" ca="1" si="43"/>
        <v/>
      </c>
      <c r="V245" s="100" t="str">
        <f t="shared" ca="1" si="44"/>
        <v/>
      </c>
      <c r="W245" s="100" t="str">
        <f t="shared" ca="1" si="45"/>
        <v/>
      </c>
      <c r="X245" s="94"/>
      <c r="Y245" s="94"/>
      <c r="AA245" s="2"/>
      <c r="AD245" s="1"/>
    </row>
    <row r="246" spans="2:30" ht="18.75" x14ac:dyDescent="0.25">
      <c r="B246" s="107" t="str">
        <f t="shared" si="41"/>
        <v/>
      </c>
      <c r="C246" s="108" t="str">
        <f t="shared" ca="1" si="42"/>
        <v/>
      </c>
      <c r="D246" s="62"/>
      <c r="E246" s="38"/>
      <c r="F246" s="63"/>
      <c r="G246" s="64"/>
      <c r="H246" s="38"/>
      <c r="I246" s="38"/>
      <c r="J246" s="38"/>
      <c r="K246" s="38"/>
      <c r="L246" s="38"/>
      <c r="M246" s="38"/>
      <c r="N246" s="38"/>
      <c r="O246" s="38"/>
      <c r="P246" s="38"/>
      <c r="Q246" s="65"/>
      <c r="R246" s="65"/>
      <c r="S246" s="99"/>
      <c r="T246" s="94"/>
      <c r="U246" s="100" t="str">
        <f t="shared" ca="1" si="43"/>
        <v/>
      </c>
      <c r="V246" s="100" t="str">
        <f t="shared" ca="1" si="44"/>
        <v/>
      </c>
      <c r="W246" s="100" t="str">
        <f t="shared" ca="1" si="45"/>
        <v/>
      </c>
      <c r="X246" s="94"/>
      <c r="Y246" s="94"/>
      <c r="AA246" s="2"/>
      <c r="AD246" s="1"/>
    </row>
    <row r="247" spans="2:30" ht="18.75" x14ac:dyDescent="0.25">
      <c r="B247" s="107" t="str">
        <f t="shared" si="41"/>
        <v/>
      </c>
      <c r="C247" s="108" t="str">
        <f t="shared" ca="1" si="42"/>
        <v/>
      </c>
      <c r="D247" s="62"/>
      <c r="E247" s="38"/>
      <c r="F247" s="63"/>
      <c r="G247" s="64"/>
      <c r="H247" s="38"/>
      <c r="I247" s="38"/>
      <c r="J247" s="38"/>
      <c r="K247" s="38"/>
      <c r="L247" s="38"/>
      <c r="M247" s="38"/>
      <c r="N247" s="38"/>
      <c r="O247" s="38"/>
      <c r="P247" s="38"/>
      <c r="Q247" s="65"/>
      <c r="R247" s="65"/>
      <c r="S247" s="99"/>
      <c r="T247" s="94"/>
      <c r="U247" s="100" t="str">
        <f t="shared" ca="1" si="43"/>
        <v/>
      </c>
      <c r="V247" s="100" t="str">
        <f t="shared" ca="1" si="44"/>
        <v/>
      </c>
      <c r="W247" s="100" t="str">
        <f t="shared" ca="1" si="45"/>
        <v/>
      </c>
      <c r="X247" s="94"/>
      <c r="Y247" s="94"/>
      <c r="AA247" s="2"/>
      <c r="AD247" s="1"/>
    </row>
    <row r="248" spans="2:30" ht="18.75" x14ac:dyDescent="0.25">
      <c r="B248" s="107" t="str">
        <f t="shared" si="41"/>
        <v/>
      </c>
      <c r="C248" s="108" t="str">
        <f t="shared" ca="1" si="42"/>
        <v/>
      </c>
      <c r="D248" s="62"/>
      <c r="E248" s="38"/>
      <c r="F248" s="63"/>
      <c r="G248" s="64"/>
      <c r="H248" s="38"/>
      <c r="I248" s="38"/>
      <c r="J248" s="38"/>
      <c r="K248" s="38"/>
      <c r="L248" s="38"/>
      <c r="M248" s="38"/>
      <c r="N248" s="38"/>
      <c r="O248" s="38"/>
      <c r="P248" s="38"/>
      <c r="Q248" s="65"/>
      <c r="R248" s="65"/>
      <c r="S248" s="99"/>
      <c r="T248" s="94"/>
      <c r="U248" s="100" t="str">
        <f t="shared" ca="1" si="43"/>
        <v/>
      </c>
      <c r="V248" s="100" t="str">
        <f t="shared" ca="1" si="44"/>
        <v/>
      </c>
      <c r="W248" s="100" t="str">
        <f t="shared" ca="1" si="45"/>
        <v/>
      </c>
      <c r="X248" s="94"/>
      <c r="Y248" s="94"/>
      <c r="AA248" s="2"/>
      <c r="AD248" s="1"/>
    </row>
    <row r="249" spans="2:30" ht="18.75" x14ac:dyDescent="0.25">
      <c r="B249" s="107" t="str">
        <f t="shared" ref="B249:B312" si="46">IF(AND(ISBLANK(L249), NOT((ISBLANK(D249)))),D249+60,"")</f>
        <v/>
      </c>
      <c r="C249" s="108" t="str">
        <f t="shared" ca="1" si="42"/>
        <v/>
      </c>
      <c r="D249" s="62"/>
      <c r="E249" s="38"/>
      <c r="F249" s="63"/>
      <c r="G249" s="64"/>
      <c r="H249" s="38"/>
      <c r="I249" s="38"/>
      <c r="J249" s="38"/>
      <c r="K249" s="38"/>
      <c r="L249" s="38"/>
      <c r="M249" s="38"/>
      <c r="N249" s="38"/>
      <c r="O249" s="38"/>
      <c r="P249" s="38"/>
      <c r="Q249" s="65"/>
      <c r="R249" s="65"/>
      <c r="S249" s="99"/>
      <c r="T249" s="94"/>
      <c r="U249" s="100" t="str">
        <f t="shared" ca="1" si="43"/>
        <v/>
      </c>
      <c r="V249" s="100" t="str">
        <f t="shared" ca="1" si="44"/>
        <v/>
      </c>
      <c r="W249" s="100" t="str">
        <f t="shared" ca="1" si="45"/>
        <v/>
      </c>
      <c r="X249" s="94"/>
      <c r="Y249" s="94"/>
      <c r="AA249" s="2"/>
      <c r="AD249" s="1"/>
    </row>
    <row r="250" spans="2:30" ht="18.75" x14ac:dyDescent="0.25">
      <c r="B250" s="107" t="str">
        <f t="shared" si="46"/>
        <v/>
      </c>
      <c r="C250" s="108" t="str">
        <f t="shared" ca="1" si="42"/>
        <v/>
      </c>
      <c r="D250" s="62"/>
      <c r="E250" s="38"/>
      <c r="F250" s="63"/>
      <c r="G250" s="64"/>
      <c r="H250" s="38"/>
      <c r="I250" s="38"/>
      <c r="J250" s="38"/>
      <c r="K250" s="38"/>
      <c r="L250" s="38"/>
      <c r="M250" s="38"/>
      <c r="N250" s="38"/>
      <c r="O250" s="38"/>
      <c r="P250" s="38"/>
      <c r="Q250" s="65"/>
      <c r="R250" s="65"/>
      <c r="S250" s="99"/>
      <c r="T250" s="94"/>
      <c r="U250" s="100" t="str">
        <f t="shared" ca="1" si="43"/>
        <v/>
      </c>
      <c r="V250" s="100" t="str">
        <f t="shared" ca="1" si="44"/>
        <v/>
      </c>
      <c r="W250" s="100" t="str">
        <f t="shared" ca="1" si="45"/>
        <v/>
      </c>
      <c r="X250" s="94"/>
      <c r="Y250" s="94"/>
      <c r="AA250" s="2"/>
      <c r="AD250" s="1"/>
    </row>
    <row r="251" spans="2:30" ht="18.75" x14ac:dyDescent="0.25">
      <c r="B251" s="107" t="str">
        <f t="shared" si="46"/>
        <v/>
      </c>
      <c r="C251" s="108" t="str">
        <f t="shared" ca="1" si="42"/>
        <v/>
      </c>
      <c r="D251" s="62"/>
      <c r="E251" s="38"/>
      <c r="F251" s="63"/>
      <c r="G251" s="64"/>
      <c r="H251" s="38"/>
      <c r="I251" s="38"/>
      <c r="J251" s="38"/>
      <c r="K251" s="38"/>
      <c r="L251" s="38"/>
      <c r="M251" s="38"/>
      <c r="N251" s="38"/>
      <c r="O251" s="38"/>
      <c r="P251" s="38"/>
      <c r="Q251" s="65"/>
      <c r="R251" s="65"/>
      <c r="S251" s="99"/>
      <c r="T251" s="94"/>
      <c r="U251" s="100" t="str">
        <f t="shared" ca="1" si="43"/>
        <v/>
      </c>
      <c r="V251" s="100" t="str">
        <f t="shared" ca="1" si="44"/>
        <v/>
      </c>
      <c r="W251" s="100" t="str">
        <f t="shared" ca="1" si="45"/>
        <v/>
      </c>
      <c r="X251" s="94"/>
      <c r="Y251" s="94"/>
      <c r="AA251" s="2"/>
      <c r="AD251" s="1"/>
    </row>
    <row r="252" spans="2:30" ht="18.75" x14ac:dyDescent="0.25">
      <c r="B252" s="107" t="str">
        <f t="shared" si="46"/>
        <v/>
      </c>
      <c r="C252" s="108" t="str">
        <f t="shared" ca="1" si="42"/>
        <v/>
      </c>
      <c r="D252" s="62"/>
      <c r="E252" s="38"/>
      <c r="F252" s="63"/>
      <c r="G252" s="64"/>
      <c r="H252" s="38"/>
      <c r="I252" s="38"/>
      <c r="J252" s="38"/>
      <c r="K252" s="38"/>
      <c r="L252" s="38"/>
      <c r="M252" s="38"/>
      <c r="N252" s="38"/>
      <c r="O252" s="38"/>
      <c r="P252" s="38"/>
      <c r="Q252" s="65"/>
      <c r="R252" s="65"/>
      <c r="S252" s="99"/>
      <c r="T252" s="94"/>
      <c r="U252" s="100" t="str">
        <f t="shared" ca="1" si="43"/>
        <v/>
      </c>
      <c r="V252" s="100" t="str">
        <f t="shared" ca="1" si="44"/>
        <v/>
      </c>
      <c r="W252" s="100" t="str">
        <f t="shared" ca="1" si="45"/>
        <v/>
      </c>
      <c r="X252" s="94"/>
      <c r="Y252" s="94"/>
      <c r="AA252" s="2"/>
      <c r="AD252" s="1"/>
    </row>
    <row r="253" spans="2:30" ht="18.75" x14ac:dyDescent="0.25">
      <c r="B253" s="107" t="str">
        <f t="shared" si="46"/>
        <v/>
      </c>
      <c r="C253" s="108" t="str">
        <f t="shared" ca="1" si="42"/>
        <v/>
      </c>
      <c r="D253" s="62"/>
      <c r="E253" s="38"/>
      <c r="F253" s="63"/>
      <c r="G253" s="64"/>
      <c r="H253" s="38"/>
      <c r="I253" s="38"/>
      <c r="J253" s="38"/>
      <c r="K253" s="38"/>
      <c r="L253" s="38"/>
      <c r="M253" s="38"/>
      <c r="N253" s="38"/>
      <c r="O253" s="38"/>
      <c r="P253" s="38"/>
      <c r="Q253" s="65"/>
      <c r="R253" s="65"/>
      <c r="S253" s="99"/>
      <c r="T253" s="94"/>
      <c r="U253" s="100" t="str">
        <f t="shared" ca="1" si="43"/>
        <v/>
      </c>
      <c r="V253" s="100" t="str">
        <f t="shared" ca="1" si="44"/>
        <v/>
      </c>
      <c r="W253" s="100" t="str">
        <f t="shared" ca="1" si="45"/>
        <v/>
      </c>
      <c r="X253" s="94"/>
      <c r="Y253" s="94"/>
      <c r="AA253" s="2"/>
      <c r="AD253" s="1"/>
    </row>
    <row r="254" spans="2:30" ht="18.75" x14ac:dyDescent="0.25">
      <c r="B254" s="107" t="str">
        <f t="shared" si="46"/>
        <v/>
      </c>
      <c r="C254" s="108" t="str">
        <f t="shared" ca="1" si="42"/>
        <v/>
      </c>
      <c r="D254" s="62"/>
      <c r="E254" s="38"/>
      <c r="F254" s="63"/>
      <c r="G254" s="64"/>
      <c r="H254" s="38"/>
      <c r="I254" s="38"/>
      <c r="J254" s="38"/>
      <c r="K254" s="38"/>
      <c r="L254" s="38"/>
      <c r="M254" s="38"/>
      <c r="N254" s="38"/>
      <c r="O254" s="38"/>
      <c r="P254" s="38"/>
      <c r="Q254" s="65"/>
      <c r="R254" s="65"/>
      <c r="S254" s="99"/>
      <c r="T254" s="94"/>
      <c r="U254" s="100" t="str">
        <f t="shared" ca="1" si="43"/>
        <v/>
      </c>
      <c r="V254" s="100" t="str">
        <f t="shared" ca="1" si="44"/>
        <v/>
      </c>
      <c r="W254" s="100" t="str">
        <f t="shared" ca="1" si="45"/>
        <v/>
      </c>
      <c r="X254" s="94"/>
      <c r="Y254" s="94"/>
      <c r="AA254" s="2"/>
      <c r="AD254" s="1"/>
    </row>
    <row r="255" spans="2:30" ht="18.75" x14ac:dyDescent="0.25">
      <c r="B255" s="107" t="str">
        <f t="shared" si="46"/>
        <v/>
      </c>
      <c r="C255" s="108" t="str">
        <f t="shared" ca="1" si="42"/>
        <v/>
      </c>
      <c r="D255" s="62"/>
      <c r="E255" s="38"/>
      <c r="F255" s="63"/>
      <c r="G255" s="64"/>
      <c r="H255" s="38"/>
      <c r="I255" s="38"/>
      <c r="J255" s="38"/>
      <c r="K255" s="38"/>
      <c r="L255" s="38"/>
      <c r="M255" s="38"/>
      <c r="N255" s="38"/>
      <c r="O255" s="38"/>
      <c r="P255" s="38"/>
      <c r="Q255" s="65"/>
      <c r="R255" s="65"/>
      <c r="S255" s="99"/>
      <c r="T255" s="94"/>
      <c r="U255" s="100" t="str">
        <f t="shared" ca="1" si="43"/>
        <v/>
      </c>
      <c r="V255" s="100" t="str">
        <f t="shared" ca="1" si="44"/>
        <v/>
      </c>
      <c r="W255" s="100" t="str">
        <f t="shared" ca="1" si="45"/>
        <v/>
      </c>
      <c r="X255" s="94"/>
      <c r="Y255" s="94"/>
      <c r="AA255" s="2"/>
      <c r="AD255" s="1"/>
    </row>
    <row r="256" spans="2:30" ht="18.75" x14ac:dyDescent="0.25">
      <c r="B256" s="107" t="str">
        <f t="shared" si="46"/>
        <v/>
      </c>
      <c r="C256" s="108" t="str">
        <f t="shared" ca="1" si="42"/>
        <v/>
      </c>
      <c r="D256" s="62"/>
      <c r="E256" s="38"/>
      <c r="F256" s="63"/>
      <c r="G256" s="64"/>
      <c r="H256" s="38"/>
      <c r="I256" s="38"/>
      <c r="J256" s="38"/>
      <c r="K256" s="38"/>
      <c r="L256" s="38"/>
      <c r="M256" s="38"/>
      <c r="N256" s="38"/>
      <c r="O256" s="38"/>
      <c r="P256" s="38"/>
      <c r="Q256" s="65"/>
      <c r="R256" s="65"/>
      <c r="S256" s="99"/>
      <c r="T256" s="94"/>
      <c r="U256" s="100" t="str">
        <f t="shared" ca="1" si="43"/>
        <v/>
      </c>
      <c r="V256" s="100" t="str">
        <f t="shared" ca="1" si="44"/>
        <v/>
      </c>
      <c r="W256" s="100" t="str">
        <f t="shared" ca="1" si="45"/>
        <v/>
      </c>
      <c r="X256" s="94"/>
      <c r="Y256" s="94"/>
      <c r="AA256" s="2"/>
      <c r="AD256" s="1"/>
    </row>
    <row r="257" spans="2:30" ht="18.75" x14ac:dyDescent="0.25">
      <c r="B257" s="107" t="str">
        <f t="shared" si="46"/>
        <v/>
      </c>
      <c r="C257" s="108" t="str">
        <f t="shared" ca="1" si="42"/>
        <v/>
      </c>
      <c r="D257" s="62"/>
      <c r="E257" s="38"/>
      <c r="F257" s="63"/>
      <c r="G257" s="64"/>
      <c r="H257" s="38"/>
      <c r="I257" s="38"/>
      <c r="J257" s="38"/>
      <c r="K257" s="38"/>
      <c r="L257" s="38"/>
      <c r="M257" s="38"/>
      <c r="N257" s="38"/>
      <c r="O257" s="38"/>
      <c r="P257" s="38"/>
      <c r="Q257" s="65"/>
      <c r="R257" s="65"/>
      <c r="S257" s="99"/>
      <c r="T257" s="94"/>
      <c r="U257" s="100" t="str">
        <f t="shared" ca="1" si="43"/>
        <v/>
      </c>
      <c r="V257" s="100" t="str">
        <f t="shared" ca="1" si="44"/>
        <v/>
      </c>
      <c r="W257" s="100" t="str">
        <f t="shared" ca="1" si="45"/>
        <v/>
      </c>
      <c r="X257" s="94"/>
      <c r="Y257" s="94"/>
      <c r="AA257" s="2"/>
      <c r="AD257" s="1"/>
    </row>
    <row r="258" spans="2:30" ht="18.75" x14ac:dyDescent="0.25">
      <c r="B258" s="107" t="str">
        <f t="shared" si="46"/>
        <v/>
      </c>
      <c r="C258" s="108" t="str">
        <f t="shared" ca="1" si="42"/>
        <v/>
      </c>
      <c r="D258" s="62"/>
      <c r="E258" s="38"/>
      <c r="F258" s="63"/>
      <c r="G258" s="64"/>
      <c r="H258" s="38"/>
      <c r="I258" s="38"/>
      <c r="J258" s="38"/>
      <c r="K258" s="38"/>
      <c r="L258" s="38"/>
      <c r="M258" s="38"/>
      <c r="N258" s="38"/>
      <c r="O258" s="38"/>
      <c r="P258" s="38"/>
      <c r="Q258" s="65"/>
      <c r="R258" s="65"/>
      <c r="S258" s="99"/>
      <c r="T258" s="94"/>
      <c r="U258" s="100" t="str">
        <f t="shared" ca="1" si="43"/>
        <v/>
      </c>
      <c r="V258" s="100" t="str">
        <f t="shared" ca="1" si="44"/>
        <v/>
      </c>
      <c r="W258" s="100" t="str">
        <f t="shared" ca="1" si="45"/>
        <v/>
      </c>
      <c r="X258" s="94"/>
      <c r="Y258" s="94"/>
      <c r="AA258" s="2"/>
      <c r="AD258" s="1"/>
    </row>
    <row r="259" spans="2:30" ht="18.75" x14ac:dyDescent="0.25">
      <c r="B259" s="107" t="str">
        <f t="shared" si="46"/>
        <v/>
      </c>
      <c r="C259" s="108" t="str">
        <f t="shared" ca="1" si="42"/>
        <v/>
      </c>
      <c r="D259" s="62"/>
      <c r="E259" s="38"/>
      <c r="F259" s="63"/>
      <c r="G259" s="64"/>
      <c r="H259" s="38"/>
      <c r="I259" s="38"/>
      <c r="J259" s="38"/>
      <c r="K259" s="38"/>
      <c r="L259" s="38"/>
      <c r="M259" s="38"/>
      <c r="N259" s="38"/>
      <c r="O259" s="38"/>
      <c r="P259" s="38"/>
      <c r="Q259" s="65"/>
      <c r="R259" s="65"/>
      <c r="S259" s="99"/>
      <c r="T259" s="94"/>
      <c r="U259" s="100" t="str">
        <f t="shared" ca="1" si="43"/>
        <v/>
      </c>
      <c r="V259" s="100" t="str">
        <f t="shared" ca="1" si="44"/>
        <v/>
      </c>
      <c r="W259" s="100" t="str">
        <f t="shared" ca="1" si="45"/>
        <v/>
      </c>
      <c r="X259" s="94"/>
      <c r="Y259" s="94"/>
      <c r="AA259" s="2"/>
      <c r="AD259" s="1"/>
    </row>
    <row r="260" spans="2:30" ht="18.75" x14ac:dyDescent="0.25">
      <c r="B260" s="107" t="str">
        <f t="shared" si="46"/>
        <v/>
      </c>
      <c r="C260" s="108" t="str">
        <f t="shared" ca="1" si="42"/>
        <v/>
      </c>
      <c r="D260" s="62"/>
      <c r="E260" s="38"/>
      <c r="F260" s="63"/>
      <c r="G260" s="64"/>
      <c r="H260" s="38"/>
      <c r="I260" s="38"/>
      <c r="J260" s="38"/>
      <c r="K260" s="38"/>
      <c r="L260" s="38"/>
      <c r="M260" s="38"/>
      <c r="N260" s="38"/>
      <c r="O260" s="38"/>
      <c r="P260" s="38"/>
      <c r="Q260" s="65"/>
      <c r="R260" s="65"/>
      <c r="S260" s="99"/>
      <c r="T260" s="94"/>
      <c r="U260" s="100" t="str">
        <f t="shared" ca="1" si="43"/>
        <v/>
      </c>
      <c r="V260" s="100" t="str">
        <f t="shared" ca="1" si="44"/>
        <v/>
      </c>
      <c r="W260" s="100" t="str">
        <f t="shared" ca="1" si="45"/>
        <v/>
      </c>
      <c r="X260" s="94"/>
      <c r="Y260" s="94"/>
      <c r="AA260" s="2"/>
      <c r="AD260" s="1"/>
    </row>
    <row r="261" spans="2:30" ht="18.75" x14ac:dyDescent="0.25">
      <c r="B261" s="107" t="str">
        <f t="shared" si="46"/>
        <v/>
      </c>
      <c r="C261" s="108" t="str">
        <f t="shared" ca="1" si="42"/>
        <v/>
      </c>
      <c r="D261" s="62"/>
      <c r="E261" s="38"/>
      <c r="F261" s="63"/>
      <c r="G261" s="64"/>
      <c r="H261" s="38"/>
      <c r="I261" s="38"/>
      <c r="J261" s="38"/>
      <c r="K261" s="38"/>
      <c r="L261" s="38"/>
      <c r="M261" s="38"/>
      <c r="N261" s="38"/>
      <c r="O261" s="38"/>
      <c r="P261" s="38"/>
      <c r="Q261" s="65"/>
      <c r="R261" s="65"/>
      <c r="S261" s="99"/>
      <c r="T261" s="94"/>
      <c r="U261" s="100" t="str">
        <f t="shared" ca="1" si="43"/>
        <v/>
      </c>
      <c r="V261" s="100" t="str">
        <f t="shared" ca="1" si="44"/>
        <v/>
      </c>
      <c r="W261" s="100" t="str">
        <f t="shared" ca="1" si="45"/>
        <v/>
      </c>
      <c r="X261" s="94"/>
      <c r="Y261" s="94"/>
      <c r="AA261" s="2"/>
      <c r="AD261" s="1"/>
    </row>
    <row r="262" spans="2:30" ht="18.75" x14ac:dyDescent="0.25">
      <c r="B262" s="107" t="str">
        <f t="shared" si="46"/>
        <v/>
      </c>
      <c r="C262" s="108" t="str">
        <f t="shared" ref="C262:C325" ca="1" si="47">IF(AND(ISBLANK(L262), NOT((ISBLANK(D262)))),TODAY()-D262,"")</f>
        <v/>
      </c>
      <c r="D262" s="62"/>
      <c r="E262" s="38"/>
      <c r="F262" s="63"/>
      <c r="G262" s="64"/>
      <c r="H262" s="38"/>
      <c r="I262" s="38"/>
      <c r="J262" s="38"/>
      <c r="K262" s="38"/>
      <c r="L262" s="38"/>
      <c r="M262" s="38"/>
      <c r="N262" s="38"/>
      <c r="O262" s="38"/>
      <c r="P262" s="38"/>
      <c r="Q262" s="65"/>
      <c r="R262" s="65"/>
      <c r="S262" s="99"/>
      <c r="T262" s="94"/>
      <c r="U262" s="100" t="str">
        <f t="shared" ca="1" si="43"/>
        <v/>
      </c>
      <c r="V262" s="100" t="str">
        <f t="shared" ca="1" si="44"/>
        <v/>
      </c>
      <c r="W262" s="100" t="str">
        <f t="shared" ca="1" si="45"/>
        <v/>
      </c>
      <c r="X262" s="94"/>
      <c r="Y262" s="94"/>
      <c r="AA262" s="2"/>
      <c r="AD262" s="1"/>
    </row>
    <row r="263" spans="2:30" ht="18.75" x14ac:dyDescent="0.25">
      <c r="B263" s="107" t="str">
        <f t="shared" si="46"/>
        <v/>
      </c>
      <c r="C263" s="108" t="str">
        <f t="shared" ca="1" si="47"/>
        <v/>
      </c>
      <c r="D263" s="62"/>
      <c r="E263" s="38"/>
      <c r="F263" s="63"/>
      <c r="G263" s="64"/>
      <c r="H263" s="38"/>
      <c r="I263" s="38"/>
      <c r="J263" s="38"/>
      <c r="K263" s="38"/>
      <c r="L263" s="38"/>
      <c r="M263" s="38"/>
      <c r="N263" s="38"/>
      <c r="O263" s="38"/>
      <c r="P263" s="38"/>
      <c r="Q263" s="65"/>
      <c r="R263" s="65"/>
      <c r="S263" s="99"/>
      <c r="T263" s="94"/>
      <c r="U263" s="100" t="str">
        <f t="shared" ca="1" si="43"/>
        <v/>
      </c>
      <c r="V263" s="100" t="str">
        <f t="shared" ca="1" si="44"/>
        <v/>
      </c>
      <c r="W263" s="100" t="str">
        <f t="shared" ca="1" si="45"/>
        <v/>
      </c>
      <c r="X263" s="94"/>
      <c r="Y263" s="94"/>
      <c r="AA263" s="2"/>
      <c r="AD263" s="1"/>
    </row>
    <row r="264" spans="2:30" ht="18.75" x14ac:dyDescent="0.25">
      <c r="B264" s="107" t="str">
        <f t="shared" si="46"/>
        <v/>
      </c>
      <c r="C264" s="108" t="str">
        <f t="shared" ca="1" si="47"/>
        <v/>
      </c>
      <c r="D264" s="62"/>
      <c r="E264" s="38"/>
      <c r="F264" s="63"/>
      <c r="G264" s="64"/>
      <c r="H264" s="38"/>
      <c r="I264" s="38"/>
      <c r="J264" s="38"/>
      <c r="K264" s="38"/>
      <c r="L264" s="38"/>
      <c r="M264" s="38"/>
      <c r="N264" s="38"/>
      <c r="O264" s="38"/>
      <c r="P264" s="38"/>
      <c r="Q264" s="65"/>
      <c r="R264" s="65"/>
      <c r="S264" s="99"/>
      <c r="T264" s="94"/>
      <c r="U264" s="100" t="str">
        <f t="shared" ca="1" si="43"/>
        <v/>
      </c>
      <c r="V264" s="100" t="str">
        <f t="shared" ca="1" si="44"/>
        <v/>
      </c>
      <c r="W264" s="100" t="str">
        <f t="shared" ca="1" si="45"/>
        <v/>
      </c>
      <c r="X264" s="94"/>
      <c r="Y264" s="94"/>
      <c r="AA264" s="2"/>
      <c r="AD264" s="1"/>
    </row>
    <row r="265" spans="2:30" ht="18.75" x14ac:dyDescent="0.25">
      <c r="B265" s="107" t="str">
        <f t="shared" si="46"/>
        <v/>
      </c>
      <c r="C265" s="108" t="str">
        <f t="shared" ca="1" si="47"/>
        <v/>
      </c>
      <c r="D265" s="62"/>
      <c r="E265" s="38"/>
      <c r="F265" s="63"/>
      <c r="G265" s="64"/>
      <c r="H265" s="38"/>
      <c r="I265" s="38"/>
      <c r="J265" s="38"/>
      <c r="K265" s="38"/>
      <c r="L265" s="38"/>
      <c r="M265" s="38"/>
      <c r="N265" s="38"/>
      <c r="O265" s="38"/>
      <c r="P265" s="38"/>
      <c r="Q265" s="65"/>
      <c r="R265" s="65"/>
      <c r="S265" s="99"/>
      <c r="T265" s="94"/>
      <c r="U265" s="100" t="str">
        <f t="shared" ca="1" si="43"/>
        <v/>
      </c>
      <c r="V265" s="100" t="str">
        <f t="shared" ca="1" si="44"/>
        <v/>
      </c>
      <c r="W265" s="100" t="str">
        <f t="shared" ca="1" si="45"/>
        <v/>
      </c>
      <c r="X265" s="94"/>
      <c r="Y265" s="94"/>
      <c r="AA265" s="2"/>
      <c r="AD265" s="1"/>
    </row>
    <row r="266" spans="2:30" ht="18.75" x14ac:dyDescent="0.25">
      <c r="B266" s="107" t="str">
        <f t="shared" si="46"/>
        <v/>
      </c>
      <c r="C266" s="108" t="str">
        <f t="shared" ca="1" si="47"/>
        <v/>
      </c>
      <c r="D266" s="62"/>
      <c r="E266" s="38"/>
      <c r="F266" s="63"/>
      <c r="G266" s="64"/>
      <c r="H266" s="38"/>
      <c r="I266" s="38"/>
      <c r="J266" s="38"/>
      <c r="K266" s="38"/>
      <c r="L266" s="38"/>
      <c r="M266" s="38"/>
      <c r="N266" s="38"/>
      <c r="O266" s="38"/>
      <c r="P266" s="38"/>
      <c r="Q266" s="65"/>
      <c r="R266" s="65"/>
      <c r="S266" s="99"/>
      <c r="T266" s="94"/>
      <c r="U266" s="100" t="str">
        <f t="shared" ca="1" si="43"/>
        <v/>
      </c>
      <c r="V266" s="100" t="str">
        <f t="shared" ca="1" si="44"/>
        <v/>
      </c>
      <c r="W266" s="100" t="str">
        <f t="shared" ca="1" si="45"/>
        <v/>
      </c>
      <c r="X266" s="94"/>
      <c r="Y266" s="94"/>
      <c r="AA266" s="2"/>
      <c r="AD266" s="1"/>
    </row>
    <row r="267" spans="2:30" ht="18.75" x14ac:dyDescent="0.25">
      <c r="B267" s="107" t="str">
        <f t="shared" si="46"/>
        <v/>
      </c>
      <c r="C267" s="108" t="str">
        <f t="shared" ca="1" si="47"/>
        <v/>
      </c>
      <c r="D267" s="62"/>
      <c r="E267" s="38"/>
      <c r="F267" s="63"/>
      <c r="G267" s="64"/>
      <c r="H267" s="38"/>
      <c r="I267" s="38"/>
      <c r="J267" s="38"/>
      <c r="K267" s="38"/>
      <c r="L267" s="38"/>
      <c r="M267" s="38"/>
      <c r="N267" s="38"/>
      <c r="O267" s="38"/>
      <c r="P267" s="38"/>
      <c r="Q267" s="65"/>
      <c r="R267" s="65"/>
      <c r="S267" s="99"/>
      <c r="T267" s="94"/>
      <c r="U267" s="100" t="str">
        <f t="shared" ca="1" si="43"/>
        <v/>
      </c>
      <c r="V267" s="100" t="str">
        <f t="shared" ca="1" si="44"/>
        <v/>
      </c>
      <c r="W267" s="100" t="str">
        <f t="shared" ca="1" si="45"/>
        <v/>
      </c>
      <c r="X267" s="94"/>
      <c r="Y267" s="94"/>
      <c r="AA267" s="2"/>
      <c r="AD267" s="1"/>
    </row>
    <row r="268" spans="2:30" ht="18.75" x14ac:dyDescent="0.25">
      <c r="B268" s="107" t="str">
        <f t="shared" si="46"/>
        <v/>
      </c>
      <c r="C268" s="108" t="str">
        <f t="shared" ca="1" si="47"/>
        <v/>
      </c>
      <c r="D268" s="62"/>
      <c r="E268" s="38"/>
      <c r="F268" s="63"/>
      <c r="G268" s="64"/>
      <c r="H268" s="38"/>
      <c r="I268" s="38"/>
      <c r="J268" s="38"/>
      <c r="K268" s="38"/>
      <c r="L268" s="38"/>
      <c r="M268" s="38"/>
      <c r="N268" s="38"/>
      <c r="O268" s="38"/>
      <c r="P268" s="38"/>
      <c r="Q268" s="65"/>
      <c r="R268" s="65"/>
      <c r="S268" s="99"/>
      <c r="T268" s="94"/>
      <c r="U268" s="100" t="str">
        <f t="shared" ca="1" si="43"/>
        <v/>
      </c>
      <c r="V268" s="100" t="str">
        <f t="shared" ca="1" si="44"/>
        <v/>
      </c>
      <c r="W268" s="100" t="str">
        <f t="shared" ca="1" si="45"/>
        <v/>
      </c>
      <c r="X268" s="94"/>
      <c r="Y268" s="94"/>
      <c r="AA268" s="2"/>
      <c r="AD268" s="1"/>
    </row>
    <row r="269" spans="2:30" ht="18.75" x14ac:dyDescent="0.25">
      <c r="B269" s="107" t="str">
        <f t="shared" si="46"/>
        <v/>
      </c>
      <c r="C269" s="108" t="str">
        <f t="shared" ca="1" si="47"/>
        <v/>
      </c>
      <c r="D269" s="62"/>
      <c r="E269" s="38"/>
      <c r="F269" s="63"/>
      <c r="G269" s="64"/>
      <c r="H269" s="38"/>
      <c r="I269" s="38"/>
      <c r="J269" s="38"/>
      <c r="K269" s="38"/>
      <c r="L269" s="38"/>
      <c r="M269" s="38"/>
      <c r="N269" s="38"/>
      <c r="O269" s="38"/>
      <c r="P269" s="38"/>
      <c r="Q269" s="65"/>
      <c r="R269" s="65"/>
      <c r="S269" s="99"/>
      <c r="T269" s="94"/>
      <c r="U269" s="100" t="str">
        <f t="shared" ca="1" si="43"/>
        <v/>
      </c>
      <c r="V269" s="100" t="str">
        <f t="shared" ca="1" si="44"/>
        <v/>
      </c>
      <c r="W269" s="100" t="str">
        <f t="shared" ca="1" si="45"/>
        <v/>
      </c>
      <c r="X269" s="94"/>
      <c r="Y269" s="94"/>
      <c r="AA269" s="2"/>
      <c r="AD269" s="1"/>
    </row>
    <row r="270" spans="2:30" ht="18.75" x14ac:dyDescent="0.25">
      <c r="B270" s="107" t="str">
        <f t="shared" si="46"/>
        <v/>
      </c>
      <c r="C270" s="108" t="str">
        <f t="shared" ca="1" si="47"/>
        <v/>
      </c>
      <c r="D270" s="62"/>
      <c r="E270" s="38"/>
      <c r="F270" s="63"/>
      <c r="G270" s="64"/>
      <c r="H270" s="38"/>
      <c r="I270" s="38"/>
      <c r="J270" s="38"/>
      <c r="K270" s="38"/>
      <c r="L270" s="38"/>
      <c r="M270" s="38"/>
      <c r="N270" s="38"/>
      <c r="O270" s="38"/>
      <c r="P270" s="38"/>
      <c r="Q270" s="65"/>
      <c r="R270" s="65"/>
      <c r="S270" s="99"/>
      <c r="T270" s="94"/>
      <c r="U270" s="100" t="str">
        <f t="shared" ca="1" si="43"/>
        <v/>
      </c>
      <c r="V270" s="100" t="str">
        <f t="shared" ca="1" si="44"/>
        <v/>
      </c>
      <c r="W270" s="100" t="str">
        <f t="shared" ca="1" si="45"/>
        <v/>
      </c>
      <c r="X270" s="94"/>
      <c r="Y270" s="94"/>
      <c r="AA270" s="2"/>
      <c r="AD270" s="1"/>
    </row>
    <row r="271" spans="2:30" ht="18.75" x14ac:dyDescent="0.25">
      <c r="B271" s="107" t="str">
        <f t="shared" si="46"/>
        <v/>
      </c>
      <c r="C271" s="108" t="str">
        <f t="shared" ca="1" si="47"/>
        <v/>
      </c>
      <c r="D271" s="62"/>
      <c r="E271" s="38"/>
      <c r="F271" s="63"/>
      <c r="G271" s="64"/>
      <c r="H271" s="38"/>
      <c r="I271" s="38"/>
      <c r="J271" s="38"/>
      <c r="K271" s="38"/>
      <c r="L271" s="38"/>
      <c r="M271" s="38"/>
      <c r="N271" s="38"/>
      <c r="O271" s="38"/>
      <c r="P271" s="38"/>
      <c r="Q271" s="65"/>
      <c r="R271" s="65"/>
      <c r="S271" s="99"/>
      <c r="T271" s="94"/>
      <c r="U271" s="100" t="str">
        <f t="shared" ref="U271:U334" ca="1" si="48">IF(ISBLANK(D271),"",IF(AND(OR(G271="+",G271="Homo",G271="homo"),D271&lt;TODAY()-$U$19,AND(ISBLANK(L271),ISBLANK(M271))),1,0))</f>
        <v/>
      </c>
      <c r="V271" s="100" t="str">
        <f t="shared" ref="V271:V334" ca="1" si="49">IF(ISBLANK(D271),"",IF(AND(OR(G271="-",G271="WT",G271="wt",G271="Wt"),D271&lt;TODAY()-$U$19,AND(ISBLANK(L271),ISBLANK(M271))),1,0))</f>
        <v/>
      </c>
      <c r="W271" s="100" t="str">
        <f t="shared" ref="W271:W334" ca="1" si="50">IF(ISBLANK(D271),"",IF(AND(NOT(OR(G271="-",G271="WT",G271="wt",G271="Wt",G271="+",G271="Homo",G271="homo")),D271&lt;TODAY()-$U$19,AND(ISBLANK(L271),ISBLANK(M271))),1,0))</f>
        <v/>
      </c>
      <c r="X271" s="94"/>
      <c r="Y271" s="94"/>
      <c r="AA271" s="2"/>
      <c r="AD271" s="1"/>
    </row>
    <row r="272" spans="2:30" ht="18.75" x14ac:dyDescent="0.25">
      <c r="B272" s="107" t="str">
        <f t="shared" si="46"/>
        <v/>
      </c>
      <c r="C272" s="108" t="str">
        <f t="shared" ca="1" si="47"/>
        <v/>
      </c>
      <c r="D272" s="62"/>
      <c r="E272" s="38"/>
      <c r="F272" s="63"/>
      <c r="G272" s="64"/>
      <c r="H272" s="38"/>
      <c r="I272" s="38"/>
      <c r="J272" s="38"/>
      <c r="K272" s="38"/>
      <c r="L272" s="38"/>
      <c r="M272" s="38"/>
      <c r="N272" s="38"/>
      <c r="O272" s="38"/>
      <c r="P272" s="38"/>
      <c r="Q272" s="65"/>
      <c r="R272" s="65"/>
      <c r="S272" s="99"/>
      <c r="T272" s="94"/>
      <c r="U272" s="100" t="str">
        <f t="shared" ca="1" si="48"/>
        <v/>
      </c>
      <c r="V272" s="100" t="str">
        <f t="shared" ca="1" si="49"/>
        <v/>
      </c>
      <c r="W272" s="100" t="str">
        <f t="shared" ca="1" si="50"/>
        <v/>
      </c>
      <c r="X272" s="94"/>
      <c r="Y272" s="94"/>
      <c r="AA272" s="2"/>
      <c r="AD272" s="1"/>
    </row>
    <row r="273" spans="2:30" ht="18.75" x14ac:dyDescent="0.25">
      <c r="B273" s="107" t="str">
        <f t="shared" si="46"/>
        <v/>
      </c>
      <c r="C273" s="108" t="str">
        <f t="shared" ca="1" si="47"/>
        <v/>
      </c>
      <c r="D273" s="62"/>
      <c r="E273" s="38"/>
      <c r="F273" s="63"/>
      <c r="G273" s="64"/>
      <c r="H273" s="38"/>
      <c r="I273" s="38"/>
      <c r="J273" s="38"/>
      <c r="K273" s="38"/>
      <c r="L273" s="38"/>
      <c r="M273" s="38"/>
      <c r="N273" s="38"/>
      <c r="O273" s="38"/>
      <c r="P273" s="38"/>
      <c r="Q273" s="65"/>
      <c r="R273" s="65"/>
      <c r="S273" s="99"/>
      <c r="T273" s="94"/>
      <c r="U273" s="100" t="str">
        <f t="shared" ca="1" si="48"/>
        <v/>
      </c>
      <c r="V273" s="100" t="str">
        <f t="shared" ca="1" si="49"/>
        <v/>
      </c>
      <c r="W273" s="100" t="str">
        <f t="shared" ca="1" si="50"/>
        <v/>
      </c>
      <c r="X273" s="94"/>
      <c r="Y273" s="94"/>
      <c r="AA273" s="2"/>
      <c r="AD273" s="1"/>
    </row>
    <row r="274" spans="2:30" ht="18.75" x14ac:dyDescent="0.25">
      <c r="B274" s="107" t="str">
        <f t="shared" si="46"/>
        <v/>
      </c>
      <c r="C274" s="108" t="str">
        <f t="shared" ca="1" si="47"/>
        <v/>
      </c>
      <c r="D274" s="62"/>
      <c r="E274" s="38"/>
      <c r="F274" s="63"/>
      <c r="G274" s="64"/>
      <c r="H274" s="38"/>
      <c r="I274" s="38"/>
      <c r="J274" s="38"/>
      <c r="K274" s="38"/>
      <c r="L274" s="38"/>
      <c r="M274" s="38"/>
      <c r="N274" s="38"/>
      <c r="O274" s="38"/>
      <c r="P274" s="38"/>
      <c r="Q274" s="65"/>
      <c r="R274" s="65"/>
      <c r="S274" s="99"/>
      <c r="T274" s="94"/>
      <c r="U274" s="100" t="str">
        <f t="shared" ca="1" si="48"/>
        <v/>
      </c>
      <c r="V274" s="100" t="str">
        <f t="shared" ca="1" si="49"/>
        <v/>
      </c>
      <c r="W274" s="100" t="str">
        <f t="shared" ca="1" si="50"/>
        <v/>
      </c>
      <c r="X274" s="94"/>
      <c r="Y274" s="94"/>
      <c r="AA274" s="2"/>
      <c r="AD274" s="1"/>
    </row>
    <row r="275" spans="2:30" ht="18.75" x14ac:dyDescent="0.25">
      <c r="B275" s="107" t="str">
        <f t="shared" si="46"/>
        <v/>
      </c>
      <c r="C275" s="108" t="str">
        <f t="shared" ca="1" si="47"/>
        <v/>
      </c>
      <c r="D275" s="62"/>
      <c r="E275" s="38"/>
      <c r="F275" s="63"/>
      <c r="G275" s="64"/>
      <c r="H275" s="38"/>
      <c r="I275" s="38"/>
      <c r="J275" s="38"/>
      <c r="K275" s="38"/>
      <c r="L275" s="38"/>
      <c r="M275" s="38"/>
      <c r="N275" s="38"/>
      <c r="O275" s="38"/>
      <c r="P275" s="38"/>
      <c r="Q275" s="65"/>
      <c r="R275" s="65"/>
      <c r="S275" s="99"/>
      <c r="T275" s="94"/>
      <c r="U275" s="100" t="str">
        <f t="shared" ca="1" si="48"/>
        <v/>
      </c>
      <c r="V275" s="100" t="str">
        <f t="shared" ca="1" si="49"/>
        <v/>
      </c>
      <c r="W275" s="100" t="str">
        <f t="shared" ca="1" si="50"/>
        <v/>
      </c>
      <c r="X275" s="94"/>
      <c r="Y275" s="94"/>
      <c r="AA275" s="2"/>
      <c r="AD275" s="1"/>
    </row>
    <row r="276" spans="2:30" ht="18.75" x14ac:dyDescent="0.25">
      <c r="B276" s="107" t="str">
        <f t="shared" si="46"/>
        <v/>
      </c>
      <c r="C276" s="108" t="str">
        <f t="shared" ca="1" si="47"/>
        <v/>
      </c>
      <c r="D276" s="62"/>
      <c r="E276" s="38"/>
      <c r="F276" s="63"/>
      <c r="G276" s="64"/>
      <c r="H276" s="38"/>
      <c r="I276" s="38"/>
      <c r="J276" s="38"/>
      <c r="K276" s="38"/>
      <c r="L276" s="38"/>
      <c r="M276" s="38"/>
      <c r="N276" s="38"/>
      <c r="O276" s="38"/>
      <c r="P276" s="38"/>
      <c r="Q276" s="65"/>
      <c r="R276" s="65"/>
      <c r="S276" s="99"/>
      <c r="T276" s="94"/>
      <c r="U276" s="100" t="str">
        <f t="shared" ca="1" si="48"/>
        <v/>
      </c>
      <c r="V276" s="100" t="str">
        <f t="shared" ca="1" si="49"/>
        <v/>
      </c>
      <c r="W276" s="100" t="str">
        <f t="shared" ca="1" si="50"/>
        <v/>
      </c>
      <c r="X276" s="94"/>
      <c r="Y276" s="94"/>
      <c r="AA276" s="2"/>
      <c r="AD276" s="1"/>
    </row>
    <row r="277" spans="2:30" ht="18.75" x14ac:dyDescent="0.25">
      <c r="B277" s="107" t="str">
        <f t="shared" si="46"/>
        <v/>
      </c>
      <c r="C277" s="108" t="str">
        <f t="shared" ca="1" si="47"/>
        <v/>
      </c>
      <c r="D277" s="62"/>
      <c r="E277" s="38"/>
      <c r="F277" s="63"/>
      <c r="G277" s="64"/>
      <c r="H277" s="38"/>
      <c r="I277" s="38"/>
      <c r="J277" s="38"/>
      <c r="K277" s="38"/>
      <c r="L277" s="38"/>
      <c r="M277" s="38"/>
      <c r="N277" s="38"/>
      <c r="O277" s="38"/>
      <c r="P277" s="38"/>
      <c r="Q277" s="65"/>
      <c r="R277" s="65"/>
      <c r="S277" s="99"/>
      <c r="T277" s="94"/>
      <c r="U277" s="100" t="str">
        <f t="shared" ca="1" si="48"/>
        <v/>
      </c>
      <c r="V277" s="100" t="str">
        <f t="shared" ca="1" si="49"/>
        <v/>
      </c>
      <c r="W277" s="100" t="str">
        <f t="shared" ca="1" si="50"/>
        <v/>
      </c>
      <c r="X277" s="94"/>
      <c r="Y277" s="94"/>
      <c r="AA277" s="2"/>
      <c r="AD277" s="1"/>
    </row>
    <row r="278" spans="2:30" ht="18.75" x14ac:dyDescent="0.25">
      <c r="B278" s="107" t="str">
        <f t="shared" si="46"/>
        <v/>
      </c>
      <c r="C278" s="108" t="str">
        <f t="shared" ca="1" si="47"/>
        <v/>
      </c>
      <c r="D278" s="62"/>
      <c r="E278" s="38"/>
      <c r="F278" s="63"/>
      <c r="G278" s="64"/>
      <c r="H278" s="38"/>
      <c r="I278" s="38"/>
      <c r="J278" s="38"/>
      <c r="K278" s="38"/>
      <c r="L278" s="38"/>
      <c r="M278" s="38"/>
      <c r="N278" s="38"/>
      <c r="O278" s="38"/>
      <c r="P278" s="38"/>
      <c r="Q278" s="65"/>
      <c r="R278" s="65"/>
      <c r="S278" s="99"/>
      <c r="T278" s="94"/>
      <c r="U278" s="100" t="str">
        <f t="shared" ca="1" si="48"/>
        <v/>
      </c>
      <c r="V278" s="100" t="str">
        <f t="shared" ca="1" si="49"/>
        <v/>
      </c>
      <c r="W278" s="100" t="str">
        <f t="shared" ca="1" si="50"/>
        <v/>
      </c>
      <c r="X278" s="94"/>
      <c r="Y278" s="94"/>
      <c r="AA278" s="2"/>
      <c r="AD278" s="1"/>
    </row>
    <row r="279" spans="2:30" ht="18.75" x14ac:dyDescent="0.25">
      <c r="B279" s="107" t="str">
        <f t="shared" si="46"/>
        <v/>
      </c>
      <c r="C279" s="108" t="str">
        <f t="shared" ca="1" si="47"/>
        <v/>
      </c>
      <c r="D279" s="62"/>
      <c r="E279" s="38"/>
      <c r="F279" s="63"/>
      <c r="G279" s="64"/>
      <c r="H279" s="38"/>
      <c r="I279" s="38"/>
      <c r="J279" s="38"/>
      <c r="K279" s="38"/>
      <c r="L279" s="38"/>
      <c r="M279" s="38"/>
      <c r="N279" s="38"/>
      <c r="O279" s="38"/>
      <c r="P279" s="38"/>
      <c r="Q279" s="65"/>
      <c r="R279" s="65"/>
      <c r="S279" s="99"/>
      <c r="T279" s="94"/>
      <c r="U279" s="100" t="str">
        <f t="shared" ca="1" si="48"/>
        <v/>
      </c>
      <c r="V279" s="100" t="str">
        <f t="shared" ca="1" si="49"/>
        <v/>
      </c>
      <c r="W279" s="100" t="str">
        <f t="shared" ca="1" si="50"/>
        <v/>
      </c>
      <c r="X279" s="94"/>
      <c r="Y279" s="94"/>
      <c r="AA279" s="2"/>
      <c r="AD279" s="1"/>
    </row>
    <row r="280" spans="2:30" ht="18.75" x14ac:dyDescent="0.25">
      <c r="B280" s="107" t="str">
        <f t="shared" si="46"/>
        <v/>
      </c>
      <c r="C280" s="108" t="str">
        <f t="shared" ca="1" si="47"/>
        <v/>
      </c>
      <c r="D280" s="62"/>
      <c r="E280" s="38"/>
      <c r="F280" s="63"/>
      <c r="G280" s="64"/>
      <c r="H280" s="38"/>
      <c r="I280" s="38"/>
      <c r="J280" s="38"/>
      <c r="K280" s="38"/>
      <c r="L280" s="38"/>
      <c r="M280" s="38"/>
      <c r="N280" s="38"/>
      <c r="O280" s="38"/>
      <c r="P280" s="38"/>
      <c r="Q280" s="65"/>
      <c r="R280" s="65"/>
      <c r="S280" s="99"/>
      <c r="T280" s="94"/>
      <c r="U280" s="100" t="str">
        <f t="shared" ca="1" si="48"/>
        <v/>
      </c>
      <c r="V280" s="100" t="str">
        <f t="shared" ca="1" si="49"/>
        <v/>
      </c>
      <c r="W280" s="100" t="str">
        <f t="shared" ca="1" si="50"/>
        <v/>
      </c>
      <c r="X280" s="94"/>
      <c r="Y280" s="94"/>
      <c r="AA280" s="2"/>
      <c r="AD280" s="1"/>
    </row>
    <row r="281" spans="2:30" ht="18.75" x14ac:dyDescent="0.25">
      <c r="B281" s="107" t="str">
        <f t="shared" si="46"/>
        <v/>
      </c>
      <c r="C281" s="108" t="str">
        <f t="shared" ca="1" si="47"/>
        <v/>
      </c>
      <c r="D281" s="62"/>
      <c r="E281" s="38"/>
      <c r="F281" s="63"/>
      <c r="G281" s="64"/>
      <c r="H281" s="38"/>
      <c r="I281" s="38"/>
      <c r="J281" s="38"/>
      <c r="K281" s="38"/>
      <c r="L281" s="38"/>
      <c r="M281" s="38"/>
      <c r="N281" s="38"/>
      <c r="O281" s="38"/>
      <c r="P281" s="38"/>
      <c r="Q281" s="65"/>
      <c r="R281" s="65"/>
      <c r="S281" s="99"/>
      <c r="T281" s="94"/>
      <c r="U281" s="100" t="str">
        <f t="shared" ca="1" si="48"/>
        <v/>
      </c>
      <c r="V281" s="100" t="str">
        <f t="shared" ca="1" si="49"/>
        <v/>
      </c>
      <c r="W281" s="100" t="str">
        <f t="shared" ca="1" si="50"/>
        <v/>
      </c>
      <c r="X281" s="94"/>
      <c r="Y281" s="94"/>
      <c r="AA281" s="2"/>
      <c r="AD281" s="1"/>
    </row>
    <row r="282" spans="2:30" ht="18.75" x14ac:dyDescent="0.25">
      <c r="B282" s="107" t="str">
        <f t="shared" si="46"/>
        <v/>
      </c>
      <c r="C282" s="108" t="str">
        <f t="shared" ca="1" si="47"/>
        <v/>
      </c>
      <c r="D282" s="62"/>
      <c r="E282" s="38"/>
      <c r="F282" s="63"/>
      <c r="G282" s="64"/>
      <c r="H282" s="38"/>
      <c r="I282" s="38"/>
      <c r="J282" s="38"/>
      <c r="K282" s="38"/>
      <c r="L282" s="38"/>
      <c r="M282" s="38"/>
      <c r="N282" s="38"/>
      <c r="O282" s="38"/>
      <c r="P282" s="38"/>
      <c r="Q282" s="65"/>
      <c r="R282" s="65"/>
      <c r="S282" s="99"/>
      <c r="T282" s="94"/>
      <c r="U282" s="100" t="str">
        <f t="shared" ca="1" si="48"/>
        <v/>
      </c>
      <c r="V282" s="100" t="str">
        <f t="shared" ca="1" si="49"/>
        <v/>
      </c>
      <c r="W282" s="100" t="str">
        <f t="shared" ca="1" si="50"/>
        <v/>
      </c>
      <c r="X282" s="94"/>
      <c r="Y282" s="94"/>
      <c r="AA282" s="2"/>
      <c r="AD282" s="1"/>
    </row>
    <row r="283" spans="2:30" ht="18.75" x14ac:dyDescent="0.25">
      <c r="B283" s="107" t="str">
        <f t="shared" si="46"/>
        <v/>
      </c>
      <c r="C283" s="108" t="str">
        <f t="shared" ca="1" si="47"/>
        <v/>
      </c>
      <c r="D283" s="62"/>
      <c r="E283" s="38"/>
      <c r="F283" s="63"/>
      <c r="G283" s="64"/>
      <c r="H283" s="38"/>
      <c r="I283" s="38"/>
      <c r="J283" s="38"/>
      <c r="K283" s="38"/>
      <c r="L283" s="38"/>
      <c r="M283" s="38"/>
      <c r="N283" s="38"/>
      <c r="O283" s="38"/>
      <c r="P283" s="38"/>
      <c r="Q283" s="65"/>
      <c r="R283" s="65"/>
      <c r="S283" s="99"/>
      <c r="T283" s="94"/>
      <c r="U283" s="100" t="str">
        <f t="shared" ca="1" si="48"/>
        <v/>
      </c>
      <c r="V283" s="100" t="str">
        <f t="shared" ca="1" si="49"/>
        <v/>
      </c>
      <c r="W283" s="100" t="str">
        <f t="shared" ca="1" si="50"/>
        <v/>
      </c>
      <c r="X283" s="94"/>
      <c r="Y283" s="94"/>
      <c r="AA283" s="2"/>
      <c r="AD283" s="1"/>
    </row>
    <row r="284" spans="2:30" ht="18.75" x14ac:dyDescent="0.25">
      <c r="B284" s="107" t="str">
        <f t="shared" si="46"/>
        <v/>
      </c>
      <c r="C284" s="108" t="str">
        <f t="shared" ca="1" si="47"/>
        <v/>
      </c>
      <c r="D284" s="62"/>
      <c r="E284" s="38"/>
      <c r="F284" s="63"/>
      <c r="G284" s="64"/>
      <c r="H284" s="38"/>
      <c r="I284" s="38"/>
      <c r="J284" s="38"/>
      <c r="K284" s="38"/>
      <c r="L284" s="38"/>
      <c r="M284" s="38"/>
      <c r="N284" s="38"/>
      <c r="O284" s="38"/>
      <c r="P284" s="38"/>
      <c r="Q284" s="65"/>
      <c r="R284" s="65"/>
      <c r="S284" s="99"/>
      <c r="T284" s="94"/>
      <c r="U284" s="100" t="str">
        <f t="shared" ca="1" si="48"/>
        <v/>
      </c>
      <c r="V284" s="100" t="str">
        <f t="shared" ca="1" si="49"/>
        <v/>
      </c>
      <c r="W284" s="100" t="str">
        <f t="shared" ca="1" si="50"/>
        <v/>
      </c>
      <c r="X284" s="94"/>
      <c r="Y284" s="94"/>
      <c r="AA284" s="2"/>
      <c r="AD284" s="1"/>
    </row>
    <row r="285" spans="2:30" ht="18.75" x14ac:dyDescent="0.25">
      <c r="B285" s="107" t="str">
        <f t="shared" si="46"/>
        <v/>
      </c>
      <c r="C285" s="108" t="str">
        <f t="shared" ca="1" si="47"/>
        <v/>
      </c>
      <c r="D285" s="62"/>
      <c r="E285" s="38"/>
      <c r="F285" s="63"/>
      <c r="G285" s="64"/>
      <c r="H285" s="38"/>
      <c r="I285" s="38"/>
      <c r="J285" s="38"/>
      <c r="K285" s="38"/>
      <c r="L285" s="38"/>
      <c r="M285" s="38"/>
      <c r="N285" s="38"/>
      <c r="O285" s="38"/>
      <c r="P285" s="38"/>
      <c r="Q285" s="65"/>
      <c r="R285" s="65"/>
      <c r="S285" s="99"/>
      <c r="T285" s="94"/>
      <c r="U285" s="100" t="str">
        <f t="shared" ca="1" si="48"/>
        <v/>
      </c>
      <c r="V285" s="100" t="str">
        <f t="shared" ca="1" si="49"/>
        <v/>
      </c>
      <c r="W285" s="100" t="str">
        <f t="shared" ca="1" si="50"/>
        <v/>
      </c>
      <c r="X285" s="94"/>
      <c r="Y285" s="94"/>
      <c r="AA285" s="2"/>
      <c r="AD285" s="1"/>
    </row>
    <row r="286" spans="2:30" ht="18.75" x14ac:dyDescent="0.25">
      <c r="B286" s="107" t="str">
        <f t="shared" si="46"/>
        <v/>
      </c>
      <c r="C286" s="108" t="str">
        <f t="shared" ca="1" si="47"/>
        <v/>
      </c>
      <c r="D286" s="62"/>
      <c r="E286" s="38"/>
      <c r="F286" s="63"/>
      <c r="G286" s="64"/>
      <c r="H286" s="38"/>
      <c r="I286" s="38"/>
      <c r="J286" s="38"/>
      <c r="K286" s="38"/>
      <c r="L286" s="38"/>
      <c r="M286" s="38"/>
      <c r="N286" s="38"/>
      <c r="O286" s="38"/>
      <c r="P286" s="38"/>
      <c r="Q286" s="65"/>
      <c r="R286" s="65"/>
      <c r="S286" s="99"/>
      <c r="T286" s="94"/>
      <c r="U286" s="100" t="str">
        <f t="shared" ca="1" si="48"/>
        <v/>
      </c>
      <c r="V286" s="100" t="str">
        <f t="shared" ca="1" si="49"/>
        <v/>
      </c>
      <c r="W286" s="100" t="str">
        <f t="shared" ca="1" si="50"/>
        <v/>
      </c>
      <c r="X286" s="94"/>
      <c r="Y286" s="94"/>
      <c r="AA286" s="2"/>
      <c r="AD286" s="1"/>
    </row>
    <row r="287" spans="2:30" ht="18.75" x14ac:dyDescent="0.25">
      <c r="B287" s="107" t="str">
        <f t="shared" si="46"/>
        <v/>
      </c>
      <c r="C287" s="108" t="str">
        <f t="shared" ca="1" si="47"/>
        <v/>
      </c>
      <c r="D287" s="62"/>
      <c r="E287" s="38"/>
      <c r="F287" s="63"/>
      <c r="G287" s="64"/>
      <c r="H287" s="38"/>
      <c r="I287" s="38"/>
      <c r="J287" s="38"/>
      <c r="K287" s="38"/>
      <c r="L287" s="38"/>
      <c r="M287" s="38"/>
      <c r="N287" s="38"/>
      <c r="O287" s="38"/>
      <c r="P287" s="38"/>
      <c r="Q287" s="65"/>
      <c r="R287" s="65"/>
      <c r="S287" s="99"/>
      <c r="T287" s="94"/>
      <c r="U287" s="100" t="str">
        <f t="shared" ca="1" si="48"/>
        <v/>
      </c>
      <c r="V287" s="100" t="str">
        <f t="shared" ca="1" si="49"/>
        <v/>
      </c>
      <c r="W287" s="100" t="str">
        <f t="shared" ca="1" si="50"/>
        <v/>
      </c>
      <c r="X287" s="94"/>
      <c r="Y287" s="94"/>
      <c r="AA287" s="2"/>
      <c r="AD287" s="1"/>
    </row>
    <row r="288" spans="2:30" ht="18.75" x14ac:dyDescent="0.25">
      <c r="B288" s="107" t="str">
        <f t="shared" si="46"/>
        <v/>
      </c>
      <c r="C288" s="108" t="str">
        <f t="shared" ca="1" si="47"/>
        <v/>
      </c>
      <c r="D288" s="62"/>
      <c r="E288" s="38"/>
      <c r="F288" s="63"/>
      <c r="G288" s="64"/>
      <c r="H288" s="38"/>
      <c r="I288" s="38"/>
      <c r="J288" s="38"/>
      <c r="K288" s="38"/>
      <c r="L288" s="38"/>
      <c r="M288" s="38"/>
      <c r="N288" s="38"/>
      <c r="O288" s="38"/>
      <c r="P288" s="38"/>
      <c r="Q288" s="65"/>
      <c r="R288" s="65"/>
      <c r="S288" s="99"/>
      <c r="T288" s="94"/>
      <c r="U288" s="100" t="str">
        <f t="shared" ca="1" si="48"/>
        <v/>
      </c>
      <c r="V288" s="100" t="str">
        <f t="shared" ca="1" si="49"/>
        <v/>
      </c>
      <c r="W288" s="100" t="str">
        <f t="shared" ca="1" si="50"/>
        <v/>
      </c>
      <c r="X288" s="94"/>
      <c r="Y288" s="94"/>
      <c r="AA288" s="2"/>
      <c r="AD288" s="1"/>
    </row>
    <row r="289" spans="2:30" ht="18.75" x14ac:dyDescent="0.25">
      <c r="B289" s="107" t="str">
        <f t="shared" si="46"/>
        <v/>
      </c>
      <c r="C289" s="108" t="str">
        <f t="shared" ca="1" si="47"/>
        <v/>
      </c>
      <c r="D289" s="62"/>
      <c r="E289" s="38"/>
      <c r="F289" s="63"/>
      <c r="G289" s="64"/>
      <c r="H289" s="38"/>
      <c r="I289" s="38"/>
      <c r="J289" s="38"/>
      <c r="K289" s="38"/>
      <c r="L289" s="38"/>
      <c r="M289" s="38"/>
      <c r="N289" s="38"/>
      <c r="O289" s="38"/>
      <c r="P289" s="38"/>
      <c r="Q289" s="65"/>
      <c r="R289" s="65"/>
      <c r="S289" s="99"/>
      <c r="T289" s="94"/>
      <c r="U289" s="100" t="str">
        <f t="shared" ca="1" si="48"/>
        <v/>
      </c>
      <c r="V289" s="100" t="str">
        <f t="shared" ca="1" si="49"/>
        <v/>
      </c>
      <c r="W289" s="100" t="str">
        <f t="shared" ca="1" si="50"/>
        <v/>
      </c>
      <c r="X289" s="94"/>
      <c r="Y289" s="94"/>
      <c r="AA289" s="2"/>
      <c r="AD289" s="1"/>
    </row>
    <row r="290" spans="2:30" ht="18.75" x14ac:dyDescent="0.25">
      <c r="B290" s="107" t="str">
        <f t="shared" si="46"/>
        <v/>
      </c>
      <c r="C290" s="108" t="str">
        <f t="shared" ca="1" si="47"/>
        <v/>
      </c>
      <c r="D290" s="62"/>
      <c r="E290" s="38"/>
      <c r="F290" s="63"/>
      <c r="G290" s="64"/>
      <c r="H290" s="38"/>
      <c r="I290" s="38"/>
      <c r="J290" s="38"/>
      <c r="K290" s="38"/>
      <c r="L290" s="38"/>
      <c r="M290" s="38"/>
      <c r="N290" s="38"/>
      <c r="O290" s="38"/>
      <c r="P290" s="38"/>
      <c r="Q290" s="65"/>
      <c r="R290" s="65"/>
      <c r="S290" s="99"/>
      <c r="T290" s="94"/>
      <c r="U290" s="100" t="str">
        <f t="shared" ca="1" si="48"/>
        <v/>
      </c>
      <c r="V290" s="100" t="str">
        <f t="shared" ca="1" si="49"/>
        <v/>
      </c>
      <c r="W290" s="100" t="str">
        <f t="shared" ca="1" si="50"/>
        <v/>
      </c>
      <c r="X290" s="94"/>
      <c r="Y290" s="94"/>
      <c r="AA290" s="2"/>
      <c r="AD290" s="1"/>
    </row>
    <row r="291" spans="2:30" ht="18.75" x14ac:dyDescent="0.25">
      <c r="B291" s="107" t="str">
        <f t="shared" si="46"/>
        <v/>
      </c>
      <c r="C291" s="108" t="str">
        <f t="shared" ca="1" si="47"/>
        <v/>
      </c>
      <c r="D291" s="62"/>
      <c r="E291" s="38"/>
      <c r="F291" s="63"/>
      <c r="G291" s="64"/>
      <c r="H291" s="38"/>
      <c r="I291" s="38"/>
      <c r="J291" s="38"/>
      <c r="K291" s="38"/>
      <c r="L291" s="38"/>
      <c r="M291" s="38"/>
      <c r="N291" s="38"/>
      <c r="O291" s="38"/>
      <c r="P291" s="38"/>
      <c r="Q291" s="65"/>
      <c r="R291" s="65"/>
      <c r="S291" s="99"/>
      <c r="T291" s="94"/>
      <c r="U291" s="100" t="str">
        <f t="shared" ca="1" si="48"/>
        <v/>
      </c>
      <c r="V291" s="100" t="str">
        <f t="shared" ca="1" si="49"/>
        <v/>
      </c>
      <c r="W291" s="100" t="str">
        <f t="shared" ca="1" si="50"/>
        <v/>
      </c>
      <c r="X291" s="94"/>
      <c r="Y291" s="94"/>
      <c r="AA291" s="2"/>
      <c r="AD291" s="1"/>
    </row>
    <row r="292" spans="2:30" ht="18.75" x14ac:dyDescent="0.25">
      <c r="B292" s="107" t="str">
        <f t="shared" si="46"/>
        <v/>
      </c>
      <c r="C292" s="108" t="str">
        <f t="shared" ca="1" si="47"/>
        <v/>
      </c>
      <c r="D292" s="62"/>
      <c r="E292" s="38"/>
      <c r="F292" s="63"/>
      <c r="G292" s="64"/>
      <c r="H292" s="38"/>
      <c r="I292" s="38"/>
      <c r="J292" s="38"/>
      <c r="K292" s="38"/>
      <c r="L292" s="38"/>
      <c r="M292" s="38"/>
      <c r="N292" s="38"/>
      <c r="O292" s="38"/>
      <c r="P292" s="38"/>
      <c r="Q292" s="65"/>
      <c r="R292" s="65"/>
      <c r="S292" s="99"/>
      <c r="T292" s="94"/>
      <c r="U292" s="100" t="str">
        <f t="shared" ca="1" si="48"/>
        <v/>
      </c>
      <c r="V292" s="100" t="str">
        <f t="shared" ca="1" si="49"/>
        <v/>
      </c>
      <c r="W292" s="100" t="str">
        <f t="shared" ca="1" si="50"/>
        <v/>
      </c>
      <c r="X292" s="94"/>
      <c r="Y292" s="94"/>
      <c r="AA292" s="2"/>
      <c r="AD292" s="1"/>
    </row>
    <row r="293" spans="2:30" ht="18.75" x14ac:dyDescent="0.25">
      <c r="B293" s="107" t="str">
        <f t="shared" si="46"/>
        <v/>
      </c>
      <c r="C293" s="108" t="str">
        <f t="shared" ca="1" si="47"/>
        <v/>
      </c>
      <c r="D293" s="62"/>
      <c r="E293" s="38"/>
      <c r="F293" s="63"/>
      <c r="G293" s="64"/>
      <c r="H293" s="38"/>
      <c r="I293" s="38"/>
      <c r="J293" s="38"/>
      <c r="K293" s="38"/>
      <c r="L293" s="38"/>
      <c r="M293" s="38"/>
      <c r="N293" s="38"/>
      <c r="O293" s="38"/>
      <c r="P293" s="38"/>
      <c r="Q293" s="65"/>
      <c r="R293" s="65"/>
      <c r="S293" s="99"/>
      <c r="T293" s="94"/>
      <c r="U293" s="100" t="str">
        <f t="shared" ca="1" si="48"/>
        <v/>
      </c>
      <c r="V293" s="100" t="str">
        <f t="shared" ca="1" si="49"/>
        <v/>
      </c>
      <c r="W293" s="100" t="str">
        <f t="shared" ca="1" si="50"/>
        <v/>
      </c>
      <c r="X293" s="94"/>
      <c r="Y293" s="94"/>
      <c r="AA293" s="2"/>
      <c r="AD293" s="1"/>
    </row>
    <row r="294" spans="2:30" ht="18.75" x14ac:dyDescent="0.25">
      <c r="B294" s="107" t="str">
        <f t="shared" si="46"/>
        <v/>
      </c>
      <c r="C294" s="108" t="str">
        <f t="shared" ca="1" si="47"/>
        <v/>
      </c>
      <c r="D294" s="62"/>
      <c r="E294" s="38"/>
      <c r="F294" s="63"/>
      <c r="G294" s="64"/>
      <c r="H294" s="38"/>
      <c r="I294" s="38"/>
      <c r="J294" s="38"/>
      <c r="K294" s="38"/>
      <c r="L294" s="38"/>
      <c r="M294" s="38"/>
      <c r="N294" s="38"/>
      <c r="O294" s="38"/>
      <c r="P294" s="38"/>
      <c r="Q294" s="65"/>
      <c r="R294" s="65"/>
      <c r="S294" s="99"/>
      <c r="T294" s="94"/>
      <c r="U294" s="100" t="str">
        <f t="shared" ca="1" si="48"/>
        <v/>
      </c>
      <c r="V294" s="100" t="str">
        <f t="shared" ca="1" si="49"/>
        <v/>
      </c>
      <c r="W294" s="100" t="str">
        <f t="shared" ca="1" si="50"/>
        <v/>
      </c>
      <c r="X294" s="94"/>
      <c r="Y294" s="94"/>
      <c r="AA294" s="2"/>
      <c r="AD294" s="1"/>
    </row>
    <row r="295" spans="2:30" ht="18.75" x14ac:dyDescent="0.25">
      <c r="B295" s="107" t="str">
        <f t="shared" si="46"/>
        <v/>
      </c>
      <c r="C295" s="108" t="str">
        <f t="shared" ca="1" si="47"/>
        <v/>
      </c>
      <c r="D295" s="62"/>
      <c r="E295" s="38"/>
      <c r="F295" s="63"/>
      <c r="G295" s="64"/>
      <c r="H295" s="38"/>
      <c r="I295" s="38"/>
      <c r="J295" s="38"/>
      <c r="K295" s="38"/>
      <c r="L295" s="38"/>
      <c r="M295" s="38"/>
      <c r="N295" s="38"/>
      <c r="O295" s="38"/>
      <c r="P295" s="38"/>
      <c r="Q295" s="65"/>
      <c r="R295" s="65"/>
      <c r="S295" s="99"/>
      <c r="T295" s="94"/>
      <c r="U295" s="100" t="str">
        <f t="shared" ca="1" si="48"/>
        <v/>
      </c>
      <c r="V295" s="100" t="str">
        <f t="shared" ca="1" si="49"/>
        <v/>
      </c>
      <c r="W295" s="100" t="str">
        <f t="shared" ca="1" si="50"/>
        <v/>
      </c>
      <c r="X295" s="94"/>
      <c r="Y295" s="94"/>
      <c r="AA295" s="2"/>
      <c r="AD295" s="1"/>
    </row>
    <row r="296" spans="2:30" ht="18.75" x14ac:dyDescent="0.25">
      <c r="B296" s="107" t="str">
        <f t="shared" si="46"/>
        <v/>
      </c>
      <c r="C296" s="108" t="str">
        <f t="shared" ca="1" si="47"/>
        <v/>
      </c>
      <c r="D296" s="62"/>
      <c r="E296" s="38"/>
      <c r="F296" s="63"/>
      <c r="G296" s="64"/>
      <c r="H296" s="38"/>
      <c r="I296" s="38"/>
      <c r="J296" s="38"/>
      <c r="K296" s="38"/>
      <c r="L296" s="38"/>
      <c r="M296" s="38"/>
      <c r="N296" s="38"/>
      <c r="O296" s="38"/>
      <c r="P296" s="38"/>
      <c r="Q296" s="65"/>
      <c r="R296" s="65"/>
      <c r="S296" s="99"/>
      <c r="T296" s="94"/>
      <c r="U296" s="100" t="str">
        <f t="shared" ca="1" si="48"/>
        <v/>
      </c>
      <c r="V296" s="100" t="str">
        <f t="shared" ca="1" si="49"/>
        <v/>
      </c>
      <c r="W296" s="100" t="str">
        <f t="shared" ca="1" si="50"/>
        <v/>
      </c>
      <c r="X296" s="94"/>
      <c r="Y296" s="94"/>
      <c r="AA296" s="2"/>
      <c r="AD296" s="1"/>
    </row>
    <row r="297" spans="2:30" ht="18.75" x14ac:dyDescent="0.25">
      <c r="B297" s="107" t="str">
        <f t="shared" si="46"/>
        <v/>
      </c>
      <c r="C297" s="108" t="str">
        <f t="shared" ca="1" si="47"/>
        <v/>
      </c>
      <c r="D297" s="62"/>
      <c r="E297" s="38"/>
      <c r="F297" s="63"/>
      <c r="G297" s="64"/>
      <c r="H297" s="38"/>
      <c r="I297" s="38"/>
      <c r="J297" s="38"/>
      <c r="K297" s="38"/>
      <c r="L297" s="38"/>
      <c r="M297" s="38"/>
      <c r="N297" s="38"/>
      <c r="O297" s="38"/>
      <c r="P297" s="38"/>
      <c r="Q297" s="65"/>
      <c r="R297" s="65"/>
      <c r="S297" s="99"/>
      <c r="T297" s="94"/>
      <c r="U297" s="100" t="str">
        <f t="shared" ca="1" si="48"/>
        <v/>
      </c>
      <c r="V297" s="100" t="str">
        <f t="shared" ca="1" si="49"/>
        <v/>
      </c>
      <c r="W297" s="100" t="str">
        <f t="shared" ca="1" si="50"/>
        <v/>
      </c>
      <c r="X297" s="94"/>
      <c r="Y297" s="94"/>
      <c r="AA297" s="2"/>
      <c r="AD297" s="1"/>
    </row>
    <row r="298" spans="2:30" ht="18.75" x14ac:dyDescent="0.25">
      <c r="B298" s="107" t="str">
        <f t="shared" si="46"/>
        <v/>
      </c>
      <c r="C298" s="108" t="str">
        <f t="shared" ca="1" si="47"/>
        <v/>
      </c>
      <c r="D298" s="62"/>
      <c r="E298" s="38"/>
      <c r="F298" s="63"/>
      <c r="G298" s="64"/>
      <c r="H298" s="38"/>
      <c r="I298" s="38"/>
      <c r="J298" s="38"/>
      <c r="K298" s="38"/>
      <c r="L298" s="38"/>
      <c r="M298" s="38"/>
      <c r="N298" s="38"/>
      <c r="O298" s="38"/>
      <c r="P298" s="38"/>
      <c r="Q298" s="65"/>
      <c r="R298" s="65"/>
      <c r="S298" s="99"/>
      <c r="T298" s="94"/>
      <c r="U298" s="100" t="str">
        <f t="shared" ca="1" si="48"/>
        <v/>
      </c>
      <c r="V298" s="100" t="str">
        <f t="shared" ca="1" si="49"/>
        <v/>
      </c>
      <c r="W298" s="100" t="str">
        <f t="shared" ca="1" si="50"/>
        <v/>
      </c>
      <c r="X298" s="94"/>
      <c r="Y298" s="94"/>
      <c r="AA298" s="2"/>
      <c r="AD298" s="1"/>
    </row>
    <row r="299" spans="2:30" ht="18.75" x14ac:dyDescent="0.25">
      <c r="B299" s="107" t="str">
        <f t="shared" si="46"/>
        <v/>
      </c>
      <c r="C299" s="108" t="str">
        <f t="shared" ca="1" si="47"/>
        <v/>
      </c>
      <c r="D299" s="62"/>
      <c r="E299" s="38"/>
      <c r="F299" s="63"/>
      <c r="G299" s="64"/>
      <c r="H299" s="38"/>
      <c r="I299" s="38"/>
      <c r="J299" s="38"/>
      <c r="K299" s="38"/>
      <c r="L299" s="38"/>
      <c r="M299" s="38"/>
      <c r="N299" s="38"/>
      <c r="O299" s="38"/>
      <c r="P299" s="38"/>
      <c r="Q299" s="65"/>
      <c r="R299" s="65"/>
      <c r="S299" s="99"/>
      <c r="T299" s="94"/>
      <c r="U299" s="100" t="str">
        <f t="shared" ca="1" si="48"/>
        <v/>
      </c>
      <c r="V299" s="100" t="str">
        <f t="shared" ca="1" si="49"/>
        <v/>
      </c>
      <c r="W299" s="100" t="str">
        <f t="shared" ca="1" si="50"/>
        <v/>
      </c>
      <c r="X299" s="94"/>
      <c r="Y299" s="94"/>
      <c r="AA299" s="2"/>
      <c r="AD299" s="1"/>
    </row>
    <row r="300" spans="2:30" ht="18.75" x14ac:dyDescent="0.25">
      <c r="B300" s="107" t="str">
        <f t="shared" si="46"/>
        <v/>
      </c>
      <c r="C300" s="108" t="str">
        <f t="shared" ca="1" si="47"/>
        <v/>
      </c>
      <c r="D300" s="62"/>
      <c r="E300" s="38"/>
      <c r="F300" s="63"/>
      <c r="G300" s="64"/>
      <c r="H300" s="38"/>
      <c r="I300" s="38"/>
      <c r="J300" s="38"/>
      <c r="K300" s="38"/>
      <c r="L300" s="38"/>
      <c r="M300" s="38"/>
      <c r="N300" s="38"/>
      <c r="O300" s="38"/>
      <c r="P300" s="38"/>
      <c r="Q300" s="65"/>
      <c r="R300" s="65"/>
      <c r="S300" s="99"/>
      <c r="T300" s="94"/>
      <c r="U300" s="100" t="str">
        <f t="shared" ca="1" si="48"/>
        <v/>
      </c>
      <c r="V300" s="100" t="str">
        <f t="shared" ca="1" si="49"/>
        <v/>
      </c>
      <c r="W300" s="100" t="str">
        <f t="shared" ca="1" si="50"/>
        <v/>
      </c>
      <c r="X300" s="94"/>
      <c r="Y300" s="94"/>
      <c r="AA300" s="2"/>
      <c r="AD300" s="1"/>
    </row>
    <row r="301" spans="2:30" ht="18.75" x14ac:dyDescent="0.25">
      <c r="B301" s="107" t="str">
        <f t="shared" si="46"/>
        <v/>
      </c>
      <c r="C301" s="108" t="str">
        <f t="shared" ca="1" si="47"/>
        <v/>
      </c>
      <c r="D301" s="62"/>
      <c r="E301" s="38"/>
      <c r="F301" s="63"/>
      <c r="G301" s="64"/>
      <c r="H301" s="38"/>
      <c r="I301" s="38"/>
      <c r="J301" s="38"/>
      <c r="K301" s="38"/>
      <c r="L301" s="38"/>
      <c r="M301" s="38"/>
      <c r="N301" s="38"/>
      <c r="O301" s="38"/>
      <c r="P301" s="38"/>
      <c r="Q301" s="65"/>
      <c r="R301" s="65"/>
      <c r="S301" s="99"/>
      <c r="T301" s="94"/>
      <c r="U301" s="100" t="str">
        <f t="shared" ca="1" si="48"/>
        <v/>
      </c>
      <c r="V301" s="100" t="str">
        <f t="shared" ca="1" si="49"/>
        <v/>
      </c>
      <c r="W301" s="100" t="str">
        <f t="shared" ca="1" si="50"/>
        <v/>
      </c>
      <c r="X301" s="94"/>
      <c r="Y301" s="94"/>
      <c r="AA301" s="2"/>
      <c r="AD301" s="1"/>
    </row>
    <row r="302" spans="2:30" ht="18.75" x14ac:dyDescent="0.25">
      <c r="B302" s="107" t="str">
        <f t="shared" si="46"/>
        <v/>
      </c>
      <c r="C302" s="108" t="str">
        <f t="shared" ca="1" si="47"/>
        <v/>
      </c>
      <c r="D302" s="62"/>
      <c r="E302" s="38"/>
      <c r="F302" s="63"/>
      <c r="G302" s="64"/>
      <c r="H302" s="38"/>
      <c r="I302" s="38"/>
      <c r="J302" s="38"/>
      <c r="K302" s="38"/>
      <c r="L302" s="38"/>
      <c r="M302" s="38"/>
      <c r="N302" s="38"/>
      <c r="O302" s="38"/>
      <c r="P302" s="38"/>
      <c r="Q302" s="65"/>
      <c r="R302" s="65"/>
      <c r="S302" s="99"/>
      <c r="T302" s="94"/>
      <c r="U302" s="100" t="str">
        <f t="shared" ca="1" si="48"/>
        <v/>
      </c>
      <c r="V302" s="100" t="str">
        <f t="shared" ca="1" si="49"/>
        <v/>
      </c>
      <c r="W302" s="100" t="str">
        <f t="shared" ca="1" si="50"/>
        <v/>
      </c>
      <c r="X302" s="94"/>
      <c r="Y302" s="94"/>
      <c r="AA302" s="2"/>
      <c r="AD302" s="1"/>
    </row>
    <row r="303" spans="2:30" ht="18.75" x14ac:dyDescent="0.25">
      <c r="B303" s="107" t="str">
        <f t="shared" si="46"/>
        <v/>
      </c>
      <c r="C303" s="108" t="str">
        <f t="shared" ca="1" si="47"/>
        <v/>
      </c>
      <c r="D303" s="62"/>
      <c r="E303" s="38"/>
      <c r="F303" s="63"/>
      <c r="G303" s="64"/>
      <c r="H303" s="38"/>
      <c r="I303" s="38"/>
      <c r="J303" s="38"/>
      <c r="K303" s="38"/>
      <c r="L303" s="38"/>
      <c r="M303" s="38"/>
      <c r="N303" s="38"/>
      <c r="O303" s="38"/>
      <c r="P303" s="38"/>
      <c r="Q303" s="65"/>
      <c r="R303" s="65"/>
      <c r="S303" s="99"/>
      <c r="T303" s="94"/>
      <c r="U303" s="100" t="str">
        <f t="shared" ca="1" si="48"/>
        <v/>
      </c>
      <c r="V303" s="100" t="str">
        <f t="shared" ca="1" si="49"/>
        <v/>
      </c>
      <c r="W303" s="100" t="str">
        <f t="shared" ca="1" si="50"/>
        <v/>
      </c>
      <c r="X303" s="94"/>
      <c r="Y303" s="94"/>
      <c r="AA303" s="2"/>
      <c r="AD303" s="1"/>
    </row>
    <row r="304" spans="2:30" ht="18.75" x14ac:dyDescent="0.25">
      <c r="B304" s="107" t="str">
        <f t="shared" si="46"/>
        <v/>
      </c>
      <c r="C304" s="108" t="str">
        <f t="shared" ca="1" si="47"/>
        <v/>
      </c>
      <c r="D304" s="62"/>
      <c r="E304" s="38"/>
      <c r="F304" s="63"/>
      <c r="G304" s="64"/>
      <c r="H304" s="38"/>
      <c r="I304" s="38"/>
      <c r="J304" s="38"/>
      <c r="K304" s="38"/>
      <c r="L304" s="38"/>
      <c r="M304" s="38"/>
      <c r="N304" s="38"/>
      <c r="O304" s="38"/>
      <c r="P304" s="38"/>
      <c r="Q304" s="65"/>
      <c r="R304" s="65"/>
      <c r="S304" s="99"/>
      <c r="T304" s="94"/>
      <c r="U304" s="100" t="str">
        <f t="shared" ca="1" si="48"/>
        <v/>
      </c>
      <c r="V304" s="100" t="str">
        <f t="shared" ca="1" si="49"/>
        <v/>
      </c>
      <c r="W304" s="100" t="str">
        <f t="shared" ca="1" si="50"/>
        <v/>
      </c>
      <c r="X304" s="94"/>
      <c r="Y304" s="94"/>
      <c r="AA304" s="2"/>
      <c r="AD304" s="1"/>
    </row>
    <row r="305" spans="2:30" ht="18.75" x14ac:dyDescent="0.25">
      <c r="B305" s="107" t="str">
        <f t="shared" si="46"/>
        <v/>
      </c>
      <c r="C305" s="108" t="str">
        <f t="shared" ca="1" si="47"/>
        <v/>
      </c>
      <c r="D305" s="62"/>
      <c r="E305" s="38"/>
      <c r="F305" s="63"/>
      <c r="G305" s="64"/>
      <c r="H305" s="38"/>
      <c r="I305" s="38"/>
      <c r="J305" s="38"/>
      <c r="K305" s="38"/>
      <c r="L305" s="38"/>
      <c r="M305" s="38"/>
      <c r="N305" s="38"/>
      <c r="O305" s="38"/>
      <c r="P305" s="38"/>
      <c r="Q305" s="65"/>
      <c r="R305" s="65"/>
      <c r="S305" s="99"/>
      <c r="T305" s="94"/>
      <c r="U305" s="100" t="str">
        <f t="shared" ca="1" si="48"/>
        <v/>
      </c>
      <c r="V305" s="100" t="str">
        <f t="shared" ca="1" si="49"/>
        <v/>
      </c>
      <c r="W305" s="100" t="str">
        <f t="shared" ca="1" si="50"/>
        <v/>
      </c>
      <c r="X305" s="94"/>
      <c r="Y305" s="94"/>
      <c r="AA305" s="2"/>
      <c r="AD305" s="1"/>
    </row>
    <row r="306" spans="2:30" ht="18.75" x14ac:dyDescent="0.25">
      <c r="B306" s="107" t="str">
        <f t="shared" si="46"/>
        <v/>
      </c>
      <c r="C306" s="108" t="str">
        <f t="shared" ca="1" si="47"/>
        <v/>
      </c>
      <c r="D306" s="62"/>
      <c r="E306" s="38"/>
      <c r="F306" s="63"/>
      <c r="G306" s="64"/>
      <c r="H306" s="38"/>
      <c r="I306" s="38"/>
      <c r="J306" s="38"/>
      <c r="K306" s="38"/>
      <c r="L306" s="38"/>
      <c r="M306" s="38"/>
      <c r="N306" s="38"/>
      <c r="O306" s="38"/>
      <c r="P306" s="38"/>
      <c r="Q306" s="65"/>
      <c r="R306" s="65"/>
      <c r="S306" s="99"/>
      <c r="T306" s="94"/>
      <c r="U306" s="100" t="str">
        <f t="shared" ca="1" si="48"/>
        <v/>
      </c>
      <c r="V306" s="100" t="str">
        <f t="shared" ca="1" si="49"/>
        <v/>
      </c>
      <c r="W306" s="100" t="str">
        <f t="shared" ca="1" si="50"/>
        <v/>
      </c>
      <c r="X306" s="94"/>
      <c r="Y306" s="94"/>
      <c r="AA306" s="2"/>
      <c r="AD306" s="1"/>
    </row>
    <row r="307" spans="2:30" ht="18.75" x14ac:dyDescent="0.25">
      <c r="B307" s="107" t="str">
        <f t="shared" si="46"/>
        <v/>
      </c>
      <c r="C307" s="108" t="str">
        <f t="shared" ca="1" si="47"/>
        <v/>
      </c>
      <c r="D307" s="62"/>
      <c r="E307" s="38"/>
      <c r="F307" s="63"/>
      <c r="G307" s="64"/>
      <c r="H307" s="38"/>
      <c r="I307" s="38"/>
      <c r="J307" s="38"/>
      <c r="K307" s="38"/>
      <c r="L307" s="38"/>
      <c r="M307" s="38"/>
      <c r="N307" s="38"/>
      <c r="O307" s="38"/>
      <c r="P307" s="38"/>
      <c r="Q307" s="65"/>
      <c r="R307" s="65"/>
      <c r="S307" s="99"/>
      <c r="T307" s="94"/>
      <c r="U307" s="100" t="str">
        <f t="shared" ca="1" si="48"/>
        <v/>
      </c>
      <c r="V307" s="100" t="str">
        <f t="shared" ca="1" si="49"/>
        <v/>
      </c>
      <c r="W307" s="100" t="str">
        <f t="shared" ca="1" si="50"/>
        <v/>
      </c>
      <c r="X307" s="94"/>
      <c r="Y307" s="94"/>
      <c r="AA307" s="2"/>
      <c r="AD307" s="1"/>
    </row>
    <row r="308" spans="2:30" ht="18.75" x14ac:dyDescent="0.25">
      <c r="B308" s="107" t="str">
        <f t="shared" si="46"/>
        <v/>
      </c>
      <c r="C308" s="108" t="str">
        <f t="shared" ca="1" si="47"/>
        <v/>
      </c>
      <c r="D308" s="62"/>
      <c r="E308" s="38"/>
      <c r="F308" s="63"/>
      <c r="G308" s="64"/>
      <c r="H308" s="38"/>
      <c r="I308" s="38"/>
      <c r="J308" s="38"/>
      <c r="K308" s="38"/>
      <c r="L308" s="38"/>
      <c r="M308" s="38"/>
      <c r="N308" s="38"/>
      <c r="O308" s="38"/>
      <c r="P308" s="38"/>
      <c r="Q308" s="65"/>
      <c r="R308" s="65"/>
      <c r="S308" s="99"/>
      <c r="T308" s="94"/>
      <c r="U308" s="100" t="str">
        <f t="shared" ca="1" si="48"/>
        <v/>
      </c>
      <c r="V308" s="100" t="str">
        <f t="shared" ca="1" si="49"/>
        <v/>
      </c>
      <c r="W308" s="100" t="str">
        <f t="shared" ca="1" si="50"/>
        <v/>
      </c>
      <c r="X308" s="94"/>
      <c r="Y308" s="94"/>
      <c r="AA308" s="2"/>
      <c r="AD308" s="1"/>
    </row>
    <row r="309" spans="2:30" ht="18.75" x14ac:dyDescent="0.25">
      <c r="B309" s="107" t="str">
        <f t="shared" si="46"/>
        <v/>
      </c>
      <c r="C309" s="108" t="str">
        <f t="shared" ca="1" si="47"/>
        <v/>
      </c>
      <c r="D309" s="62"/>
      <c r="E309" s="38"/>
      <c r="F309" s="63"/>
      <c r="G309" s="64"/>
      <c r="H309" s="38"/>
      <c r="I309" s="38"/>
      <c r="J309" s="38"/>
      <c r="K309" s="38"/>
      <c r="L309" s="38"/>
      <c r="M309" s="38"/>
      <c r="N309" s="38"/>
      <c r="O309" s="38"/>
      <c r="P309" s="38"/>
      <c r="Q309" s="65"/>
      <c r="R309" s="65"/>
      <c r="S309" s="99"/>
      <c r="T309" s="94"/>
      <c r="U309" s="100" t="str">
        <f t="shared" ca="1" si="48"/>
        <v/>
      </c>
      <c r="V309" s="100" t="str">
        <f t="shared" ca="1" si="49"/>
        <v/>
      </c>
      <c r="W309" s="100" t="str">
        <f t="shared" ca="1" si="50"/>
        <v/>
      </c>
      <c r="X309" s="94"/>
      <c r="Y309" s="94"/>
      <c r="AA309" s="2"/>
      <c r="AD309" s="1"/>
    </row>
    <row r="310" spans="2:30" ht="18.75" x14ac:dyDescent="0.25">
      <c r="B310" s="107" t="str">
        <f t="shared" si="46"/>
        <v/>
      </c>
      <c r="C310" s="108" t="str">
        <f t="shared" ca="1" si="47"/>
        <v/>
      </c>
      <c r="D310" s="62"/>
      <c r="E310" s="38"/>
      <c r="F310" s="63"/>
      <c r="G310" s="64"/>
      <c r="H310" s="38"/>
      <c r="I310" s="38"/>
      <c r="J310" s="38"/>
      <c r="K310" s="38"/>
      <c r="L310" s="38"/>
      <c r="M310" s="38"/>
      <c r="N310" s="38"/>
      <c r="O310" s="38"/>
      <c r="P310" s="38"/>
      <c r="Q310" s="65"/>
      <c r="R310" s="65"/>
      <c r="S310" s="99"/>
      <c r="T310" s="94"/>
      <c r="U310" s="100" t="str">
        <f t="shared" ca="1" si="48"/>
        <v/>
      </c>
      <c r="V310" s="100" t="str">
        <f t="shared" ca="1" si="49"/>
        <v/>
      </c>
      <c r="W310" s="100" t="str">
        <f t="shared" ca="1" si="50"/>
        <v/>
      </c>
      <c r="X310" s="94"/>
      <c r="Y310" s="94"/>
      <c r="AA310" s="2"/>
      <c r="AD310" s="1"/>
    </row>
    <row r="311" spans="2:30" ht="18.75" x14ac:dyDescent="0.25">
      <c r="B311" s="107" t="str">
        <f t="shared" si="46"/>
        <v/>
      </c>
      <c r="C311" s="108" t="str">
        <f t="shared" ca="1" si="47"/>
        <v/>
      </c>
      <c r="D311" s="62"/>
      <c r="E311" s="38"/>
      <c r="F311" s="63"/>
      <c r="G311" s="64"/>
      <c r="H311" s="38"/>
      <c r="I311" s="38"/>
      <c r="J311" s="38"/>
      <c r="K311" s="38"/>
      <c r="L311" s="38"/>
      <c r="M311" s="38"/>
      <c r="N311" s="38"/>
      <c r="O311" s="38"/>
      <c r="P311" s="38"/>
      <c r="Q311" s="65"/>
      <c r="R311" s="65"/>
      <c r="S311" s="99"/>
      <c r="T311" s="94"/>
      <c r="U311" s="100" t="str">
        <f t="shared" ca="1" si="48"/>
        <v/>
      </c>
      <c r="V311" s="100" t="str">
        <f t="shared" ca="1" si="49"/>
        <v/>
      </c>
      <c r="W311" s="100" t="str">
        <f t="shared" ca="1" si="50"/>
        <v/>
      </c>
      <c r="X311" s="94"/>
      <c r="Y311" s="94"/>
      <c r="AA311" s="2"/>
      <c r="AD311" s="1"/>
    </row>
    <row r="312" spans="2:30" ht="18.75" x14ac:dyDescent="0.25">
      <c r="B312" s="107" t="str">
        <f t="shared" si="46"/>
        <v/>
      </c>
      <c r="C312" s="108" t="str">
        <f t="shared" ca="1" si="47"/>
        <v/>
      </c>
      <c r="D312" s="62"/>
      <c r="E312" s="38"/>
      <c r="F312" s="63"/>
      <c r="G312" s="64"/>
      <c r="H312" s="38"/>
      <c r="I312" s="38"/>
      <c r="J312" s="38"/>
      <c r="K312" s="38"/>
      <c r="L312" s="38"/>
      <c r="M312" s="38"/>
      <c r="N312" s="38"/>
      <c r="O312" s="38"/>
      <c r="P312" s="38"/>
      <c r="Q312" s="65"/>
      <c r="R312" s="65"/>
      <c r="S312" s="99"/>
      <c r="T312" s="94"/>
      <c r="U312" s="100" t="str">
        <f t="shared" ca="1" si="48"/>
        <v/>
      </c>
      <c r="V312" s="100" t="str">
        <f t="shared" ca="1" si="49"/>
        <v/>
      </c>
      <c r="W312" s="100" t="str">
        <f t="shared" ca="1" si="50"/>
        <v/>
      </c>
      <c r="X312" s="94"/>
      <c r="Y312" s="94"/>
      <c r="AA312" s="2"/>
      <c r="AD312" s="1"/>
    </row>
    <row r="313" spans="2:30" ht="18.75" x14ac:dyDescent="0.25">
      <c r="B313" s="107" t="str">
        <f t="shared" ref="B313:B376" si="51">IF(AND(ISBLANK(L313), NOT((ISBLANK(D313)))),D313+60,"")</f>
        <v/>
      </c>
      <c r="C313" s="108" t="str">
        <f t="shared" ca="1" si="47"/>
        <v/>
      </c>
      <c r="D313" s="62"/>
      <c r="E313" s="38"/>
      <c r="F313" s="63"/>
      <c r="G313" s="64"/>
      <c r="H313" s="38"/>
      <c r="I313" s="38"/>
      <c r="J313" s="38"/>
      <c r="K313" s="38"/>
      <c r="L313" s="38"/>
      <c r="M313" s="38"/>
      <c r="N313" s="38"/>
      <c r="O313" s="38"/>
      <c r="P313" s="38"/>
      <c r="Q313" s="65"/>
      <c r="R313" s="65"/>
      <c r="S313" s="99"/>
      <c r="T313" s="94"/>
      <c r="U313" s="100" t="str">
        <f t="shared" ca="1" si="48"/>
        <v/>
      </c>
      <c r="V313" s="100" t="str">
        <f t="shared" ca="1" si="49"/>
        <v/>
      </c>
      <c r="W313" s="100" t="str">
        <f t="shared" ca="1" si="50"/>
        <v/>
      </c>
      <c r="X313" s="94"/>
      <c r="Y313" s="94"/>
      <c r="AA313" s="2"/>
      <c r="AD313" s="1"/>
    </row>
    <row r="314" spans="2:30" ht="18.75" x14ac:dyDescent="0.25">
      <c r="B314" s="107" t="str">
        <f t="shared" si="51"/>
        <v/>
      </c>
      <c r="C314" s="108" t="str">
        <f t="shared" ca="1" si="47"/>
        <v/>
      </c>
      <c r="D314" s="62"/>
      <c r="E314" s="38"/>
      <c r="F314" s="63"/>
      <c r="G314" s="64"/>
      <c r="H314" s="38"/>
      <c r="I314" s="38"/>
      <c r="J314" s="38"/>
      <c r="K314" s="38"/>
      <c r="L314" s="38"/>
      <c r="M314" s="38"/>
      <c r="N314" s="38"/>
      <c r="O314" s="38"/>
      <c r="P314" s="38"/>
      <c r="Q314" s="65"/>
      <c r="R314" s="65"/>
      <c r="S314" s="99"/>
      <c r="T314" s="94"/>
      <c r="U314" s="100" t="str">
        <f t="shared" ca="1" si="48"/>
        <v/>
      </c>
      <c r="V314" s="100" t="str">
        <f t="shared" ca="1" si="49"/>
        <v/>
      </c>
      <c r="W314" s="100" t="str">
        <f t="shared" ca="1" si="50"/>
        <v/>
      </c>
      <c r="X314" s="94"/>
      <c r="Y314" s="94"/>
      <c r="AA314" s="2"/>
      <c r="AD314" s="1"/>
    </row>
    <row r="315" spans="2:30" ht="18.75" x14ac:dyDescent="0.25">
      <c r="B315" s="107" t="str">
        <f t="shared" si="51"/>
        <v/>
      </c>
      <c r="C315" s="108" t="str">
        <f t="shared" ca="1" si="47"/>
        <v/>
      </c>
      <c r="D315" s="62"/>
      <c r="E315" s="38"/>
      <c r="F315" s="63"/>
      <c r="G315" s="64"/>
      <c r="H315" s="38"/>
      <c r="I315" s="38"/>
      <c r="J315" s="38"/>
      <c r="K315" s="38"/>
      <c r="L315" s="38"/>
      <c r="M315" s="38"/>
      <c r="N315" s="38"/>
      <c r="O315" s="38"/>
      <c r="P315" s="38"/>
      <c r="Q315" s="65"/>
      <c r="R315" s="65"/>
      <c r="S315" s="99"/>
      <c r="T315" s="94"/>
      <c r="U315" s="100" t="str">
        <f t="shared" ca="1" si="48"/>
        <v/>
      </c>
      <c r="V315" s="100" t="str">
        <f t="shared" ca="1" si="49"/>
        <v/>
      </c>
      <c r="W315" s="100" t="str">
        <f t="shared" ca="1" si="50"/>
        <v/>
      </c>
      <c r="X315" s="94"/>
      <c r="Y315" s="94"/>
      <c r="AA315" s="2"/>
      <c r="AD315" s="1"/>
    </row>
    <row r="316" spans="2:30" ht="18.75" x14ac:dyDescent="0.25">
      <c r="B316" s="107" t="str">
        <f t="shared" si="51"/>
        <v/>
      </c>
      <c r="C316" s="108" t="str">
        <f t="shared" ca="1" si="47"/>
        <v/>
      </c>
      <c r="D316" s="62"/>
      <c r="E316" s="38"/>
      <c r="F316" s="63"/>
      <c r="G316" s="64"/>
      <c r="H316" s="38"/>
      <c r="I316" s="38"/>
      <c r="J316" s="38"/>
      <c r="K316" s="38"/>
      <c r="L316" s="38"/>
      <c r="M316" s="38"/>
      <c r="N316" s="38"/>
      <c r="O316" s="38"/>
      <c r="P316" s="38"/>
      <c r="Q316" s="65"/>
      <c r="R316" s="65"/>
      <c r="S316" s="99"/>
      <c r="T316" s="94"/>
      <c r="U316" s="100" t="str">
        <f t="shared" ca="1" si="48"/>
        <v/>
      </c>
      <c r="V316" s="100" t="str">
        <f t="shared" ca="1" si="49"/>
        <v/>
      </c>
      <c r="W316" s="100" t="str">
        <f t="shared" ca="1" si="50"/>
        <v/>
      </c>
      <c r="X316" s="94"/>
      <c r="Y316" s="94"/>
      <c r="AA316" s="2"/>
      <c r="AD316" s="1"/>
    </row>
    <row r="317" spans="2:30" ht="18.75" x14ac:dyDescent="0.25">
      <c r="B317" s="107" t="str">
        <f t="shared" si="51"/>
        <v/>
      </c>
      <c r="C317" s="108" t="str">
        <f t="shared" ca="1" si="47"/>
        <v/>
      </c>
      <c r="D317" s="62"/>
      <c r="E317" s="38"/>
      <c r="F317" s="63"/>
      <c r="G317" s="64"/>
      <c r="H317" s="38"/>
      <c r="I317" s="38"/>
      <c r="J317" s="38"/>
      <c r="K317" s="38"/>
      <c r="L317" s="38"/>
      <c r="M317" s="38"/>
      <c r="N317" s="38"/>
      <c r="O317" s="38"/>
      <c r="P317" s="38"/>
      <c r="Q317" s="65"/>
      <c r="R317" s="65"/>
      <c r="S317" s="99"/>
      <c r="T317" s="94"/>
      <c r="U317" s="100" t="str">
        <f t="shared" ca="1" si="48"/>
        <v/>
      </c>
      <c r="V317" s="100" t="str">
        <f t="shared" ca="1" si="49"/>
        <v/>
      </c>
      <c r="W317" s="100" t="str">
        <f t="shared" ca="1" si="50"/>
        <v/>
      </c>
      <c r="X317" s="94"/>
      <c r="Y317" s="94"/>
      <c r="AA317" s="2"/>
      <c r="AD317" s="1"/>
    </row>
    <row r="318" spans="2:30" ht="18.75" x14ac:dyDescent="0.25">
      <c r="B318" s="107" t="str">
        <f t="shared" si="51"/>
        <v/>
      </c>
      <c r="C318" s="108" t="str">
        <f t="shared" ca="1" si="47"/>
        <v/>
      </c>
      <c r="D318" s="62"/>
      <c r="E318" s="38"/>
      <c r="F318" s="63"/>
      <c r="G318" s="64"/>
      <c r="H318" s="38"/>
      <c r="I318" s="38"/>
      <c r="J318" s="38"/>
      <c r="K318" s="38"/>
      <c r="L318" s="38"/>
      <c r="M318" s="38"/>
      <c r="N318" s="38"/>
      <c r="O318" s="38"/>
      <c r="P318" s="38"/>
      <c r="Q318" s="65"/>
      <c r="R318" s="65"/>
      <c r="S318" s="99"/>
      <c r="T318" s="94"/>
      <c r="U318" s="100" t="str">
        <f t="shared" ca="1" si="48"/>
        <v/>
      </c>
      <c r="V318" s="100" t="str">
        <f t="shared" ca="1" si="49"/>
        <v/>
      </c>
      <c r="W318" s="100" t="str">
        <f t="shared" ca="1" si="50"/>
        <v/>
      </c>
      <c r="X318" s="94"/>
      <c r="Y318" s="94"/>
      <c r="AA318" s="2"/>
      <c r="AD318" s="1"/>
    </row>
    <row r="319" spans="2:30" ht="18.75" x14ac:dyDescent="0.25">
      <c r="B319" s="107" t="str">
        <f t="shared" si="51"/>
        <v/>
      </c>
      <c r="C319" s="108" t="str">
        <f t="shared" ca="1" si="47"/>
        <v/>
      </c>
      <c r="D319" s="62"/>
      <c r="E319" s="38"/>
      <c r="F319" s="63"/>
      <c r="G319" s="64"/>
      <c r="H319" s="38"/>
      <c r="I319" s="38"/>
      <c r="J319" s="38"/>
      <c r="K319" s="38"/>
      <c r="L319" s="38"/>
      <c r="M319" s="38"/>
      <c r="N319" s="38"/>
      <c r="O319" s="38"/>
      <c r="P319" s="38"/>
      <c r="Q319" s="65"/>
      <c r="R319" s="65"/>
      <c r="S319" s="99"/>
      <c r="T319" s="94"/>
      <c r="U319" s="100" t="str">
        <f t="shared" ca="1" si="48"/>
        <v/>
      </c>
      <c r="V319" s="100" t="str">
        <f t="shared" ca="1" si="49"/>
        <v/>
      </c>
      <c r="W319" s="100" t="str">
        <f t="shared" ca="1" si="50"/>
        <v/>
      </c>
      <c r="X319" s="94"/>
      <c r="Y319" s="94"/>
      <c r="AA319" s="2"/>
      <c r="AD319" s="1"/>
    </row>
    <row r="320" spans="2:30" ht="18.75" x14ac:dyDescent="0.25">
      <c r="B320" s="107" t="str">
        <f t="shared" si="51"/>
        <v/>
      </c>
      <c r="C320" s="108" t="str">
        <f t="shared" ca="1" si="47"/>
        <v/>
      </c>
      <c r="D320" s="62"/>
      <c r="E320" s="38"/>
      <c r="F320" s="63"/>
      <c r="G320" s="64"/>
      <c r="H320" s="38"/>
      <c r="I320" s="38"/>
      <c r="J320" s="38"/>
      <c r="K320" s="38"/>
      <c r="L320" s="38"/>
      <c r="M320" s="38"/>
      <c r="N320" s="38"/>
      <c r="O320" s="38"/>
      <c r="P320" s="38"/>
      <c r="Q320" s="65"/>
      <c r="R320" s="65"/>
      <c r="S320" s="99"/>
      <c r="T320" s="94"/>
      <c r="U320" s="100" t="str">
        <f t="shared" ca="1" si="48"/>
        <v/>
      </c>
      <c r="V320" s="100" t="str">
        <f t="shared" ca="1" si="49"/>
        <v/>
      </c>
      <c r="W320" s="100" t="str">
        <f t="shared" ca="1" si="50"/>
        <v/>
      </c>
      <c r="X320" s="94"/>
      <c r="Y320" s="94"/>
      <c r="AA320" s="2"/>
      <c r="AD320" s="1"/>
    </row>
    <row r="321" spans="2:30" ht="18.75" x14ac:dyDescent="0.25">
      <c r="B321" s="107" t="str">
        <f t="shared" si="51"/>
        <v/>
      </c>
      <c r="C321" s="108" t="str">
        <f t="shared" ca="1" si="47"/>
        <v/>
      </c>
      <c r="D321" s="62"/>
      <c r="E321" s="38"/>
      <c r="F321" s="63"/>
      <c r="G321" s="64"/>
      <c r="H321" s="38"/>
      <c r="I321" s="38"/>
      <c r="J321" s="38"/>
      <c r="K321" s="38"/>
      <c r="L321" s="38"/>
      <c r="M321" s="38"/>
      <c r="N321" s="38"/>
      <c r="O321" s="38"/>
      <c r="P321" s="38"/>
      <c r="Q321" s="65"/>
      <c r="R321" s="65"/>
      <c r="S321" s="99"/>
      <c r="T321" s="94"/>
      <c r="U321" s="100" t="str">
        <f t="shared" ca="1" si="48"/>
        <v/>
      </c>
      <c r="V321" s="100" t="str">
        <f t="shared" ca="1" si="49"/>
        <v/>
      </c>
      <c r="W321" s="100" t="str">
        <f t="shared" ca="1" si="50"/>
        <v/>
      </c>
      <c r="X321" s="94"/>
      <c r="Y321" s="94"/>
      <c r="AA321" s="2"/>
      <c r="AD321" s="1"/>
    </row>
    <row r="322" spans="2:30" ht="18.75" x14ac:dyDescent="0.25">
      <c r="B322" s="107" t="str">
        <f t="shared" si="51"/>
        <v/>
      </c>
      <c r="C322" s="108" t="str">
        <f t="shared" ca="1" si="47"/>
        <v/>
      </c>
      <c r="D322" s="62"/>
      <c r="E322" s="38"/>
      <c r="F322" s="63"/>
      <c r="G322" s="64"/>
      <c r="H322" s="38"/>
      <c r="I322" s="38"/>
      <c r="J322" s="38"/>
      <c r="K322" s="38"/>
      <c r="L322" s="38"/>
      <c r="M322" s="38"/>
      <c r="N322" s="38"/>
      <c r="O322" s="38"/>
      <c r="P322" s="38"/>
      <c r="Q322" s="65"/>
      <c r="R322" s="65"/>
      <c r="S322" s="99"/>
      <c r="T322" s="94"/>
      <c r="U322" s="100" t="str">
        <f t="shared" ca="1" si="48"/>
        <v/>
      </c>
      <c r="V322" s="100" t="str">
        <f t="shared" ca="1" si="49"/>
        <v/>
      </c>
      <c r="W322" s="100" t="str">
        <f t="shared" ca="1" si="50"/>
        <v/>
      </c>
      <c r="X322" s="94"/>
      <c r="Y322" s="94"/>
      <c r="AA322" s="2"/>
      <c r="AD322" s="1"/>
    </row>
    <row r="323" spans="2:30" ht="18.75" x14ac:dyDescent="0.25">
      <c r="B323" s="107" t="str">
        <f t="shared" si="51"/>
        <v/>
      </c>
      <c r="C323" s="108" t="str">
        <f t="shared" ca="1" si="47"/>
        <v/>
      </c>
      <c r="D323" s="62"/>
      <c r="E323" s="38"/>
      <c r="F323" s="63"/>
      <c r="G323" s="64"/>
      <c r="H323" s="38"/>
      <c r="I323" s="38"/>
      <c r="J323" s="38"/>
      <c r="K323" s="38"/>
      <c r="L323" s="38"/>
      <c r="M323" s="38"/>
      <c r="N323" s="38"/>
      <c r="O323" s="38"/>
      <c r="P323" s="38"/>
      <c r="Q323" s="65"/>
      <c r="R323" s="65"/>
      <c r="S323" s="99"/>
      <c r="T323" s="94"/>
      <c r="U323" s="100" t="str">
        <f t="shared" ca="1" si="48"/>
        <v/>
      </c>
      <c r="V323" s="100" t="str">
        <f t="shared" ca="1" si="49"/>
        <v/>
      </c>
      <c r="W323" s="100" t="str">
        <f t="shared" ca="1" si="50"/>
        <v/>
      </c>
      <c r="X323" s="94"/>
      <c r="Y323" s="94"/>
      <c r="AA323" s="2"/>
      <c r="AD323" s="1"/>
    </row>
    <row r="324" spans="2:30" ht="18.75" x14ac:dyDescent="0.25">
      <c r="B324" s="107" t="str">
        <f t="shared" si="51"/>
        <v/>
      </c>
      <c r="C324" s="108" t="str">
        <f t="shared" ca="1" si="47"/>
        <v/>
      </c>
      <c r="D324" s="62"/>
      <c r="E324" s="38"/>
      <c r="F324" s="63"/>
      <c r="G324" s="64"/>
      <c r="H324" s="38"/>
      <c r="I324" s="38"/>
      <c r="J324" s="38"/>
      <c r="K324" s="38"/>
      <c r="L324" s="38"/>
      <c r="M324" s="38"/>
      <c r="N324" s="38"/>
      <c r="O324" s="38"/>
      <c r="P324" s="38"/>
      <c r="Q324" s="65"/>
      <c r="R324" s="65"/>
      <c r="S324" s="99"/>
      <c r="T324" s="94"/>
      <c r="U324" s="100" t="str">
        <f t="shared" ca="1" si="48"/>
        <v/>
      </c>
      <c r="V324" s="100" t="str">
        <f t="shared" ca="1" si="49"/>
        <v/>
      </c>
      <c r="W324" s="100" t="str">
        <f t="shared" ca="1" si="50"/>
        <v/>
      </c>
      <c r="X324" s="94"/>
      <c r="Y324" s="94"/>
      <c r="AA324" s="2"/>
      <c r="AD324" s="1"/>
    </row>
    <row r="325" spans="2:30" ht="18.75" x14ac:dyDescent="0.25">
      <c r="B325" s="107" t="str">
        <f t="shared" si="51"/>
        <v/>
      </c>
      <c r="C325" s="108" t="str">
        <f t="shared" ca="1" si="47"/>
        <v/>
      </c>
      <c r="D325" s="62"/>
      <c r="E325" s="38"/>
      <c r="F325" s="63"/>
      <c r="G325" s="64"/>
      <c r="H325" s="38"/>
      <c r="I325" s="38"/>
      <c r="J325" s="38"/>
      <c r="K325" s="38"/>
      <c r="L325" s="38"/>
      <c r="M325" s="38"/>
      <c r="N325" s="38"/>
      <c r="O325" s="38"/>
      <c r="P325" s="38"/>
      <c r="Q325" s="65"/>
      <c r="R325" s="65"/>
      <c r="S325" s="99"/>
      <c r="T325" s="94"/>
      <c r="U325" s="100" t="str">
        <f t="shared" ca="1" si="48"/>
        <v/>
      </c>
      <c r="V325" s="100" t="str">
        <f t="shared" ca="1" si="49"/>
        <v/>
      </c>
      <c r="W325" s="100" t="str">
        <f t="shared" ca="1" si="50"/>
        <v/>
      </c>
      <c r="X325" s="94"/>
      <c r="Y325" s="94"/>
      <c r="AA325" s="2"/>
      <c r="AD325" s="1"/>
    </row>
    <row r="326" spans="2:30" ht="18.75" x14ac:dyDescent="0.25">
      <c r="B326" s="107" t="str">
        <f t="shared" si="51"/>
        <v/>
      </c>
      <c r="C326" s="108" t="str">
        <f t="shared" ref="C326:C389" ca="1" si="52">IF(AND(ISBLANK(L326), NOT((ISBLANK(D326)))),TODAY()-D326,"")</f>
        <v/>
      </c>
      <c r="D326" s="62"/>
      <c r="E326" s="38"/>
      <c r="F326" s="63"/>
      <c r="G326" s="64"/>
      <c r="H326" s="38"/>
      <c r="I326" s="38"/>
      <c r="J326" s="38"/>
      <c r="K326" s="38"/>
      <c r="L326" s="38"/>
      <c r="M326" s="38"/>
      <c r="N326" s="38"/>
      <c r="O326" s="38"/>
      <c r="P326" s="38"/>
      <c r="Q326" s="65"/>
      <c r="R326" s="65"/>
      <c r="S326" s="99"/>
      <c r="T326" s="94"/>
      <c r="U326" s="100" t="str">
        <f t="shared" ca="1" si="48"/>
        <v/>
      </c>
      <c r="V326" s="100" t="str">
        <f t="shared" ca="1" si="49"/>
        <v/>
      </c>
      <c r="W326" s="100" t="str">
        <f t="shared" ca="1" si="50"/>
        <v/>
      </c>
      <c r="X326" s="94"/>
      <c r="Y326" s="94"/>
      <c r="AA326" s="2"/>
      <c r="AD326" s="1"/>
    </row>
    <row r="327" spans="2:30" ht="18.75" x14ac:dyDescent="0.25">
      <c r="B327" s="107" t="str">
        <f t="shared" si="51"/>
        <v/>
      </c>
      <c r="C327" s="108" t="str">
        <f t="shared" ca="1" si="52"/>
        <v/>
      </c>
      <c r="D327" s="62"/>
      <c r="E327" s="38"/>
      <c r="F327" s="63"/>
      <c r="G327" s="64"/>
      <c r="H327" s="38"/>
      <c r="I327" s="38"/>
      <c r="J327" s="38"/>
      <c r="K327" s="38"/>
      <c r="L327" s="38"/>
      <c r="M327" s="38"/>
      <c r="N327" s="38"/>
      <c r="O327" s="38"/>
      <c r="P327" s="38"/>
      <c r="Q327" s="65"/>
      <c r="R327" s="65"/>
      <c r="S327" s="99"/>
      <c r="T327" s="94"/>
      <c r="U327" s="100" t="str">
        <f t="shared" ca="1" si="48"/>
        <v/>
      </c>
      <c r="V327" s="100" t="str">
        <f t="shared" ca="1" si="49"/>
        <v/>
      </c>
      <c r="W327" s="100" t="str">
        <f t="shared" ca="1" si="50"/>
        <v/>
      </c>
      <c r="X327" s="94"/>
      <c r="Y327" s="94"/>
      <c r="AA327" s="2"/>
      <c r="AD327" s="1"/>
    </row>
    <row r="328" spans="2:30" ht="18.75" x14ac:dyDescent="0.25">
      <c r="B328" s="107" t="str">
        <f t="shared" si="51"/>
        <v/>
      </c>
      <c r="C328" s="108" t="str">
        <f t="shared" ca="1" si="52"/>
        <v/>
      </c>
      <c r="D328" s="62"/>
      <c r="E328" s="38"/>
      <c r="F328" s="63"/>
      <c r="G328" s="64"/>
      <c r="H328" s="38"/>
      <c r="I328" s="38"/>
      <c r="J328" s="38"/>
      <c r="K328" s="38"/>
      <c r="L328" s="38"/>
      <c r="M328" s="38"/>
      <c r="N328" s="38"/>
      <c r="O328" s="38"/>
      <c r="P328" s="38"/>
      <c r="Q328" s="65"/>
      <c r="R328" s="65"/>
      <c r="S328" s="99"/>
      <c r="T328" s="94"/>
      <c r="U328" s="100" t="str">
        <f t="shared" ca="1" si="48"/>
        <v/>
      </c>
      <c r="V328" s="100" t="str">
        <f t="shared" ca="1" si="49"/>
        <v/>
      </c>
      <c r="W328" s="100" t="str">
        <f t="shared" ca="1" si="50"/>
        <v/>
      </c>
      <c r="X328" s="94"/>
      <c r="Y328" s="94"/>
      <c r="AA328" s="2"/>
      <c r="AD328" s="1"/>
    </row>
    <row r="329" spans="2:30" ht="18.75" x14ac:dyDescent="0.25">
      <c r="B329" s="107" t="str">
        <f t="shared" si="51"/>
        <v/>
      </c>
      <c r="C329" s="108" t="str">
        <f t="shared" ca="1" si="52"/>
        <v/>
      </c>
      <c r="D329" s="62"/>
      <c r="E329" s="38"/>
      <c r="F329" s="63"/>
      <c r="G329" s="64"/>
      <c r="H329" s="38"/>
      <c r="I329" s="38"/>
      <c r="J329" s="38"/>
      <c r="K329" s="38"/>
      <c r="L329" s="38"/>
      <c r="M329" s="38"/>
      <c r="N329" s="38"/>
      <c r="O329" s="38"/>
      <c r="P329" s="38"/>
      <c r="Q329" s="65"/>
      <c r="R329" s="65"/>
      <c r="S329" s="99"/>
      <c r="T329" s="94"/>
      <c r="U329" s="100" t="str">
        <f t="shared" ca="1" si="48"/>
        <v/>
      </c>
      <c r="V329" s="100" t="str">
        <f t="shared" ca="1" si="49"/>
        <v/>
      </c>
      <c r="W329" s="100" t="str">
        <f t="shared" ca="1" si="50"/>
        <v/>
      </c>
      <c r="X329" s="94"/>
      <c r="Y329" s="94"/>
      <c r="AA329" s="2"/>
      <c r="AD329" s="1"/>
    </row>
    <row r="330" spans="2:30" ht="18.75" x14ac:dyDescent="0.25">
      <c r="B330" s="107" t="str">
        <f t="shared" si="51"/>
        <v/>
      </c>
      <c r="C330" s="108" t="str">
        <f t="shared" ca="1" si="52"/>
        <v/>
      </c>
      <c r="D330" s="62"/>
      <c r="E330" s="38"/>
      <c r="F330" s="63"/>
      <c r="G330" s="64"/>
      <c r="H330" s="38"/>
      <c r="I330" s="38"/>
      <c r="J330" s="38"/>
      <c r="K330" s="38"/>
      <c r="L330" s="38"/>
      <c r="M330" s="38"/>
      <c r="N330" s="38"/>
      <c r="O330" s="38"/>
      <c r="P330" s="38"/>
      <c r="Q330" s="65"/>
      <c r="R330" s="65"/>
      <c r="S330" s="99"/>
      <c r="T330" s="94"/>
      <c r="U330" s="100" t="str">
        <f t="shared" ca="1" si="48"/>
        <v/>
      </c>
      <c r="V330" s="100" t="str">
        <f t="shared" ca="1" si="49"/>
        <v/>
      </c>
      <c r="W330" s="100" t="str">
        <f t="shared" ca="1" si="50"/>
        <v/>
      </c>
      <c r="X330" s="94"/>
      <c r="Y330" s="94"/>
      <c r="AA330" s="2"/>
      <c r="AD330" s="1"/>
    </row>
    <row r="331" spans="2:30" ht="18.75" x14ac:dyDescent="0.25">
      <c r="B331" s="107" t="str">
        <f t="shared" si="51"/>
        <v/>
      </c>
      <c r="C331" s="108" t="str">
        <f t="shared" ca="1" si="52"/>
        <v/>
      </c>
      <c r="D331" s="62"/>
      <c r="E331" s="38"/>
      <c r="F331" s="63"/>
      <c r="G331" s="64"/>
      <c r="H331" s="38"/>
      <c r="I331" s="38"/>
      <c r="J331" s="38"/>
      <c r="K331" s="38"/>
      <c r="L331" s="38"/>
      <c r="M331" s="38"/>
      <c r="N331" s="38"/>
      <c r="O331" s="38"/>
      <c r="P331" s="38"/>
      <c r="Q331" s="65"/>
      <c r="R331" s="65"/>
      <c r="S331" s="99"/>
      <c r="T331" s="94"/>
      <c r="U331" s="100" t="str">
        <f t="shared" ca="1" si="48"/>
        <v/>
      </c>
      <c r="V331" s="100" t="str">
        <f t="shared" ca="1" si="49"/>
        <v/>
      </c>
      <c r="W331" s="100" t="str">
        <f t="shared" ca="1" si="50"/>
        <v/>
      </c>
      <c r="X331" s="94"/>
      <c r="Y331" s="94"/>
      <c r="AA331" s="2"/>
      <c r="AD331" s="1"/>
    </row>
    <row r="332" spans="2:30" ht="18.75" x14ac:dyDescent="0.25">
      <c r="B332" s="107" t="str">
        <f t="shared" si="51"/>
        <v/>
      </c>
      <c r="C332" s="108" t="str">
        <f t="shared" ca="1" si="52"/>
        <v/>
      </c>
      <c r="D332" s="62"/>
      <c r="E332" s="38"/>
      <c r="F332" s="63"/>
      <c r="G332" s="64"/>
      <c r="H332" s="38"/>
      <c r="I332" s="38"/>
      <c r="J332" s="38"/>
      <c r="K332" s="38"/>
      <c r="L332" s="38"/>
      <c r="M332" s="38"/>
      <c r="N332" s="38"/>
      <c r="O332" s="38"/>
      <c r="P332" s="38"/>
      <c r="Q332" s="65"/>
      <c r="R332" s="65"/>
      <c r="S332" s="99"/>
      <c r="T332" s="94"/>
      <c r="U332" s="100" t="str">
        <f t="shared" ca="1" si="48"/>
        <v/>
      </c>
      <c r="V332" s="100" t="str">
        <f t="shared" ca="1" si="49"/>
        <v/>
      </c>
      <c r="W332" s="100" t="str">
        <f t="shared" ca="1" si="50"/>
        <v/>
      </c>
      <c r="X332" s="94"/>
      <c r="Y332" s="94"/>
      <c r="AA332" s="2"/>
      <c r="AD332" s="1"/>
    </row>
    <row r="333" spans="2:30" ht="18.75" x14ac:dyDescent="0.25">
      <c r="B333" s="107" t="str">
        <f t="shared" si="51"/>
        <v/>
      </c>
      <c r="C333" s="108" t="str">
        <f t="shared" ca="1" si="52"/>
        <v/>
      </c>
      <c r="D333" s="62"/>
      <c r="E333" s="38"/>
      <c r="F333" s="63"/>
      <c r="G333" s="64"/>
      <c r="H333" s="38"/>
      <c r="I333" s="38"/>
      <c r="J333" s="38"/>
      <c r="K333" s="38"/>
      <c r="L333" s="38"/>
      <c r="M333" s="38"/>
      <c r="N333" s="38"/>
      <c r="O333" s="38"/>
      <c r="P333" s="38"/>
      <c r="Q333" s="65"/>
      <c r="R333" s="65"/>
      <c r="S333" s="99"/>
      <c r="T333" s="94"/>
      <c r="U333" s="100" t="str">
        <f t="shared" ca="1" si="48"/>
        <v/>
      </c>
      <c r="V333" s="100" t="str">
        <f t="shared" ca="1" si="49"/>
        <v/>
      </c>
      <c r="W333" s="100" t="str">
        <f t="shared" ca="1" si="50"/>
        <v/>
      </c>
      <c r="X333" s="94"/>
      <c r="Y333" s="94"/>
      <c r="AA333" s="2"/>
      <c r="AD333" s="1"/>
    </row>
    <row r="334" spans="2:30" ht="18.75" x14ac:dyDescent="0.25">
      <c r="B334" s="107" t="str">
        <f t="shared" si="51"/>
        <v/>
      </c>
      <c r="C334" s="108" t="str">
        <f t="shared" ca="1" si="52"/>
        <v/>
      </c>
      <c r="D334" s="62"/>
      <c r="E334" s="38"/>
      <c r="F334" s="63"/>
      <c r="G334" s="64"/>
      <c r="H334" s="38"/>
      <c r="I334" s="38"/>
      <c r="J334" s="38"/>
      <c r="K334" s="38"/>
      <c r="L334" s="38"/>
      <c r="M334" s="38"/>
      <c r="N334" s="38"/>
      <c r="O334" s="38"/>
      <c r="P334" s="38"/>
      <c r="Q334" s="65"/>
      <c r="R334" s="65"/>
      <c r="S334" s="99"/>
      <c r="T334" s="94"/>
      <c r="U334" s="100" t="str">
        <f t="shared" ca="1" si="48"/>
        <v/>
      </c>
      <c r="V334" s="100" t="str">
        <f t="shared" ca="1" si="49"/>
        <v/>
      </c>
      <c r="W334" s="100" t="str">
        <f t="shared" ca="1" si="50"/>
        <v/>
      </c>
      <c r="X334" s="94"/>
      <c r="Y334" s="94"/>
      <c r="AA334" s="2"/>
      <c r="AD334" s="1"/>
    </row>
    <row r="335" spans="2:30" ht="18.75" x14ac:dyDescent="0.25">
      <c r="B335" s="107" t="str">
        <f t="shared" si="51"/>
        <v/>
      </c>
      <c r="C335" s="108" t="str">
        <f t="shared" ca="1" si="52"/>
        <v/>
      </c>
      <c r="D335" s="62"/>
      <c r="E335" s="38"/>
      <c r="F335" s="63"/>
      <c r="G335" s="64"/>
      <c r="H335" s="38"/>
      <c r="I335" s="38"/>
      <c r="J335" s="38"/>
      <c r="K335" s="38"/>
      <c r="L335" s="38"/>
      <c r="M335" s="38"/>
      <c r="N335" s="38"/>
      <c r="O335" s="38"/>
      <c r="P335" s="38"/>
      <c r="Q335" s="65"/>
      <c r="R335" s="65"/>
      <c r="S335" s="99"/>
      <c r="T335" s="94"/>
      <c r="U335" s="100" t="str">
        <f t="shared" ref="U335:U398" ca="1" si="53">IF(ISBLANK(D335),"",IF(AND(OR(G335="+",G335="Homo",G335="homo"),D335&lt;TODAY()-$U$19,AND(ISBLANK(L335),ISBLANK(M335))),1,0))</f>
        <v/>
      </c>
      <c r="V335" s="100" t="str">
        <f t="shared" ref="V335:V398" ca="1" si="54">IF(ISBLANK(D335),"",IF(AND(OR(G335="-",G335="WT",G335="wt",G335="Wt"),D335&lt;TODAY()-$U$19,AND(ISBLANK(L335),ISBLANK(M335))),1,0))</f>
        <v/>
      </c>
      <c r="W335" s="100" t="str">
        <f t="shared" ref="W335:W398" ca="1" si="55">IF(ISBLANK(D335),"",IF(AND(NOT(OR(G335="-",G335="WT",G335="wt",G335="Wt",G335="+",G335="Homo",G335="homo")),D335&lt;TODAY()-$U$19,AND(ISBLANK(L335),ISBLANK(M335))),1,0))</f>
        <v/>
      </c>
      <c r="X335" s="94"/>
      <c r="Y335" s="94"/>
      <c r="AA335" s="2"/>
      <c r="AD335" s="1"/>
    </row>
    <row r="336" spans="2:30" ht="18.75" x14ac:dyDescent="0.25">
      <c r="B336" s="107" t="str">
        <f t="shared" si="51"/>
        <v/>
      </c>
      <c r="C336" s="108" t="str">
        <f t="shared" ca="1" si="52"/>
        <v/>
      </c>
      <c r="D336" s="62"/>
      <c r="E336" s="38"/>
      <c r="F336" s="63"/>
      <c r="G336" s="64"/>
      <c r="H336" s="38"/>
      <c r="I336" s="38"/>
      <c r="J336" s="38"/>
      <c r="K336" s="38"/>
      <c r="L336" s="38"/>
      <c r="M336" s="38"/>
      <c r="N336" s="38"/>
      <c r="O336" s="38"/>
      <c r="P336" s="38"/>
      <c r="Q336" s="65"/>
      <c r="R336" s="65"/>
      <c r="S336" s="99"/>
      <c r="T336" s="94"/>
      <c r="U336" s="100" t="str">
        <f t="shared" ca="1" si="53"/>
        <v/>
      </c>
      <c r="V336" s="100" t="str">
        <f t="shared" ca="1" si="54"/>
        <v/>
      </c>
      <c r="W336" s="100" t="str">
        <f t="shared" ca="1" si="55"/>
        <v/>
      </c>
      <c r="X336" s="94"/>
      <c r="Y336" s="94"/>
      <c r="AA336" s="2"/>
      <c r="AD336" s="1"/>
    </row>
    <row r="337" spans="2:30" ht="18.75" x14ac:dyDescent="0.25">
      <c r="B337" s="107" t="str">
        <f t="shared" si="51"/>
        <v/>
      </c>
      <c r="C337" s="108" t="str">
        <f t="shared" ca="1" si="52"/>
        <v/>
      </c>
      <c r="D337" s="62"/>
      <c r="E337" s="38"/>
      <c r="F337" s="63"/>
      <c r="G337" s="64"/>
      <c r="H337" s="38"/>
      <c r="I337" s="38"/>
      <c r="J337" s="38"/>
      <c r="K337" s="38"/>
      <c r="L337" s="38"/>
      <c r="M337" s="38"/>
      <c r="N337" s="38"/>
      <c r="O337" s="38"/>
      <c r="P337" s="38"/>
      <c r="Q337" s="65"/>
      <c r="R337" s="65"/>
      <c r="S337" s="99"/>
      <c r="T337" s="94"/>
      <c r="U337" s="100" t="str">
        <f t="shared" ca="1" si="53"/>
        <v/>
      </c>
      <c r="V337" s="100" t="str">
        <f t="shared" ca="1" si="54"/>
        <v/>
      </c>
      <c r="W337" s="100" t="str">
        <f t="shared" ca="1" si="55"/>
        <v/>
      </c>
      <c r="X337" s="94"/>
      <c r="Y337" s="94"/>
      <c r="AA337" s="2"/>
      <c r="AD337" s="1"/>
    </row>
    <row r="338" spans="2:30" ht="18.75" x14ac:dyDescent="0.25">
      <c r="B338" s="107" t="str">
        <f t="shared" si="51"/>
        <v/>
      </c>
      <c r="C338" s="108" t="str">
        <f t="shared" ca="1" si="52"/>
        <v/>
      </c>
      <c r="D338" s="62"/>
      <c r="E338" s="38"/>
      <c r="F338" s="63"/>
      <c r="G338" s="64"/>
      <c r="H338" s="38"/>
      <c r="I338" s="38"/>
      <c r="J338" s="38"/>
      <c r="K338" s="38"/>
      <c r="L338" s="38"/>
      <c r="M338" s="38"/>
      <c r="N338" s="38"/>
      <c r="O338" s="38"/>
      <c r="P338" s="38"/>
      <c r="Q338" s="65"/>
      <c r="R338" s="65"/>
      <c r="S338" s="99"/>
      <c r="T338" s="94"/>
      <c r="U338" s="100" t="str">
        <f t="shared" ca="1" si="53"/>
        <v/>
      </c>
      <c r="V338" s="100" t="str">
        <f t="shared" ca="1" si="54"/>
        <v/>
      </c>
      <c r="W338" s="100" t="str">
        <f t="shared" ca="1" si="55"/>
        <v/>
      </c>
      <c r="X338" s="94"/>
      <c r="Y338" s="94"/>
      <c r="AA338" s="2"/>
      <c r="AD338" s="1"/>
    </row>
    <row r="339" spans="2:30" ht="18.75" x14ac:dyDescent="0.25">
      <c r="B339" s="107" t="str">
        <f t="shared" si="51"/>
        <v/>
      </c>
      <c r="C339" s="108" t="str">
        <f t="shared" ca="1" si="52"/>
        <v/>
      </c>
      <c r="D339" s="62"/>
      <c r="E339" s="38"/>
      <c r="F339" s="63"/>
      <c r="G339" s="64"/>
      <c r="H339" s="38"/>
      <c r="I339" s="38"/>
      <c r="J339" s="38"/>
      <c r="K339" s="38"/>
      <c r="L339" s="38"/>
      <c r="M339" s="38"/>
      <c r="N339" s="38"/>
      <c r="O339" s="38"/>
      <c r="P339" s="38"/>
      <c r="Q339" s="65"/>
      <c r="R339" s="65"/>
      <c r="S339" s="99"/>
      <c r="T339" s="94"/>
      <c r="U339" s="100" t="str">
        <f t="shared" ca="1" si="53"/>
        <v/>
      </c>
      <c r="V339" s="100" t="str">
        <f t="shared" ca="1" si="54"/>
        <v/>
      </c>
      <c r="W339" s="100" t="str">
        <f t="shared" ca="1" si="55"/>
        <v/>
      </c>
      <c r="X339" s="94"/>
      <c r="Y339" s="94"/>
      <c r="AA339" s="2"/>
      <c r="AD339" s="1"/>
    </row>
    <row r="340" spans="2:30" ht="18.75" x14ac:dyDescent="0.25">
      <c r="B340" s="107" t="str">
        <f t="shared" si="51"/>
        <v/>
      </c>
      <c r="C340" s="108" t="str">
        <f t="shared" ca="1" si="52"/>
        <v/>
      </c>
      <c r="D340" s="62"/>
      <c r="E340" s="38"/>
      <c r="F340" s="63"/>
      <c r="G340" s="64"/>
      <c r="H340" s="38"/>
      <c r="I340" s="38"/>
      <c r="J340" s="38"/>
      <c r="K340" s="38"/>
      <c r="L340" s="38"/>
      <c r="M340" s="38"/>
      <c r="N340" s="38"/>
      <c r="O340" s="38"/>
      <c r="P340" s="38"/>
      <c r="Q340" s="65"/>
      <c r="R340" s="65"/>
      <c r="S340" s="99"/>
      <c r="T340" s="94"/>
      <c r="U340" s="100" t="str">
        <f t="shared" ca="1" si="53"/>
        <v/>
      </c>
      <c r="V340" s="100" t="str">
        <f t="shared" ca="1" si="54"/>
        <v/>
      </c>
      <c r="W340" s="100" t="str">
        <f t="shared" ca="1" si="55"/>
        <v/>
      </c>
      <c r="X340" s="94"/>
      <c r="Y340" s="94"/>
      <c r="AA340" s="2"/>
      <c r="AD340" s="1"/>
    </row>
    <row r="341" spans="2:30" ht="18.75" x14ac:dyDescent="0.25">
      <c r="B341" s="107" t="str">
        <f t="shared" si="51"/>
        <v/>
      </c>
      <c r="C341" s="108" t="str">
        <f t="shared" ca="1" si="52"/>
        <v/>
      </c>
      <c r="D341" s="62"/>
      <c r="E341" s="38"/>
      <c r="F341" s="63"/>
      <c r="G341" s="64"/>
      <c r="H341" s="38"/>
      <c r="I341" s="38"/>
      <c r="J341" s="38"/>
      <c r="K341" s="38"/>
      <c r="L341" s="38"/>
      <c r="M341" s="38"/>
      <c r="N341" s="38"/>
      <c r="O341" s="38"/>
      <c r="P341" s="38"/>
      <c r="Q341" s="65"/>
      <c r="R341" s="65"/>
      <c r="S341" s="99"/>
      <c r="T341" s="94"/>
      <c r="U341" s="100" t="str">
        <f t="shared" ca="1" si="53"/>
        <v/>
      </c>
      <c r="V341" s="100" t="str">
        <f t="shared" ca="1" si="54"/>
        <v/>
      </c>
      <c r="W341" s="100" t="str">
        <f t="shared" ca="1" si="55"/>
        <v/>
      </c>
      <c r="X341" s="94"/>
      <c r="Y341" s="94"/>
      <c r="AA341" s="2"/>
      <c r="AD341" s="1"/>
    </row>
    <row r="342" spans="2:30" ht="18.75" x14ac:dyDescent="0.25">
      <c r="B342" s="107" t="str">
        <f t="shared" si="51"/>
        <v/>
      </c>
      <c r="C342" s="108" t="str">
        <f t="shared" ca="1" si="52"/>
        <v/>
      </c>
      <c r="D342" s="62"/>
      <c r="E342" s="38"/>
      <c r="F342" s="63"/>
      <c r="G342" s="64"/>
      <c r="H342" s="38"/>
      <c r="I342" s="38"/>
      <c r="J342" s="38"/>
      <c r="K342" s="38"/>
      <c r="L342" s="38"/>
      <c r="M342" s="38"/>
      <c r="N342" s="38"/>
      <c r="O342" s="38"/>
      <c r="P342" s="38"/>
      <c r="Q342" s="65"/>
      <c r="R342" s="65"/>
      <c r="S342" s="99"/>
      <c r="T342" s="94"/>
      <c r="U342" s="100" t="str">
        <f t="shared" ca="1" si="53"/>
        <v/>
      </c>
      <c r="V342" s="100" t="str">
        <f t="shared" ca="1" si="54"/>
        <v/>
      </c>
      <c r="W342" s="100" t="str">
        <f t="shared" ca="1" si="55"/>
        <v/>
      </c>
      <c r="X342" s="94"/>
      <c r="Y342" s="94"/>
      <c r="AA342" s="2"/>
      <c r="AD342" s="1"/>
    </row>
    <row r="343" spans="2:30" ht="18.75" x14ac:dyDescent="0.25">
      <c r="B343" s="107" t="str">
        <f t="shared" si="51"/>
        <v/>
      </c>
      <c r="C343" s="108" t="str">
        <f t="shared" ca="1" si="52"/>
        <v/>
      </c>
      <c r="D343" s="62"/>
      <c r="E343" s="38"/>
      <c r="F343" s="63"/>
      <c r="G343" s="64"/>
      <c r="H343" s="38"/>
      <c r="I343" s="38"/>
      <c r="J343" s="38"/>
      <c r="K343" s="38"/>
      <c r="L343" s="38"/>
      <c r="M343" s="38"/>
      <c r="N343" s="38"/>
      <c r="O343" s="38"/>
      <c r="P343" s="38"/>
      <c r="Q343" s="65"/>
      <c r="R343" s="65"/>
      <c r="S343" s="99"/>
      <c r="T343" s="94"/>
      <c r="U343" s="100" t="str">
        <f t="shared" ca="1" si="53"/>
        <v/>
      </c>
      <c r="V343" s="100" t="str">
        <f t="shared" ca="1" si="54"/>
        <v/>
      </c>
      <c r="W343" s="100" t="str">
        <f t="shared" ca="1" si="55"/>
        <v/>
      </c>
      <c r="X343" s="94"/>
      <c r="Y343" s="94"/>
      <c r="AA343" s="2"/>
      <c r="AD343" s="1"/>
    </row>
    <row r="344" spans="2:30" ht="18.75" x14ac:dyDescent="0.25">
      <c r="B344" s="107" t="str">
        <f t="shared" si="51"/>
        <v/>
      </c>
      <c r="C344" s="108" t="str">
        <f t="shared" ca="1" si="52"/>
        <v/>
      </c>
      <c r="D344" s="62"/>
      <c r="E344" s="38"/>
      <c r="F344" s="63"/>
      <c r="G344" s="64"/>
      <c r="H344" s="38"/>
      <c r="I344" s="38"/>
      <c r="J344" s="38"/>
      <c r="K344" s="38"/>
      <c r="L344" s="38"/>
      <c r="M344" s="38"/>
      <c r="N344" s="38"/>
      <c r="O344" s="38"/>
      <c r="P344" s="38"/>
      <c r="Q344" s="65"/>
      <c r="R344" s="65"/>
      <c r="S344" s="99"/>
      <c r="T344" s="94"/>
      <c r="U344" s="100" t="str">
        <f t="shared" ca="1" si="53"/>
        <v/>
      </c>
      <c r="V344" s="100" t="str">
        <f t="shared" ca="1" si="54"/>
        <v/>
      </c>
      <c r="W344" s="100" t="str">
        <f t="shared" ca="1" si="55"/>
        <v/>
      </c>
      <c r="X344" s="94"/>
      <c r="Y344" s="94"/>
      <c r="AA344" s="2"/>
      <c r="AD344" s="1"/>
    </row>
    <row r="345" spans="2:30" ht="18.75" x14ac:dyDescent="0.25">
      <c r="B345" s="107" t="str">
        <f t="shared" si="51"/>
        <v/>
      </c>
      <c r="C345" s="108" t="str">
        <f t="shared" ca="1" si="52"/>
        <v/>
      </c>
      <c r="D345" s="62"/>
      <c r="E345" s="38"/>
      <c r="F345" s="63"/>
      <c r="G345" s="64"/>
      <c r="H345" s="38"/>
      <c r="I345" s="38"/>
      <c r="J345" s="38"/>
      <c r="K345" s="38"/>
      <c r="L345" s="38"/>
      <c r="M345" s="38"/>
      <c r="N345" s="38"/>
      <c r="O345" s="38"/>
      <c r="P345" s="38"/>
      <c r="Q345" s="65"/>
      <c r="R345" s="65"/>
      <c r="S345" s="99"/>
      <c r="T345" s="94"/>
      <c r="U345" s="100" t="str">
        <f t="shared" ca="1" si="53"/>
        <v/>
      </c>
      <c r="V345" s="100" t="str">
        <f t="shared" ca="1" si="54"/>
        <v/>
      </c>
      <c r="W345" s="100" t="str">
        <f t="shared" ca="1" si="55"/>
        <v/>
      </c>
      <c r="X345" s="94"/>
      <c r="Y345" s="94"/>
      <c r="AA345" s="2"/>
      <c r="AD345" s="1"/>
    </row>
    <row r="346" spans="2:30" ht="18.75" x14ac:dyDescent="0.25">
      <c r="B346" s="107" t="str">
        <f t="shared" si="51"/>
        <v/>
      </c>
      <c r="C346" s="108" t="str">
        <f t="shared" ca="1" si="52"/>
        <v/>
      </c>
      <c r="D346" s="62"/>
      <c r="E346" s="38"/>
      <c r="F346" s="63"/>
      <c r="G346" s="64"/>
      <c r="H346" s="38"/>
      <c r="I346" s="38"/>
      <c r="J346" s="38"/>
      <c r="K346" s="38"/>
      <c r="L346" s="38"/>
      <c r="M346" s="38"/>
      <c r="N346" s="38"/>
      <c r="O346" s="38"/>
      <c r="P346" s="38"/>
      <c r="Q346" s="65"/>
      <c r="R346" s="65"/>
      <c r="S346" s="99"/>
      <c r="T346" s="94"/>
      <c r="U346" s="100" t="str">
        <f t="shared" ca="1" si="53"/>
        <v/>
      </c>
      <c r="V346" s="100" t="str">
        <f t="shared" ca="1" si="54"/>
        <v/>
      </c>
      <c r="W346" s="100" t="str">
        <f t="shared" ca="1" si="55"/>
        <v/>
      </c>
      <c r="X346" s="94"/>
      <c r="Y346" s="94"/>
      <c r="AA346" s="2"/>
      <c r="AD346" s="1"/>
    </row>
    <row r="347" spans="2:30" ht="18.75" x14ac:dyDescent="0.25">
      <c r="B347" s="107" t="str">
        <f t="shared" si="51"/>
        <v/>
      </c>
      <c r="C347" s="108" t="str">
        <f t="shared" ca="1" si="52"/>
        <v/>
      </c>
      <c r="D347" s="62"/>
      <c r="E347" s="38"/>
      <c r="F347" s="63"/>
      <c r="G347" s="64"/>
      <c r="H347" s="38"/>
      <c r="I347" s="38"/>
      <c r="J347" s="38"/>
      <c r="K347" s="38"/>
      <c r="L347" s="38"/>
      <c r="M347" s="38"/>
      <c r="N347" s="38"/>
      <c r="O347" s="38"/>
      <c r="P347" s="38"/>
      <c r="Q347" s="65"/>
      <c r="R347" s="65"/>
      <c r="S347" s="99"/>
      <c r="T347" s="94"/>
      <c r="U347" s="100" t="str">
        <f t="shared" ca="1" si="53"/>
        <v/>
      </c>
      <c r="V347" s="100" t="str">
        <f t="shared" ca="1" si="54"/>
        <v/>
      </c>
      <c r="W347" s="100" t="str">
        <f t="shared" ca="1" si="55"/>
        <v/>
      </c>
      <c r="X347" s="94"/>
      <c r="Y347" s="94"/>
      <c r="AA347" s="2"/>
      <c r="AD347" s="1"/>
    </row>
    <row r="348" spans="2:30" ht="18.75" x14ac:dyDescent="0.25">
      <c r="B348" s="107" t="str">
        <f t="shared" si="51"/>
        <v/>
      </c>
      <c r="C348" s="108" t="str">
        <f t="shared" ca="1" si="52"/>
        <v/>
      </c>
      <c r="D348" s="62"/>
      <c r="E348" s="38"/>
      <c r="F348" s="63"/>
      <c r="G348" s="64"/>
      <c r="H348" s="38"/>
      <c r="I348" s="38"/>
      <c r="J348" s="38"/>
      <c r="K348" s="38"/>
      <c r="L348" s="38"/>
      <c r="M348" s="38"/>
      <c r="N348" s="38"/>
      <c r="O348" s="38"/>
      <c r="P348" s="38"/>
      <c r="Q348" s="65"/>
      <c r="R348" s="65"/>
      <c r="S348" s="99"/>
      <c r="T348" s="94"/>
      <c r="U348" s="100" t="str">
        <f t="shared" ca="1" si="53"/>
        <v/>
      </c>
      <c r="V348" s="100" t="str">
        <f t="shared" ca="1" si="54"/>
        <v/>
      </c>
      <c r="W348" s="100" t="str">
        <f t="shared" ca="1" si="55"/>
        <v/>
      </c>
      <c r="X348" s="94"/>
      <c r="Y348" s="94"/>
      <c r="AA348" s="2"/>
      <c r="AD348" s="1"/>
    </row>
    <row r="349" spans="2:30" ht="18.75" x14ac:dyDescent="0.25">
      <c r="B349" s="107" t="str">
        <f t="shared" si="51"/>
        <v/>
      </c>
      <c r="C349" s="108" t="str">
        <f t="shared" ca="1" si="52"/>
        <v/>
      </c>
      <c r="D349" s="62"/>
      <c r="E349" s="38"/>
      <c r="F349" s="63"/>
      <c r="G349" s="64"/>
      <c r="H349" s="38"/>
      <c r="I349" s="38"/>
      <c r="J349" s="38"/>
      <c r="K349" s="38"/>
      <c r="L349" s="38"/>
      <c r="M349" s="38"/>
      <c r="N349" s="38"/>
      <c r="O349" s="38"/>
      <c r="P349" s="38"/>
      <c r="Q349" s="65"/>
      <c r="R349" s="65"/>
      <c r="S349" s="99"/>
      <c r="T349" s="94"/>
      <c r="U349" s="100" t="str">
        <f t="shared" ca="1" si="53"/>
        <v/>
      </c>
      <c r="V349" s="100" t="str">
        <f t="shared" ca="1" si="54"/>
        <v/>
      </c>
      <c r="W349" s="100" t="str">
        <f t="shared" ca="1" si="55"/>
        <v/>
      </c>
      <c r="X349" s="94"/>
      <c r="Y349" s="94"/>
      <c r="AA349" s="2"/>
      <c r="AD349" s="1"/>
    </row>
    <row r="350" spans="2:30" ht="18.75" x14ac:dyDescent="0.25">
      <c r="B350" s="107" t="str">
        <f t="shared" si="51"/>
        <v/>
      </c>
      <c r="C350" s="108" t="str">
        <f t="shared" ca="1" si="52"/>
        <v/>
      </c>
      <c r="D350" s="62"/>
      <c r="E350" s="38"/>
      <c r="F350" s="63"/>
      <c r="G350" s="64"/>
      <c r="H350" s="38"/>
      <c r="I350" s="38"/>
      <c r="J350" s="38"/>
      <c r="K350" s="38"/>
      <c r="L350" s="38"/>
      <c r="M350" s="38"/>
      <c r="N350" s="38"/>
      <c r="O350" s="38"/>
      <c r="P350" s="38"/>
      <c r="Q350" s="65"/>
      <c r="R350" s="65"/>
      <c r="S350" s="99"/>
      <c r="T350" s="94"/>
      <c r="U350" s="100" t="str">
        <f t="shared" ca="1" si="53"/>
        <v/>
      </c>
      <c r="V350" s="100" t="str">
        <f t="shared" ca="1" si="54"/>
        <v/>
      </c>
      <c r="W350" s="100" t="str">
        <f t="shared" ca="1" si="55"/>
        <v/>
      </c>
      <c r="X350" s="94"/>
      <c r="Y350" s="94"/>
      <c r="AA350" s="2"/>
      <c r="AD350" s="1"/>
    </row>
    <row r="351" spans="2:30" ht="18.75" x14ac:dyDescent="0.25">
      <c r="B351" s="107" t="str">
        <f t="shared" si="51"/>
        <v/>
      </c>
      <c r="C351" s="108" t="str">
        <f t="shared" ca="1" si="52"/>
        <v/>
      </c>
      <c r="D351" s="62"/>
      <c r="E351" s="38"/>
      <c r="F351" s="63"/>
      <c r="G351" s="64"/>
      <c r="H351" s="38"/>
      <c r="I351" s="38"/>
      <c r="J351" s="38"/>
      <c r="K351" s="38"/>
      <c r="L351" s="38"/>
      <c r="M351" s="38"/>
      <c r="N351" s="38"/>
      <c r="O351" s="38"/>
      <c r="P351" s="38"/>
      <c r="Q351" s="65"/>
      <c r="R351" s="65"/>
      <c r="S351" s="99"/>
      <c r="T351" s="94"/>
      <c r="U351" s="100" t="str">
        <f t="shared" ca="1" si="53"/>
        <v/>
      </c>
      <c r="V351" s="100" t="str">
        <f t="shared" ca="1" si="54"/>
        <v/>
      </c>
      <c r="W351" s="100" t="str">
        <f t="shared" ca="1" si="55"/>
        <v/>
      </c>
      <c r="X351" s="94"/>
      <c r="Y351" s="94"/>
      <c r="AA351" s="2"/>
      <c r="AD351" s="1"/>
    </row>
    <row r="352" spans="2:30" ht="18.75" x14ac:dyDescent="0.25">
      <c r="B352" s="107" t="str">
        <f t="shared" si="51"/>
        <v/>
      </c>
      <c r="C352" s="108" t="str">
        <f t="shared" ca="1" si="52"/>
        <v/>
      </c>
      <c r="D352" s="62"/>
      <c r="E352" s="38"/>
      <c r="F352" s="63"/>
      <c r="G352" s="64"/>
      <c r="H352" s="38"/>
      <c r="I352" s="38"/>
      <c r="J352" s="38"/>
      <c r="K352" s="38"/>
      <c r="L352" s="38"/>
      <c r="M352" s="38"/>
      <c r="N352" s="38"/>
      <c r="O352" s="38"/>
      <c r="P352" s="38"/>
      <c r="Q352" s="65"/>
      <c r="R352" s="65"/>
      <c r="S352" s="99"/>
      <c r="T352" s="94"/>
      <c r="U352" s="100" t="str">
        <f t="shared" ca="1" si="53"/>
        <v/>
      </c>
      <c r="V352" s="100" t="str">
        <f t="shared" ca="1" si="54"/>
        <v/>
      </c>
      <c r="W352" s="100" t="str">
        <f t="shared" ca="1" si="55"/>
        <v/>
      </c>
      <c r="X352" s="94"/>
      <c r="Y352" s="94"/>
      <c r="AA352" s="2"/>
      <c r="AD352" s="1"/>
    </row>
    <row r="353" spans="2:30" ht="18.75" x14ac:dyDescent="0.25">
      <c r="B353" s="107" t="str">
        <f t="shared" si="51"/>
        <v/>
      </c>
      <c r="C353" s="108" t="str">
        <f t="shared" ca="1" si="52"/>
        <v/>
      </c>
      <c r="D353" s="62"/>
      <c r="E353" s="38"/>
      <c r="F353" s="63"/>
      <c r="G353" s="64"/>
      <c r="H353" s="38"/>
      <c r="I353" s="38"/>
      <c r="J353" s="38"/>
      <c r="K353" s="38"/>
      <c r="L353" s="38"/>
      <c r="M353" s="38"/>
      <c r="N353" s="38"/>
      <c r="O353" s="38"/>
      <c r="P353" s="38"/>
      <c r="Q353" s="65"/>
      <c r="R353" s="65"/>
      <c r="S353" s="99"/>
      <c r="T353" s="94"/>
      <c r="U353" s="100" t="str">
        <f t="shared" ca="1" si="53"/>
        <v/>
      </c>
      <c r="V353" s="100" t="str">
        <f t="shared" ca="1" si="54"/>
        <v/>
      </c>
      <c r="W353" s="100" t="str">
        <f t="shared" ca="1" si="55"/>
        <v/>
      </c>
      <c r="X353" s="94"/>
      <c r="Y353" s="94"/>
      <c r="AA353" s="2"/>
      <c r="AD353" s="1"/>
    </row>
    <row r="354" spans="2:30" ht="18.75" x14ac:dyDescent="0.25">
      <c r="B354" s="107" t="str">
        <f t="shared" si="51"/>
        <v/>
      </c>
      <c r="C354" s="108" t="str">
        <f t="shared" ca="1" si="52"/>
        <v/>
      </c>
      <c r="D354" s="62"/>
      <c r="E354" s="38"/>
      <c r="F354" s="63"/>
      <c r="G354" s="64"/>
      <c r="H354" s="38"/>
      <c r="I354" s="38"/>
      <c r="J354" s="38"/>
      <c r="K354" s="38"/>
      <c r="L354" s="38"/>
      <c r="M354" s="38"/>
      <c r="N354" s="38"/>
      <c r="O354" s="38"/>
      <c r="P354" s="38"/>
      <c r="Q354" s="65"/>
      <c r="R354" s="65"/>
      <c r="S354" s="99"/>
      <c r="T354" s="94"/>
      <c r="U354" s="100" t="str">
        <f t="shared" ca="1" si="53"/>
        <v/>
      </c>
      <c r="V354" s="100" t="str">
        <f t="shared" ca="1" si="54"/>
        <v/>
      </c>
      <c r="W354" s="100" t="str">
        <f t="shared" ca="1" si="55"/>
        <v/>
      </c>
      <c r="X354" s="94"/>
      <c r="Y354" s="94"/>
      <c r="AA354" s="2"/>
      <c r="AD354" s="1"/>
    </row>
    <row r="355" spans="2:30" ht="18.75" x14ac:dyDescent="0.25">
      <c r="B355" s="107" t="str">
        <f t="shared" si="51"/>
        <v/>
      </c>
      <c r="C355" s="108" t="str">
        <f t="shared" ca="1" si="52"/>
        <v/>
      </c>
      <c r="D355" s="62"/>
      <c r="E355" s="38"/>
      <c r="F355" s="63"/>
      <c r="G355" s="64"/>
      <c r="H355" s="38"/>
      <c r="I355" s="38"/>
      <c r="J355" s="38"/>
      <c r="K355" s="38"/>
      <c r="L355" s="38"/>
      <c r="M355" s="38"/>
      <c r="N355" s="38"/>
      <c r="O355" s="38"/>
      <c r="P355" s="38"/>
      <c r="Q355" s="65"/>
      <c r="R355" s="65"/>
      <c r="S355" s="99"/>
      <c r="T355" s="94"/>
      <c r="U355" s="100" t="str">
        <f t="shared" ca="1" si="53"/>
        <v/>
      </c>
      <c r="V355" s="100" t="str">
        <f t="shared" ca="1" si="54"/>
        <v/>
      </c>
      <c r="W355" s="100" t="str">
        <f t="shared" ca="1" si="55"/>
        <v/>
      </c>
      <c r="X355" s="94"/>
      <c r="Y355" s="94"/>
      <c r="AA355" s="2"/>
      <c r="AD355" s="1"/>
    </row>
    <row r="356" spans="2:30" ht="18.75" x14ac:dyDescent="0.25">
      <c r="B356" s="107" t="str">
        <f t="shared" si="51"/>
        <v/>
      </c>
      <c r="C356" s="108" t="str">
        <f t="shared" ca="1" si="52"/>
        <v/>
      </c>
      <c r="D356" s="62"/>
      <c r="E356" s="38"/>
      <c r="F356" s="63"/>
      <c r="G356" s="64"/>
      <c r="H356" s="38"/>
      <c r="I356" s="38"/>
      <c r="J356" s="38"/>
      <c r="K356" s="38"/>
      <c r="L356" s="38"/>
      <c r="M356" s="38"/>
      <c r="N356" s="38"/>
      <c r="O356" s="38"/>
      <c r="P356" s="38"/>
      <c r="Q356" s="65"/>
      <c r="R356" s="65"/>
      <c r="S356" s="99"/>
      <c r="T356" s="94"/>
      <c r="U356" s="100" t="str">
        <f t="shared" ca="1" si="53"/>
        <v/>
      </c>
      <c r="V356" s="100" t="str">
        <f t="shared" ca="1" si="54"/>
        <v/>
      </c>
      <c r="W356" s="100" t="str">
        <f t="shared" ca="1" si="55"/>
        <v/>
      </c>
      <c r="X356" s="94"/>
      <c r="Y356" s="94"/>
      <c r="AA356" s="2"/>
      <c r="AD356" s="1"/>
    </row>
    <row r="357" spans="2:30" ht="18.75" x14ac:dyDescent="0.25">
      <c r="B357" s="107" t="str">
        <f t="shared" si="51"/>
        <v/>
      </c>
      <c r="C357" s="108" t="str">
        <f t="shared" ca="1" si="52"/>
        <v/>
      </c>
      <c r="D357" s="62"/>
      <c r="E357" s="38"/>
      <c r="F357" s="63"/>
      <c r="G357" s="64"/>
      <c r="H357" s="38"/>
      <c r="I357" s="38"/>
      <c r="J357" s="38"/>
      <c r="K357" s="38"/>
      <c r="L357" s="38"/>
      <c r="M357" s="38"/>
      <c r="N357" s="38"/>
      <c r="O357" s="38"/>
      <c r="P357" s="38"/>
      <c r="Q357" s="65"/>
      <c r="R357" s="65"/>
      <c r="S357" s="99"/>
      <c r="T357" s="94"/>
      <c r="U357" s="100" t="str">
        <f t="shared" ca="1" si="53"/>
        <v/>
      </c>
      <c r="V357" s="100" t="str">
        <f t="shared" ca="1" si="54"/>
        <v/>
      </c>
      <c r="W357" s="100" t="str">
        <f t="shared" ca="1" si="55"/>
        <v/>
      </c>
      <c r="X357" s="94"/>
      <c r="Y357" s="94"/>
      <c r="AA357" s="2"/>
      <c r="AD357" s="1"/>
    </row>
    <row r="358" spans="2:30" ht="18.75" x14ac:dyDescent="0.25">
      <c r="B358" s="107" t="str">
        <f t="shared" si="51"/>
        <v/>
      </c>
      <c r="C358" s="108" t="str">
        <f t="shared" ca="1" si="52"/>
        <v/>
      </c>
      <c r="D358" s="62"/>
      <c r="E358" s="38"/>
      <c r="F358" s="63"/>
      <c r="G358" s="64"/>
      <c r="H358" s="38"/>
      <c r="I358" s="38"/>
      <c r="J358" s="38"/>
      <c r="K358" s="38"/>
      <c r="L358" s="38"/>
      <c r="M358" s="38"/>
      <c r="N358" s="38"/>
      <c r="O358" s="38"/>
      <c r="P358" s="38"/>
      <c r="Q358" s="65"/>
      <c r="R358" s="65"/>
      <c r="S358" s="99"/>
      <c r="T358" s="94"/>
      <c r="U358" s="100" t="str">
        <f t="shared" ca="1" si="53"/>
        <v/>
      </c>
      <c r="V358" s="100" t="str">
        <f t="shared" ca="1" si="54"/>
        <v/>
      </c>
      <c r="W358" s="100" t="str">
        <f t="shared" ca="1" si="55"/>
        <v/>
      </c>
      <c r="X358" s="94"/>
      <c r="Y358" s="94"/>
      <c r="AA358" s="2"/>
      <c r="AD358" s="1"/>
    </row>
    <row r="359" spans="2:30" ht="18.75" x14ac:dyDescent="0.25">
      <c r="B359" s="107" t="str">
        <f t="shared" si="51"/>
        <v/>
      </c>
      <c r="C359" s="108" t="str">
        <f t="shared" ca="1" si="52"/>
        <v/>
      </c>
      <c r="D359" s="62"/>
      <c r="E359" s="38"/>
      <c r="F359" s="63"/>
      <c r="G359" s="64"/>
      <c r="H359" s="38"/>
      <c r="I359" s="38"/>
      <c r="J359" s="38"/>
      <c r="K359" s="38"/>
      <c r="L359" s="38"/>
      <c r="M359" s="38"/>
      <c r="N359" s="38"/>
      <c r="O359" s="38"/>
      <c r="P359" s="38"/>
      <c r="Q359" s="65"/>
      <c r="R359" s="65"/>
      <c r="S359" s="99"/>
      <c r="T359" s="94"/>
      <c r="U359" s="100" t="str">
        <f t="shared" ca="1" si="53"/>
        <v/>
      </c>
      <c r="V359" s="100" t="str">
        <f t="shared" ca="1" si="54"/>
        <v/>
      </c>
      <c r="W359" s="100" t="str">
        <f t="shared" ca="1" si="55"/>
        <v/>
      </c>
      <c r="X359" s="94"/>
      <c r="Y359" s="94"/>
      <c r="AA359" s="2"/>
      <c r="AD359" s="1"/>
    </row>
    <row r="360" spans="2:30" ht="18.75" x14ac:dyDescent="0.25">
      <c r="B360" s="107" t="str">
        <f t="shared" si="51"/>
        <v/>
      </c>
      <c r="C360" s="108" t="str">
        <f t="shared" ca="1" si="52"/>
        <v/>
      </c>
      <c r="D360" s="62"/>
      <c r="E360" s="38"/>
      <c r="F360" s="63"/>
      <c r="G360" s="64"/>
      <c r="H360" s="38"/>
      <c r="I360" s="38"/>
      <c r="J360" s="38"/>
      <c r="K360" s="38"/>
      <c r="L360" s="38"/>
      <c r="M360" s="38"/>
      <c r="N360" s="38"/>
      <c r="O360" s="38"/>
      <c r="P360" s="38"/>
      <c r="Q360" s="65"/>
      <c r="R360" s="65"/>
      <c r="S360" s="99"/>
      <c r="T360" s="94"/>
      <c r="U360" s="100" t="str">
        <f t="shared" ca="1" si="53"/>
        <v/>
      </c>
      <c r="V360" s="100" t="str">
        <f t="shared" ca="1" si="54"/>
        <v/>
      </c>
      <c r="W360" s="100" t="str">
        <f t="shared" ca="1" si="55"/>
        <v/>
      </c>
      <c r="X360" s="94"/>
      <c r="Y360" s="94"/>
      <c r="AA360" s="2"/>
      <c r="AD360" s="1"/>
    </row>
    <row r="361" spans="2:30" ht="18.75" x14ac:dyDescent="0.25">
      <c r="B361" s="107" t="str">
        <f t="shared" si="51"/>
        <v/>
      </c>
      <c r="C361" s="108" t="str">
        <f t="shared" ca="1" si="52"/>
        <v/>
      </c>
      <c r="D361" s="62"/>
      <c r="E361" s="38"/>
      <c r="F361" s="63"/>
      <c r="G361" s="64"/>
      <c r="H361" s="38"/>
      <c r="I361" s="38"/>
      <c r="J361" s="38"/>
      <c r="K361" s="38"/>
      <c r="L361" s="38"/>
      <c r="M361" s="38"/>
      <c r="N361" s="38"/>
      <c r="O361" s="38"/>
      <c r="P361" s="38"/>
      <c r="Q361" s="65"/>
      <c r="R361" s="65"/>
      <c r="S361" s="99"/>
      <c r="T361" s="94"/>
      <c r="U361" s="100" t="str">
        <f t="shared" ca="1" si="53"/>
        <v/>
      </c>
      <c r="V361" s="100" t="str">
        <f t="shared" ca="1" si="54"/>
        <v/>
      </c>
      <c r="W361" s="100" t="str">
        <f t="shared" ca="1" si="55"/>
        <v/>
      </c>
      <c r="X361" s="94"/>
      <c r="Y361" s="94"/>
      <c r="AA361" s="2"/>
      <c r="AD361" s="1"/>
    </row>
    <row r="362" spans="2:30" ht="18.75" x14ac:dyDescent="0.25">
      <c r="B362" s="107" t="str">
        <f t="shared" si="51"/>
        <v/>
      </c>
      <c r="C362" s="108" t="str">
        <f t="shared" ca="1" si="52"/>
        <v/>
      </c>
      <c r="D362" s="62"/>
      <c r="E362" s="38"/>
      <c r="F362" s="63"/>
      <c r="G362" s="64"/>
      <c r="H362" s="38"/>
      <c r="I362" s="38"/>
      <c r="J362" s="38"/>
      <c r="K362" s="38"/>
      <c r="L362" s="38"/>
      <c r="M362" s="38"/>
      <c r="N362" s="38"/>
      <c r="O362" s="38"/>
      <c r="P362" s="38"/>
      <c r="Q362" s="65"/>
      <c r="R362" s="65"/>
      <c r="S362" s="99"/>
      <c r="T362" s="94"/>
      <c r="U362" s="100" t="str">
        <f t="shared" ca="1" si="53"/>
        <v/>
      </c>
      <c r="V362" s="100" t="str">
        <f t="shared" ca="1" si="54"/>
        <v/>
      </c>
      <c r="W362" s="100" t="str">
        <f t="shared" ca="1" si="55"/>
        <v/>
      </c>
      <c r="X362" s="94"/>
      <c r="Y362" s="94"/>
      <c r="AA362" s="2"/>
      <c r="AD362" s="1"/>
    </row>
    <row r="363" spans="2:30" ht="18.75" x14ac:dyDescent="0.25">
      <c r="B363" s="107" t="str">
        <f t="shared" si="51"/>
        <v/>
      </c>
      <c r="C363" s="108" t="str">
        <f t="shared" ca="1" si="52"/>
        <v/>
      </c>
      <c r="D363" s="62"/>
      <c r="E363" s="38"/>
      <c r="F363" s="63"/>
      <c r="G363" s="64"/>
      <c r="H363" s="38"/>
      <c r="I363" s="38"/>
      <c r="J363" s="38"/>
      <c r="K363" s="38"/>
      <c r="L363" s="38"/>
      <c r="M363" s="38"/>
      <c r="N363" s="38"/>
      <c r="O363" s="38"/>
      <c r="P363" s="38"/>
      <c r="Q363" s="65"/>
      <c r="R363" s="65"/>
      <c r="S363" s="99"/>
      <c r="T363" s="94"/>
      <c r="U363" s="100" t="str">
        <f t="shared" ca="1" si="53"/>
        <v/>
      </c>
      <c r="V363" s="100" t="str">
        <f t="shared" ca="1" si="54"/>
        <v/>
      </c>
      <c r="W363" s="100" t="str">
        <f t="shared" ca="1" si="55"/>
        <v/>
      </c>
      <c r="X363" s="94"/>
      <c r="Y363" s="94"/>
      <c r="AA363" s="2"/>
      <c r="AD363" s="1"/>
    </row>
    <row r="364" spans="2:30" ht="18.75" x14ac:dyDescent="0.25">
      <c r="B364" s="107" t="str">
        <f t="shared" si="51"/>
        <v/>
      </c>
      <c r="C364" s="108" t="str">
        <f t="shared" ca="1" si="52"/>
        <v/>
      </c>
      <c r="D364" s="62"/>
      <c r="E364" s="38"/>
      <c r="F364" s="63"/>
      <c r="G364" s="64"/>
      <c r="H364" s="38"/>
      <c r="I364" s="38"/>
      <c r="J364" s="38"/>
      <c r="K364" s="38"/>
      <c r="L364" s="38"/>
      <c r="M364" s="38"/>
      <c r="N364" s="38"/>
      <c r="O364" s="38"/>
      <c r="P364" s="38"/>
      <c r="Q364" s="65"/>
      <c r="R364" s="65"/>
      <c r="S364" s="99"/>
      <c r="T364" s="94"/>
      <c r="U364" s="100" t="str">
        <f t="shared" ca="1" si="53"/>
        <v/>
      </c>
      <c r="V364" s="100" t="str">
        <f t="shared" ca="1" si="54"/>
        <v/>
      </c>
      <c r="W364" s="100" t="str">
        <f t="shared" ca="1" si="55"/>
        <v/>
      </c>
      <c r="X364" s="94"/>
      <c r="Y364" s="94"/>
      <c r="AA364" s="2"/>
      <c r="AD364" s="1"/>
    </row>
    <row r="365" spans="2:30" ht="18.75" x14ac:dyDescent="0.25">
      <c r="B365" s="107" t="str">
        <f t="shared" si="51"/>
        <v/>
      </c>
      <c r="C365" s="108" t="str">
        <f t="shared" ca="1" si="52"/>
        <v/>
      </c>
      <c r="D365" s="62"/>
      <c r="E365" s="38"/>
      <c r="F365" s="63"/>
      <c r="G365" s="64"/>
      <c r="H365" s="38"/>
      <c r="I365" s="38"/>
      <c r="J365" s="38"/>
      <c r="K365" s="38"/>
      <c r="L365" s="38"/>
      <c r="M365" s="38"/>
      <c r="N365" s="38"/>
      <c r="O365" s="38"/>
      <c r="P365" s="38"/>
      <c r="Q365" s="65"/>
      <c r="R365" s="65"/>
      <c r="S365" s="99"/>
      <c r="T365" s="94"/>
      <c r="U365" s="100" t="str">
        <f t="shared" ca="1" si="53"/>
        <v/>
      </c>
      <c r="V365" s="100" t="str">
        <f t="shared" ca="1" si="54"/>
        <v/>
      </c>
      <c r="W365" s="100" t="str">
        <f t="shared" ca="1" si="55"/>
        <v/>
      </c>
      <c r="X365" s="94"/>
      <c r="Y365" s="94"/>
      <c r="AA365" s="2"/>
      <c r="AD365" s="1"/>
    </row>
    <row r="366" spans="2:30" ht="18.75" x14ac:dyDescent="0.25">
      <c r="B366" s="107" t="str">
        <f t="shared" si="51"/>
        <v/>
      </c>
      <c r="C366" s="108" t="str">
        <f t="shared" ca="1" si="52"/>
        <v/>
      </c>
      <c r="D366" s="62"/>
      <c r="E366" s="38"/>
      <c r="F366" s="63"/>
      <c r="G366" s="64"/>
      <c r="H366" s="38"/>
      <c r="I366" s="38"/>
      <c r="J366" s="38"/>
      <c r="K366" s="38"/>
      <c r="L366" s="38"/>
      <c r="M366" s="38"/>
      <c r="N366" s="38"/>
      <c r="O366" s="38"/>
      <c r="P366" s="38"/>
      <c r="Q366" s="65"/>
      <c r="R366" s="65"/>
      <c r="S366" s="99"/>
      <c r="T366" s="94"/>
      <c r="U366" s="100" t="str">
        <f t="shared" ca="1" si="53"/>
        <v/>
      </c>
      <c r="V366" s="100" t="str">
        <f t="shared" ca="1" si="54"/>
        <v/>
      </c>
      <c r="W366" s="100" t="str">
        <f t="shared" ca="1" si="55"/>
        <v/>
      </c>
      <c r="X366" s="94"/>
      <c r="Y366" s="94"/>
      <c r="AA366" s="2"/>
      <c r="AD366" s="1"/>
    </row>
    <row r="367" spans="2:30" ht="18.75" x14ac:dyDescent="0.25">
      <c r="B367" s="107" t="str">
        <f t="shared" si="51"/>
        <v/>
      </c>
      <c r="C367" s="108" t="str">
        <f t="shared" ca="1" si="52"/>
        <v/>
      </c>
      <c r="D367" s="62"/>
      <c r="E367" s="38"/>
      <c r="F367" s="63"/>
      <c r="G367" s="64"/>
      <c r="H367" s="38"/>
      <c r="I367" s="38"/>
      <c r="J367" s="38"/>
      <c r="K367" s="38"/>
      <c r="L367" s="38"/>
      <c r="M367" s="38"/>
      <c r="N367" s="38"/>
      <c r="O367" s="38"/>
      <c r="P367" s="38"/>
      <c r="Q367" s="65"/>
      <c r="R367" s="65"/>
      <c r="S367" s="99"/>
      <c r="T367" s="94"/>
      <c r="U367" s="100" t="str">
        <f t="shared" ca="1" si="53"/>
        <v/>
      </c>
      <c r="V367" s="100" t="str">
        <f t="shared" ca="1" si="54"/>
        <v/>
      </c>
      <c r="W367" s="100" t="str">
        <f t="shared" ca="1" si="55"/>
        <v/>
      </c>
      <c r="X367" s="94"/>
      <c r="Y367" s="94"/>
      <c r="AA367" s="2"/>
      <c r="AD367" s="1"/>
    </row>
    <row r="368" spans="2:30" ht="18.75" x14ac:dyDescent="0.25">
      <c r="B368" s="107" t="str">
        <f t="shared" si="51"/>
        <v/>
      </c>
      <c r="C368" s="108" t="str">
        <f t="shared" ca="1" si="52"/>
        <v/>
      </c>
      <c r="D368" s="62"/>
      <c r="E368" s="38"/>
      <c r="F368" s="63"/>
      <c r="G368" s="64"/>
      <c r="H368" s="38"/>
      <c r="I368" s="38"/>
      <c r="J368" s="38"/>
      <c r="K368" s="38"/>
      <c r="L368" s="38"/>
      <c r="M368" s="38"/>
      <c r="N368" s="38"/>
      <c r="O368" s="38"/>
      <c r="P368" s="38"/>
      <c r="Q368" s="65"/>
      <c r="R368" s="65"/>
      <c r="S368" s="99"/>
      <c r="T368" s="94"/>
      <c r="U368" s="100" t="str">
        <f t="shared" ca="1" si="53"/>
        <v/>
      </c>
      <c r="V368" s="100" t="str">
        <f t="shared" ca="1" si="54"/>
        <v/>
      </c>
      <c r="W368" s="100" t="str">
        <f t="shared" ca="1" si="55"/>
        <v/>
      </c>
      <c r="X368" s="94"/>
      <c r="Y368" s="94"/>
      <c r="AA368" s="2"/>
      <c r="AD368" s="1"/>
    </row>
    <row r="369" spans="2:30" ht="18.75" x14ac:dyDescent="0.25">
      <c r="B369" s="107" t="str">
        <f t="shared" si="51"/>
        <v/>
      </c>
      <c r="C369" s="108" t="str">
        <f t="shared" ca="1" si="52"/>
        <v/>
      </c>
      <c r="D369" s="62"/>
      <c r="E369" s="38"/>
      <c r="F369" s="63"/>
      <c r="G369" s="64"/>
      <c r="H369" s="38"/>
      <c r="I369" s="38"/>
      <c r="J369" s="38"/>
      <c r="K369" s="38"/>
      <c r="L369" s="38"/>
      <c r="M369" s="38"/>
      <c r="N369" s="38"/>
      <c r="O369" s="38"/>
      <c r="P369" s="38"/>
      <c r="Q369" s="65"/>
      <c r="R369" s="65"/>
      <c r="S369" s="99"/>
      <c r="T369" s="94"/>
      <c r="U369" s="100" t="str">
        <f t="shared" ca="1" si="53"/>
        <v/>
      </c>
      <c r="V369" s="100" t="str">
        <f t="shared" ca="1" si="54"/>
        <v/>
      </c>
      <c r="W369" s="100" t="str">
        <f t="shared" ca="1" si="55"/>
        <v/>
      </c>
      <c r="X369" s="94"/>
      <c r="Y369" s="94"/>
      <c r="AA369" s="2"/>
      <c r="AD369" s="1"/>
    </row>
    <row r="370" spans="2:30" ht="18.75" x14ac:dyDescent="0.25">
      <c r="B370" s="107" t="str">
        <f t="shared" si="51"/>
        <v/>
      </c>
      <c r="C370" s="108" t="str">
        <f t="shared" ca="1" si="52"/>
        <v/>
      </c>
      <c r="D370" s="62"/>
      <c r="E370" s="38"/>
      <c r="F370" s="63"/>
      <c r="G370" s="64"/>
      <c r="H370" s="38"/>
      <c r="I370" s="38"/>
      <c r="J370" s="38"/>
      <c r="K370" s="38"/>
      <c r="L370" s="38"/>
      <c r="M370" s="38"/>
      <c r="N370" s="38"/>
      <c r="O370" s="38"/>
      <c r="P370" s="38"/>
      <c r="Q370" s="65"/>
      <c r="R370" s="65"/>
      <c r="S370" s="99"/>
      <c r="T370" s="94"/>
      <c r="U370" s="100" t="str">
        <f t="shared" ca="1" si="53"/>
        <v/>
      </c>
      <c r="V370" s="100" t="str">
        <f t="shared" ca="1" si="54"/>
        <v/>
      </c>
      <c r="W370" s="100" t="str">
        <f t="shared" ca="1" si="55"/>
        <v/>
      </c>
      <c r="X370" s="94"/>
      <c r="Y370" s="94"/>
      <c r="AA370" s="2"/>
      <c r="AD370" s="1"/>
    </row>
    <row r="371" spans="2:30" ht="18.75" x14ac:dyDescent="0.25">
      <c r="B371" s="107" t="str">
        <f t="shared" si="51"/>
        <v/>
      </c>
      <c r="C371" s="108" t="str">
        <f t="shared" ca="1" si="52"/>
        <v/>
      </c>
      <c r="D371" s="62"/>
      <c r="E371" s="38"/>
      <c r="F371" s="63"/>
      <c r="G371" s="64"/>
      <c r="H371" s="38"/>
      <c r="I371" s="38"/>
      <c r="J371" s="38"/>
      <c r="K371" s="38"/>
      <c r="L371" s="38"/>
      <c r="M371" s="38"/>
      <c r="N371" s="38"/>
      <c r="O371" s="38"/>
      <c r="P371" s="38"/>
      <c r="Q371" s="65"/>
      <c r="R371" s="65"/>
      <c r="S371" s="99"/>
      <c r="T371" s="94"/>
      <c r="U371" s="100" t="str">
        <f t="shared" ca="1" si="53"/>
        <v/>
      </c>
      <c r="V371" s="100" t="str">
        <f t="shared" ca="1" si="54"/>
        <v/>
      </c>
      <c r="W371" s="100" t="str">
        <f t="shared" ca="1" si="55"/>
        <v/>
      </c>
      <c r="X371" s="94"/>
      <c r="Y371" s="94"/>
      <c r="AA371" s="2"/>
      <c r="AD371" s="1"/>
    </row>
    <row r="372" spans="2:30" ht="18.75" x14ac:dyDescent="0.25">
      <c r="B372" s="107" t="str">
        <f t="shared" si="51"/>
        <v/>
      </c>
      <c r="C372" s="108" t="str">
        <f t="shared" ca="1" si="52"/>
        <v/>
      </c>
      <c r="D372" s="62"/>
      <c r="E372" s="38"/>
      <c r="F372" s="63"/>
      <c r="G372" s="64"/>
      <c r="H372" s="38"/>
      <c r="I372" s="38"/>
      <c r="J372" s="38"/>
      <c r="K372" s="38"/>
      <c r="L372" s="38"/>
      <c r="M372" s="38"/>
      <c r="N372" s="38"/>
      <c r="O372" s="38"/>
      <c r="P372" s="38"/>
      <c r="Q372" s="65"/>
      <c r="R372" s="65"/>
      <c r="S372" s="99"/>
      <c r="T372" s="94"/>
      <c r="U372" s="100" t="str">
        <f t="shared" ca="1" si="53"/>
        <v/>
      </c>
      <c r="V372" s="100" t="str">
        <f t="shared" ca="1" si="54"/>
        <v/>
      </c>
      <c r="W372" s="100" t="str">
        <f t="shared" ca="1" si="55"/>
        <v/>
      </c>
      <c r="X372" s="94"/>
      <c r="Y372" s="94"/>
      <c r="AA372" s="2"/>
      <c r="AD372" s="1"/>
    </row>
    <row r="373" spans="2:30" ht="18.75" x14ac:dyDescent="0.25">
      <c r="B373" s="107" t="str">
        <f t="shared" si="51"/>
        <v/>
      </c>
      <c r="C373" s="108" t="str">
        <f t="shared" ca="1" si="52"/>
        <v/>
      </c>
      <c r="D373" s="62"/>
      <c r="E373" s="38"/>
      <c r="F373" s="63"/>
      <c r="G373" s="64"/>
      <c r="H373" s="38"/>
      <c r="I373" s="38"/>
      <c r="J373" s="38"/>
      <c r="K373" s="38"/>
      <c r="L373" s="38"/>
      <c r="M373" s="38"/>
      <c r="N373" s="38"/>
      <c r="O373" s="38"/>
      <c r="P373" s="38"/>
      <c r="Q373" s="65"/>
      <c r="R373" s="65"/>
      <c r="S373" s="99"/>
      <c r="T373" s="94"/>
      <c r="U373" s="100" t="str">
        <f t="shared" ca="1" si="53"/>
        <v/>
      </c>
      <c r="V373" s="100" t="str">
        <f t="shared" ca="1" si="54"/>
        <v/>
      </c>
      <c r="W373" s="100" t="str">
        <f t="shared" ca="1" si="55"/>
        <v/>
      </c>
      <c r="X373" s="94"/>
      <c r="Y373" s="94"/>
      <c r="AA373" s="2"/>
      <c r="AD373" s="1"/>
    </row>
    <row r="374" spans="2:30" ht="18.75" x14ac:dyDescent="0.25">
      <c r="B374" s="107" t="str">
        <f t="shared" si="51"/>
        <v/>
      </c>
      <c r="C374" s="108" t="str">
        <f t="shared" ca="1" si="52"/>
        <v/>
      </c>
      <c r="D374" s="62"/>
      <c r="E374" s="38"/>
      <c r="F374" s="63"/>
      <c r="G374" s="64"/>
      <c r="H374" s="38"/>
      <c r="I374" s="38"/>
      <c r="J374" s="38"/>
      <c r="K374" s="38"/>
      <c r="L374" s="38"/>
      <c r="M374" s="38"/>
      <c r="N374" s="38"/>
      <c r="O374" s="38"/>
      <c r="P374" s="38"/>
      <c r="Q374" s="65"/>
      <c r="R374" s="65"/>
      <c r="S374" s="99"/>
      <c r="T374" s="94"/>
      <c r="U374" s="100" t="str">
        <f t="shared" ca="1" si="53"/>
        <v/>
      </c>
      <c r="V374" s="100" t="str">
        <f t="shared" ca="1" si="54"/>
        <v/>
      </c>
      <c r="W374" s="100" t="str">
        <f t="shared" ca="1" si="55"/>
        <v/>
      </c>
      <c r="X374" s="94"/>
      <c r="Y374" s="94"/>
      <c r="AA374" s="2"/>
      <c r="AD374" s="1"/>
    </row>
    <row r="375" spans="2:30" ht="18.75" x14ac:dyDescent="0.25">
      <c r="B375" s="107" t="str">
        <f t="shared" si="51"/>
        <v/>
      </c>
      <c r="C375" s="108" t="str">
        <f t="shared" ca="1" si="52"/>
        <v/>
      </c>
      <c r="D375" s="62"/>
      <c r="E375" s="38"/>
      <c r="F375" s="63"/>
      <c r="G375" s="64"/>
      <c r="H375" s="38"/>
      <c r="I375" s="38"/>
      <c r="J375" s="38"/>
      <c r="K375" s="38"/>
      <c r="L375" s="38"/>
      <c r="M375" s="38"/>
      <c r="N375" s="38"/>
      <c r="O375" s="38"/>
      <c r="P375" s="38"/>
      <c r="Q375" s="65"/>
      <c r="R375" s="65"/>
      <c r="S375" s="99"/>
      <c r="T375" s="94"/>
      <c r="U375" s="100" t="str">
        <f t="shared" ca="1" si="53"/>
        <v/>
      </c>
      <c r="V375" s="100" t="str">
        <f t="shared" ca="1" si="54"/>
        <v/>
      </c>
      <c r="W375" s="100" t="str">
        <f t="shared" ca="1" si="55"/>
        <v/>
      </c>
      <c r="X375" s="94"/>
      <c r="Y375" s="94"/>
      <c r="AA375" s="2"/>
      <c r="AD375" s="1"/>
    </row>
    <row r="376" spans="2:30" ht="18.75" x14ac:dyDescent="0.25">
      <c r="B376" s="107" t="str">
        <f t="shared" si="51"/>
        <v/>
      </c>
      <c r="C376" s="108" t="str">
        <f t="shared" ca="1" si="52"/>
        <v/>
      </c>
      <c r="D376" s="62"/>
      <c r="E376" s="38"/>
      <c r="F376" s="63"/>
      <c r="G376" s="64"/>
      <c r="H376" s="38"/>
      <c r="I376" s="38"/>
      <c r="J376" s="38"/>
      <c r="K376" s="38"/>
      <c r="L376" s="38"/>
      <c r="M376" s="38"/>
      <c r="N376" s="38"/>
      <c r="O376" s="38"/>
      <c r="P376" s="38"/>
      <c r="Q376" s="65"/>
      <c r="R376" s="65"/>
      <c r="S376" s="99"/>
      <c r="T376" s="94"/>
      <c r="U376" s="100" t="str">
        <f t="shared" ca="1" si="53"/>
        <v/>
      </c>
      <c r="V376" s="100" t="str">
        <f t="shared" ca="1" si="54"/>
        <v/>
      </c>
      <c r="W376" s="100" t="str">
        <f t="shared" ca="1" si="55"/>
        <v/>
      </c>
      <c r="X376" s="94"/>
      <c r="Y376" s="94"/>
      <c r="AA376" s="2"/>
      <c r="AD376" s="1"/>
    </row>
    <row r="377" spans="2:30" ht="18.75" x14ac:dyDescent="0.25">
      <c r="B377" s="107" t="str">
        <f t="shared" ref="B377:B440" si="56">IF(AND(ISBLANK(L377), NOT((ISBLANK(D377)))),D377+60,"")</f>
        <v/>
      </c>
      <c r="C377" s="108" t="str">
        <f t="shared" ca="1" si="52"/>
        <v/>
      </c>
      <c r="D377" s="62"/>
      <c r="E377" s="38"/>
      <c r="F377" s="63"/>
      <c r="G377" s="64"/>
      <c r="H377" s="38"/>
      <c r="I377" s="38"/>
      <c r="J377" s="38"/>
      <c r="K377" s="38"/>
      <c r="L377" s="38"/>
      <c r="M377" s="38"/>
      <c r="N377" s="38"/>
      <c r="O377" s="38"/>
      <c r="P377" s="38"/>
      <c r="Q377" s="65"/>
      <c r="R377" s="65"/>
      <c r="S377" s="99"/>
      <c r="T377" s="94"/>
      <c r="U377" s="100" t="str">
        <f t="shared" ca="1" si="53"/>
        <v/>
      </c>
      <c r="V377" s="100" t="str">
        <f t="shared" ca="1" si="54"/>
        <v/>
      </c>
      <c r="W377" s="100" t="str">
        <f t="shared" ca="1" si="55"/>
        <v/>
      </c>
      <c r="X377" s="94"/>
      <c r="Y377" s="94"/>
      <c r="AA377" s="2"/>
      <c r="AD377" s="1"/>
    </row>
    <row r="378" spans="2:30" ht="18.75" x14ac:dyDescent="0.25">
      <c r="B378" s="107" t="str">
        <f t="shared" si="56"/>
        <v/>
      </c>
      <c r="C378" s="108" t="str">
        <f t="shared" ca="1" si="52"/>
        <v/>
      </c>
      <c r="D378" s="62"/>
      <c r="E378" s="38"/>
      <c r="F378" s="63"/>
      <c r="G378" s="64"/>
      <c r="H378" s="38"/>
      <c r="I378" s="38"/>
      <c r="J378" s="38"/>
      <c r="K378" s="38"/>
      <c r="L378" s="38"/>
      <c r="M378" s="38"/>
      <c r="N378" s="38"/>
      <c r="O378" s="38"/>
      <c r="P378" s="38"/>
      <c r="Q378" s="65"/>
      <c r="R378" s="65"/>
      <c r="S378" s="99"/>
      <c r="T378" s="94"/>
      <c r="U378" s="100" t="str">
        <f t="shared" ca="1" si="53"/>
        <v/>
      </c>
      <c r="V378" s="100" t="str">
        <f t="shared" ca="1" si="54"/>
        <v/>
      </c>
      <c r="W378" s="100" t="str">
        <f t="shared" ca="1" si="55"/>
        <v/>
      </c>
      <c r="X378" s="94"/>
      <c r="Y378" s="94"/>
      <c r="AA378" s="2"/>
      <c r="AD378" s="1"/>
    </row>
    <row r="379" spans="2:30" ht="18.75" x14ac:dyDescent="0.25">
      <c r="B379" s="107" t="str">
        <f t="shared" si="56"/>
        <v/>
      </c>
      <c r="C379" s="108" t="str">
        <f t="shared" ca="1" si="52"/>
        <v/>
      </c>
      <c r="D379" s="62"/>
      <c r="E379" s="38"/>
      <c r="F379" s="63"/>
      <c r="G379" s="64"/>
      <c r="H379" s="38"/>
      <c r="I379" s="38"/>
      <c r="J379" s="38"/>
      <c r="K379" s="38"/>
      <c r="L379" s="38"/>
      <c r="M379" s="38"/>
      <c r="N379" s="38"/>
      <c r="O379" s="38"/>
      <c r="P379" s="38"/>
      <c r="Q379" s="65"/>
      <c r="R379" s="65"/>
      <c r="S379" s="99"/>
      <c r="T379" s="94"/>
      <c r="U379" s="100" t="str">
        <f t="shared" ca="1" si="53"/>
        <v/>
      </c>
      <c r="V379" s="100" t="str">
        <f t="shared" ca="1" si="54"/>
        <v/>
      </c>
      <c r="W379" s="100" t="str">
        <f t="shared" ca="1" si="55"/>
        <v/>
      </c>
      <c r="X379" s="94"/>
      <c r="Y379" s="94"/>
      <c r="AA379" s="2"/>
      <c r="AD379" s="1"/>
    </row>
    <row r="380" spans="2:30" ht="18.75" x14ac:dyDescent="0.25">
      <c r="B380" s="107" t="str">
        <f t="shared" si="56"/>
        <v/>
      </c>
      <c r="C380" s="108" t="str">
        <f t="shared" ca="1" si="52"/>
        <v/>
      </c>
      <c r="D380" s="62"/>
      <c r="E380" s="38"/>
      <c r="F380" s="63"/>
      <c r="G380" s="64"/>
      <c r="H380" s="38"/>
      <c r="I380" s="38"/>
      <c r="J380" s="38"/>
      <c r="K380" s="38"/>
      <c r="L380" s="38"/>
      <c r="M380" s="38"/>
      <c r="N380" s="38"/>
      <c r="O380" s="38"/>
      <c r="P380" s="38"/>
      <c r="Q380" s="65"/>
      <c r="R380" s="65"/>
      <c r="S380" s="99"/>
      <c r="T380" s="94"/>
      <c r="U380" s="100" t="str">
        <f t="shared" ca="1" si="53"/>
        <v/>
      </c>
      <c r="V380" s="100" t="str">
        <f t="shared" ca="1" si="54"/>
        <v/>
      </c>
      <c r="W380" s="100" t="str">
        <f t="shared" ca="1" si="55"/>
        <v/>
      </c>
      <c r="X380" s="94"/>
      <c r="Y380" s="94"/>
      <c r="AA380" s="2"/>
      <c r="AD380" s="1"/>
    </row>
    <row r="381" spans="2:30" ht="18.75" x14ac:dyDescent="0.25">
      <c r="B381" s="107" t="str">
        <f t="shared" si="56"/>
        <v/>
      </c>
      <c r="C381" s="108" t="str">
        <f t="shared" ca="1" si="52"/>
        <v/>
      </c>
      <c r="D381" s="62"/>
      <c r="E381" s="38"/>
      <c r="F381" s="63"/>
      <c r="G381" s="64"/>
      <c r="H381" s="38"/>
      <c r="I381" s="38"/>
      <c r="J381" s="38"/>
      <c r="K381" s="38"/>
      <c r="L381" s="38"/>
      <c r="M381" s="38"/>
      <c r="N381" s="38"/>
      <c r="O381" s="38"/>
      <c r="P381" s="38"/>
      <c r="Q381" s="65"/>
      <c r="R381" s="65"/>
      <c r="S381" s="99"/>
      <c r="T381" s="94"/>
      <c r="U381" s="100" t="str">
        <f t="shared" ca="1" si="53"/>
        <v/>
      </c>
      <c r="V381" s="100" t="str">
        <f t="shared" ca="1" si="54"/>
        <v/>
      </c>
      <c r="W381" s="100" t="str">
        <f t="shared" ca="1" si="55"/>
        <v/>
      </c>
      <c r="X381" s="94"/>
      <c r="Y381" s="94"/>
      <c r="AA381" s="2"/>
      <c r="AD381" s="1"/>
    </row>
    <row r="382" spans="2:30" ht="18.75" x14ac:dyDescent="0.25">
      <c r="B382" s="107" t="str">
        <f t="shared" si="56"/>
        <v/>
      </c>
      <c r="C382" s="108" t="str">
        <f t="shared" ca="1" si="52"/>
        <v/>
      </c>
      <c r="D382" s="62"/>
      <c r="E382" s="38"/>
      <c r="F382" s="63"/>
      <c r="G382" s="64"/>
      <c r="H382" s="38"/>
      <c r="I382" s="38"/>
      <c r="J382" s="38"/>
      <c r="K382" s="38"/>
      <c r="L382" s="38"/>
      <c r="M382" s="38"/>
      <c r="N382" s="38"/>
      <c r="O382" s="38"/>
      <c r="P382" s="38"/>
      <c r="Q382" s="65"/>
      <c r="R382" s="65"/>
      <c r="S382" s="99"/>
      <c r="T382" s="94"/>
      <c r="U382" s="100" t="str">
        <f t="shared" ca="1" si="53"/>
        <v/>
      </c>
      <c r="V382" s="100" t="str">
        <f t="shared" ca="1" si="54"/>
        <v/>
      </c>
      <c r="W382" s="100" t="str">
        <f t="shared" ca="1" si="55"/>
        <v/>
      </c>
      <c r="X382" s="94"/>
      <c r="Y382" s="94"/>
      <c r="AA382" s="2"/>
      <c r="AD382" s="1"/>
    </row>
    <row r="383" spans="2:30" ht="18.75" x14ac:dyDescent="0.25">
      <c r="B383" s="107" t="str">
        <f t="shared" si="56"/>
        <v/>
      </c>
      <c r="C383" s="108" t="str">
        <f t="shared" ca="1" si="52"/>
        <v/>
      </c>
      <c r="D383" s="62"/>
      <c r="E383" s="38"/>
      <c r="F383" s="63"/>
      <c r="G383" s="64"/>
      <c r="H383" s="38"/>
      <c r="I383" s="38"/>
      <c r="J383" s="38"/>
      <c r="K383" s="38"/>
      <c r="L383" s="38"/>
      <c r="M383" s="38"/>
      <c r="N383" s="38"/>
      <c r="O383" s="38"/>
      <c r="P383" s="38"/>
      <c r="Q383" s="65"/>
      <c r="R383" s="65"/>
      <c r="S383" s="99"/>
      <c r="T383" s="94"/>
      <c r="U383" s="100" t="str">
        <f t="shared" ca="1" si="53"/>
        <v/>
      </c>
      <c r="V383" s="100" t="str">
        <f t="shared" ca="1" si="54"/>
        <v/>
      </c>
      <c r="W383" s="100" t="str">
        <f t="shared" ca="1" si="55"/>
        <v/>
      </c>
      <c r="X383" s="94"/>
      <c r="Y383" s="94"/>
      <c r="AA383" s="2"/>
      <c r="AD383" s="1"/>
    </row>
    <row r="384" spans="2:30" ht="18.75" x14ac:dyDescent="0.25">
      <c r="B384" s="107" t="str">
        <f t="shared" si="56"/>
        <v/>
      </c>
      <c r="C384" s="108" t="str">
        <f t="shared" ca="1" si="52"/>
        <v/>
      </c>
      <c r="D384" s="62"/>
      <c r="E384" s="38"/>
      <c r="F384" s="63"/>
      <c r="G384" s="64"/>
      <c r="H384" s="38"/>
      <c r="I384" s="38"/>
      <c r="J384" s="38"/>
      <c r="K384" s="38"/>
      <c r="L384" s="38"/>
      <c r="M384" s="38"/>
      <c r="N384" s="38"/>
      <c r="O384" s="38"/>
      <c r="P384" s="38"/>
      <c r="Q384" s="65"/>
      <c r="R384" s="65"/>
      <c r="S384" s="99"/>
      <c r="T384" s="94"/>
      <c r="U384" s="100" t="str">
        <f t="shared" ca="1" si="53"/>
        <v/>
      </c>
      <c r="V384" s="100" t="str">
        <f t="shared" ca="1" si="54"/>
        <v/>
      </c>
      <c r="W384" s="100" t="str">
        <f t="shared" ca="1" si="55"/>
        <v/>
      </c>
      <c r="X384" s="94"/>
      <c r="Y384" s="94"/>
      <c r="AA384" s="2"/>
      <c r="AD384" s="1"/>
    </row>
    <row r="385" spans="2:30" ht="18.75" x14ac:dyDescent="0.25">
      <c r="B385" s="107" t="str">
        <f t="shared" si="56"/>
        <v/>
      </c>
      <c r="C385" s="108" t="str">
        <f t="shared" ca="1" si="52"/>
        <v/>
      </c>
      <c r="D385" s="62"/>
      <c r="E385" s="38"/>
      <c r="F385" s="63"/>
      <c r="G385" s="64"/>
      <c r="H385" s="38"/>
      <c r="I385" s="38"/>
      <c r="J385" s="38"/>
      <c r="K385" s="38"/>
      <c r="L385" s="38"/>
      <c r="M385" s="38"/>
      <c r="N385" s="38"/>
      <c r="O385" s="38"/>
      <c r="P385" s="38"/>
      <c r="Q385" s="65"/>
      <c r="R385" s="65"/>
      <c r="S385" s="99"/>
      <c r="T385" s="94"/>
      <c r="U385" s="100" t="str">
        <f t="shared" ca="1" si="53"/>
        <v/>
      </c>
      <c r="V385" s="100" t="str">
        <f t="shared" ca="1" si="54"/>
        <v/>
      </c>
      <c r="W385" s="100" t="str">
        <f t="shared" ca="1" si="55"/>
        <v/>
      </c>
      <c r="X385" s="94"/>
      <c r="Y385" s="94"/>
      <c r="AA385" s="2"/>
      <c r="AD385" s="1"/>
    </row>
    <row r="386" spans="2:30" ht="18.75" x14ac:dyDescent="0.25">
      <c r="B386" s="107" t="str">
        <f t="shared" si="56"/>
        <v/>
      </c>
      <c r="C386" s="108" t="str">
        <f t="shared" ca="1" si="52"/>
        <v/>
      </c>
      <c r="D386" s="62"/>
      <c r="E386" s="38"/>
      <c r="F386" s="63"/>
      <c r="G386" s="64"/>
      <c r="H386" s="38"/>
      <c r="I386" s="38"/>
      <c r="J386" s="38"/>
      <c r="K386" s="38"/>
      <c r="L386" s="38"/>
      <c r="M386" s="38"/>
      <c r="N386" s="38"/>
      <c r="O386" s="38"/>
      <c r="P386" s="38"/>
      <c r="Q386" s="65"/>
      <c r="R386" s="65"/>
      <c r="S386" s="99"/>
      <c r="T386" s="94"/>
      <c r="U386" s="100" t="str">
        <f t="shared" ca="1" si="53"/>
        <v/>
      </c>
      <c r="V386" s="100" t="str">
        <f t="shared" ca="1" si="54"/>
        <v/>
      </c>
      <c r="W386" s="100" t="str">
        <f t="shared" ca="1" si="55"/>
        <v/>
      </c>
      <c r="X386" s="94"/>
      <c r="Y386" s="94"/>
      <c r="AA386" s="2"/>
      <c r="AD386" s="1"/>
    </row>
    <row r="387" spans="2:30" ht="18.75" x14ac:dyDescent="0.25">
      <c r="B387" s="107" t="str">
        <f t="shared" si="56"/>
        <v/>
      </c>
      <c r="C387" s="108" t="str">
        <f t="shared" ca="1" si="52"/>
        <v/>
      </c>
      <c r="D387" s="62"/>
      <c r="E387" s="38"/>
      <c r="F387" s="63"/>
      <c r="G387" s="64"/>
      <c r="H387" s="38"/>
      <c r="I387" s="38"/>
      <c r="J387" s="38"/>
      <c r="K387" s="38"/>
      <c r="L387" s="38"/>
      <c r="M387" s="38"/>
      <c r="N387" s="38"/>
      <c r="O387" s="38"/>
      <c r="P387" s="38"/>
      <c r="Q387" s="65"/>
      <c r="R387" s="65"/>
      <c r="S387" s="99"/>
      <c r="T387" s="94"/>
      <c r="U387" s="100" t="str">
        <f t="shared" ca="1" si="53"/>
        <v/>
      </c>
      <c r="V387" s="100" t="str">
        <f t="shared" ca="1" si="54"/>
        <v/>
      </c>
      <c r="W387" s="100" t="str">
        <f t="shared" ca="1" si="55"/>
        <v/>
      </c>
      <c r="X387" s="94"/>
      <c r="Y387" s="94"/>
      <c r="AA387" s="2"/>
      <c r="AD387" s="1"/>
    </row>
    <row r="388" spans="2:30" ht="18.75" x14ac:dyDescent="0.25">
      <c r="B388" s="107" t="str">
        <f t="shared" si="56"/>
        <v/>
      </c>
      <c r="C388" s="108" t="str">
        <f t="shared" ca="1" si="52"/>
        <v/>
      </c>
      <c r="D388" s="62"/>
      <c r="E388" s="38"/>
      <c r="F388" s="63"/>
      <c r="G388" s="64"/>
      <c r="H388" s="38"/>
      <c r="I388" s="38"/>
      <c r="J388" s="38"/>
      <c r="K388" s="38"/>
      <c r="L388" s="38"/>
      <c r="M388" s="38"/>
      <c r="N388" s="38"/>
      <c r="O388" s="38"/>
      <c r="P388" s="38"/>
      <c r="Q388" s="65"/>
      <c r="R388" s="65"/>
      <c r="S388" s="99"/>
      <c r="T388" s="94"/>
      <c r="U388" s="100" t="str">
        <f t="shared" ca="1" si="53"/>
        <v/>
      </c>
      <c r="V388" s="100" t="str">
        <f t="shared" ca="1" si="54"/>
        <v/>
      </c>
      <c r="W388" s="100" t="str">
        <f t="shared" ca="1" si="55"/>
        <v/>
      </c>
      <c r="X388" s="94"/>
      <c r="Y388" s="94"/>
      <c r="AA388" s="2"/>
      <c r="AD388" s="1"/>
    </row>
    <row r="389" spans="2:30" ht="18.75" x14ac:dyDescent="0.25">
      <c r="B389" s="107" t="str">
        <f t="shared" si="56"/>
        <v/>
      </c>
      <c r="C389" s="108" t="str">
        <f t="shared" ca="1" si="52"/>
        <v/>
      </c>
      <c r="D389" s="62"/>
      <c r="E389" s="38"/>
      <c r="F389" s="63"/>
      <c r="G389" s="64"/>
      <c r="H389" s="38"/>
      <c r="I389" s="38"/>
      <c r="J389" s="38"/>
      <c r="K389" s="38"/>
      <c r="L389" s="38"/>
      <c r="M389" s="38"/>
      <c r="N389" s="38"/>
      <c r="O389" s="38"/>
      <c r="P389" s="38"/>
      <c r="Q389" s="65"/>
      <c r="R389" s="65"/>
      <c r="S389" s="99"/>
      <c r="T389" s="94"/>
      <c r="U389" s="100" t="str">
        <f t="shared" ca="1" si="53"/>
        <v/>
      </c>
      <c r="V389" s="100" t="str">
        <f t="shared" ca="1" si="54"/>
        <v/>
      </c>
      <c r="W389" s="100" t="str">
        <f t="shared" ca="1" si="55"/>
        <v/>
      </c>
      <c r="X389" s="94"/>
      <c r="Y389" s="94"/>
      <c r="AA389" s="2"/>
      <c r="AD389" s="1"/>
    </row>
    <row r="390" spans="2:30" ht="18.75" x14ac:dyDescent="0.25">
      <c r="B390" s="107" t="str">
        <f t="shared" si="56"/>
        <v/>
      </c>
      <c r="C390" s="108" t="str">
        <f t="shared" ref="C390:C453" ca="1" si="57">IF(AND(ISBLANK(L390), NOT((ISBLANK(D390)))),TODAY()-D390,"")</f>
        <v/>
      </c>
      <c r="D390" s="62"/>
      <c r="E390" s="38"/>
      <c r="F390" s="63"/>
      <c r="G390" s="64"/>
      <c r="H390" s="38"/>
      <c r="I390" s="38"/>
      <c r="J390" s="38"/>
      <c r="K390" s="38"/>
      <c r="L390" s="38"/>
      <c r="M390" s="38"/>
      <c r="N390" s="38"/>
      <c r="O390" s="38"/>
      <c r="P390" s="38"/>
      <c r="Q390" s="65"/>
      <c r="R390" s="65"/>
      <c r="S390" s="99"/>
      <c r="T390" s="94"/>
      <c r="U390" s="100" t="str">
        <f t="shared" ca="1" si="53"/>
        <v/>
      </c>
      <c r="V390" s="100" t="str">
        <f t="shared" ca="1" si="54"/>
        <v/>
      </c>
      <c r="W390" s="100" t="str">
        <f t="shared" ca="1" si="55"/>
        <v/>
      </c>
      <c r="X390" s="94"/>
      <c r="Y390" s="94"/>
      <c r="AA390" s="2"/>
      <c r="AD390" s="1"/>
    </row>
    <row r="391" spans="2:30" ht="18.75" x14ac:dyDescent="0.25">
      <c r="B391" s="107" t="str">
        <f t="shared" si="56"/>
        <v/>
      </c>
      <c r="C391" s="108" t="str">
        <f t="shared" ca="1" si="57"/>
        <v/>
      </c>
      <c r="D391" s="62"/>
      <c r="E391" s="38"/>
      <c r="F391" s="63"/>
      <c r="G391" s="64"/>
      <c r="H391" s="38"/>
      <c r="I391" s="38"/>
      <c r="J391" s="38"/>
      <c r="K391" s="38"/>
      <c r="L391" s="38"/>
      <c r="M391" s="38"/>
      <c r="N391" s="38"/>
      <c r="O391" s="38"/>
      <c r="P391" s="38"/>
      <c r="Q391" s="65"/>
      <c r="R391" s="65"/>
      <c r="S391" s="99"/>
      <c r="T391" s="94"/>
      <c r="U391" s="100" t="str">
        <f t="shared" ca="1" si="53"/>
        <v/>
      </c>
      <c r="V391" s="100" t="str">
        <f t="shared" ca="1" si="54"/>
        <v/>
      </c>
      <c r="W391" s="100" t="str">
        <f t="shared" ca="1" si="55"/>
        <v/>
      </c>
      <c r="X391" s="94"/>
      <c r="Y391" s="94"/>
      <c r="AA391" s="2"/>
      <c r="AD391" s="1"/>
    </row>
    <row r="392" spans="2:30" ht="18.75" x14ac:dyDescent="0.25">
      <c r="B392" s="107" t="str">
        <f t="shared" si="56"/>
        <v/>
      </c>
      <c r="C392" s="108" t="str">
        <f t="shared" ca="1" si="57"/>
        <v/>
      </c>
      <c r="D392" s="62"/>
      <c r="E392" s="38"/>
      <c r="F392" s="63"/>
      <c r="G392" s="64"/>
      <c r="H392" s="38"/>
      <c r="I392" s="38"/>
      <c r="J392" s="38"/>
      <c r="K392" s="38"/>
      <c r="L392" s="38"/>
      <c r="M392" s="38"/>
      <c r="N392" s="38"/>
      <c r="O392" s="38"/>
      <c r="P392" s="38"/>
      <c r="Q392" s="65"/>
      <c r="R392" s="65"/>
      <c r="S392" s="99"/>
      <c r="T392" s="94"/>
      <c r="U392" s="100" t="str">
        <f t="shared" ca="1" si="53"/>
        <v/>
      </c>
      <c r="V392" s="100" t="str">
        <f t="shared" ca="1" si="54"/>
        <v/>
      </c>
      <c r="W392" s="100" t="str">
        <f t="shared" ca="1" si="55"/>
        <v/>
      </c>
      <c r="X392" s="94"/>
      <c r="Y392" s="94"/>
      <c r="AA392" s="2"/>
      <c r="AD392" s="1"/>
    </row>
    <row r="393" spans="2:30" ht="18.75" x14ac:dyDescent="0.25">
      <c r="B393" s="107" t="str">
        <f t="shared" si="56"/>
        <v/>
      </c>
      <c r="C393" s="108" t="str">
        <f t="shared" ca="1" si="57"/>
        <v/>
      </c>
      <c r="D393" s="62"/>
      <c r="E393" s="38"/>
      <c r="F393" s="63"/>
      <c r="G393" s="64"/>
      <c r="H393" s="38"/>
      <c r="I393" s="38"/>
      <c r="J393" s="38"/>
      <c r="K393" s="38"/>
      <c r="L393" s="38"/>
      <c r="M393" s="38"/>
      <c r="N393" s="38"/>
      <c r="O393" s="38"/>
      <c r="P393" s="38"/>
      <c r="Q393" s="65"/>
      <c r="R393" s="65"/>
      <c r="S393" s="99"/>
      <c r="T393" s="94"/>
      <c r="U393" s="100" t="str">
        <f t="shared" ca="1" si="53"/>
        <v/>
      </c>
      <c r="V393" s="100" t="str">
        <f t="shared" ca="1" si="54"/>
        <v/>
      </c>
      <c r="W393" s="100" t="str">
        <f t="shared" ca="1" si="55"/>
        <v/>
      </c>
      <c r="X393" s="94"/>
      <c r="Y393" s="94"/>
      <c r="AA393" s="2"/>
      <c r="AD393" s="1"/>
    </row>
    <row r="394" spans="2:30" ht="18.75" x14ac:dyDescent="0.25">
      <c r="B394" s="107" t="str">
        <f t="shared" si="56"/>
        <v/>
      </c>
      <c r="C394" s="108" t="str">
        <f t="shared" ca="1" si="57"/>
        <v/>
      </c>
      <c r="D394" s="62"/>
      <c r="E394" s="38"/>
      <c r="F394" s="63"/>
      <c r="G394" s="64"/>
      <c r="H394" s="38"/>
      <c r="I394" s="38"/>
      <c r="J394" s="38"/>
      <c r="K394" s="38"/>
      <c r="L394" s="38"/>
      <c r="M394" s="38"/>
      <c r="N394" s="38"/>
      <c r="O394" s="38"/>
      <c r="P394" s="38"/>
      <c r="Q394" s="65"/>
      <c r="R394" s="65"/>
      <c r="S394" s="99"/>
      <c r="T394" s="94"/>
      <c r="U394" s="100" t="str">
        <f t="shared" ca="1" si="53"/>
        <v/>
      </c>
      <c r="V394" s="100" t="str">
        <f t="shared" ca="1" si="54"/>
        <v/>
      </c>
      <c r="W394" s="100" t="str">
        <f t="shared" ca="1" si="55"/>
        <v/>
      </c>
      <c r="X394" s="94"/>
      <c r="Y394" s="94"/>
      <c r="AA394" s="2"/>
      <c r="AD394" s="1"/>
    </row>
    <row r="395" spans="2:30" ht="18.75" x14ac:dyDescent="0.25">
      <c r="B395" s="107" t="str">
        <f t="shared" si="56"/>
        <v/>
      </c>
      <c r="C395" s="108" t="str">
        <f t="shared" ca="1" si="57"/>
        <v/>
      </c>
      <c r="D395" s="62"/>
      <c r="E395" s="38"/>
      <c r="F395" s="63"/>
      <c r="G395" s="64"/>
      <c r="H395" s="38"/>
      <c r="I395" s="38"/>
      <c r="J395" s="38"/>
      <c r="K395" s="38"/>
      <c r="L395" s="38"/>
      <c r="M395" s="38"/>
      <c r="N395" s="38"/>
      <c r="O395" s="38"/>
      <c r="P395" s="38"/>
      <c r="Q395" s="65"/>
      <c r="R395" s="65"/>
      <c r="S395" s="99"/>
      <c r="T395" s="94"/>
      <c r="U395" s="100" t="str">
        <f t="shared" ca="1" si="53"/>
        <v/>
      </c>
      <c r="V395" s="100" t="str">
        <f t="shared" ca="1" si="54"/>
        <v/>
      </c>
      <c r="W395" s="100" t="str">
        <f t="shared" ca="1" si="55"/>
        <v/>
      </c>
      <c r="X395" s="94"/>
      <c r="Y395" s="94"/>
      <c r="AA395" s="2"/>
      <c r="AD395" s="1"/>
    </row>
    <row r="396" spans="2:30" ht="18.75" x14ac:dyDescent="0.25">
      <c r="B396" s="107" t="str">
        <f t="shared" si="56"/>
        <v/>
      </c>
      <c r="C396" s="108" t="str">
        <f t="shared" ca="1" si="57"/>
        <v/>
      </c>
      <c r="D396" s="62"/>
      <c r="E396" s="38"/>
      <c r="F396" s="63"/>
      <c r="G396" s="64"/>
      <c r="H396" s="38"/>
      <c r="I396" s="38"/>
      <c r="J396" s="38"/>
      <c r="K396" s="38"/>
      <c r="L396" s="38"/>
      <c r="M396" s="38"/>
      <c r="N396" s="38"/>
      <c r="O396" s="38"/>
      <c r="P396" s="38"/>
      <c r="Q396" s="65"/>
      <c r="R396" s="65"/>
      <c r="S396" s="99"/>
      <c r="T396" s="94"/>
      <c r="U396" s="100" t="str">
        <f t="shared" ca="1" si="53"/>
        <v/>
      </c>
      <c r="V396" s="100" t="str">
        <f t="shared" ca="1" si="54"/>
        <v/>
      </c>
      <c r="W396" s="100" t="str">
        <f t="shared" ca="1" si="55"/>
        <v/>
      </c>
      <c r="X396" s="94"/>
      <c r="Y396" s="94"/>
      <c r="AA396" s="2"/>
      <c r="AD396" s="1"/>
    </row>
    <row r="397" spans="2:30" ht="18.75" x14ac:dyDescent="0.25">
      <c r="B397" s="107" t="str">
        <f t="shared" si="56"/>
        <v/>
      </c>
      <c r="C397" s="108" t="str">
        <f t="shared" ca="1" si="57"/>
        <v/>
      </c>
      <c r="D397" s="62"/>
      <c r="E397" s="38"/>
      <c r="F397" s="63"/>
      <c r="G397" s="64"/>
      <c r="H397" s="38"/>
      <c r="I397" s="38"/>
      <c r="J397" s="38"/>
      <c r="K397" s="38"/>
      <c r="L397" s="38"/>
      <c r="M397" s="38"/>
      <c r="N397" s="38"/>
      <c r="O397" s="38"/>
      <c r="P397" s="38"/>
      <c r="Q397" s="65"/>
      <c r="R397" s="65"/>
      <c r="S397" s="99"/>
      <c r="T397" s="94"/>
      <c r="U397" s="100" t="str">
        <f t="shared" ca="1" si="53"/>
        <v/>
      </c>
      <c r="V397" s="100" t="str">
        <f t="shared" ca="1" si="54"/>
        <v/>
      </c>
      <c r="W397" s="100" t="str">
        <f t="shared" ca="1" si="55"/>
        <v/>
      </c>
      <c r="X397" s="94"/>
      <c r="Y397" s="94"/>
      <c r="AA397" s="2"/>
      <c r="AD397" s="1"/>
    </row>
    <row r="398" spans="2:30" ht="18.75" x14ac:dyDescent="0.25">
      <c r="B398" s="107" t="str">
        <f t="shared" si="56"/>
        <v/>
      </c>
      <c r="C398" s="108" t="str">
        <f t="shared" ca="1" si="57"/>
        <v/>
      </c>
      <c r="D398" s="62"/>
      <c r="E398" s="38"/>
      <c r="F398" s="63"/>
      <c r="G398" s="64"/>
      <c r="H398" s="38"/>
      <c r="I398" s="38"/>
      <c r="J398" s="38"/>
      <c r="K398" s="38"/>
      <c r="L398" s="38"/>
      <c r="M398" s="38"/>
      <c r="N398" s="38"/>
      <c r="O398" s="38"/>
      <c r="P398" s="38"/>
      <c r="Q398" s="65"/>
      <c r="R398" s="65"/>
      <c r="S398" s="99"/>
      <c r="T398" s="94"/>
      <c r="U398" s="100" t="str">
        <f t="shared" ca="1" si="53"/>
        <v/>
      </c>
      <c r="V398" s="100" t="str">
        <f t="shared" ca="1" si="54"/>
        <v/>
      </c>
      <c r="W398" s="100" t="str">
        <f t="shared" ca="1" si="55"/>
        <v/>
      </c>
      <c r="X398" s="94"/>
      <c r="Y398" s="94"/>
      <c r="AA398" s="2"/>
      <c r="AD398" s="1"/>
    </row>
    <row r="399" spans="2:30" ht="18.75" x14ac:dyDescent="0.25">
      <c r="B399" s="107" t="str">
        <f t="shared" si="56"/>
        <v/>
      </c>
      <c r="C399" s="108" t="str">
        <f t="shared" ca="1" si="57"/>
        <v/>
      </c>
      <c r="D399" s="62"/>
      <c r="E399" s="38"/>
      <c r="F399" s="63"/>
      <c r="G399" s="64"/>
      <c r="H399" s="38"/>
      <c r="I399" s="38"/>
      <c r="J399" s="38"/>
      <c r="K399" s="38"/>
      <c r="L399" s="38"/>
      <c r="M399" s="38"/>
      <c r="N399" s="38"/>
      <c r="O399" s="38"/>
      <c r="P399" s="38"/>
      <c r="Q399" s="65"/>
      <c r="R399" s="65"/>
      <c r="S399" s="99"/>
      <c r="T399" s="94"/>
      <c r="U399" s="100" t="str">
        <f t="shared" ref="U399:U462" ca="1" si="58">IF(ISBLANK(D399),"",IF(AND(OR(G399="+",G399="Homo",G399="homo"),D399&lt;TODAY()-$U$19,AND(ISBLANK(L399),ISBLANK(M399))),1,0))</f>
        <v/>
      </c>
      <c r="V399" s="100" t="str">
        <f t="shared" ref="V399:V462" ca="1" si="59">IF(ISBLANK(D399),"",IF(AND(OR(G399="-",G399="WT",G399="wt",G399="Wt"),D399&lt;TODAY()-$U$19,AND(ISBLANK(L399),ISBLANK(M399))),1,0))</f>
        <v/>
      </c>
      <c r="W399" s="100" t="str">
        <f t="shared" ref="W399:W462" ca="1" si="60">IF(ISBLANK(D399),"",IF(AND(NOT(OR(G399="-",G399="WT",G399="wt",G399="Wt",G399="+",G399="Homo",G399="homo")),D399&lt;TODAY()-$U$19,AND(ISBLANK(L399),ISBLANK(M399))),1,0))</f>
        <v/>
      </c>
      <c r="X399" s="94"/>
      <c r="Y399" s="94"/>
      <c r="AA399" s="2"/>
      <c r="AD399" s="1"/>
    </row>
    <row r="400" spans="2:30" ht="18.75" x14ac:dyDescent="0.25">
      <c r="B400" s="107" t="str">
        <f t="shared" si="56"/>
        <v/>
      </c>
      <c r="C400" s="108" t="str">
        <f t="shared" ca="1" si="57"/>
        <v/>
      </c>
      <c r="D400" s="62"/>
      <c r="E400" s="38"/>
      <c r="F400" s="63"/>
      <c r="G400" s="64"/>
      <c r="H400" s="38"/>
      <c r="I400" s="38"/>
      <c r="J400" s="38"/>
      <c r="K400" s="38"/>
      <c r="L400" s="38"/>
      <c r="M400" s="38"/>
      <c r="N400" s="38"/>
      <c r="O400" s="38"/>
      <c r="P400" s="38"/>
      <c r="Q400" s="65"/>
      <c r="R400" s="65"/>
      <c r="S400" s="99"/>
      <c r="T400" s="94"/>
      <c r="U400" s="100" t="str">
        <f t="shared" ca="1" si="58"/>
        <v/>
      </c>
      <c r="V400" s="100" t="str">
        <f t="shared" ca="1" si="59"/>
        <v/>
      </c>
      <c r="W400" s="100" t="str">
        <f t="shared" ca="1" si="60"/>
        <v/>
      </c>
      <c r="X400" s="94"/>
      <c r="Y400" s="94"/>
      <c r="AA400" s="2"/>
      <c r="AD400" s="1"/>
    </row>
    <row r="401" spans="2:30" ht="18.75" x14ac:dyDescent="0.25">
      <c r="B401" s="107" t="str">
        <f t="shared" si="56"/>
        <v/>
      </c>
      <c r="C401" s="108" t="str">
        <f t="shared" ca="1" si="57"/>
        <v/>
      </c>
      <c r="D401" s="62"/>
      <c r="E401" s="38"/>
      <c r="F401" s="63"/>
      <c r="G401" s="64"/>
      <c r="H401" s="38"/>
      <c r="I401" s="38"/>
      <c r="J401" s="38"/>
      <c r="K401" s="38"/>
      <c r="L401" s="38"/>
      <c r="M401" s="38"/>
      <c r="N401" s="38"/>
      <c r="O401" s="38"/>
      <c r="P401" s="38"/>
      <c r="Q401" s="65"/>
      <c r="R401" s="65"/>
      <c r="S401" s="99"/>
      <c r="T401" s="94"/>
      <c r="U401" s="100" t="str">
        <f t="shared" ca="1" si="58"/>
        <v/>
      </c>
      <c r="V401" s="100" t="str">
        <f t="shared" ca="1" si="59"/>
        <v/>
      </c>
      <c r="W401" s="100" t="str">
        <f t="shared" ca="1" si="60"/>
        <v/>
      </c>
      <c r="X401" s="94"/>
      <c r="Y401" s="94"/>
      <c r="AA401" s="2"/>
      <c r="AD401" s="1"/>
    </row>
    <row r="402" spans="2:30" ht="18.75" x14ac:dyDescent="0.25">
      <c r="B402" s="107" t="str">
        <f t="shared" si="56"/>
        <v/>
      </c>
      <c r="C402" s="108" t="str">
        <f t="shared" ca="1" si="57"/>
        <v/>
      </c>
      <c r="D402" s="62"/>
      <c r="E402" s="38"/>
      <c r="F402" s="63"/>
      <c r="G402" s="64"/>
      <c r="H402" s="38"/>
      <c r="I402" s="38"/>
      <c r="J402" s="38"/>
      <c r="K402" s="38"/>
      <c r="L402" s="38"/>
      <c r="M402" s="38"/>
      <c r="N402" s="38"/>
      <c r="O402" s="38"/>
      <c r="P402" s="38"/>
      <c r="Q402" s="65"/>
      <c r="R402" s="65"/>
      <c r="S402" s="99"/>
      <c r="T402" s="94"/>
      <c r="U402" s="100" t="str">
        <f t="shared" ca="1" si="58"/>
        <v/>
      </c>
      <c r="V402" s="100" t="str">
        <f t="shared" ca="1" si="59"/>
        <v/>
      </c>
      <c r="W402" s="100" t="str">
        <f t="shared" ca="1" si="60"/>
        <v/>
      </c>
      <c r="X402" s="94"/>
      <c r="Y402" s="94"/>
      <c r="AA402" s="2"/>
      <c r="AD402" s="1"/>
    </row>
    <row r="403" spans="2:30" ht="18.75" x14ac:dyDescent="0.25">
      <c r="B403" s="107" t="str">
        <f t="shared" si="56"/>
        <v/>
      </c>
      <c r="C403" s="108" t="str">
        <f t="shared" ca="1" si="57"/>
        <v/>
      </c>
      <c r="D403" s="62"/>
      <c r="E403" s="38"/>
      <c r="F403" s="63"/>
      <c r="G403" s="64"/>
      <c r="H403" s="38"/>
      <c r="I403" s="38"/>
      <c r="J403" s="38"/>
      <c r="K403" s="38"/>
      <c r="L403" s="38"/>
      <c r="M403" s="38"/>
      <c r="N403" s="38"/>
      <c r="O403" s="38"/>
      <c r="P403" s="38"/>
      <c r="Q403" s="65"/>
      <c r="R403" s="65"/>
      <c r="S403" s="99"/>
      <c r="T403" s="94"/>
      <c r="U403" s="100" t="str">
        <f t="shared" ca="1" si="58"/>
        <v/>
      </c>
      <c r="V403" s="100" t="str">
        <f t="shared" ca="1" si="59"/>
        <v/>
      </c>
      <c r="W403" s="100" t="str">
        <f t="shared" ca="1" si="60"/>
        <v/>
      </c>
      <c r="X403" s="94"/>
      <c r="Y403" s="94"/>
      <c r="AA403" s="2"/>
      <c r="AD403" s="1"/>
    </row>
    <row r="404" spans="2:30" ht="18.75" x14ac:dyDescent="0.25">
      <c r="B404" s="107" t="str">
        <f t="shared" si="56"/>
        <v/>
      </c>
      <c r="C404" s="108" t="str">
        <f t="shared" ca="1" si="57"/>
        <v/>
      </c>
      <c r="D404" s="62"/>
      <c r="E404" s="38"/>
      <c r="F404" s="63"/>
      <c r="G404" s="64"/>
      <c r="H404" s="38"/>
      <c r="I404" s="38"/>
      <c r="J404" s="38"/>
      <c r="K404" s="38"/>
      <c r="L404" s="38"/>
      <c r="M404" s="38"/>
      <c r="N404" s="38"/>
      <c r="O404" s="38"/>
      <c r="P404" s="38"/>
      <c r="Q404" s="65"/>
      <c r="R404" s="65"/>
      <c r="S404" s="99"/>
      <c r="T404" s="94"/>
      <c r="U404" s="100" t="str">
        <f t="shared" ca="1" si="58"/>
        <v/>
      </c>
      <c r="V404" s="100" t="str">
        <f t="shared" ca="1" si="59"/>
        <v/>
      </c>
      <c r="W404" s="100" t="str">
        <f t="shared" ca="1" si="60"/>
        <v/>
      </c>
      <c r="X404" s="94"/>
      <c r="Y404" s="94"/>
      <c r="AA404" s="2"/>
      <c r="AD404" s="1"/>
    </row>
    <row r="405" spans="2:30" ht="18.75" x14ac:dyDescent="0.25">
      <c r="B405" s="107" t="str">
        <f t="shared" si="56"/>
        <v/>
      </c>
      <c r="C405" s="108" t="str">
        <f t="shared" ca="1" si="57"/>
        <v/>
      </c>
      <c r="D405" s="62"/>
      <c r="E405" s="38"/>
      <c r="F405" s="63"/>
      <c r="G405" s="64"/>
      <c r="H405" s="38"/>
      <c r="I405" s="38"/>
      <c r="J405" s="38"/>
      <c r="K405" s="38"/>
      <c r="L405" s="38"/>
      <c r="M405" s="38"/>
      <c r="N405" s="38"/>
      <c r="O405" s="38"/>
      <c r="P405" s="38"/>
      <c r="Q405" s="65"/>
      <c r="R405" s="65"/>
      <c r="S405" s="99"/>
      <c r="T405" s="94"/>
      <c r="U405" s="100" t="str">
        <f t="shared" ca="1" si="58"/>
        <v/>
      </c>
      <c r="V405" s="100" t="str">
        <f t="shared" ca="1" si="59"/>
        <v/>
      </c>
      <c r="W405" s="100" t="str">
        <f t="shared" ca="1" si="60"/>
        <v/>
      </c>
      <c r="X405" s="94"/>
      <c r="Y405" s="94"/>
      <c r="AA405" s="2"/>
      <c r="AD405" s="1"/>
    </row>
    <row r="406" spans="2:30" ht="18.75" x14ac:dyDescent="0.25">
      <c r="B406" s="107" t="str">
        <f t="shared" si="56"/>
        <v/>
      </c>
      <c r="C406" s="108" t="str">
        <f t="shared" ca="1" si="57"/>
        <v/>
      </c>
      <c r="D406" s="62"/>
      <c r="E406" s="38"/>
      <c r="F406" s="63"/>
      <c r="G406" s="64"/>
      <c r="H406" s="38"/>
      <c r="I406" s="38"/>
      <c r="J406" s="38"/>
      <c r="K406" s="38"/>
      <c r="L406" s="38"/>
      <c r="M406" s="38"/>
      <c r="N406" s="38"/>
      <c r="O406" s="38"/>
      <c r="P406" s="38"/>
      <c r="Q406" s="65"/>
      <c r="R406" s="65"/>
      <c r="S406" s="99"/>
      <c r="T406" s="94"/>
      <c r="U406" s="100" t="str">
        <f t="shared" ca="1" si="58"/>
        <v/>
      </c>
      <c r="V406" s="100" t="str">
        <f t="shared" ca="1" si="59"/>
        <v/>
      </c>
      <c r="W406" s="100" t="str">
        <f t="shared" ca="1" si="60"/>
        <v/>
      </c>
      <c r="X406" s="94"/>
      <c r="Y406" s="94"/>
      <c r="AA406" s="2"/>
      <c r="AD406" s="1"/>
    </row>
    <row r="407" spans="2:30" ht="18.75" x14ac:dyDescent="0.25">
      <c r="B407" s="107" t="str">
        <f t="shared" si="56"/>
        <v/>
      </c>
      <c r="C407" s="108" t="str">
        <f t="shared" ca="1" si="57"/>
        <v/>
      </c>
      <c r="D407" s="62"/>
      <c r="E407" s="38"/>
      <c r="F407" s="63"/>
      <c r="G407" s="64"/>
      <c r="H407" s="38"/>
      <c r="I407" s="38"/>
      <c r="J407" s="38"/>
      <c r="K407" s="38"/>
      <c r="L407" s="38"/>
      <c r="M407" s="38"/>
      <c r="N407" s="38"/>
      <c r="O407" s="38"/>
      <c r="P407" s="38"/>
      <c r="Q407" s="65"/>
      <c r="R407" s="65"/>
      <c r="S407" s="99"/>
      <c r="T407" s="94"/>
      <c r="U407" s="100" t="str">
        <f t="shared" ca="1" si="58"/>
        <v/>
      </c>
      <c r="V407" s="100" t="str">
        <f t="shared" ca="1" si="59"/>
        <v/>
      </c>
      <c r="W407" s="100" t="str">
        <f t="shared" ca="1" si="60"/>
        <v/>
      </c>
      <c r="X407" s="94"/>
      <c r="Y407" s="94"/>
      <c r="AA407" s="2"/>
      <c r="AD407" s="1"/>
    </row>
    <row r="408" spans="2:30" ht="18.75" x14ac:dyDescent="0.25">
      <c r="B408" s="107" t="str">
        <f t="shared" si="56"/>
        <v/>
      </c>
      <c r="C408" s="108" t="str">
        <f t="shared" ca="1" si="57"/>
        <v/>
      </c>
      <c r="D408" s="62"/>
      <c r="E408" s="38"/>
      <c r="F408" s="63"/>
      <c r="G408" s="64"/>
      <c r="H408" s="38"/>
      <c r="I408" s="38"/>
      <c r="J408" s="38"/>
      <c r="K408" s="38"/>
      <c r="L408" s="38"/>
      <c r="M408" s="38"/>
      <c r="N408" s="38"/>
      <c r="O408" s="38"/>
      <c r="P408" s="38"/>
      <c r="Q408" s="65"/>
      <c r="R408" s="65"/>
      <c r="S408" s="99"/>
      <c r="T408" s="94"/>
      <c r="U408" s="100" t="str">
        <f t="shared" ca="1" si="58"/>
        <v/>
      </c>
      <c r="V408" s="100" t="str">
        <f t="shared" ca="1" si="59"/>
        <v/>
      </c>
      <c r="W408" s="100" t="str">
        <f t="shared" ca="1" si="60"/>
        <v/>
      </c>
      <c r="X408" s="94"/>
      <c r="Y408" s="94"/>
      <c r="AA408" s="2"/>
      <c r="AD408" s="1"/>
    </row>
    <row r="409" spans="2:30" ht="18.75" x14ac:dyDescent="0.25">
      <c r="B409" s="107" t="str">
        <f t="shared" si="56"/>
        <v/>
      </c>
      <c r="C409" s="108" t="str">
        <f t="shared" ca="1" si="57"/>
        <v/>
      </c>
      <c r="D409" s="62"/>
      <c r="E409" s="38"/>
      <c r="F409" s="63"/>
      <c r="G409" s="64"/>
      <c r="H409" s="38"/>
      <c r="I409" s="38"/>
      <c r="J409" s="38"/>
      <c r="K409" s="38"/>
      <c r="L409" s="38"/>
      <c r="M409" s="38"/>
      <c r="N409" s="38"/>
      <c r="O409" s="38"/>
      <c r="P409" s="38"/>
      <c r="Q409" s="65"/>
      <c r="R409" s="65"/>
      <c r="S409" s="99"/>
      <c r="T409" s="94"/>
      <c r="U409" s="100" t="str">
        <f t="shared" ca="1" si="58"/>
        <v/>
      </c>
      <c r="V409" s="100" t="str">
        <f t="shared" ca="1" si="59"/>
        <v/>
      </c>
      <c r="W409" s="100" t="str">
        <f t="shared" ca="1" si="60"/>
        <v/>
      </c>
      <c r="X409" s="94"/>
      <c r="Y409" s="94"/>
      <c r="AA409" s="2"/>
      <c r="AD409" s="1"/>
    </row>
    <row r="410" spans="2:30" ht="18.75" x14ac:dyDescent="0.25">
      <c r="B410" s="107" t="str">
        <f t="shared" si="56"/>
        <v/>
      </c>
      <c r="C410" s="108" t="str">
        <f t="shared" ca="1" si="57"/>
        <v/>
      </c>
      <c r="D410" s="62"/>
      <c r="E410" s="38"/>
      <c r="F410" s="63"/>
      <c r="G410" s="64"/>
      <c r="H410" s="38"/>
      <c r="I410" s="38"/>
      <c r="J410" s="38"/>
      <c r="K410" s="38"/>
      <c r="L410" s="38"/>
      <c r="M410" s="38"/>
      <c r="N410" s="38"/>
      <c r="O410" s="38"/>
      <c r="P410" s="38"/>
      <c r="Q410" s="65"/>
      <c r="R410" s="65"/>
      <c r="S410" s="99"/>
      <c r="T410" s="94"/>
      <c r="U410" s="100" t="str">
        <f t="shared" ca="1" si="58"/>
        <v/>
      </c>
      <c r="V410" s="100" t="str">
        <f t="shared" ca="1" si="59"/>
        <v/>
      </c>
      <c r="W410" s="100" t="str">
        <f t="shared" ca="1" si="60"/>
        <v/>
      </c>
      <c r="X410" s="94"/>
      <c r="Y410" s="94"/>
      <c r="AA410" s="2"/>
      <c r="AD410" s="1"/>
    </row>
    <row r="411" spans="2:30" ht="18.75" x14ac:dyDescent="0.25">
      <c r="B411" s="107" t="str">
        <f t="shared" si="56"/>
        <v/>
      </c>
      <c r="C411" s="108" t="str">
        <f t="shared" ca="1" si="57"/>
        <v/>
      </c>
      <c r="D411" s="62"/>
      <c r="E411" s="38"/>
      <c r="F411" s="63"/>
      <c r="G411" s="64"/>
      <c r="H411" s="38"/>
      <c r="I411" s="38"/>
      <c r="J411" s="38"/>
      <c r="K411" s="38"/>
      <c r="L411" s="38"/>
      <c r="M411" s="38"/>
      <c r="N411" s="38"/>
      <c r="O411" s="38"/>
      <c r="P411" s="38"/>
      <c r="Q411" s="65"/>
      <c r="R411" s="65"/>
      <c r="S411" s="99"/>
      <c r="T411" s="94"/>
      <c r="U411" s="100" t="str">
        <f t="shared" ca="1" si="58"/>
        <v/>
      </c>
      <c r="V411" s="100" t="str">
        <f t="shared" ca="1" si="59"/>
        <v/>
      </c>
      <c r="W411" s="100" t="str">
        <f t="shared" ca="1" si="60"/>
        <v/>
      </c>
      <c r="X411" s="94"/>
      <c r="Y411" s="94"/>
      <c r="AA411" s="2"/>
      <c r="AD411" s="1"/>
    </row>
    <row r="412" spans="2:30" ht="18.75" x14ac:dyDescent="0.25">
      <c r="B412" s="107" t="str">
        <f t="shared" si="56"/>
        <v/>
      </c>
      <c r="C412" s="108" t="str">
        <f t="shared" ca="1" si="57"/>
        <v/>
      </c>
      <c r="D412" s="62"/>
      <c r="E412" s="38"/>
      <c r="F412" s="63"/>
      <c r="G412" s="64"/>
      <c r="H412" s="38"/>
      <c r="I412" s="38"/>
      <c r="J412" s="38"/>
      <c r="K412" s="38"/>
      <c r="L412" s="38"/>
      <c r="M412" s="38"/>
      <c r="N412" s="38"/>
      <c r="O412" s="38"/>
      <c r="P412" s="38"/>
      <c r="Q412" s="65"/>
      <c r="R412" s="65"/>
      <c r="S412" s="99"/>
      <c r="T412" s="94"/>
      <c r="U412" s="100" t="str">
        <f t="shared" ca="1" si="58"/>
        <v/>
      </c>
      <c r="V412" s="100" t="str">
        <f t="shared" ca="1" si="59"/>
        <v/>
      </c>
      <c r="W412" s="100" t="str">
        <f t="shared" ca="1" si="60"/>
        <v/>
      </c>
      <c r="X412" s="94"/>
      <c r="Y412" s="94"/>
      <c r="AA412" s="2"/>
      <c r="AD412" s="1"/>
    </row>
    <row r="413" spans="2:30" ht="18.75" x14ac:dyDescent="0.25">
      <c r="B413" s="107" t="str">
        <f t="shared" si="56"/>
        <v/>
      </c>
      <c r="C413" s="108" t="str">
        <f t="shared" ca="1" si="57"/>
        <v/>
      </c>
      <c r="D413" s="62"/>
      <c r="E413" s="38"/>
      <c r="F413" s="63"/>
      <c r="G413" s="64"/>
      <c r="H413" s="38"/>
      <c r="I413" s="38"/>
      <c r="J413" s="38"/>
      <c r="K413" s="38"/>
      <c r="L413" s="38"/>
      <c r="M413" s="38"/>
      <c r="N413" s="38"/>
      <c r="O413" s="38"/>
      <c r="P413" s="38"/>
      <c r="Q413" s="65"/>
      <c r="R413" s="65"/>
      <c r="S413" s="99"/>
      <c r="T413" s="94"/>
      <c r="U413" s="100" t="str">
        <f t="shared" ca="1" si="58"/>
        <v/>
      </c>
      <c r="V413" s="100" t="str">
        <f t="shared" ca="1" si="59"/>
        <v/>
      </c>
      <c r="W413" s="100" t="str">
        <f t="shared" ca="1" si="60"/>
        <v/>
      </c>
      <c r="X413" s="94"/>
      <c r="Y413" s="94"/>
      <c r="AA413" s="2"/>
      <c r="AD413" s="1"/>
    </row>
    <row r="414" spans="2:30" ht="18.75" x14ac:dyDescent="0.25">
      <c r="B414" s="107" t="str">
        <f t="shared" si="56"/>
        <v/>
      </c>
      <c r="C414" s="108" t="str">
        <f t="shared" ca="1" si="57"/>
        <v/>
      </c>
      <c r="D414" s="62"/>
      <c r="E414" s="38"/>
      <c r="F414" s="63"/>
      <c r="G414" s="64"/>
      <c r="H414" s="38"/>
      <c r="I414" s="38"/>
      <c r="J414" s="38"/>
      <c r="K414" s="38"/>
      <c r="L414" s="38"/>
      <c r="M414" s="38"/>
      <c r="N414" s="38"/>
      <c r="O414" s="38"/>
      <c r="P414" s="38"/>
      <c r="Q414" s="65"/>
      <c r="R414" s="65"/>
      <c r="S414" s="99"/>
      <c r="T414" s="94"/>
      <c r="U414" s="100" t="str">
        <f t="shared" ca="1" si="58"/>
        <v/>
      </c>
      <c r="V414" s="100" t="str">
        <f t="shared" ca="1" si="59"/>
        <v/>
      </c>
      <c r="W414" s="100" t="str">
        <f t="shared" ca="1" si="60"/>
        <v/>
      </c>
      <c r="X414" s="94"/>
      <c r="Y414" s="94"/>
      <c r="AA414" s="2"/>
      <c r="AD414" s="1"/>
    </row>
    <row r="415" spans="2:30" ht="18.75" x14ac:dyDescent="0.25">
      <c r="B415" s="107" t="str">
        <f t="shared" si="56"/>
        <v/>
      </c>
      <c r="C415" s="108" t="str">
        <f t="shared" ca="1" si="57"/>
        <v/>
      </c>
      <c r="D415" s="62"/>
      <c r="E415" s="38"/>
      <c r="F415" s="63"/>
      <c r="G415" s="64"/>
      <c r="H415" s="38"/>
      <c r="I415" s="38"/>
      <c r="J415" s="38"/>
      <c r="K415" s="38"/>
      <c r="L415" s="38"/>
      <c r="M415" s="38"/>
      <c r="N415" s="38"/>
      <c r="O415" s="38"/>
      <c r="P415" s="38"/>
      <c r="Q415" s="65"/>
      <c r="R415" s="65"/>
      <c r="S415" s="99"/>
      <c r="T415" s="94"/>
      <c r="U415" s="100" t="str">
        <f t="shared" ca="1" si="58"/>
        <v/>
      </c>
      <c r="V415" s="100" t="str">
        <f t="shared" ca="1" si="59"/>
        <v/>
      </c>
      <c r="W415" s="100" t="str">
        <f t="shared" ca="1" si="60"/>
        <v/>
      </c>
      <c r="X415" s="94"/>
      <c r="Y415" s="94"/>
      <c r="AA415" s="2"/>
      <c r="AD415" s="1"/>
    </row>
    <row r="416" spans="2:30" ht="18.75" x14ac:dyDescent="0.25">
      <c r="B416" s="107" t="str">
        <f t="shared" si="56"/>
        <v/>
      </c>
      <c r="C416" s="108" t="str">
        <f t="shared" ca="1" si="57"/>
        <v/>
      </c>
      <c r="D416" s="62"/>
      <c r="E416" s="38"/>
      <c r="F416" s="63"/>
      <c r="G416" s="64"/>
      <c r="H416" s="38"/>
      <c r="I416" s="38"/>
      <c r="J416" s="38"/>
      <c r="K416" s="38"/>
      <c r="L416" s="38"/>
      <c r="M416" s="38"/>
      <c r="N416" s="38"/>
      <c r="O416" s="38"/>
      <c r="P416" s="38"/>
      <c r="Q416" s="65"/>
      <c r="R416" s="65"/>
      <c r="S416" s="99"/>
      <c r="T416" s="94"/>
      <c r="U416" s="100" t="str">
        <f t="shared" ca="1" si="58"/>
        <v/>
      </c>
      <c r="V416" s="100" t="str">
        <f t="shared" ca="1" si="59"/>
        <v/>
      </c>
      <c r="W416" s="100" t="str">
        <f t="shared" ca="1" si="60"/>
        <v/>
      </c>
      <c r="X416" s="94"/>
      <c r="Y416" s="94"/>
      <c r="AA416" s="2"/>
      <c r="AD416" s="1"/>
    </row>
    <row r="417" spans="2:30" ht="18.75" x14ac:dyDescent="0.25">
      <c r="B417" s="107" t="str">
        <f t="shared" si="56"/>
        <v/>
      </c>
      <c r="C417" s="108" t="str">
        <f t="shared" ca="1" si="57"/>
        <v/>
      </c>
      <c r="D417" s="62"/>
      <c r="E417" s="38"/>
      <c r="F417" s="63"/>
      <c r="G417" s="64"/>
      <c r="H417" s="38"/>
      <c r="I417" s="38"/>
      <c r="J417" s="38"/>
      <c r="K417" s="38"/>
      <c r="L417" s="38"/>
      <c r="M417" s="38"/>
      <c r="N417" s="38"/>
      <c r="O417" s="38"/>
      <c r="P417" s="38"/>
      <c r="Q417" s="65"/>
      <c r="R417" s="65"/>
      <c r="S417" s="99"/>
      <c r="T417" s="94"/>
      <c r="U417" s="100" t="str">
        <f t="shared" ca="1" si="58"/>
        <v/>
      </c>
      <c r="V417" s="100" t="str">
        <f t="shared" ca="1" si="59"/>
        <v/>
      </c>
      <c r="W417" s="100" t="str">
        <f t="shared" ca="1" si="60"/>
        <v/>
      </c>
      <c r="X417" s="94"/>
      <c r="Y417" s="94"/>
      <c r="AA417" s="2"/>
      <c r="AD417" s="1"/>
    </row>
    <row r="418" spans="2:30" ht="18.75" x14ac:dyDescent="0.25">
      <c r="B418" s="107" t="str">
        <f t="shared" si="56"/>
        <v/>
      </c>
      <c r="C418" s="108" t="str">
        <f t="shared" ca="1" si="57"/>
        <v/>
      </c>
      <c r="D418" s="62"/>
      <c r="E418" s="38"/>
      <c r="F418" s="63"/>
      <c r="G418" s="64"/>
      <c r="H418" s="38"/>
      <c r="I418" s="38"/>
      <c r="J418" s="38"/>
      <c r="K418" s="38"/>
      <c r="L418" s="38"/>
      <c r="M418" s="38"/>
      <c r="N418" s="38"/>
      <c r="O418" s="38"/>
      <c r="P418" s="38"/>
      <c r="Q418" s="65"/>
      <c r="R418" s="65"/>
      <c r="S418" s="99"/>
      <c r="T418" s="94"/>
      <c r="U418" s="100" t="str">
        <f t="shared" ca="1" si="58"/>
        <v/>
      </c>
      <c r="V418" s="100" t="str">
        <f t="shared" ca="1" si="59"/>
        <v/>
      </c>
      <c r="W418" s="100" t="str">
        <f t="shared" ca="1" si="60"/>
        <v/>
      </c>
      <c r="X418" s="94"/>
      <c r="Y418" s="94"/>
      <c r="AA418" s="2"/>
      <c r="AD418" s="1"/>
    </row>
    <row r="419" spans="2:30" ht="18.75" x14ac:dyDescent="0.25">
      <c r="B419" s="107" t="str">
        <f t="shared" si="56"/>
        <v/>
      </c>
      <c r="C419" s="108" t="str">
        <f t="shared" ca="1" si="57"/>
        <v/>
      </c>
      <c r="D419" s="62"/>
      <c r="E419" s="38"/>
      <c r="F419" s="63"/>
      <c r="G419" s="64"/>
      <c r="H419" s="38"/>
      <c r="I419" s="38"/>
      <c r="J419" s="38"/>
      <c r="K419" s="38"/>
      <c r="L419" s="38"/>
      <c r="M419" s="38"/>
      <c r="N419" s="38"/>
      <c r="O419" s="38"/>
      <c r="P419" s="38"/>
      <c r="Q419" s="65"/>
      <c r="R419" s="65"/>
      <c r="S419" s="99"/>
      <c r="T419" s="94"/>
      <c r="U419" s="100" t="str">
        <f t="shared" ca="1" si="58"/>
        <v/>
      </c>
      <c r="V419" s="100" t="str">
        <f t="shared" ca="1" si="59"/>
        <v/>
      </c>
      <c r="W419" s="100" t="str">
        <f t="shared" ca="1" si="60"/>
        <v/>
      </c>
      <c r="X419" s="94"/>
      <c r="Y419" s="94"/>
      <c r="AA419" s="2"/>
      <c r="AD419" s="1"/>
    </row>
    <row r="420" spans="2:30" ht="18.75" x14ac:dyDescent="0.25">
      <c r="B420" s="107" t="str">
        <f t="shared" si="56"/>
        <v/>
      </c>
      <c r="C420" s="108" t="str">
        <f t="shared" ca="1" si="57"/>
        <v/>
      </c>
      <c r="D420" s="62"/>
      <c r="E420" s="38"/>
      <c r="F420" s="63"/>
      <c r="G420" s="64"/>
      <c r="H420" s="38"/>
      <c r="I420" s="38"/>
      <c r="J420" s="38"/>
      <c r="K420" s="38"/>
      <c r="L420" s="38"/>
      <c r="M420" s="38"/>
      <c r="N420" s="38"/>
      <c r="O420" s="38"/>
      <c r="P420" s="38"/>
      <c r="Q420" s="65"/>
      <c r="R420" s="65"/>
      <c r="S420" s="99"/>
      <c r="T420" s="94"/>
      <c r="U420" s="100" t="str">
        <f t="shared" ca="1" si="58"/>
        <v/>
      </c>
      <c r="V420" s="100" t="str">
        <f t="shared" ca="1" si="59"/>
        <v/>
      </c>
      <c r="W420" s="100" t="str">
        <f t="shared" ca="1" si="60"/>
        <v/>
      </c>
      <c r="X420" s="94"/>
      <c r="Y420" s="94"/>
      <c r="AA420" s="2"/>
      <c r="AD420" s="1"/>
    </row>
    <row r="421" spans="2:30" ht="18.75" x14ac:dyDescent="0.25">
      <c r="B421" s="107" t="str">
        <f t="shared" si="56"/>
        <v/>
      </c>
      <c r="C421" s="108" t="str">
        <f t="shared" ca="1" si="57"/>
        <v/>
      </c>
      <c r="D421" s="62"/>
      <c r="E421" s="38"/>
      <c r="F421" s="63"/>
      <c r="G421" s="64"/>
      <c r="H421" s="38"/>
      <c r="I421" s="38"/>
      <c r="J421" s="38"/>
      <c r="K421" s="38"/>
      <c r="L421" s="38"/>
      <c r="M421" s="38"/>
      <c r="N421" s="38"/>
      <c r="O421" s="38"/>
      <c r="P421" s="38"/>
      <c r="Q421" s="65"/>
      <c r="R421" s="65"/>
      <c r="S421" s="99"/>
      <c r="T421" s="94"/>
      <c r="U421" s="100" t="str">
        <f t="shared" ca="1" si="58"/>
        <v/>
      </c>
      <c r="V421" s="100" t="str">
        <f t="shared" ca="1" si="59"/>
        <v/>
      </c>
      <c r="W421" s="100" t="str">
        <f t="shared" ca="1" si="60"/>
        <v/>
      </c>
      <c r="X421" s="94"/>
      <c r="Y421" s="94"/>
      <c r="AA421" s="2"/>
      <c r="AD421" s="1"/>
    </row>
    <row r="422" spans="2:30" ht="18.75" x14ac:dyDescent="0.25">
      <c r="B422" s="107" t="str">
        <f t="shared" si="56"/>
        <v/>
      </c>
      <c r="C422" s="108" t="str">
        <f t="shared" ca="1" si="57"/>
        <v/>
      </c>
      <c r="D422" s="62"/>
      <c r="E422" s="38"/>
      <c r="F422" s="63"/>
      <c r="G422" s="64"/>
      <c r="H422" s="38"/>
      <c r="I422" s="38"/>
      <c r="J422" s="38"/>
      <c r="K422" s="38"/>
      <c r="L422" s="38"/>
      <c r="M422" s="38"/>
      <c r="N422" s="38"/>
      <c r="O422" s="38"/>
      <c r="P422" s="38"/>
      <c r="Q422" s="65"/>
      <c r="R422" s="65"/>
      <c r="S422" s="99"/>
      <c r="T422" s="94"/>
      <c r="U422" s="100" t="str">
        <f t="shared" ca="1" si="58"/>
        <v/>
      </c>
      <c r="V422" s="100" t="str">
        <f t="shared" ca="1" si="59"/>
        <v/>
      </c>
      <c r="W422" s="100" t="str">
        <f t="shared" ca="1" si="60"/>
        <v/>
      </c>
      <c r="X422" s="94"/>
      <c r="Y422" s="94"/>
      <c r="AA422" s="2"/>
      <c r="AD422" s="1"/>
    </row>
    <row r="423" spans="2:30" ht="18.75" x14ac:dyDescent="0.25">
      <c r="B423" s="107" t="str">
        <f t="shared" si="56"/>
        <v/>
      </c>
      <c r="C423" s="108" t="str">
        <f t="shared" ca="1" si="57"/>
        <v/>
      </c>
      <c r="D423" s="62"/>
      <c r="E423" s="38"/>
      <c r="F423" s="63"/>
      <c r="G423" s="64"/>
      <c r="H423" s="38"/>
      <c r="I423" s="38"/>
      <c r="J423" s="38"/>
      <c r="K423" s="38"/>
      <c r="L423" s="38"/>
      <c r="M423" s="38"/>
      <c r="N423" s="38"/>
      <c r="O423" s="38"/>
      <c r="P423" s="38"/>
      <c r="Q423" s="65"/>
      <c r="R423" s="65"/>
      <c r="S423" s="99"/>
      <c r="T423" s="94"/>
      <c r="U423" s="100" t="str">
        <f t="shared" ca="1" si="58"/>
        <v/>
      </c>
      <c r="V423" s="100" t="str">
        <f t="shared" ca="1" si="59"/>
        <v/>
      </c>
      <c r="W423" s="100" t="str">
        <f t="shared" ca="1" si="60"/>
        <v/>
      </c>
      <c r="X423" s="94"/>
      <c r="Y423" s="94"/>
      <c r="AA423" s="2"/>
      <c r="AD423" s="1"/>
    </row>
    <row r="424" spans="2:30" ht="18.75" x14ac:dyDescent="0.25">
      <c r="B424" s="107" t="str">
        <f t="shared" si="56"/>
        <v/>
      </c>
      <c r="C424" s="108" t="str">
        <f t="shared" ca="1" si="57"/>
        <v/>
      </c>
      <c r="D424" s="62"/>
      <c r="E424" s="38"/>
      <c r="F424" s="63"/>
      <c r="G424" s="64"/>
      <c r="H424" s="38"/>
      <c r="I424" s="38"/>
      <c r="J424" s="38"/>
      <c r="K424" s="38"/>
      <c r="L424" s="38"/>
      <c r="M424" s="38"/>
      <c r="N424" s="38"/>
      <c r="O424" s="38"/>
      <c r="P424" s="38"/>
      <c r="Q424" s="65"/>
      <c r="R424" s="65"/>
      <c r="S424" s="99"/>
      <c r="T424" s="94"/>
      <c r="U424" s="100" t="str">
        <f t="shared" ca="1" si="58"/>
        <v/>
      </c>
      <c r="V424" s="100" t="str">
        <f t="shared" ca="1" si="59"/>
        <v/>
      </c>
      <c r="W424" s="100" t="str">
        <f t="shared" ca="1" si="60"/>
        <v/>
      </c>
      <c r="X424" s="94"/>
      <c r="Y424" s="94"/>
      <c r="AA424" s="2"/>
      <c r="AD424" s="1"/>
    </row>
    <row r="425" spans="2:30" ht="18.75" x14ac:dyDescent="0.25">
      <c r="B425" s="107" t="str">
        <f t="shared" si="56"/>
        <v/>
      </c>
      <c r="C425" s="108" t="str">
        <f t="shared" ca="1" si="57"/>
        <v/>
      </c>
      <c r="D425" s="62"/>
      <c r="E425" s="38"/>
      <c r="F425" s="63"/>
      <c r="G425" s="64"/>
      <c r="H425" s="38"/>
      <c r="I425" s="38"/>
      <c r="J425" s="38"/>
      <c r="K425" s="38"/>
      <c r="L425" s="38"/>
      <c r="M425" s="38"/>
      <c r="N425" s="38"/>
      <c r="O425" s="38"/>
      <c r="P425" s="38"/>
      <c r="Q425" s="65"/>
      <c r="R425" s="65"/>
      <c r="S425" s="99"/>
      <c r="T425" s="94"/>
      <c r="U425" s="100" t="str">
        <f t="shared" ca="1" si="58"/>
        <v/>
      </c>
      <c r="V425" s="100" t="str">
        <f t="shared" ca="1" si="59"/>
        <v/>
      </c>
      <c r="W425" s="100" t="str">
        <f t="shared" ca="1" si="60"/>
        <v/>
      </c>
      <c r="X425" s="94"/>
      <c r="Y425" s="94"/>
      <c r="AA425" s="2"/>
      <c r="AD425" s="1"/>
    </row>
    <row r="426" spans="2:30" ht="18.75" x14ac:dyDescent="0.25">
      <c r="B426" s="107" t="str">
        <f t="shared" si="56"/>
        <v/>
      </c>
      <c r="C426" s="108" t="str">
        <f t="shared" ca="1" si="57"/>
        <v/>
      </c>
      <c r="D426" s="62"/>
      <c r="E426" s="38"/>
      <c r="F426" s="63"/>
      <c r="G426" s="64"/>
      <c r="H426" s="38"/>
      <c r="I426" s="38"/>
      <c r="J426" s="38"/>
      <c r="K426" s="38"/>
      <c r="L426" s="38"/>
      <c r="M426" s="38"/>
      <c r="N426" s="38"/>
      <c r="O426" s="38"/>
      <c r="P426" s="38"/>
      <c r="Q426" s="65"/>
      <c r="R426" s="65"/>
      <c r="S426" s="99"/>
      <c r="T426" s="94"/>
      <c r="U426" s="100" t="str">
        <f t="shared" ca="1" si="58"/>
        <v/>
      </c>
      <c r="V426" s="100" t="str">
        <f t="shared" ca="1" si="59"/>
        <v/>
      </c>
      <c r="W426" s="100" t="str">
        <f t="shared" ca="1" si="60"/>
        <v/>
      </c>
      <c r="X426" s="94"/>
      <c r="Y426" s="94"/>
      <c r="AA426" s="2"/>
      <c r="AD426" s="1"/>
    </row>
    <row r="427" spans="2:30" ht="18.75" x14ac:dyDescent="0.25">
      <c r="B427" s="107" t="str">
        <f t="shared" si="56"/>
        <v/>
      </c>
      <c r="C427" s="108" t="str">
        <f t="shared" ca="1" si="57"/>
        <v/>
      </c>
      <c r="D427" s="62"/>
      <c r="E427" s="38"/>
      <c r="F427" s="63"/>
      <c r="G427" s="64"/>
      <c r="H427" s="38"/>
      <c r="I427" s="38"/>
      <c r="J427" s="38"/>
      <c r="K427" s="38"/>
      <c r="L427" s="38"/>
      <c r="M427" s="38"/>
      <c r="N427" s="38"/>
      <c r="O427" s="38"/>
      <c r="P427" s="38"/>
      <c r="Q427" s="65"/>
      <c r="R427" s="65"/>
      <c r="S427" s="99"/>
      <c r="T427" s="94"/>
      <c r="U427" s="100" t="str">
        <f t="shared" ca="1" si="58"/>
        <v/>
      </c>
      <c r="V427" s="100" t="str">
        <f t="shared" ca="1" si="59"/>
        <v/>
      </c>
      <c r="W427" s="100" t="str">
        <f t="shared" ca="1" si="60"/>
        <v/>
      </c>
      <c r="X427" s="94"/>
      <c r="Y427" s="94"/>
      <c r="AA427" s="2"/>
      <c r="AD427" s="1"/>
    </row>
    <row r="428" spans="2:30" ht="18.75" x14ac:dyDescent="0.25">
      <c r="B428" s="107" t="str">
        <f t="shared" si="56"/>
        <v/>
      </c>
      <c r="C428" s="108" t="str">
        <f t="shared" ca="1" si="57"/>
        <v/>
      </c>
      <c r="D428" s="62"/>
      <c r="E428" s="38"/>
      <c r="F428" s="63"/>
      <c r="G428" s="64"/>
      <c r="H428" s="38"/>
      <c r="I428" s="38"/>
      <c r="J428" s="38"/>
      <c r="K428" s="38"/>
      <c r="L428" s="38"/>
      <c r="M428" s="38"/>
      <c r="N428" s="38"/>
      <c r="O428" s="38"/>
      <c r="P428" s="38"/>
      <c r="Q428" s="65"/>
      <c r="R428" s="65"/>
      <c r="S428" s="99"/>
      <c r="T428" s="94"/>
      <c r="U428" s="100" t="str">
        <f t="shared" ca="1" si="58"/>
        <v/>
      </c>
      <c r="V428" s="100" t="str">
        <f t="shared" ca="1" si="59"/>
        <v/>
      </c>
      <c r="W428" s="100" t="str">
        <f t="shared" ca="1" si="60"/>
        <v/>
      </c>
      <c r="X428" s="94"/>
      <c r="Y428" s="94"/>
      <c r="AA428" s="2"/>
      <c r="AD428" s="1"/>
    </row>
    <row r="429" spans="2:30" ht="18.75" x14ac:dyDescent="0.25">
      <c r="B429" s="107" t="str">
        <f t="shared" si="56"/>
        <v/>
      </c>
      <c r="C429" s="108" t="str">
        <f t="shared" ca="1" si="57"/>
        <v/>
      </c>
      <c r="D429" s="62"/>
      <c r="E429" s="38"/>
      <c r="F429" s="63"/>
      <c r="G429" s="64"/>
      <c r="H429" s="38"/>
      <c r="I429" s="38"/>
      <c r="J429" s="38"/>
      <c r="K429" s="38"/>
      <c r="L429" s="38"/>
      <c r="M429" s="38"/>
      <c r="N429" s="38"/>
      <c r="O429" s="38"/>
      <c r="P429" s="38"/>
      <c r="Q429" s="65"/>
      <c r="R429" s="65"/>
      <c r="S429" s="99"/>
      <c r="T429" s="94"/>
      <c r="U429" s="100" t="str">
        <f t="shared" ca="1" si="58"/>
        <v/>
      </c>
      <c r="V429" s="100" t="str">
        <f t="shared" ca="1" si="59"/>
        <v/>
      </c>
      <c r="W429" s="100" t="str">
        <f t="shared" ca="1" si="60"/>
        <v/>
      </c>
      <c r="X429" s="94"/>
      <c r="Y429" s="94"/>
      <c r="AA429" s="2"/>
      <c r="AD429" s="1"/>
    </row>
    <row r="430" spans="2:30" ht="18.75" x14ac:dyDescent="0.25">
      <c r="B430" s="107" t="str">
        <f t="shared" si="56"/>
        <v/>
      </c>
      <c r="C430" s="108" t="str">
        <f t="shared" ca="1" si="57"/>
        <v/>
      </c>
      <c r="D430" s="62"/>
      <c r="E430" s="38"/>
      <c r="F430" s="63"/>
      <c r="G430" s="64"/>
      <c r="H430" s="38"/>
      <c r="I430" s="38"/>
      <c r="J430" s="38"/>
      <c r="K430" s="38"/>
      <c r="L430" s="38"/>
      <c r="M430" s="38"/>
      <c r="N430" s="38"/>
      <c r="O430" s="38"/>
      <c r="P430" s="38"/>
      <c r="Q430" s="65"/>
      <c r="R430" s="65"/>
      <c r="S430" s="99"/>
      <c r="T430" s="94"/>
      <c r="U430" s="100" t="str">
        <f t="shared" ca="1" si="58"/>
        <v/>
      </c>
      <c r="V430" s="100" t="str">
        <f t="shared" ca="1" si="59"/>
        <v/>
      </c>
      <c r="W430" s="100" t="str">
        <f t="shared" ca="1" si="60"/>
        <v/>
      </c>
      <c r="X430" s="94"/>
      <c r="Y430" s="94"/>
      <c r="AA430" s="2"/>
      <c r="AD430" s="1"/>
    </row>
    <row r="431" spans="2:30" ht="18.75" x14ac:dyDescent="0.25">
      <c r="B431" s="107" t="str">
        <f t="shared" si="56"/>
        <v/>
      </c>
      <c r="C431" s="108" t="str">
        <f t="shared" ca="1" si="57"/>
        <v/>
      </c>
      <c r="D431" s="62"/>
      <c r="E431" s="38"/>
      <c r="F431" s="63"/>
      <c r="G431" s="64"/>
      <c r="H431" s="38"/>
      <c r="I431" s="38"/>
      <c r="J431" s="38"/>
      <c r="K431" s="38"/>
      <c r="L431" s="38"/>
      <c r="M431" s="38"/>
      <c r="N431" s="38"/>
      <c r="O431" s="38"/>
      <c r="P431" s="38"/>
      <c r="Q431" s="65"/>
      <c r="R431" s="65"/>
      <c r="S431" s="99"/>
      <c r="T431" s="94"/>
      <c r="U431" s="100" t="str">
        <f t="shared" ca="1" si="58"/>
        <v/>
      </c>
      <c r="V431" s="100" t="str">
        <f t="shared" ca="1" si="59"/>
        <v/>
      </c>
      <c r="W431" s="100" t="str">
        <f t="shared" ca="1" si="60"/>
        <v/>
      </c>
      <c r="X431" s="94"/>
      <c r="Y431" s="94"/>
      <c r="AA431" s="2"/>
      <c r="AD431" s="1"/>
    </row>
    <row r="432" spans="2:30" ht="18.75" x14ac:dyDescent="0.25">
      <c r="B432" s="107" t="str">
        <f t="shared" si="56"/>
        <v/>
      </c>
      <c r="C432" s="108" t="str">
        <f t="shared" ca="1" si="57"/>
        <v/>
      </c>
      <c r="D432" s="62"/>
      <c r="E432" s="38"/>
      <c r="F432" s="63"/>
      <c r="G432" s="64"/>
      <c r="H432" s="38"/>
      <c r="I432" s="38"/>
      <c r="J432" s="38"/>
      <c r="K432" s="38"/>
      <c r="L432" s="38"/>
      <c r="M432" s="38"/>
      <c r="N432" s="38"/>
      <c r="O432" s="38"/>
      <c r="P432" s="38"/>
      <c r="Q432" s="65"/>
      <c r="R432" s="65"/>
      <c r="S432" s="99"/>
      <c r="T432" s="94"/>
      <c r="U432" s="100" t="str">
        <f t="shared" ca="1" si="58"/>
        <v/>
      </c>
      <c r="V432" s="100" t="str">
        <f t="shared" ca="1" si="59"/>
        <v/>
      </c>
      <c r="W432" s="100" t="str">
        <f t="shared" ca="1" si="60"/>
        <v/>
      </c>
      <c r="X432" s="94"/>
      <c r="Y432" s="94"/>
      <c r="AA432" s="2"/>
      <c r="AD432" s="1"/>
    </row>
    <row r="433" spans="2:30" ht="18.75" x14ac:dyDescent="0.25">
      <c r="B433" s="107" t="str">
        <f t="shared" si="56"/>
        <v/>
      </c>
      <c r="C433" s="108" t="str">
        <f t="shared" ca="1" si="57"/>
        <v/>
      </c>
      <c r="D433" s="62"/>
      <c r="E433" s="38"/>
      <c r="F433" s="63"/>
      <c r="G433" s="64"/>
      <c r="H433" s="38"/>
      <c r="I433" s="38"/>
      <c r="J433" s="38"/>
      <c r="K433" s="38"/>
      <c r="L433" s="38"/>
      <c r="M433" s="38"/>
      <c r="N433" s="38"/>
      <c r="O433" s="38"/>
      <c r="P433" s="38"/>
      <c r="Q433" s="65"/>
      <c r="R433" s="65"/>
      <c r="S433" s="99"/>
      <c r="T433" s="94"/>
      <c r="U433" s="100" t="str">
        <f t="shared" ca="1" si="58"/>
        <v/>
      </c>
      <c r="V433" s="100" t="str">
        <f t="shared" ca="1" si="59"/>
        <v/>
      </c>
      <c r="W433" s="100" t="str">
        <f t="shared" ca="1" si="60"/>
        <v/>
      </c>
      <c r="X433" s="94"/>
      <c r="Y433" s="94"/>
      <c r="AA433" s="2"/>
      <c r="AD433" s="1"/>
    </row>
    <row r="434" spans="2:30" ht="18.75" x14ac:dyDescent="0.25">
      <c r="B434" s="107" t="str">
        <f t="shared" si="56"/>
        <v/>
      </c>
      <c r="C434" s="108" t="str">
        <f t="shared" ca="1" si="57"/>
        <v/>
      </c>
      <c r="D434" s="62"/>
      <c r="E434" s="38"/>
      <c r="F434" s="63"/>
      <c r="G434" s="64"/>
      <c r="H434" s="38"/>
      <c r="I434" s="38"/>
      <c r="J434" s="38"/>
      <c r="K434" s="38"/>
      <c r="L434" s="38"/>
      <c r="M434" s="38"/>
      <c r="N434" s="38"/>
      <c r="O434" s="38"/>
      <c r="P434" s="38"/>
      <c r="Q434" s="65"/>
      <c r="R434" s="65"/>
      <c r="S434" s="99"/>
      <c r="T434" s="94"/>
      <c r="U434" s="100" t="str">
        <f t="shared" ca="1" si="58"/>
        <v/>
      </c>
      <c r="V434" s="100" t="str">
        <f t="shared" ca="1" si="59"/>
        <v/>
      </c>
      <c r="W434" s="100" t="str">
        <f t="shared" ca="1" si="60"/>
        <v/>
      </c>
      <c r="X434" s="94"/>
      <c r="Y434" s="94"/>
      <c r="AA434" s="2"/>
      <c r="AD434" s="1"/>
    </row>
    <row r="435" spans="2:30" ht="18.75" x14ac:dyDescent="0.25">
      <c r="B435" s="107" t="str">
        <f t="shared" si="56"/>
        <v/>
      </c>
      <c r="C435" s="108" t="str">
        <f t="shared" ca="1" si="57"/>
        <v/>
      </c>
      <c r="D435" s="62"/>
      <c r="E435" s="38"/>
      <c r="F435" s="63"/>
      <c r="G435" s="64"/>
      <c r="H435" s="38"/>
      <c r="I435" s="38"/>
      <c r="J435" s="38"/>
      <c r="K435" s="38"/>
      <c r="L435" s="38"/>
      <c r="M435" s="38"/>
      <c r="N435" s="38"/>
      <c r="O435" s="38"/>
      <c r="P435" s="38"/>
      <c r="Q435" s="65"/>
      <c r="R435" s="65"/>
      <c r="S435" s="99"/>
      <c r="T435" s="94"/>
      <c r="U435" s="100" t="str">
        <f t="shared" ca="1" si="58"/>
        <v/>
      </c>
      <c r="V435" s="100" t="str">
        <f t="shared" ca="1" si="59"/>
        <v/>
      </c>
      <c r="W435" s="100" t="str">
        <f t="shared" ca="1" si="60"/>
        <v/>
      </c>
      <c r="X435" s="94"/>
      <c r="Y435" s="94"/>
      <c r="AA435" s="2"/>
      <c r="AD435" s="1"/>
    </row>
    <row r="436" spans="2:30" ht="18.75" x14ac:dyDescent="0.25">
      <c r="B436" s="107" t="str">
        <f t="shared" si="56"/>
        <v/>
      </c>
      <c r="C436" s="108" t="str">
        <f t="shared" ca="1" si="57"/>
        <v/>
      </c>
      <c r="D436" s="62"/>
      <c r="E436" s="38"/>
      <c r="F436" s="63"/>
      <c r="G436" s="64"/>
      <c r="H436" s="38"/>
      <c r="I436" s="38"/>
      <c r="J436" s="38"/>
      <c r="K436" s="38"/>
      <c r="L436" s="38"/>
      <c r="M436" s="38"/>
      <c r="N436" s="38"/>
      <c r="O436" s="38"/>
      <c r="P436" s="38"/>
      <c r="Q436" s="65"/>
      <c r="R436" s="65"/>
      <c r="S436" s="99"/>
      <c r="T436" s="94"/>
      <c r="U436" s="100" t="str">
        <f t="shared" ca="1" si="58"/>
        <v/>
      </c>
      <c r="V436" s="100" t="str">
        <f t="shared" ca="1" si="59"/>
        <v/>
      </c>
      <c r="W436" s="100" t="str">
        <f t="shared" ca="1" si="60"/>
        <v/>
      </c>
      <c r="X436" s="94"/>
      <c r="Y436" s="94"/>
      <c r="AA436" s="2"/>
      <c r="AD436" s="1"/>
    </row>
    <row r="437" spans="2:30" ht="18.75" x14ac:dyDescent="0.25">
      <c r="B437" s="107" t="str">
        <f t="shared" si="56"/>
        <v/>
      </c>
      <c r="C437" s="108" t="str">
        <f t="shared" ca="1" si="57"/>
        <v/>
      </c>
      <c r="D437" s="62"/>
      <c r="E437" s="38"/>
      <c r="F437" s="63"/>
      <c r="G437" s="64"/>
      <c r="H437" s="38"/>
      <c r="I437" s="38"/>
      <c r="J437" s="38"/>
      <c r="K437" s="38"/>
      <c r="L437" s="38"/>
      <c r="M437" s="38"/>
      <c r="N437" s="38"/>
      <c r="O437" s="38"/>
      <c r="P437" s="38"/>
      <c r="Q437" s="65"/>
      <c r="R437" s="65"/>
      <c r="S437" s="99"/>
      <c r="T437" s="94"/>
      <c r="U437" s="100" t="str">
        <f t="shared" ca="1" si="58"/>
        <v/>
      </c>
      <c r="V437" s="100" t="str">
        <f t="shared" ca="1" si="59"/>
        <v/>
      </c>
      <c r="W437" s="100" t="str">
        <f t="shared" ca="1" si="60"/>
        <v/>
      </c>
      <c r="X437" s="94"/>
      <c r="Y437" s="94"/>
      <c r="AA437" s="2"/>
      <c r="AD437" s="1"/>
    </row>
    <row r="438" spans="2:30" ht="18.75" x14ac:dyDescent="0.25">
      <c r="B438" s="107" t="str">
        <f t="shared" si="56"/>
        <v/>
      </c>
      <c r="C438" s="108" t="str">
        <f t="shared" ca="1" si="57"/>
        <v/>
      </c>
      <c r="D438" s="62"/>
      <c r="E438" s="38"/>
      <c r="F438" s="63"/>
      <c r="G438" s="64"/>
      <c r="H438" s="38"/>
      <c r="I438" s="38"/>
      <c r="J438" s="38"/>
      <c r="K438" s="38"/>
      <c r="L438" s="38"/>
      <c r="M438" s="38"/>
      <c r="N438" s="38"/>
      <c r="O438" s="38"/>
      <c r="P438" s="38"/>
      <c r="Q438" s="65"/>
      <c r="R438" s="65"/>
      <c r="S438" s="99"/>
      <c r="T438" s="94"/>
      <c r="U438" s="100" t="str">
        <f t="shared" ca="1" si="58"/>
        <v/>
      </c>
      <c r="V438" s="100" t="str">
        <f t="shared" ca="1" si="59"/>
        <v/>
      </c>
      <c r="W438" s="100" t="str">
        <f t="shared" ca="1" si="60"/>
        <v/>
      </c>
      <c r="X438" s="94"/>
      <c r="Y438" s="94"/>
      <c r="AA438" s="2"/>
      <c r="AD438" s="1"/>
    </row>
    <row r="439" spans="2:30" ht="18.75" x14ac:dyDescent="0.25">
      <c r="B439" s="107" t="str">
        <f t="shared" si="56"/>
        <v/>
      </c>
      <c r="C439" s="108" t="str">
        <f t="shared" ca="1" si="57"/>
        <v/>
      </c>
      <c r="D439" s="62"/>
      <c r="E439" s="38"/>
      <c r="F439" s="63"/>
      <c r="G439" s="64"/>
      <c r="H439" s="38"/>
      <c r="I439" s="38"/>
      <c r="J439" s="38"/>
      <c r="K439" s="38"/>
      <c r="L439" s="38"/>
      <c r="M439" s="38"/>
      <c r="N439" s="38"/>
      <c r="O439" s="38"/>
      <c r="P439" s="38"/>
      <c r="Q439" s="65"/>
      <c r="R439" s="65"/>
      <c r="S439" s="99"/>
      <c r="T439" s="94"/>
      <c r="U439" s="100" t="str">
        <f t="shared" ca="1" si="58"/>
        <v/>
      </c>
      <c r="V439" s="100" t="str">
        <f t="shared" ca="1" si="59"/>
        <v/>
      </c>
      <c r="W439" s="100" t="str">
        <f t="shared" ca="1" si="60"/>
        <v/>
      </c>
      <c r="X439" s="94"/>
      <c r="Y439" s="94"/>
      <c r="AA439" s="2"/>
      <c r="AD439" s="1"/>
    </row>
    <row r="440" spans="2:30" ht="18.75" x14ac:dyDescent="0.25">
      <c r="B440" s="107" t="str">
        <f t="shared" si="56"/>
        <v/>
      </c>
      <c r="C440" s="108" t="str">
        <f t="shared" ca="1" si="57"/>
        <v/>
      </c>
      <c r="D440" s="62"/>
      <c r="E440" s="38"/>
      <c r="F440" s="63"/>
      <c r="G440" s="64"/>
      <c r="H440" s="38"/>
      <c r="I440" s="38"/>
      <c r="J440" s="38"/>
      <c r="K440" s="38"/>
      <c r="L440" s="38"/>
      <c r="M440" s="38"/>
      <c r="N440" s="38"/>
      <c r="O440" s="38"/>
      <c r="P440" s="38"/>
      <c r="Q440" s="65"/>
      <c r="R440" s="65"/>
      <c r="S440" s="99"/>
      <c r="T440" s="94"/>
      <c r="U440" s="100" t="str">
        <f t="shared" ca="1" si="58"/>
        <v/>
      </c>
      <c r="V440" s="100" t="str">
        <f t="shared" ca="1" si="59"/>
        <v/>
      </c>
      <c r="W440" s="100" t="str">
        <f t="shared" ca="1" si="60"/>
        <v/>
      </c>
      <c r="X440" s="94"/>
      <c r="Y440" s="94"/>
      <c r="AA440" s="2"/>
      <c r="AD440" s="1"/>
    </row>
    <row r="441" spans="2:30" ht="18.75" x14ac:dyDescent="0.25">
      <c r="B441" s="107" t="str">
        <f t="shared" ref="B441:B504" si="61">IF(AND(ISBLANK(L441), NOT((ISBLANK(D441)))),D441+60,"")</f>
        <v/>
      </c>
      <c r="C441" s="108" t="str">
        <f t="shared" ca="1" si="57"/>
        <v/>
      </c>
      <c r="D441" s="62"/>
      <c r="E441" s="38"/>
      <c r="F441" s="63"/>
      <c r="G441" s="64"/>
      <c r="H441" s="38"/>
      <c r="I441" s="38"/>
      <c r="J441" s="38"/>
      <c r="K441" s="38"/>
      <c r="L441" s="38"/>
      <c r="M441" s="38"/>
      <c r="N441" s="38"/>
      <c r="O441" s="38"/>
      <c r="P441" s="38"/>
      <c r="Q441" s="65"/>
      <c r="R441" s="65"/>
      <c r="S441" s="99"/>
      <c r="T441" s="94"/>
      <c r="U441" s="100" t="str">
        <f t="shared" ca="1" si="58"/>
        <v/>
      </c>
      <c r="V441" s="100" t="str">
        <f t="shared" ca="1" si="59"/>
        <v/>
      </c>
      <c r="W441" s="100" t="str">
        <f t="shared" ca="1" si="60"/>
        <v/>
      </c>
      <c r="X441" s="94"/>
      <c r="Y441" s="94"/>
      <c r="AA441" s="2"/>
      <c r="AD441" s="1"/>
    </row>
    <row r="442" spans="2:30" ht="18.75" x14ac:dyDescent="0.25">
      <c r="B442" s="107" t="str">
        <f t="shared" si="61"/>
        <v/>
      </c>
      <c r="C442" s="108" t="str">
        <f t="shared" ca="1" si="57"/>
        <v/>
      </c>
      <c r="D442" s="62"/>
      <c r="E442" s="38"/>
      <c r="F442" s="63"/>
      <c r="G442" s="64"/>
      <c r="H442" s="38"/>
      <c r="I442" s="38"/>
      <c r="J442" s="38"/>
      <c r="K442" s="38"/>
      <c r="L442" s="38"/>
      <c r="M442" s="38"/>
      <c r="N442" s="38"/>
      <c r="O442" s="38"/>
      <c r="P442" s="38"/>
      <c r="Q442" s="65"/>
      <c r="R442" s="65"/>
      <c r="S442" s="99"/>
      <c r="T442" s="94"/>
      <c r="U442" s="100" t="str">
        <f t="shared" ca="1" si="58"/>
        <v/>
      </c>
      <c r="V442" s="100" t="str">
        <f t="shared" ca="1" si="59"/>
        <v/>
      </c>
      <c r="W442" s="100" t="str">
        <f t="shared" ca="1" si="60"/>
        <v/>
      </c>
      <c r="X442" s="94"/>
      <c r="Y442" s="94"/>
      <c r="AA442" s="2"/>
      <c r="AD442" s="1"/>
    </row>
    <row r="443" spans="2:30" ht="18.75" x14ac:dyDescent="0.25">
      <c r="B443" s="107" t="str">
        <f t="shared" si="61"/>
        <v/>
      </c>
      <c r="C443" s="108" t="str">
        <f t="shared" ca="1" si="57"/>
        <v/>
      </c>
      <c r="D443" s="62"/>
      <c r="E443" s="38"/>
      <c r="F443" s="63"/>
      <c r="G443" s="64"/>
      <c r="H443" s="38"/>
      <c r="I443" s="38"/>
      <c r="J443" s="38"/>
      <c r="K443" s="38"/>
      <c r="L443" s="38"/>
      <c r="M443" s="38"/>
      <c r="N443" s="38"/>
      <c r="O443" s="38"/>
      <c r="P443" s="38"/>
      <c r="Q443" s="65"/>
      <c r="R443" s="65"/>
      <c r="S443" s="99"/>
      <c r="T443" s="94"/>
      <c r="U443" s="100" t="str">
        <f t="shared" ca="1" si="58"/>
        <v/>
      </c>
      <c r="V443" s="100" t="str">
        <f t="shared" ca="1" si="59"/>
        <v/>
      </c>
      <c r="W443" s="100" t="str">
        <f t="shared" ca="1" si="60"/>
        <v/>
      </c>
      <c r="X443" s="94"/>
      <c r="Y443" s="94"/>
      <c r="AA443" s="2"/>
      <c r="AD443" s="1"/>
    </row>
    <row r="444" spans="2:30" ht="18.75" x14ac:dyDescent="0.25">
      <c r="B444" s="107" t="str">
        <f t="shared" si="61"/>
        <v/>
      </c>
      <c r="C444" s="108" t="str">
        <f t="shared" ca="1" si="57"/>
        <v/>
      </c>
      <c r="D444" s="62"/>
      <c r="E444" s="38"/>
      <c r="F444" s="63"/>
      <c r="G444" s="64"/>
      <c r="H444" s="38"/>
      <c r="I444" s="38"/>
      <c r="J444" s="38"/>
      <c r="K444" s="38"/>
      <c r="L444" s="38"/>
      <c r="M444" s="38"/>
      <c r="N444" s="38"/>
      <c r="O444" s="38"/>
      <c r="P444" s="38"/>
      <c r="Q444" s="65"/>
      <c r="R444" s="65"/>
      <c r="S444" s="99"/>
      <c r="T444" s="94"/>
      <c r="U444" s="100" t="str">
        <f t="shared" ca="1" si="58"/>
        <v/>
      </c>
      <c r="V444" s="100" t="str">
        <f t="shared" ca="1" si="59"/>
        <v/>
      </c>
      <c r="W444" s="100" t="str">
        <f t="shared" ca="1" si="60"/>
        <v/>
      </c>
      <c r="X444" s="94"/>
      <c r="Y444" s="94"/>
      <c r="AA444" s="2"/>
      <c r="AD444" s="1"/>
    </row>
    <row r="445" spans="2:30" ht="18.75" x14ac:dyDescent="0.25">
      <c r="B445" s="107" t="str">
        <f t="shared" si="61"/>
        <v/>
      </c>
      <c r="C445" s="108" t="str">
        <f t="shared" ca="1" si="57"/>
        <v/>
      </c>
      <c r="D445" s="62"/>
      <c r="E445" s="38"/>
      <c r="F445" s="63"/>
      <c r="G445" s="64"/>
      <c r="H445" s="38"/>
      <c r="I445" s="38"/>
      <c r="J445" s="38"/>
      <c r="K445" s="38"/>
      <c r="L445" s="38"/>
      <c r="M445" s="38"/>
      <c r="N445" s="38"/>
      <c r="O445" s="38"/>
      <c r="P445" s="38"/>
      <c r="Q445" s="65"/>
      <c r="R445" s="65"/>
      <c r="S445" s="99"/>
      <c r="T445" s="94"/>
      <c r="U445" s="100" t="str">
        <f t="shared" ca="1" si="58"/>
        <v/>
      </c>
      <c r="V445" s="100" t="str">
        <f t="shared" ca="1" si="59"/>
        <v/>
      </c>
      <c r="W445" s="100" t="str">
        <f t="shared" ca="1" si="60"/>
        <v/>
      </c>
      <c r="X445" s="94"/>
      <c r="Y445" s="94"/>
      <c r="AA445" s="2"/>
      <c r="AD445" s="1"/>
    </row>
    <row r="446" spans="2:30" ht="18.75" x14ac:dyDescent="0.25">
      <c r="B446" s="107" t="str">
        <f t="shared" si="61"/>
        <v/>
      </c>
      <c r="C446" s="108" t="str">
        <f t="shared" ca="1" si="57"/>
        <v/>
      </c>
      <c r="D446" s="62"/>
      <c r="E446" s="38"/>
      <c r="F446" s="63"/>
      <c r="G446" s="64"/>
      <c r="H446" s="38"/>
      <c r="I446" s="38"/>
      <c r="J446" s="38"/>
      <c r="K446" s="38"/>
      <c r="L446" s="38"/>
      <c r="M446" s="38"/>
      <c r="N446" s="38"/>
      <c r="O446" s="38"/>
      <c r="P446" s="38"/>
      <c r="Q446" s="65"/>
      <c r="R446" s="65"/>
      <c r="S446" s="99"/>
      <c r="T446" s="94"/>
      <c r="U446" s="100" t="str">
        <f t="shared" ca="1" si="58"/>
        <v/>
      </c>
      <c r="V446" s="100" t="str">
        <f t="shared" ca="1" si="59"/>
        <v/>
      </c>
      <c r="W446" s="100" t="str">
        <f t="shared" ca="1" si="60"/>
        <v/>
      </c>
      <c r="X446" s="94"/>
      <c r="Y446" s="94"/>
      <c r="AA446" s="2"/>
      <c r="AD446" s="1"/>
    </row>
    <row r="447" spans="2:30" ht="18.75" x14ac:dyDescent="0.25">
      <c r="B447" s="107" t="str">
        <f t="shared" si="61"/>
        <v/>
      </c>
      <c r="C447" s="108" t="str">
        <f t="shared" ca="1" si="57"/>
        <v/>
      </c>
      <c r="D447" s="62"/>
      <c r="E447" s="38"/>
      <c r="F447" s="63"/>
      <c r="G447" s="64"/>
      <c r="H447" s="38"/>
      <c r="I447" s="38"/>
      <c r="J447" s="38"/>
      <c r="K447" s="38"/>
      <c r="L447" s="38"/>
      <c r="M447" s="38"/>
      <c r="N447" s="38"/>
      <c r="O447" s="38"/>
      <c r="P447" s="38"/>
      <c r="Q447" s="65"/>
      <c r="R447" s="65"/>
      <c r="S447" s="99"/>
      <c r="T447" s="94"/>
      <c r="U447" s="100" t="str">
        <f t="shared" ca="1" si="58"/>
        <v/>
      </c>
      <c r="V447" s="100" t="str">
        <f t="shared" ca="1" si="59"/>
        <v/>
      </c>
      <c r="W447" s="100" t="str">
        <f t="shared" ca="1" si="60"/>
        <v/>
      </c>
      <c r="X447" s="94"/>
      <c r="Y447" s="94"/>
      <c r="AA447" s="2"/>
      <c r="AD447" s="1"/>
    </row>
    <row r="448" spans="2:30" ht="18.75" x14ac:dyDescent="0.25">
      <c r="B448" s="107" t="str">
        <f t="shared" si="61"/>
        <v/>
      </c>
      <c r="C448" s="108" t="str">
        <f t="shared" ca="1" si="57"/>
        <v/>
      </c>
      <c r="D448" s="62"/>
      <c r="E448" s="38"/>
      <c r="F448" s="63"/>
      <c r="G448" s="64"/>
      <c r="H448" s="38"/>
      <c r="I448" s="38"/>
      <c r="J448" s="38"/>
      <c r="K448" s="38"/>
      <c r="L448" s="38"/>
      <c r="M448" s="38"/>
      <c r="N448" s="38"/>
      <c r="O448" s="38"/>
      <c r="P448" s="38"/>
      <c r="Q448" s="65"/>
      <c r="R448" s="65"/>
      <c r="S448" s="99"/>
      <c r="T448" s="94"/>
      <c r="U448" s="100" t="str">
        <f t="shared" ca="1" si="58"/>
        <v/>
      </c>
      <c r="V448" s="100" t="str">
        <f t="shared" ca="1" si="59"/>
        <v/>
      </c>
      <c r="W448" s="100" t="str">
        <f t="shared" ca="1" si="60"/>
        <v/>
      </c>
      <c r="X448" s="94"/>
      <c r="Y448" s="94"/>
      <c r="AA448" s="2"/>
      <c r="AD448" s="1"/>
    </row>
    <row r="449" spans="2:30" ht="18.75" x14ac:dyDescent="0.25">
      <c r="B449" s="107" t="str">
        <f t="shared" si="61"/>
        <v/>
      </c>
      <c r="C449" s="108" t="str">
        <f t="shared" ca="1" si="57"/>
        <v/>
      </c>
      <c r="D449" s="62"/>
      <c r="E449" s="38"/>
      <c r="F449" s="63"/>
      <c r="G449" s="64"/>
      <c r="H449" s="38"/>
      <c r="I449" s="38"/>
      <c r="J449" s="38"/>
      <c r="K449" s="38"/>
      <c r="L449" s="38"/>
      <c r="M449" s="38"/>
      <c r="N449" s="38"/>
      <c r="O449" s="38"/>
      <c r="P449" s="38"/>
      <c r="Q449" s="65"/>
      <c r="R449" s="65"/>
      <c r="S449" s="99"/>
      <c r="T449" s="94"/>
      <c r="U449" s="100" t="str">
        <f t="shared" ca="1" si="58"/>
        <v/>
      </c>
      <c r="V449" s="100" t="str">
        <f t="shared" ca="1" si="59"/>
        <v/>
      </c>
      <c r="W449" s="100" t="str">
        <f t="shared" ca="1" si="60"/>
        <v/>
      </c>
      <c r="X449" s="94"/>
      <c r="Y449" s="94"/>
      <c r="AA449" s="2"/>
      <c r="AD449" s="1"/>
    </row>
    <row r="450" spans="2:30" ht="18.75" x14ac:dyDescent="0.25">
      <c r="B450" s="107" t="str">
        <f t="shared" si="61"/>
        <v/>
      </c>
      <c r="C450" s="108" t="str">
        <f t="shared" ca="1" si="57"/>
        <v/>
      </c>
      <c r="D450" s="62"/>
      <c r="E450" s="38"/>
      <c r="F450" s="63"/>
      <c r="G450" s="64"/>
      <c r="H450" s="38"/>
      <c r="I450" s="38"/>
      <c r="J450" s="38"/>
      <c r="K450" s="38"/>
      <c r="L450" s="38"/>
      <c r="M450" s="38"/>
      <c r="N450" s="38"/>
      <c r="O450" s="38"/>
      <c r="P450" s="38"/>
      <c r="Q450" s="65"/>
      <c r="R450" s="65"/>
      <c r="S450" s="99"/>
      <c r="T450" s="94"/>
      <c r="U450" s="100" t="str">
        <f t="shared" ca="1" si="58"/>
        <v/>
      </c>
      <c r="V450" s="100" t="str">
        <f t="shared" ca="1" si="59"/>
        <v/>
      </c>
      <c r="W450" s="100" t="str">
        <f t="shared" ca="1" si="60"/>
        <v/>
      </c>
      <c r="X450" s="94"/>
      <c r="Y450" s="94"/>
      <c r="AA450" s="2"/>
      <c r="AD450" s="1"/>
    </row>
    <row r="451" spans="2:30" ht="18.75" x14ac:dyDescent="0.25">
      <c r="B451" s="107" t="str">
        <f t="shared" si="61"/>
        <v/>
      </c>
      <c r="C451" s="108" t="str">
        <f t="shared" ca="1" si="57"/>
        <v/>
      </c>
      <c r="D451" s="62"/>
      <c r="E451" s="38"/>
      <c r="F451" s="63"/>
      <c r="G451" s="64"/>
      <c r="H451" s="38"/>
      <c r="I451" s="38"/>
      <c r="J451" s="38"/>
      <c r="K451" s="38"/>
      <c r="L451" s="38"/>
      <c r="M451" s="38"/>
      <c r="N451" s="38"/>
      <c r="O451" s="38"/>
      <c r="P451" s="38"/>
      <c r="Q451" s="65"/>
      <c r="R451" s="65"/>
      <c r="S451" s="99"/>
      <c r="T451" s="94"/>
      <c r="U451" s="100" t="str">
        <f t="shared" ca="1" si="58"/>
        <v/>
      </c>
      <c r="V451" s="100" t="str">
        <f t="shared" ca="1" si="59"/>
        <v/>
      </c>
      <c r="W451" s="100" t="str">
        <f t="shared" ca="1" si="60"/>
        <v/>
      </c>
      <c r="X451" s="94"/>
      <c r="Y451" s="94"/>
      <c r="AA451" s="2"/>
      <c r="AD451" s="1"/>
    </row>
    <row r="452" spans="2:30" ht="18.75" x14ac:dyDescent="0.25">
      <c r="B452" s="107" t="str">
        <f t="shared" si="61"/>
        <v/>
      </c>
      <c r="C452" s="108" t="str">
        <f t="shared" ca="1" si="57"/>
        <v/>
      </c>
      <c r="D452" s="62"/>
      <c r="E452" s="38"/>
      <c r="F452" s="63"/>
      <c r="G452" s="64"/>
      <c r="H452" s="38"/>
      <c r="I452" s="38"/>
      <c r="J452" s="38"/>
      <c r="K452" s="38"/>
      <c r="L452" s="38"/>
      <c r="M452" s="38"/>
      <c r="N452" s="38"/>
      <c r="O452" s="38"/>
      <c r="P452" s="38"/>
      <c r="Q452" s="65"/>
      <c r="R452" s="65"/>
      <c r="S452" s="99"/>
      <c r="T452" s="94"/>
      <c r="U452" s="100" t="str">
        <f t="shared" ca="1" si="58"/>
        <v/>
      </c>
      <c r="V452" s="100" t="str">
        <f t="shared" ca="1" si="59"/>
        <v/>
      </c>
      <c r="W452" s="100" t="str">
        <f t="shared" ca="1" si="60"/>
        <v/>
      </c>
      <c r="X452" s="94"/>
      <c r="Y452" s="94"/>
      <c r="AA452" s="2"/>
      <c r="AD452" s="1"/>
    </row>
    <row r="453" spans="2:30" ht="18.75" x14ac:dyDescent="0.25">
      <c r="B453" s="107" t="str">
        <f t="shared" si="61"/>
        <v/>
      </c>
      <c r="C453" s="108" t="str">
        <f t="shared" ca="1" si="57"/>
        <v/>
      </c>
      <c r="D453" s="62"/>
      <c r="E453" s="38"/>
      <c r="F453" s="63"/>
      <c r="G453" s="64"/>
      <c r="H453" s="38"/>
      <c r="I453" s="38"/>
      <c r="J453" s="38"/>
      <c r="K453" s="38"/>
      <c r="L453" s="38"/>
      <c r="M453" s="38"/>
      <c r="N453" s="38"/>
      <c r="O453" s="38"/>
      <c r="P453" s="38"/>
      <c r="Q453" s="65"/>
      <c r="R453" s="65"/>
      <c r="S453" s="99"/>
      <c r="T453" s="94"/>
      <c r="U453" s="100" t="str">
        <f t="shared" ca="1" si="58"/>
        <v/>
      </c>
      <c r="V453" s="100" t="str">
        <f t="shared" ca="1" si="59"/>
        <v/>
      </c>
      <c r="W453" s="100" t="str">
        <f t="shared" ca="1" si="60"/>
        <v/>
      </c>
      <c r="X453" s="94"/>
      <c r="Y453" s="94"/>
      <c r="AA453" s="2"/>
      <c r="AD453" s="1"/>
    </row>
    <row r="454" spans="2:30" ht="18.75" x14ac:dyDescent="0.25">
      <c r="B454" s="107" t="str">
        <f t="shared" si="61"/>
        <v/>
      </c>
      <c r="C454" s="108" t="str">
        <f t="shared" ref="C454:C517" ca="1" si="62">IF(AND(ISBLANK(L454), NOT((ISBLANK(D454)))),TODAY()-D454,"")</f>
        <v/>
      </c>
      <c r="D454" s="62"/>
      <c r="E454" s="38"/>
      <c r="F454" s="63"/>
      <c r="G454" s="64"/>
      <c r="H454" s="38"/>
      <c r="I454" s="38"/>
      <c r="J454" s="38"/>
      <c r="K454" s="38"/>
      <c r="L454" s="38"/>
      <c r="M454" s="38"/>
      <c r="N454" s="38"/>
      <c r="O454" s="38"/>
      <c r="P454" s="38"/>
      <c r="Q454" s="65"/>
      <c r="R454" s="65"/>
      <c r="S454" s="99"/>
      <c r="T454" s="94"/>
      <c r="U454" s="100" t="str">
        <f t="shared" ca="1" si="58"/>
        <v/>
      </c>
      <c r="V454" s="100" t="str">
        <f t="shared" ca="1" si="59"/>
        <v/>
      </c>
      <c r="W454" s="100" t="str">
        <f t="shared" ca="1" si="60"/>
        <v/>
      </c>
      <c r="X454" s="94"/>
      <c r="Y454" s="94"/>
      <c r="AA454" s="2"/>
      <c r="AD454" s="1"/>
    </row>
    <row r="455" spans="2:30" ht="18.75" x14ac:dyDescent="0.25">
      <c r="B455" s="107" t="str">
        <f t="shared" si="61"/>
        <v/>
      </c>
      <c r="C455" s="108" t="str">
        <f t="shared" ca="1" si="62"/>
        <v/>
      </c>
      <c r="D455" s="62"/>
      <c r="E455" s="38"/>
      <c r="F455" s="63"/>
      <c r="G455" s="64"/>
      <c r="H455" s="38"/>
      <c r="I455" s="38"/>
      <c r="J455" s="38"/>
      <c r="K455" s="38"/>
      <c r="L455" s="38"/>
      <c r="M455" s="38"/>
      <c r="N455" s="38"/>
      <c r="O455" s="38"/>
      <c r="P455" s="38"/>
      <c r="Q455" s="65"/>
      <c r="R455" s="65"/>
      <c r="S455" s="99"/>
      <c r="T455" s="94"/>
      <c r="U455" s="100" t="str">
        <f t="shared" ca="1" si="58"/>
        <v/>
      </c>
      <c r="V455" s="100" t="str">
        <f t="shared" ca="1" si="59"/>
        <v/>
      </c>
      <c r="W455" s="100" t="str">
        <f t="shared" ca="1" si="60"/>
        <v/>
      </c>
      <c r="X455" s="94"/>
      <c r="Y455" s="94"/>
      <c r="AA455" s="2"/>
      <c r="AD455" s="1"/>
    </row>
    <row r="456" spans="2:30" ht="18.75" x14ac:dyDescent="0.25">
      <c r="B456" s="107" t="str">
        <f t="shared" si="61"/>
        <v/>
      </c>
      <c r="C456" s="108" t="str">
        <f t="shared" ca="1" si="62"/>
        <v/>
      </c>
      <c r="D456" s="62"/>
      <c r="E456" s="38"/>
      <c r="F456" s="63"/>
      <c r="G456" s="64"/>
      <c r="H456" s="38"/>
      <c r="I456" s="38"/>
      <c r="J456" s="38"/>
      <c r="K456" s="38"/>
      <c r="L456" s="38"/>
      <c r="M456" s="38"/>
      <c r="N456" s="38"/>
      <c r="O456" s="38"/>
      <c r="P456" s="38"/>
      <c r="Q456" s="65"/>
      <c r="R456" s="65"/>
      <c r="S456" s="99"/>
      <c r="T456" s="94"/>
      <c r="U456" s="100" t="str">
        <f t="shared" ca="1" si="58"/>
        <v/>
      </c>
      <c r="V456" s="100" t="str">
        <f t="shared" ca="1" si="59"/>
        <v/>
      </c>
      <c r="W456" s="100" t="str">
        <f t="shared" ca="1" si="60"/>
        <v/>
      </c>
      <c r="X456" s="94"/>
      <c r="Y456" s="94"/>
      <c r="AA456" s="2"/>
      <c r="AD456" s="1"/>
    </row>
    <row r="457" spans="2:30" ht="18.75" x14ac:dyDescent="0.25">
      <c r="B457" s="107" t="str">
        <f t="shared" si="61"/>
        <v/>
      </c>
      <c r="C457" s="108" t="str">
        <f t="shared" ca="1" si="62"/>
        <v/>
      </c>
      <c r="D457" s="62"/>
      <c r="E457" s="38"/>
      <c r="F457" s="63"/>
      <c r="G457" s="64"/>
      <c r="H457" s="38"/>
      <c r="I457" s="38"/>
      <c r="J457" s="38"/>
      <c r="K457" s="38"/>
      <c r="L457" s="38"/>
      <c r="M457" s="38"/>
      <c r="N457" s="38"/>
      <c r="O457" s="38"/>
      <c r="P457" s="38"/>
      <c r="Q457" s="65"/>
      <c r="R457" s="65"/>
      <c r="S457" s="99"/>
      <c r="T457" s="94"/>
      <c r="U457" s="100" t="str">
        <f t="shared" ca="1" si="58"/>
        <v/>
      </c>
      <c r="V457" s="100" t="str">
        <f t="shared" ca="1" si="59"/>
        <v/>
      </c>
      <c r="W457" s="100" t="str">
        <f t="shared" ca="1" si="60"/>
        <v/>
      </c>
      <c r="X457" s="94"/>
      <c r="Y457" s="94"/>
      <c r="AA457" s="2"/>
      <c r="AD457" s="1"/>
    </row>
    <row r="458" spans="2:30" ht="18.75" x14ac:dyDescent="0.25">
      <c r="B458" s="107" t="str">
        <f t="shared" si="61"/>
        <v/>
      </c>
      <c r="C458" s="108" t="str">
        <f t="shared" ca="1" si="62"/>
        <v/>
      </c>
      <c r="D458" s="62"/>
      <c r="E458" s="38"/>
      <c r="F458" s="63"/>
      <c r="G458" s="64"/>
      <c r="H458" s="38"/>
      <c r="I458" s="38"/>
      <c r="J458" s="38"/>
      <c r="K458" s="38"/>
      <c r="L458" s="38"/>
      <c r="M458" s="38"/>
      <c r="N458" s="38"/>
      <c r="O458" s="38"/>
      <c r="P458" s="38"/>
      <c r="Q458" s="65"/>
      <c r="R458" s="65"/>
      <c r="S458" s="99"/>
      <c r="T458" s="94"/>
      <c r="U458" s="100" t="str">
        <f t="shared" ca="1" si="58"/>
        <v/>
      </c>
      <c r="V458" s="100" t="str">
        <f t="shared" ca="1" si="59"/>
        <v/>
      </c>
      <c r="W458" s="100" t="str">
        <f t="shared" ca="1" si="60"/>
        <v/>
      </c>
      <c r="X458" s="94"/>
      <c r="Y458" s="94"/>
      <c r="AA458" s="2"/>
      <c r="AD458" s="1"/>
    </row>
    <row r="459" spans="2:30" ht="18.75" x14ac:dyDescent="0.25">
      <c r="B459" s="107" t="str">
        <f t="shared" si="61"/>
        <v/>
      </c>
      <c r="C459" s="108" t="str">
        <f t="shared" ca="1" si="62"/>
        <v/>
      </c>
      <c r="D459" s="62"/>
      <c r="E459" s="38"/>
      <c r="F459" s="63"/>
      <c r="G459" s="64"/>
      <c r="H459" s="38"/>
      <c r="I459" s="38"/>
      <c r="J459" s="38"/>
      <c r="K459" s="38"/>
      <c r="L459" s="38"/>
      <c r="M459" s="38"/>
      <c r="N459" s="38"/>
      <c r="O459" s="38"/>
      <c r="P459" s="38"/>
      <c r="Q459" s="65"/>
      <c r="R459" s="65"/>
      <c r="S459" s="99"/>
      <c r="T459" s="94"/>
      <c r="U459" s="100" t="str">
        <f t="shared" ca="1" si="58"/>
        <v/>
      </c>
      <c r="V459" s="100" t="str">
        <f t="shared" ca="1" si="59"/>
        <v/>
      </c>
      <c r="W459" s="100" t="str">
        <f t="shared" ca="1" si="60"/>
        <v/>
      </c>
      <c r="X459" s="94"/>
      <c r="Y459" s="94"/>
      <c r="AA459" s="2"/>
      <c r="AD459" s="1"/>
    </row>
    <row r="460" spans="2:30" ht="18.75" x14ac:dyDescent="0.25">
      <c r="B460" s="107" t="str">
        <f t="shared" si="61"/>
        <v/>
      </c>
      <c r="C460" s="108" t="str">
        <f t="shared" ca="1" si="62"/>
        <v/>
      </c>
      <c r="D460" s="62"/>
      <c r="E460" s="38"/>
      <c r="F460" s="63"/>
      <c r="G460" s="64"/>
      <c r="H460" s="38"/>
      <c r="I460" s="38"/>
      <c r="J460" s="38"/>
      <c r="K460" s="38"/>
      <c r="L460" s="38"/>
      <c r="M460" s="38"/>
      <c r="N460" s="38"/>
      <c r="O460" s="38"/>
      <c r="P460" s="38"/>
      <c r="Q460" s="65"/>
      <c r="R460" s="65"/>
      <c r="S460" s="99"/>
      <c r="T460" s="94"/>
      <c r="U460" s="100" t="str">
        <f t="shared" ca="1" si="58"/>
        <v/>
      </c>
      <c r="V460" s="100" t="str">
        <f t="shared" ca="1" si="59"/>
        <v/>
      </c>
      <c r="W460" s="100" t="str">
        <f t="shared" ca="1" si="60"/>
        <v/>
      </c>
      <c r="X460" s="94"/>
      <c r="Y460" s="94"/>
      <c r="AA460" s="2"/>
      <c r="AD460" s="1"/>
    </row>
    <row r="461" spans="2:30" ht="18.75" x14ac:dyDescent="0.25">
      <c r="B461" s="107" t="str">
        <f t="shared" si="61"/>
        <v/>
      </c>
      <c r="C461" s="108" t="str">
        <f t="shared" ca="1" si="62"/>
        <v/>
      </c>
      <c r="D461" s="62"/>
      <c r="E461" s="38"/>
      <c r="F461" s="63"/>
      <c r="G461" s="64"/>
      <c r="H461" s="38"/>
      <c r="I461" s="38"/>
      <c r="J461" s="38"/>
      <c r="K461" s="38"/>
      <c r="L461" s="38"/>
      <c r="M461" s="38"/>
      <c r="N461" s="38"/>
      <c r="O461" s="38"/>
      <c r="P461" s="38"/>
      <c r="Q461" s="65"/>
      <c r="R461" s="65"/>
      <c r="S461" s="99"/>
      <c r="T461" s="94"/>
      <c r="U461" s="100" t="str">
        <f t="shared" ca="1" si="58"/>
        <v/>
      </c>
      <c r="V461" s="100" t="str">
        <f t="shared" ca="1" si="59"/>
        <v/>
      </c>
      <c r="W461" s="100" t="str">
        <f t="shared" ca="1" si="60"/>
        <v/>
      </c>
      <c r="X461" s="94"/>
      <c r="Y461" s="94"/>
      <c r="AA461" s="2"/>
      <c r="AD461" s="1"/>
    </row>
    <row r="462" spans="2:30" ht="18.75" x14ac:dyDescent="0.25">
      <c r="B462" s="107" t="str">
        <f t="shared" si="61"/>
        <v/>
      </c>
      <c r="C462" s="108" t="str">
        <f t="shared" ca="1" si="62"/>
        <v/>
      </c>
      <c r="D462" s="62"/>
      <c r="E462" s="38"/>
      <c r="F462" s="63"/>
      <c r="G462" s="64"/>
      <c r="H462" s="38"/>
      <c r="I462" s="38"/>
      <c r="J462" s="38"/>
      <c r="K462" s="38"/>
      <c r="L462" s="38"/>
      <c r="M462" s="38"/>
      <c r="N462" s="38"/>
      <c r="O462" s="38"/>
      <c r="P462" s="38"/>
      <c r="Q462" s="65"/>
      <c r="R462" s="65"/>
      <c r="S462" s="99"/>
      <c r="T462" s="94"/>
      <c r="U462" s="100" t="str">
        <f t="shared" ca="1" si="58"/>
        <v/>
      </c>
      <c r="V462" s="100" t="str">
        <f t="shared" ca="1" si="59"/>
        <v/>
      </c>
      <c r="W462" s="100" t="str">
        <f t="shared" ca="1" si="60"/>
        <v/>
      </c>
      <c r="X462" s="94"/>
      <c r="Y462" s="94"/>
      <c r="AA462" s="2"/>
      <c r="AD462" s="1"/>
    </row>
    <row r="463" spans="2:30" ht="18.75" x14ac:dyDescent="0.25">
      <c r="B463" s="107" t="str">
        <f t="shared" si="61"/>
        <v/>
      </c>
      <c r="C463" s="108" t="str">
        <f t="shared" ca="1" si="62"/>
        <v/>
      </c>
      <c r="D463" s="62"/>
      <c r="E463" s="38"/>
      <c r="F463" s="63"/>
      <c r="G463" s="64"/>
      <c r="H463" s="38"/>
      <c r="I463" s="38"/>
      <c r="J463" s="38"/>
      <c r="K463" s="38"/>
      <c r="L463" s="38"/>
      <c r="M463" s="38"/>
      <c r="N463" s="38"/>
      <c r="O463" s="38"/>
      <c r="P463" s="38"/>
      <c r="Q463" s="65"/>
      <c r="R463" s="65"/>
      <c r="S463" s="99"/>
      <c r="T463" s="94"/>
      <c r="U463" s="100" t="str">
        <f t="shared" ref="U463:U526" ca="1" si="63">IF(ISBLANK(D463),"",IF(AND(OR(G463="+",G463="Homo",G463="homo"),D463&lt;TODAY()-$U$19,AND(ISBLANK(L463),ISBLANK(M463))),1,0))</f>
        <v/>
      </c>
      <c r="V463" s="100" t="str">
        <f t="shared" ref="V463:V526" ca="1" si="64">IF(ISBLANK(D463),"",IF(AND(OR(G463="-",G463="WT",G463="wt",G463="Wt"),D463&lt;TODAY()-$U$19,AND(ISBLANK(L463),ISBLANK(M463))),1,0))</f>
        <v/>
      </c>
      <c r="W463" s="100" t="str">
        <f t="shared" ref="W463:W526" ca="1" si="65">IF(ISBLANK(D463),"",IF(AND(NOT(OR(G463="-",G463="WT",G463="wt",G463="Wt",G463="+",G463="Homo",G463="homo")),D463&lt;TODAY()-$U$19,AND(ISBLANK(L463),ISBLANK(M463))),1,0))</f>
        <v/>
      </c>
      <c r="X463" s="94"/>
      <c r="Y463" s="94"/>
      <c r="AA463" s="2"/>
      <c r="AD463" s="1"/>
    </row>
    <row r="464" spans="2:30" ht="18.75" x14ac:dyDescent="0.25">
      <c r="B464" s="107" t="str">
        <f t="shared" si="61"/>
        <v/>
      </c>
      <c r="C464" s="108" t="str">
        <f t="shared" ca="1" si="62"/>
        <v/>
      </c>
      <c r="D464" s="62"/>
      <c r="E464" s="38"/>
      <c r="F464" s="63"/>
      <c r="G464" s="64"/>
      <c r="H464" s="38"/>
      <c r="I464" s="38"/>
      <c r="J464" s="38"/>
      <c r="K464" s="38"/>
      <c r="L464" s="38"/>
      <c r="M464" s="38"/>
      <c r="N464" s="38"/>
      <c r="O464" s="38"/>
      <c r="P464" s="38"/>
      <c r="Q464" s="65"/>
      <c r="R464" s="65"/>
      <c r="S464" s="99"/>
      <c r="T464" s="94"/>
      <c r="U464" s="100" t="str">
        <f t="shared" ca="1" si="63"/>
        <v/>
      </c>
      <c r="V464" s="100" t="str">
        <f t="shared" ca="1" si="64"/>
        <v/>
      </c>
      <c r="W464" s="100" t="str">
        <f t="shared" ca="1" si="65"/>
        <v/>
      </c>
      <c r="X464" s="94"/>
      <c r="Y464" s="94"/>
      <c r="AA464" s="2"/>
      <c r="AD464" s="1"/>
    </row>
    <row r="465" spans="2:30" ht="18.75" x14ac:dyDescent="0.25">
      <c r="B465" s="107" t="str">
        <f t="shared" si="61"/>
        <v/>
      </c>
      <c r="C465" s="108" t="str">
        <f t="shared" ca="1" si="62"/>
        <v/>
      </c>
      <c r="D465" s="62"/>
      <c r="E465" s="38"/>
      <c r="F465" s="63"/>
      <c r="G465" s="64"/>
      <c r="H465" s="38"/>
      <c r="I465" s="38"/>
      <c r="J465" s="38"/>
      <c r="K465" s="38"/>
      <c r="L465" s="38"/>
      <c r="M465" s="38"/>
      <c r="N465" s="38"/>
      <c r="O465" s="38"/>
      <c r="P465" s="38"/>
      <c r="Q465" s="65"/>
      <c r="R465" s="65"/>
      <c r="S465" s="99"/>
      <c r="T465" s="94"/>
      <c r="U465" s="100" t="str">
        <f t="shared" ca="1" si="63"/>
        <v/>
      </c>
      <c r="V465" s="100" t="str">
        <f t="shared" ca="1" si="64"/>
        <v/>
      </c>
      <c r="W465" s="100" t="str">
        <f t="shared" ca="1" si="65"/>
        <v/>
      </c>
      <c r="X465" s="94"/>
      <c r="Y465" s="94"/>
      <c r="AA465" s="2"/>
      <c r="AD465" s="1"/>
    </row>
    <row r="466" spans="2:30" ht="18.75" x14ac:dyDescent="0.25">
      <c r="B466" s="107" t="str">
        <f t="shared" si="61"/>
        <v/>
      </c>
      <c r="C466" s="108" t="str">
        <f t="shared" ca="1" si="62"/>
        <v/>
      </c>
      <c r="D466" s="62"/>
      <c r="E466" s="38"/>
      <c r="F466" s="63"/>
      <c r="G466" s="64"/>
      <c r="H466" s="38"/>
      <c r="I466" s="38"/>
      <c r="J466" s="38"/>
      <c r="K466" s="38"/>
      <c r="L466" s="38"/>
      <c r="M466" s="38"/>
      <c r="N466" s="38"/>
      <c r="O466" s="38"/>
      <c r="P466" s="38"/>
      <c r="Q466" s="65"/>
      <c r="R466" s="65"/>
      <c r="S466" s="99"/>
      <c r="T466" s="94"/>
      <c r="U466" s="100" t="str">
        <f t="shared" ca="1" si="63"/>
        <v/>
      </c>
      <c r="V466" s="100" t="str">
        <f t="shared" ca="1" si="64"/>
        <v/>
      </c>
      <c r="W466" s="100" t="str">
        <f t="shared" ca="1" si="65"/>
        <v/>
      </c>
      <c r="X466" s="94"/>
      <c r="Y466" s="94"/>
      <c r="AA466" s="2"/>
      <c r="AD466" s="1"/>
    </row>
    <row r="467" spans="2:30" ht="18.75" x14ac:dyDescent="0.25">
      <c r="B467" s="107" t="str">
        <f t="shared" si="61"/>
        <v/>
      </c>
      <c r="C467" s="108" t="str">
        <f t="shared" ca="1" si="62"/>
        <v/>
      </c>
      <c r="D467" s="62"/>
      <c r="E467" s="38"/>
      <c r="F467" s="63"/>
      <c r="G467" s="64"/>
      <c r="H467" s="38"/>
      <c r="I467" s="38"/>
      <c r="J467" s="38"/>
      <c r="K467" s="38"/>
      <c r="L467" s="38"/>
      <c r="M467" s="38"/>
      <c r="N467" s="38"/>
      <c r="O467" s="38"/>
      <c r="P467" s="38"/>
      <c r="Q467" s="65"/>
      <c r="R467" s="65"/>
      <c r="S467" s="99"/>
      <c r="T467" s="94"/>
      <c r="U467" s="100" t="str">
        <f t="shared" ca="1" si="63"/>
        <v/>
      </c>
      <c r="V467" s="100" t="str">
        <f t="shared" ca="1" si="64"/>
        <v/>
      </c>
      <c r="W467" s="100" t="str">
        <f t="shared" ca="1" si="65"/>
        <v/>
      </c>
      <c r="X467" s="94"/>
      <c r="Y467" s="94"/>
      <c r="AA467" s="2"/>
      <c r="AD467" s="1"/>
    </row>
    <row r="468" spans="2:30" ht="18.75" x14ac:dyDescent="0.25">
      <c r="B468" s="107" t="str">
        <f t="shared" si="61"/>
        <v/>
      </c>
      <c r="C468" s="108" t="str">
        <f t="shared" ca="1" si="62"/>
        <v/>
      </c>
      <c r="D468" s="62"/>
      <c r="E468" s="38"/>
      <c r="F468" s="63"/>
      <c r="G468" s="64"/>
      <c r="H468" s="38"/>
      <c r="I468" s="38"/>
      <c r="J468" s="38"/>
      <c r="K468" s="38"/>
      <c r="L468" s="38"/>
      <c r="M468" s="38"/>
      <c r="N468" s="38"/>
      <c r="O468" s="38"/>
      <c r="P468" s="38"/>
      <c r="Q468" s="65"/>
      <c r="R468" s="65"/>
      <c r="S468" s="99"/>
      <c r="T468" s="94"/>
      <c r="U468" s="100" t="str">
        <f t="shared" ca="1" si="63"/>
        <v/>
      </c>
      <c r="V468" s="100" t="str">
        <f t="shared" ca="1" si="64"/>
        <v/>
      </c>
      <c r="W468" s="100" t="str">
        <f t="shared" ca="1" si="65"/>
        <v/>
      </c>
      <c r="X468" s="94"/>
      <c r="Y468" s="94"/>
      <c r="AA468" s="2"/>
      <c r="AD468" s="1"/>
    </row>
    <row r="469" spans="2:30" ht="18.75" x14ac:dyDescent="0.25">
      <c r="B469" s="107" t="str">
        <f t="shared" si="61"/>
        <v/>
      </c>
      <c r="C469" s="108" t="str">
        <f t="shared" ca="1" si="62"/>
        <v/>
      </c>
      <c r="D469" s="62"/>
      <c r="E469" s="38"/>
      <c r="F469" s="63"/>
      <c r="G469" s="64"/>
      <c r="H469" s="38"/>
      <c r="I469" s="38"/>
      <c r="J469" s="38"/>
      <c r="K469" s="38"/>
      <c r="L469" s="38"/>
      <c r="M469" s="38"/>
      <c r="N469" s="38"/>
      <c r="O469" s="38"/>
      <c r="P469" s="38"/>
      <c r="Q469" s="65"/>
      <c r="R469" s="65"/>
      <c r="S469" s="99"/>
      <c r="T469" s="94"/>
      <c r="U469" s="100" t="str">
        <f t="shared" ca="1" si="63"/>
        <v/>
      </c>
      <c r="V469" s="100" t="str">
        <f t="shared" ca="1" si="64"/>
        <v/>
      </c>
      <c r="W469" s="100" t="str">
        <f t="shared" ca="1" si="65"/>
        <v/>
      </c>
      <c r="X469" s="94"/>
      <c r="Y469" s="94"/>
      <c r="AA469" s="2"/>
      <c r="AD469" s="1"/>
    </row>
    <row r="470" spans="2:30" ht="18.75" x14ac:dyDescent="0.25">
      <c r="B470" s="107" t="str">
        <f t="shared" si="61"/>
        <v/>
      </c>
      <c r="C470" s="108" t="str">
        <f t="shared" ca="1" si="62"/>
        <v/>
      </c>
      <c r="D470" s="62"/>
      <c r="E470" s="38"/>
      <c r="F470" s="63"/>
      <c r="G470" s="64"/>
      <c r="H470" s="38"/>
      <c r="I470" s="38"/>
      <c r="J470" s="38"/>
      <c r="K470" s="38"/>
      <c r="L470" s="38"/>
      <c r="M470" s="38"/>
      <c r="N470" s="38"/>
      <c r="O470" s="38"/>
      <c r="P470" s="38"/>
      <c r="Q470" s="65"/>
      <c r="R470" s="65"/>
      <c r="S470" s="99"/>
      <c r="T470" s="94"/>
      <c r="U470" s="100" t="str">
        <f t="shared" ca="1" si="63"/>
        <v/>
      </c>
      <c r="V470" s="100" t="str">
        <f t="shared" ca="1" si="64"/>
        <v/>
      </c>
      <c r="W470" s="100" t="str">
        <f t="shared" ca="1" si="65"/>
        <v/>
      </c>
      <c r="X470" s="94"/>
      <c r="Y470" s="94"/>
      <c r="AA470" s="2"/>
      <c r="AD470" s="1"/>
    </row>
    <row r="471" spans="2:30" ht="18.75" x14ac:dyDescent="0.25">
      <c r="B471" s="107" t="str">
        <f t="shared" si="61"/>
        <v/>
      </c>
      <c r="C471" s="108" t="str">
        <f t="shared" ca="1" si="62"/>
        <v/>
      </c>
      <c r="D471" s="62"/>
      <c r="E471" s="38"/>
      <c r="F471" s="63"/>
      <c r="G471" s="64"/>
      <c r="H471" s="38"/>
      <c r="I471" s="38"/>
      <c r="J471" s="38"/>
      <c r="K471" s="38"/>
      <c r="L471" s="38"/>
      <c r="M471" s="38"/>
      <c r="N471" s="38"/>
      <c r="O471" s="38"/>
      <c r="P471" s="38"/>
      <c r="Q471" s="65"/>
      <c r="R471" s="65"/>
      <c r="S471" s="99"/>
      <c r="T471" s="94"/>
      <c r="U471" s="100" t="str">
        <f t="shared" ca="1" si="63"/>
        <v/>
      </c>
      <c r="V471" s="100" t="str">
        <f t="shared" ca="1" si="64"/>
        <v/>
      </c>
      <c r="W471" s="100" t="str">
        <f t="shared" ca="1" si="65"/>
        <v/>
      </c>
      <c r="X471" s="94"/>
      <c r="Y471" s="94"/>
      <c r="AA471" s="2"/>
      <c r="AD471" s="1"/>
    </row>
    <row r="472" spans="2:30" ht="18.75" x14ac:dyDescent="0.25">
      <c r="B472" s="107" t="str">
        <f t="shared" si="61"/>
        <v/>
      </c>
      <c r="C472" s="108" t="str">
        <f t="shared" ca="1" si="62"/>
        <v/>
      </c>
      <c r="D472" s="62"/>
      <c r="E472" s="38"/>
      <c r="F472" s="63"/>
      <c r="G472" s="64"/>
      <c r="H472" s="38"/>
      <c r="I472" s="38"/>
      <c r="J472" s="38"/>
      <c r="K472" s="38"/>
      <c r="L472" s="38"/>
      <c r="M472" s="38"/>
      <c r="N472" s="38"/>
      <c r="O472" s="38"/>
      <c r="P472" s="38"/>
      <c r="Q472" s="65"/>
      <c r="R472" s="65"/>
      <c r="S472" s="99"/>
      <c r="T472" s="94"/>
      <c r="U472" s="100" t="str">
        <f t="shared" ca="1" si="63"/>
        <v/>
      </c>
      <c r="V472" s="100" t="str">
        <f t="shared" ca="1" si="64"/>
        <v/>
      </c>
      <c r="W472" s="100" t="str">
        <f t="shared" ca="1" si="65"/>
        <v/>
      </c>
      <c r="X472" s="94"/>
      <c r="Y472" s="94"/>
      <c r="AA472" s="2"/>
      <c r="AD472" s="1"/>
    </row>
    <row r="473" spans="2:30" ht="18.75" x14ac:dyDescent="0.25">
      <c r="B473" s="107" t="str">
        <f t="shared" si="61"/>
        <v/>
      </c>
      <c r="C473" s="108" t="str">
        <f t="shared" ca="1" si="62"/>
        <v/>
      </c>
      <c r="D473" s="62"/>
      <c r="E473" s="38"/>
      <c r="F473" s="63"/>
      <c r="G473" s="64"/>
      <c r="H473" s="38"/>
      <c r="I473" s="38"/>
      <c r="J473" s="38"/>
      <c r="K473" s="38"/>
      <c r="L473" s="38"/>
      <c r="M473" s="38"/>
      <c r="N473" s="38"/>
      <c r="O473" s="38"/>
      <c r="P473" s="38"/>
      <c r="Q473" s="65"/>
      <c r="R473" s="65"/>
      <c r="S473" s="99"/>
      <c r="T473" s="94"/>
      <c r="U473" s="100" t="str">
        <f t="shared" ca="1" si="63"/>
        <v/>
      </c>
      <c r="V473" s="100" t="str">
        <f t="shared" ca="1" si="64"/>
        <v/>
      </c>
      <c r="W473" s="100" t="str">
        <f t="shared" ca="1" si="65"/>
        <v/>
      </c>
      <c r="X473" s="94"/>
      <c r="Y473" s="94"/>
      <c r="AA473" s="2"/>
      <c r="AD473" s="1"/>
    </row>
    <row r="474" spans="2:30" ht="18.75" x14ac:dyDescent="0.25">
      <c r="B474" s="107" t="str">
        <f t="shared" si="61"/>
        <v/>
      </c>
      <c r="C474" s="108" t="str">
        <f t="shared" ca="1" si="62"/>
        <v/>
      </c>
      <c r="D474" s="62"/>
      <c r="E474" s="38"/>
      <c r="F474" s="63"/>
      <c r="G474" s="64"/>
      <c r="H474" s="38"/>
      <c r="I474" s="38"/>
      <c r="J474" s="38"/>
      <c r="K474" s="38"/>
      <c r="L474" s="38"/>
      <c r="M474" s="38"/>
      <c r="N474" s="38"/>
      <c r="O474" s="38"/>
      <c r="P474" s="38"/>
      <c r="Q474" s="65"/>
      <c r="R474" s="65"/>
      <c r="S474" s="99"/>
      <c r="T474" s="94"/>
      <c r="U474" s="100" t="str">
        <f t="shared" ca="1" si="63"/>
        <v/>
      </c>
      <c r="V474" s="100" t="str">
        <f t="shared" ca="1" si="64"/>
        <v/>
      </c>
      <c r="W474" s="100" t="str">
        <f t="shared" ca="1" si="65"/>
        <v/>
      </c>
      <c r="X474" s="94"/>
      <c r="Y474" s="94"/>
      <c r="AA474" s="2"/>
      <c r="AD474" s="1"/>
    </row>
    <row r="475" spans="2:30" ht="18.75" x14ac:dyDescent="0.25">
      <c r="B475" s="107" t="str">
        <f t="shared" si="61"/>
        <v/>
      </c>
      <c r="C475" s="108" t="str">
        <f t="shared" ca="1" si="62"/>
        <v/>
      </c>
      <c r="D475" s="62"/>
      <c r="E475" s="38"/>
      <c r="F475" s="63"/>
      <c r="G475" s="64"/>
      <c r="H475" s="38"/>
      <c r="I475" s="38"/>
      <c r="J475" s="38"/>
      <c r="K475" s="38"/>
      <c r="L475" s="38"/>
      <c r="M475" s="38"/>
      <c r="N475" s="38"/>
      <c r="O475" s="38"/>
      <c r="P475" s="38"/>
      <c r="Q475" s="65"/>
      <c r="R475" s="65"/>
      <c r="S475" s="99"/>
      <c r="T475" s="94"/>
      <c r="U475" s="100" t="str">
        <f t="shared" ca="1" si="63"/>
        <v/>
      </c>
      <c r="V475" s="100" t="str">
        <f t="shared" ca="1" si="64"/>
        <v/>
      </c>
      <c r="W475" s="100" t="str">
        <f t="shared" ca="1" si="65"/>
        <v/>
      </c>
      <c r="X475" s="94"/>
      <c r="Y475" s="94"/>
      <c r="AA475" s="2"/>
      <c r="AD475" s="1"/>
    </row>
    <row r="476" spans="2:30" ht="18.75" x14ac:dyDescent="0.25">
      <c r="B476" s="107" t="str">
        <f t="shared" si="61"/>
        <v/>
      </c>
      <c r="C476" s="108" t="str">
        <f t="shared" ca="1" si="62"/>
        <v/>
      </c>
      <c r="D476" s="62"/>
      <c r="E476" s="38"/>
      <c r="F476" s="63"/>
      <c r="G476" s="64"/>
      <c r="H476" s="38"/>
      <c r="I476" s="38"/>
      <c r="J476" s="38"/>
      <c r="K476" s="38"/>
      <c r="L476" s="38"/>
      <c r="M476" s="38"/>
      <c r="N476" s="38"/>
      <c r="O476" s="38"/>
      <c r="P476" s="38"/>
      <c r="Q476" s="65"/>
      <c r="R476" s="65"/>
      <c r="S476" s="99"/>
      <c r="T476" s="94"/>
      <c r="U476" s="100" t="str">
        <f t="shared" ca="1" si="63"/>
        <v/>
      </c>
      <c r="V476" s="100" t="str">
        <f t="shared" ca="1" si="64"/>
        <v/>
      </c>
      <c r="W476" s="100" t="str">
        <f t="shared" ca="1" si="65"/>
        <v/>
      </c>
      <c r="X476" s="94"/>
      <c r="Y476" s="94"/>
      <c r="AA476" s="2"/>
      <c r="AD476" s="1"/>
    </row>
    <row r="477" spans="2:30" ht="18.75" x14ac:dyDescent="0.25">
      <c r="B477" s="107" t="str">
        <f t="shared" si="61"/>
        <v/>
      </c>
      <c r="C477" s="108" t="str">
        <f t="shared" ca="1" si="62"/>
        <v/>
      </c>
      <c r="D477" s="62"/>
      <c r="E477" s="38"/>
      <c r="F477" s="63"/>
      <c r="G477" s="64"/>
      <c r="H477" s="38"/>
      <c r="I477" s="38"/>
      <c r="J477" s="38"/>
      <c r="K477" s="38"/>
      <c r="L477" s="38"/>
      <c r="M477" s="38"/>
      <c r="N477" s="38"/>
      <c r="O477" s="38"/>
      <c r="P477" s="38"/>
      <c r="Q477" s="65"/>
      <c r="R477" s="65"/>
      <c r="S477" s="99"/>
      <c r="T477" s="94"/>
      <c r="U477" s="100" t="str">
        <f t="shared" ca="1" si="63"/>
        <v/>
      </c>
      <c r="V477" s="100" t="str">
        <f t="shared" ca="1" si="64"/>
        <v/>
      </c>
      <c r="W477" s="100" t="str">
        <f t="shared" ca="1" si="65"/>
        <v/>
      </c>
      <c r="X477" s="94"/>
      <c r="Y477" s="94"/>
      <c r="AA477" s="2"/>
      <c r="AD477" s="1"/>
    </row>
    <row r="478" spans="2:30" ht="18.75" x14ac:dyDescent="0.25">
      <c r="B478" s="107" t="str">
        <f t="shared" si="61"/>
        <v/>
      </c>
      <c r="C478" s="108" t="str">
        <f t="shared" ca="1" si="62"/>
        <v/>
      </c>
      <c r="D478" s="62"/>
      <c r="E478" s="38"/>
      <c r="F478" s="63"/>
      <c r="G478" s="64"/>
      <c r="H478" s="38"/>
      <c r="I478" s="38"/>
      <c r="J478" s="38"/>
      <c r="K478" s="38"/>
      <c r="L478" s="38"/>
      <c r="M478" s="38"/>
      <c r="N478" s="38"/>
      <c r="O478" s="38"/>
      <c r="P478" s="38"/>
      <c r="Q478" s="65"/>
      <c r="R478" s="65"/>
      <c r="S478" s="99"/>
      <c r="T478" s="94"/>
      <c r="U478" s="100" t="str">
        <f t="shared" ca="1" si="63"/>
        <v/>
      </c>
      <c r="V478" s="100" t="str">
        <f t="shared" ca="1" si="64"/>
        <v/>
      </c>
      <c r="W478" s="100" t="str">
        <f t="shared" ca="1" si="65"/>
        <v/>
      </c>
      <c r="X478" s="94"/>
      <c r="Y478" s="94"/>
      <c r="AA478" s="2"/>
      <c r="AD478" s="1"/>
    </row>
    <row r="479" spans="2:30" ht="18.75" x14ac:dyDescent="0.25">
      <c r="B479" s="107" t="str">
        <f t="shared" si="61"/>
        <v/>
      </c>
      <c r="C479" s="108" t="str">
        <f t="shared" ca="1" si="62"/>
        <v/>
      </c>
      <c r="D479" s="62"/>
      <c r="E479" s="38"/>
      <c r="F479" s="63"/>
      <c r="G479" s="64"/>
      <c r="H479" s="38"/>
      <c r="I479" s="38"/>
      <c r="J479" s="38"/>
      <c r="K479" s="38"/>
      <c r="L479" s="38"/>
      <c r="M479" s="38"/>
      <c r="N479" s="38"/>
      <c r="O479" s="38"/>
      <c r="P479" s="38"/>
      <c r="Q479" s="65"/>
      <c r="R479" s="65"/>
      <c r="S479" s="99"/>
      <c r="T479" s="94"/>
      <c r="U479" s="100" t="str">
        <f t="shared" ca="1" si="63"/>
        <v/>
      </c>
      <c r="V479" s="100" t="str">
        <f t="shared" ca="1" si="64"/>
        <v/>
      </c>
      <c r="W479" s="100" t="str">
        <f t="shared" ca="1" si="65"/>
        <v/>
      </c>
      <c r="X479" s="94"/>
      <c r="Y479" s="94"/>
      <c r="AA479" s="2"/>
      <c r="AD479" s="1"/>
    </row>
    <row r="480" spans="2:30" ht="18.75" x14ac:dyDescent="0.25">
      <c r="B480" s="107" t="str">
        <f t="shared" si="61"/>
        <v/>
      </c>
      <c r="C480" s="108" t="str">
        <f t="shared" ca="1" si="62"/>
        <v/>
      </c>
      <c r="D480" s="62"/>
      <c r="E480" s="38"/>
      <c r="F480" s="63"/>
      <c r="G480" s="64"/>
      <c r="H480" s="38"/>
      <c r="I480" s="38"/>
      <c r="J480" s="38"/>
      <c r="K480" s="38"/>
      <c r="L480" s="38"/>
      <c r="M480" s="38"/>
      <c r="N480" s="38"/>
      <c r="O480" s="38"/>
      <c r="P480" s="38"/>
      <c r="Q480" s="65"/>
      <c r="R480" s="65"/>
      <c r="S480" s="99"/>
      <c r="T480" s="94"/>
      <c r="U480" s="100" t="str">
        <f t="shared" ca="1" si="63"/>
        <v/>
      </c>
      <c r="V480" s="100" t="str">
        <f t="shared" ca="1" si="64"/>
        <v/>
      </c>
      <c r="W480" s="100" t="str">
        <f t="shared" ca="1" si="65"/>
        <v/>
      </c>
      <c r="X480" s="94"/>
      <c r="Y480" s="94"/>
      <c r="AA480" s="2"/>
      <c r="AD480" s="1"/>
    </row>
    <row r="481" spans="2:30" ht="18.75" x14ac:dyDescent="0.25">
      <c r="B481" s="107" t="str">
        <f t="shared" si="61"/>
        <v/>
      </c>
      <c r="C481" s="108" t="str">
        <f t="shared" ca="1" si="62"/>
        <v/>
      </c>
      <c r="D481" s="62"/>
      <c r="E481" s="38"/>
      <c r="F481" s="63"/>
      <c r="G481" s="64"/>
      <c r="H481" s="38"/>
      <c r="I481" s="38"/>
      <c r="J481" s="38"/>
      <c r="K481" s="38"/>
      <c r="L481" s="38"/>
      <c r="M481" s="38"/>
      <c r="N481" s="38"/>
      <c r="O481" s="38"/>
      <c r="P481" s="38"/>
      <c r="Q481" s="65"/>
      <c r="R481" s="65"/>
      <c r="S481" s="99"/>
      <c r="T481" s="94"/>
      <c r="U481" s="100" t="str">
        <f t="shared" ca="1" si="63"/>
        <v/>
      </c>
      <c r="V481" s="100" t="str">
        <f t="shared" ca="1" si="64"/>
        <v/>
      </c>
      <c r="W481" s="100" t="str">
        <f t="shared" ca="1" si="65"/>
        <v/>
      </c>
      <c r="X481" s="94"/>
      <c r="Y481" s="94"/>
      <c r="AA481" s="2"/>
      <c r="AD481" s="1"/>
    </row>
    <row r="482" spans="2:30" ht="18.75" x14ac:dyDescent="0.25">
      <c r="B482" s="107" t="str">
        <f t="shared" si="61"/>
        <v/>
      </c>
      <c r="C482" s="108" t="str">
        <f t="shared" ca="1" si="62"/>
        <v/>
      </c>
      <c r="D482" s="62"/>
      <c r="E482" s="38"/>
      <c r="F482" s="63"/>
      <c r="G482" s="64"/>
      <c r="H482" s="38"/>
      <c r="I482" s="38"/>
      <c r="J482" s="38"/>
      <c r="K482" s="38"/>
      <c r="L482" s="38"/>
      <c r="M482" s="38"/>
      <c r="N482" s="38"/>
      <c r="O482" s="38"/>
      <c r="P482" s="38"/>
      <c r="Q482" s="65"/>
      <c r="R482" s="65"/>
      <c r="S482" s="99"/>
      <c r="T482" s="94"/>
      <c r="U482" s="100" t="str">
        <f t="shared" ca="1" si="63"/>
        <v/>
      </c>
      <c r="V482" s="100" t="str">
        <f t="shared" ca="1" si="64"/>
        <v/>
      </c>
      <c r="W482" s="100" t="str">
        <f t="shared" ca="1" si="65"/>
        <v/>
      </c>
      <c r="X482" s="94"/>
      <c r="Y482" s="94"/>
      <c r="AA482" s="2"/>
      <c r="AD482" s="1"/>
    </row>
    <row r="483" spans="2:30" ht="18.75" x14ac:dyDescent="0.25">
      <c r="B483" s="107" t="str">
        <f t="shared" si="61"/>
        <v/>
      </c>
      <c r="C483" s="108" t="str">
        <f t="shared" ca="1" si="62"/>
        <v/>
      </c>
      <c r="D483" s="62"/>
      <c r="E483" s="38"/>
      <c r="F483" s="63"/>
      <c r="G483" s="64"/>
      <c r="H483" s="38"/>
      <c r="I483" s="38"/>
      <c r="J483" s="38"/>
      <c r="K483" s="38"/>
      <c r="L483" s="38"/>
      <c r="M483" s="38"/>
      <c r="N483" s="38"/>
      <c r="O483" s="38"/>
      <c r="P483" s="38"/>
      <c r="Q483" s="65"/>
      <c r="R483" s="65"/>
      <c r="S483" s="99"/>
      <c r="T483" s="94"/>
      <c r="U483" s="100" t="str">
        <f t="shared" ca="1" si="63"/>
        <v/>
      </c>
      <c r="V483" s="100" t="str">
        <f t="shared" ca="1" si="64"/>
        <v/>
      </c>
      <c r="W483" s="100" t="str">
        <f t="shared" ca="1" si="65"/>
        <v/>
      </c>
      <c r="X483" s="94"/>
      <c r="Y483" s="94"/>
      <c r="AA483" s="2"/>
      <c r="AD483" s="1"/>
    </row>
    <row r="484" spans="2:30" ht="18.75" x14ac:dyDescent="0.25">
      <c r="B484" s="107" t="str">
        <f t="shared" si="61"/>
        <v/>
      </c>
      <c r="C484" s="108" t="str">
        <f t="shared" ca="1" si="62"/>
        <v/>
      </c>
      <c r="D484" s="62"/>
      <c r="E484" s="38"/>
      <c r="F484" s="63"/>
      <c r="G484" s="64"/>
      <c r="H484" s="38"/>
      <c r="I484" s="38"/>
      <c r="J484" s="38"/>
      <c r="K484" s="38"/>
      <c r="L484" s="38"/>
      <c r="M484" s="38"/>
      <c r="N484" s="38"/>
      <c r="O484" s="38"/>
      <c r="P484" s="38"/>
      <c r="Q484" s="65"/>
      <c r="R484" s="65"/>
      <c r="S484" s="99"/>
      <c r="T484" s="94"/>
      <c r="U484" s="100" t="str">
        <f t="shared" ca="1" si="63"/>
        <v/>
      </c>
      <c r="V484" s="100" t="str">
        <f t="shared" ca="1" si="64"/>
        <v/>
      </c>
      <c r="W484" s="100" t="str">
        <f t="shared" ca="1" si="65"/>
        <v/>
      </c>
      <c r="X484" s="94"/>
      <c r="Y484" s="94"/>
      <c r="AA484" s="2"/>
      <c r="AD484" s="1"/>
    </row>
    <row r="485" spans="2:30" ht="18.75" x14ac:dyDescent="0.25">
      <c r="B485" s="107" t="str">
        <f t="shared" si="61"/>
        <v/>
      </c>
      <c r="C485" s="108" t="str">
        <f t="shared" ca="1" si="62"/>
        <v/>
      </c>
      <c r="D485" s="62"/>
      <c r="E485" s="38"/>
      <c r="F485" s="63"/>
      <c r="G485" s="64"/>
      <c r="H485" s="38"/>
      <c r="I485" s="38"/>
      <c r="J485" s="38"/>
      <c r="K485" s="38"/>
      <c r="L485" s="38"/>
      <c r="M485" s="38"/>
      <c r="N485" s="38"/>
      <c r="O485" s="38"/>
      <c r="P485" s="38"/>
      <c r="Q485" s="65"/>
      <c r="R485" s="65"/>
      <c r="S485" s="99"/>
      <c r="T485" s="94"/>
      <c r="U485" s="100" t="str">
        <f t="shared" ca="1" si="63"/>
        <v/>
      </c>
      <c r="V485" s="100" t="str">
        <f t="shared" ca="1" si="64"/>
        <v/>
      </c>
      <c r="W485" s="100" t="str">
        <f t="shared" ca="1" si="65"/>
        <v/>
      </c>
      <c r="X485" s="94"/>
      <c r="Y485" s="94"/>
      <c r="AA485" s="2"/>
      <c r="AD485" s="1"/>
    </row>
    <row r="486" spans="2:30" ht="18.75" x14ac:dyDescent="0.25">
      <c r="B486" s="107" t="str">
        <f t="shared" si="61"/>
        <v/>
      </c>
      <c r="C486" s="108" t="str">
        <f t="shared" ca="1" si="62"/>
        <v/>
      </c>
      <c r="D486" s="62"/>
      <c r="E486" s="38"/>
      <c r="F486" s="63"/>
      <c r="G486" s="64"/>
      <c r="H486" s="38"/>
      <c r="I486" s="38"/>
      <c r="J486" s="38"/>
      <c r="K486" s="38"/>
      <c r="L486" s="38"/>
      <c r="M486" s="38"/>
      <c r="N486" s="38"/>
      <c r="O486" s="38"/>
      <c r="P486" s="38"/>
      <c r="Q486" s="65"/>
      <c r="R486" s="65"/>
      <c r="S486" s="99"/>
      <c r="T486" s="94"/>
      <c r="U486" s="100" t="str">
        <f t="shared" ca="1" si="63"/>
        <v/>
      </c>
      <c r="V486" s="100" t="str">
        <f t="shared" ca="1" si="64"/>
        <v/>
      </c>
      <c r="W486" s="100" t="str">
        <f t="shared" ca="1" si="65"/>
        <v/>
      </c>
      <c r="X486" s="94"/>
      <c r="Y486" s="94"/>
      <c r="AA486" s="2"/>
      <c r="AD486" s="1"/>
    </row>
    <row r="487" spans="2:30" ht="18.75" x14ac:dyDescent="0.25">
      <c r="B487" s="107" t="str">
        <f t="shared" si="61"/>
        <v/>
      </c>
      <c r="C487" s="108" t="str">
        <f t="shared" ca="1" si="62"/>
        <v/>
      </c>
      <c r="D487" s="62"/>
      <c r="E487" s="38"/>
      <c r="F487" s="63"/>
      <c r="G487" s="64"/>
      <c r="H487" s="38"/>
      <c r="I487" s="38"/>
      <c r="J487" s="38"/>
      <c r="K487" s="38"/>
      <c r="L487" s="38"/>
      <c r="M487" s="38"/>
      <c r="N487" s="38"/>
      <c r="O487" s="38"/>
      <c r="P487" s="38"/>
      <c r="Q487" s="65"/>
      <c r="R487" s="65"/>
      <c r="S487" s="99"/>
      <c r="T487" s="94"/>
      <c r="U487" s="100" t="str">
        <f t="shared" ca="1" si="63"/>
        <v/>
      </c>
      <c r="V487" s="100" t="str">
        <f t="shared" ca="1" si="64"/>
        <v/>
      </c>
      <c r="W487" s="100" t="str">
        <f t="shared" ca="1" si="65"/>
        <v/>
      </c>
      <c r="X487" s="94"/>
      <c r="Y487" s="94"/>
      <c r="AA487" s="2"/>
      <c r="AD487" s="1"/>
    </row>
    <row r="488" spans="2:30" ht="18.75" x14ac:dyDescent="0.25">
      <c r="B488" s="107" t="str">
        <f t="shared" si="61"/>
        <v/>
      </c>
      <c r="C488" s="108" t="str">
        <f t="shared" ca="1" si="62"/>
        <v/>
      </c>
      <c r="D488" s="62"/>
      <c r="E488" s="38"/>
      <c r="F488" s="63"/>
      <c r="G488" s="64"/>
      <c r="H488" s="38"/>
      <c r="I488" s="38"/>
      <c r="J488" s="38"/>
      <c r="K488" s="38"/>
      <c r="L488" s="38"/>
      <c r="M488" s="38"/>
      <c r="N488" s="38"/>
      <c r="O488" s="38"/>
      <c r="P488" s="38"/>
      <c r="Q488" s="65"/>
      <c r="R488" s="65"/>
      <c r="S488" s="99"/>
      <c r="T488" s="94"/>
      <c r="U488" s="100" t="str">
        <f t="shared" ca="1" si="63"/>
        <v/>
      </c>
      <c r="V488" s="100" t="str">
        <f t="shared" ca="1" si="64"/>
        <v/>
      </c>
      <c r="W488" s="100" t="str">
        <f t="shared" ca="1" si="65"/>
        <v/>
      </c>
      <c r="X488" s="94"/>
      <c r="Y488" s="94"/>
      <c r="AA488" s="2"/>
      <c r="AD488" s="1"/>
    </row>
    <row r="489" spans="2:30" ht="18.75" x14ac:dyDescent="0.25">
      <c r="B489" s="107" t="str">
        <f t="shared" si="61"/>
        <v/>
      </c>
      <c r="C489" s="108" t="str">
        <f t="shared" ca="1" si="62"/>
        <v/>
      </c>
      <c r="D489" s="62"/>
      <c r="E489" s="38"/>
      <c r="F489" s="63"/>
      <c r="G489" s="64"/>
      <c r="H489" s="38"/>
      <c r="I489" s="38"/>
      <c r="J489" s="38"/>
      <c r="K489" s="38"/>
      <c r="L489" s="38"/>
      <c r="M489" s="38"/>
      <c r="N489" s="38"/>
      <c r="O489" s="38"/>
      <c r="P489" s="38"/>
      <c r="Q489" s="65"/>
      <c r="R489" s="65"/>
      <c r="S489" s="99"/>
      <c r="T489" s="94"/>
      <c r="U489" s="100" t="str">
        <f t="shared" ca="1" si="63"/>
        <v/>
      </c>
      <c r="V489" s="100" t="str">
        <f t="shared" ca="1" si="64"/>
        <v/>
      </c>
      <c r="W489" s="100" t="str">
        <f t="shared" ca="1" si="65"/>
        <v/>
      </c>
      <c r="X489" s="94"/>
      <c r="Y489" s="94"/>
      <c r="AA489" s="2"/>
      <c r="AD489" s="1"/>
    </row>
    <row r="490" spans="2:30" ht="18.75" x14ac:dyDescent="0.25">
      <c r="B490" s="107" t="str">
        <f t="shared" si="61"/>
        <v/>
      </c>
      <c r="C490" s="108" t="str">
        <f t="shared" ca="1" si="62"/>
        <v/>
      </c>
      <c r="D490" s="62"/>
      <c r="E490" s="38"/>
      <c r="F490" s="63"/>
      <c r="G490" s="64"/>
      <c r="H490" s="38"/>
      <c r="I490" s="38"/>
      <c r="J490" s="38"/>
      <c r="K490" s="38"/>
      <c r="L490" s="38"/>
      <c r="M490" s="38"/>
      <c r="N490" s="38"/>
      <c r="O490" s="38"/>
      <c r="P490" s="38"/>
      <c r="Q490" s="65"/>
      <c r="R490" s="65"/>
      <c r="S490" s="99"/>
      <c r="T490" s="94"/>
      <c r="U490" s="100" t="str">
        <f t="shared" ca="1" si="63"/>
        <v/>
      </c>
      <c r="V490" s="100" t="str">
        <f t="shared" ca="1" si="64"/>
        <v/>
      </c>
      <c r="W490" s="100" t="str">
        <f t="shared" ca="1" si="65"/>
        <v/>
      </c>
      <c r="X490" s="94"/>
      <c r="Y490" s="94"/>
      <c r="AA490" s="2"/>
      <c r="AD490" s="1"/>
    </row>
    <row r="491" spans="2:30" ht="18.75" x14ac:dyDescent="0.25">
      <c r="B491" s="107" t="str">
        <f t="shared" si="61"/>
        <v/>
      </c>
      <c r="C491" s="108" t="str">
        <f t="shared" ca="1" si="62"/>
        <v/>
      </c>
      <c r="D491" s="62"/>
      <c r="E491" s="38"/>
      <c r="F491" s="63"/>
      <c r="G491" s="64"/>
      <c r="H491" s="38"/>
      <c r="I491" s="38"/>
      <c r="J491" s="38"/>
      <c r="K491" s="38"/>
      <c r="L491" s="38"/>
      <c r="M491" s="38"/>
      <c r="N491" s="38"/>
      <c r="O491" s="38"/>
      <c r="P491" s="38"/>
      <c r="Q491" s="65"/>
      <c r="R491" s="65"/>
      <c r="S491" s="99"/>
      <c r="T491" s="94"/>
      <c r="U491" s="100" t="str">
        <f t="shared" ca="1" si="63"/>
        <v/>
      </c>
      <c r="V491" s="100" t="str">
        <f t="shared" ca="1" si="64"/>
        <v/>
      </c>
      <c r="W491" s="100" t="str">
        <f t="shared" ca="1" si="65"/>
        <v/>
      </c>
      <c r="X491" s="94"/>
      <c r="Y491" s="94"/>
      <c r="AA491" s="2"/>
      <c r="AD491" s="1"/>
    </row>
    <row r="492" spans="2:30" ht="18.75" x14ac:dyDescent="0.25">
      <c r="B492" s="107" t="str">
        <f t="shared" si="61"/>
        <v/>
      </c>
      <c r="C492" s="108" t="str">
        <f t="shared" ca="1" si="62"/>
        <v/>
      </c>
      <c r="D492" s="62"/>
      <c r="E492" s="38"/>
      <c r="F492" s="63"/>
      <c r="G492" s="64"/>
      <c r="H492" s="38"/>
      <c r="I492" s="38"/>
      <c r="J492" s="38"/>
      <c r="K492" s="38"/>
      <c r="L492" s="38"/>
      <c r="M492" s="38"/>
      <c r="N492" s="38"/>
      <c r="O492" s="38"/>
      <c r="P492" s="38"/>
      <c r="Q492" s="65"/>
      <c r="R492" s="65"/>
      <c r="S492" s="99"/>
      <c r="T492" s="94"/>
      <c r="U492" s="100" t="str">
        <f t="shared" ca="1" si="63"/>
        <v/>
      </c>
      <c r="V492" s="100" t="str">
        <f t="shared" ca="1" si="64"/>
        <v/>
      </c>
      <c r="W492" s="100" t="str">
        <f t="shared" ca="1" si="65"/>
        <v/>
      </c>
      <c r="X492" s="94"/>
      <c r="Y492" s="94"/>
      <c r="AA492" s="2"/>
      <c r="AD492" s="1"/>
    </row>
    <row r="493" spans="2:30" ht="18.75" x14ac:dyDescent="0.25">
      <c r="B493" s="107" t="str">
        <f t="shared" si="61"/>
        <v/>
      </c>
      <c r="C493" s="108" t="str">
        <f t="shared" ca="1" si="62"/>
        <v/>
      </c>
      <c r="D493" s="62"/>
      <c r="E493" s="38"/>
      <c r="F493" s="63"/>
      <c r="G493" s="64"/>
      <c r="H493" s="38"/>
      <c r="I493" s="38"/>
      <c r="J493" s="38"/>
      <c r="K493" s="38"/>
      <c r="L493" s="38"/>
      <c r="M493" s="38"/>
      <c r="N493" s="38"/>
      <c r="O493" s="38"/>
      <c r="P493" s="38"/>
      <c r="Q493" s="65"/>
      <c r="R493" s="65"/>
      <c r="S493" s="99"/>
      <c r="T493" s="94"/>
      <c r="U493" s="100" t="str">
        <f t="shared" ca="1" si="63"/>
        <v/>
      </c>
      <c r="V493" s="100" t="str">
        <f t="shared" ca="1" si="64"/>
        <v/>
      </c>
      <c r="W493" s="100" t="str">
        <f t="shared" ca="1" si="65"/>
        <v/>
      </c>
      <c r="X493" s="94"/>
      <c r="Y493" s="94"/>
      <c r="AA493" s="2"/>
      <c r="AD493" s="1"/>
    </row>
    <row r="494" spans="2:30" ht="18.75" x14ac:dyDescent="0.25">
      <c r="B494" s="107" t="str">
        <f t="shared" si="61"/>
        <v/>
      </c>
      <c r="C494" s="108" t="str">
        <f t="shared" ca="1" si="62"/>
        <v/>
      </c>
      <c r="D494" s="62"/>
      <c r="E494" s="38"/>
      <c r="F494" s="63"/>
      <c r="G494" s="64"/>
      <c r="H494" s="38"/>
      <c r="I494" s="38"/>
      <c r="J494" s="38"/>
      <c r="K494" s="38"/>
      <c r="L494" s="38"/>
      <c r="M494" s="38"/>
      <c r="N494" s="38"/>
      <c r="O494" s="38"/>
      <c r="P494" s="38"/>
      <c r="Q494" s="65"/>
      <c r="R494" s="65"/>
      <c r="S494" s="99"/>
      <c r="T494" s="94"/>
      <c r="U494" s="100" t="str">
        <f t="shared" ca="1" si="63"/>
        <v/>
      </c>
      <c r="V494" s="100" t="str">
        <f t="shared" ca="1" si="64"/>
        <v/>
      </c>
      <c r="W494" s="100" t="str">
        <f t="shared" ca="1" si="65"/>
        <v/>
      </c>
      <c r="X494" s="94"/>
      <c r="Y494" s="94"/>
      <c r="AA494" s="2"/>
      <c r="AD494" s="1"/>
    </row>
    <row r="495" spans="2:30" ht="18.75" x14ac:dyDescent="0.25">
      <c r="B495" s="107" t="str">
        <f t="shared" si="61"/>
        <v/>
      </c>
      <c r="C495" s="108" t="str">
        <f t="shared" ca="1" si="62"/>
        <v/>
      </c>
      <c r="D495" s="62"/>
      <c r="E495" s="38"/>
      <c r="F495" s="63"/>
      <c r="G495" s="64"/>
      <c r="H495" s="38"/>
      <c r="I495" s="38"/>
      <c r="J495" s="38"/>
      <c r="K495" s="38"/>
      <c r="L495" s="38"/>
      <c r="M495" s="38"/>
      <c r="N495" s="38"/>
      <c r="O495" s="38"/>
      <c r="P495" s="38"/>
      <c r="Q495" s="65"/>
      <c r="R495" s="65"/>
      <c r="S495" s="99"/>
      <c r="T495" s="94"/>
      <c r="U495" s="100" t="str">
        <f t="shared" ca="1" si="63"/>
        <v/>
      </c>
      <c r="V495" s="100" t="str">
        <f t="shared" ca="1" si="64"/>
        <v/>
      </c>
      <c r="W495" s="100" t="str">
        <f t="shared" ca="1" si="65"/>
        <v/>
      </c>
      <c r="X495" s="94"/>
      <c r="Y495" s="94"/>
      <c r="AA495" s="2"/>
      <c r="AD495" s="1"/>
    </row>
    <row r="496" spans="2:30" ht="18.75" x14ac:dyDescent="0.25">
      <c r="B496" s="107" t="str">
        <f t="shared" si="61"/>
        <v/>
      </c>
      <c r="C496" s="108" t="str">
        <f t="shared" ca="1" si="62"/>
        <v/>
      </c>
      <c r="D496" s="62"/>
      <c r="E496" s="38"/>
      <c r="F496" s="63"/>
      <c r="G496" s="64"/>
      <c r="H496" s="38"/>
      <c r="I496" s="38"/>
      <c r="J496" s="38"/>
      <c r="K496" s="38"/>
      <c r="L496" s="38"/>
      <c r="M496" s="38"/>
      <c r="N496" s="38"/>
      <c r="O496" s="38"/>
      <c r="P496" s="38"/>
      <c r="Q496" s="65"/>
      <c r="R496" s="65"/>
      <c r="S496" s="99"/>
      <c r="T496" s="94"/>
      <c r="U496" s="100" t="str">
        <f t="shared" ca="1" si="63"/>
        <v/>
      </c>
      <c r="V496" s="100" t="str">
        <f t="shared" ca="1" si="64"/>
        <v/>
      </c>
      <c r="W496" s="100" t="str">
        <f t="shared" ca="1" si="65"/>
        <v/>
      </c>
      <c r="X496" s="94"/>
      <c r="Y496" s="94"/>
      <c r="AA496" s="2"/>
      <c r="AD496" s="1"/>
    </row>
    <row r="497" spans="2:30" ht="18.75" x14ac:dyDescent="0.25">
      <c r="B497" s="107" t="str">
        <f t="shared" si="61"/>
        <v/>
      </c>
      <c r="C497" s="108" t="str">
        <f t="shared" ca="1" si="62"/>
        <v/>
      </c>
      <c r="D497" s="62"/>
      <c r="E497" s="38"/>
      <c r="F497" s="63"/>
      <c r="G497" s="64"/>
      <c r="H497" s="38"/>
      <c r="I497" s="38"/>
      <c r="J497" s="38"/>
      <c r="K497" s="38"/>
      <c r="L497" s="38"/>
      <c r="M497" s="38"/>
      <c r="N497" s="38"/>
      <c r="O497" s="38"/>
      <c r="P497" s="38"/>
      <c r="Q497" s="65"/>
      <c r="R497" s="65"/>
      <c r="S497" s="99"/>
      <c r="T497" s="94"/>
      <c r="U497" s="100" t="str">
        <f t="shared" ca="1" si="63"/>
        <v/>
      </c>
      <c r="V497" s="100" t="str">
        <f t="shared" ca="1" si="64"/>
        <v/>
      </c>
      <c r="W497" s="100" t="str">
        <f t="shared" ca="1" si="65"/>
        <v/>
      </c>
      <c r="X497" s="94"/>
      <c r="Y497" s="94"/>
      <c r="AA497" s="2"/>
      <c r="AD497" s="1"/>
    </row>
    <row r="498" spans="2:30" ht="18.75" x14ac:dyDescent="0.25">
      <c r="B498" s="107" t="str">
        <f t="shared" si="61"/>
        <v/>
      </c>
      <c r="C498" s="108" t="str">
        <f t="shared" ca="1" si="62"/>
        <v/>
      </c>
      <c r="D498" s="62"/>
      <c r="E498" s="38"/>
      <c r="F498" s="63"/>
      <c r="G498" s="64"/>
      <c r="H498" s="38"/>
      <c r="I498" s="38"/>
      <c r="J498" s="38"/>
      <c r="K498" s="38"/>
      <c r="L498" s="38"/>
      <c r="M498" s="38"/>
      <c r="N498" s="38"/>
      <c r="O498" s="38"/>
      <c r="P498" s="38"/>
      <c r="Q498" s="65"/>
      <c r="R498" s="65"/>
      <c r="S498" s="99"/>
      <c r="T498" s="94"/>
      <c r="U498" s="100" t="str">
        <f t="shared" ca="1" si="63"/>
        <v/>
      </c>
      <c r="V498" s="100" t="str">
        <f t="shared" ca="1" si="64"/>
        <v/>
      </c>
      <c r="W498" s="100" t="str">
        <f t="shared" ca="1" si="65"/>
        <v/>
      </c>
      <c r="X498" s="94"/>
      <c r="Y498" s="94"/>
      <c r="AA498" s="2"/>
      <c r="AD498" s="1"/>
    </row>
    <row r="499" spans="2:30" ht="18.75" x14ac:dyDescent="0.25">
      <c r="B499" s="107" t="str">
        <f t="shared" si="61"/>
        <v/>
      </c>
      <c r="C499" s="108" t="str">
        <f t="shared" ca="1" si="62"/>
        <v/>
      </c>
      <c r="D499" s="62"/>
      <c r="E499" s="38"/>
      <c r="F499" s="63"/>
      <c r="G499" s="64"/>
      <c r="H499" s="38"/>
      <c r="I499" s="38"/>
      <c r="J499" s="38"/>
      <c r="K499" s="38"/>
      <c r="L499" s="38"/>
      <c r="M499" s="38"/>
      <c r="N499" s="38"/>
      <c r="O499" s="38"/>
      <c r="P499" s="38"/>
      <c r="Q499" s="65"/>
      <c r="R499" s="65"/>
      <c r="S499" s="99"/>
      <c r="T499" s="94"/>
      <c r="U499" s="100" t="str">
        <f t="shared" ca="1" si="63"/>
        <v/>
      </c>
      <c r="V499" s="100" t="str">
        <f t="shared" ca="1" si="64"/>
        <v/>
      </c>
      <c r="W499" s="100" t="str">
        <f t="shared" ca="1" si="65"/>
        <v/>
      </c>
      <c r="X499" s="94"/>
      <c r="Y499" s="94"/>
      <c r="AA499" s="2"/>
      <c r="AD499" s="1"/>
    </row>
    <row r="500" spans="2:30" ht="18.75" x14ac:dyDescent="0.25">
      <c r="B500" s="107" t="str">
        <f t="shared" si="61"/>
        <v/>
      </c>
      <c r="C500" s="108" t="str">
        <f t="shared" ca="1" si="62"/>
        <v/>
      </c>
      <c r="D500" s="62"/>
      <c r="E500" s="38"/>
      <c r="F500" s="63"/>
      <c r="G500" s="64"/>
      <c r="H500" s="38"/>
      <c r="I500" s="38"/>
      <c r="J500" s="38"/>
      <c r="K500" s="38"/>
      <c r="L500" s="38"/>
      <c r="M500" s="38"/>
      <c r="N500" s="38"/>
      <c r="O500" s="38"/>
      <c r="P500" s="38"/>
      <c r="Q500" s="65"/>
      <c r="R500" s="65"/>
      <c r="S500" s="99"/>
      <c r="T500" s="94"/>
      <c r="U500" s="100" t="str">
        <f t="shared" ca="1" si="63"/>
        <v/>
      </c>
      <c r="V500" s="100" t="str">
        <f t="shared" ca="1" si="64"/>
        <v/>
      </c>
      <c r="W500" s="100" t="str">
        <f t="shared" ca="1" si="65"/>
        <v/>
      </c>
      <c r="X500" s="94"/>
      <c r="Y500" s="94"/>
      <c r="AA500" s="2"/>
      <c r="AD500" s="1"/>
    </row>
    <row r="501" spans="2:30" ht="18.75" x14ac:dyDescent="0.25">
      <c r="B501" s="107" t="str">
        <f t="shared" si="61"/>
        <v/>
      </c>
      <c r="C501" s="108" t="str">
        <f t="shared" ca="1" si="62"/>
        <v/>
      </c>
      <c r="D501" s="62"/>
      <c r="E501" s="38"/>
      <c r="F501" s="63"/>
      <c r="G501" s="64"/>
      <c r="H501" s="38"/>
      <c r="I501" s="38"/>
      <c r="J501" s="38"/>
      <c r="K501" s="38"/>
      <c r="L501" s="38"/>
      <c r="M501" s="38"/>
      <c r="N501" s="38"/>
      <c r="O501" s="38"/>
      <c r="P501" s="38"/>
      <c r="Q501" s="65"/>
      <c r="R501" s="65"/>
      <c r="S501" s="99"/>
      <c r="T501" s="94"/>
      <c r="U501" s="100" t="str">
        <f t="shared" ca="1" si="63"/>
        <v/>
      </c>
      <c r="V501" s="100" t="str">
        <f t="shared" ca="1" si="64"/>
        <v/>
      </c>
      <c r="W501" s="100" t="str">
        <f t="shared" ca="1" si="65"/>
        <v/>
      </c>
      <c r="X501" s="94"/>
      <c r="Y501" s="94"/>
      <c r="AA501" s="2"/>
      <c r="AD501" s="1"/>
    </row>
    <row r="502" spans="2:30" ht="18.75" x14ac:dyDescent="0.25">
      <c r="B502" s="107" t="str">
        <f t="shared" si="61"/>
        <v/>
      </c>
      <c r="C502" s="108" t="str">
        <f t="shared" ca="1" si="62"/>
        <v/>
      </c>
      <c r="D502" s="62"/>
      <c r="E502" s="38"/>
      <c r="F502" s="63"/>
      <c r="G502" s="64"/>
      <c r="H502" s="38"/>
      <c r="I502" s="38"/>
      <c r="J502" s="38"/>
      <c r="K502" s="38"/>
      <c r="L502" s="38"/>
      <c r="M502" s="38"/>
      <c r="N502" s="38"/>
      <c r="O502" s="38"/>
      <c r="P502" s="38"/>
      <c r="Q502" s="65"/>
      <c r="R502" s="65"/>
      <c r="S502" s="99"/>
      <c r="T502" s="94"/>
      <c r="U502" s="100" t="str">
        <f t="shared" ca="1" si="63"/>
        <v/>
      </c>
      <c r="V502" s="100" t="str">
        <f t="shared" ca="1" si="64"/>
        <v/>
      </c>
      <c r="W502" s="100" t="str">
        <f t="shared" ca="1" si="65"/>
        <v/>
      </c>
      <c r="X502" s="94"/>
      <c r="Y502" s="94"/>
      <c r="AA502" s="2"/>
      <c r="AD502" s="1"/>
    </row>
    <row r="503" spans="2:30" ht="18.75" x14ac:dyDescent="0.25">
      <c r="B503" s="107" t="str">
        <f t="shared" si="61"/>
        <v/>
      </c>
      <c r="C503" s="108" t="str">
        <f t="shared" ca="1" si="62"/>
        <v/>
      </c>
      <c r="D503" s="62"/>
      <c r="E503" s="38"/>
      <c r="F503" s="63"/>
      <c r="G503" s="64"/>
      <c r="H503" s="38"/>
      <c r="I503" s="38"/>
      <c r="J503" s="38"/>
      <c r="K503" s="38"/>
      <c r="L503" s="38"/>
      <c r="M503" s="38"/>
      <c r="N503" s="38"/>
      <c r="O503" s="38"/>
      <c r="P503" s="38"/>
      <c r="Q503" s="65"/>
      <c r="R503" s="65"/>
      <c r="S503" s="99"/>
      <c r="T503" s="94"/>
      <c r="U503" s="100" t="str">
        <f t="shared" ca="1" si="63"/>
        <v/>
      </c>
      <c r="V503" s="100" t="str">
        <f t="shared" ca="1" si="64"/>
        <v/>
      </c>
      <c r="W503" s="100" t="str">
        <f t="shared" ca="1" si="65"/>
        <v/>
      </c>
      <c r="X503" s="94"/>
      <c r="Y503" s="94"/>
      <c r="AA503" s="2"/>
      <c r="AD503" s="1"/>
    </row>
    <row r="504" spans="2:30" ht="18.75" x14ac:dyDescent="0.25">
      <c r="B504" s="107" t="str">
        <f t="shared" si="61"/>
        <v/>
      </c>
      <c r="C504" s="108" t="str">
        <f t="shared" ca="1" si="62"/>
        <v/>
      </c>
      <c r="D504" s="62"/>
      <c r="E504" s="38"/>
      <c r="F504" s="63"/>
      <c r="G504" s="64"/>
      <c r="H504" s="38"/>
      <c r="I504" s="38"/>
      <c r="J504" s="38"/>
      <c r="K504" s="38"/>
      <c r="L504" s="38"/>
      <c r="M504" s="38"/>
      <c r="N504" s="38"/>
      <c r="O504" s="38"/>
      <c r="P504" s="38"/>
      <c r="Q504" s="65"/>
      <c r="R504" s="65"/>
      <c r="S504" s="99"/>
      <c r="T504" s="94"/>
      <c r="U504" s="100" t="str">
        <f t="shared" ca="1" si="63"/>
        <v/>
      </c>
      <c r="V504" s="100" t="str">
        <f t="shared" ca="1" si="64"/>
        <v/>
      </c>
      <c r="W504" s="100" t="str">
        <f t="shared" ca="1" si="65"/>
        <v/>
      </c>
      <c r="X504" s="94"/>
      <c r="Y504" s="94"/>
      <c r="AA504" s="2"/>
      <c r="AD504" s="1"/>
    </row>
    <row r="505" spans="2:30" ht="18.75" x14ac:dyDescent="0.25">
      <c r="B505" s="107" t="str">
        <f t="shared" ref="B505:B568" si="66">IF(AND(ISBLANK(L505), NOT((ISBLANK(D505)))),D505+60,"")</f>
        <v/>
      </c>
      <c r="C505" s="108" t="str">
        <f t="shared" ca="1" si="62"/>
        <v/>
      </c>
      <c r="D505" s="62"/>
      <c r="E505" s="38"/>
      <c r="F505" s="63"/>
      <c r="G505" s="64"/>
      <c r="H505" s="38"/>
      <c r="I505" s="38"/>
      <c r="J505" s="38"/>
      <c r="K505" s="38"/>
      <c r="L505" s="38"/>
      <c r="M505" s="38"/>
      <c r="N505" s="38"/>
      <c r="O505" s="38"/>
      <c r="P505" s="38"/>
      <c r="Q505" s="65"/>
      <c r="R505" s="65"/>
      <c r="S505" s="99"/>
      <c r="T505" s="94"/>
      <c r="U505" s="100" t="str">
        <f t="shared" ca="1" si="63"/>
        <v/>
      </c>
      <c r="V505" s="100" t="str">
        <f t="shared" ca="1" si="64"/>
        <v/>
      </c>
      <c r="W505" s="100" t="str">
        <f t="shared" ca="1" si="65"/>
        <v/>
      </c>
      <c r="X505" s="94"/>
      <c r="Y505" s="94"/>
      <c r="AA505" s="2"/>
      <c r="AD505" s="1"/>
    </row>
    <row r="506" spans="2:30" ht="18.75" x14ac:dyDescent="0.25">
      <c r="B506" s="107" t="str">
        <f t="shared" si="66"/>
        <v/>
      </c>
      <c r="C506" s="108" t="str">
        <f t="shared" ca="1" si="62"/>
        <v/>
      </c>
      <c r="D506" s="62"/>
      <c r="E506" s="38"/>
      <c r="F506" s="63"/>
      <c r="G506" s="64"/>
      <c r="H506" s="38"/>
      <c r="I506" s="38"/>
      <c r="J506" s="38"/>
      <c r="K506" s="38"/>
      <c r="L506" s="38"/>
      <c r="M506" s="38"/>
      <c r="N506" s="38"/>
      <c r="O506" s="38"/>
      <c r="P506" s="38"/>
      <c r="Q506" s="65"/>
      <c r="R506" s="65"/>
      <c r="S506" s="99"/>
      <c r="T506" s="94"/>
      <c r="U506" s="100" t="str">
        <f t="shared" ca="1" si="63"/>
        <v/>
      </c>
      <c r="V506" s="100" t="str">
        <f t="shared" ca="1" si="64"/>
        <v/>
      </c>
      <c r="W506" s="100" t="str">
        <f t="shared" ca="1" si="65"/>
        <v/>
      </c>
      <c r="X506" s="94"/>
      <c r="Y506" s="94"/>
      <c r="AA506" s="2"/>
      <c r="AD506" s="1"/>
    </row>
    <row r="507" spans="2:30" ht="18.75" x14ac:dyDescent="0.25">
      <c r="B507" s="107" t="str">
        <f t="shared" si="66"/>
        <v/>
      </c>
      <c r="C507" s="108" t="str">
        <f t="shared" ca="1" si="62"/>
        <v/>
      </c>
      <c r="D507" s="62"/>
      <c r="E507" s="38"/>
      <c r="F507" s="63"/>
      <c r="G507" s="64"/>
      <c r="H507" s="38"/>
      <c r="I507" s="38"/>
      <c r="J507" s="38"/>
      <c r="K507" s="38"/>
      <c r="L507" s="38"/>
      <c r="M507" s="38"/>
      <c r="N507" s="38"/>
      <c r="O507" s="38"/>
      <c r="P507" s="38"/>
      <c r="Q507" s="65"/>
      <c r="R507" s="65"/>
      <c r="S507" s="99"/>
      <c r="T507" s="94"/>
      <c r="U507" s="100" t="str">
        <f t="shared" ca="1" si="63"/>
        <v/>
      </c>
      <c r="V507" s="100" t="str">
        <f t="shared" ca="1" si="64"/>
        <v/>
      </c>
      <c r="W507" s="100" t="str">
        <f t="shared" ca="1" si="65"/>
        <v/>
      </c>
      <c r="X507" s="94"/>
      <c r="Y507" s="94"/>
      <c r="AA507" s="2"/>
      <c r="AD507" s="1"/>
    </row>
    <row r="508" spans="2:30" ht="18.75" x14ac:dyDescent="0.25">
      <c r="B508" s="107" t="str">
        <f t="shared" si="66"/>
        <v/>
      </c>
      <c r="C508" s="108" t="str">
        <f t="shared" ca="1" si="62"/>
        <v/>
      </c>
      <c r="D508" s="62"/>
      <c r="E508" s="38"/>
      <c r="F508" s="63"/>
      <c r="G508" s="64"/>
      <c r="H508" s="38"/>
      <c r="I508" s="38"/>
      <c r="J508" s="38"/>
      <c r="K508" s="38"/>
      <c r="L508" s="38"/>
      <c r="M508" s="38"/>
      <c r="N508" s="38"/>
      <c r="O508" s="38"/>
      <c r="P508" s="38"/>
      <c r="Q508" s="65"/>
      <c r="R508" s="65"/>
      <c r="S508" s="99"/>
      <c r="T508" s="94"/>
      <c r="U508" s="100" t="str">
        <f t="shared" ca="1" si="63"/>
        <v/>
      </c>
      <c r="V508" s="100" t="str">
        <f t="shared" ca="1" si="64"/>
        <v/>
      </c>
      <c r="W508" s="100" t="str">
        <f t="shared" ca="1" si="65"/>
        <v/>
      </c>
      <c r="X508" s="94"/>
      <c r="Y508" s="94"/>
      <c r="AA508" s="2"/>
      <c r="AD508" s="1"/>
    </row>
    <row r="509" spans="2:30" ht="18.75" x14ac:dyDescent="0.25">
      <c r="B509" s="107" t="str">
        <f t="shared" si="66"/>
        <v/>
      </c>
      <c r="C509" s="108" t="str">
        <f t="shared" ca="1" si="62"/>
        <v/>
      </c>
      <c r="D509" s="62"/>
      <c r="E509" s="38"/>
      <c r="F509" s="63"/>
      <c r="G509" s="64"/>
      <c r="H509" s="38"/>
      <c r="I509" s="38"/>
      <c r="J509" s="38"/>
      <c r="K509" s="38"/>
      <c r="L509" s="38"/>
      <c r="M509" s="38"/>
      <c r="N509" s="38"/>
      <c r="O509" s="38"/>
      <c r="P509" s="38"/>
      <c r="Q509" s="65"/>
      <c r="R509" s="65"/>
      <c r="S509" s="99"/>
      <c r="T509" s="94"/>
      <c r="U509" s="100" t="str">
        <f t="shared" ca="1" si="63"/>
        <v/>
      </c>
      <c r="V509" s="100" t="str">
        <f t="shared" ca="1" si="64"/>
        <v/>
      </c>
      <c r="W509" s="100" t="str">
        <f t="shared" ca="1" si="65"/>
        <v/>
      </c>
      <c r="X509" s="94"/>
      <c r="Y509" s="94"/>
      <c r="AA509" s="2"/>
      <c r="AD509" s="1"/>
    </row>
    <row r="510" spans="2:30" ht="18.75" x14ac:dyDescent="0.25">
      <c r="B510" s="107" t="str">
        <f t="shared" si="66"/>
        <v/>
      </c>
      <c r="C510" s="108" t="str">
        <f t="shared" ca="1" si="62"/>
        <v/>
      </c>
      <c r="D510" s="62"/>
      <c r="E510" s="38"/>
      <c r="F510" s="63"/>
      <c r="G510" s="64"/>
      <c r="H510" s="38"/>
      <c r="I510" s="38"/>
      <c r="J510" s="38"/>
      <c r="K510" s="38"/>
      <c r="L510" s="38"/>
      <c r="M510" s="38"/>
      <c r="N510" s="38"/>
      <c r="O510" s="38"/>
      <c r="P510" s="38"/>
      <c r="Q510" s="65"/>
      <c r="R510" s="65"/>
      <c r="S510" s="99"/>
      <c r="T510" s="94"/>
      <c r="U510" s="100" t="str">
        <f t="shared" ca="1" si="63"/>
        <v/>
      </c>
      <c r="V510" s="100" t="str">
        <f t="shared" ca="1" si="64"/>
        <v/>
      </c>
      <c r="W510" s="100" t="str">
        <f t="shared" ca="1" si="65"/>
        <v/>
      </c>
      <c r="X510" s="94"/>
      <c r="Y510" s="94"/>
      <c r="AA510" s="2"/>
      <c r="AD510" s="1"/>
    </row>
    <row r="511" spans="2:30" ht="18.75" x14ac:dyDescent="0.25">
      <c r="B511" s="107" t="str">
        <f t="shared" si="66"/>
        <v/>
      </c>
      <c r="C511" s="108" t="str">
        <f t="shared" ca="1" si="62"/>
        <v/>
      </c>
      <c r="D511" s="62"/>
      <c r="E511" s="38"/>
      <c r="F511" s="63"/>
      <c r="G511" s="64"/>
      <c r="H511" s="38"/>
      <c r="I511" s="38"/>
      <c r="J511" s="38"/>
      <c r="K511" s="38"/>
      <c r="L511" s="38"/>
      <c r="M511" s="38"/>
      <c r="N511" s="38"/>
      <c r="O511" s="38"/>
      <c r="P511" s="38"/>
      <c r="Q511" s="65"/>
      <c r="R511" s="65"/>
      <c r="S511" s="99"/>
      <c r="T511" s="94"/>
      <c r="U511" s="100" t="str">
        <f t="shared" ca="1" si="63"/>
        <v/>
      </c>
      <c r="V511" s="100" t="str">
        <f t="shared" ca="1" si="64"/>
        <v/>
      </c>
      <c r="W511" s="100" t="str">
        <f t="shared" ca="1" si="65"/>
        <v/>
      </c>
      <c r="X511" s="94"/>
      <c r="Y511" s="94"/>
      <c r="AA511" s="2"/>
      <c r="AD511" s="1"/>
    </row>
    <row r="512" spans="2:30" ht="18.75" x14ac:dyDescent="0.25">
      <c r="B512" s="107" t="str">
        <f t="shared" si="66"/>
        <v/>
      </c>
      <c r="C512" s="108" t="str">
        <f t="shared" ca="1" si="62"/>
        <v/>
      </c>
      <c r="D512" s="62"/>
      <c r="E512" s="38"/>
      <c r="F512" s="63"/>
      <c r="G512" s="64"/>
      <c r="H512" s="38"/>
      <c r="I512" s="38"/>
      <c r="J512" s="38"/>
      <c r="K512" s="38"/>
      <c r="L512" s="38"/>
      <c r="M512" s="38"/>
      <c r="N512" s="38"/>
      <c r="O512" s="38"/>
      <c r="P512" s="38"/>
      <c r="Q512" s="65"/>
      <c r="R512" s="65"/>
      <c r="S512" s="99"/>
      <c r="T512" s="94"/>
      <c r="U512" s="100" t="str">
        <f t="shared" ca="1" si="63"/>
        <v/>
      </c>
      <c r="V512" s="100" t="str">
        <f t="shared" ca="1" si="64"/>
        <v/>
      </c>
      <c r="W512" s="100" t="str">
        <f t="shared" ca="1" si="65"/>
        <v/>
      </c>
      <c r="X512" s="94"/>
      <c r="Y512" s="94"/>
      <c r="AA512" s="2"/>
      <c r="AD512" s="1"/>
    </row>
    <row r="513" spans="2:30" ht="18.75" x14ac:dyDescent="0.25">
      <c r="B513" s="107" t="str">
        <f t="shared" si="66"/>
        <v/>
      </c>
      <c r="C513" s="108" t="str">
        <f t="shared" ca="1" si="62"/>
        <v/>
      </c>
      <c r="D513" s="62"/>
      <c r="E513" s="38"/>
      <c r="F513" s="63"/>
      <c r="G513" s="64"/>
      <c r="H513" s="38"/>
      <c r="I513" s="38"/>
      <c r="J513" s="38"/>
      <c r="K513" s="38"/>
      <c r="L513" s="38"/>
      <c r="M513" s="38"/>
      <c r="N513" s="38"/>
      <c r="O513" s="38"/>
      <c r="P513" s="38"/>
      <c r="Q513" s="65"/>
      <c r="R513" s="65"/>
      <c r="S513" s="99"/>
      <c r="T513" s="94"/>
      <c r="U513" s="100" t="str">
        <f t="shared" ca="1" si="63"/>
        <v/>
      </c>
      <c r="V513" s="100" t="str">
        <f t="shared" ca="1" si="64"/>
        <v/>
      </c>
      <c r="W513" s="100" t="str">
        <f t="shared" ca="1" si="65"/>
        <v/>
      </c>
      <c r="X513" s="94"/>
      <c r="Y513" s="94"/>
      <c r="AA513" s="2"/>
      <c r="AD513" s="1"/>
    </row>
    <row r="514" spans="2:30" ht="18.75" x14ac:dyDescent="0.25">
      <c r="B514" s="107" t="str">
        <f t="shared" si="66"/>
        <v/>
      </c>
      <c r="C514" s="108" t="str">
        <f t="shared" ca="1" si="62"/>
        <v/>
      </c>
      <c r="D514" s="62"/>
      <c r="E514" s="38"/>
      <c r="F514" s="63"/>
      <c r="G514" s="64"/>
      <c r="H514" s="38"/>
      <c r="I514" s="38"/>
      <c r="J514" s="38"/>
      <c r="K514" s="38"/>
      <c r="L514" s="38"/>
      <c r="M514" s="38"/>
      <c r="N514" s="38"/>
      <c r="O514" s="38"/>
      <c r="P514" s="38"/>
      <c r="Q514" s="65"/>
      <c r="R514" s="65"/>
      <c r="S514" s="99"/>
      <c r="T514" s="94"/>
      <c r="U514" s="100" t="str">
        <f t="shared" ca="1" si="63"/>
        <v/>
      </c>
      <c r="V514" s="100" t="str">
        <f t="shared" ca="1" si="64"/>
        <v/>
      </c>
      <c r="W514" s="100" t="str">
        <f t="shared" ca="1" si="65"/>
        <v/>
      </c>
      <c r="X514" s="94"/>
      <c r="Y514" s="94"/>
      <c r="AA514" s="2"/>
      <c r="AD514" s="1"/>
    </row>
    <row r="515" spans="2:30" ht="18.75" x14ac:dyDescent="0.25">
      <c r="B515" s="107" t="str">
        <f t="shared" si="66"/>
        <v/>
      </c>
      <c r="C515" s="108" t="str">
        <f t="shared" ca="1" si="62"/>
        <v/>
      </c>
      <c r="D515" s="62"/>
      <c r="E515" s="38"/>
      <c r="F515" s="63"/>
      <c r="G515" s="64"/>
      <c r="H515" s="38"/>
      <c r="I515" s="38"/>
      <c r="J515" s="38"/>
      <c r="K515" s="38"/>
      <c r="L515" s="38"/>
      <c r="M515" s="38"/>
      <c r="N515" s="38"/>
      <c r="O515" s="38"/>
      <c r="P515" s="38"/>
      <c r="Q515" s="65"/>
      <c r="R515" s="65"/>
      <c r="S515" s="99"/>
      <c r="T515" s="94"/>
      <c r="U515" s="100" t="str">
        <f t="shared" ca="1" si="63"/>
        <v/>
      </c>
      <c r="V515" s="100" t="str">
        <f t="shared" ca="1" si="64"/>
        <v/>
      </c>
      <c r="W515" s="100" t="str">
        <f t="shared" ca="1" si="65"/>
        <v/>
      </c>
      <c r="X515" s="94"/>
      <c r="Y515" s="94"/>
      <c r="AA515" s="2"/>
      <c r="AD515" s="1"/>
    </row>
    <row r="516" spans="2:30" ht="18.75" x14ac:dyDescent="0.25">
      <c r="B516" s="107" t="str">
        <f t="shared" si="66"/>
        <v/>
      </c>
      <c r="C516" s="108" t="str">
        <f t="shared" ca="1" si="62"/>
        <v/>
      </c>
      <c r="D516" s="62"/>
      <c r="E516" s="38"/>
      <c r="F516" s="63"/>
      <c r="G516" s="64"/>
      <c r="H516" s="38"/>
      <c r="I516" s="38"/>
      <c r="J516" s="38"/>
      <c r="K516" s="38"/>
      <c r="L516" s="38"/>
      <c r="M516" s="38"/>
      <c r="N516" s="38"/>
      <c r="O516" s="38"/>
      <c r="P516" s="38"/>
      <c r="Q516" s="65"/>
      <c r="R516" s="65"/>
      <c r="S516" s="99"/>
      <c r="T516" s="94"/>
      <c r="U516" s="100" t="str">
        <f t="shared" ca="1" si="63"/>
        <v/>
      </c>
      <c r="V516" s="100" t="str">
        <f t="shared" ca="1" si="64"/>
        <v/>
      </c>
      <c r="W516" s="100" t="str">
        <f t="shared" ca="1" si="65"/>
        <v/>
      </c>
      <c r="X516" s="94"/>
      <c r="Y516" s="94"/>
      <c r="AA516" s="2"/>
      <c r="AD516" s="1"/>
    </row>
    <row r="517" spans="2:30" ht="18.75" x14ac:dyDescent="0.25">
      <c r="B517" s="107" t="str">
        <f t="shared" si="66"/>
        <v/>
      </c>
      <c r="C517" s="108" t="str">
        <f t="shared" ca="1" si="62"/>
        <v/>
      </c>
      <c r="D517" s="62"/>
      <c r="E517" s="38"/>
      <c r="F517" s="63"/>
      <c r="G517" s="64"/>
      <c r="H517" s="38"/>
      <c r="I517" s="38"/>
      <c r="J517" s="38"/>
      <c r="K517" s="38"/>
      <c r="L517" s="38"/>
      <c r="M517" s="38"/>
      <c r="N517" s="38"/>
      <c r="O517" s="38"/>
      <c r="P517" s="38"/>
      <c r="Q517" s="65"/>
      <c r="R517" s="65"/>
      <c r="S517" s="99"/>
      <c r="T517" s="94"/>
      <c r="U517" s="100" t="str">
        <f t="shared" ca="1" si="63"/>
        <v/>
      </c>
      <c r="V517" s="100" t="str">
        <f t="shared" ca="1" si="64"/>
        <v/>
      </c>
      <c r="W517" s="100" t="str">
        <f t="shared" ca="1" si="65"/>
        <v/>
      </c>
      <c r="X517" s="94"/>
      <c r="Y517" s="94"/>
      <c r="AA517" s="2"/>
      <c r="AD517" s="1"/>
    </row>
    <row r="518" spans="2:30" ht="18.75" x14ac:dyDescent="0.25">
      <c r="B518" s="107" t="str">
        <f t="shared" si="66"/>
        <v/>
      </c>
      <c r="C518" s="108" t="str">
        <f t="shared" ref="C518:C581" ca="1" si="67">IF(AND(ISBLANK(L518), NOT((ISBLANK(D518)))),TODAY()-D518,"")</f>
        <v/>
      </c>
      <c r="D518" s="62"/>
      <c r="E518" s="38"/>
      <c r="F518" s="63"/>
      <c r="G518" s="64"/>
      <c r="H518" s="38"/>
      <c r="I518" s="38"/>
      <c r="J518" s="38"/>
      <c r="K518" s="38"/>
      <c r="L518" s="38"/>
      <c r="M518" s="38"/>
      <c r="N518" s="38"/>
      <c r="O518" s="38"/>
      <c r="P518" s="38"/>
      <c r="Q518" s="65"/>
      <c r="R518" s="65"/>
      <c r="S518" s="99"/>
      <c r="T518" s="94"/>
      <c r="U518" s="100" t="str">
        <f t="shared" ca="1" si="63"/>
        <v/>
      </c>
      <c r="V518" s="100" t="str">
        <f t="shared" ca="1" si="64"/>
        <v/>
      </c>
      <c r="W518" s="100" t="str">
        <f t="shared" ca="1" si="65"/>
        <v/>
      </c>
      <c r="X518" s="94"/>
      <c r="Y518" s="94"/>
      <c r="AA518" s="2"/>
      <c r="AD518" s="1"/>
    </row>
    <row r="519" spans="2:30" ht="18.75" x14ac:dyDescent="0.25">
      <c r="B519" s="107" t="str">
        <f t="shared" si="66"/>
        <v/>
      </c>
      <c r="C519" s="108" t="str">
        <f t="shared" ca="1" si="67"/>
        <v/>
      </c>
      <c r="D519" s="62"/>
      <c r="E519" s="38"/>
      <c r="F519" s="63"/>
      <c r="G519" s="64"/>
      <c r="H519" s="38"/>
      <c r="I519" s="38"/>
      <c r="J519" s="38"/>
      <c r="K519" s="38"/>
      <c r="L519" s="38"/>
      <c r="M519" s="38"/>
      <c r="N519" s="38"/>
      <c r="O519" s="38"/>
      <c r="P519" s="38"/>
      <c r="Q519" s="65"/>
      <c r="R519" s="65"/>
      <c r="S519" s="99"/>
      <c r="T519" s="94"/>
      <c r="U519" s="100" t="str">
        <f t="shared" ca="1" si="63"/>
        <v/>
      </c>
      <c r="V519" s="100" t="str">
        <f t="shared" ca="1" si="64"/>
        <v/>
      </c>
      <c r="W519" s="100" t="str">
        <f t="shared" ca="1" si="65"/>
        <v/>
      </c>
      <c r="X519" s="94"/>
      <c r="Y519" s="94"/>
      <c r="AA519" s="2"/>
      <c r="AD519" s="1"/>
    </row>
    <row r="520" spans="2:30" ht="18.75" x14ac:dyDescent="0.25">
      <c r="B520" s="107" t="str">
        <f t="shared" si="66"/>
        <v/>
      </c>
      <c r="C520" s="108" t="str">
        <f t="shared" ca="1" si="67"/>
        <v/>
      </c>
      <c r="D520" s="62"/>
      <c r="E520" s="38"/>
      <c r="F520" s="63"/>
      <c r="G520" s="64"/>
      <c r="H520" s="38"/>
      <c r="I520" s="38"/>
      <c r="J520" s="38"/>
      <c r="K520" s="38"/>
      <c r="L520" s="38"/>
      <c r="M520" s="38"/>
      <c r="N520" s="38"/>
      <c r="O520" s="38"/>
      <c r="P520" s="38"/>
      <c r="Q520" s="65"/>
      <c r="R520" s="65"/>
      <c r="S520" s="99"/>
      <c r="T520" s="94"/>
      <c r="U520" s="100" t="str">
        <f t="shared" ca="1" si="63"/>
        <v/>
      </c>
      <c r="V520" s="100" t="str">
        <f t="shared" ca="1" si="64"/>
        <v/>
      </c>
      <c r="W520" s="100" t="str">
        <f t="shared" ca="1" si="65"/>
        <v/>
      </c>
      <c r="X520" s="94"/>
      <c r="Y520" s="94"/>
      <c r="AA520" s="2"/>
      <c r="AD520" s="1"/>
    </row>
    <row r="521" spans="2:30" ht="18.75" x14ac:dyDescent="0.25">
      <c r="B521" s="107" t="str">
        <f t="shared" si="66"/>
        <v/>
      </c>
      <c r="C521" s="108" t="str">
        <f t="shared" ca="1" si="67"/>
        <v/>
      </c>
      <c r="D521" s="62"/>
      <c r="E521" s="38"/>
      <c r="F521" s="63"/>
      <c r="G521" s="64"/>
      <c r="H521" s="38"/>
      <c r="I521" s="38"/>
      <c r="J521" s="38"/>
      <c r="K521" s="38"/>
      <c r="L521" s="38"/>
      <c r="M521" s="38"/>
      <c r="N521" s="38"/>
      <c r="O521" s="38"/>
      <c r="P521" s="38"/>
      <c r="Q521" s="65"/>
      <c r="R521" s="65"/>
      <c r="S521" s="99"/>
      <c r="T521" s="94"/>
      <c r="U521" s="100" t="str">
        <f t="shared" ca="1" si="63"/>
        <v/>
      </c>
      <c r="V521" s="100" t="str">
        <f t="shared" ca="1" si="64"/>
        <v/>
      </c>
      <c r="W521" s="100" t="str">
        <f t="shared" ca="1" si="65"/>
        <v/>
      </c>
      <c r="X521" s="94"/>
      <c r="Y521" s="94"/>
      <c r="AA521" s="2"/>
      <c r="AD521" s="1"/>
    </row>
    <row r="522" spans="2:30" ht="18.75" x14ac:dyDescent="0.25">
      <c r="B522" s="107" t="str">
        <f t="shared" si="66"/>
        <v/>
      </c>
      <c r="C522" s="108" t="str">
        <f t="shared" ca="1" si="67"/>
        <v/>
      </c>
      <c r="D522" s="62"/>
      <c r="E522" s="38"/>
      <c r="F522" s="63"/>
      <c r="G522" s="64"/>
      <c r="H522" s="38"/>
      <c r="I522" s="38"/>
      <c r="J522" s="38"/>
      <c r="K522" s="38"/>
      <c r="L522" s="38"/>
      <c r="M522" s="38"/>
      <c r="N522" s="38"/>
      <c r="O522" s="38"/>
      <c r="P522" s="38"/>
      <c r="Q522" s="65"/>
      <c r="R522" s="65"/>
      <c r="S522" s="99"/>
      <c r="T522" s="94"/>
      <c r="U522" s="100" t="str">
        <f t="shared" ca="1" si="63"/>
        <v/>
      </c>
      <c r="V522" s="100" t="str">
        <f t="shared" ca="1" si="64"/>
        <v/>
      </c>
      <c r="W522" s="100" t="str">
        <f t="shared" ca="1" si="65"/>
        <v/>
      </c>
      <c r="X522" s="94"/>
      <c r="Y522" s="94"/>
      <c r="AA522" s="2"/>
      <c r="AD522" s="1"/>
    </row>
    <row r="523" spans="2:30" ht="18.75" x14ac:dyDescent="0.25">
      <c r="B523" s="107" t="str">
        <f t="shared" si="66"/>
        <v/>
      </c>
      <c r="C523" s="108" t="str">
        <f t="shared" ca="1" si="67"/>
        <v/>
      </c>
      <c r="D523" s="62"/>
      <c r="E523" s="38"/>
      <c r="F523" s="63"/>
      <c r="G523" s="64"/>
      <c r="H523" s="38"/>
      <c r="I523" s="38"/>
      <c r="J523" s="38"/>
      <c r="K523" s="38"/>
      <c r="L523" s="38"/>
      <c r="M523" s="38"/>
      <c r="N523" s="38"/>
      <c r="O523" s="38"/>
      <c r="P523" s="38"/>
      <c r="Q523" s="65"/>
      <c r="R523" s="65"/>
      <c r="S523" s="99"/>
      <c r="T523" s="94"/>
      <c r="U523" s="100" t="str">
        <f t="shared" ca="1" si="63"/>
        <v/>
      </c>
      <c r="V523" s="100" t="str">
        <f t="shared" ca="1" si="64"/>
        <v/>
      </c>
      <c r="W523" s="100" t="str">
        <f t="shared" ca="1" si="65"/>
        <v/>
      </c>
      <c r="X523" s="94"/>
      <c r="Y523" s="94"/>
      <c r="AA523" s="2"/>
      <c r="AD523" s="1"/>
    </row>
    <row r="524" spans="2:30" ht="18.75" x14ac:dyDescent="0.25">
      <c r="B524" s="107" t="str">
        <f t="shared" si="66"/>
        <v/>
      </c>
      <c r="C524" s="108" t="str">
        <f t="shared" ca="1" si="67"/>
        <v/>
      </c>
      <c r="D524" s="62"/>
      <c r="E524" s="38"/>
      <c r="F524" s="63"/>
      <c r="G524" s="64"/>
      <c r="H524" s="38"/>
      <c r="I524" s="38"/>
      <c r="J524" s="38"/>
      <c r="K524" s="38"/>
      <c r="L524" s="38"/>
      <c r="M524" s="38"/>
      <c r="N524" s="38"/>
      <c r="O524" s="38"/>
      <c r="P524" s="38"/>
      <c r="Q524" s="65"/>
      <c r="R524" s="65"/>
      <c r="S524" s="99"/>
      <c r="T524" s="94"/>
      <c r="U524" s="100" t="str">
        <f t="shared" ca="1" si="63"/>
        <v/>
      </c>
      <c r="V524" s="100" t="str">
        <f t="shared" ca="1" si="64"/>
        <v/>
      </c>
      <c r="W524" s="100" t="str">
        <f t="shared" ca="1" si="65"/>
        <v/>
      </c>
      <c r="X524" s="94"/>
      <c r="Y524" s="94"/>
      <c r="AA524" s="2"/>
      <c r="AD524" s="1"/>
    </row>
    <row r="525" spans="2:30" ht="18.75" x14ac:dyDescent="0.25">
      <c r="B525" s="107" t="str">
        <f t="shared" si="66"/>
        <v/>
      </c>
      <c r="C525" s="108" t="str">
        <f t="shared" ca="1" si="67"/>
        <v/>
      </c>
      <c r="D525" s="62"/>
      <c r="E525" s="38"/>
      <c r="F525" s="63"/>
      <c r="G525" s="64"/>
      <c r="H525" s="38"/>
      <c r="I525" s="38"/>
      <c r="J525" s="38"/>
      <c r="K525" s="38"/>
      <c r="L525" s="38"/>
      <c r="M525" s="38"/>
      <c r="N525" s="38"/>
      <c r="O525" s="38"/>
      <c r="P525" s="38"/>
      <c r="Q525" s="65"/>
      <c r="R525" s="65"/>
      <c r="S525" s="99"/>
      <c r="T525" s="94"/>
      <c r="U525" s="100" t="str">
        <f t="shared" ca="1" si="63"/>
        <v/>
      </c>
      <c r="V525" s="100" t="str">
        <f t="shared" ca="1" si="64"/>
        <v/>
      </c>
      <c r="W525" s="100" t="str">
        <f t="shared" ca="1" si="65"/>
        <v/>
      </c>
      <c r="X525" s="94"/>
      <c r="Y525" s="94"/>
      <c r="AA525" s="2"/>
      <c r="AD525" s="1"/>
    </row>
    <row r="526" spans="2:30" ht="18.75" x14ac:dyDescent="0.25">
      <c r="B526" s="107" t="str">
        <f t="shared" si="66"/>
        <v/>
      </c>
      <c r="C526" s="108" t="str">
        <f t="shared" ca="1" si="67"/>
        <v/>
      </c>
      <c r="D526" s="62"/>
      <c r="E526" s="38"/>
      <c r="F526" s="63"/>
      <c r="G526" s="64"/>
      <c r="H526" s="38"/>
      <c r="I526" s="38"/>
      <c r="J526" s="38"/>
      <c r="K526" s="38"/>
      <c r="L526" s="38"/>
      <c r="M526" s="38"/>
      <c r="N526" s="38"/>
      <c r="O526" s="38"/>
      <c r="P526" s="38"/>
      <c r="Q526" s="65"/>
      <c r="R526" s="65"/>
      <c r="S526" s="99"/>
      <c r="T526" s="94"/>
      <c r="U526" s="100" t="str">
        <f t="shared" ca="1" si="63"/>
        <v/>
      </c>
      <c r="V526" s="100" t="str">
        <f t="shared" ca="1" si="64"/>
        <v/>
      </c>
      <c r="W526" s="100" t="str">
        <f t="shared" ca="1" si="65"/>
        <v/>
      </c>
      <c r="X526" s="94"/>
      <c r="Y526" s="94"/>
      <c r="AA526" s="2"/>
      <c r="AD526" s="1"/>
    </row>
    <row r="527" spans="2:30" ht="18.75" x14ac:dyDescent="0.25">
      <c r="B527" s="107" t="str">
        <f t="shared" si="66"/>
        <v/>
      </c>
      <c r="C527" s="108" t="str">
        <f t="shared" ca="1" si="67"/>
        <v/>
      </c>
      <c r="D527" s="62"/>
      <c r="E527" s="38"/>
      <c r="F527" s="63"/>
      <c r="G527" s="64"/>
      <c r="H527" s="38"/>
      <c r="I527" s="38"/>
      <c r="J527" s="38"/>
      <c r="K527" s="38"/>
      <c r="L527" s="38"/>
      <c r="M527" s="38"/>
      <c r="N527" s="38"/>
      <c r="O527" s="38"/>
      <c r="P527" s="38"/>
      <c r="Q527" s="65"/>
      <c r="R527" s="65"/>
      <c r="S527" s="99"/>
      <c r="T527" s="94"/>
      <c r="U527" s="100" t="str">
        <f t="shared" ref="U527:U590" ca="1" si="68">IF(ISBLANK(D527),"",IF(AND(OR(G527="+",G527="Homo",G527="homo"),D527&lt;TODAY()-$U$19,AND(ISBLANK(L527),ISBLANK(M527))),1,0))</f>
        <v/>
      </c>
      <c r="V527" s="100" t="str">
        <f t="shared" ref="V527:V590" ca="1" si="69">IF(ISBLANK(D527),"",IF(AND(OR(G527="-",G527="WT",G527="wt",G527="Wt"),D527&lt;TODAY()-$U$19,AND(ISBLANK(L527),ISBLANK(M527))),1,0))</f>
        <v/>
      </c>
      <c r="W527" s="100" t="str">
        <f t="shared" ref="W527:W590" ca="1" si="70">IF(ISBLANK(D527),"",IF(AND(NOT(OR(G527="-",G527="WT",G527="wt",G527="Wt",G527="+",G527="Homo",G527="homo")),D527&lt;TODAY()-$U$19,AND(ISBLANK(L527),ISBLANK(M527))),1,0))</f>
        <v/>
      </c>
      <c r="X527" s="94"/>
      <c r="Y527" s="94"/>
      <c r="AA527" s="2"/>
      <c r="AD527" s="1"/>
    </row>
    <row r="528" spans="2:30" ht="18.75" x14ac:dyDescent="0.25">
      <c r="B528" s="107" t="str">
        <f t="shared" si="66"/>
        <v/>
      </c>
      <c r="C528" s="108" t="str">
        <f t="shared" ca="1" si="67"/>
        <v/>
      </c>
      <c r="D528" s="62"/>
      <c r="E528" s="38"/>
      <c r="F528" s="63"/>
      <c r="G528" s="64"/>
      <c r="H528" s="38"/>
      <c r="I528" s="38"/>
      <c r="J528" s="38"/>
      <c r="K528" s="38"/>
      <c r="L528" s="38"/>
      <c r="M528" s="38"/>
      <c r="N528" s="38"/>
      <c r="O528" s="38"/>
      <c r="P528" s="38"/>
      <c r="Q528" s="65"/>
      <c r="R528" s="65"/>
      <c r="S528" s="99"/>
      <c r="T528" s="94"/>
      <c r="U528" s="100" t="str">
        <f t="shared" ca="1" si="68"/>
        <v/>
      </c>
      <c r="V528" s="100" t="str">
        <f t="shared" ca="1" si="69"/>
        <v/>
      </c>
      <c r="W528" s="100" t="str">
        <f t="shared" ca="1" si="70"/>
        <v/>
      </c>
      <c r="X528" s="94"/>
      <c r="Y528" s="94"/>
      <c r="AA528" s="2"/>
      <c r="AD528" s="1"/>
    </row>
    <row r="529" spans="2:30" ht="18.75" x14ac:dyDescent="0.25">
      <c r="B529" s="107" t="str">
        <f t="shared" si="66"/>
        <v/>
      </c>
      <c r="C529" s="108" t="str">
        <f t="shared" ca="1" si="67"/>
        <v/>
      </c>
      <c r="D529" s="62"/>
      <c r="E529" s="38"/>
      <c r="F529" s="63"/>
      <c r="G529" s="64"/>
      <c r="H529" s="38"/>
      <c r="I529" s="38"/>
      <c r="J529" s="38"/>
      <c r="K529" s="38"/>
      <c r="L529" s="38"/>
      <c r="M529" s="38"/>
      <c r="N529" s="38"/>
      <c r="O529" s="38"/>
      <c r="P529" s="38"/>
      <c r="Q529" s="65"/>
      <c r="R529" s="65"/>
      <c r="S529" s="99"/>
      <c r="T529" s="94"/>
      <c r="U529" s="100" t="str">
        <f t="shared" ca="1" si="68"/>
        <v/>
      </c>
      <c r="V529" s="100" t="str">
        <f t="shared" ca="1" si="69"/>
        <v/>
      </c>
      <c r="W529" s="100" t="str">
        <f t="shared" ca="1" si="70"/>
        <v/>
      </c>
      <c r="X529" s="94"/>
      <c r="Y529" s="94"/>
      <c r="AA529" s="2"/>
      <c r="AD529" s="1"/>
    </row>
    <row r="530" spans="2:30" ht="18.75" x14ac:dyDescent="0.25">
      <c r="B530" s="107" t="str">
        <f t="shared" si="66"/>
        <v/>
      </c>
      <c r="C530" s="108" t="str">
        <f t="shared" ca="1" si="67"/>
        <v/>
      </c>
      <c r="D530" s="62"/>
      <c r="E530" s="38"/>
      <c r="F530" s="63"/>
      <c r="G530" s="64"/>
      <c r="H530" s="38"/>
      <c r="I530" s="38"/>
      <c r="J530" s="38"/>
      <c r="K530" s="38"/>
      <c r="L530" s="38"/>
      <c r="M530" s="38"/>
      <c r="N530" s="38"/>
      <c r="O530" s="38"/>
      <c r="P530" s="38"/>
      <c r="Q530" s="65"/>
      <c r="R530" s="65"/>
      <c r="S530" s="99"/>
      <c r="T530" s="94"/>
      <c r="U530" s="100" t="str">
        <f t="shared" ca="1" si="68"/>
        <v/>
      </c>
      <c r="V530" s="100" t="str">
        <f t="shared" ca="1" si="69"/>
        <v/>
      </c>
      <c r="W530" s="100" t="str">
        <f t="shared" ca="1" si="70"/>
        <v/>
      </c>
      <c r="X530" s="94"/>
      <c r="Y530" s="94"/>
      <c r="AA530" s="2"/>
      <c r="AD530" s="1"/>
    </row>
    <row r="531" spans="2:30" ht="18.75" x14ac:dyDescent="0.25">
      <c r="B531" s="107" t="str">
        <f t="shared" si="66"/>
        <v/>
      </c>
      <c r="C531" s="108" t="str">
        <f t="shared" ca="1" si="67"/>
        <v/>
      </c>
      <c r="D531" s="62"/>
      <c r="E531" s="38"/>
      <c r="F531" s="63"/>
      <c r="G531" s="64"/>
      <c r="H531" s="38"/>
      <c r="I531" s="38"/>
      <c r="J531" s="38"/>
      <c r="K531" s="38"/>
      <c r="L531" s="38"/>
      <c r="M531" s="38"/>
      <c r="N531" s="38"/>
      <c r="O531" s="38"/>
      <c r="P531" s="38"/>
      <c r="Q531" s="65"/>
      <c r="R531" s="65"/>
      <c r="S531" s="99"/>
      <c r="T531" s="94"/>
      <c r="U531" s="100" t="str">
        <f t="shared" ca="1" si="68"/>
        <v/>
      </c>
      <c r="V531" s="100" t="str">
        <f t="shared" ca="1" si="69"/>
        <v/>
      </c>
      <c r="W531" s="100" t="str">
        <f t="shared" ca="1" si="70"/>
        <v/>
      </c>
      <c r="X531" s="94"/>
      <c r="Y531" s="94"/>
      <c r="AA531" s="2"/>
      <c r="AD531" s="1"/>
    </row>
    <row r="532" spans="2:30" ht="18.75" x14ac:dyDescent="0.25">
      <c r="B532" s="107" t="str">
        <f t="shared" si="66"/>
        <v/>
      </c>
      <c r="C532" s="108" t="str">
        <f t="shared" ca="1" si="67"/>
        <v/>
      </c>
      <c r="D532" s="62"/>
      <c r="E532" s="38"/>
      <c r="F532" s="63"/>
      <c r="G532" s="64"/>
      <c r="H532" s="38"/>
      <c r="I532" s="38"/>
      <c r="J532" s="38"/>
      <c r="K532" s="38"/>
      <c r="L532" s="38"/>
      <c r="M532" s="38"/>
      <c r="N532" s="38"/>
      <c r="O532" s="38"/>
      <c r="P532" s="38"/>
      <c r="Q532" s="65"/>
      <c r="R532" s="65"/>
      <c r="S532" s="99"/>
      <c r="T532" s="94"/>
      <c r="U532" s="100" t="str">
        <f t="shared" ca="1" si="68"/>
        <v/>
      </c>
      <c r="V532" s="100" t="str">
        <f t="shared" ca="1" si="69"/>
        <v/>
      </c>
      <c r="W532" s="100" t="str">
        <f t="shared" ca="1" si="70"/>
        <v/>
      </c>
      <c r="X532" s="94"/>
      <c r="Y532" s="94"/>
      <c r="AA532" s="2"/>
      <c r="AD532" s="1"/>
    </row>
    <row r="533" spans="2:30" ht="18.75" x14ac:dyDescent="0.25">
      <c r="B533" s="107" t="str">
        <f t="shared" si="66"/>
        <v/>
      </c>
      <c r="C533" s="108" t="str">
        <f t="shared" ca="1" si="67"/>
        <v/>
      </c>
      <c r="D533" s="62"/>
      <c r="E533" s="38"/>
      <c r="F533" s="63"/>
      <c r="G533" s="64"/>
      <c r="H533" s="38"/>
      <c r="I533" s="38"/>
      <c r="J533" s="38"/>
      <c r="K533" s="38"/>
      <c r="L533" s="38"/>
      <c r="M533" s="38"/>
      <c r="N533" s="38"/>
      <c r="O533" s="38"/>
      <c r="P533" s="38"/>
      <c r="Q533" s="65"/>
      <c r="R533" s="65"/>
      <c r="S533" s="99"/>
      <c r="T533" s="94"/>
      <c r="U533" s="100" t="str">
        <f t="shared" ca="1" si="68"/>
        <v/>
      </c>
      <c r="V533" s="100" t="str">
        <f t="shared" ca="1" si="69"/>
        <v/>
      </c>
      <c r="W533" s="100" t="str">
        <f t="shared" ca="1" si="70"/>
        <v/>
      </c>
      <c r="X533" s="94"/>
      <c r="Y533" s="94"/>
      <c r="AA533" s="2"/>
      <c r="AD533" s="1"/>
    </row>
    <row r="534" spans="2:30" ht="18.75" x14ac:dyDescent="0.25">
      <c r="B534" s="107" t="str">
        <f t="shared" si="66"/>
        <v/>
      </c>
      <c r="C534" s="108" t="str">
        <f t="shared" ca="1" si="67"/>
        <v/>
      </c>
      <c r="D534" s="62"/>
      <c r="E534" s="38"/>
      <c r="F534" s="63"/>
      <c r="G534" s="64"/>
      <c r="H534" s="38"/>
      <c r="I534" s="38"/>
      <c r="J534" s="38"/>
      <c r="K534" s="38"/>
      <c r="L534" s="38"/>
      <c r="M534" s="38"/>
      <c r="N534" s="38"/>
      <c r="O534" s="38"/>
      <c r="P534" s="38"/>
      <c r="Q534" s="65"/>
      <c r="R534" s="65"/>
      <c r="S534" s="99"/>
      <c r="T534" s="94"/>
      <c r="U534" s="100" t="str">
        <f t="shared" ca="1" si="68"/>
        <v/>
      </c>
      <c r="V534" s="100" t="str">
        <f t="shared" ca="1" si="69"/>
        <v/>
      </c>
      <c r="W534" s="100" t="str">
        <f t="shared" ca="1" si="70"/>
        <v/>
      </c>
      <c r="X534" s="94"/>
      <c r="Y534" s="94"/>
      <c r="AA534" s="2"/>
      <c r="AD534" s="1"/>
    </row>
    <row r="535" spans="2:30" ht="18.75" x14ac:dyDescent="0.25">
      <c r="B535" s="107" t="str">
        <f t="shared" si="66"/>
        <v/>
      </c>
      <c r="C535" s="108" t="str">
        <f t="shared" ca="1" si="67"/>
        <v/>
      </c>
      <c r="D535" s="62"/>
      <c r="E535" s="38"/>
      <c r="F535" s="63"/>
      <c r="G535" s="64"/>
      <c r="H535" s="38"/>
      <c r="I535" s="38"/>
      <c r="J535" s="38"/>
      <c r="K535" s="38"/>
      <c r="L535" s="38"/>
      <c r="M535" s="38"/>
      <c r="N535" s="38"/>
      <c r="O535" s="38"/>
      <c r="P535" s="38"/>
      <c r="Q535" s="65"/>
      <c r="R535" s="65"/>
      <c r="S535" s="99"/>
      <c r="T535" s="94"/>
      <c r="U535" s="100" t="str">
        <f t="shared" ca="1" si="68"/>
        <v/>
      </c>
      <c r="V535" s="100" t="str">
        <f t="shared" ca="1" si="69"/>
        <v/>
      </c>
      <c r="W535" s="100" t="str">
        <f t="shared" ca="1" si="70"/>
        <v/>
      </c>
      <c r="X535" s="94"/>
      <c r="Y535" s="94"/>
      <c r="AA535" s="2"/>
      <c r="AD535" s="1"/>
    </row>
    <row r="536" spans="2:30" ht="18.75" x14ac:dyDescent="0.25">
      <c r="B536" s="107" t="str">
        <f t="shared" si="66"/>
        <v/>
      </c>
      <c r="C536" s="108" t="str">
        <f t="shared" ca="1" si="67"/>
        <v/>
      </c>
      <c r="D536" s="62"/>
      <c r="E536" s="38"/>
      <c r="F536" s="63"/>
      <c r="G536" s="64"/>
      <c r="H536" s="38"/>
      <c r="I536" s="38"/>
      <c r="J536" s="38"/>
      <c r="K536" s="38"/>
      <c r="L536" s="38"/>
      <c r="M536" s="38"/>
      <c r="N536" s="38"/>
      <c r="O536" s="38"/>
      <c r="P536" s="38"/>
      <c r="Q536" s="65"/>
      <c r="R536" s="65"/>
      <c r="S536" s="99"/>
      <c r="T536" s="94"/>
      <c r="U536" s="100" t="str">
        <f t="shared" ca="1" si="68"/>
        <v/>
      </c>
      <c r="V536" s="100" t="str">
        <f t="shared" ca="1" si="69"/>
        <v/>
      </c>
      <c r="W536" s="100" t="str">
        <f t="shared" ca="1" si="70"/>
        <v/>
      </c>
      <c r="X536" s="94"/>
      <c r="Y536" s="94"/>
      <c r="AA536" s="2"/>
      <c r="AD536" s="1"/>
    </row>
    <row r="537" spans="2:30" ht="18.75" x14ac:dyDescent="0.25">
      <c r="B537" s="107" t="str">
        <f t="shared" si="66"/>
        <v/>
      </c>
      <c r="C537" s="108" t="str">
        <f t="shared" ca="1" si="67"/>
        <v/>
      </c>
      <c r="D537" s="62"/>
      <c r="E537" s="38"/>
      <c r="F537" s="63"/>
      <c r="G537" s="64"/>
      <c r="H537" s="38"/>
      <c r="I537" s="38"/>
      <c r="J537" s="38"/>
      <c r="K537" s="38"/>
      <c r="L537" s="38"/>
      <c r="M537" s="38"/>
      <c r="N537" s="38"/>
      <c r="O537" s="38"/>
      <c r="P537" s="38"/>
      <c r="Q537" s="65"/>
      <c r="R537" s="65"/>
      <c r="S537" s="99"/>
      <c r="T537" s="94"/>
      <c r="U537" s="100" t="str">
        <f t="shared" ca="1" si="68"/>
        <v/>
      </c>
      <c r="V537" s="100" t="str">
        <f t="shared" ca="1" si="69"/>
        <v/>
      </c>
      <c r="W537" s="100" t="str">
        <f t="shared" ca="1" si="70"/>
        <v/>
      </c>
      <c r="X537" s="94"/>
      <c r="Y537" s="94"/>
      <c r="AA537" s="2"/>
      <c r="AD537" s="1"/>
    </row>
    <row r="538" spans="2:30" ht="18.75" x14ac:dyDescent="0.25">
      <c r="B538" s="107" t="str">
        <f t="shared" si="66"/>
        <v/>
      </c>
      <c r="C538" s="108" t="str">
        <f t="shared" ca="1" si="67"/>
        <v/>
      </c>
      <c r="D538" s="62"/>
      <c r="E538" s="38"/>
      <c r="F538" s="63"/>
      <c r="G538" s="64"/>
      <c r="H538" s="38"/>
      <c r="I538" s="38"/>
      <c r="J538" s="38"/>
      <c r="K538" s="38"/>
      <c r="L538" s="38"/>
      <c r="M538" s="38"/>
      <c r="N538" s="38"/>
      <c r="O538" s="38"/>
      <c r="P538" s="38"/>
      <c r="Q538" s="65"/>
      <c r="R538" s="65"/>
      <c r="S538" s="99"/>
      <c r="T538" s="94"/>
      <c r="U538" s="100" t="str">
        <f t="shared" ca="1" si="68"/>
        <v/>
      </c>
      <c r="V538" s="100" t="str">
        <f t="shared" ca="1" si="69"/>
        <v/>
      </c>
      <c r="W538" s="100" t="str">
        <f t="shared" ca="1" si="70"/>
        <v/>
      </c>
      <c r="X538" s="94"/>
      <c r="Y538" s="94"/>
      <c r="AA538" s="2"/>
      <c r="AD538" s="1"/>
    </row>
    <row r="539" spans="2:30" ht="18.75" x14ac:dyDescent="0.25">
      <c r="B539" s="107" t="str">
        <f t="shared" si="66"/>
        <v/>
      </c>
      <c r="C539" s="108" t="str">
        <f t="shared" ca="1" si="67"/>
        <v/>
      </c>
      <c r="D539" s="62"/>
      <c r="E539" s="38"/>
      <c r="F539" s="63"/>
      <c r="G539" s="64"/>
      <c r="H539" s="38"/>
      <c r="I539" s="38"/>
      <c r="J539" s="38"/>
      <c r="K539" s="38"/>
      <c r="L539" s="38"/>
      <c r="M539" s="38"/>
      <c r="N539" s="38"/>
      <c r="O539" s="38"/>
      <c r="P539" s="38"/>
      <c r="Q539" s="65"/>
      <c r="R539" s="65"/>
      <c r="S539" s="99"/>
      <c r="T539" s="94"/>
      <c r="U539" s="100" t="str">
        <f t="shared" ca="1" si="68"/>
        <v/>
      </c>
      <c r="V539" s="100" t="str">
        <f t="shared" ca="1" si="69"/>
        <v/>
      </c>
      <c r="W539" s="100" t="str">
        <f t="shared" ca="1" si="70"/>
        <v/>
      </c>
      <c r="X539" s="94"/>
      <c r="Y539" s="94"/>
      <c r="AA539" s="2"/>
      <c r="AD539" s="1"/>
    </row>
    <row r="540" spans="2:30" ht="18.75" x14ac:dyDescent="0.25">
      <c r="B540" s="107" t="str">
        <f t="shared" si="66"/>
        <v/>
      </c>
      <c r="C540" s="108" t="str">
        <f t="shared" ca="1" si="67"/>
        <v/>
      </c>
      <c r="D540" s="62"/>
      <c r="E540" s="38"/>
      <c r="F540" s="63"/>
      <c r="G540" s="64"/>
      <c r="H540" s="38"/>
      <c r="I540" s="38"/>
      <c r="J540" s="38"/>
      <c r="K540" s="38"/>
      <c r="L540" s="38"/>
      <c r="M540" s="38"/>
      <c r="N540" s="38"/>
      <c r="O540" s="38"/>
      <c r="P540" s="38"/>
      <c r="Q540" s="65"/>
      <c r="R540" s="65"/>
      <c r="S540" s="99"/>
      <c r="T540" s="94"/>
      <c r="U540" s="100" t="str">
        <f t="shared" ca="1" si="68"/>
        <v/>
      </c>
      <c r="V540" s="100" t="str">
        <f t="shared" ca="1" si="69"/>
        <v/>
      </c>
      <c r="W540" s="100" t="str">
        <f t="shared" ca="1" si="70"/>
        <v/>
      </c>
      <c r="X540" s="94"/>
      <c r="Y540" s="94"/>
      <c r="AA540" s="2"/>
      <c r="AD540" s="1"/>
    </row>
    <row r="541" spans="2:30" ht="18.75" x14ac:dyDescent="0.25">
      <c r="B541" s="107" t="str">
        <f t="shared" si="66"/>
        <v/>
      </c>
      <c r="C541" s="108" t="str">
        <f t="shared" ca="1" si="67"/>
        <v/>
      </c>
      <c r="D541" s="62"/>
      <c r="E541" s="38"/>
      <c r="F541" s="63"/>
      <c r="G541" s="64"/>
      <c r="H541" s="38"/>
      <c r="I541" s="38"/>
      <c r="J541" s="38"/>
      <c r="K541" s="38"/>
      <c r="L541" s="38"/>
      <c r="M541" s="38"/>
      <c r="N541" s="38"/>
      <c r="O541" s="38"/>
      <c r="P541" s="38"/>
      <c r="Q541" s="65"/>
      <c r="R541" s="65"/>
      <c r="S541" s="99"/>
      <c r="T541" s="94"/>
      <c r="U541" s="100" t="str">
        <f t="shared" ca="1" si="68"/>
        <v/>
      </c>
      <c r="V541" s="100" t="str">
        <f t="shared" ca="1" si="69"/>
        <v/>
      </c>
      <c r="W541" s="100" t="str">
        <f t="shared" ca="1" si="70"/>
        <v/>
      </c>
      <c r="X541" s="94"/>
      <c r="Y541" s="94"/>
      <c r="AA541" s="2"/>
      <c r="AD541" s="1"/>
    </row>
    <row r="542" spans="2:30" ht="18.75" x14ac:dyDescent="0.25">
      <c r="B542" s="107" t="str">
        <f t="shared" si="66"/>
        <v/>
      </c>
      <c r="C542" s="108" t="str">
        <f t="shared" ca="1" si="67"/>
        <v/>
      </c>
      <c r="D542" s="62"/>
      <c r="E542" s="38"/>
      <c r="F542" s="63"/>
      <c r="G542" s="64"/>
      <c r="H542" s="38"/>
      <c r="I542" s="38"/>
      <c r="J542" s="38"/>
      <c r="K542" s="38"/>
      <c r="L542" s="38"/>
      <c r="M542" s="38"/>
      <c r="N542" s="38"/>
      <c r="O542" s="38"/>
      <c r="P542" s="38"/>
      <c r="Q542" s="65"/>
      <c r="R542" s="65"/>
      <c r="S542" s="99"/>
      <c r="T542" s="94"/>
      <c r="U542" s="100" t="str">
        <f t="shared" ca="1" si="68"/>
        <v/>
      </c>
      <c r="V542" s="100" t="str">
        <f t="shared" ca="1" si="69"/>
        <v/>
      </c>
      <c r="W542" s="100" t="str">
        <f t="shared" ca="1" si="70"/>
        <v/>
      </c>
      <c r="X542" s="94"/>
      <c r="Y542" s="94"/>
      <c r="AA542" s="2"/>
      <c r="AD542" s="1"/>
    </row>
    <row r="543" spans="2:30" ht="18.75" x14ac:dyDescent="0.25">
      <c r="B543" s="107" t="str">
        <f t="shared" si="66"/>
        <v/>
      </c>
      <c r="C543" s="108" t="str">
        <f t="shared" ca="1" si="67"/>
        <v/>
      </c>
      <c r="D543" s="62"/>
      <c r="E543" s="38"/>
      <c r="F543" s="63"/>
      <c r="G543" s="64"/>
      <c r="H543" s="38"/>
      <c r="I543" s="38"/>
      <c r="J543" s="38"/>
      <c r="K543" s="38"/>
      <c r="L543" s="38"/>
      <c r="M543" s="38"/>
      <c r="N543" s="38"/>
      <c r="O543" s="38"/>
      <c r="P543" s="38"/>
      <c r="Q543" s="65"/>
      <c r="R543" s="65"/>
      <c r="S543" s="99"/>
      <c r="T543" s="94"/>
      <c r="U543" s="100" t="str">
        <f t="shared" ca="1" si="68"/>
        <v/>
      </c>
      <c r="V543" s="100" t="str">
        <f t="shared" ca="1" si="69"/>
        <v/>
      </c>
      <c r="W543" s="100" t="str">
        <f t="shared" ca="1" si="70"/>
        <v/>
      </c>
      <c r="X543" s="94"/>
      <c r="Y543" s="94"/>
      <c r="AA543" s="2"/>
      <c r="AD543" s="1"/>
    </row>
    <row r="544" spans="2:30" ht="18.75" x14ac:dyDescent="0.25">
      <c r="B544" s="107" t="str">
        <f t="shared" si="66"/>
        <v/>
      </c>
      <c r="C544" s="108" t="str">
        <f t="shared" ca="1" si="67"/>
        <v/>
      </c>
      <c r="D544" s="62"/>
      <c r="E544" s="38"/>
      <c r="F544" s="63"/>
      <c r="G544" s="64"/>
      <c r="H544" s="38"/>
      <c r="I544" s="38"/>
      <c r="J544" s="38"/>
      <c r="K544" s="38"/>
      <c r="L544" s="38"/>
      <c r="M544" s="38"/>
      <c r="N544" s="38"/>
      <c r="O544" s="38"/>
      <c r="P544" s="38"/>
      <c r="Q544" s="65"/>
      <c r="R544" s="65"/>
      <c r="S544" s="99"/>
      <c r="T544" s="94"/>
      <c r="U544" s="100" t="str">
        <f t="shared" ca="1" si="68"/>
        <v/>
      </c>
      <c r="V544" s="100" t="str">
        <f t="shared" ca="1" si="69"/>
        <v/>
      </c>
      <c r="W544" s="100" t="str">
        <f t="shared" ca="1" si="70"/>
        <v/>
      </c>
      <c r="X544" s="94"/>
      <c r="Y544" s="94"/>
      <c r="AA544" s="2"/>
      <c r="AD544" s="1"/>
    </row>
    <row r="545" spans="2:30" ht="18.75" x14ac:dyDescent="0.25">
      <c r="B545" s="107" t="str">
        <f t="shared" si="66"/>
        <v/>
      </c>
      <c r="C545" s="108" t="str">
        <f t="shared" ca="1" si="67"/>
        <v/>
      </c>
      <c r="D545" s="62"/>
      <c r="E545" s="38"/>
      <c r="F545" s="63"/>
      <c r="G545" s="64"/>
      <c r="H545" s="38"/>
      <c r="I545" s="38"/>
      <c r="J545" s="38"/>
      <c r="K545" s="38"/>
      <c r="L545" s="38"/>
      <c r="M545" s="38"/>
      <c r="N545" s="38"/>
      <c r="O545" s="38"/>
      <c r="P545" s="38"/>
      <c r="Q545" s="65"/>
      <c r="R545" s="65"/>
      <c r="S545" s="99"/>
      <c r="T545" s="94"/>
      <c r="U545" s="100" t="str">
        <f t="shared" ca="1" si="68"/>
        <v/>
      </c>
      <c r="V545" s="100" t="str">
        <f t="shared" ca="1" si="69"/>
        <v/>
      </c>
      <c r="W545" s="100" t="str">
        <f t="shared" ca="1" si="70"/>
        <v/>
      </c>
      <c r="X545" s="94"/>
      <c r="Y545" s="94"/>
      <c r="AA545" s="2"/>
      <c r="AD545" s="1"/>
    </row>
    <row r="546" spans="2:30" ht="18.75" x14ac:dyDescent="0.25">
      <c r="B546" s="107" t="str">
        <f t="shared" si="66"/>
        <v/>
      </c>
      <c r="C546" s="108" t="str">
        <f t="shared" ca="1" si="67"/>
        <v/>
      </c>
      <c r="D546" s="62"/>
      <c r="E546" s="38"/>
      <c r="F546" s="63"/>
      <c r="G546" s="64"/>
      <c r="H546" s="38"/>
      <c r="I546" s="38"/>
      <c r="J546" s="38"/>
      <c r="K546" s="38"/>
      <c r="L546" s="38"/>
      <c r="M546" s="38"/>
      <c r="N546" s="38"/>
      <c r="O546" s="38"/>
      <c r="P546" s="38"/>
      <c r="Q546" s="65"/>
      <c r="R546" s="65"/>
      <c r="S546" s="99"/>
      <c r="T546" s="94"/>
      <c r="U546" s="100" t="str">
        <f t="shared" ca="1" si="68"/>
        <v/>
      </c>
      <c r="V546" s="100" t="str">
        <f t="shared" ca="1" si="69"/>
        <v/>
      </c>
      <c r="W546" s="100" t="str">
        <f t="shared" ca="1" si="70"/>
        <v/>
      </c>
      <c r="X546" s="94"/>
      <c r="Y546" s="94"/>
      <c r="AA546" s="2"/>
      <c r="AD546" s="1"/>
    </row>
    <row r="547" spans="2:30" ht="18.75" x14ac:dyDescent="0.25">
      <c r="B547" s="107" t="str">
        <f t="shared" si="66"/>
        <v/>
      </c>
      <c r="C547" s="108" t="str">
        <f t="shared" ca="1" si="67"/>
        <v/>
      </c>
      <c r="D547" s="62"/>
      <c r="E547" s="38"/>
      <c r="F547" s="63"/>
      <c r="G547" s="64"/>
      <c r="H547" s="38"/>
      <c r="I547" s="38"/>
      <c r="J547" s="38"/>
      <c r="K547" s="38"/>
      <c r="L547" s="38"/>
      <c r="M547" s="38"/>
      <c r="N547" s="38"/>
      <c r="O547" s="38"/>
      <c r="P547" s="38"/>
      <c r="Q547" s="65"/>
      <c r="R547" s="65"/>
      <c r="S547" s="99"/>
      <c r="T547" s="94"/>
      <c r="U547" s="100" t="str">
        <f t="shared" ca="1" si="68"/>
        <v/>
      </c>
      <c r="V547" s="100" t="str">
        <f t="shared" ca="1" si="69"/>
        <v/>
      </c>
      <c r="W547" s="100" t="str">
        <f t="shared" ca="1" si="70"/>
        <v/>
      </c>
      <c r="X547" s="94"/>
      <c r="Y547" s="94"/>
      <c r="AA547" s="2"/>
      <c r="AD547" s="1"/>
    </row>
    <row r="548" spans="2:30" ht="18.75" x14ac:dyDescent="0.25">
      <c r="B548" s="107" t="str">
        <f t="shared" si="66"/>
        <v/>
      </c>
      <c r="C548" s="108" t="str">
        <f t="shared" ca="1" si="67"/>
        <v/>
      </c>
      <c r="D548" s="62"/>
      <c r="E548" s="38"/>
      <c r="F548" s="63"/>
      <c r="G548" s="64"/>
      <c r="H548" s="38"/>
      <c r="I548" s="38"/>
      <c r="J548" s="38"/>
      <c r="K548" s="38"/>
      <c r="L548" s="38"/>
      <c r="M548" s="38"/>
      <c r="N548" s="38"/>
      <c r="O548" s="38"/>
      <c r="P548" s="38"/>
      <c r="Q548" s="65"/>
      <c r="R548" s="65"/>
      <c r="S548" s="99"/>
      <c r="T548" s="94"/>
      <c r="U548" s="100" t="str">
        <f t="shared" ca="1" si="68"/>
        <v/>
      </c>
      <c r="V548" s="100" t="str">
        <f t="shared" ca="1" si="69"/>
        <v/>
      </c>
      <c r="W548" s="100" t="str">
        <f t="shared" ca="1" si="70"/>
        <v/>
      </c>
      <c r="X548" s="94"/>
      <c r="Y548" s="94"/>
      <c r="AA548" s="2"/>
      <c r="AD548" s="1"/>
    </row>
    <row r="549" spans="2:30" ht="18.75" x14ac:dyDescent="0.25">
      <c r="B549" s="107" t="str">
        <f t="shared" si="66"/>
        <v/>
      </c>
      <c r="C549" s="108" t="str">
        <f t="shared" ca="1" si="67"/>
        <v/>
      </c>
      <c r="D549" s="62"/>
      <c r="E549" s="38"/>
      <c r="F549" s="63"/>
      <c r="G549" s="64"/>
      <c r="H549" s="38"/>
      <c r="I549" s="38"/>
      <c r="J549" s="38"/>
      <c r="K549" s="38"/>
      <c r="L549" s="38"/>
      <c r="M549" s="38"/>
      <c r="N549" s="38"/>
      <c r="O549" s="38"/>
      <c r="P549" s="38"/>
      <c r="Q549" s="65"/>
      <c r="R549" s="65"/>
      <c r="S549" s="99"/>
      <c r="T549" s="94"/>
      <c r="U549" s="100" t="str">
        <f t="shared" ca="1" si="68"/>
        <v/>
      </c>
      <c r="V549" s="100" t="str">
        <f t="shared" ca="1" si="69"/>
        <v/>
      </c>
      <c r="W549" s="100" t="str">
        <f t="shared" ca="1" si="70"/>
        <v/>
      </c>
      <c r="X549" s="94"/>
      <c r="Y549" s="94"/>
      <c r="AA549" s="2"/>
      <c r="AD549" s="1"/>
    </row>
    <row r="550" spans="2:30" ht="18.75" x14ac:dyDescent="0.25">
      <c r="B550" s="107" t="str">
        <f t="shared" si="66"/>
        <v/>
      </c>
      <c r="C550" s="108" t="str">
        <f t="shared" ca="1" si="67"/>
        <v/>
      </c>
      <c r="D550" s="62"/>
      <c r="E550" s="38"/>
      <c r="F550" s="63"/>
      <c r="G550" s="64"/>
      <c r="H550" s="38"/>
      <c r="I550" s="38"/>
      <c r="J550" s="38"/>
      <c r="K550" s="38"/>
      <c r="L550" s="38"/>
      <c r="M550" s="38"/>
      <c r="N550" s="38"/>
      <c r="O550" s="38"/>
      <c r="P550" s="38"/>
      <c r="Q550" s="65"/>
      <c r="R550" s="65"/>
      <c r="S550" s="99"/>
      <c r="T550" s="94"/>
      <c r="U550" s="100" t="str">
        <f t="shared" ca="1" si="68"/>
        <v/>
      </c>
      <c r="V550" s="100" t="str">
        <f t="shared" ca="1" si="69"/>
        <v/>
      </c>
      <c r="W550" s="100" t="str">
        <f t="shared" ca="1" si="70"/>
        <v/>
      </c>
      <c r="X550" s="94"/>
      <c r="Y550" s="94"/>
      <c r="AA550" s="2"/>
      <c r="AD550" s="1"/>
    </row>
    <row r="551" spans="2:30" ht="18.75" x14ac:dyDescent="0.25">
      <c r="B551" s="107" t="str">
        <f t="shared" si="66"/>
        <v/>
      </c>
      <c r="C551" s="108" t="str">
        <f t="shared" ca="1" si="67"/>
        <v/>
      </c>
      <c r="D551" s="62"/>
      <c r="E551" s="38"/>
      <c r="F551" s="63"/>
      <c r="G551" s="64"/>
      <c r="H551" s="38"/>
      <c r="I551" s="38"/>
      <c r="J551" s="38"/>
      <c r="K551" s="38"/>
      <c r="L551" s="38"/>
      <c r="M551" s="38"/>
      <c r="N551" s="38"/>
      <c r="O551" s="38"/>
      <c r="P551" s="38"/>
      <c r="Q551" s="65"/>
      <c r="R551" s="65"/>
      <c r="S551" s="99"/>
      <c r="T551" s="94"/>
      <c r="U551" s="100" t="str">
        <f t="shared" ca="1" si="68"/>
        <v/>
      </c>
      <c r="V551" s="100" t="str">
        <f t="shared" ca="1" si="69"/>
        <v/>
      </c>
      <c r="W551" s="100" t="str">
        <f t="shared" ca="1" si="70"/>
        <v/>
      </c>
      <c r="X551" s="94"/>
      <c r="Y551" s="94"/>
      <c r="AA551" s="2"/>
      <c r="AD551" s="1"/>
    </row>
    <row r="552" spans="2:30" ht="18.75" x14ac:dyDescent="0.25">
      <c r="B552" s="107" t="str">
        <f t="shared" si="66"/>
        <v/>
      </c>
      <c r="C552" s="108" t="str">
        <f t="shared" ca="1" si="67"/>
        <v/>
      </c>
      <c r="D552" s="62"/>
      <c r="E552" s="38"/>
      <c r="F552" s="63"/>
      <c r="G552" s="64"/>
      <c r="H552" s="38"/>
      <c r="I552" s="38"/>
      <c r="J552" s="38"/>
      <c r="K552" s="38"/>
      <c r="L552" s="38"/>
      <c r="M552" s="38"/>
      <c r="N552" s="38"/>
      <c r="O552" s="38"/>
      <c r="P552" s="38"/>
      <c r="Q552" s="65"/>
      <c r="R552" s="65"/>
      <c r="S552" s="99"/>
      <c r="T552" s="94"/>
      <c r="U552" s="100" t="str">
        <f t="shared" ca="1" si="68"/>
        <v/>
      </c>
      <c r="V552" s="100" t="str">
        <f t="shared" ca="1" si="69"/>
        <v/>
      </c>
      <c r="W552" s="100" t="str">
        <f t="shared" ca="1" si="70"/>
        <v/>
      </c>
      <c r="X552" s="94"/>
      <c r="Y552" s="94"/>
      <c r="AA552" s="2"/>
      <c r="AD552" s="1"/>
    </row>
    <row r="553" spans="2:30" ht="18.75" x14ac:dyDescent="0.25">
      <c r="B553" s="107" t="str">
        <f t="shared" si="66"/>
        <v/>
      </c>
      <c r="C553" s="108" t="str">
        <f t="shared" ca="1" si="67"/>
        <v/>
      </c>
      <c r="D553" s="62"/>
      <c r="E553" s="38"/>
      <c r="F553" s="63"/>
      <c r="G553" s="64"/>
      <c r="H553" s="38"/>
      <c r="I553" s="38"/>
      <c r="J553" s="38"/>
      <c r="K553" s="38"/>
      <c r="L553" s="38"/>
      <c r="M553" s="38"/>
      <c r="N553" s="38"/>
      <c r="O553" s="38"/>
      <c r="P553" s="38"/>
      <c r="Q553" s="65"/>
      <c r="R553" s="65"/>
      <c r="S553" s="99"/>
      <c r="T553" s="94"/>
      <c r="U553" s="100" t="str">
        <f t="shared" ca="1" si="68"/>
        <v/>
      </c>
      <c r="V553" s="100" t="str">
        <f t="shared" ca="1" si="69"/>
        <v/>
      </c>
      <c r="W553" s="100" t="str">
        <f t="shared" ca="1" si="70"/>
        <v/>
      </c>
      <c r="X553" s="94"/>
      <c r="Y553" s="94"/>
      <c r="AA553" s="2"/>
      <c r="AD553" s="1"/>
    </row>
    <row r="554" spans="2:30" ht="18.75" x14ac:dyDescent="0.25">
      <c r="B554" s="107" t="str">
        <f t="shared" si="66"/>
        <v/>
      </c>
      <c r="C554" s="108" t="str">
        <f t="shared" ca="1" si="67"/>
        <v/>
      </c>
      <c r="D554" s="62"/>
      <c r="E554" s="38"/>
      <c r="F554" s="63"/>
      <c r="G554" s="64"/>
      <c r="H554" s="38"/>
      <c r="I554" s="38"/>
      <c r="J554" s="38"/>
      <c r="K554" s="38"/>
      <c r="L554" s="38"/>
      <c r="M554" s="38"/>
      <c r="N554" s="38"/>
      <c r="O554" s="38"/>
      <c r="P554" s="38"/>
      <c r="Q554" s="65"/>
      <c r="R554" s="65"/>
      <c r="S554" s="99"/>
      <c r="T554" s="94"/>
      <c r="U554" s="100" t="str">
        <f t="shared" ca="1" si="68"/>
        <v/>
      </c>
      <c r="V554" s="100" t="str">
        <f t="shared" ca="1" si="69"/>
        <v/>
      </c>
      <c r="W554" s="100" t="str">
        <f t="shared" ca="1" si="70"/>
        <v/>
      </c>
      <c r="X554" s="94"/>
      <c r="Y554" s="94"/>
      <c r="AA554" s="2"/>
      <c r="AD554" s="1"/>
    </row>
    <row r="555" spans="2:30" ht="18.75" x14ac:dyDescent="0.25">
      <c r="B555" s="107" t="str">
        <f t="shared" si="66"/>
        <v/>
      </c>
      <c r="C555" s="108" t="str">
        <f t="shared" ca="1" si="67"/>
        <v/>
      </c>
      <c r="D555" s="62"/>
      <c r="E555" s="38"/>
      <c r="F555" s="63"/>
      <c r="G555" s="64"/>
      <c r="H555" s="38"/>
      <c r="I555" s="38"/>
      <c r="J555" s="38"/>
      <c r="K555" s="38"/>
      <c r="L555" s="38"/>
      <c r="M555" s="38"/>
      <c r="N555" s="38"/>
      <c r="O555" s="38"/>
      <c r="P555" s="38"/>
      <c r="Q555" s="65"/>
      <c r="R555" s="65"/>
      <c r="S555" s="99"/>
      <c r="T555" s="94"/>
      <c r="U555" s="100" t="str">
        <f t="shared" ca="1" si="68"/>
        <v/>
      </c>
      <c r="V555" s="100" t="str">
        <f t="shared" ca="1" si="69"/>
        <v/>
      </c>
      <c r="W555" s="100" t="str">
        <f t="shared" ca="1" si="70"/>
        <v/>
      </c>
      <c r="X555" s="94"/>
      <c r="Y555" s="94"/>
      <c r="AA555" s="2"/>
      <c r="AD555" s="1"/>
    </row>
    <row r="556" spans="2:30" ht="18.75" x14ac:dyDescent="0.25">
      <c r="B556" s="107" t="str">
        <f t="shared" si="66"/>
        <v/>
      </c>
      <c r="C556" s="108" t="str">
        <f t="shared" ca="1" si="67"/>
        <v/>
      </c>
      <c r="D556" s="62"/>
      <c r="E556" s="38"/>
      <c r="F556" s="63"/>
      <c r="G556" s="64"/>
      <c r="H556" s="38"/>
      <c r="I556" s="38"/>
      <c r="J556" s="38"/>
      <c r="K556" s="38"/>
      <c r="L556" s="38"/>
      <c r="M556" s="38"/>
      <c r="N556" s="38"/>
      <c r="O556" s="38"/>
      <c r="P556" s="38"/>
      <c r="Q556" s="65"/>
      <c r="R556" s="65"/>
      <c r="S556" s="99"/>
      <c r="T556" s="94"/>
      <c r="U556" s="100" t="str">
        <f t="shared" ca="1" si="68"/>
        <v/>
      </c>
      <c r="V556" s="100" t="str">
        <f t="shared" ca="1" si="69"/>
        <v/>
      </c>
      <c r="W556" s="100" t="str">
        <f t="shared" ca="1" si="70"/>
        <v/>
      </c>
      <c r="X556" s="94"/>
      <c r="Y556" s="94"/>
      <c r="AA556" s="2"/>
      <c r="AD556" s="1"/>
    </row>
    <row r="557" spans="2:30" ht="18.75" x14ac:dyDescent="0.25">
      <c r="B557" s="107" t="str">
        <f t="shared" si="66"/>
        <v/>
      </c>
      <c r="C557" s="108" t="str">
        <f t="shared" ca="1" si="67"/>
        <v/>
      </c>
      <c r="D557" s="62"/>
      <c r="E557" s="38"/>
      <c r="F557" s="63"/>
      <c r="G557" s="64"/>
      <c r="H557" s="38"/>
      <c r="I557" s="38"/>
      <c r="J557" s="38"/>
      <c r="K557" s="38"/>
      <c r="L557" s="38"/>
      <c r="M557" s="38"/>
      <c r="N557" s="38"/>
      <c r="O557" s="38"/>
      <c r="P557" s="38"/>
      <c r="Q557" s="65"/>
      <c r="R557" s="65"/>
      <c r="S557" s="99"/>
      <c r="T557" s="94"/>
      <c r="U557" s="100" t="str">
        <f t="shared" ca="1" si="68"/>
        <v/>
      </c>
      <c r="V557" s="100" t="str">
        <f t="shared" ca="1" si="69"/>
        <v/>
      </c>
      <c r="W557" s="100" t="str">
        <f t="shared" ca="1" si="70"/>
        <v/>
      </c>
      <c r="X557" s="94"/>
      <c r="Y557" s="94"/>
      <c r="AA557" s="2"/>
      <c r="AD557" s="1"/>
    </row>
    <row r="558" spans="2:30" ht="18.75" x14ac:dyDescent="0.25">
      <c r="B558" s="107" t="str">
        <f t="shared" si="66"/>
        <v/>
      </c>
      <c r="C558" s="108" t="str">
        <f t="shared" ca="1" si="67"/>
        <v/>
      </c>
      <c r="D558" s="62"/>
      <c r="E558" s="38"/>
      <c r="F558" s="63"/>
      <c r="G558" s="64"/>
      <c r="H558" s="38"/>
      <c r="I558" s="38"/>
      <c r="J558" s="38"/>
      <c r="K558" s="38"/>
      <c r="L558" s="38"/>
      <c r="M558" s="38"/>
      <c r="N558" s="38"/>
      <c r="O558" s="38"/>
      <c r="P558" s="38"/>
      <c r="Q558" s="65"/>
      <c r="R558" s="65"/>
      <c r="S558" s="99"/>
      <c r="T558" s="94"/>
      <c r="U558" s="100" t="str">
        <f t="shared" ca="1" si="68"/>
        <v/>
      </c>
      <c r="V558" s="100" t="str">
        <f t="shared" ca="1" si="69"/>
        <v/>
      </c>
      <c r="W558" s="100" t="str">
        <f t="shared" ca="1" si="70"/>
        <v/>
      </c>
      <c r="X558" s="94"/>
      <c r="Y558" s="94"/>
      <c r="AA558" s="2"/>
      <c r="AD558" s="1"/>
    </row>
    <row r="559" spans="2:30" ht="18.75" x14ac:dyDescent="0.25">
      <c r="B559" s="107" t="str">
        <f t="shared" si="66"/>
        <v/>
      </c>
      <c r="C559" s="108" t="str">
        <f t="shared" ca="1" si="67"/>
        <v/>
      </c>
      <c r="D559" s="62"/>
      <c r="E559" s="38"/>
      <c r="F559" s="63"/>
      <c r="G559" s="64"/>
      <c r="H559" s="38"/>
      <c r="I559" s="38"/>
      <c r="J559" s="38"/>
      <c r="K559" s="38"/>
      <c r="L559" s="38"/>
      <c r="M559" s="38"/>
      <c r="N559" s="38"/>
      <c r="O559" s="38"/>
      <c r="P559" s="38"/>
      <c r="Q559" s="65"/>
      <c r="R559" s="65"/>
      <c r="S559" s="99"/>
      <c r="T559" s="94"/>
      <c r="U559" s="100" t="str">
        <f t="shared" ca="1" si="68"/>
        <v/>
      </c>
      <c r="V559" s="100" t="str">
        <f t="shared" ca="1" si="69"/>
        <v/>
      </c>
      <c r="W559" s="100" t="str">
        <f t="shared" ca="1" si="70"/>
        <v/>
      </c>
      <c r="X559" s="94"/>
      <c r="Y559" s="94"/>
      <c r="AA559" s="2"/>
      <c r="AD559" s="1"/>
    </row>
    <row r="560" spans="2:30" ht="18.75" x14ac:dyDescent="0.25">
      <c r="B560" s="107" t="str">
        <f t="shared" si="66"/>
        <v/>
      </c>
      <c r="C560" s="108" t="str">
        <f t="shared" ca="1" si="67"/>
        <v/>
      </c>
      <c r="D560" s="62"/>
      <c r="E560" s="38"/>
      <c r="F560" s="63"/>
      <c r="G560" s="64"/>
      <c r="H560" s="38"/>
      <c r="I560" s="38"/>
      <c r="J560" s="38"/>
      <c r="K560" s="38"/>
      <c r="L560" s="38"/>
      <c r="M560" s="38"/>
      <c r="N560" s="38"/>
      <c r="O560" s="38"/>
      <c r="P560" s="38"/>
      <c r="Q560" s="65"/>
      <c r="R560" s="65"/>
      <c r="S560" s="99"/>
      <c r="T560" s="94"/>
      <c r="U560" s="100" t="str">
        <f t="shared" ca="1" si="68"/>
        <v/>
      </c>
      <c r="V560" s="100" t="str">
        <f t="shared" ca="1" si="69"/>
        <v/>
      </c>
      <c r="W560" s="100" t="str">
        <f t="shared" ca="1" si="70"/>
        <v/>
      </c>
      <c r="X560" s="94"/>
      <c r="Y560" s="94"/>
      <c r="AA560" s="2"/>
      <c r="AD560" s="1"/>
    </row>
    <row r="561" spans="2:30" ht="18.75" x14ac:dyDescent="0.25">
      <c r="B561" s="107" t="str">
        <f t="shared" si="66"/>
        <v/>
      </c>
      <c r="C561" s="108" t="str">
        <f t="shared" ca="1" si="67"/>
        <v/>
      </c>
      <c r="D561" s="62"/>
      <c r="E561" s="38"/>
      <c r="F561" s="63"/>
      <c r="G561" s="64"/>
      <c r="H561" s="38"/>
      <c r="I561" s="38"/>
      <c r="J561" s="38"/>
      <c r="K561" s="38"/>
      <c r="L561" s="38"/>
      <c r="M561" s="38"/>
      <c r="N561" s="38"/>
      <c r="O561" s="38"/>
      <c r="P561" s="38"/>
      <c r="Q561" s="65"/>
      <c r="R561" s="65"/>
      <c r="S561" s="99"/>
      <c r="T561" s="94"/>
      <c r="U561" s="100" t="str">
        <f t="shared" ca="1" si="68"/>
        <v/>
      </c>
      <c r="V561" s="100" t="str">
        <f t="shared" ca="1" si="69"/>
        <v/>
      </c>
      <c r="W561" s="100" t="str">
        <f t="shared" ca="1" si="70"/>
        <v/>
      </c>
      <c r="X561" s="94"/>
      <c r="Y561" s="94"/>
      <c r="AA561" s="2"/>
      <c r="AD561" s="1"/>
    </row>
    <row r="562" spans="2:30" ht="18.75" x14ac:dyDescent="0.25">
      <c r="B562" s="107" t="str">
        <f t="shared" si="66"/>
        <v/>
      </c>
      <c r="C562" s="108" t="str">
        <f t="shared" ca="1" si="67"/>
        <v/>
      </c>
      <c r="D562" s="62"/>
      <c r="E562" s="38"/>
      <c r="F562" s="63"/>
      <c r="G562" s="64"/>
      <c r="H562" s="38"/>
      <c r="I562" s="38"/>
      <c r="J562" s="38"/>
      <c r="K562" s="38"/>
      <c r="L562" s="38"/>
      <c r="M562" s="38"/>
      <c r="N562" s="38"/>
      <c r="O562" s="38"/>
      <c r="P562" s="38"/>
      <c r="Q562" s="65"/>
      <c r="R562" s="65"/>
      <c r="S562" s="99"/>
      <c r="T562" s="94"/>
      <c r="U562" s="100" t="str">
        <f t="shared" ca="1" si="68"/>
        <v/>
      </c>
      <c r="V562" s="100" t="str">
        <f t="shared" ca="1" si="69"/>
        <v/>
      </c>
      <c r="W562" s="100" t="str">
        <f t="shared" ca="1" si="70"/>
        <v/>
      </c>
      <c r="X562" s="94"/>
      <c r="Y562" s="94"/>
      <c r="AA562" s="2"/>
      <c r="AD562" s="1"/>
    </row>
    <row r="563" spans="2:30" ht="18.75" x14ac:dyDescent="0.25">
      <c r="B563" s="107" t="str">
        <f t="shared" si="66"/>
        <v/>
      </c>
      <c r="C563" s="108" t="str">
        <f t="shared" ca="1" si="67"/>
        <v/>
      </c>
      <c r="D563" s="62"/>
      <c r="E563" s="38"/>
      <c r="F563" s="63"/>
      <c r="G563" s="64"/>
      <c r="H563" s="38"/>
      <c r="I563" s="38"/>
      <c r="J563" s="38"/>
      <c r="K563" s="38"/>
      <c r="L563" s="38"/>
      <c r="M563" s="38"/>
      <c r="N563" s="38"/>
      <c r="O563" s="38"/>
      <c r="P563" s="38"/>
      <c r="Q563" s="65"/>
      <c r="R563" s="65"/>
      <c r="S563" s="99"/>
      <c r="T563" s="94"/>
      <c r="U563" s="100" t="str">
        <f t="shared" ca="1" si="68"/>
        <v/>
      </c>
      <c r="V563" s="100" t="str">
        <f t="shared" ca="1" si="69"/>
        <v/>
      </c>
      <c r="W563" s="100" t="str">
        <f t="shared" ca="1" si="70"/>
        <v/>
      </c>
      <c r="X563" s="94"/>
      <c r="Y563" s="94"/>
      <c r="AA563" s="2"/>
      <c r="AD563" s="1"/>
    </row>
    <row r="564" spans="2:30" ht="18.75" x14ac:dyDescent="0.25">
      <c r="B564" s="107" t="str">
        <f t="shared" si="66"/>
        <v/>
      </c>
      <c r="C564" s="108" t="str">
        <f t="shared" ca="1" si="67"/>
        <v/>
      </c>
      <c r="D564" s="62"/>
      <c r="E564" s="38"/>
      <c r="F564" s="63"/>
      <c r="G564" s="64"/>
      <c r="H564" s="38"/>
      <c r="I564" s="38"/>
      <c r="J564" s="38"/>
      <c r="K564" s="38"/>
      <c r="L564" s="38"/>
      <c r="M564" s="38"/>
      <c r="N564" s="38"/>
      <c r="O564" s="38"/>
      <c r="P564" s="38"/>
      <c r="Q564" s="65"/>
      <c r="R564" s="65"/>
      <c r="S564" s="99"/>
      <c r="T564" s="94"/>
      <c r="U564" s="100" t="str">
        <f t="shared" ca="1" si="68"/>
        <v/>
      </c>
      <c r="V564" s="100" t="str">
        <f t="shared" ca="1" si="69"/>
        <v/>
      </c>
      <c r="W564" s="100" t="str">
        <f t="shared" ca="1" si="70"/>
        <v/>
      </c>
      <c r="X564" s="94"/>
      <c r="Y564" s="94"/>
      <c r="AA564" s="2"/>
      <c r="AD564" s="1"/>
    </row>
    <row r="565" spans="2:30" ht="18.75" x14ac:dyDescent="0.25">
      <c r="B565" s="107" t="str">
        <f t="shared" si="66"/>
        <v/>
      </c>
      <c r="C565" s="108" t="str">
        <f t="shared" ca="1" si="67"/>
        <v/>
      </c>
      <c r="D565" s="62"/>
      <c r="E565" s="38"/>
      <c r="F565" s="63"/>
      <c r="G565" s="64"/>
      <c r="H565" s="38"/>
      <c r="I565" s="38"/>
      <c r="J565" s="38"/>
      <c r="K565" s="38"/>
      <c r="L565" s="38"/>
      <c r="M565" s="38"/>
      <c r="N565" s="38"/>
      <c r="O565" s="38"/>
      <c r="P565" s="38"/>
      <c r="Q565" s="65"/>
      <c r="R565" s="65"/>
      <c r="S565" s="99"/>
      <c r="T565" s="94"/>
      <c r="U565" s="100" t="str">
        <f t="shared" ca="1" si="68"/>
        <v/>
      </c>
      <c r="V565" s="100" t="str">
        <f t="shared" ca="1" si="69"/>
        <v/>
      </c>
      <c r="W565" s="100" t="str">
        <f t="shared" ca="1" si="70"/>
        <v/>
      </c>
      <c r="X565" s="94"/>
      <c r="Y565" s="94"/>
      <c r="AA565" s="2"/>
      <c r="AD565" s="1"/>
    </row>
    <row r="566" spans="2:30" ht="18.75" x14ac:dyDescent="0.25">
      <c r="B566" s="107" t="str">
        <f t="shared" si="66"/>
        <v/>
      </c>
      <c r="C566" s="108" t="str">
        <f t="shared" ca="1" si="67"/>
        <v/>
      </c>
      <c r="D566" s="62"/>
      <c r="E566" s="38"/>
      <c r="F566" s="63"/>
      <c r="G566" s="64"/>
      <c r="H566" s="38"/>
      <c r="I566" s="38"/>
      <c r="J566" s="38"/>
      <c r="K566" s="38"/>
      <c r="L566" s="38"/>
      <c r="M566" s="38"/>
      <c r="N566" s="38"/>
      <c r="O566" s="38"/>
      <c r="P566" s="38"/>
      <c r="Q566" s="65"/>
      <c r="R566" s="65"/>
      <c r="S566" s="99"/>
      <c r="T566" s="94"/>
      <c r="U566" s="100" t="str">
        <f t="shared" ca="1" si="68"/>
        <v/>
      </c>
      <c r="V566" s="100" t="str">
        <f t="shared" ca="1" si="69"/>
        <v/>
      </c>
      <c r="W566" s="100" t="str">
        <f t="shared" ca="1" si="70"/>
        <v/>
      </c>
      <c r="X566" s="94"/>
      <c r="Y566" s="94"/>
      <c r="AA566" s="2"/>
      <c r="AD566" s="1"/>
    </row>
    <row r="567" spans="2:30" ht="18.75" x14ac:dyDescent="0.25">
      <c r="B567" s="107" t="str">
        <f t="shared" si="66"/>
        <v/>
      </c>
      <c r="C567" s="108" t="str">
        <f t="shared" ca="1" si="67"/>
        <v/>
      </c>
      <c r="D567" s="62"/>
      <c r="E567" s="38"/>
      <c r="F567" s="63"/>
      <c r="G567" s="64"/>
      <c r="H567" s="38"/>
      <c r="I567" s="38"/>
      <c r="J567" s="38"/>
      <c r="K567" s="38"/>
      <c r="L567" s="38"/>
      <c r="M567" s="38"/>
      <c r="N567" s="38"/>
      <c r="O567" s="38"/>
      <c r="P567" s="38"/>
      <c r="Q567" s="65"/>
      <c r="R567" s="65"/>
      <c r="S567" s="99"/>
      <c r="T567" s="94"/>
      <c r="U567" s="100" t="str">
        <f t="shared" ca="1" si="68"/>
        <v/>
      </c>
      <c r="V567" s="100" t="str">
        <f t="shared" ca="1" si="69"/>
        <v/>
      </c>
      <c r="W567" s="100" t="str">
        <f t="shared" ca="1" si="70"/>
        <v/>
      </c>
      <c r="X567" s="94"/>
      <c r="Y567" s="94"/>
      <c r="AA567" s="2"/>
      <c r="AD567" s="1"/>
    </row>
    <row r="568" spans="2:30" ht="18.75" x14ac:dyDescent="0.25">
      <c r="B568" s="107" t="str">
        <f t="shared" si="66"/>
        <v/>
      </c>
      <c r="C568" s="108" t="str">
        <f t="shared" ca="1" si="67"/>
        <v/>
      </c>
      <c r="D568" s="62"/>
      <c r="E568" s="38"/>
      <c r="F568" s="63"/>
      <c r="G568" s="64"/>
      <c r="H568" s="38"/>
      <c r="I568" s="38"/>
      <c r="J568" s="38"/>
      <c r="K568" s="38"/>
      <c r="L568" s="38"/>
      <c r="M568" s="38"/>
      <c r="N568" s="38"/>
      <c r="O568" s="38"/>
      <c r="P568" s="38"/>
      <c r="Q568" s="65"/>
      <c r="R568" s="65"/>
      <c r="S568" s="99"/>
      <c r="T568" s="94"/>
      <c r="U568" s="100" t="str">
        <f t="shared" ca="1" si="68"/>
        <v/>
      </c>
      <c r="V568" s="100" t="str">
        <f t="shared" ca="1" si="69"/>
        <v/>
      </c>
      <c r="W568" s="100" t="str">
        <f t="shared" ca="1" si="70"/>
        <v/>
      </c>
      <c r="X568" s="94"/>
      <c r="Y568" s="94"/>
      <c r="AA568" s="2"/>
      <c r="AD568" s="1"/>
    </row>
    <row r="569" spans="2:30" ht="18.75" x14ac:dyDescent="0.25">
      <c r="B569" s="107" t="str">
        <f t="shared" ref="B569:B632" si="71">IF(AND(ISBLANK(L569), NOT((ISBLANK(D569)))),D569+60,"")</f>
        <v/>
      </c>
      <c r="C569" s="108" t="str">
        <f t="shared" ca="1" si="67"/>
        <v/>
      </c>
      <c r="D569" s="62"/>
      <c r="E569" s="38"/>
      <c r="F569" s="63"/>
      <c r="G569" s="64"/>
      <c r="H569" s="38"/>
      <c r="I569" s="38"/>
      <c r="J569" s="38"/>
      <c r="K569" s="38"/>
      <c r="L569" s="38"/>
      <c r="M569" s="38"/>
      <c r="N569" s="38"/>
      <c r="O569" s="38"/>
      <c r="P569" s="38"/>
      <c r="Q569" s="65"/>
      <c r="R569" s="65"/>
      <c r="S569" s="99"/>
      <c r="T569" s="94"/>
      <c r="U569" s="100" t="str">
        <f t="shared" ca="1" si="68"/>
        <v/>
      </c>
      <c r="V569" s="100" t="str">
        <f t="shared" ca="1" si="69"/>
        <v/>
      </c>
      <c r="W569" s="100" t="str">
        <f t="shared" ca="1" si="70"/>
        <v/>
      </c>
      <c r="X569" s="94"/>
      <c r="Y569" s="94"/>
      <c r="AA569" s="2"/>
      <c r="AD569" s="1"/>
    </row>
    <row r="570" spans="2:30" ht="18.75" x14ac:dyDescent="0.25">
      <c r="B570" s="107" t="str">
        <f t="shared" si="71"/>
        <v/>
      </c>
      <c r="C570" s="108" t="str">
        <f t="shared" ca="1" si="67"/>
        <v/>
      </c>
      <c r="D570" s="62"/>
      <c r="E570" s="38"/>
      <c r="F570" s="63"/>
      <c r="G570" s="64"/>
      <c r="H570" s="38"/>
      <c r="I570" s="38"/>
      <c r="J570" s="38"/>
      <c r="K570" s="38"/>
      <c r="L570" s="38"/>
      <c r="M570" s="38"/>
      <c r="N570" s="38"/>
      <c r="O570" s="38"/>
      <c r="P570" s="38"/>
      <c r="Q570" s="65"/>
      <c r="R570" s="65"/>
      <c r="S570" s="99"/>
      <c r="T570" s="94"/>
      <c r="U570" s="100" t="str">
        <f t="shared" ca="1" si="68"/>
        <v/>
      </c>
      <c r="V570" s="100" t="str">
        <f t="shared" ca="1" si="69"/>
        <v/>
      </c>
      <c r="W570" s="100" t="str">
        <f t="shared" ca="1" si="70"/>
        <v/>
      </c>
      <c r="X570" s="94"/>
      <c r="Y570" s="94"/>
      <c r="AA570" s="2"/>
      <c r="AD570" s="1"/>
    </row>
    <row r="571" spans="2:30" ht="18.75" x14ac:dyDescent="0.25">
      <c r="B571" s="107" t="str">
        <f t="shared" si="71"/>
        <v/>
      </c>
      <c r="C571" s="108" t="str">
        <f t="shared" ca="1" si="67"/>
        <v/>
      </c>
      <c r="D571" s="62"/>
      <c r="E571" s="38"/>
      <c r="F571" s="63"/>
      <c r="G571" s="64"/>
      <c r="H571" s="38"/>
      <c r="I571" s="38"/>
      <c r="J571" s="38"/>
      <c r="K571" s="38"/>
      <c r="L571" s="38"/>
      <c r="M571" s="38"/>
      <c r="N571" s="38"/>
      <c r="O571" s="38"/>
      <c r="P571" s="38"/>
      <c r="Q571" s="65"/>
      <c r="R571" s="65"/>
      <c r="S571" s="99"/>
      <c r="T571" s="94"/>
      <c r="U571" s="100" t="str">
        <f t="shared" ca="1" si="68"/>
        <v/>
      </c>
      <c r="V571" s="100" t="str">
        <f t="shared" ca="1" si="69"/>
        <v/>
      </c>
      <c r="W571" s="100" t="str">
        <f t="shared" ca="1" si="70"/>
        <v/>
      </c>
      <c r="X571" s="94"/>
      <c r="Y571" s="94"/>
      <c r="AA571" s="2"/>
      <c r="AD571" s="1"/>
    </row>
    <row r="572" spans="2:30" ht="18.75" x14ac:dyDescent="0.25">
      <c r="B572" s="107" t="str">
        <f t="shared" si="71"/>
        <v/>
      </c>
      <c r="C572" s="108" t="str">
        <f t="shared" ca="1" si="67"/>
        <v/>
      </c>
      <c r="D572" s="62"/>
      <c r="E572" s="38"/>
      <c r="F572" s="63"/>
      <c r="G572" s="64"/>
      <c r="H572" s="38"/>
      <c r="I572" s="38"/>
      <c r="J572" s="38"/>
      <c r="K572" s="38"/>
      <c r="L572" s="38"/>
      <c r="M572" s="38"/>
      <c r="N572" s="38"/>
      <c r="O572" s="38"/>
      <c r="P572" s="38"/>
      <c r="Q572" s="65"/>
      <c r="R572" s="65"/>
      <c r="S572" s="99"/>
      <c r="T572" s="94"/>
      <c r="U572" s="100" t="str">
        <f t="shared" ca="1" si="68"/>
        <v/>
      </c>
      <c r="V572" s="100" t="str">
        <f t="shared" ca="1" si="69"/>
        <v/>
      </c>
      <c r="W572" s="100" t="str">
        <f t="shared" ca="1" si="70"/>
        <v/>
      </c>
      <c r="X572" s="94"/>
      <c r="Y572" s="94"/>
      <c r="AA572" s="2"/>
      <c r="AD572" s="1"/>
    </row>
    <row r="573" spans="2:30" ht="18.75" x14ac:dyDescent="0.25">
      <c r="B573" s="107" t="str">
        <f t="shared" si="71"/>
        <v/>
      </c>
      <c r="C573" s="108" t="str">
        <f t="shared" ca="1" si="67"/>
        <v/>
      </c>
      <c r="D573" s="62"/>
      <c r="E573" s="38"/>
      <c r="F573" s="63"/>
      <c r="G573" s="64"/>
      <c r="H573" s="38"/>
      <c r="I573" s="38"/>
      <c r="J573" s="38"/>
      <c r="K573" s="38"/>
      <c r="L573" s="38"/>
      <c r="M573" s="38"/>
      <c r="N573" s="38"/>
      <c r="O573" s="38"/>
      <c r="P573" s="38"/>
      <c r="Q573" s="65"/>
      <c r="R573" s="65"/>
      <c r="S573" s="99"/>
      <c r="T573" s="94"/>
      <c r="U573" s="100" t="str">
        <f t="shared" ca="1" si="68"/>
        <v/>
      </c>
      <c r="V573" s="100" t="str">
        <f t="shared" ca="1" si="69"/>
        <v/>
      </c>
      <c r="W573" s="100" t="str">
        <f t="shared" ca="1" si="70"/>
        <v/>
      </c>
      <c r="X573" s="94"/>
      <c r="Y573" s="94"/>
      <c r="AA573" s="2"/>
      <c r="AD573" s="1"/>
    </row>
    <row r="574" spans="2:30" ht="18.75" x14ac:dyDescent="0.25">
      <c r="B574" s="107" t="str">
        <f t="shared" si="71"/>
        <v/>
      </c>
      <c r="C574" s="108" t="str">
        <f t="shared" ca="1" si="67"/>
        <v/>
      </c>
      <c r="D574" s="62"/>
      <c r="E574" s="38"/>
      <c r="F574" s="63"/>
      <c r="G574" s="64"/>
      <c r="H574" s="38"/>
      <c r="I574" s="38"/>
      <c r="J574" s="38"/>
      <c r="K574" s="38"/>
      <c r="L574" s="38"/>
      <c r="M574" s="38"/>
      <c r="N574" s="38"/>
      <c r="O574" s="38"/>
      <c r="P574" s="38"/>
      <c r="Q574" s="65"/>
      <c r="R574" s="65"/>
      <c r="S574" s="99"/>
      <c r="T574" s="94"/>
      <c r="U574" s="100" t="str">
        <f t="shared" ca="1" si="68"/>
        <v/>
      </c>
      <c r="V574" s="100" t="str">
        <f t="shared" ca="1" si="69"/>
        <v/>
      </c>
      <c r="W574" s="100" t="str">
        <f t="shared" ca="1" si="70"/>
        <v/>
      </c>
      <c r="X574" s="94"/>
      <c r="Y574" s="94"/>
      <c r="AA574" s="2"/>
      <c r="AD574" s="1"/>
    </row>
    <row r="575" spans="2:30" ht="18.75" x14ac:dyDescent="0.25">
      <c r="B575" s="107" t="str">
        <f t="shared" si="71"/>
        <v/>
      </c>
      <c r="C575" s="108" t="str">
        <f t="shared" ca="1" si="67"/>
        <v/>
      </c>
      <c r="D575" s="62"/>
      <c r="E575" s="38"/>
      <c r="F575" s="63"/>
      <c r="G575" s="64"/>
      <c r="H575" s="38"/>
      <c r="I575" s="38"/>
      <c r="J575" s="38"/>
      <c r="K575" s="38"/>
      <c r="L575" s="38"/>
      <c r="M575" s="38"/>
      <c r="N575" s="38"/>
      <c r="O575" s="38"/>
      <c r="P575" s="38"/>
      <c r="Q575" s="65"/>
      <c r="R575" s="65"/>
      <c r="S575" s="99"/>
      <c r="T575" s="94"/>
      <c r="U575" s="100" t="str">
        <f t="shared" ca="1" si="68"/>
        <v/>
      </c>
      <c r="V575" s="100" t="str">
        <f t="shared" ca="1" si="69"/>
        <v/>
      </c>
      <c r="W575" s="100" t="str">
        <f t="shared" ca="1" si="70"/>
        <v/>
      </c>
      <c r="X575" s="94"/>
      <c r="Y575" s="94"/>
      <c r="AA575" s="2"/>
      <c r="AD575" s="1"/>
    </row>
    <row r="576" spans="2:30" ht="18.75" x14ac:dyDescent="0.25">
      <c r="B576" s="107" t="str">
        <f t="shared" si="71"/>
        <v/>
      </c>
      <c r="C576" s="108" t="str">
        <f t="shared" ca="1" si="67"/>
        <v/>
      </c>
      <c r="D576" s="62"/>
      <c r="E576" s="38"/>
      <c r="F576" s="63"/>
      <c r="G576" s="64"/>
      <c r="H576" s="38"/>
      <c r="I576" s="38"/>
      <c r="J576" s="38"/>
      <c r="K576" s="38"/>
      <c r="L576" s="38"/>
      <c r="M576" s="38"/>
      <c r="N576" s="38"/>
      <c r="O576" s="38"/>
      <c r="P576" s="38"/>
      <c r="Q576" s="65"/>
      <c r="R576" s="65"/>
      <c r="S576" s="99"/>
      <c r="T576" s="94"/>
      <c r="U576" s="100" t="str">
        <f t="shared" ca="1" si="68"/>
        <v/>
      </c>
      <c r="V576" s="100" t="str">
        <f t="shared" ca="1" si="69"/>
        <v/>
      </c>
      <c r="W576" s="100" t="str">
        <f t="shared" ca="1" si="70"/>
        <v/>
      </c>
      <c r="X576" s="94"/>
      <c r="Y576" s="94"/>
      <c r="AA576" s="2"/>
      <c r="AD576" s="1"/>
    </row>
    <row r="577" spans="2:30" ht="18.75" x14ac:dyDescent="0.25">
      <c r="B577" s="107" t="str">
        <f t="shared" si="71"/>
        <v/>
      </c>
      <c r="C577" s="108" t="str">
        <f t="shared" ca="1" si="67"/>
        <v/>
      </c>
      <c r="D577" s="62"/>
      <c r="E577" s="38"/>
      <c r="F577" s="63"/>
      <c r="G577" s="64"/>
      <c r="H577" s="38"/>
      <c r="I577" s="38"/>
      <c r="J577" s="38"/>
      <c r="K577" s="38"/>
      <c r="L577" s="38"/>
      <c r="M577" s="38"/>
      <c r="N577" s="38"/>
      <c r="O577" s="38"/>
      <c r="P577" s="38"/>
      <c r="Q577" s="65"/>
      <c r="R577" s="65"/>
      <c r="S577" s="99"/>
      <c r="T577" s="94"/>
      <c r="U577" s="100" t="str">
        <f t="shared" ca="1" si="68"/>
        <v/>
      </c>
      <c r="V577" s="100" t="str">
        <f t="shared" ca="1" si="69"/>
        <v/>
      </c>
      <c r="W577" s="100" t="str">
        <f t="shared" ca="1" si="70"/>
        <v/>
      </c>
      <c r="X577" s="94"/>
      <c r="Y577" s="94"/>
      <c r="AA577" s="2"/>
      <c r="AD577" s="1"/>
    </row>
    <row r="578" spans="2:30" ht="18.75" x14ac:dyDescent="0.25">
      <c r="B578" s="107" t="str">
        <f t="shared" si="71"/>
        <v/>
      </c>
      <c r="C578" s="108" t="str">
        <f t="shared" ca="1" si="67"/>
        <v/>
      </c>
      <c r="D578" s="62"/>
      <c r="E578" s="38"/>
      <c r="F578" s="63"/>
      <c r="G578" s="64"/>
      <c r="H578" s="38"/>
      <c r="I578" s="38"/>
      <c r="J578" s="38"/>
      <c r="K578" s="38"/>
      <c r="L578" s="38"/>
      <c r="M578" s="38"/>
      <c r="N578" s="38"/>
      <c r="O578" s="38"/>
      <c r="P578" s="38"/>
      <c r="Q578" s="65"/>
      <c r="R578" s="65"/>
      <c r="S578" s="99"/>
      <c r="T578" s="94"/>
      <c r="U578" s="100" t="str">
        <f t="shared" ca="1" si="68"/>
        <v/>
      </c>
      <c r="V578" s="100" t="str">
        <f t="shared" ca="1" si="69"/>
        <v/>
      </c>
      <c r="W578" s="100" t="str">
        <f t="shared" ca="1" si="70"/>
        <v/>
      </c>
      <c r="X578" s="94"/>
      <c r="Y578" s="94"/>
      <c r="AA578" s="2"/>
      <c r="AD578" s="1"/>
    </row>
    <row r="579" spans="2:30" ht="18.75" x14ac:dyDescent="0.25">
      <c r="B579" s="107" t="str">
        <f t="shared" si="71"/>
        <v/>
      </c>
      <c r="C579" s="108" t="str">
        <f t="shared" ca="1" si="67"/>
        <v/>
      </c>
      <c r="D579" s="62"/>
      <c r="E579" s="38"/>
      <c r="F579" s="63"/>
      <c r="G579" s="64"/>
      <c r="H579" s="38"/>
      <c r="I579" s="38"/>
      <c r="J579" s="38"/>
      <c r="K579" s="38"/>
      <c r="L579" s="38"/>
      <c r="M579" s="38"/>
      <c r="N579" s="38"/>
      <c r="O579" s="38"/>
      <c r="P579" s="38"/>
      <c r="Q579" s="65"/>
      <c r="R579" s="65"/>
      <c r="S579" s="99"/>
      <c r="T579" s="94"/>
      <c r="U579" s="100" t="str">
        <f t="shared" ca="1" si="68"/>
        <v/>
      </c>
      <c r="V579" s="100" t="str">
        <f t="shared" ca="1" si="69"/>
        <v/>
      </c>
      <c r="W579" s="100" t="str">
        <f t="shared" ca="1" si="70"/>
        <v/>
      </c>
      <c r="X579" s="94"/>
      <c r="Y579" s="94"/>
      <c r="AA579" s="2"/>
      <c r="AD579" s="1"/>
    </row>
    <row r="580" spans="2:30" ht="18.75" x14ac:dyDescent="0.25">
      <c r="B580" s="107" t="str">
        <f t="shared" si="71"/>
        <v/>
      </c>
      <c r="C580" s="108" t="str">
        <f t="shared" ca="1" si="67"/>
        <v/>
      </c>
      <c r="D580" s="62"/>
      <c r="E580" s="38"/>
      <c r="F580" s="63"/>
      <c r="G580" s="64"/>
      <c r="H580" s="38"/>
      <c r="I580" s="38"/>
      <c r="J580" s="38"/>
      <c r="K580" s="38"/>
      <c r="L580" s="38"/>
      <c r="M580" s="38"/>
      <c r="N580" s="38"/>
      <c r="O580" s="38"/>
      <c r="P580" s="38"/>
      <c r="Q580" s="65"/>
      <c r="R580" s="65"/>
      <c r="S580" s="99"/>
      <c r="T580" s="94"/>
      <c r="U580" s="100" t="str">
        <f t="shared" ca="1" si="68"/>
        <v/>
      </c>
      <c r="V580" s="100" t="str">
        <f t="shared" ca="1" si="69"/>
        <v/>
      </c>
      <c r="W580" s="100" t="str">
        <f t="shared" ca="1" si="70"/>
        <v/>
      </c>
      <c r="X580" s="94"/>
      <c r="Y580" s="94"/>
      <c r="AA580" s="2"/>
      <c r="AD580" s="1"/>
    </row>
    <row r="581" spans="2:30" ht="18.75" x14ac:dyDescent="0.25">
      <c r="B581" s="107" t="str">
        <f t="shared" si="71"/>
        <v/>
      </c>
      <c r="C581" s="108" t="str">
        <f t="shared" ca="1" si="67"/>
        <v/>
      </c>
      <c r="D581" s="62"/>
      <c r="E581" s="38"/>
      <c r="F581" s="63"/>
      <c r="G581" s="64"/>
      <c r="H581" s="38"/>
      <c r="I581" s="38"/>
      <c r="J581" s="38"/>
      <c r="K581" s="38"/>
      <c r="L581" s="38"/>
      <c r="M581" s="38"/>
      <c r="N581" s="38"/>
      <c r="O581" s="38"/>
      <c r="P581" s="38"/>
      <c r="Q581" s="65"/>
      <c r="R581" s="65"/>
      <c r="S581" s="99"/>
      <c r="T581" s="94"/>
      <c r="U581" s="100" t="str">
        <f t="shared" ca="1" si="68"/>
        <v/>
      </c>
      <c r="V581" s="100" t="str">
        <f t="shared" ca="1" si="69"/>
        <v/>
      </c>
      <c r="W581" s="100" t="str">
        <f t="shared" ca="1" si="70"/>
        <v/>
      </c>
      <c r="X581" s="94"/>
      <c r="Y581" s="94"/>
      <c r="AA581" s="2"/>
      <c r="AD581" s="1"/>
    </row>
    <row r="582" spans="2:30" ht="18.75" x14ac:dyDescent="0.25">
      <c r="B582" s="107" t="str">
        <f t="shared" si="71"/>
        <v/>
      </c>
      <c r="C582" s="108" t="str">
        <f t="shared" ref="C582:C645" ca="1" si="72">IF(AND(ISBLANK(L582), NOT((ISBLANK(D582)))),TODAY()-D582,"")</f>
        <v/>
      </c>
      <c r="D582" s="62"/>
      <c r="E582" s="38"/>
      <c r="F582" s="63"/>
      <c r="G582" s="64"/>
      <c r="H582" s="38"/>
      <c r="I582" s="38"/>
      <c r="J582" s="38"/>
      <c r="K582" s="38"/>
      <c r="L582" s="38"/>
      <c r="M582" s="38"/>
      <c r="N582" s="38"/>
      <c r="O582" s="38"/>
      <c r="P582" s="38"/>
      <c r="Q582" s="65"/>
      <c r="R582" s="65"/>
      <c r="S582" s="99"/>
      <c r="T582" s="94"/>
      <c r="U582" s="100" t="str">
        <f t="shared" ca="1" si="68"/>
        <v/>
      </c>
      <c r="V582" s="100" t="str">
        <f t="shared" ca="1" si="69"/>
        <v/>
      </c>
      <c r="W582" s="100" t="str">
        <f t="shared" ca="1" si="70"/>
        <v/>
      </c>
      <c r="X582" s="94"/>
      <c r="Y582" s="94"/>
      <c r="AA582" s="2"/>
      <c r="AD582" s="1"/>
    </row>
    <row r="583" spans="2:30" ht="18.75" x14ac:dyDescent="0.25">
      <c r="B583" s="107" t="str">
        <f t="shared" si="71"/>
        <v/>
      </c>
      <c r="C583" s="108" t="str">
        <f t="shared" ca="1" si="72"/>
        <v/>
      </c>
      <c r="D583" s="62"/>
      <c r="E583" s="38"/>
      <c r="F583" s="63"/>
      <c r="G583" s="64"/>
      <c r="H583" s="38"/>
      <c r="I583" s="38"/>
      <c r="J583" s="38"/>
      <c r="K583" s="38"/>
      <c r="L583" s="38"/>
      <c r="M583" s="38"/>
      <c r="N583" s="38"/>
      <c r="O583" s="38"/>
      <c r="P583" s="38"/>
      <c r="Q583" s="65"/>
      <c r="R583" s="65"/>
      <c r="S583" s="99"/>
      <c r="T583" s="94"/>
      <c r="U583" s="100" t="str">
        <f t="shared" ca="1" si="68"/>
        <v/>
      </c>
      <c r="V583" s="100" t="str">
        <f t="shared" ca="1" si="69"/>
        <v/>
      </c>
      <c r="W583" s="100" t="str">
        <f t="shared" ca="1" si="70"/>
        <v/>
      </c>
      <c r="X583" s="94"/>
      <c r="Y583" s="94"/>
      <c r="AA583" s="2"/>
      <c r="AD583" s="1"/>
    </row>
    <row r="584" spans="2:30" ht="18.75" x14ac:dyDescent="0.25">
      <c r="B584" s="107" t="str">
        <f t="shared" si="71"/>
        <v/>
      </c>
      <c r="C584" s="108" t="str">
        <f t="shared" ca="1" si="72"/>
        <v/>
      </c>
      <c r="D584" s="62"/>
      <c r="E584" s="38"/>
      <c r="F584" s="63"/>
      <c r="G584" s="64"/>
      <c r="H584" s="38"/>
      <c r="I584" s="38"/>
      <c r="J584" s="38"/>
      <c r="K584" s="38"/>
      <c r="L584" s="38"/>
      <c r="M584" s="38"/>
      <c r="N584" s="38"/>
      <c r="O584" s="38"/>
      <c r="P584" s="38"/>
      <c r="Q584" s="65"/>
      <c r="R584" s="65"/>
      <c r="S584" s="99"/>
      <c r="T584" s="94"/>
      <c r="U584" s="100" t="str">
        <f t="shared" ca="1" si="68"/>
        <v/>
      </c>
      <c r="V584" s="100" t="str">
        <f t="shared" ca="1" si="69"/>
        <v/>
      </c>
      <c r="W584" s="100" t="str">
        <f t="shared" ca="1" si="70"/>
        <v/>
      </c>
      <c r="X584" s="94"/>
      <c r="Y584" s="94"/>
      <c r="AA584" s="2"/>
      <c r="AD584" s="1"/>
    </row>
    <row r="585" spans="2:30" ht="18.75" x14ac:dyDescent="0.25">
      <c r="B585" s="107" t="str">
        <f t="shared" si="71"/>
        <v/>
      </c>
      <c r="C585" s="108" t="str">
        <f t="shared" ca="1" si="72"/>
        <v/>
      </c>
      <c r="D585" s="62"/>
      <c r="E585" s="38"/>
      <c r="F585" s="63"/>
      <c r="G585" s="64"/>
      <c r="H585" s="38"/>
      <c r="I585" s="38"/>
      <c r="J585" s="38"/>
      <c r="K585" s="38"/>
      <c r="L585" s="38"/>
      <c r="M585" s="38"/>
      <c r="N585" s="38"/>
      <c r="O585" s="38"/>
      <c r="P585" s="38"/>
      <c r="Q585" s="65"/>
      <c r="R585" s="65"/>
      <c r="S585" s="99"/>
      <c r="T585" s="94"/>
      <c r="U585" s="100" t="str">
        <f t="shared" ca="1" si="68"/>
        <v/>
      </c>
      <c r="V585" s="100" t="str">
        <f t="shared" ca="1" si="69"/>
        <v/>
      </c>
      <c r="W585" s="100" t="str">
        <f t="shared" ca="1" si="70"/>
        <v/>
      </c>
      <c r="X585" s="94"/>
      <c r="Y585" s="94"/>
      <c r="AA585" s="2"/>
      <c r="AD585" s="1"/>
    </row>
    <row r="586" spans="2:30" ht="18.75" x14ac:dyDescent="0.25">
      <c r="B586" s="107" t="str">
        <f t="shared" si="71"/>
        <v/>
      </c>
      <c r="C586" s="108" t="str">
        <f t="shared" ca="1" si="72"/>
        <v/>
      </c>
      <c r="D586" s="62"/>
      <c r="E586" s="38"/>
      <c r="F586" s="63"/>
      <c r="G586" s="64"/>
      <c r="H586" s="38"/>
      <c r="I586" s="38"/>
      <c r="J586" s="38"/>
      <c r="K586" s="38"/>
      <c r="L586" s="38"/>
      <c r="M586" s="38"/>
      <c r="N586" s="38"/>
      <c r="O586" s="38"/>
      <c r="P586" s="38"/>
      <c r="Q586" s="65"/>
      <c r="R586" s="65"/>
      <c r="S586" s="99"/>
      <c r="T586" s="94"/>
      <c r="U586" s="100" t="str">
        <f t="shared" ca="1" si="68"/>
        <v/>
      </c>
      <c r="V586" s="100" t="str">
        <f t="shared" ca="1" si="69"/>
        <v/>
      </c>
      <c r="W586" s="100" t="str">
        <f t="shared" ca="1" si="70"/>
        <v/>
      </c>
      <c r="X586" s="94"/>
      <c r="Y586" s="94"/>
      <c r="AA586" s="2"/>
      <c r="AD586" s="1"/>
    </row>
    <row r="587" spans="2:30" ht="18.75" x14ac:dyDescent="0.25">
      <c r="B587" s="107" t="str">
        <f t="shared" si="71"/>
        <v/>
      </c>
      <c r="C587" s="108" t="str">
        <f t="shared" ca="1" si="72"/>
        <v/>
      </c>
      <c r="D587" s="62"/>
      <c r="E587" s="38"/>
      <c r="F587" s="63"/>
      <c r="G587" s="64"/>
      <c r="H587" s="38"/>
      <c r="I587" s="38"/>
      <c r="J587" s="38"/>
      <c r="K587" s="38"/>
      <c r="L587" s="38"/>
      <c r="M587" s="38"/>
      <c r="N587" s="38"/>
      <c r="O587" s="38"/>
      <c r="P587" s="38"/>
      <c r="Q587" s="65"/>
      <c r="R587" s="65"/>
      <c r="S587" s="99"/>
      <c r="T587" s="94"/>
      <c r="U587" s="100" t="str">
        <f t="shared" ca="1" si="68"/>
        <v/>
      </c>
      <c r="V587" s="100" t="str">
        <f t="shared" ca="1" si="69"/>
        <v/>
      </c>
      <c r="W587" s="100" t="str">
        <f t="shared" ca="1" si="70"/>
        <v/>
      </c>
      <c r="X587" s="94"/>
      <c r="Y587" s="94"/>
      <c r="AA587" s="2"/>
      <c r="AD587" s="1"/>
    </row>
    <row r="588" spans="2:30" ht="18.75" x14ac:dyDescent="0.25">
      <c r="B588" s="107" t="str">
        <f t="shared" si="71"/>
        <v/>
      </c>
      <c r="C588" s="108" t="str">
        <f t="shared" ca="1" si="72"/>
        <v/>
      </c>
      <c r="D588" s="62"/>
      <c r="E588" s="38"/>
      <c r="F588" s="63"/>
      <c r="G588" s="64"/>
      <c r="H588" s="38"/>
      <c r="I588" s="38"/>
      <c r="J588" s="38"/>
      <c r="K588" s="38"/>
      <c r="L588" s="38"/>
      <c r="M588" s="38"/>
      <c r="N588" s="38"/>
      <c r="O588" s="38"/>
      <c r="P588" s="38"/>
      <c r="Q588" s="65"/>
      <c r="R588" s="65"/>
      <c r="S588" s="99"/>
      <c r="T588" s="94"/>
      <c r="U588" s="100" t="str">
        <f t="shared" ca="1" si="68"/>
        <v/>
      </c>
      <c r="V588" s="100" t="str">
        <f t="shared" ca="1" si="69"/>
        <v/>
      </c>
      <c r="W588" s="100" t="str">
        <f t="shared" ca="1" si="70"/>
        <v/>
      </c>
      <c r="X588" s="94"/>
      <c r="Y588" s="94"/>
      <c r="AA588" s="2"/>
      <c r="AD588" s="1"/>
    </row>
    <row r="589" spans="2:30" ht="18.75" x14ac:dyDescent="0.25">
      <c r="B589" s="107" t="str">
        <f t="shared" si="71"/>
        <v/>
      </c>
      <c r="C589" s="108" t="str">
        <f t="shared" ca="1" si="72"/>
        <v/>
      </c>
      <c r="D589" s="62"/>
      <c r="E589" s="38"/>
      <c r="F589" s="63"/>
      <c r="G589" s="64"/>
      <c r="H589" s="38"/>
      <c r="I589" s="38"/>
      <c r="J589" s="38"/>
      <c r="K589" s="38"/>
      <c r="L589" s="38"/>
      <c r="M589" s="38"/>
      <c r="N589" s="38"/>
      <c r="O589" s="38"/>
      <c r="P589" s="38"/>
      <c r="Q589" s="65"/>
      <c r="R589" s="65"/>
      <c r="S589" s="99"/>
      <c r="T589" s="94"/>
      <c r="U589" s="100" t="str">
        <f t="shared" ca="1" si="68"/>
        <v/>
      </c>
      <c r="V589" s="100" t="str">
        <f t="shared" ca="1" si="69"/>
        <v/>
      </c>
      <c r="W589" s="100" t="str">
        <f t="shared" ca="1" si="70"/>
        <v/>
      </c>
      <c r="X589" s="94"/>
      <c r="Y589" s="94"/>
      <c r="AA589" s="2"/>
      <c r="AD589" s="1"/>
    </row>
    <row r="590" spans="2:30" ht="18.75" x14ac:dyDescent="0.25">
      <c r="B590" s="107" t="str">
        <f t="shared" si="71"/>
        <v/>
      </c>
      <c r="C590" s="108" t="str">
        <f t="shared" ca="1" si="72"/>
        <v/>
      </c>
      <c r="D590" s="62"/>
      <c r="E590" s="38"/>
      <c r="F590" s="63"/>
      <c r="G590" s="64"/>
      <c r="H590" s="38"/>
      <c r="I590" s="38"/>
      <c r="J590" s="38"/>
      <c r="K590" s="38"/>
      <c r="L590" s="38"/>
      <c r="M590" s="38"/>
      <c r="N590" s="38"/>
      <c r="O590" s="38"/>
      <c r="P590" s="38"/>
      <c r="Q590" s="65"/>
      <c r="R590" s="65"/>
      <c r="S590" s="99"/>
      <c r="T590" s="94"/>
      <c r="U590" s="100" t="str">
        <f t="shared" ca="1" si="68"/>
        <v/>
      </c>
      <c r="V590" s="100" t="str">
        <f t="shared" ca="1" si="69"/>
        <v/>
      </c>
      <c r="W590" s="100" t="str">
        <f t="shared" ca="1" si="70"/>
        <v/>
      </c>
      <c r="X590" s="94"/>
      <c r="Y590" s="94"/>
      <c r="AA590" s="2"/>
      <c r="AD590" s="1"/>
    </row>
    <row r="591" spans="2:30" ht="18.75" x14ac:dyDescent="0.25">
      <c r="B591" s="107" t="str">
        <f t="shared" si="71"/>
        <v/>
      </c>
      <c r="C591" s="108" t="str">
        <f t="shared" ca="1" si="72"/>
        <v/>
      </c>
      <c r="D591" s="62"/>
      <c r="E591" s="38"/>
      <c r="F591" s="63"/>
      <c r="G591" s="64"/>
      <c r="H591" s="38"/>
      <c r="I591" s="38"/>
      <c r="J591" s="38"/>
      <c r="K591" s="38"/>
      <c r="L591" s="38"/>
      <c r="M591" s="38"/>
      <c r="N591" s="38"/>
      <c r="O591" s="38"/>
      <c r="P591" s="38"/>
      <c r="Q591" s="65"/>
      <c r="R591" s="65"/>
      <c r="S591" s="99"/>
      <c r="T591" s="94"/>
      <c r="U591" s="100" t="str">
        <f t="shared" ref="U591:U654" ca="1" si="73">IF(ISBLANK(D591),"",IF(AND(OR(G591="+",G591="Homo",G591="homo"),D591&lt;TODAY()-$U$19,AND(ISBLANK(L591),ISBLANK(M591))),1,0))</f>
        <v/>
      </c>
      <c r="V591" s="100" t="str">
        <f t="shared" ref="V591:V654" ca="1" si="74">IF(ISBLANK(D591),"",IF(AND(OR(G591="-",G591="WT",G591="wt",G591="Wt"),D591&lt;TODAY()-$U$19,AND(ISBLANK(L591),ISBLANK(M591))),1,0))</f>
        <v/>
      </c>
      <c r="W591" s="100" t="str">
        <f t="shared" ref="W591:W654" ca="1" si="75">IF(ISBLANK(D591),"",IF(AND(NOT(OR(G591="-",G591="WT",G591="wt",G591="Wt",G591="+",G591="Homo",G591="homo")),D591&lt;TODAY()-$U$19,AND(ISBLANK(L591),ISBLANK(M591))),1,0))</f>
        <v/>
      </c>
      <c r="X591" s="94"/>
      <c r="Y591" s="94"/>
      <c r="AA591" s="2"/>
      <c r="AD591" s="1"/>
    </row>
    <row r="592" spans="2:30" ht="18.75" x14ac:dyDescent="0.25">
      <c r="B592" s="107" t="str">
        <f t="shared" si="71"/>
        <v/>
      </c>
      <c r="C592" s="108" t="str">
        <f t="shared" ca="1" si="72"/>
        <v/>
      </c>
      <c r="D592" s="62"/>
      <c r="E592" s="38"/>
      <c r="F592" s="63"/>
      <c r="G592" s="64"/>
      <c r="H592" s="38"/>
      <c r="I592" s="38"/>
      <c r="J592" s="38"/>
      <c r="K592" s="38"/>
      <c r="L592" s="38"/>
      <c r="M592" s="38"/>
      <c r="N592" s="38"/>
      <c r="O592" s="38"/>
      <c r="P592" s="38"/>
      <c r="Q592" s="65"/>
      <c r="R592" s="65"/>
      <c r="S592" s="99"/>
      <c r="T592" s="94"/>
      <c r="U592" s="100" t="str">
        <f t="shared" ca="1" si="73"/>
        <v/>
      </c>
      <c r="V592" s="100" t="str">
        <f t="shared" ca="1" si="74"/>
        <v/>
      </c>
      <c r="W592" s="100" t="str">
        <f t="shared" ca="1" si="75"/>
        <v/>
      </c>
      <c r="X592" s="94"/>
      <c r="Y592" s="94"/>
      <c r="AA592" s="2"/>
      <c r="AD592" s="1"/>
    </row>
    <row r="593" spans="2:30" ht="18.75" x14ac:dyDescent="0.25">
      <c r="B593" s="107" t="str">
        <f t="shared" si="71"/>
        <v/>
      </c>
      <c r="C593" s="108" t="str">
        <f t="shared" ca="1" si="72"/>
        <v/>
      </c>
      <c r="D593" s="62"/>
      <c r="E593" s="38"/>
      <c r="F593" s="63"/>
      <c r="G593" s="64"/>
      <c r="H593" s="38"/>
      <c r="I593" s="38"/>
      <c r="J593" s="38"/>
      <c r="K593" s="38"/>
      <c r="L593" s="38"/>
      <c r="M593" s="38"/>
      <c r="N593" s="38"/>
      <c r="O593" s="38"/>
      <c r="P593" s="38"/>
      <c r="Q593" s="65"/>
      <c r="R593" s="65"/>
      <c r="S593" s="99"/>
      <c r="T593" s="94"/>
      <c r="U593" s="100" t="str">
        <f t="shared" ca="1" si="73"/>
        <v/>
      </c>
      <c r="V593" s="100" t="str">
        <f t="shared" ca="1" si="74"/>
        <v/>
      </c>
      <c r="W593" s="100" t="str">
        <f t="shared" ca="1" si="75"/>
        <v/>
      </c>
      <c r="X593" s="94"/>
      <c r="Y593" s="94"/>
      <c r="AA593" s="2"/>
      <c r="AD593" s="1"/>
    </row>
    <row r="594" spans="2:30" ht="18.75" x14ac:dyDescent="0.25">
      <c r="B594" s="107" t="str">
        <f t="shared" si="71"/>
        <v/>
      </c>
      <c r="C594" s="108" t="str">
        <f t="shared" ca="1" si="72"/>
        <v/>
      </c>
      <c r="D594" s="62"/>
      <c r="E594" s="38"/>
      <c r="F594" s="63"/>
      <c r="G594" s="64"/>
      <c r="H594" s="38"/>
      <c r="I594" s="38"/>
      <c r="J594" s="38"/>
      <c r="K594" s="38"/>
      <c r="L594" s="38"/>
      <c r="M594" s="38"/>
      <c r="N594" s="38"/>
      <c r="O594" s="38"/>
      <c r="P594" s="38"/>
      <c r="Q594" s="65"/>
      <c r="R594" s="65"/>
      <c r="S594" s="99"/>
      <c r="T594" s="94"/>
      <c r="U594" s="100" t="str">
        <f t="shared" ca="1" si="73"/>
        <v/>
      </c>
      <c r="V594" s="100" t="str">
        <f t="shared" ca="1" si="74"/>
        <v/>
      </c>
      <c r="W594" s="100" t="str">
        <f t="shared" ca="1" si="75"/>
        <v/>
      </c>
      <c r="X594" s="94"/>
      <c r="Y594" s="94"/>
      <c r="AA594" s="2"/>
      <c r="AD594" s="1"/>
    </row>
    <row r="595" spans="2:30" ht="18.75" x14ac:dyDescent="0.25">
      <c r="B595" s="107" t="str">
        <f t="shared" si="71"/>
        <v/>
      </c>
      <c r="C595" s="108" t="str">
        <f t="shared" ca="1" si="72"/>
        <v/>
      </c>
      <c r="D595" s="62"/>
      <c r="E595" s="38"/>
      <c r="F595" s="63"/>
      <c r="G595" s="64"/>
      <c r="H595" s="38"/>
      <c r="I595" s="38"/>
      <c r="J595" s="38"/>
      <c r="K595" s="38"/>
      <c r="L595" s="38"/>
      <c r="M595" s="38"/>
      <c r="N595" s="38"/>
      <c r="O595" s="38"/>
      <c r="P595" s="38"/>
      <c r="Q595" s="65"/>
      <c r="R595" s="65"/>
      <c r="S595" s="99"/>
      <c r="T595" s="94"/>
      <c r="U595" s="100" t="str">
        <f t="shared" ca="1" si="73"/>
        <v/>
      </c>
      <c r="V595" s="100" t="str">
        <f t="shared" ca="1" si="74"/>
        <v/>
      </c>
      <c r="W595" s="100" t="str">
        <f t="shared" ca="1" si="75"/>
        <v/>
      </c>
      <c r="X595" s="94"/>
      <c r="Y595" s="94"/>
      <c r="AA595" s="2"/>
      <c r="AD595" s="1"/>
    </row>
    <row r="596" spans="2:30" ht="18.75" x14ac:dyDescent="0.25">
      <c r="B596" s="107" t="str">
        <f t="shared" si="71"/>
        <v/>
      </c>
      <c r="C596" s="108" t="str">
        <f t="shared" ca="1" si="72"/>
        <v/>
      </c>
      <c r="D596" s="62"/>
      <c r="E596" s="38"/>
      <c r="F596" s="63"/>
      <c r="G596" s="64"/>
      <c r="H596" s="38"/>
      <c r="I596" s="38"/>
      <c r="J596" s="38"/>
      <c r="K596" s="38"/>
      <c r="L596" s="38"/>
      <c r="M596" s="38"/>
      <c r="N596" s="38"/>
      <c r="O596" s="38"/>
      <c r="P596" s="38"/>
      <c r="Q596" s="65"/>
      <c r="R596" s="65"/>
      <c r="S596" s="99"/>
      <c r="T596" s="94"/>
      <c r="U596" s="100" t="str">
        <f t="shared" ca="1" si="73"/>
        <v/>
      </c>
      <c r="V596" s="100" t="str">
        <f t="shared" ca="1" si="74"/>
        <v/>
      </c>
      <c r="W596" s="100" t="str">
        <f t="shared" ca="1" si="75"/>
        <v/>
      </c>
      <c r="X596" s="94"/>
      <c r="Y596" s="94"/>
      <c r="AA596" s="2"/>
      <c r="AD596" s="1"/>
    </row>
    <row r="597" spans="2:30" ht="18.75" x14ac:dyDescent="0.25">
      <c r="B597" s="107" t="str">
        <f t="shared" si="71"/>
        <v/>
      </c>
      <c r="C597" s="108" t="str">
        <f t="shared" ca="1" si="72"/>
        <v/>
      </c>
      <c r="D597" s="62"/>
      <c r="E597" s="38"/>
      <c r="F597" s="63"/>
      <c r="G597" s="64"/>
      <c r="H597" s="38"/>
      <c r="I597" s="38"/>
      <c r="J597" s="38"/>
      <c r="K597" s="38"/>
      <c r="L597" s="38"/>
      <c r="M597" s="38"/>
      <c r="N597" s="38"/>
      <c r="O597" s="38"/>
      <c r="P597" s="38"/>
      <c r="Q597" s="65"/>
      <c r="R597" s="65"/>
      <c r="S597" s="99"/>
      <c r="T597" s="94"/>
      <c r="U597" s="100" t="str">
        <f t="shared" ca="1" si="73"/>
        <v/>
      </c>
      <c r="V597" s="100" t="str">
        <f t="shared" ca="1" si="74"/>
        <v/>
      </c>
      <c r="W597" s="100" t="str">
        <f t="shared" ca="1" si="75"/>
        <v/>
      </c>
      <c r="X597" s="94"/>
      <c r="Y597" s="94"/>
      <c r="AA597" s="2"/>
      <c r="AD597" s="1"/>
    </row>
    <row r="598" spans="2:30" ht="18.75" x14ac:dyDescent="0.25">
      <c r="B598" s="107" t="str">
        <f t="shared" si="71"/>
        <v/>
      </c>
      <c r="C598" s="108" t="str">
        <f t="shared" ca="1" si="72"/>
        <v/>
      </c>
      <c r="D598" s="62"/>
      <c r="E598" s="38"/>
      <c r="F598" s="63"/>
      <c r="G598" s="64"/>
      <c r="H598" s="38"/>
      <c r="I598" s="38"/>
      <c r="J598" s="38"/>
      <c r="K598" s="38"/>
      <c r="L598" s="38"/>
      <c r="M598" s="38"/>
      <c r="N598" s="38"/>
      <c r="O598" s="38"/>
      <c r="P598" s="38"/>
      <c r="Q598" s="65"/>
      <c r="R598" s="65"/>
      <c r="S598" s="99"/>
      <c r="T598" s="94"/>
      <c r="U598" s="100" t="str">
        <f t="shared" ca="1" si="73"/>
        <v/>
      </c>
      <c r="V598" s="100" t="str">
        <f t="shared" ca="1" si="74"/>
        <v/>
      </c>
      <c r="W598" s="100" t="str">
        <f t="shared" ca="1" si="75"/>
        <v/>
      </c>
      <c r="X598" s="94"/>
      <c r="Y598" s="94"/>
      <c r="AA598" s="2"/>
      <c r="AD598" s="1"/>
    </row>
    <row r="599" spans="2:30" ht="18.75" x14ac:dyDescent="0.25">
      <c r="B599" s="107" t="str">
        <f t="shared" si="71"/>
        <v/>
      </c>
      <c r="C599" s="108" t="str">
        <f t="shared" ca="1" si="72"/>
        <v/>
      </c>
      <c r="D599" s="62"/>
      <c r="E599" s="38"/>
      <c r="F599" s="63"/>
      <c r="G599" s="64"/>
      <c r="H599" s="38"/>
      <c r="I599" s="38"/>
      <c r="J599" s="38"/>
      <c r="K599" s="38"/>
      <c r="L599" s="38"/>
      <c r="M599" s="38"/>
      <c r="N599" s="38"/>
      <c r="O599" s="38"/>
      <c r="P599" s="38"/>
      <c r="Q599" s="65"/>
      <c r="R599" s="65"/>
      <c r="S599" s="99"/>
      <c r="T599" s="94"/>
      <c r="U599" s="100" t="str">
        <f t="shared" ca="1" si="73"/>
        <v/>
      </c>
      <c r="V599" s="100" t="str">
        <f t="shared" ca="1" si="74"/>
        <v/>
      </c>
      <c r="W599" s="100" t="str">
        <f t="shared" ca="1" si="75"/>
        <v/>
      </c>
      <c r="X599" s="94"/>
      <c r="Y599" s="94"/>
      <c r="AA599" s="2"/>
      <c r="AD599" s="1"/>
    </row>
    <row r="600" spans="2:30" ht="18.75" x14ac:dyDescent="0.25">
      <c r="B600" s="107" t="str">
        <f t="shared" si="71"/>
        <v/>
      </c>
      <c r="C600" s="108" t="str">
        <f t="shared" ca="1" si="72"/>
        <v/>
      </c>
      <c r="D600" s="62"/>
      <c r="E600" s="38"/>
      <c r="F600" s="63"/>
      <c r="G600" s="64"/>
      <c r="H600" s="38"/>
      <c r="I600" s="38"/>
      <c r="J600" s="38"/>
      <c r="K600" s="38"/>
      <c r="L600" s="38"/>
      <c r="M600" s="38"/>
      <c r="N600" s="38"/>
      <c r="O600" s="38"/>
      <c r="P600" s="38"/>
      <c r="Q600" s="65"/>
      <c r="R600" s="65"/>
      <c r="S600" s="99"/>
      <c r="T600" s="94"/>
      <c r="U600" s="100" t="str">
        <f t="shared" ca="1" si="73"/>
        <v/>
      </c>
      <c r="V600" s="100" t="str">
        <f t="shared" ca="1" si="74"/>
        <v/>
      </c>
      <c r="W600" s="100" t="str">
        <f t="shared" ca="1" si="75"/>
        <v/>
      </c>
      <c r="X600" s="94"/>
      <c r="Y600" s="94"/>
      <c r="AA600" s="2"/>
      <c r="AD600" s="1"/>
    </row>
    <row r="601" spans="2:30" ht="18.75" x14ac:dyDescent="0.25">
      <c r="B601" s="107" t="str">
        <f t="shared" si="71"/>
        <v/>
      </c>
      <c r="C601" s="108" t="str">
        <f t="shared" ca="1" si="72"/>
        <v/>
      </c>
      <c r="D601" s="62"/>
      <c r="E601" s="38"/>
      <c r="F601" s="63"/>
      <c r="G601" s="64"/>
      <c r="H601" s="38"/>
      <c r="I601" s="38"/>
      <c r="J601" s="38"/>
      <c r="K601" s="38"/>
      <c r="L601" s="38"/>
      <c r="M601" s="38"/>
      <c r="N601" s="38"/>
      <c r="O601" s="38"/>
      <c r="P601" s="38"/>
      <c r="Q601" s="65"/>
      <c r="R601" s="65"/>
      <c r="S601" s="99"/>
      <c r="T601" s="94"/>
      <c r="U601" s="100" t="str">
        <f t="shared" ca="1" si="73"/>
        <v/>
      </c>
      <c r="V601" s="100" t="str">
        <f t="shared" ca="1" si="74"/>
        <v/>
      </c>
      <c r="W601" s="100" t="str">
        <f t="shared" ca="1" si="75"/>
        <v/>
      </c>
      <c r="X601" s="94"/>
      <c r="Y601" s="94"/>
      <c r="AA601" s="2"/>
      <c r="AD601" s="1"/>
    </row>
    <row r="602" spans="2:30" ht="18.75" x14ac:dyDescent="0.25">
      <c r="B602" s="107" t="str">
        <f t="shared" si="71"/>
        <v/>
      </c>
      <c r="C602" s="108" t="str">
        <f t="shared" ca="1" si="72"/>
        <v/>
      </c>
      <c r="D602" s="62"/>
      <c r="E602" s="38"/>
      <c r="F602" s="63"/>
      <c r="G602" s="64"/>
      <c r="H602" s="38"/>
      <c r="I602" s="38"/>
      <c r="J602" s="38"/>
      <c r="K602" s="38"/>
      <c r="L602" s="38"/>
      <c r="M602" s="38"/>
      <c r="N602" s="38"/>
      <c r="O602" s="38"/>
      <c r="P602" s="38"/>
      <c r="Q602" s="65"/>
      <c r="R602" s="65"/>
      <c r="S602" s="99"/>
      <c r="T602" s="94"/>
      <c r="U602" s="100" t="str">
        <f t="shared" ca="1" si="73"/>
        <v/>
      </c>
      <c r="V602" s="100" t="str">
        <f t="shared" ca="1" si="74"/>
        <v/>
      </c>
      <c r="W602" s="100" t="str">
        <f t="shared" ca="1" si="75"/>
        <v/>
      </c>
      <c r="X602" s="94"/>
      <c r="Y602" s="94"/>
      <c r="AA602" s="2"/>
      <c r="AD602" s="1"/>
    </row>
    <row r="603" spans="2:30" ht="18.75" x14ac:dyDescent="0.25">
      <c r="B603" s="107" t="str">
        <f t="shared" si="71"/>
        <v/>
      </c>
      <c r="C603" s="108" t="str">
        <f t="shared" ca="1" si="72"/>
        <v/>
      </c>
      <c r="D603" s="62"/>
      <c r="E603" s="38"/>
      <c r="F603" s="63"/>
      <c r="G603" s="64"/>
      <c r="H603" s="38"/>
      <c r="I603" s="38"/>
      <c r="J603" s="38"/>
      <c r="K603" s="38"/>
      <c r="L603" s="38"/>
      <c r="M603" s="38"/>
      <c r="N603" s="38"/>
      <c r="O603" s="38"/>
      <c r="P603" s="38"/>
      <c r="Q603" s="65"/>
      <c r="R603" s="65"/>
      <c r="S603" s="99"/>
      <c r="T603" s="94"/>
      <c r="U603" s="100" t="str">
        <f t="shared" ca="1" si="73"/>
        <v/>
      </c>
      <c r="V603" s="100" t="str">
        <f t="shared" ca="1" si="74"/>
        <v/>
      </c>
      <c r="W603" s="100" t="str">
        <f t="shared" ca="1" si="75"/>
        <v/>
      </c>
      <c r="X603" s="94"/>
      <c r="Y603" s="94"/>
      <c r="AA603" s="2"/>
      <c r="AD603" s="1"/>
    </row>
    <row r="604" spans="2:30" ht="18.75" x14ac:dyDescent="0.25">
      <c r="B604" s="107" t="str">
        <f t="shared" si="71"/>
        <v/>
      </c>
      <c r="C604" s="108" t="str">
        <f t="shared" ca="1" si="72"/>
        <v/>
      </c>
      <c r="D604" s="62"/>
      <c r="E604" s="38"/>
      <c r="F604" s="63"/>
      <c r="G604" s="64"/>
      <c r="H604" s="38"/>
      <c r="I604" s="38"/>
      <c r="J604" s="38"/>
      <c r="K604" s="38"/>
      <c r="L604" s="38"/>
      <c r="M604" s="38"/>
      <c r="N604" s="38"/>
      <c r="O604" s="38"/>
      <c r="P604" s="38"/>
      <c r="Q604" s="65"/>
      <c r="R604" s="65"/>
      <c r="S604" s="99"/>
      <c r="T604" s="94"/>
      <c r="U604" s="100" t="str">
        <f t="shared" ca="1" si="73"/>
        <v/>
      </c>
      <c r="V604" s="100" t="str">
        <f t="shared" ca="1" si="74"/>
        <v/>
      </c>
      <c r="W604" s="100" t="str">
        <f t="shared" ca="1" si="75"/>
        <v/>
      </c>
      <c r="X604" s="94"/>
      <c r="Y604" s="94"/>
      <c r="AA604" s="2"/>
      <c r="AD604" s="1"/>
    </row>
    <row r="605" spans="2:30" ht="18.75" x14ac:dyDescent="0.25">
      <c r="B605" s="107" t="str">
        <f t="shared" si="71"/>
        <v/>
      </c>
      <c r="C605" s="108" t="str">
        <f t="shared" ca="1" si="72"/>
        <v/>
      </c>
      <c r="D605" s="62"/>
      <c r="E605" s="38"/>
      <c r="F605" s="63"/>
      <c r="G605" s="64"/>
      <c r="H605" s="38"/>
      <c r="I605" s="38"/>
      <c r="J605" s="38"/>
      <c r="K605" s="38"/>
      <c r="L605" s="38"/>
      <c r="M605" s="38"/>
      <c r="N605" s="38"/>
      <c r="O605" s="38"/>
      <c r="P605" s="38"/>
      <c r="Q605" s="65"/>
      <c r="R605" s="65"/>
      <c r="S605" s="99"/>
      <c r="T605" s="94"/>
      <c r="U605" s="100" t="str">
        <f t="shared" ca="1" si="73"/>
        <v/>
      </c>
      <c r="V605" s="100" t="str">
        <f t="shared" ca="1" si="74"/>
        <v/>
      </c>
      <c r="W605" s="100" t="str">
        <f t="shared" ca="1" si="75"/>
        <v/>
      </c>
      <c r="X605" s="94"/>
      <c r="Y605" s="94"/>
      <c r="AA605" s="2"/>
      <c r="AD605" s="1"/>
    </row>
    <row r="606" spans="2:30" ht="18.75" x14ac:dyDescent="0.25">
      <c r="B606" s="107" t="str">
        <f t="shared" si="71"/>
        <v/>
      </c>
      <c r="C606" s="108" t="str">
        <f t="shared" ca="1" si="72"/>
        <v/>
      </c>
      <c r="D606" s="62"/>
      <c r="E606" s="38"/>
      <c r="F606" s="63"/>
      <c r="G606" s="64"/>
      <c r="H606" s="38"/>
      <c r="I606" s="38"/>
      <c r="J606" s="38"/>
      <c r="K606" s="38"/>
      <c r="L606" s="38"/>
      <c r="M606" s="38"/>
      <c r="N606" s="38"/>
      <c r="O606" s="38"/>
      <c r="P606" s="38"/>
      <c r="Q606" s="65"/>
      <c r="R606" s="65"/>
      <c r="S606" s="99"/>
      <c r="T606" s="94"/>
      <c r="U606" s="100" t="str">
        <f t="shared" ca="1" si="73"/>
        <v/>
      </c>
      <c r="V606" s="100" t="str">
        <f t="shared" ca="1" si="74"/>
        <v/>
      </c>
      <c r="W606" s="100" t="str">
        <f t="shared" ca="1" si="75"/>
        <v/>
      </c>
      <c r="X606" s="94"/>
      <c r="Y606" s="94"/>
      <c r="AA606" s="2"/>
      <c r="AD606" s="1"/>
    </row>
    <row r="607" spans="2:30" ht="18.75" x14ac:dyDescent="0.25">
      <c r="B607" s="107" t="str">
        <f t="shared" si="71"/>
        <v/>
      </c>
      <c r="C607" s="108" t="str">
        <f t="shared" ca="1" si="72"/>
        <v/>
      </c>
      <c r="D607" s="62"/>
      <c r="E607" s="38"/>
      <c r="F607" s="63"/>
      <c r="G607" s="64"/>
      <c r="H607" s="38"/>
      <c r="I607" s="38"/>
      <c r="J607" s="38"/>
      <c r="K607" s="38"/>
      <c r="L607" s="38"/>
      <c r="M607" s="38"/>
      <c r="N607" s="38"/>
      <c r="O607" s="38"/>
      <c r="P607" s="38"/>
      <c r="Q607" s="65"/>
      <c r="R607" s="65"/>
      <c r="S607" s="99"/>
      <c r="T607" s="94"/>
      <c r="U607" s="100" t="str">
        <f t="shared" ca="1" si="73"/>
        <v/>
      </c>
      <c r="V607" s="100" t="str">
        <f t="shared" ca="1" si="74"/>
        <v/>
      </c>
      <c r="W607" s="100" t="str">
        <f t="shared" ca="1" si="75"/>
        <v/>
      </c>
      <c r="X607" s="94"/>
      <c r="Y607" s="94"/>
      <c r="AA607" s="2"/>
      <c r="AD607" s="1"/>
    </row>
    <row r="608" spans="2:30" ht="18.75" x14ac:dyDescent="0.25">
      <c r="B608" s="107" t="str">
        <f t="shared" si="71"/>
        <v/>
      </c>
      <c r="C608" s="108" t="str">
        <f t="shared" ca="1" si="72"/>
        <v/>
      </c>
      <c r="D608" s="62"/>
      <c r="E608" s="38"/>
      <c r="F608" s="63"/>
      <c r="G608" s="64"/>
      <c r="H608" s="38"/>
      <c r="I608" s="38"/>
      <c r="J608" s="38"/>
      <c r="K608" s="38"/>
      <c r="L608" s="38"/>
      <c r="M608" s="38"/>
      <c r="N608" s="38"/>
      <c r="O608" s="38"/>
      <c r="P608" s="38"/>
      <c r="Q608" s="65"/>
      <c r="R608" s="65"/>
      <c r="S608" s="99"/>
      <c r="T608" s="94"/>
      <c r="U608" s="100" t="str">
        <f t="shared" ca="1" si="73"/>
        <v/>
      </c>
      <c r="V608" s="100" t="str">
        <f t="shared" ca="1" si="74"/>
        <v/>
      </c>
      <c r="W608" s="100" t="str">
        <f t="shared" ca="1" si="75"/>
        <v/>
      </c>
      <c r="X608" s="94"/>
      <c r="Y608" s="94"/>
      <c r="AA608" s="2"/>
      <c r="AD608" s="1"/>
    </row>
    <row r="609" spans="2:30" ht="18.75" x14ac:dyDescent="0.25">
      <c r="B609" s="107" t="str">
        <f t="shared" si="71"/>
        <v/>
      </c>
      <c r="C609" s="108" t="str">
        <f t="shared" ca="1" si="72"/>
        <v/>
      </c>
      <c r="D609" s="62"/>
      <c r="E609" s="38"/>
      <c r="F609" s="63"/>
      <c r="G609" s="64"/>
      <c r="H609" s="38"/>
      <c r="I609" s="38"/>
      <c r="J609" s="38"/>
      <c r="K609" s="38"/>
      <c r="L609" s="38"/>
      <c r="M609" s="38"/>
      <c r="N609" s="38"/>
      <c r="O609" s="38"/>
      <c r="P609" s="38"/>
      <c r="Q609" s="65"/>
      <c r="R609" s="65"/>
      <c r="S609" s="99"/>
      <c r="T609" s="94"/>
      <c r="U609" s="100" t="str">
        <f t="shared" ca="1" si="73"/>
        <v/>
      </c>
      <c r="V609" s="100" t="str">
        <f t="shared" ca="1" si="74"/>
        <v/>
      </c>
      <c r="W609" s="100" t="str">
        <f t="shared" ca="1" si="75"/>
        <v/>
      </c>
      <c r="X609" s="94"/>
      <c r="Y609" s="94"/>
      <c r="AA609" s="2"/>
      <c r="AD609" s="1"/>
    </row>
    <row r="610" spans="2:30" ht="18.75" x14ac:dyDescent="0.25">
      <c r="B610" s="107" t="str">
        <f t="shared" si="71"/>
        <v/>
      </c>
      <c r="C610" s="108" t="str">
        <f t="shared" ca="1" si="72"/>
        <v/>
      </c>
      <c r="D610" s="62"/>
      <c r="E610" s="38"/>
      <c r="F610" s="63"/>
      <c r="G610" s="64"/>
      <c r="H610" s="38"/>
      <c r="I610" s="38"/>
      <c r="J610" s="38"/>
      <c r="K610" s="38"/>
      <c r="L610" s="38"/>
      <c r="M610" s="38"/>
      <c r="N610" s="38"/>
      <c r="O610" s="38"/>
      <c r="P610" s="38"/>
      <c r="Q610" s="65"/>
      <c r="R610" s="65"/>
      <c r="S610" s="99"/>
      <c r="T610" s="94"/>
      <c r="U610" s="100" t="str">
        <f t="shared" ca="1" si="73"/>
        <v/>
      </c>
      <c r="V610" s="100" t="str">
        <f t="shared" ca="1" si="74"/>
        <v/>
      </c>
      <c r="W610" s="100" t="str">
        <f t="shared" ca="1" si="75"/>
        <v/>
      </c>
      <c r="X610" s="94"/>
      <c r="Y610" s="94"/>
      <c r="AA610" s="2"/>
      <c r="AD610" s="1"/>
    </row>
    <row r="611" spans="2:30" ht="18.75" x14ac:dyDescent="0.25">
      <c r="B611" s="107" t="str">
        <f t="shared" si="71"/>
        <v/>
      </c>
      <c r="C611" s="108" t="str">
        <f t="shared" ca="1" si="72"/>
        <v/>
      </c>
      <c r="D611" s="62"/>
      <c r="E611" s="38"/>
      <c r="F611" s="63"/>
      <c r="G611" s="64"/>
      <c r="H611" s="38"/>
      <c r="I611" s="38"/>
      <c r="J611" s="38"/>
      <c r="K611" s="38"/>
      <c r="L611" s="38"/>
      <c r="M611" s="38"/>
      <c r="N611" s="38"/>
      <c r="O611" s="38"/>
      <c r="P611" s="38"/>
      <c r="Q611" s="65"/>
      <c r="R611" s="65"/>
      <c r="S611" s="99"/>
      <c r="T611" s="94"/>
      <c r="U611" s="100" t="str">
        <f t="shared" ca="1" si="73"/>
        <v/>
      </c>
      <c r="V611" s="100" t="str">
        <f t="shared" ca="1" si="74"/>
        <v/>
      </c>
      <c r="W611" s="100" t="str">
        <f t="shared" ca="1" si="75"/>
        <v/>
      </c>
      <c r="X611" s="94"/>
      <c r="Y611" s="94"/>
      <c r="AA611" s="2"/>
      <c r="AD611" s="1"/>
    </row>
    <row r="612" spans="2:30" ht="18.75" x14ac:dyDescent="0.25">
      <c r="B612" s="107" t="str">
        <f t="shared" si="71"/>
        <v/>
      </c>
      <c r="C612" s="108" t="str">
        <f t="shared" ca="1" si="72"/>
        <v/>
      </c>
      <c r="D612" s="62"/>
      <c r="E612" s="38"/>
      <c r="F612" s="63"/>
      <c r="G612" s="64"/>
      <c r="H612" s="38"/>
      <c r="I612" s="38"/>
      <c r="J612" s="38"/>
      <c r="K612" s="38"/>
      <c r="L612" s="38"/>
      <c r="M612" s="38"/>
      <c r="N612" s="38"/>
      <c r="O612" s="38"/>
      <c r="P612" s="38"/>
      <c r="Q612" s="65"/>
      <c r="R612" s="65"/>
      <c r="S612" s="99"/>
      <c r="T612" s="94"/>
      <c r="U612" s="100" t="str">
        <f t="shared" ca="1" si="73"/>
        <v/>
      </c>
      <c r="V612" s="100" t="str">
        <f t="shared" ca="1" si="74"/>
        <v/>
      </c>
      <c r="W612" s="100" t="str">
        <f t="shared" ca="1" si="75"/>
        <v/>
      </c>
      <c r="X612" s="94"/>
      <c r="Y612" s="94"/>
      <c r="AA612" s="2"/>
      <c r="AD612" s="1"/>
    </row>
    <row r="613" spans="2:30" ht="18.75" x14ac:dyDescent="0.25">
      <c r="B613" s="107" t="str">
        <f t="shared" si="71"/>
        <v/>
      </c>
      <c r="C613" s="108" t="str">
        <f t="shared" ca="1" si="72"/>
        <v/>
      </c>
      <c r="D613" s="62"/>
      <c r="E613" s="38"/>
      <c r="F613" s="63"/>
      <c r="G613" s="64"/>
      <c r="H613" s="38"/>
      <c r="I613" s="38"/>
      <c r="J613" s="38"/>
      <c r="K613" s="38"/>
      <c r="L613" s="38"/>
      <c r="M613" s="38"/>
      <c r="N613" s="38"/>
      <c r="O613" s="38"/>
      <c r="P613" s="38"/>
      <c r="Q613" s="65"/>
      <c r="R613" s="65"/>
      <c r="S613" s="99"/>
      <c r="T613" s="94"/>
      <c r="U613" s="100" t="str">
        <f t="shared" ca="1" si="73"/>
        <v/>
      </c>
      <c r="V613" s="100" t="str">
        <f t="shared" ca="1" si="74"/>
        <v/>
      </c>
      <c r="W613" s="100" t="str">
        <f t="shared" ca="1" si="75"/>
        <v/>
      </c>
      <c r="X613" s="94"/>
      <c r="Y613" s="94"/>
      <c r="AA613" s="2"/>
      <c r="AD613" s="1"/>
    </row>
    <row r="614" spans="2:30" ht="18.75" x14ac:dyDescent="0.25">
      <c r="B614" s="107" t="str">
        <f t="shared" si="71"/>
        <v/>
      </c>
      <c r="C614" s="108" t="str">
        <f t="shared" ca="1" si="72"/>
        <v/>
      </c>
      <c r="D614" s="62"/>
      <c r="E614" s="38"/>
      <c r="F614" s="63"/>
      <c r="G614" s="64"/>
      <c r="H614" s="38"/>
      <c r="I614" s="38"/>
      <c r="J614" s="38"/>
      <c r="K614" s="38"/>
      <c r="L614" s="38"/>
      <c r="M614" s="38"/>
      <c r="N614" s="38"/>
      <c r="O614" s="38"/>
      <c r="P614" s="38"/>
      <c r="Q614" s="65"/>
      <c r="R614" s="65"/>
      <c r="S614" s="99"/>
      <c r="T614" s="94"/>
      <c r="U614" s="100" t="str">
        <f t="shared" ca="1" si="73"/>
        <v/>
      </c>
      <c r="V614" s="100" t="str">
        <f t="shared" ca="1" si="74"/>
        <v/>
      </c>
      <c r="W614" s="100" t="str">
        <f t="shared" ca="1" si="75"/>
        <v/>
      </c>
      <c r="X614" s="94"/>
      <c r="Y614" s="94"/>
      <c r="AA614" s="2"/>
      <c r="AD614" s="1"/>
    </row>
    <row r="615" spans="2:30" ht="18.75" x14ac:dyDescent="0.25">
      <c r="B615" s="107" t="str">
        <f t="shared" si="71"/>
        <v/>
      </c>
      <c r="C615" s="108" t="str">
        <f t="shared" ca="1" si="72"/>
        <v/>
      </c>
      <c r="D615" s="62"/>
      <c r="E615" s="38"/>
      <c r="F615" s="63"/>
      <c r="G615" s="64"/>
      <c r="H615" s="38"/>
      <c r="I615" s="38"/>
      <c r="J615" s="38"/>
      <c r="K615" s="38"/>
      <c r="L615" s="38"/>
      <c r="M615" s="38"/>
      <c r="N615" s="38"/>
      <c r="O615" s="38"/>
      <c r="P615" s="38"/>
      <c r="Q615" s="65"/>
      <c r="R615" s="65"/>
      <c r="S615" s="99"/>
      <c r="T615" s="94"/>
      <c r="U615" s="100" t="str">
        <f t="shared" ca="1" si="73"/>
        <v/>
      </c>
      <c r="V615" s="100" t="str">
        <f t="shared" ca="1" si="74"/>
        <v/>
      </c>
      <c r="W615" s="100" t="str">
        <f t="shared" ca="1" si="75"/>
        <v/>
      </c>
      <c r="X615" s="94"/>
      <c r="Y615" s="94"/>
      <c r="AA615" s="2"/>
      <c r="AD615" s="1"/>
    </row>
    <row r="616" spans="2:30" ht="18.75" x14ac:dyDescent="0.25">
      <c r="B616" s="107" t="str">
        <f t="shared" si="71"/>
        <v/>
      </c>
      <c r="C616" s="108" t="str">
        <f t="shared" ca="1" si="72"/>
        <v/>
      </c>
      <c r="D616" s="62"/>
      <c r="E616" s="38"/>
      <c r="F616" s="63"/>
      <c r="G616" s="64"/>
      <c r="H616" s="38"/>
      <c r="I616" s="38"/>
      <c r="J616" s="38"/>
      <c r="K616" s="38"/>
      <c r="L616" s="38"/>
      <c r="M616" s="38"/>
      <c r="N616" s="38"/>
      <c r="O616" s="38"/>
      <c r="P616" s="38"/>
      <c r="Q616" s="65"/>
      <c r="R616" s="65"/>
      <c r="S616" s="99"/>
      <c r="T616" s="94"/>
      <c r="U616" s="100" t="str">
        <f t="shared" ca="1" si="73"/>
        <v/>
      </c>
      <c r="V616" s="100" t="str">
        <f t="shared" ca="1" si="74"/>
        <v/>
      </c>
      <c r="W616" s="100" t="str">
        <f t="shared" ca="1" si="75"/>
        <v/>
      </c>
      <c r="X616" s="94"/>
      <c r="Y616" s="94"/>
      <c r="AA616" s="2"/>
      <c r="AD616" s="1"/>
    </row>
    <row r="617" spans="2:30" ht="18.75" x14ac:dyDescent="0.25">
      <c r="B617" s="107" t="str">
        <f t="shared" si="71"/>
        <v/>
      </c>
      <c r="C617" s="108" t="str">
        <f t="shared" ca="1" si="72"/>
        <v/>
      </c>
      <c r="D617" s="62"/>
      <c r="E617" s="38"/>
      <c r="F617" s="63"/>
      <c r="G617" s="64"/>
      <c r="H617" s="38"/>
      <c r="I617" s="38"/>
      <c r="J617" s="38"/>
      <c r="K617" s="38"/>
      <c r="L617" s="38"/>
      <c r="M617" s="38"/>
      <c r="N617" s="38"/>
      <c r="O617" s="38"/>
      <c r="P617" s="38"/>
      <c r="Q617" s="65"/>
      <c r="R617" s="65"/>
      <c r="S617" s="99"/>
      <c r="T617" s="94"/>
      <c r="U617" s="100" t="str">
        <f t="shared" ca="1" si="73"/>
        <v/>
      </c>
      <c r="V617" s="100" t="str">
        <f t="shared" ca="1" si="74"/>
        <v/>
      </c>
      <c r="W617" s="100" t="str">
        <f t="shared" ca="1" si="75"/>
        <v/>
      </c>
      <c r="X617" s="94"/>
      <c r="Y617" s="94"/>
      <c r="AA617" s="2"/>
      <c r="AD617" s="1"/>
    </row>
    <row r="618" spans="2:30" ht="18.75" x14ac:dyDescent="0.25">
      <c r="B618" s="107" t="str">
        <f t="shared" si="71"/>
        <v/>
      </c>
      <c r="C618" s="108" t="str">
        <f t="shared" ca="1" si="72"/>
        <v/>
      </c>
      <c r="D618" s="62"/>
      <c r="E618" s="38"/>
      <c r="F618" s="63"/>
      <c r="G618" s="64"/>
      <c r="H618" s="38"/>
      <c r="I618" s="38"/>
      <c r="J618" s="38"/>
      <c r="K618" s="38"/>
      <c r="L618" s="38"/>
      <c r="M618" s="38"/>
      <c r="N618" s="38"/>
      <c r="O618" s="38"/>
      <c r="P618" s="38"/>
      <c r="Q618" s="65"/>
      <c r="R618" s="65"/>
      <c r="S618" s="99"/>
      <c r="T618" s="94"/>
      <c r="U618" s="100" t="str">
        <f t="shared" ca="1" si="73"/>
        <v/>
      </c>
      <c r="V618" s="100" t="str">
        <f t="shared" ca="1" si="74"/>
        <v/>
      </c>
      <c r="W618" s="100" t="str">
        <f t="shared" ca="1" si="75"/>
        <v/>
      </c>
      <c r="X618" s="94"/>
      <c r="Y618" s="94"/>
      <c r="AA618" s="2"/>
      <c r="AD618" s="1"/>
    </row>
    <row r="619" spans="2:30" ht="18.75" x14ac:dyDescent="0.25">
      <c r="B619" s="107" t="str">
        <f t="shared" si="71"/>
        <v/>
      </c>
      <c r="C619" s="108" t="str">
        <f t="shared" ca="1" si="72"/>
        <v/>
      </c>
      <c r="D619" s="62"/>
      <c r="E619" s="38"/>
      <c r="F619" s="63"/>
      <c r="G619" s="64"/>
      <c r="H619" s="38"/>
      <c r="I619" s="38"/>
      <c r="J619" s="38"/>
      <c r="K619" s="38"/>
      <c r="L619" s="38"/>
      <c r="M619" s="38"/>
      <c r="N619" s="38"/>
      <c r="O619" s="38"/>
      <c r="P619" s="38"/>
      <c r="Q619" s="65"/>
      <c r="R619" s="65"/>
      <c r="S619" s="99"/>
      <c r="T619" s="94"/>
      <c r="U619" s="100" t="str">
        <f t="shared" ca="1" si="73"/>
        <v/>
      </c>
      <c r="V619" s="100" t="str">
        <f t="shared" ca="1" si="74"/>
        <v/>
      </c>
      <c r="W619" s="100" t="str">
        <f t="shared" ca="1" si="75"/>
        <v/>
      </c>
      <c r="X619" s="94"/>
      <c r="Y619" s="94"/>
      <c r="AA619" s="2"/>
      <c r="AD619" s="1"/>
    </row>
    <row r="620" spans="2:30" ht="18.75" x14ac:dyDescent="0.25">
      <c r="B620" s="107" t="str">
        <f t="shared" si="71"/>
        <v/>
      </c>
      <c r="C620" s="108" t="str">
        <f t="shared" ca="1" si="72"/>
        <v/>
      </c>
      <c r="D620" s="62"/>
      <c r="E620" s="38"/>
      <c r="F620" s="63"/>
      <c r="G620" s="64"/>
      <c r="H620" s="38"/>
      <c r="I620" s="38"/>
      <c r="J620" s="38"/>
      <c r="K620" s="38"/>
      <c r="L620" s="38"/>
      <c r="M620" s="38"/>
      <c r="N620" s="38"/>
      <c r="O620" s="38"/>
      <c r="P620" s="38"/>
      <c r="Q620" s="65"/>
      <c r="R620" s="65"/>
      <c r="S620" s="99"/>
      <c r="T620" s="94"/>
      <c r="U620" s="100" t="str">
        <f t="shared" ca="1" si="73"/>
        <v/>
      </c>
      <c r="V620" s="100" t="str">
        <f t="shared" ca="1" si="74"/>
        <v/>
      </c>
      <c r="W620" s="100" t="str">
        <f t="shared" ca="1" si="75"/>
        <v/>
      </c>
      <c r="X620" s="94"/>
      <c r="Y620" s="94"/>
      <c r="AA620" s="2"/>
      <c r="AD620" s="1"/>
    </row>
    <row r="621" spans="2:30" ht="18.75" x14ac:dyDescent="0.25">
      <c r="B621" s="107" t="str">
        <f t="shared" si="71"/>
        <v/>
      </c>
      <c r="C621" s="108" t="str">
        <f t="shared" ca="1" si="72"/>
        <v/>
      </c>
      <c r="D621" s="62"/>
      <c r="E621" s="38"/>
      <c r="F621" s="63"/>
      <c r="G621" s="64"/>
      <c r="H621" s="38"/>
      <c r="I621" s="38"/>
      <c r="J621" s="38"/>
      <c r="K621" s="38"/>
      <c r="L621" s="38"/>
      <c r="M621" s="38"/>
      <c r="N621" s="38"/>
      <c r="O621" s="38"/>
      <c r="P621" s="38"/>
      <c r="Q621" s="65"/>
      <c r="R621" s="65"/>
      <c r="S621" s="99"/>
      <c r="T621" s="94"/>
      <c r="U621" s="100" t="str">
        <f t="shared" ca="1" si="73"/>
        <v/>
      </c>
      <c r="V621" s="100" t="str">
        <f t="shared" ca="1" si="74"/>
        <v/>
      </c>
      <c r="W621" s="100" t="str">
        <f t="shared" ca="1" si="75"/>
        <v/>
      </c>
      <c r="X621" s="94"/>
      <c r="Y621" s="94"/>
      <c r="AA621" s="2"/>
      <c r="AD621" s="1"/>
    </row>
    <row r="622" spans="2:30" ht="18.75" x14ac:dyDescent="0.25">
      <c r="B622" s="107" t="str">
        <f t="shared" si="71"/>
        <v/>
      </c>
      <c r="C622" s="108" t="str">
        <f t="shared" ca="1" si="72"/>
        <v/>
      </c>
      <c r="D622" s="62"/>
      <c r="E622" s="38"/>
      <c r="F622" s="63"/>
      <c r="G622" s="64"/>
      <c r="H622" s="38"/>
      <c r="I622" s="38"/>
      <c r="J622" s="38"/>
      <c r="K622" s="38"/>
      <c r="L622" s="38"/>
      <c r="M622" s="38"/>
      <c r="N622" s="38"/>
      <c r="O622" s="38"/>
      <c r="P622" s="38"/>
      <c r="Q622" s="65"/>
      <c r="R622" s="65"/>
      <c r="S622" s="99"/>
      <c r="T622" s="94"/>
      <c r="U622" s="100" t="str">
        <f t="shared" ca="1" si="73"/>
        <v/>
      </c>
      <c r="V622" s="100" t="str">
        <f t="shared" ca="1" si="74"/>
        <v/>
      </c>
      <c r="W622" s="100" t="str">
        <f t="shared" ca="1" si="75"/>
        <v/>
      </c>
      <c r="X622" s="94"/>
      <c r="Y622" s="94"/>
      <c r="AA622" s="2"/>
      <c r="AD622" s="1"/>
    </row>
    <row r="623" spans="2:30" ht="18.75" x14ac:dyDescent="0.25">
      <c r="B623" s="107" t="str">
        <f t="shared" si="71"/>
        <v/>
      </c>
      <c r="C623" s="108" t="str">
        <f t="shared" ca="1" si="72"/>
        <v/>
      </c>
      <c r="D623" s="62"/>
      <c r="E623" s="38"/>
      <c r="F623" s="63"/>
      <c r="G623" s="64"/>
      <c r="H623" s="38"/>
      <c r="I623" s="38"/>
      <c r="J623" s="38"/>
      <c r="K623" s="38"/>
      <c r="L623" s="38"/>
      <c r="M623" s="38"/>
      <c r="N623" s="38"/>
      <c r="O623" s="38"/>
      <c r="P623" s="38"/>
      <c r="Q623" s="65"/>
      <c r="R623" s="65"/>
      <c r="S623" s="99"/>
      <c r="T623" s="94"/>
      <c r="U623" s="100" t="str">
        <f t="shared" ca="1" si="73"/>
        <v/>
      </c>
      <c r="V623" s="100" t="str">
        <f t="shared" ca="1" si="74"/>
        <v/>
      </c>
      <c r="W623" s="100" t="str">
        <f t="shared" ca="1" si="75"/>
        <v/>
      </c>
      <c r="X623" s="94"/>
      <c r="Y623" s="94"/>
      <c r="AA623" s="2"/>
      <c r="AD623" s="1"/>
    </row>
    <row r="624" spans="2:30" ht="18.75" x14ac:dyDescent="0.25">
      <c r="B624" s="107" t="str">
        <f t="shared" si="71"/>
        <v/>
      </c>
      <c r="C624" s="108" t="str">
        <f t="shared" ca="1" si="72"/>
        <v/>
      </c>
      <c r="D624" s="62"/>
      <c r="E624" s="38"/>
      <c r="F624" s="63"/>
      <c r="G624" s="64"/>
      <c r="H624" s="38"/>
      <c r="I624" s="38"/>
      <c r="J624" s="38"/>
      <c r="K624" s="38"/>
      <c r="L624" s="38"/>
      <c r="M624" s="38"/>
      <c r="N624" s="38"/>
      <c r="O624" s="38"/>
      <c r="P624" s="38"/>
      <c r="Q624" s="65"/>
      <c r="R624" s="65"/>
      <c r="S624" s="99"/>
      <c r="T624" s="94"/>
      <c r="U624" s="100" t="str">
        <f t="shared" ca="1" si="73"/>
        <v/>
      </c>
      <c r="V624" s="100" t="str">
        <f t="shared" ca="1" si="74"/>
        <v/>
      </c>
      <c r="W624" s="100" t="str">
        <f t="shared" ca="1" si="75"/>
        <v/>
      </c>
      <c r="X624" s="94"/>
      <c r="Y624" s="94"/>
      <c r="AA624" s="2"/>
      <c r="AD624" s="1"/>
    </row>
    <row r="625" spans="2:30" ht="18.75" x14ac:dyDescent="0.25">
      <c r="B625" s="107" t="str">
        <f t="shared" si="71"/>
        <v/>
      </c>
      <c r="C625" s="108" t="str">
        <f t="shared" ca="1" si="72"/>
        <v/>
      </c>
      <c r="D625" s="62"/>
      <c r="E625" s="38"/>
      <c r="F625" s="63"/>
      <c r="G625" s="64"/>
      <c r="H625" s="38"/>
      <c r="I625" s="38"/>
      <c r="J625" s="38"/>
      <c r="K625" s="38"/>
      <c r="L625" s="38"/>
      <c r="M625" s="38"/>
      <c r="N625" s="38"/>
      <c r="O625" s="38"/>
      <c r="P625" s="38"/>
      <c r="Q625" s="65"/>
      <c r="R625" s="65"/>
      <c r="S625" s="99"/>
      <c r="T625" s="94"/>
      <c r="U625" s="100" t="str">
        <f t="shared" ca="1" si="73"/>
        <v/>
      </c>
      <c r="V625" s="100" t="str">
        <f t="shared" ca="1" si="74"/>
        <v/>
      </c>
      <c r="W625" s="100" t="str">
        <f t="shared" ca="1" si="75"/>
        <v/>
      </c>
      <c r="X625" s="94"/>
      <c r="Y625" s="94"/>
      <c r="AA625" s="2"/>
      <c r="AD625" s="1"/>
    </row>
    <row r="626" spans="2:30" ht="18.75" x14ac:dyDescent="0.25">
      <c r="B626" s="107" t="str">
        <f t="shared" si="71"/>
        <v/>
      </c>
      <c r="C626" s="108" t="str">
        <f t="shared" ca="1" si="72"/>
        <v/>
      </c>
      <c r="D626" s="62"/>
      <c r="E626" s="38"/>
      <c r="F626" s="63"/>
      <c r="G626" s="64"/>
      <c r="H626" s="38"/>
      <c r="I626" s="38"/>
      <c r="J626" s="38"/>
      <c r="K626" s="38"/>
      <c r="L626" s="38"/>
      <c r="M626" s="38"/>
      <c r="N626" s="38"/>
      <c r="O626" s="38"/>
      <c r="P626" s="38"/>
      <c r="Q626" s="65"/>
      <c r="R626" s="65"/>
      <c r="S626" s="99"/>
      <c r="T626" s="94"/>
      <c r="U626" s="100" t="str">
        <f t="shared" ca="1" si="73"/>
        <v/>
      </c>
      <c r="V626" s="100" t="str">
        <f t="shared" ca="1" si="74"/>
        <v/>
      </c>
      <c r="W626" s="100" t="str">
        <f t="shared" ca="1" si="75"/>
        <v/>
      </c>
      <c r="X626" s="94"/>
      <c r="Y626" s="94"/>
      <c r="AA626" s="2"/>
      <c r="AD626" s="1"/>
    </row>
    <row r="627" spans="2:30" ht="18.75" x14ac:dyDescent="0.25">
      <c r="B627" s="107" t="str">
        <f t="shared" si="71"/>
        <v/>
      </c>
      <c r="C627" s="108" t="str">
        <f t="shared" ca="1" si="72"/>
        <v/>
      </c>
      <c r="D627" s="62"/>
      <c r="E627" s="38"/>
      <c r="F627" s="63"/>
      <c r="G627" s="64"/>
      <c r="H627" s="38"/>
      <c r="I627" s="38"/>
      <c r="J627" s="38"/>
      <c r="K627" s="38"/>
      <c r="L627" s="38"/>
      <c r="M627" s="38"/>
      <c r="N627" s="38"/>
      <c r="O627" s="38"/>
      <c r="P627" s="38"/>
      <c r="Q627" s="65"/>
      <c r="R627" s="65"/>
      <c r="S627" s="99"/>
      <c r="T627" s="94"/>
      <c r="U627" s="100" t="str">
        <f t="shared" ca="1" si="73"/>
        <v/>
      </c>
      <c r="V627" s="100" t="str">
        <f t="shared" ca="1" si="74"/>
        <v/>
      </c>
      <c r="W627" s="100" t="str">
        <f t="shared" ca="1" si="75"/>
        <v/>
      </c>
      <c r="X627" s="94"/>
      <c r="Y627" s="94"/>
      <c r="AA627" s="2"/>
      <c r="AD627" s="1"/>
    </row>
    <row r="628" spans="2:30" ht="18.75" x14ac:dyDescent="0.25">
      <c r="B628" s="107" t="str">
        <f t="shared" si="71"/>
        <v/>
      </c>
      <c r="C628" s="108" t="str">
        <f t="shared" ca="1" si="72"/>
        <v/>
      </c>
      <c r="D628" s="62"/>
      <c r="E628" s="38"/>
      <c r="F628" s="63"/>
      <c r="G628" s="64"/>
      <c r="H628" s="38"/>
      <c r="I628" s="38"/>
      <c r="J628" s="38"/>
      <c r="K628" s="38"/>
      <c r="L628" s="38"/>
      <c r="M628" s="38"/>
      <c r="N628" s="38"/>
      <c r="O628" s="38"/>
      <c r="P628" s="38"/>
      <c r="Q628" s="65"/>
      <c r="R628" s="65"/>
      <c r="S628" s="99"/>
      <c r="T628" s="94"/>
      <c r="U628" s="100" t="str">
        <f t="shared" ca="1" si="73"/>
        <v/>
      </c>
      <c r="V628" s="100" t="str">
        <f t="shared" ca="1" si="74"/>
        <v/>
      </c>
      <c r="W628" s="100" t="str">
        <f t="shared" ca="1" si="75"/>
        <v/>
      </c>
      <c r="X628" s="94"/>
      <c r="Y628" s="94"/>
      <c r="AA628" s="2"/>
      <c r="AD628" s="1"/>
    </row>
    <row r="629" spans="2:30" ht="18.75" x14ac:dyDescent="0.25">
      <c r="B629" s="107" t="str">
        <f t="shared" si="71"/>
        <v/>
      </c>
      <c r="C629" s="108" t="str">
        <f t="shared" ca="1" si="72"/>
        <v/>
      </c>
      <c r="D629" s="62"/>
      <c r="E629" s="38"/>
      <c r="F629" s="63"/>
      <c r="G629" s="64"/>
      <c r="H629" s="38"/>
      <c r="I629" s="38"/>
      <c r="J629" s="38"/>
      <c r="K629" s="38"/>
      <c r="L629" s="38"/>
      <c r="M629" s="38"/>
      <c r="N629" s="38"/>
      <c r="O629" s="38"/>
      <c r="P629" s="38"/>
      <c r="Q629" s="65"/>
      <c r="R629" s="65"/>
      <c r="S629" s="99"/>
      <c r="T629" s="94"/>
      <c r="U629" s="100" t="str">
        <f t="shared" ca="1" si="73"/>
        <v/>
      </c>
      <c r="V629" s="100" t="str">
        <f t="shared" ca="1" si="74"/>
        <v/>
      </c>
      <c r="W629" s="100" t="str">
        <f t="shared" ca="1" si="75"/>
        <v/>
      </c>
      <c r="X629" s="94"/>
      <c r="Y629" s="94"/>
      <c r="AA629" s="2"/>
      <c r="AD629" s="1"/>
    </row>
    <row r="630" spans="2:30" ht="18.75" x14ac:dyDescent="0.25">
      <c r="B630" s="107" t="str">
        <f t="shared" si="71"/>
        <v/>
      </c>
      <c r="C630" s="108" t="str">
        <f t="shared" ca="1" si="72"/>
        <v/>
      </c>
      <c r="D630" s="62"/>
      <c r="E630" s="38"/>
      <c r="F630" s="63"/>
      <c r="G630" s="64"/>
      <c r="H630" s="38"/>
      <c r="I630" s="38"/>
      <c r="J630" s="38"/>
      <c r="K630" s="38"/>
      <c r="L630" s="38"/>
      <c r="M630" s="38"/>
      <c r="N630" s="38"/>
      <c r="O630" s="38"/>
      <c r="P630" s="38"/>
      <c r="Q630" s="65"/>
      <c r="R630" s="65"/>
      <c r="S630" s="99"/>
      <c r="T630" s="94"/>
      <c r="U630" s="100" t="str">
        <f t="shared" ca="1" si="73"/>
        <v/>
      </c>
      <c r="V630" s="100" t="str">
        <f t="shared" ca="1" si="74"/>
        <v/>
      </c>
      <c r="W630" s="100" t="str">
        <f t="shared" ca="1" si="75"/>
        <v/>
      </c>
      <c r="X630" s="94"/>
      <c r="Y630" s="94"/>
      <c r="AA630" s="2"/>
      <c r="AD630" s="1"/>
    </row>
    <row r="631" spans="2:30" ht="18.75" x14ac:dyDescent="0.25">
      <c r="B631" s="107" t="str">
        <f t="shared" si="71"/>
        <v/>
      </c>
      <c r="C631" s="108" t="str">
        <f t="shared" ca="1" si="72"/>
        <v/>
      </c>
      <c r="D631" s="62"/>
      <c r="E631" s="38"/>
      <c r="F631" s="63"/>
      <c r="G631" s="64"/>
      <c r="H631" s="38"/>
      <c r="I631" s="38"/>
      <c r="J631" s="38"/>
      <c r="K631" s="38"/>
      <c r="L631" s="38"/>
      <c r="M631" s="38"/>
      <c r="N631" s="38"/>
      <c r="O631" s="38"/>
      <c r="P631" s="38"/>
      <c r="Q631" s="65"/>
      <c r="R631" s="65"/>
      <c r="S631" s="99"/>
      <c r="T631" s="94"/>
      <c r="U631" s="100" t="str">
        <f t="shared" ca="1" si="73"/>
        <v/>
      </c>
      <c r="V631" s="100" t="str">
        <f t="shared" ca="1" si="74"/>
        <v/>
      </c>
      <c r="W631" s="100" t="str">
        <f t="shared" ca="1" si="75"/>
        <v/>
      </c>
      <c r="X631" s="94"/>
      <c r="Y631" s="94"/>
      <c r="AA631" s="2"/>
      <c r="AD631" s="1"/>
    </row>
    <row r="632" spans="2:30" ht="18.75" x14ac:dyDescent="0.25">
      <c r="B632" s="107" t="str">
        <f t="shared" si="71"/>
        <v/>
      </c>
      <c r="C632" s="108" t="str">
        <f t="shared" ca="1" si="72"/>
        <v/>
      </c>
      <c r="D632" s="62"/>
      <c r="E632" s="38"/>
      <c r="F632" s="63"/>
      <c r="G632" s="64"/>
      <c r="H632" s="38"/>
      <c r="I632" s="38"/>
      <c r="J632" s="38"/>
      <c r="K632" s="38"/>
      <c r="L632" s="38"/>
      <c r="M632" s="38"/>
      <c r="N632" s="38"/>
      <c r="O632" s="38"/>
      <c r="P632" s="38"/>
      <c r="Q632" s="65"/>
      <c r="R632" s="65"/>
      <c r="S632" s="99"/>
      <c r="T632" s="94"/>
      <c r="U632" s="100" t="str">
        <f t="shared" ca="1" si="73"/>
        <v/>
      </c>
      <c r="V632" s="100" t="str">
        <f t="shared" ca="1" si="74"/>
        <v/>
      </c>
      <c r="W632" s="100" t="str">
        <f t="shared" ca="1" si="75"/>
        <v/>
      </c>
      <c r="X632" s="94"/>
      <c r="Y632" s="94"/>
      <c r="AA632" s="2"/>
      <c r="AD632" s="1"/>
    </row>
    <row r="633" spans="2:30" ht="18.75" x14ac:dyDescent="0.25">
      <c r="B633" s="107" t="str">
        <f t="shared" ref="B633:B696" si="76">IF(AND(ISBLANK(L633), NOT((ISBLANK(D633)))),D633+60,"")</f>
        <v/>
      </c>
      <c r="C633" s="108" t="str">
        <f t="shared" ca="1" si="72"/>
        <v/>
      </c>
      <c r="D633" s="62"/>
      <c r="E633" s="38"/>
      <c r="F633" s="63"/>
      <c r="G633" s="64"/>
      <c r="H633" s="38"/>
      <c r="I633" s="38"/>
      <c r="J633" s="38"/>
      <c r="K633" s="38"/>
      <c r="L633" s="38"/>
      <c r="M633" s="38"/>
      <c r="N633" s="38"/>
      <c r="O633" s="38"/>
      <c r="P633" s="38"/>
      <c r="Q633" s="65"/>
      <c r="R633" s="65"/>
      <c r="S633" s="99"/>
      <c r="T633" s="94"/>
      <c r="U633" s="100" t="str">
        <f t="shared" ca="1" si="73"/>
        <v/>
      </c>
      <c r="V633" s="100" t="str">
        <f t="shared" ca="1" si="74"/>
        <v/>
      </c>
      <c r="W633" s="100" t="str">
        <f t="shared" ca="1" si="75"/>
        <v/>
      </c>
      <c r="X633" s="94"/>
      <c r="Y633" s="94"/>
      <c r="AA633" s="2"/>
      <c r="AD633" s="1"/>
    </row>
    <row r="634" spans="2:30" ht="18.75" x14ac:dyDescent="0.25">
      <c r="B634" s="107" t="str">
        <f t="shared" si="76"/>
        <v/>
      </c>
      <c r="C634" s="108" t="str">
        <f t="shared" ca="1" si="72"/>
        <v/>
      </c>
      <c r="D634" s="62"/>
      <c r="E634" s="38"/>
      <c r="F634" s="63"/>
      <c r="G634" s="64"/>
      <c r="H634" s="38"/>
      <c r="I634" s="38"/>
      <c r="J634" s="38"/>
      <c r="K634" s="38"/>
      <c r="L634" s="38"/>
      <c r="M634" s="38"/>
      <c r="N634" s="38"/>
      <c r="O634" s="38"/>
      <c r="P634" s="38"/>
      <c r="Q634" s="65"/>
      <c r="R634" s="65"/>
      <c r="S634" s="99"/>
      <c r="T634" s="94"/>
      <c r="U634" s="100" t="str">
        <f t="shared" ca="1" si="73"/>
        <v/>
      </c>
      <c r="V634" s="100" t="str">
        <f t="shared" ca="1" si="74"/>
        <v/>
      </c>
      <c r="W634" s="100" t="str">
        <f t="shared" ca="1" si="75"/>
        <v/>
      </c>
      <c r="X634" s="94"/>
      <c r="Y634" s="94"/>
      <c r="AA634" s="2"/>
      <c r="AD634" s="1"/>
    </row>
    <row r="635" spans="2:30" ht="18.75" x14ac:dyDescent="0.25">
      <c r="B635" s="107" t="str">
        <f t="shared" si="76"/>
        <v/>
      </c>
      <c r="C635" s="108" t="str">
        <f t="shared" ca="1" si="72"/>
        <v/>
      </c>
      <c r="D635" s="62"/>
      <c r="E635" s="38"/>
      <c r="F635" s="63"/>
      <c r="G635" s="64"/>
      <c r="H635" s="38"/>
      <c r="I635" s="38"/>
      <c r="J635" s="38"/>
      <c r="K635" s="38"/>
      <c r="L635" s="38"/>
      <c r="M635" s="38"/>
      <c r="N635" s="38"/>
      <c r="O635" s="38"/>
      <c r="P635" s="38"/>
      <c r="Q635" s="65"/>
      <c r="R635" s="65"/>
      <c r="S635" s="99"/>
      <c r="T635" s="94"/>
      <c r="U635" s="100" t="str">
        <f t="shared" ca="1" si="73"/>
        <v/>
      </c>
      <c r="V635" s="100" t="str">
        <f t="shared" ca="1" si="74"/>
        <v/>
      </c>
      <c r="W635" s="100" t="str">
        <f t="shared" ca="1" si="75"/>
        <v/>
      </c>
      <c r="X635" s="94"/>
      <c r="Y635" s="94"/>
      <c r="AA635" s="2"/>
      <c r="AD635" s="1"/>
    </row>
    <row r="636" spans="2:30" ht="18.75" x14ac:dyDescent="0.25">
      <c r="B636" s="107" t="str">
        <f t="shared" si="76"/>
        <v/>
      </c>
      <c r="C636" s="108" t="str">
        <f t="shared" ca="1" si="72"/>
        <v/>
      </c>
      <c r="D636" s="62"/>
      <c r="E636" s="38"/>
      <c r="F636" s="63"/>
      <c r="G636" s="64"/>
      <c r="H636" s="38"/>
      <c r="I636" s="38"/>
      <c r="J636" s="38"/>
      <c r="K636" s="38"/>
      <c r="L636" s="38"/>
      <c r="M636" s="38"/>
      <c r="N636" s="38"/>
      <c r="O636" s="38"/>
      <c r="P636" s="38"/>
      <c r="Q636" s="65"/>
      <c r="R636" s="65"/>
      <c r="S636" s="99"/>
      <c r="T636" s="94"/>
      <c r="U636" s="100" t="str">
        <f t="shared" ca="1" si="73"/>
        <v/>
      </c>
      <c r="V636" s="100" t="str">
        <f t="shared" ca="1" si="74"/>
        <v/>
      </c>
      <c r="W636" s="100" t="str">
        <f t="shared" ca="1" si="75"/>
        <v/>
      </c>
      <c r="X636" s="94"/>
      <c r="Y636" s="94"/>
      <c r="AA636" s="2"/>
      <c r="AD636" s="1"/>
    </row>
    <row r="637" spans="2:30" ht="18.75" x14ac:dyDescent="0.25">
      <c r="B637" s="107" t="str">
        <f t="shared" si="76"/>
        <v/>
      </c>
      <c r="C637" s="108" t="str">
        <f t="shared" ca="1" si="72"/>
        <v/>
      </c>
      <c r="D637" s="62"/>
      <c r="E637" s="38"/>
      <c r="F637" s="63"/>
      <c r="G637" s="64"/>
      <c r="H637" s="38"/>
      <c r="I637" s="38"/>
      <c r="J637" s="38"/>
      <c r="K637" s="38"/>
      <c r="L637" s="38"/>
      <c r="M637" s="38"/>
      <c r="N637" s="38"/>
      <c r="O637" s="38"/>
      <c r="P637" s="38"/>
      <c r="Q637" s="65"/>
      <c r="R637" s="65"/>
      <c r="S637" s="99"/>
      <c r="T637" s="94"/>
      <c r="U637" s="100" t="str">
        <f t="shared" ca="1" si="73"/>
        <v/>
      </c>
      <c r="V637" s="100" t="str">
        <f t="shared" ca="1" si="74"/>
        <v/>
      </c>
      <c r="W637" s="100" t="str">
        <f t="shared" ca="1" si="75"/>
        <v/>
      </c>
      <c r="X637" s="94"/>
      <c r="Y637" s="94"/>
      <c r="AA637" s="2"/>
      <c r="AD637" s="1"/>
    </row>
    <row r="638" spans="2:30" ht="18.75" x14ac:dyDescent="0.25">
      <c r="B638" s="107" t="str">
        <f t="shared" si="76"/>
        <v/>
      </c>
      <c r="C638" s="108" t="str">
        <f t="shared" ca="1" si="72"/>
        <v/>
      </c>
      <c r="D638" s="62"/>
      <c r="E638" s="38"/>
      <c r="F638" s="63"/>
      <c r="G638" s="64"/>
      <c r="H638" s="38"/>
      <c r="I638" s="38"/>
      <c r="J638" s="38"/>
      <c r="K638" s="38"/>
      <c r="L638" s="38"/>
      <c r="M638" s="38"/>
      <c r="N638" s="38"/>
      <c r="O638" s="38"/>
      <c r="P638" s="38"/>
      <c r="Q638" s="65"/>
      <c r="R638" s="65"/>
      <c r="S638" s="99"/>
      <c r="T638" s="94"/>
      <c r="U638" s="100" t="str">
        <f t="shared" ca="1" si="73"/>
        <v/>
      </c>
      <c r="V638" s="100" t="str">
        <f t="shared" ca="1" si="74"/>
        <v/>
      </c>
      <c r="W638" s="100" t="str">
        <f t="shared" ca="1" si="75"/>
        <v/>
      </c>
      <c r="X638" s="94"/>
      <c r="Y638" s="94"/>
      <c r="AA638" s="2"/>
      <c r="AD638" s="1"/>
    </row>
    <row r="639" spans="2:30" ht="18.75" x14ac:dyDescent="0.25">
      <c r="B639" s="107" t="str">
        <f t="shared" si="76"/>
        <v/>
      </c>
      <c r="C639" s="108" t="str">
        <f t="shared" ca="1" si="72"/>
        <v/>
      </c>
      <c r="D639" s="62"/>
      <c r="E639" s="38"/>
      <c r="F639" s="63"/>
      <c r="G639" s="64"/>
      <c r="H639" s="38"/>
      <c r="I639" s="38"/>
      <c r="J639" s="38"/>
      <c r="K639" s="38"/>
      <c r="L639" s="38"/>
      <c r="M639" s="38"/>
      <c r="N639" s="38"/>
      <c r="O639" s="38"/>
      <c r="P639" s="38"/>
      <c r="Q639" s="65"/>
      <c r="R639" s="65"/>
      <c r="S639" s="99"/>
      <c r="T639" s="94"/>
      <c r="U639" s="100" t="str">
        <f t="shared" ca="1" si="73"/>
        <v/>
      </c>
      <c r="V639" s="100" t="str">
        <f t="shared" ca="1" si="74"/>
        <v/>
      </c>
      <c r="W639" s="100" t="str">
        <f t="shared" ca="1" si="75"/>
        <v/>
      </c>
      <c r="X639" s="94"/>
      <c r="Y639" s="94"/>
      <c r="AA639" s="2"/>
      <c r="AD639" s="1"/>
    </row>
    <row r="640" spans="2:30" ht="18.75" x14ac:dyDescent="0.25">
      <c r="B640" s="107" t="str">
        <f t="shared" si="76"/>
        <v/>
      </c>
      <c r="C640" s="108" t="str">
        <f t="shared" ca="1" si="72"/>
        <v/>
      </c>
      <c r="D640" s="62"/>
      <c r="E640" s="38"/>
      <c r="F640" s="63"/>
      <c r="G640" s="64"/>
      <c r="H640" s="38"/>
      <c r="I640" s="38"/>
      <c r="J640" s="38"/>
      <c r="K640" s="38"/>
      <c r="L640" s="38"/>
      <c r="M640" s="38"/>
      <c r="N640" s="38"/>
      <c r="O640" s="38"/>
      <c r="P640" s="38"/>
      <c r="Q640" s="65"/>
      <c r="R640" s="65"/>
      <c r="S640" s="99"/>
      <c r="T640" s="94"/>
      <c r="U640" s="100" t="str">
        <f t="shared" ca="1" si="73"/>
        <v/>
      </c>
      <c r="V640" s="100" t="str">
        <f t="shared" ca="1" si="74"/>
        <v/>
      </c>
      <c r="W640" s="100" t="str">
        <f t="shared" ca="1" si="75"/>
        <v/>
      </c>
      <c r="X640" s="94"/>
      <c r="Y640" s="94"/>
      <c r="AA640" s="2"/>
      <c r="AD640" s="1"/>
    </row>
    <row r="641" spans="2:30" ht="18.75" x14ac:dyDescent="0.25">
      <c r="B641" s="107" t="str">
        <f t="shared" si="76"/>
        <v/>
      </c>
      <c r="C641" s="108" t="str">
        <f t="shared" ca="1" si="72"/>
        <v/>
      </c>
      <c r="D641" s="62"/>
      <c r="E641" s="38"/>
      <c r="F641" s="63"/>
      <c r="G641" s="64"/>
      <c r="H641" s="38"/>
      <c r="I641" s="38"/>
      <c r="J641" s="38"/>
      <c r="K641" s="38"/>
      <c r="L641" s="38"/>
      <c r="M641" s="38"/>
      <c r="N641" s="38"/>
      <c r="O641" s="38"/>
      <c r="P641" s="38"/>
      <c r="Q641" s="65"/>
      <c r="R641" s="65"/>
      <c r="S641" s="99"/>
      <c r="T641" s="94"/>
      <c r="U641" s="100" t="str">
        <f t="shared" ca="1" si="73"/>
        <v/>
      </c>
      <c r="V641" s="100" t="str">
        <f t="shared" ca="1" si="74"/>
        <v/>
      </c>
      <c r="W641" s="100" t="str">
        <f t="shared" ca="1" si="75"/>
        <v/>
      </c>
      <c r="X641" s="94"/>
      <c r="Y641" s="94"/>
      <c r="AA641" s="2"/>
      <c r="AD641" s="1"/>
    </row>
    <row r="642" spans="2:30" ht="18.75" x14ac:dyDescent="0.25">
      <c r="B642" s="107" t="str">
        <f t="shared" si="76"/>
        <v/>
      </c>
      <c r="C642" s="108" t="str">
        <f t="shared" ca="1" si="72"/>
        <v/>
      </c>
      <c r="D642" s="62"/>
      <c r="E642" s="38"/>
      <c r="F642" s="63"/>
      <c r="G642" s="64"/>
      <c r="H642" s="38"/>
      <c r="I642" s="38"/>
      <c r="J642" s="38"/>
      <c r="K642" s="38"/>
      <c r="L642" s="38"/>
      <c r="M642" s="38"/>
      <c r="N642" s="38"/>
      <c r="O642" s="38"/>
      <c r="P642" s="38"/>
      <c r="Q642" s="65"/>
      <c r="R642" s="65"/>
      <c r="S642" s="99"/>
      <c r="T642" s="94"/>
      <c r="U642" s="100" t="str">
        <f t="shared" ca="1" si="73"/>
        <v/>
      </c>
      <c r="V642" s="100" t="str">
        <f t="shared" ca="1" si="74"/>
        <v/>
      </c>
      <c r="W642" s="100" t="str">
        <f t="shared" ca="1" si="75"/>
        <v/>
      </c>
      <c r="X642" s="94"/>
      <c r="Y642" s="94"/>
      <c r="AA642" s="2"/>
      <c r="AD642" s="1"/>
    </row>
    <row r="643" spans="2:30" ht="18.75" x14ac:dyDescent="0.25">
      <c r="B643" s="107" t="str">
        <f t="shared" si="76"/>
        <v/>
      </c>
      <c r="C643" s="108" t="str">
        <f t="shared" ca="1" si="72"/>
        <v/>
      </c>
      <c r="D643" s="62"/>
      <c r="E643" s="38"/>
      <c r="F643" s="63"/>
      <c r="G643" s="64"/>
      <c r="H643" s="38"/>
      <c r="I643" s="38"/>
      <c r="J643" s="38"/>
      <c r="K643" s="38"/>
      <c r="L643" s="38"/>
      <c r="M643" s="38"/>
      <c r="N643" s="38"/>
      <c r="O643" s="38"/>
      <c r="P643" s="38"/>
      <c r="Q643" s="65"/>
      <c r="R643" s="65"/>
      <c r="S643" s="99"/>
      <c r="T643" s="94"/>
      <c r="U643" s="100" t="str">
        <f t="shared" ca="1" si="73"/>
        <v/>
      </c>
      <c r="V643" s="100" t="str">
        <f t="shared" ca="1" si="74"/>
        <v/>
      </c>
      <c r="W643" s="100" t="str">
        <f t="shared" ca="1" si="75"/>
        <v/>
      </c>
      <c r="X643" s="94"/>
      <c r="Y643" s="94"/>
      <c r="AA643" s="2"/>
      <c r="AD643" s="1"/>
    </row>
    <row r="644" spans="2:30" ht="18.75" x14ac:dyDescent="0.25">
      <c r="B644" s="107" t="str">
        <f t="shared" si="76"/>
        <v/>
      </c>
      <c r="C644" s="108" t="str">
        <f t="shared" ca="1" si="72"/>
        <v/>
      </c>
      <c r="D644" s="62"/>
      <c r="E644" s="38"/>
      <c r="F644" s="63"/>
      <c r="G644" s="64"/>
      <c r="H644" s="38"/>
      <c r="I644" s="38"/>
      <c r="J644" s="38"/>
      <c r="K644" s="38"/>
      <c r="L644" s="38"/>
      <c r="M644" s="38"/>
      <c r="N644" s="38"/>
      <c r="O644" s="38"/>
      <c r="P644" s="38"/>
      <c r="Q644" s="65"/>
      <c r="R644" s="65"/>
      <c r="S644" s="99"/>
      <c r="T644" s="94"/>
      <c r="U644" s="100" t="str">
        <f t="shared" ca="1" si="73"/>
        <v/>
      </c>
      <c r="V644" s="100" t="str">
        <f t="shared" ca="1" si="74"/>
        <v/>
      </c>
      <c r="W644" s="100" t="str">
        <f t="shared" ca="1" si="75"/>
        <v/>
      </c>
      <c r="X644" s="94"/>
      <c r="Y644" s="94"/>
      <c r="AA644" s="2"/>
      <c r="AD644" s="1"/>
    </row>
    <row r="645" spans="2:30" ht="18.75" x14ac:dyDescent="0.25">
      <c r="B645" s="107" t="str">
        <f t="shared" si="76"/>
        <v/>
      </c>
      <c r="C645" s="108" t="str">
        <f t="shared" ca="1" si="72"/>
        <v/>
      </c>
      <c r="D645" s="62"/>
      <c r="E645" s="38"/>
      <c r="F645" s="63"/>
      <c r="G645" s="64"/>
      <c r="H645" s="38"/>
      <c r="I645" s="38"/>
      <c r="J645" s="38"/>
      <c r="K645" s="38"/>
      <c r="L645" s="38"/>
      <c r="M645" s="38"/>
      <c r="N645" s="38"/>
      <c r="O645" s="38"/>
      <c r="P645" s="38"/>
      <c r="Q645" s="65"/>
      <c r="R645" s="65"/>
      <c r="S645" s="99"/>
      <c r="T645" s="94"/>
      <c r="U645" s="100" t="str">
        <f t="shared" ca="1" si="73"/>
        <v/>
      </c>
      <c r="V645" s="100" t="str">
        <f t="shared" ca="1" si="74"/>
        <v/>
      </c>
      <c r="W645" s="100" t="str">
        <f t="shared" ca="1" si="75"/>
        <v/>
      </c>
      <c r="X645" s="94"/>
      <c r="Y645" s="94"/>
      <c r="AA645" s="2"/>
      <c r="AD645" s="1"/>
    </row>
    <row r="646" spans="2:30" ht="18.75" x14ac:dyDescent="0.25">
      <c r="B646" s="107" t="str">
        <f t="shared" si="76"/>
        <v/>
      </c>
      <c r="C646" s="108" t="str">
        <f t="shared" ref="C646:C709" ca="1" si="77">IF(AND(ISBLANK(L646), NOT((ISBLANK(D646)))),TODAY()-D646,"")</f>
        <v/>
      </c>
      <c r="D646" s="62"/>
      <c r="E646" s="38"/>
      <c r="F646" s="63"/>
      <c r="G646" s="64"/>
      <c r="H646" s="38"/>
      <c r="I646" s="38"/>
      <c r="J646" s="38"/>
      <c r="K646" s="38"/>
      <c r="L646" s="38"/>
      <c r="M646" s="38"/>
      <c r="N646" s="38"/>
      <c r="O646" s="38"/>
      <c r="P646" s="38"/>
      <c r="Q646" s="65"/>
      <c r="R646" s="65"/>
      <c r="S646" s="99"/>
      <c r="T646" s="94"/>
      <c r="U646" s="100" t="str">
        <f t="shared" ca="1" si="73"/>
        <v/>
      </c>
      <c r="V646" s="100" t="str">
        <f t="shared" ca="1" si="74"/>
        <v/>
      </c>
      <c r="W646" s="100" t="str">
        <f t="shared" ca="1" si="75"/>
        <v/>
      </c>
      <c r="X646" s="94"/>
      <c r="Y646" s="94"/>
      <c r="AA646" s="2"/>
      <c r="AD646" s="1"/>
    </row>
    <row r="647" spans="2:30" ht="18.75" x14ac:dyDescent="0.25">
      <c r="B647" s="107" t="str">
        <f t="shared" si="76"/>
        <v/>
      </c>
      <c r="C647" s="108" t="str">
        <f t="shared" ca="1" si="77"/>
        <v/>
      </c>
      <c r="D647" s="62"/>
      <c r="E647" s="38"/>
      <c r="F647" s="63"/>
      <c r="G647" s="64"/>
      <c r="H647" s="38"/>
      <c r="I647" s="38"/>
      <c r="J647" s="38"/>
      <c r="K647" s="38"/>
      <c r="L647" s="38"/>
      <c r="M647" s="38"/>
      <c r="N647" s="38"/>
      <c r="O647" s="38"/>
      <c r="P647" s="38"/>
      <c r="Q647" s="65"/>
      <c r="R647" s="65"/>
      <c r="S647" s="99"/>
      <c r="T647" s="94"/>
      <c r="U647" s="100" t="str">
        <f t="shared" ca="1" si="73"/>
        <v/>
      </c>
      <c r="V647" s="100" t="str">
        <f t="shared" ca="1" si="74"/>
        <v/>
      </c>
      <c r="W647" s="100" t="str">
        <f t="shared" ca="1" si="75"/>
        <v/>
      </c>
      <c r="X647" s="94"/>
      <c r="Y647" s="94"/>
      <c r="AA647" s="2"/>
      <c r="AD647" s="1"/>
    </row>
    <row r="648" spans="2:30" ht="18.75" x14ac:dyDescent="0.25">
      <c r="B648" s="107" t="str">
        <f t="shared" si="76"/>
        <v/>
      </c>
      <c r="C648" s="108" t="str">
        <f t="shared" ca="1" si="77"/>
        <v/>
      </c>
      <c r="D648" s="62"/>
      <c r="E648" s="38"/>
      <c r="F648" s="63"/>
      <c r="G648" s="64"/>
      <c r="H648" s="38"/>
      <c r="I648" s="38"/>
      <c r="J648" s="38"/>
      <c r="K648" s="38"/>
      <c r="L648" s="38"/>
      <c r="M648" s="38"/>
      <c r="N648" s="38"/>
      <c r="O648" s="38"/>
      <c r="P648" s="38"/>
      <c r="Q648" s="65"/>
      <c r="R648" s="65"/>
      <c r="S648" s="99"/>
      <c r="T648" s="94"/>
      <c r="U648" s="100" t="str">
        <f t="shared" ca="1" si="73"/>
        <v/>
      </c>
      <c r="V648" s="100" t="str">
        <f t="shared" ca="1" si="74"/>
        <v/>
      </c>
      <c r="W648" s="100" t="str">
        <f t="shared" ca="1" si="75"/>
        <v/>
      </c>
      <c r="X648" s="94"/>
      <c r="Y648" s="94"/>
      <c r="AA648" s="2"/>
      <c r="AD648" s="1"/>
    </row>
    <row r="649" spans="2:30" ht="18.75" x14ac:dyDescent="0.25">
      <c r="B649" s="107" t="str">
        <f t="shared" si="76"/>
        <v/>
      </c>
      <c r="C649" s="108" t="str">
        <f t="shared" ca="1" si="77"/>
        <v/>
      </c>
      <c r="D649" s="62"/>
      <c r="E649" s="38"/>
      <c r="F649" s="63"/>
      <c r="G649" s="64"/>
      <c r="H649" s="38"/>
      <c r="I649" s="38"/>
      <c r="J649" s="38"/>
      <c r="K649" s="38"/>
      <c r="L649" s="38"/>
      <c r="M649" s="38"/>
      <c r="N649" s="38"/>
      <c r="O649" s="38"/>
      <c r="P649" s="38"/>
      <c r="Q649" s="65"/>
      <c r="R649" s="65"/>
      <c r="S649" s="99"/>
      <c r="T649" s="94"/>
      <c r="U649" s="100" t="str">
        <f t="shared" ca="1" si="73"/>
        <v/>
      </c>
      <c r="V649" s="100" t="str">
        <f t="shared" ca="1" si="74"/>
        <v/>
      </c>
      <c r="W649" s="100" t="str">
        <f t="shared" ca="1" si="75"/>
        <v/>
      </c>
      <c r="X649" s="94"/>
      <c r="Y649" s="94"/>
      <c r="AA649" s="2"/>
      <c r="AD649" s="1"/>
    </row>
    <row r="650" spans="2:30" ht="18.75" x14ac:dyDescent="0.25">
      <c r="B650" s="107" t="str">
        <f t="shared" si="76"/>
        <v/>
      </c>
      <c r="C650" s="108" t="str">
        <f t="shared" ca="1" si="77"/>
        <v/>
      </c>
      <c r="D650" s="62"/>
      <c r="E650" s="38"/>
      <c r="F650" s="63"/>
      <c r="G650" s="64"/>
      <c r="H650" s="38"/>
      <c r="I650" s="38"/>
      <c r="J650" s="38"/>
      <c r="K650" s="38"/>
      <c r="L650" s="38"/>
      <c r="M650" s="38"/>
      <c r="N650" s="38"/>
      <c r="O650" s="38"/>
      <c r="P650" s="38"/>
      <c r="Q650" s="65"/>
      <c r="R650" s="65"/>
      <c r="S650" s="99"/>
      <c r="T650" s="94"/>
      <c r="U650" s="100" t="str">
        <f t="shared" ca="1" si="73"/>
        <v/>
      </c>
      <c r="V650" s="100" t="str">
        <f t="shared" ca="1" si="74"/>
        <v/>
      </c>
      <c r="W650" s="100" t="str">
        <f t="shared" ca="1" si="75"/>
        <v/>
      </c>
      <c r="X650" s="94"/>
      <c r="Y650" s="94"/>
      <c r="AA650" s="2"/>
      <c r="AD650" s="1"/>
    </row>
    <row r="651" spans="2:30" ht="18.75" x14ac:dyDescent="0.25">
      <c r="B651" s="107" t="str">
        <f t="shared" si="76"/>
        <v/>
      </c>
      <c r="C651" s="108" t="str">
        <f t="shared" ca="1" si="77"/>
        <v/>
      </c>
      <c r="D651" s="62"/>
      <c r="E651" s="38"/>
      <c r="F651" s="63"/>
      <c r="G651" s="64"/>
      <c r="H651" s="38"/>
      <c r="I651" s="38"/>
      <c r="J651" s="38"/>
      <c r="K651" s="38"/>
      <c r="L651" s="38"/>
      <c r="M651" s="38"/>
      <c r="N651" s="38"/>
      <c r="O651" s="38"/>
      <c r="P651" s="38"/>
      <c r="Q651" s="65"/>
      <c r="R651" s="65"/>
      <c r="S651" s="99"/>
      <c r="T651" s="94"/>
      <c r="U651" s="100" t="str">
        <f t="shared" ca="1" si="73"/>
        <v/>
      </c>
      <c r="V651" s="100" t="str">
        <f t="shared" ca="1" si="74"/>
        <v/>
      </c>
      <c r="W651" s="100" t="str">
        <f t="shared" ca="1" si="75"/>
        <v/>
      </c>
      <c r="X651" s="94"/>
      <c r="Y651" s="94"/>
      <c r="AA651" s="2"/>
      <c r="AD651" s="1"/>
    </row>
    <row r="652" spans="2:30" ht="18.75" x14ac:dyDescent="0.25">
      <c r="B652" s="107" t="str">
        <f t="shared" si="76"/>
        <v/>
      </c>
      <c r="C652" s="108" t="str">
        <f t="shared" ca="1" si="77"/>
        <v/>
      </c>
      <c r="D652" s="62"/>
      <c r="E652" s="38"/>
      <c r="F652" s="63"/>
      <c r="G652" s="64"/>
      <c r="H652" s="38"/>
      <c r="I652" s="38"/>
      <c r="J652" s="38"/>
      <c r="K652" s="38"/>
      <c r="L652" s="38"/>
      <c r="M652" s="38"/>
      <c r="N652" s="38"/>
      <c r="O652" s="38"/>
      <c r="P652" s="38"/>
      <c r="Q652" s="65"/>
      <c r="R652" s="65"/>
      <c r="S652" s="99"/>
      <c r="T652" s="94"/>
      <c r="U652" s="100" t="str">
        <f t="shared" ca="1" si="73"/>
        <v/>
      </c>
      <c r="V652" s="100" t="str">
        <f t="shared" ca="1" si="74"/>
        <v/>
      </c>
      <c r="W652" s="100" t="str">
        <f t="shared" ca="1" si="75"/>
        <v/>
      </c>
      <c r="X652" s="94"/>
      <c r="Y652" s="94"/>
      <c r="AA652" s="2"/>
      <c r="AD652" s="1"/>
    </row>
    <row r="653" spans="2:30" ht="18.75" x14ac:dyDescent="0.25">
      <c r="B653" s="107" t="str">
        <f t="shared" si="76"/>
        <v/>
      </c>
      <c r="C653" s="108" t="str">
        <f t="shared" ca="1" si="77"/>
        <v/>
      </c>
      <c r="D653" s="62"/>
      <c r="E653" s="38"/>
      <c r="F653" s="63"/>
      <c r="G653" s="64"/>
      <c r="H653" s="38"/>
      <c r="I653" s="38"/>
      <c r="J653" s="38"/>
      <c r="K653" s="38"/>
      <c r="L653" s="38"/>
      <c r="M653" s="38"/>
      <c r="N653" s="38"/>
      <c r="O653" s="38"/>
      <c r="P653" s="38"/>
      <c r="Q653" s="65"/>
      <c r="R653" s="65"/>
      <c r="S653" s="99"/>
      <c r="T653" s="94"/>
      <c r="U653" s="100" t="str">
        <f t="shared" ca="1" si="73"/>
        <v/>
      </c>
      <c r="V653" s="100" t="str">
        <f t="shared" ca="1" si="74"/>
        <v/>
      </c>
      <c r="W653" s="100" t="str">
        <f t="shared" ca="1" si="75"/>
        <v/>
      </c>
      <c r="X653" s="94"/>
      <c r="Y653" s="94"/>
      <c r="AA653" s="2"/>
      <c r="AD653" s="1"/>
    </row>
    <row r="654" spans="2:30" ht="18.75" x14ac:dyDescent="0.25">
      <c r="B654" s="107" t="str">
        <f t="shared" si="76"/>
        <v/>
      </c>
      <c r="C654" s="108" t="str">
        <f t="shared" ca="1" si="77"/>
        <v/>
      </c>
      <c r="D654" s="62"/>
      <c r="E654" s="38"/>
      <c r="F654" s="63"/>
      <c r="G654" s="64"/>
      <c r="H654" s="38"/>
      <c r="I654" s="38"/>
      <c r="J654" s="38"/>
      <c r="K654" s="38"/>
      <c r="L654" s="38"/>
      <c r="M654" s="38"/>
      <c r="N654" s="38"/>
      <c r="O654" s="38"/>
      <c r="P654" s="38"/>
      <c r="Q654" s="65"/>
      <c r="R654" s="65"/>
      <c r="S654" s="99"/>
      <c r="T654" s="94"/>
      <c r="U654" s="100" t="str">
        <f t="shared" ca="1" si="73"/>
        <v/>
      </c>
      <c r="V654" s="100" t="str">
        <f t="shared" ca="1" si="74"/>
        <v/>
      </c>
      <c r="W654" s="100" t="str">
        <f t="shared" ca="1" si="75"/>
        <v/>
      </c>
      <c r="X654" s="94"/>
      <c r="Y654" s="94"/>
      <c r="AA654" s="2"/>
      <c r="AD654" s="1"/>
    </row>
    <row r="655" spans="2:30" ht="18.75" x14ac:dyDescent="0.25">
      <c r="B655" s="107" t="str">
        <f t="shared" si="76"/>
        <v/>
      </c>
      <c r="C655" s="108" t="str">
        <f t="shared" ca="1" si="77"/>
        <v/>
      </c>
      <c r="D655" s="62"/>
      <c r="E655" s="38"/>
      <c r="F655" s="63"/>
      <c r="G655" s="64"/>
      <c r="H655" s="38"/>
      <c r="I655" s="38"/>
      <c r="J655" s="38"/>
      <c r="K655" s="38"/>
      <c r="L655" s="38"/>
      <c r="M655" s="38"/>
      <c r="N655" s="38"/>
      <c r="O655" s="38"/>
      <c r="P655" s="38"/>
      <c r="Q655" s="65"/>
      <c r="R655" s="65"/>
      <c r="S655" s="99"/>
      <c r="T655" s="94"/>
      <c r="U655" s="100" t="str">
        <f t="shared" ref="U655:U718" ca="1" si="78">IF(ISBLANK(D655),"",IF(AND(OR(G655="+",G655="Homo",G655="homo"),D655&lt;TODAY()-$U$19,AND(ISBLANK(L655),ISBLANK(M655))),1,0))</f>
        <v/>
      </c>
      <c r="V655" s="100" t="str">
        <f t="shared" ref="V655:V718" ca="1" si="79">IF(ISBLANK(D655),"",IF(AND(OR(G655="-",G655="WT",G655="wt",G655="Wt"),D655&lt;TODAY()-$U$19,AND(ISBLANK(L655),ISBLANK(M655))),1,0))</f>
        <v/>
      </c>
      <c r="W655" s="100" t="str">
        <f t="shared" ref="W655:W718" ca="1" si="80">IF(ISBLANK(D655),"",IF(AND(NOT(OR(G655="-",G655="WT",G655="wt",G655="Wt",G655="+",G655="Homo",G655="homo")),D655&lt;TODAY()-$U$19,AND(ISBLANK(L655),ISBLANK(M655))),1,0))</f>
        <v/>
      </c>
      <c r="X655" s="94"/>
      <c r="Y655" s="94"/>
      <c r="AA655" s="2"/>
      <c r="AD655" s="1"/>
    </row>
    <row r="656" spans="2:30" ht="18.75" x14ac:dyDescent="0.25">
      <c r="B656" s="107" t="str">
        <f t="shared" si="76"/>
        <v/>
      </c>
      <c r="C656" s="108" t="str">
        <f t="shared" ca="1" si="77"/>
        <v/>
      </c>
      <c r="D656" s="62"/>
      <c r="E656" s="38"/>
      <c r="F656" s="63"/>
      <c r="G656" s="64"/>
      <c r="H656" s="38"/>
      <c r="I656" s="38"/>
      <c r="J656" s="38"/>
      <c r="K656" s="38"/>
      <c r="L656" s="38"/>
      <c r="M656" s="38"/>
      <c r="N656" s="38"/>
      <c r="O656" s="38"/>
      <c r="P656" s="38"/>
      <c r="Q656" s="65"/>
      <c r="R656" s="65"/>
      <c r="S656" s="99"/>
      <c r="T656" s="94"/>
      <c r="U656" s="100" t="str">
        <f t="shared" ca="1" si="78"/>
        <v/>
      </c>
      <c r="V656" s="100" t="str">
        <f t="shared" ca="1" si="79"/>
        <v/>
      </c>
      <c r="W656" s="100" t="str">
        <f t="shared" ca="1" si="80"/>
        <v/>
      </c>
      <c r="X656" s="94"/>
      <c r="Y656" s="94"/>
      <c r="AA656" s="2"/>
      <c r="AD656" s="1"/>
    </row>
    <row r="657" spans="2:30" ht="18.75" x14ac:dyDescent="0.25">
      <c r="B657" s="107" t="str">
        <f t="shared" si="76"/>
        <v/>
      </c>
      <c r="C657" s="108" t="str">
        <f t="shared" ca="1" si="77"/>
        <v/>
      </c>
      <c r="D657" s="62"/>
      <c r="E657" s="38"/>
      <c r="F657" s="63"/>
      <c r="G657" s="64"/>
      <c r="H657" s="38"/>
      <c r="I657" s="38"/>
      <c r="J657" s="38"/>
      <c r="K657" s="38"/>
      <c r="L657" s="38"/>
      <c r="M657" s="38"/>
      <c r="N657" s="38"/>
      <c r="O657" s="38"/>
      <c r="P657" s="38"/>
      <c r="Q657" s="65"/>
      <c r="R657" s="65"/>
      <c r="S657" s="99"/>
      <c r="T657" s="94"/>
      <c r="U657" s="100" t="str">
        <f t="shared" ca="1" si="78"/>
        <v/>
      </c>
      <c r="V657" s="100" t="str">
        <f t="shared" ca="1" si="79"/>
        <v/>
      </c>
      <c r="W657" s="100" t="str">
        <f t="shared" ca="1" si="80"/>
        <v/>
      </c>
      <c r="X657" s="94"/>
      <c r="Y657" s="94"/>
      <c r="AA657" s="2"/>
      <c r="AD657" s="1"/>
    </row>
    <row r="658" spans="2:30" ht="18.75" x14ac:dyDescent="0.25">
      <c r="B658" s="107" t="str">
        <f t="shared" si="76"/>
        <v/>
      </c>
      <c r="C658" s="108" t="str">
        <f t="shared" ca="1" si="77"/>
        <v/>
      </c>
      <c r="D658" s="62"/>
      <c r="E658" s="38"/>
      <c r="F658" s="63"/>
      <c r="G658" s="64"/>
      <c r="H658" s="38"/>
      <c r="I658" s="38"/>
      <c r="J658" s="38"/>
      <c r="K658" s="38"/>
      <c r="L658" s="38"/>
      <c r="M658" s="38"/>
      <c r="N658" s="38"/>
      <c r="O658" s="38"/>
      <c r="P658" s="38"/>
      <c r="Q658" s="65"/>
      <c r="R658" s="65"/>
      <c r="S658" s="99"/>
      <c r="T658" s="94"/>
      <c r="U658" s="100" t="str">
        <f t="shared" ca="1" si="78"/>
        <v/>
      </c>
      <c r="V658" s="100" t="str">
        <f t="shared" ca="1" si="79"/>
        <v/>
      </c>
      <c r="W658" s="100" t="str">
        <f t="shared" ca="1" si="80"/>
        <v/>
      </c>
      <c r="X658" s="94"/>
      <c r="Y658" s="94"/>
      <c r="AA658" s="2"/>
      <c r="AD658" s="1"/>
    </row>
    <row r="659" spans="2:30" ht="18.75" x14ac:dyDescent="0.25">
      <c r="B659" s="107" t="str">
        <f t="shared" si="76"/>
        <v/>
      </c>
      <c r="C659" s="108" t="str">
        <f t="shared" ca="1" si="77"/>
        <v/>
      </c>
      <c r="D659" s="62"/>
      <c r="E659" s="38"/>
      <c r="F659" s="63"/>
      <c r="G659" s="64"/>
      <c r="H659" s="38"/>
      <c r="I659" s="38"/>
      <c r="J659" s="38"/>
      <c r="K659" s="38"/>
      <c r="L659" s="38"/>
      <c r="M659" s="38"/>
      <c r="N659" s="38"/>
      <c r="O659" s="38"/>
      <c r="P659" s="38"/>
      <c r="Q659" s="65"/>
      <c r="R659" s="65"/>
      <c r="S659" s="99"/>
      <c r="T659" s="94"/>
      <c r="U659" s="100" t="str">
        <f t="shared" ca="1" si="78"/>
        <v/>
      </c>
      <c r="V659" s="100" t="str">
        <f t="shared" ca="1" si="79"/>
        <v/>
      </c>
      <c r="W659" s="100" t="str">
        <f t="shared" ca="1" si="80"/>
        <v/>
      </c>
      <c r="X659" s="94"/>
      <c r="Y659" s="94"/>
      <c r="AA659" s="2"/>
      <c r="AD659" s="1"/>
    </row>
    <row r="660" spans="2:30" ht="18.75" x14ac:dyDescent="0.25">
      <c r="B660" s="107" t="str">
        <f t="shared" si="76"/>
        <v/>
      </c>
      <c r="C660" s="108" t="str">
        <f t="shared" ca="1" si="77"/>
        <v/>
      </c>
      <c r="D660" s="62"/>
      <c r="E660" s="38"/>
      <c r="F660" s="63"/>
      <c r="G660" s="64"/>
      <c r="H660" s="38"/>
      <c r="I660" s="38"/>
      <c r="J660" s="38"/>
      <c r="K660" s="38"/>
      <c r="L660" s="38"/>
      <c r="M660" s="38"/>
      <c r="N660" s="38"/>
      <c r="O660" s="38"/>
      <c r="P660" s="38"/>
      <c r="Q660" s="65"/>
      <c r="R660" s="65"/>
      <c r="S660" s="99"/>
      <c r="T660" s="94"/>
      <c r="U660" s="100" t="str">
        <f t="shared" ca="1" si="78"/>
        <v/>
      </c>
      <c r="V660" s="100" t="str">
        <f t="shared" ca="1" si="79"/>
        <v/>
      </c>
      <c r="W660" s="100" t="str">
        <f t="shared" ca="1" si="80"/>
        <v/>
      </c>
      <c r="X660" s="94"/>
      <c r="Y660" s="94"/>
      <c r="AA660" s="2"/>
      <c r="AD660" s="1"/>
    </row>
    <row r="661" spans="2:30" ht="18.75" x14ac:dyDescent="0.25">
      <c r="B661" s="107" t="str">
        <f t="shared" si="76"/>
        <v/>
      </c>
      <c r="C661" s="108" t="str">
        <f t="shared" ca="1" si="77"/>
        <v/>
      </c>
      <c r="D661" s="62"/>
      <c r="E661" s="38"/>
      <c r="F661" s="63"/>
      <c r="G661" s="64"/>
      <c r="H661" s="38"/>
      <c r="I661" s="38"/>
      <c r="J661" s="38"/>
      <c r="K661" s="38"/>
      <c r="L661" s="38"/>
      <c r="M661" s="38"/>
      <c r="N661" s="38"/>
      <c r="O661" s="38"/>
      <c r="P661" s="38"/>
      <c r="Q661" s="65"/>
      <c r="R661" s="65"/>
      <c r="S661" s="99"/>
      <c r="T661" s="94"/>
      <c r="U661" s="100" t="str">
        <f t="shared" ca="1" si="78"/>
        <v/>
      </c>
      <c r="V661" s="100" t="str">
        <f t="shared" ca="1" si="79"/>
        <v/>
      </c>
      <c r="W661" s="100" t="str">
        <f t="shared" ca="1" si="80"/>
        <v/>
      </c>
      <c r="X661" s="94"/>
      <c r="Y661" s="94"/>
      <c r="AA661" s="2"/>
      <c r="AD661" s="1"/>
    </row>
    <row r="662" spans="2:30" ht="18.75" x14ac:dyDescent="0.25">
      <c r="B662" s="107" t="str">
        <f t="shared" si="76"/>
        <v/>
      </c>
      <c r="C662" s="108" t="str">
        <f t="shared" ca="1" si="77"/>
        <v/>
      </c>
      <c r="D662" s="62"/>
      <c r="E662" s="38"/>
      <c r="F662" s="63"/>
      <c r="G662" s="64"/>
      <c r="H662" s="38"/>
      <c r="I662" s="38"/>
      <c r="J662" s="38"/>
      <c r="K662" s="38"/>
      <c r="L662" s="38"/>
      <c r="M662" s="38"/>
      <c r="N662" s="38"/>
      <c r="O662" s="38"/>
      <c r="P662" s="38"/>
      <c r="Q662" s="65"/>
      <c r="R662" s="65"/>
      <c r="S662" s="99"/>
      <c r="T662" s="94"/>
      <c r="U662" s="100" t="str">
        <f t="shared" ca="1" si="78"/>
        <v/>
      </c>
      <c r="V662" s="100" t="str">
        <f t="shared" ca="1" si="79"/>
        <v/>
      </c>
      <c r="W662" s="100" t="str">
        <f t="shared" ca="1" si="80"/>
        <v/>
      </c>
      <c r="X662" s="94"/>
      <c r="Y662" s="94"/>
      <c r="AA662" s="2"/>
      <c r="AD662" s="1"/>
    </row>
    <row r="663" spans="2:30" ht="18.75" x14ac:dyDescent="0.25">
      <c r="B663" s="107" t="str">
        <f t="shared" si="76"/>
        <v/>
      </c>
      <c r="C663" s="108" t="str">
        <f t="shared" ca="1" si="77"/>
        <v/>
      </c>
      <c r="D663" s="62"/>
      <c r="E663" s="38"/>
      <c r="F663" s="63"/>
      <c r="G663" s="64"/>
      <c r="H663" s="38"/>
      <c r="I663" s="38"/>
      <c r="J663" s="38"/>
      <c r="K663" s="38"/>
      <c r="L663" s="38"/>
      <c r="M663" s="38"/>
      <c r="N663" s="38"/>
      <c r="O663" s="38"/>
      <c r="P663" s="38"/>
      <c r="Q663" s="65"/>
      <c r="R663" s="65"/>
      <c r="S663" s="99"/>
      <c r="T663" s="94"/>
      <c r="U663" s="100" t="str">
        <f t="shared" ca="1" si="78"/>
        <v/>
      </c>
      <c r="V663" s="100" t="str">
        <f t="shared" ca="1" si="79"/>
        <v/>
      </c>
      <c r="W663" s="100" t="str">
        <f t="shared" ca="1" si="80"/>
        <v/>
      </c>
      <c r="X663" s="94"/>
      <c r="Y663" s="94"/>
      <c r="AA663" s="2"/>
      <c r="AD663" s="1"/>
    </row>
    <row r="664" spans="2:30" ht="18.75" x14ac:dyDescent="0.25">
      <c r="B664" s="107" t="str">
        <f t="shared" si="76"/>
        <v/>
      </c>
      <c r="C664" s="108" t="str">
        <f t="shared" ca="1" si="77"/>
        <v/>
      </c>
      <c r="D664" s="62"/>
      <c r="E664" s="38"/>
      <c r="F664" s="63"/>
      <c r="G664" s="64"/>
      <c r="H664" s="38"/>
      <c r="I664" s="38"/>
      <c r="J664" s="38"/>
      <c r="K664" s="38"/>
      <c r="L664" s="38"/>
      <c r="M664" s="38"/>
      <c r="N664" s="38"/>
      <c r="O664" s="38"/>
      <c r="P664" s="38"/>
      <c r="Q664" s="65"/>
      <c r="R664" s="65"/>
      <c r="S664" s="99"/>
      <c r="T664" s="94"/>
      <c r="U664" s="100" t="str">
        <f t="shared" ca="1" si="78"/>
        <v/>
      </c>
      <c r="V664" s="100" t="str">
        <f t="shared" ca="1" si="79"/>
        <v/>
      </c>
      <c r="W664" s="100" t="str">
        <f t="shared" ca="1" si="80"/>
        <v/>
      </c>
      <c r="X664" s="94"/>
      <c r="Y664" s="94"/>
      <c r="AA664" s="2"/>
      <c r="AD664" s="1"/>
    </row>
    <row r="665" spans="2:30" ht="18.75" x14ac:dyDescent="0.25">
      <c r="B665" s="107" t="str">
        <f t="shared" si="76"/>
        <v/>
      </c>
      <c r="C665" s="108" t="str">
        <f t="shared" ca="1" si="77"/>
        <v/>
      </c>
      <c r="D665" s="62"/>
      <c r="E665" s="38"/>
      <c r="F665" s="63"/>
      <c r="G665" s="64"/>
      <c r="H665" s="38"/>
      <c r="I665" s="38"/>
      <c r="J665" s="38"/>
      <c r="K665" s="38"/>
      <c r="L665" s="38"/>
      <c r="M665" s="38"/>
      <c r="N665" s="38"/>
      <c r="O665" s="38"/>
      <c r="P665" s="38"/>
      <c r="Q665" s="65"/>
      <c r="R665" s="65"/>
      <c r="S665" s="99"/>
      <c r="T665" s="94"/>
      <c r="U665" s="100" t="str">
        <f t="shared" ca="1" si="78"/>
        <v/>
      </c>
      <c r="V665" s="100" t="str">
        <f t="shared" ca="1" si="79"/>
        <v/>
      </c>
      <c r="W665" s="100" t="str">
        <f t="shared" ca="1" si="80"/>
        <v/>
      </c>
      <c r="X665" s="94"/>
      <c r="Y665" s="94"/>
      <c r="AA665" s="2"/>
      <c r="AD665" s="1"/>
    </row>
    <row r="666" spans="2:30" ht="18.75" x14ac:dyDescent="0.25">
      <c r="B666" s="107" t="str">
        <f t="shared" si="76"/>
        <v/>
      </c>
      <c r="C666" s="108" t="str">
        <f t="shared" ca="1" si="77"/>
        <v/>
      </c>
      <c r="D666" s="62"/>
      <c r="E666" s="38"/>
      <c r="F666" s="63"/>
      <c r="G666" s="64"/>
      <c r="H666" s="38"/>
      <c r="I666" s="38"/>
      <c r="J666" s="38"/>
      <c r="K666" s="38"/>
      <c r="L666" s="38"/>
      <c r="M666" s="38"/>
      <c r="N666" s="38"/>
      <c r="O666" s="38"/>
      <c r="P666" s="38"/>
      <c r="Q666" s="65"/>
      <c r="R666" s="65"/>
      <c r="S666" s="99"/>
      <c r="T666" s="94"/>
      <c r="U666" s="100" t="str">
        <f t="shared" ca="1" si="78"/>
        <v/>
      </c>
      <c r="V666" s="100" t="str">
        <f t="shared" ca="1" si="79"/>
        <v/>
      </c>
      <c r="W666" s="100" t="str">
        <f t="shared" ca="1" si="80"/>
        <v/>
      </c>
      <c r="X666" s="94"/>
      <c r="Y666" s="94"/>
      <c r="AA666" s="2"/>
      <c r="AD666" s="1"/>
    </row>
    <row r="667" spans="2:30" ht="18.75" x14ac:dyDescent="0.25">
      <c r="B667" s="107" t="str">
        <f t="shared" si="76"/>
        <v/>
      </c>
      <c r="C667" s="108" t="str">
        <f t="shared" ca="1" si="77"/>
        <v/>
      </c>
      <c r="D667" s="62"/>
      <c r="E667" s="38"/>
      <c r="F667" s="63"/>
      <c r="G667" s="64"/>
      <c r="H667" s="38"/>
      <c r="I667" s="38"/>
      <c r="J667" s="38"/>
      <c r="K667" s="38"/>
      <c r="L667" s="38"/>
      <c r="M667" s="38"/>
      <c r="N667" s="38"/>
      <c r="O667" s="38"/>
      <c r="P667" s="38"/>
      <c r="Q667" s="65"/>
      <c r="R667" s="65"/>
      <c r="S667" s="99"/>
      <c r="T667" s="94"/>
      <c r="U667" s="100" t="str">
        <f t="shared" ca="1" si="78"/>
        <v/>
      </c>
      <c r="V667" s="100" t="str">
        <f t="shared" ca="1" si="79"/>
        <v/>
      </c>
      <c r="W667" s="100" t="str">
        <f t="shared" ca="1" si="80"/>
        <v/>
      </c>
      <c r="X667" s="94"/>
      <c r="Y667" s="94"/>
      <c r="AA667" s="2"/>
      <c r="AD667" s="1"/>
    </row>
    <row r="668" spans="2:30" ht="18.75" x14ac:dyDescent="0.25">
      <c r="B668" s="107" t="str">
        <f t="shared" si="76"/>
        <v/>
      </c>
      <c r="C668" s="108" t="str">
        <f t="shared" ca="1" si="77"/>
        <v/>
      </c>
      <c r="D668" s="62"/>
      <c r="E668" s="38"/>
      <c r="F668" s="63"/>
      <c r="G668" s="64"/>
      <c r="H668" s="38"/>
      <c r="I668" s="38"/>
      <c r="J668" s="38"/>
      <c r="K668" s="38"/>
      <c r="L668" s="38"/>
      <c r="M668" s="38"/>
      <c r="N668" s="38"/>
      <c r="O668" s="38"/>
      <c r="P668" s="38"/>
      <c r="Q668" s="65"/>
      <c r="R668" s="65"/>
      <c r="S668" s="99"/>
      <c r="T668" s="94"/>
      <c r="U668" s="100" t="str">
        <f t="shared" ca="1" si="78"/>
        <v/>
      </c>
      <c r="V668" s="100" t="str">
        <f t="shared" ca="1" si="79"/>
        <v/>
      </c>
      <c r="W668" s="100" t="str">
        <f t="shared" ca="1" si="80"/>
        <v/>
      </c>
      <c r="X668" s="94"/>
      <c r="Y668" s="94"/>
      <c r="AA668" s="2"/>
      <c r="AD668" s="1"/>
    </row>
    <row r="669" spans="2:30" ht="18.75" x14ac:dyDescent="0.25">
      <c r="B669" s="107" t="str">
        <f t="shared" si="76"/>
        <v/>
      </c>
      <c r="C669" s="108" t="str">
        <f t="shared" ca="1" si="77"/>
        <v/>
      </c>
      <c r="D669" s="62"/>
      <c r="E669" s="38"/>
      <c r="F669" s="63"/>
      <c r="G669" s="64"/>
      <c r="H669" s="38"/>
      <c r="I669" s="38"/>
      <c r="J669" s="38"/>
      <c r="K669" s="38"/>
      <c r="L669" s="38"/>
      <c r="M669" s="38"/>
      <c r="N669" s="38"/>
      <c r="O669" s="38"/>
      <c r="P669" s="38"/>
      <c r="Q669" s="65"/>
      <c r="R669" s="65"/>
      <c r="S669" s="99"/>
      <c r="T669" s="94"/>
      <c r="U669" s="100" t="str">
        <f t="shared" ca="1" si="78"/>
        <v/>
      </c>
      <c r="V669" s="100" t="str">
        <f t="shared" ca="1" si="79"/>
        <v/>
      </c>
      <c r="W669" s="100" t="str">
        <f t="shared" ca="1" si="80"/>
        <v/>
      </c>
      <c r="X669" s="94"/>
      <c r="Y669" s="94"/>
      <c r="AA669" s="2"/>
      <c r="AD669" s="1"/>
    </row>
    <row r="670" spans="2:30" ht="18.75" x14ac:dyDescent="0.25">
      <c r="B670" s="107" t="str">
        <f t="shared" si="76"/>
        <v/>
      </c>
      <c r="C670" s="108" t="str">
        <f t="shared" ca="1" si="77"/>
        <v/>
      </c>
      <c r="D670" s="62"/>
      <c r="E670" s="38"/>
      <c r="F670" s="63"/>
      <c r="G670" s="64"/>
      <c r="H670" s="38"/>
      <c r="I670" s="38"/>
      <c r="J670" s="38"/>
      <c r="K670" s="38"/>
      <c r="L670" s="38"/>
      <c r="M670" s="38"/>
      <c r="N670" s="38"/>
      <c r="O670" s="38"/>
      <c r="P670" s="38"/>
      <c r="Q670" s="65"/>
      <c r="R670" s="65"/>
      <c r="S670" s="99"/>
      <c r="T670" s="94"/>
      <c r="U670" s="100" t="str">
        <f t="shared" ca="1" si="78"/>
        <v/>
      </c>
      <c r="V670" s="100" t="str">
        <f t="shared" ca="1" si="79"/>
        <v/>
      </c>
      <c r="W670" s="100" t="str">
        <f t="shared" ca="1" si="80"/>
        <v/>
      </c>
      <c r="X670" s="94"/>
      <c r="Y670" s="94"/>
      <c r="AA670" s="2"/>
      <c r="AD670" s="1"/>
    </row>
    <row r="671" spans="2:30" ht="18.75" x14ac:dyDescent="0.25">
      <c r="B671" s="107" t="str">
        <f t="shared" si="76"/>
        <v/>
      </c>
      <c r="C671" s="108" t="str">
        <f t="shared" ca="1" si="77"/>
        <v/>
      </c>
      <c r="D671" s="62"/>
      <c r="E671" s="38"/>
      <c r="F671" s="63"/>
      <c r="G671" s="64"/>
      <c r="H671" s="38"/>
      <c r="I671" s="38"/>
      <c r="J671" s="38"/>
      <c r="K671" s="38"/>
      <c r="L671" s="38"/>
      <c r="M671" s="38"/>
      <c r="N671" s="38"/>
      <c r="O671" s="38"/>
      <c r="P671" s="38"/>
      <c r="Q671" s="65"/>
      <c r="R671" s="65"/>
      <c r="S671" s="99"/>
      <c r="T671" s="94"/>
      <c r="U671" s="100" t="str">
        <f t="shared" ca="1" si="78"/>
        <v/>
      </c>
      <c r="V671" s="100" t="str">
        <f t="shared" ca="1" si="79"/>
        <v/>
      </c>
      <c r="W671" s="100" t="str">
        <f t="shared" ca="1" si="80"/>
        <v/>
      </c>
      <c r="X671" s="94"/>
      <c r="Y671" s="94"/>
      <c r="AA671" s="2"/>
      <c r="AD671" s="1"/>
    </row>
    <row r="672" spans="2:30" ht="18.75" x14ac:dyDescent="0.25">
      <c r="B672" s="107" t="str">
        <f t="shared" si="76"/>
        <v/>
      </c>
      <c r="C672" s="108" t="str">
        <f t="shared" ca="1" si="77"/>
        <v/>
      </c>
      <c r="D672" s="62"/>
      <c r="E672" s="38"/>
      <c r="F672" s="63"/>
      <c r="G672" s="64"/>
      <c r="H672" s="38"/>
      <c r="I672" s="38"/>
      <c r="J672" s="38"/>
      <c r="K672" s="38"/>
      <c r="L672" s="38"/>
      <c r="M672" s="38"/>
      <c r="N672" s="38"/>
      <c r="O672" s="38"/>
      <c r="P672" s="38"/>
      <c r="Q672" s="65"/>
      <c r="R672" s="65"/>
      <c r="S672" s="99"/>
      <c r="T672" s="94"/>
      <c r="U672" s="100" t="str">
        <f t="shared" ca="1" si="78"/>
        <v/>
      </c>
      <c r="V672" s="100" t="str">
        <f t="shared" ca="1" si="79"/>
        <v/>
      </c>
      <c r="W672" s="100" t="str">
        <f t="shared" ca="1" si="80"/>
        <v/>
      </c>
      <c r="X672" s="94"/>
      <c r="Y672" s="94"/>
      <c r="AA672" s="2"/>
      <c r="AD672" s="1"/>
    </row>
    <row r="673" spans="2:30" ht="18.75" x14ac:dyDescent="0.25">
      <c r="B673" s="107" t="str">
        <f t="shared" si="76"/>
        <v/>
      </c>
      <c r="C673" s="108" t="str">
        <f t="shared" ca="1" si="77"/>
        <v/>
      </c>
      <c r="D673" s="62"/>
      <c r="E673" s="38"/>
      <c r="F673" s="63"/>
      <c r="G673" s="64"/>
      <c r="H673" s="38"/>
      <c r="I673" s="38"/>
      <c r="J673" s="38"/>
      <c r="K673" s="38"/>
      <c r="L673" s="38"/>
      <c r="M673" s="38"/>
      <c r="N673" s="38"/>
      <c r="O673" s="38"/>
      <c r="P673" s="38"/>
      <c r="Q673" s="65"/>
      <c r="R673" s="65"/>
      <c r="S673" s="99"/>
      <c r="T673" s="94"/>
      <c r="U673" s="100" t="str">
        <f t="shared" ca="1" si="78"/>
        <v/>
      </c>
      <c r="V673" s="100" t="str">
        <f t="shared" ca="1" si="79"/>
        <v/>
      </c>
      <c r="W673" s="100" t="str">
        <f t="shared" ca="1" si="80"/>
        <v/>
      </c>
      <c r="X673" s="94"/>
      <c r="Y673" s="94"/>
      <c r="AA673" s="2"/>
      <c r="AD673" s="1"/>
    </row>
    <row r="674" spans="2:30" ht="18.75" x14ac:dyDescent="0.25">
      <c r="B674" s="107" t="str">
        <f t="shared" si="76"/>
        <v/>
      </c>
      <c r="C674" s="108" t="str">
        <f t="shared" ca="1" si="77"/>
        <v/>
      </c>
      <c r="D674" s="62"/>
      <c r="E674" s="38"/>
      <c r="F674" s="63"/>
      <c r="G674" s="64"/>
      <c r="H674" s="38"/>
      <c r="I674" s="38"/>
      <c r="J674" s="38"/>
      <c r="K674" s="38"/>
      <c r="L674" s="38"/>
      <c r="M674" s="38"/>
      <c r="N674" s="38"/>
      <c r="O674" s="38"/>
      <c r="P674" s="38"/>
      <c r="Q674" s="65"/>
      <c r="R674" s="65"/>
      <c r="S674" s="99"/>
      <c r="T674" s="94"/>
      <c r="U674" s="100" t="str">
        <f t="shared" ca="1" si="78"/>
        <v/>
      </c>
      <c r="V674" s="100" t="str">
        <f t="shared" ca="1" si="79"/>
        <v/>
      </c>
      <c r="W674" s="100" t="str">
        <f t="shared" ca="1" si="80"/>
        <v/>
      </c>
      <c r="X674" s="94"/>
      <c r="Y674" s="94"/>
      <c r="AA674" s="2"/>
      <c r="AD674" s="1"/>
    </row>
    <row r="675" spans="2:30" ht="18.75" x14ac:dyDescent="0.25">
      <c r="B675" s="107" t="str">
        <f t="shared" si="76"/>
        <v/>
      </c>
      <c r="C675" s="108" t="str">
        <f t="shared" ca="1" si="77"/>
        <v/>
      </c>
      <c r="D675" s="62"/>
      <c r="E675" s="38"/>
      <c r="F675" s="63"/>
      <c r="G675" s="64"/>
      <c r="H675" s="38"/>
      <c r="I675" s="38"/>
      <c r="J675" s="38"/>
      <c r="K675" s="38"/>
      <c r="L675" s="38"/>
      <c r="M675" s="38"/>
      <c r="N675" s="38"/>
      <c r="O675" s="38"/>
      <c r="P675" s="38"/>
      <c r="Q675" s="65"/>
      <c r="R675" s="65"/>
      <c r="S675" s="99"/>
      <c r="T675" s="94"/>
      <c r="U675" s="100" t="str">
        <f t="shared" ca="1" si="78"/>
        <v/>
      </c>
      <c r="V675" s="100" t="str">
        <f t="shared" ca="1" si="79"/>
        <v/>
      </c>
      <c r="W675" s="100" t="str">
        <f t="shared" ca="1" si="80"/>
        <v/>
      </c>
      <c r="X675" s="94"/>
      <c r="Y675" s="94"/>
      <c r="AA675" s="2"/>
      <c r="AD675" s="1"/>
    </row>
    <row r="676" spans="2:30" ht="18.75" x14ac:dyDescent="0.25">
      <c r="B676" s="107" t="str">
        <f t="shared" si="76"/>
        <v/>
      </c>
      <c r="C676" s="108" t="str">
        <f t="shared" ca="1" si="77"/>
        <v/>
      </c>
      <c r="D676" s="62"/>
      <c r="E676" s="38"/>
      <c r="F676" s="63"/>
      <c r="G676" s="64"/>
      <c r="H676" s="38"/>
      <c r="I676" s="38"/>
      <c r="J676" s="38"/>
      <c r="K676" s="38"/>
      <c r="L676" s="38"/>
      <c r="M676" s="38"/>
      <c r="N676" s="38"/>
      <c r="O676" s="38"/>
      <c r="P676" s="38"/>
      <c r="Q676" s="65"/>
      <c r="R676" s="65"/>
      <c r="S676" s="99"/>
      <c r="T676" s="94"/>
      <c r="U676" s="100" t="str">
        <f t="shared" ca="1" si="78"/>
        <v/>
      </c>
      <c r="V676" s="100" t="str">
        <f t="shared" ca="1" si="79"/>
        <v/>
      </c>
      <c r="W676" s="100" t="str">
        <f t="shared" ca="1" si="80"/>
        <v/>
      </c>
      <c r="X676" s="94"/>
      <c r="Y676" s="94"/>
      <c r="AA676" s="2"/>
      <c r="AD676" s="1"/>
    </row>
    <row r="677" spans="2:30" ht="18.75" x14ac:dyDescent="0.25">
      <c r="B677" s="107" t="str">
        <f t="shared" si="76"/>
        <v/>
      </c>
      <c r="C677" s="108" t="str">
        <f t="shared" ca="1" si="77"/>
        <v/>
      </c>
      <c r="D677" s="62"/>
      <c r="E677" s="38"/>
      <c r="F677" s="63"/>
      <c r="G677" s="64"/>
      <c r="H677" s="38"/>
      <c r="I677" s="38"/>
      <c r="J677" s="38"/>
      <c r="K677" s="38"/>
      <c r="L677" s="38"/>
      <c r="M677" s="38"/>
      <c r="N677" s="38"/>
      <c r="O677" s="38"/>
      <c r="P677" s="38"/>
      <c r="Q677" s="65"/>
      <c r="R677" s="65"/>
      <c r="S677" s="99"/>
      <c r="T677" s="94"/>
      <c r="U677" s="100" t="str">
        <f t="shared" ca="1" si="78"/>
        <v/>
      </c>
      <c r="V677" s="100" t="str">
        <f t="shared" ca="1" si="79"/>
        <v/>
      </c>
      <c r="W677" s="100" t="str">
        <f t="shared" ca="1" si="80"/>
        <v/>
      </c>
      <c r="X677" s="94"/>
      <c r="Y677" s="94"/>
      <c r="AA677" s="2"/>
      <c r="AD677" s="1"/>
    </row>
    <row r="678" spans="2:30" ht="18.75" x14ac:dyDescent="0.25">
      <c r="B678" s="107" t="str">
        <f t="shared" si="76"/>
        <v/>
      </c>
      <c r="C678" s="108" t="str">
        <f t="shared" ca="1" si="77"/>
        <v/>
      </c>
      <c r="D678" s="62"/>
      <c r="E678" s="38"/>
      <c r="F678" s="63"/>
      <c r="G678" s="64"/>
      <c r="H678" s="38"/>
      <c r="I678" s="38"/>
      <c r="J678" s="38"/>
      <c r="K678" s="38"/>
      <c r="L678" s="38"/>
      <c r="M678" s="38"/>
      <c r="N678" s="38"/>
      <c r="O678" s="38"/>
      <c r="P678" s="38"/>
      <c r="Q678" s="65"/>
      <c r="R678" s="65"/>
      <c r="S678" s="99"/>
      <c r="T678" s="94"/>
      <c r="U678" s="100" t="str">
        <f t="shared" ca="1" si="78"/>
        <v/>
      </c>
      <c r="V678" s="100" t="str">
        <f t="shared" ca="1" si="79"/>
        <v/>
      </c>
      <c r="W678" s="100" t="str">
        <f t="shared" ca="1" si="80"/>
        <v/>
      </c>
      <c r="X678" s="94"/>
      <c r="Y678" s="94"/>
      <c r="AA678" s="2"/>
      <c r="AD678" s="1"/>
    </row>
    <row r="679" spans="2:30" ht="18.75" x14ac:dyDescent="0.25">
      <c r="B679" s="107" t="str">
        <f t="shared" si="76"/>
        <v/>
      </c>
      <c r="C679" s="108" t="str">
        <f t="shared" ca="1" si="77"/>
        <v/>
      </c>
      <c r="D679" s="62"/>
      <c r="E679" s="38"/>
      <c r="F679" s="63"/>
      <c r="G679" s="64"/>
      <c r="H679" s="38"/>
      <c r="I679" s="38"/>
      <c r="J679" s="38"/>
      <c r="K679" s="38"/>
      <c r="L679" s="38"/>
      <c r="M679" s="38"/>
      <c r="N679" s="38"/>
      <c r="O679" s="38"/>
      <c r="P679" s="38"/>
      <c r="Q679" s="65"/>
      <c r="R679" s="65"/>
      <c r="S679" s="99"/>
      <c r="T679" s="94"/>
      <c r="U679" s="100" t="str">
        <f t="shared" ca="1" si="78"/>
        <v/>
      </c>
      <c r="V679" s="100" t="str">
        <f t="shared" ca="1" si="79"/>
        <v/>
      </c>
      <c r="W679" s="100" t="str">
        <f t="shared" ca="1" si="80"/>
        <v/>
      </c>
      <c r="X679" s="94"/>
      <c r="Y679" s="94"/>
      <c r="AA679" s="2"/>
      <c r="AD679" s="1"/>
    </row>
    <row r="680" spans="2:30" ht="18.75" x14ac:dyDescent="0.25">
      <c r="B680" s="107" t="str">
        <f t="shared" si="76"/>
        <v/>
      </c>
      <c r="C680" s="108" t="str">
        <f t="shared" ca="1" si="77"/>
        <v/>
      </c>
      <c r="D680" s="62"/>
      <c r="E680" s="38"/>
      <c r="F680" s="63"/>
      <c r="G680" s="64"/>
      <c r="H680" s="38"/>
      <c r="I680" s="38"/>
      <c r="J680" s="38"/>
      <c r="K680" s="38"/>
      <c r="L680" s="38"/>
      <c r="M680" s="38"/>
      <c r="N680" s="38"/>
      <c r="O680" s="38"/>
      <c r="P680" s="38"/>
      <c r="Q680" s="65"/>
      <c r="R680" s="65"/>
      <c r="S680" s="99"/>
      <c r="T680" s="94"/>
      <c r="U680" s="100" t="str">
        <f t="shared" ca="1" si="78"/>
        <v/>
      </c>
      <c r="V680" s="100" t="str">
        <f t="shared" ca="1" si="79"/>
        <v/>
      </c>
      <c r="W680" s="100" t="str">
        <f t="shared" ca="1" si="80"/>
        <v/>
      </c>
      <c r="X680" s="94"/>
      <c r="Y680" s="94"/>
      <c r="AA680" s="2"/>
      <c r="AD680" s="1"/>
    </row>
    <row r="681" spans="2:30" ht="18.75" x14ac:dyDescent="0.25">
      <c r="B681" s="107" t="str">
        <f t="shared" si="76"/>
        <v/>
      </c>
      <c r="C681" s="108" t="str">
        <f t="shared" ca="1" si="77"/>
        <v/>
      </c>
      <c r="D681" s="62"/>
      <c r="E681" s="38"/>
      <c r="F681" s="63"/>
      <c r="G681" s="64"/>
      <c r="H681" s="38"/>
      <c r="I681" s="38"/>
      <c r="J681" s="38"/>
      <c r="K681" s="38"/>
      <c r="L681" s="38"/>
      <c r="M681" s="38"/>
      <c r="N681" s="38"/>
      <c r="O681" s="38"/>
      <c r="P681" s="38"/>
      <c r="Q681" s="65"/>
      <c r="R681" s="65"/>
      <c r="S681" s="99"/>
      <c r="T681" s="94"/>
      <c r="U681" s="100" t="str">
        <f t="shared" ca="1" si="78"/>
        <v/>
      </c>
      <c r="V681" s="100" t="str">
        <f t="shared" ca="1" si="79"/>
        <v/>
      </c>
      <c r="W681" s="100" t="str">
        <f t="shared" ca="1" si="80"/>
        <v/>
      </c>
      <c r="X681" s="94"/>
      <c r="Y681" s="94"/>
      <c r="AA681" s="2"/>
      <c r="AD681" s="1"/>
    </row>
    <row r="682" spans="2:30" ht="18.75" x14ac:dyDescent="0.25">
      <c r="B682" s="107" t="str">
        <f t="shared" si="76"/>
        <v/>
      </c>
      <c r="C682" s="108" t="str">
        <f t="shared" ca="1" si="77"/>
        <v/>
      </c>
      <c r="D682" s="62"/>
      <c r="E682" s="38"/>
      <c r="F682" s="63"/>
      <c r="G682" s="64"/>
      <c r="H682" s="38"/>
      <c r="I682" s="38"/>
      <c r="J682" s="38"/>
      <c r="K682" s="38"/>
      <c r="L682" s="38"/>
      <c r="M682" s="38"/>
      <c r="N682" s="38"/>
      <c r="O682" s="38"/>
      <c r="P682" s="38"/>
      <c r="Q682" s="65"/>
      <c r="R682" s="65"/>
      <c r="S682" s="99"/>
      <c r="T682" s="94"/>
      <c r="U682" s="100" t="str">
        <f t="shared" ca="1" si="78"/>
        <v/>
      </c>
      <c r="V682" s="100" t="str">
        <f t="shared" ca="1" si="79"/>
        <v/>
      </c>
      <c r="W682" s="100" t="str">
        <f t="shared" ca="1" si="80"/>
        <v/>
      </c>
      <c r="X682" s="94"/>
      <c r="Y682" s="94"/>
      <c r="AA682" s="2"/>
      <c r="AD682" s="1"/>
    </row>
    <row r="683" spans="2:30" ht="18.75" x14ac:dyDescent="0.25">
      <c r="B683" s="107" t="str">
        <f t="shared" si="76"/>
        <v/>
      </c>
      <c r="C683" s="108" t="str">
        <f t="shared" ca="1" si="77"/>
        <v/>
      </c>
      <c r="D683" s="62"/>
      <c r="E683" s="38"/>
      <c r="F683" s="63"/>
      <c r="G683" s="64"/>
      <c r="H683" s="38"/>
      <c r="I683" s="38"/>
      <c r="J683" s="38"/>
      <c r="K683" s="38"/>
      <c r="L683" s="38"/>
      <c r="M683" s="38"/>
      <c r="N683" s="38"/>
      <c r="O683" s="38"/>
      <c r="P683" s="38"/>
      <c r="Q683" s="65"/>
      <c r="R683" s="65"/>
      <c r="S683" s="99"/>
      <c r="T683" s="94"/>
      <c r="U683" s="100" t="str">
        <f t="shared" ca="1" si="78"/>
        <v/>
      </c>
      <c r="V683" s="100" t="str">
        <f t="shared" ca="1" si="79"/>
        <v/>
      </c>
      <c r="W683" s="100" t="str">
        <f t="shared" ca="1" si="80"/>
        <v/>
      </c>
      <c r="X683" s="94"/>
      <c r="Y683" s="94"/>
      <c r="AA683" s="2"/>
      <c r="AD683" s="1"/>
    </row>
    <row r="684" spans="2:30" ht="18.75" x14ac:dyDescent="0.25">
      <c r="B684" s="107" t="str">
        <f t="shared" si="76"/>
        <v/>
      </c>
      <c r="C684" s="108" t="str">
        <f t="shared" ca="1" si="77"/>
        <v/>
      </c>
      <c r="D684" s="62"/>
      <c r="E684" s="38"/>
      <c r="F684" s="63"/>
      <c r="G684" s="64"/>
      <c r="H684" s="38"/>
      <c r="I684" s="38"/>
      <c r="J684" s="38"/>
      <c r="K684" s="38"/>
      <c r="L684" s="38"/>
      <c r="M684" s="38"/>
      <c r="N684" s="38"/>
      <c r="O684" s="38"/>
      <c r="P684" s="38"/>
      <c r="Q684" s="65"/>
      <c r="R684" s="65"/>
      <c r="S684" s="99"/>
      <c r="T684" s="94"/>
      <c r="U684" s="100" t="str">
        <f t="shared" ca="1" si="78"/>
        <v/>
      </c>
      <c r="V684" s="100" t="str">
        <f t="shared" ca="1" si="79"/>
        <v/>
      </c>
      <c r="W684" s="100" t="str">
        <f t="shared" ca="1" si="80"/>
        <v/>
      </c>
      <c r="X684" s="94"/>
      <c r="Y684" s="94"/>
      <c r="AA684" s="2"/>
      <c r="AD684" s="1"/>
    </row>
    <row r="685" spans="2:30" ht="18.75" x14ac:dyDescent="0.25">
      <c r="B685" s="107" t="str">
        <f t="shared" si="76"/>
        <v/>
      </c>
      <c r="C685" s="108" t="str">
        <f t="shared" ca="1" si="77"/>
        <v/>
      </c>
      <c r="D685" s="62"/>
      <c r="E685" s="38"/>
      <c r="F685" s="63"/>
      <c r="G685" s="64"/>
      <c r="H685" s="38"/>
      <c r="I685" s="38"/>
      <c r="J685" s="38"/>
      <c r="K685" s="38"/>
      <c r="L685" s="38"/>
      <c r="M685" s="38"/>
      <c r="N685" s="38"/>
      <c r="O685" s="38"/>
      <c r="P685" s="38"/>
      <c r="Q685" s="65"/>
      <c r="R685" s="65"/>
      <c r="S685" s="99"/>
      <c r="T685" s="94"/>
      <c r="U685" s="100" t="str">
        <f t="shared" ca="1" si="78"/>
        <v/>
      </c>
      <c r="V685" s="100" t="str">
        <f t="shared" ca="1" si="79"/>
        <v/>
      </c>
      <c r="W685" s="100" t="str">
        <f t="shared" ca="1" si="80"/>
        <v/>
      </c>
      <c r="X685" s="94"/>
      <c r="Y685" s="94"/>
      <c r="AA685" s="2"/>
      <c r="AD685" s="1"/>
    </row>
    <row r="686" spans="2:30" ht="18.75" x14ac:dyDescent="0.25">
      <c r="B686" s="107" t="str">
        <f t="shared" si="76"/>
        <v/>
      </c>
      <c r="C686" s="108" t="str">
        <f t="shared" ca="1" si="77"/>
        <v/>
      </c>
      <c r="D686" s="62"/>
      <c r="E686" s="38"/>
      <c r="F686" s="63"/>
      <c r="G686" s="64"/>
      <c r="H686" s="38"/>
      <c r="I686" s="38"/>
      <c r="J686" s="38"/>
      <c r="K686" s="38"/>
      <c r="L686" s="38"/>
      <c r="M686" s="38"/>
      <c r="N686" s="38"/>
      <c r="O686" s="38"/>
      <c r="P686" s="38"/>
      <c r="Q686" s="65"/>
      <c r="R686" s="65"/>
      <c r="S686" s="99"/>
      <c r="T686" s="94"/>
      <c r="U686" s="100" t="str">
        <f t="shared" ca="1" si="78"/>
        <v/>
      </c>
      <c r="V686" s="100" t="str">
        <f t="shared" ca="1" si="79"/>
        <v/>
      </c>
      <c r="W686" s="100" t="str">
        <f t="shared" ca="1" si="80"/>
        <v/>
      </c>
      <c r="X686" s="94"/>
      <c r="Y686" s="94"/>
      <c r="AA686" s="2"/>
      <c r="AD686" s="1"/>
    </row>
    <row r="687" spans="2:30" ht="18.75" x14ac:dyDescent="0.25">
      <c r="B687" s="107" t="str">
        <f t="shared" si="76"/>
        <v/>
      </c>
      <c r="C687" s="108" t="str">
        <f t="shared" ca="1" si="77"/>
        <v/>
      </c>
      <c r="D687" s="62"/>
      <c r="E687" s="38"/>
      <c r="F687" s="63"/>
      <c r="G687" s="64"/>
      <c r="H687" s="38"/>
      <c r="I687" s="38"/>
      <c r="J687" s="38"/>
      <c r="K687" s="38"/>
      <c r="L687" s="38"/>
      <c r="M687" s="38"/>
      <c r="N687" s="38"/>
      <c r="O687" s="38"/>
      <c r="P687" s="38"/>
      <c r="Q687" s="65"/>
      <c r="R687" s="65"/>
      <c r="S687" s="99"/>
      <c r="T687" s="94"/>
      <c r="U687" s="100" t="str">
        <f t="shared" ca="1" si="78"/>
        <v/>
      </c>
      <c r="V687" s="100" t="str">
        <f t="shared" ca="1" si="79"/>
        <v/>
      </c>
      <c r="W687" s="100" t="str">
        <f t="shared" ca="1" si="80"/>
        <v/>
      </c>
      <c r="X687" s="94"/>
      <c r="Y687" s="94"/>
      <c r="AA687" s="2"/>
      <c r="AD687" s="1"/>
    </row>
    <row r="688" spans="2:30" ht="18.75" x14ac:dyDescent="0.25">
      <c r="B688" s="107" t="str">
        <f t="shared" si="76"/>
        <v/>
      </c>
      <c r="C688" s="108" t="str">
        <f t="shared" ca="1" si="77"/>
        <v/>
      </c>
      <c r="D688" s="62"/>
      <c r="E688" s="38"/>
      <c r="F688" s="63"/>
      <c r="G688" s="64"/>
      <c r="H688" s="38"/>
      <c r="I688" s="38"/>
      <c r="J688" s="38"/>
      <c r="K688" s="38"/>
      <c r="L688" s="38"/>
      <c r="M688" s="38"/>
      <c r="N688" s="38"/>
      <c r="O688" s="38"/>
      <c r="P688" s="38"/>
      <c r="Q688" s="65"/>
      <c r="R688" s="65"/>
      <c r="S688" s="99"/>
      <c r="T688" s="94"/>
      <c r="U688" s="100" t="str">
        <f t="shared" ca="1" si="78"/>
        <v/>
      </c>
      <c r="V688" s="100" t="str">
        <f t="shared" ca="1" si="79"/>
        <v/>
      </c>
      <c r="W688" s="100" t="str">
        <f t="shared" ca="1" si="80"/>
        <v/>
      </c>
      <c r="X688" s="94"/>
      <c r="Y688" s="94"/>
      <c r="AA688" s="2"/>
      <c r="AD688" s="1"/>
    </row>
    <row r="689" spans="2:30" ht="18.75" x14ac:dyDescent="0.25">
      <c r="B689" s="107" t="str">
        <f t="shared" si="76"/>
        <v/>
      </c>
      <c r="C689" s="108" t="str">
        <f t="shared" ca="1" si="77"/>
        <v/>
      </c>
      <c r="D689" s="62"/>
      <c r="E689" s="38"/>
      <c r="F689" s="63"/>
      <c r="G689" s="64"/>
      <c r="H689" s="38"/>
      <c r="I689" s="38"/>
      <c r="J689" s="38"/>
      <c r="K689" s="38"/>
      <c r="L689" s="38"/>
      <c r="M689" s="38"/>
      <c r="N689" s="38"/>
      <c r="O689" s="38"/>
      <c r="P689" s="38"/>
      <c r="Q689" s="65"/>
      <c r="R689" s="65"/>
      <c r="S689" s="99"/>
      <c r="T689" s="94"/>
      <c r="U689" s="100" t="str">
        <f t="shared" ca="1" si="78"/>
        <v/>
      </c>
      <c r="V689" s="100" t="str">
        <f t="shared" ca="1" si="79"/>
        <v/>
      </c>
      <c r="W689" s="100" t="str">
        <f t="shared" ca="1" si="80"/>
        <v/>
      </c>
      <c r="X689" s="94"/>
      <c r="Y689" s="94"/>
      <c r="AA689" s="2"/>
      <c r="AD689" s="1"/>
    </row>
    <row r="690" spans="2:30" ht="18.75" x14ac:dyDescent="0.25">
      <c r="B690" s="107" t="str">
        <f t="shared" si="76"/>
        <v/>
      </c>
      <c r="C690" s="108" t="str">
        <f t="shared" ca="1" si="77"/>
        <v/>
      </c>
      <c r="D690" s="62"/>
      <c r="E690" s="38"/>
      <c r="F690" s="63"/>
      <c r="G690" s="64"/>
      <c r="H690" s="38"/>
      <c r="I690" s="38"/>
      <c r="J690" s="38"/>
      <c r="K690" s="38"/>
      <c r="L690" s="38"/>
      <c r="M690" s="38"/>
      <c r="N690" s="38"/>
      <c r="O690" s="38"/>
      <c r="P690" s="38"/>
      <c r="Q690" s="65"/>
      <c r="R690" s="65"/>
      <c r="S690" s="99"/>
      <c r="T690" s="94"/>
      <c r="U690" s="100" t="str">
        <f t="shared" ca="1" si="78"/>
        <v/>
      </c>
      <c r="V690" s="100" t="str">
        <f t="shared" ca="1" si="79"/>
        <v/>
      </c>
      <c r="W690" s="100" t="str">
        <f t="shared" ca="1" si="80"/>
        <v/>
      </c>
      <c r="X690" s="94"/>
      <c r="Y690" s="94"/>
      <c r="AA690" s="2"/>
      <c r="AD690" s="1"/>
    </row>
    <row r="691" spans="2:30" ht="18.75" x14ac:dyDescent="0.25">
      <c r="B691" s="107" t="str">
        <f t="shared" si="76"/>
        <v/>
      </c>
      <c r="C691" s="108" t="str">
        <f t="shared" ca="1" si="77"/>
        <v/>
      </c>
      <c r="D691" s="62"/>
      <c r="E691" s="38"/>
      <c r="F691" s="63"/>
      <c r="G691" s="64"/>
      <c r="H691" s="38"/>
      <c r="I691" s="38"/>
      <c r="J691" s="38"/>
      <c r="K691" s="38"/>
      <c r="L691" s="38"/>
      <c r="M691" s="38"/>
      <c r="N691" s="38"/>
      <c r="O691" s="38"/>
      <c r="P691" s="38"/>
      <c r="Q691" s="65"/>
      <c r="R691" s="65"/>
      <c r="S691" s="99"/>
      <c r="T691" s="94"/>
      <c r="U691" s="100" t="str">
        <f t="shared" ca="1" si="78"/>
        <v/>
      </c>
      <c r="V691" s="100" t="str">
        <f t="shared" ca="1" si="79"/>
        <v/>
      </c>
      <c r="W691" s="100" t="str">
        <f t="shared" ca="1" si="80"/>
        <v/>
      </c>
      <c r="X691" s="94"/>
      <c r="Y691" s="94"/>
      <c r="AA691" s="2"/>
      <c r="AD691" s="1"/>
    </row>
    <row r="692" spans="2:30" ht="18.75" x14ac:dyDescent="0.25">
      <c r="B692" s="107" t="str">
        <f t="shared" si="76"/>
        <v/>
      </c>
      <c r="C692" s="108" t="str">
        <f t="shared" ca="1" si="77"/>
        <v/>
      </c>
      <c r="D692" s="62"/>
      <c r="E692" s="38"/>
      <c r="F692" s="63"/>
      <c r="G692" s="64"/>
      <c r="H692" s="38"/>
      <c r="I692" s="38"/>
      <c r="J692" s="38"/>
      <c r="K692" s="38"/>
      <c r="L692" s="38"/>
      <c r="M692" s="38"/>
      <c r="N692" s="38"/>
      <c r="O692" s="38"/>
      <c r="P692" s="38"/>
      <c r="Q692" s="65"/>
      <c r="R692" s="65"/>
      <c r="S692" s="99"/>
      <c r="T692" s="94"/>
      <c r="U692" s="100" t="str">
        <f t="shared" ca="1" si="78"/>
        <v/>
      </c>
      <c r="V692" s="100" t="str">
        <f t="shared" ca="1" si="79"/>
        <v/>
      </c>
      <c r="W692" s="100" t="str">
        <f t="shared" ca="1" si="80"/>
        <v/>
      </c>
      <c r="X692" s="94"/>
      <c r="Y692" s="94"/>
      <c r="AA692" s="2"/>
      <c r="AD692" s="1"/>
    </row>
    <row r="693" spans="2:30" ht="18.75" x14ac:dyDescent="0.25">
      <c r="B693" s="107" t="str">
        <f t="shared" si="76"/>
        <v/>
      </c>
      <c r="C693" s="108" t="str">
        <f t="shared" ca="1" si="77"/>
        <v/>
      </c>
      <c r="D693" s="62"/>
      <c r="E693" s="38"/>
      <c r="F693" s="63"/>
      <c r="G693" s="64"/>
      <c r="H693" s="38"/>
      <c r="I693" s="38"/>
      <c r="J693" s="38"/>
      <c r="K693" s="38"/>
      <c r="L693" s="38"/>
      <c r="M693" s="38"/>
      <c r="N693" s="38"/>
      <c r="O693" s="38"/>
      <c r="P693" s="38"/>
      <c r="Q693" s="65"/>
      <c r="R693" s="65"/>
      <c r="S693" s="99"/>
      <c r="T693" s="94"/>
      <c r="U693" s="100" t="str">
        <f t="shared" ca="1" si="78"/>
        <v/>
      </c>
      <c r="V693" s="100" t="str">
        <f t="shared" ca="1" si="79"/>
        <v/>
      </c>
      <c r="W693" s="100" t="str">
        <f t="shared" ca="1" si="80"/>
        <v/>
      </c>
      <c r="X693" s="94"/>
      <c r="Y693" s="94"/>
      <c r="AA693" s="2"/>
      <c r="AD693" s="1"/>
    </row>
    <row r="694" spans="2:30" ht="18.75" x14ac:dyDescent="0.25">
      <c r="B694" s="107" t="str">
        <f t="shared" si="76"/>
        <v/>
      </c>
      <c r="C694" s="108" t="str">
        <f t="shared" ca="1" si="77"/>
        <v/>
      </c>
      <c r="D694" s="62"/>
      <c r="E694" s="38"/>
      <c r="F694" s="63"/>
      <c r="G694" s="64"/>
      <c r="H694" s="38"/>
      <c r="I694" s="38"/>
      <c r="J694" s="38"/>
      <c r="K694" s="38"/>
      <c r="L694" s="38"/>
      <c r="M694" s="38"/>
      <c r="N694" s="38"/>
      <c r="O694" s="38"/>
      <c r="P694" s="38"/>
      <c r="Q694" s="65"/>
      <c r="R694" s="65"/>
      <c r="S694" s="99"/>
      <c r="T694" s="94"/>
      <c r="U694" s="100" t="str">
        <f t="shared" ca="1" si="78"/>
        <v/>
      </c>
      <c r="V694" s="100" t="str">
        <f t="shared" ca="1" si="79"/>
        <v/>
      </c>
      <c r="W694" s="100" t="str">
        <f t="shared" ca="1" si="80"/>
        <v/>
      </c>
      <c r="X694" s="94"/>
      <c r="Y694" s="94"/>
      <c r="AA694" s="2"/>
      <c r="AD694" s="1"/>
    </row>
    <row r="695" spans="2:30" ht="18.75" x14ac:dyDescent="0.25">
      <c r="B695" s="107" t="str">
        <f t="shared" si="76"/>
        <v/>
      </c>
      <c r="C695" s="108" t="str">
        <f t="shared" ca="1" si="77"/>
        <v/>
      </c>
      <c r="D695" s="62"/>
      <c r="E695" s="38"/>
      <c r="F695" s="63"/>
      <c r="G695" s="64"/>
      <c r="H695" s="38"/>
      <c r="I695" s="38"/>
      <c r="J695" s="38"/>
      <c r="K695" s="38"/>
      <c r="L695" s="38"/>
      <c r="M695" s="38"/>
      <c r="N695" s="38"/>
      <c r="O695" s="38"/>
      <c r="P695" s="38"/>
      <c r="Q695" s="65"/>
      <c r="R695" s="65"/>
      <c r="S695" s="99"/>
      <c r="T695" s="94"/>
      <c r="U695" s="100" t="str">
        <f t="shared" ca="1" si="78"/>
        <v/>
      </c>
      <c r="V695" s="100" t="str">
        <f t="shared" ca="1" si="79"/>
        <v/>
      </c>
      <c r="W695" s="100" t="str">
        <f t="shared" ca="1" si="80"/>
        <v/>
      </c>
      <c r="X695" s="94"/>
      <c r="Y695" s="94"/>
      <c r="AA695" s="2"/>
      <c r="AD695" s="1"/>
    </row>
    <row r="696" spans="2:30" ht="18.75" x14ac:dyDescent="0.25">
      <c r="B696" s="107" t="str">
        <f t="shared" si="76"/>
        <v/>
      </c>
      <c r="C696" s="108" t="str">
        <f t="shared" ca="1" si="77"/>
        <v/>
      </c>
      <c r="D696" s="62"/>
      <c r="E696" s="38"/>
      <c r="F696" s="63"/>
      <c r="G696" s="64"/>
      <c r="H696" s="38"/>
      <c r="I696" s="38"/>
      <c r="J696" s="38"/>
      <c r="K696" s="38"/>
      <c r="L696" s="38"/>
      <c r="M696" s="38"/>
      <c r="N696" s="38"/>
      <c r="O696" s="38"/>
      <c r="P696" s="38"/>
      <c r="Q696" s="65"/>
      <c r="R696" s="65"/>
      <c r="S696" s="99"/>
      <c r="T696" s="94"/>
      <c r="U696" s="100" t="str">
        <f t="shared" ca="1" si="78"/>
        <v/>
      </c>
      <c r="V696" s="100" t="str">
        <f t="shared" ca="1" si="79"/>
        <v/>
      </c>
      <c r="W696" s="100" t="str">
        <f t="shared" ca="1" si="80"/>
        <v/>
      </c>
      <c r="X696" s="94"/>
      <c r="Y696" s="94"/>
      <c r="AA696" s="2"/>
      <c r="AD696" s="1"/>
    </row>
    <row r="697" spans="2:30" ht="18.75" x14ac:dyDescent="0.25">
      <c r="B697" s="107" t="str">
        <f t="shared" ref="B697:B760" si="81">IF(AND(ISBLANK(L697), NOT((ISBLANK(D697)))),D697+60,"")</f>
        <v/>
      </c>
      <c r="C697" s="108" t="str">
        <f t="shared" ca="1" si="77"/>
        <v/>
      </c>
      <c r="D697" s="62"/>
      <c r="E697" s="38"/>
      <c r="F697" s="63"/>
      <c r="G697" s="64"/>
      <c r="H697" s="38"/>
      <c r="I697" s="38"/>
      <c r="J697" s="38"/>
      <c r="K697" s="38"/>
      <c r="L697" s="38"/>
      <c r="M697" s="38"/>
      <c r="N697" s="38"/>
      <c r="O697" s="38"/>
      <c r="P697" s="38"/>
      <c r="Q697" s="65"/>
      <c r="R697" s="65"/>
      <c r="S697" s="99"/>
      <c r="T697" s="94"/>
      <c r="U697" s="100" t="str">
        <f t="shared" ca="1" si="78"/>
        <v/>
      </c>
      <c r="V697" s="100" t="str">
        <f t="shared" ca="1" si="79"/>
        <v/>
      </c>
      <c r="W697" s="100" t="str">
        <f t="shared" ca="1" si="80"/>
        <v/>
      </c>
      <c r="X697" s="94"/>
      <c r="Y697" s="94"/>
      <c r="AA697" s="2"/>
      <c r="AD697" s="1"/>
    </row>
    <row r="698" spans="2:30" ht="18.75" x14ac:dyDescent="0.25">
      <c r="B698" s="107" t="str">
        <f t="shared" si="81"/>
        <v/>
      </c>
      <c r="C698" s="108" t="str">
        <f t="shared" ca="1" si="77"/>
        <v/>
      </c>
      <c r="D698" s="62"/>
      <c r="E698" s="38"/>
      <c r="F698" s="63"/>
      <c r="G698" s="64"/>
      <c r="H698" s="38"/>
      <c r="I698" s="38"/>
      <c r="J698" s="38"/>
      <c r="K698" s="38"/>
      <c r="L698" s="38"/>
      <c r="M698" s="38"/>
      <c r="N698" s="38"/>
      <c r="O698" s="38"/>
      <c r="P698" s="38"/>
      <c r="Q698" s="65"/>
      <c r="R698" s="65"/>
      <c r="S698" s="99"/>
      <c r="T698" s="94"/>
      <c r="U698" s="100" t="str">
        <f t="shared" ca="1" si="78"/>
        <v/>
      </c>
      <c r="V698" s="100" t="str">
        <f t="shared" ca="1" si="79"/>
        <v/>
      </c>
      <c r="W698" s="100" t="str">
        <f t="shared" ca="1" si="80"/>
        <v/>
      </c>
      <c r="X698" s="94"/>
      <c r="Y698" s="94"/>
      <c r="AA698" s="2"/>
      <c r="AD698" s="1"/>
    </row>
    <row r="699" spans="2:30" ht="18.75" x14ac:dyDescent="0.25">
      <c r="B699" s="107" t="str">
        <f t="shared" si="81"/>
        <v/>
      </c>
      <c r="C699" s="108" t="str">
        <f t="shared" ca="1" si="77"/>
        <v/>
      </c>
      <c r="D699" s="62"/>
      <c r="E699" s="38"/>
      <c r="F699" s="63"/>
      <c r="G699" s="64"/>
      <c r="H699" s="38"/>
      <c r="I699" s="38"/>
      <c r="J699" s="38"/>
      <c r="K699" s="38"/>
      <c r="L699" s="38"/>
      <c r="M699" s="38"/>
      <c r="N699" s="38"/>
      <c r="O699" s="38"/>
      <c r="P699" s="38"/>
      <c r="Q699" s="65"/>
      <c r="R699" s="65"/>
      <c r="S699" s="99"/>
      <c r="T699" s="94"/>
      <c r="U699" s="100" t="str">
        <f t="shared" ca="1" si="78"/>
        <v/>
      </c>
      <c r="V699" s="100" t="str">
        <f t="shared" ca="1" si="79"/>
        <v/>
      </c>
      <c r="W699" s="100" t="str">
        <f t="shared" ca="1" si="80"/>
        <v/>
      </c>
      <c r="X699" s="94"/>
      <c r="Y699" s="94"/>
      <c r="AA699" s="2"/>
      <c r="AD699" s="1"/>
    </row>
    <row r="700" spans="2:30" ht="18.75" x14ac:dyDescent="0.25">
      <c r="B700" s="107" t="str">
        <f t="shared" si="81"/>
        <v/>
      </c>
      <c r="C700" s="108" t="str">
        <f t="shared" ca="1" si="77"/>
        <v/>
      </c>
      <c r="D700" s="62"/>
      <c r="E700" s="38"/>
      <c r="F700" s="63"/>
      <c r="G700" s="64"/>
      <c r="H700" s="38"/>
      <c r="I700" s="38"/>
      <c r="J700" s="38"/>
      <c r="K700" s="38"/>
      <c r="L700" s="38"/>
      <c r="M700" s="38"/>
      <c r="N700" s="38"/>
      <c r="O700" s="38"/>
      <c r="P700" s="38"/>
      <c r="Q700" s="65"/>
      <c r="R700" s="65"/>
      <c r="S700" s="99"/>
      <c r="T700" s="94"/>
      <c r="U700" s="100" t="str">
        <f t="shared" ca="1" si="78"/>
        <v/>
      </c>
      <c r="V700" s="100" t="str">
        <f t="shared" ca="1" si="79"/>
        <v/>
      </c>
      <c r="W700" s="100" t="str">
        <f t="shared" ca="1" si="80"/>
        <v/>
      </c>
      <c r="X700" s="94"/>
      <c r="Y700" s="94"/>
      <c r="AA700" s="2"/>
      <c r="AD700" s="1"/>
    </row>
    <row r="701" spans="2:30" ht="18.75" x14ac:dyDescent="0.25">
      <c r="B701" s="107" t="str">
        <f t="shared" si="81"/>
        <v/>
      </c>
      <c r="C701" s="108" t="str">
        <f t="shared" ca="1" si="77"/>
        <v/>
      </c>
      <c r="D701" s="62"/>
      <c r="E701" s="38"/>
      <c r="F701" s="63"/>
      <c r="G701" s="64"/>
      <c r="H701" s="38"/>
      <c r="I701" s="38"/>
      <c r="J701" s="38"/>
      <c r="K701" s="38"/>
      <c r="L701" s="38"/>
      <c r="M701" s="38"/>
      <c r="N701" s="38"/>
      <c r="O701" s="38"/>
      <c r="P701" s="38"/>
      <c r="Q701" s="65"/>
      <c r="R701" s="65"/>
      <c r="S701" s="99"/>
      <c r="T701" s="94"/>
      <c r="U701" s="100" t="str">
        <f t="shared" ca="1" si="78"/>
        <v/>
      </c>
      <c r="V701" s="100" t="str">
        <f t="shared" ca="1" si="79"/>
        <v/>
      </c>
      <c r="W701" s="100" t="str">
        <f t="shared" ca="1" si="80"/>
        <v/>
      </c>
      <c r="X701" s="94"/>
      <c r="Y701" s="94"/>
      <c r="AA701" s="2"/>
      <c r="AD701" s="1"/>
    </row>
    <row r="702" spans="2:30" ht="18.75" x14ac:dyDescent="0.25">
      <c r="B702" s="107" t="str">
        <f t="shared" si="81"/>
        <v/>
      </c>
      <c r="C702" s="108" t="str">
        <f t="shared" ca="1" si="77"/>
        <v/>
      </c>
      <c r="D702" s="62"/>
      <c r="E702" s="38"/>
      <c r="F702" s="63"/>
      <c r="G702" s="64"/>
      <c r="H702" s="38"/>
      <c r="I702" s="38"/>
      <c r="J702" s="38"/>
      <c r="K702" s="38"/>
      <c r="L702" s="38"/>
      <c r="M702" s="38"/>
      <c r="N702" s="38"/>
      <c r="O702" s="38"/>
      <c r="P702" s="38"/>
      <c r="Q702" s="65"/>
      <c r="R702" s="65"/>
      <c r="S702" s="99"/>
      <c r="T702" s="94"/>
      <c r="U702" s="100" t="str">
        <f t="shared" ca="1" si="78"/>
        <v/>
      </c>
      <c r="V702" s="100" t="str">
        <f t="shared" ca="1" si="79"/>
        <v/>
      </c>
      <c r="W702" s="100" t="str">
        <f t="shared" ca="1" si="80"/>
        <v/>
      </c>
      <c r="X702" s="94"/>
      <c r="Y702" s="94"/>
      <c r="AA702" s="2"/>
      <c r="AD702" s="1"/>
    </row>
    <row r="703" spans="2:30" ht="18.75" x14ac:dyDescent="0.25">
      <c r="B703" s="107" t="str">
        <f t="shared" si="81"/>
        <v/>
      </c>
      <c r="C703" s="108" t="str">
        <f t="shared" ca="1" si="77"/>
        <v/>
      </c>
      <c r="D703" s="62"/>
      <c r="E703" s="38"/>
      <c r="F703" s="63"/>
      <c r="G703" s="64"/>
      <c r="H703" s="38"/>
      <c r="I703" s="38"/>
      <c r="J703" s="38"/>
      <c r="K703" s="38"/>
      <c r="L703" s="38"/>
      <c r="M703" s="38"/>
      <c r="N703" s="38"/>
      <c r="O703" s="38"/>
      <c r="P703" s="38"/>
      <c r="Q703" s="65"/>
      <c r="R703" s="65"/>
      <c r="S703" s="99"/>
      <c r="T703" s="94"/>
      <c r="U703" s="100" t="str">
        <f t="shared" ca="1" si="78"/>
        <v/>
      </c>
      <c r="V703" s="100" t="str">
        <f t="shared" ca="1" si="79"/>
        <v/>
      </c>
      <c r="W703" s="100" t="str">
        <f t="shared" ca="1" si="80"/>
        <v/>
      </c>
      <c r="X703" s="94"/>
      <c r="Y703" s="94"/>
      <c r="AA703" s="2"/>
      <c r="AD703" s="1"/>
    </row>
    <row r="704" spans="2:30" ht="18.75" x14ac:dyDescent="0.25">
      <c r="B704" s="107" t="str">
        <f t="shared" si="81"/>
        <v/>
      </c>
      <c r="C704" s="108" t="str">
        <f t="shared" ca="1" si="77"/>
        <v/>
      </c>
      <c r="D704" s="62"/>
      <c r="E704" s="38"/>
      <c r="F704" s="63"/>
      <c r="G704" s="64"/>
      <c r="H704" s="38"/>
      <c r="I704" s="38"/>
      <c r="J704" s="38"/>
      <c r="K704" s="38"/>
      <c r="L704" s="38"/>
      <c r="M704" s="38"/>
      <c r="N704" s="38"/>
      <c r="O704" s="38"/>
      <c r="P704" s="38"/>
      <c r="Q704" s="65"/>
      <c r="R704" s="65"/>
      <c r="S704" s="99"/>
      <c r="T704" s="94"/>
      <c r="U704" s="100" t="str">
        <f t="shared" ca="1" si="78"/>
        <v/>
      </c>
      <c r="V704" s="100" t="str">
        <f t="shared" ca="1" si="79"/>
        <v/>
      </c>
      <c r="W704" s="100" t="str">
        <f t="shared" ca="1" si="80"/>
        <v/>
      </c>
      <c r="X704" s="94"/>
      <c r="Y704" s="94"/>
      <c r="AA704" s="2"/>
      <c r="AD704" s="1"/>
    </row>
    <row r="705" spans="2:30" ht="18.75" x14ac:dyDescent="0.25">
      <c r="B705" s="107" t="str">
        <f t="shared" si="81"/>
        <v/>
      </c>
      <c r="C705" s="108" t="str">
        <f t="shared" ca="1" si="77"/>
        <v/>
      </c>
      <c r="D705" s="62"/>
      <c r="E705" s="38"/>
      <c r="F705" s="63"/>
      <c r="G705" s="64"/>
      <c r="H705" s="38"/>
      <c r="I705" s="38"/>
      <c r="J705" s="38"/>
      <c r="K705" s="38"/>
      <c r="L705" s="38"/>
      <c r="M705" s="38"/>
      <c r="N705" s="38"/>
      <c r="O705" s="38"/>
      <c r="P705" s="38"/>
      <c r="Q705" s="65"/>
      <c r="R705" s="65"/>
      <c r="S705" s="99"/>
      <c r="T705" s="94"/>
      <c r="U705" s="100" t="str">
        <f t="shared" ca="1" si="78"/>
        <v/>
      </c>
      <c r="V705" s="100" t="str">
        <f t="shared" ca="1" si="79"/>
        <v/>
      </c>
      <c r="W705" s="100" t="str">
        <f t="shared" ca="1" si="80"/>
        <v/>
      </c>
      <c r="X705" s="94"/>
      <c r="Y705" s="94"/>
      <c r="AA705" s="2"/>
      <c r="AD705" s="1"/>
    </row>
    <row r="706" spans="2:30" ht="18.75" x14ac:dyDescent="0.25">
      <c r="B706" s="107" t="str">
        <f t="shared" si="81"/>
        <v/>
      </c>
      <c r="C706" s="108" t="str">
        <f t="shared" ca="1" si="77"/>
        <v/>
      </c>
      <c r="D706" s="62"/>
      <c r="E706" s="38"/>
      <c r="F706" s="63"/>
      <c r="G706" s="64"/>
      <c r="H706" s="38"/>
      <c r="I706" s="38"/>
      <c r="J706" s="38"/>
      <c r="K706" s="38"/>
      <c r="L706" s="38"/>
      <c r="M706" s="38"/>
      <c r="N706" s="38"/>
      <c r="O706" s="38"/>
      <c r="P706" s="38"/>
      <c r="Q706" s="65"/>
      <c r="R706" s="65"/>
      <c r="S706" s="99"/>
      <c r="T706" s="94"/>
      <c r="U706" s="100" t="str">
        <f t="shared" ca="1" si="78"/>
        <v/>
      </c>
      <c r="V706" s="100" t="str">
        <f t="shared" ca="1" si="79"/>
        <v/>
      </c>
      <c r="W706" s="100" t="str">
        <f t="shared" ca="1" si="80"/>
        <v/>
      </c>
      <c r="X706" s="94"/>
      <c r="Y706" s="94"/>
      <c r="AA706" s="2"/>
      <c r="AD706" s="1"/>
    </row>
    <row r="707" spans="2:30" ht="18.75" x14ac:dyDescent="0.25">
      <c r="B707" s="107" t="str">
        <f t="shared" si="81"/>
        <v/>
      </c>
      <c r="C707" s="108" t="str">
        <f t="shared" ca="1" si="77"/>
        <v/>
      </c>
      <c r="D707" s="62"/>
      <c r="E707" s="38"/>
      <c r="F707" s="63"/>
      <c r="G707" s="64"/>
      <c r="H707" s="38"/>
      <c r="I707" s="38"/>
      <c r="J707" s="38"/>
      <c r="K707" s="38"/>
      <c r="L707" s="38"/>
      <c r="M707" s="38"/>
      <c r="N707" s="38"/>
      <c r="O707" s="38"/>
      <c r="P707" s="38"/>
      <c r="Q707" s="65"/>
      <c r="R707" s="65"/>
      <c r="S707" s="99"/>
      <c r="T707" s="94"/>
      <c r="U707" s="100" t="str">
        <f t="shared" ca="1" si="78"/>
        <v/>
      </c>
      <c r="V707" s="100" t="str">
        <f t="shared" ca="1" si="79"/>
        <v/>
      </c>
      <c r="W707" s="100" t="str">
        <f t="shared" ca="1" si="80"/>
        <v/>
      </c>
      <c r="X707" s="94"/>
      <c r="Y707" s="94"/>
      <c r="AA707" s="2"/>
      <c r="AD707" s="1"/>
    </row>
    <row r="708" spans="2:30" ht="18.75" x14ac:dyDescent="0.25">
      <c r="B708" s="107" t="str">
        <f t="shared" si="81"/>
        <v/>
      </c>
      <c r="C708" s="108" t="str">
        <f t="shared" ca="1" si="77"/>
        <v/>
      </c>
      <c r="D708" s="62"/>
      <c r="E708" s="38"/>
      <c r="F708" s="63"/>
      <c r="G708" s="64"/>
      <c r="H708" s="38"/>
      <c r="I708" s="38"/>
      <c r="J708" s="38"/>
      <c r="K708" s="38"/>
      <c r="L708" s="38"/>
      <c r="M708" s="38"/>
      <c r="N708" s="38"/>
      <c r="O708" s="38"/>
      <c r="P708" s="38"/>
      <c r="Q708" s="65"/>
      <c r="R708" s="65"/>
      <c r="S708" s="99"/>
      <c r="T708" s="94"/>
      <c r="U708" s="100" t="str">
        <f t="shared" ca="1" si="78"/>
        <v/>
      </c>
      <c r="V708" s="100" t="str">
        <f t="shared" ca="1" si="79"/>
        <v/>
      </c>
      <c r="W708" s="100" t="str">
        <f t="shared" ca="1" si="80"/>
        <v/>
      </c>
      <c r="X708" s="94"/>
      <c r="Y708" s="94"/>
      <c r="AA708" s="2"/>
      <c r="AD708" s="1"/>
    </row>
    <row r="709" spans="2:30" ht="18.75" x14ac:dyDescent="0.25">
      <c r="B709" s="107" t="str">
        <f t="shared" si="81"/>
        <v/>
      </c>
      <c r="C709" s="108" t="str">
        <f t="shared" ca="1" si="77"/>
        <v/>
      </c>
      <c r="D709" s="62"/>
      <c r="E709" s="38"/>
      <c r="F709" s="63"/>
      <c r="G709" s="64"/>
      <c r="H709" s="38"/>
      <c r="I709" s="38"/>
      <c r="J709" s="38"/>
      <c r="K709" s="38"/>
      <c r="L709" s="38"/>
      <c r="M709" s="38"/>
      <c r="N709" s="38"/>
      <c r="O709" s="38"/>
      <c r="P709" s="38"/>
      <c r="Q709" s="65"/>
      <c r="R709" s="65"/>
      <c r="S709" s="99"/>
      <c r="T709" s="94"/>
      <c r="U709" s="100" t="str">
        <f t="shared" ca="1" si="78"/>
        <v/>
      </c>
      <c r="V709" s="100" t="str">
        <f t="shared" ca="1" si="79"/>
        <v/>
      </c>
      <c r="W709" s="100" t="str">
        <f t="shared" ca="1" si="80"/>
        <v/>
      </c>
      <c r="X709" s="94"/>
      <c r="Y709" s="94"/>
      <c r="AA709" s="2"/>
      <c r="AD709" s="1"/>
    </row>
    <row r="710" spans="2:30" ht="18.75" x14ac:dyDescent="0.25">
      <c r="B710" s="107" t="str">
        <f t="shared" si="81"/>
        <v/>
      </c>
      <c r="C710" s="108" t="str">
        <f t="shared" ref="C710:C773" ca="1" si="82">IF(AND(ISBLANK(L710), NOT((ISBLANK(D710)))),TODAY()-D710,"")</f>
        <v/>
      </c>
      <c r="D710" s="62"/>
      <c r="E710" s="38"/>
      <c r="F710" s="63"/>
      <c r="G710" s="64"/>
      <c r="H710" s="38"/>
      <c r="I710" s="38"/>
      <c r="J710" s="38"/>
      <c r="K710" s="38"/>
      <c r="L710" s="38"/>
      <c r="M710" s="38"/>
      <c r="N710" s="38"/>
      <c r="O710" s="38"/>
      <c r="P710" s="38"/>
      <c r="Q710" s="65"/>
      <c r="R710" s="65"/>
      <c r="S710" s="99"/>
      <c r="T710" s="94"/>
      <c r="U710" s="100" t="str">
        <f t="shared" ca="1" si="78"/>
        <v/>
      </c>
      <c r="V710" s="100" t="str">
        <f t="shared" ca="1" si="79"/>
        <v/>
      </c>
      <c r="W710" s="100" t="str">
        <f t="shared" ca="1" si="80"/>
        <v/>
      </c>
      <c r="X710" s="94"/>
      <c r="Y710" s="94"/>
      <c r="AA710" s="2"/>
      <c r="AD710" s="1"/>
    </row>
    <row r="711" spans="2:30" ht="18.75" x14ac:dyDescent="0.25">
      <c r="B711" s="107" t="str">
        <f t="shared" si="81"/>
        <v/>
      </c>
      <c r="C711" s="108" t="str">
        <f t="shared" ca="1" si="82"/>
        <v/>
      </c>
      <c r="D711" s="62"/>
      <c r="E711" s="38"/>
      <c r="F711" s="63"/>
      <c r="G711" s="64"/>
      <c r="H711" s="38"/>
      <c r="I711" s="38"/>
      <c r="J711" s="38"/>
      <c r="K711" s="38"/>
      <c r="L711" s="38"/>
      <c r="M711" s="38"/>
      <c r="N711" s="38"/>
      <c r="O711" s="38"/>
      <c r="P711" s="38"/>
      <c r="Q711" s="65"/>
      <c r="R711" s="65"/>
      <c r="S711" s="99"/>
      <c r="T711" s="94"/>
      <c r="U711" s="100" t="str">
        <f t="shared" ca="1" si="78"/>
        <v/>
      </c>
      <c r="V711" s="100" t="str">
        <f t="shared" ca="1" si="79"/>
        <v/>
      </c>
      <c r="W711" s="100" t="str">
        <f t="shared" ca="1" si="80"/>
        <v/>
      </c>
      <c r="X711" s="94"/>
      <c r="Y711" s="94"/>
      <c r="AA711" s="2"/>
      <c r="AD711" s="1"/>
    </row>
    <row r="712" spans="2:30" ht="18.75" x14ac:dyDescent="0.25">
      <c r="B712" s="107" t="str">
        <f t="shared" si="81"/>
        <v/>
      </c>
      <c r="C712" s="108" t="str">
        <f t="shared" ca="1" si="82"/>
        <v/>
      </c>
      <c r="D712" s="62"/>
      <c r="E712" s="38"/>
      <c r="F712" s="63"/>
      <c r="G712" s="64"/>
      <c r="H712" s="38"/>
      <c r="I712" s="38"/>
      <c r="J712" s="38"/>
      <c r="K712" s="38"/>
      <c r="L712" s="38"/>
      <c r="M712" s="38"/>
      <c r="N712" s="38"/>
      <c r="O712" s="38"/>
      <c r="P712" s="38"/>
      <c r="Q712" s="65"/>
      <c r="R712" s="65"/>
      <c r="S712" s="99"/>
      <c r="T712" s="94"/>
      <c r="U712" s="100" t="str">
        <f t="shared" ca="1" si="78"/>
        <v/>
      </c>
      <c r="V712" s="100" t="str">
        <f t="shared" ca="1" si="79"/>
        <v/>
      </c>
      <c r="W712" s="100" t="str">
        <f t="shared" ca="1" si="80"/>
        <v/>
      </c>
      <c r="X712" s="94"/>
      <c r="Y712" s="94"/>
      <c r="AA712" s="2"/>
      <c r="AD712" s="1"/>
    </row>
    <row r="713" spans="2:30" ht="18.75" x14ac:dyDescent="0.25">
      <c r="B713" s="107" t="str">
        <f t="shared" si="81"/>
        <v/>
      </c>
      <c r="C713" s="108" t="str">
        <f t="shared" ca="1" si="82"/>
        <v/>
      </c>
      <c r="D713" s="62"/>
      <c r="E713" s="38"/>
      <c r="F713" s="63"/>
      <c r="G713" s="64"/>
      <c r="H713" s="38"/>
      <c r="I713" s="38"/>
      <c r="J713" s="38"/>
      <c r="K713" s="38"/>
      <c r="L713" s="38"/>
      <c r="M713" s="38"/>
      <c r="N713" s="38"/>
      <c r="O713" s="38"/>
      <c r="P713" s="38"/>
      <c r="Q713" s="65"/>
      <c r="R713" s="65"/>
      <c r="S713" s="99"/>
      <c r="T713" s="94"/>
      <c r="U713" s="100" t="str">
        <f t="shared" ca="1" si="78"/>
        <v/>
      </c>
      <c r="V713" s="100" t="str">
        <f t="shared" ca="1" si="79"/>
        <v/>
      </c>
      <c r="W713" s="100" t="str">
        <f t="shared" ca="1" si="80"/>
        <v/>
      </c>
      <c r="X713" s="94"/>
      <c r="Y713" s="94"/>
      <c r="AA713" s="2"/>
      <c r="AD713" s="1"/>
    </row>
    <row r="714" spans="2:30" ht="18.75" x14ac:dyDescent="0.25">
      <c r="B714" s="107" t="str">
        <f t="shared" si="81"/>
        <v/>
      </c>
      <c r="C714" s="108" t="str">
        <f t="shared" ca="1" si="82"/>
        <v/>
      </c>
      <c r="D714" s="62"/>
      <c r="E714" s="38"/>
      <c r="F714" s="63"/>
      <c r="G714" s="64"/>
      <c r="H714" s="38"/>
      <c r="I714" s="38"/>
      <c r="J714" s="38"/>
      <c r="K714" s="38"/>
      <c r="L714" s="38"/>
      <c r="M714" s="38"/>
      <c r="N714" s="38"/>
      <c r="O714" s="38"/>
      <c r="P714" s="38"/>
      <c r="Q714" s="65"/>
      <c r="R714" s="65"/>
      <c r="S714" s="99"/>
      <c r="T714" s="94"/>
      <c r="U714" s="100" t="str">
        <f t="shared" ca="1" si="78"/>
        <v/>
      </c>
      <c r="V714" s="100" t="str">
        <f t="shared" ca="1" si="79"/>
        <v/>
      </c>
      <c r="W714" s="100" t="str">
        <f t="shared" ca="1" si="80"/>
        <v/>
      </c>
      <c r="X714" s="94"/>
      <c r="Y714" s="94"/>
      <c r="AA714" s="2"/>
      <c r="AD714" s="1"/>
    </row>
    <row r="715" spans="2:30" ht="18.75" x14ac:dyDescent="0.25">
      <c r="B715" s="107" t="str">
        <f t="shared" si="81"/>
        <v/>
      </c>
      <c r="C715" s="108" t="str">
        <f t="shared" ca="1" si="82"/>
        <v/>
      </c>
      <c r="D715" s="62"/>
      <c r="E715" s="38"/>
      <c r="F715" s="63"/>
      <c r="G715" s="64"/>
      <c r="H715" s="38"/>
      <c r="I715" s="38"/>
      <c r="J715" s="38"/>
      <c r="K715" s="38"/>
      <c r="L715" s="38"/>
      <c r="M715" s="38"/>
      <c r="N715" s="38"/>
      <c r="O715" s="38"/>
      <c r="P715" s="38"/>
      <c r="Q715" s="65"/>
      <c r="R715" s="65"/>
      <c r="S715" s="99"/>
      <c r="T715" s="94"/>
      <c r="U715" s="100" t="str">
        <f t="shared" ca="1" si="78"/>
        <v/>
      </c>
      <c r="V715" s="100" t="str">
        <f t="shared" ca="1" si="79"/>
        <v/>
      </c>
      <c r="W715" s="100" t="str">
        <f t="shared" ca="1" si="80"/>
        <v/>
      </c>
      <c r="X715" s="94"/>
      <c r="Y715" s="94"/>
      <c r="AA715" s="2"/>
      <c r="AD715" s="1"/>
    </row>
    <row r="716" spans="2:30" ht="18.75" x14ac:dyDescent="0.25">
      <c r="B716" s="107" t="str">
        <f t="shared" si="81"/>
        <v/>
      </c>
      <c r="C716" s="108" t="str">
        <f t="shared" ca="1" si="82"/>
        <v/>
      </c>
      <c r="D716" s="62"/>
      <c r="E716" s="38"/>
      <c r="F716" s="63"/>
      <c r="G716" s="64"/>
      <c r="H716" s="38"/>
      <c r="I716" s="38"/>
      <c r="J716" s="38"/>
      <c r="K716" s="38"/>
      <c r="L716" s="38"/>
      <c r="M716" s="38"/>
      <c r="N716" s="38"/>
      <c r="O716" s="38"/>
      <c r="P716" s="38"/>
      <c r="Q716" s="65"/>
      <c r="R716" s="65"/>
      <c r="S716" s="99"/>
      <c r="T716" s="94"/>
      <c r="U716" s="100" t="str">
        <f t="shared" ca="1" si="78"/>
        <v/>
      </c>
      <c r="V716" s="100" t="str">
        <f t="shared" ca="1" si="79"/>
        <v/>
      </c>
      <c r="W716" s="100" t="str">
        <f t="shared" ca="1" si="80"/>
        <v/>
      </c>
      <c r="X716" s="94"/>
      <c r="Y716" s="94"/>
      <c r="AA716" s="2"/>
      <c r="AD716" s="1"/>
    </row>
    <row r="717" spans="2:30" ht="18.75" x14ac:dyDescent="0.25">
      <c r="B717" s="107" t="str">
        <f t="shared" si="81"/>
        <v/>
      </c>
      <c r="C717" s="108" t="str">
        <f t="shared" ca="1" si="82"/>
        <v/>
      </c>
      <c r="D717" s="62"/>
      <c r="E717" s="38"/>
      <c r="F717" s="63"/>
      <c r="G717" s="64"/>
      <c r="H717" s="38"/>
      <c r="I717" s="38"/>
      <c r="J717" s="38"/>
      <c r="K717" s="38"/>
      <c r="L717" s="38"/>
      <c r="M717" s="38"/>
      <c r="N717" s="38"/>
      <c r="O717" s="38"/>
      <c r="P717" s="38"/>
      <c r="Q717" s="65"/>
      <c r="R717" s="65"/>
      <c r="S717" s="99"/>
      <c r="T717" s="94"/>
      <c r="U717" s="100" t="str">
        <f t="shared" ca="1" si="78"/>
        <v/>
      </c>
      <c r="V717" s="100" t="str">
        <f t="shared" ca="1" si="79"/>
        <v/>
      </c>
      <c r="W717" s="100" t="str">
        <f t="shared" ca="1" si="80"/>
        <v/>
      </c>
      <c r="X717" s="94"/>
      <c r="Y717" s="94"/>
      <c r="AA717" s="2"/>
      <c r="AD717" s="1"/>
    </row>
    <row r="718" spans="2:30" ht="18.75" x14ac:dyDescent="0.25">
      <c r="B718" s="107" t="str">
        <f t="shared" si="81"/>
        <v/>
      </c>
      <c r="C718" s="108" t="str">
        <f t="shared" ca="1" si="82"/>
        <v/>
      </c>
      <c r="D718" s="62"/>
      <c r="E718" s="38"/>
      <c r="F718" s="63"/>
      <c r="G718" s="64"/>
      <c r="H718" s="38"/>
      <c r="I718" s="38"/>
      <c r="J718" s="38"/>
      <c r="K718" s="38"/>
      <c r="L718" s="38"/>
      <c r="M718" s="38"/>
      <c r="N718" s="38"/>
      <c r="O718" s="38"/>
      <c r="P718" s="38"/>
      <c r="Q718" s="65"/>
      <c r="R718" s="65"/>
      <c r="S718" s="99"/>
      <c r="T718" s="94"/>
      <c r="U718" s="100" t="str">
        <f t="shared" ca="1" si="78"/>
        <v/>
      </c>
      <c r="V718" s="100" t="str">
        <f t="shared" ca="1" si="79"/>
        <v/>
      </c>
      <c r="W718" s="100" t="str">
        <f t="shared" ca="1" si="80"/>
        <v/>
      </c>
      <c r="X718" s="94"/>
      <c r="Y718" s="94"/>
      <c r="AA718" s="2"/>
      <c r="AD718" s="1"/>
    </row>
    <row r="719" spans="2:30" ht="18.75" x14ac:dyDescent="0.25">
      <c r="B719" s="107" t="str">
        <f t="shared" si="81"/>
        <v/>
      </c>
      <c r="C719" s="108" t="str">
        <f t="shared" ca="1" si="82"/>
        <v/>
      </c>
      <c r="D719" s="62"/>
      <c r="E719" s="38"/>
      <c r="F719" s="63"/>
      <c r="G719" s="64"/>
      <c r="H719" s="38"/>
      <c r="I719" s="38"/>
      <c r="J719" s="38"/>
      <c r="K719" s="38"/>
      <c r="L719" s="38"/>
      <c r="M719" s="38"/>
      <c r="N719" s="38"/>
      <c r="O719" s="38"/>
      <c r="P719" s="38"/>
      <c r="Q719" s="65"/>
      <c r="R719" s="65"/>
      <c r="S719" s="99"/>
      <c r="T719" s="94"/>
      <c r="U719" s="100" t="str">
        <f t="shared" ref="U719:U782" ca="1" si="83">IF(ISBLANK(D719),"",IF(AND(OR(G719="+",G719="Homo",G719="homo"),D719&lt;TODAY()-$U$19,AND(ISBLANK(L719),ISBLANK(M719))),1,0))</f>
        <v/>
      </c>
      <c r="V719" s="100" t="str">
        <f t="shared" ref="V719:V782" ca="1" si="84">IF(ISBLANK(D719),"",IF(AND(OR(G719="-",G719="WT",G719="wt",G719="Wt"),D719&lt;TODAY()-$U$19,AND(ISBLANK(L719),ISBLANK(M719))),1,0))</f>
        <v/>
      </c>
      <c r="W719" s="100" t="str">
        <f t="shared" ref="W719:W782" ca="1" si="85">IF(ISBLANK(D719),"",IF(AND(NOT(OR(G719="-",G719="WT",G719="wt",G719="Wt",G719="+",G719="Homo",G719="homo")),D719&lt;TODAY()-$U$19,AND(ISBLANK(L719),ISBLANK(M719))),1,0))</f>
        <v/>
      </c>
      <c r="X719" s="94"/>
      <c r="Y719" s="94"/>
      <c r="AA719" s="2"/>
      <c r="AD719" s="1"/>
    </row>
    <row r="720" spans="2:30" ht="18.75" x14ac:dyDescent="0.25">
      <c r="B720" s="107" t="str">
        <f t="shared" si="81"/>
        <v/>
      </c>
      <c r="C720" s="108" t="str">
        <f t="shared" ca="1" si="82"/>
        <v/>
      </c>
      <c r="D720" s="62"/>
      <c r="E720" s="38"/>
      <c r="F720" s="63"/>
      <c r="G720" s="64"/>
      <c r="H720" s="38"/>
      <c r="I720" s="38"/>
      <c r="J720" s="38"/>
      <c r="K720" s="38"/>
      <c r="L720" s="38"/>
      <c r="M720" s="38"/>
      <c r="N720" s="38"/>
      <c r="O720" s="38"/>
      <c r="P720" s="38"/>
      <c r="Q720" s="65"/>
      <c r="R720" s="65"/>
      <c r="S720" s="99"/>
      <c r="T720" s="94"/>
      <c r="U720" s="100" t="str">
        <f t="shared" ca="1" si="83"/>
        <v/>
      </c>
      <c r="V720" s="100" t="str">
        <f t="shared" ca="1" si="84"/>
        <v/>
      </c>
      <c r="W720" s="100" t="str">
        <f t="shared" ca="1" si="85"/>
        <v/>
      </c>
      <c r="X720" s="94"/>
      <c r="Y720" s="94"/>
      <c r="AA720" s="2"/>
      <c r="AD720" s="1"/>
    </row>
    <row r="721" spans="2:30" ht="18.75" x14ac:dyDescent="0.25">
      <c r="B721" s="107" t="str">
        <f t="shared" si="81"/>
        <v/>
      </c>
      <c r="C721" s="108" t="str">
        <f t="shared" ca="1" si="82"/>
        <v/>
      </c>
      <c r="D721" s="62"/>
      <c r="E721" s="38"/>
      <c r="F721" s="63"/>
      <c r="G721" s="64"/>
      <c r="H721" s="38"/>
      <c r="I721" s="38"/>
      <c r="J721" s="38"/>
      <c r="K721" s="38"/>
      <c r="L721" s="38"/>
      <c r="M721" s="38"/>
      <c r="N721" s="38"/>
      <c r="O721" s="38"/>
      <c r="P721" s="38"/>
      <c r="Q721" s="65"/>
      <c r="R721" s="65"/>
      <c r="S721" s="99"/>
      <c r="T721" s="94"/>
      <c r="U721" s="100" t="str">
        <f t="shared" ca="1" si="83"/>
        <v/>
      </c>
      <c r="V721" s="100" t="str">
        <f t="shared" ca="1" si="84"/>
        <v/>
      </c>
      <c r="W721" s="100" t="str">
        <f t="shared" ca="1" si="85"/>
        <v/>
      </c>
      <c r="X721" s="94"/>
      <c r="Y721" s="94"/>
      <c r="AA721" s="2"/>
      <c r="AD721" s="1"/>
    </row>
    <row r="722" spans="2:30" ht="18.75" x14ac:dyDescent="0.25">
      <c r="B722" s="107" t="str">
        <f t="shared" si="81"/>
        <v/>
      </c>
      <c r="C722" s="108" t="str">
        <f t="shared" ca="1" si="82"/>
        <v/>
      </c>
      <c r="D722" s="62"/>
      <c r="E722" s="38"/>
      <c r="F722" s="63"/>
      <c r="G722" s="64"/>
      <c r="H722" s="38"/>
      <c r="I722" s="38"/>
      <c r="J722" s="38"/>
      <c r="K722" s="38"/>
      <c r="L722" s="38"/>
      <c r="M722" s="38"/>
      <c r="N722" s="38"/>
      <c r="O722" s="38"/>
      <c r="P722" s="38"/>
      <c r="Q722" s="65"/>
      <c r="R722" s="65"/>
      <c r="S722" s="99"/>
      <c r="T722" s="94"/>
      <c r="U722" s="100" t="str">
        <f t="shared" ca="1" si="83"/>
        <v/>
      </c>
      <c r="V722" s="100" t="str">
        <f t="shared" ca="1" si="84"/>
        <v/>
      </c>
      <c r="W722" s="100" t="str">
        <f t="shared" ca="1" si="85"/>
        <v/>
      </c>
      <c r="X722" s="94"/>
      <c r="Y722" s="94"/>
      <c r="AA722" s="2"/>
      <c r="AD722" s="1"/>
    </row>
    <row r="723" spans="2:30" ht="18.75" x14ac:dyDescent="0.25">
      <c r="B723" s="107" t="str">
        <f t="shared" si="81"/>
        <v/>
      </c>
      <c r="C723" s="108" t="str">
        <f t="shared" ca="1" si="82"/>
        <v/>
      </c>
      <c r="D723" s="62"/>
      <c r="E723" s="38"/>
      <c r="F723" s="63"/>
      <c r="G723" s="64"/>
      <c r="H723" s="38"/>
      <c r="I723" s="38"/>
      <c r="J723" s="38"/>
      <c r="K723" s="38"/>
      <c r="L723" s="38"/>
      <c r="M723" s="38"/>
      <c r="N723" s="38"/>
      <c r="O723" s="38"/>
      <c r="P723" s="38"/>
      <c r="Q723" s="65"/>
      <c r="R723" s="65"/>
      <c r="S723" s="99"/>
      <c r="T723" s="94"/>
      <c r="U723" s="100" t="str">
        <f t="shared" ca="1" si="83"/>
        <v/>
      </c>
      <c r="V723" s="100" t="str">
        <f t="shared" ca="1" si="84"/>
        <v/>
      </c>
      <c r="W723" s="100" t="str">
        <f t="shared" ca="1" si="85"/>
        <v/>
      </c>
      <c r="X723" s="94"/>
      <c r="Y723" s="94"/>
      <c r="AA723" s="2"/>
      <c r="AD723" s="1"/>
    </row>
    <row r="724" spans="2:30" ht="18.75" x14ac:dyDescent="0.25">
      <c r="B724" s="107" t="str">
        <f t="shared" si="81"/>
        <v/>
      </c>
      <c r="C724" s="108" t="str">
        <f t="shared" ca="1" si="82"/>
        <v/>
      </c>
      <c r="D724" s="62"/>
      <c r="E724" s="38"/>
      <c r="F724" s="63"/>
      <c r="G724" s="64"/>
      <c r="H724" s="38"/>
      <c r="I724" s="38"/>
      <c r="J724" s="38"/>
      <c r="K724" s="38"/>
      <c r="L724" s="38"/>
      <c r="M724" s="38"/>
      <c r="N724" s="38"/>
      <c r="O724" s="38"/>
      <c r="P724" s="38"/>
      <c r="Q724" s="65"/>
      <c r="R724" s="65"/>
      <c r="S724" s="99"/>
      <c r="T724" s="94"/>
      <c r="U724" s="100" t="str">
        <f t="shared" ca="1" si="83"/>
        <v/>
      </c>
      <c r="V724" s="100" t="str">
        <f t="shared" ca="1" si="84"/>
        <v/>
      </c>
      <c r="W724" s="100" t="str">
        <f t="shared" ca="1" si="85"/>
        <v/>
      </c>
      <c r="X724" s="94"/>
      <c r="Y724" s="94"/>
      <c r="AA724" s="2"/>
      <c r="AD724" s="1"/>
    </row>
    <row r="725" spans="2:30" ht="18.75" x14ac:dyDescent="0.25">
      <c r="B725" s="107" t="str">
        <f t="shared" si="81"/>
        <v/>
      </c>
      <c r="C725" s="108" t="str">
        <f t="shared" ca="1" si="82"/>
        <v/>
      </c>
      <c r="D725" s="62"/>
      <c r="E725" s="38"/>
      <c r="F725" s="63"/>
      <c r="G725" s="64"/>
      <c r="H725" s="38"/>
      <c r="I725" s="38"/>
      <c r="J725" s="38"/>
      <c r="K725" s="38"/>
      <c r="L725" s="38"/>
      <c r="M725" s="38"/>
      <c r="N725" s="38"/>
      <c r="O725" s="38"/>
      <c r="P725" s="38"/>
      <c r="Q725" s="65"/>
      <c r="R725" s="65"/>
      <c r="S725" s="99"/>
      <c r="T725" s="94"/>
      <c r="U725" s="100" t="str">
        <f t="shared" ca="1" si="83"/>
        <v/>
      </c>
      <c r="V725" s="100" t="str">
        <f t="shared" ca="1" si="84"/>
        <v/>
      </c>
      <c r="W725" s="100" t="str">
        <f t="shared" ca="1" si="85"/>
        <v/>
      </c>
      <c r="X725" s="94"/>
      <c r="Y725" s="94"/>
      <c r="AA725" s="2"/>
      <c r="AD725" s="1"/>
    </row>
    <row r="726" spans="2:30" ht="18.75" x14ac:dyDescent="0.25">
      <c r="B726" s="107" t="str">
        <f t="shared" si="81"/>
        <v/>
      </c>
      <c r="C726" s="108" t="str">
        <f t="shared" ca="1" si="82"/>
        <v/>
      </c>
      <c r="D726" s="62"/>
      <c r="E726" s="38"/>
      <c r="F726" s="63"/>
      <c r="G726" s="64"/>
      <c r="H726" s="38"/>
      <c r="I726" s="38"/>
      <c r="J726" s="38"/>
      <c r="K726" s="38"/>
      <c r="L726" s="38"/>
      <c r="M726" s="38"/>
      <c r="N726" s="38"/>
      <c r="O726" s="38"/>
      <c r="P726" s="38"/>
      <c r="Q726" s="65"/>
      <c r="R726" s="65"/>
      <c r="S726" s="99"/>
      <c r="T726" s="94"/>
      <c r="U726" s="100" t="str">
        <f t="shared" ca="1" si="83"/>
        <v/>
      </c>
      <c r="V726" s="100" t="str">
        <f t="shared" ca="1" si="84"/>
        <v/>
      </c>
      <c r="W726" s="100" t="str">
        <f t="shared" ca="1" si="85"/>
        <v/>
      </c>
      <c r="X726" s="94"/>
      <c r="Y726" s="94"/>
      <c r="AA726" s="2"/>
      <c r="AD726" s="1"/>
    </row>
    <row r="727" spans="2:30" ht="18.75" x14ac:dyDescent="0.25">
      <c r="B727" s="107" t="str">
        <f t="shared" si="81"/>
        <v/>
      </c>
      <c r="C727" s="108" t="str">
        <f t="shared" ca="1" si="82"/>
        <v/>
      </c>
      <c r="D727" s="62"/>
      <c r="E727" s="38"/>
      <c r="F727" s="63"/>
      <c r="G727" s="64"/>
      <c r="H727" s="38"/>
      <c r="I727" s="38"/>
      <c r="J727" s="38"/>
      <c r="K727" s="38"/>
      <c r="L727" s="38"/>
      <c r="M727" s="38"/>
      <c r="N727" s="38"/>
      <c r="O727" s="38"/>
      <c r="P727" s="38"/>
      <c r="Q727" s="65"/>
      <c r="R727" s="65"/>
      <c r="S727" s="99"/>
      <c r="T727" s="94"/>
      <c r="U727" s="100" t="str">
        <f t="shared" ca="1" si="83"/>
        <v/>
      </c>
      <c r="V727" s="100" t="str">
        <f t="shared" ca="1" si="84"/>
        <v/>
      </c>
      <c r="W727" s="100" t="str">
        <f t="shared" ca="1" si="85"/>
        <v/>
      </c>
      <c r="X727" s="94"/>
      <c r="Y727" s="94"/>
      <c r="AA727" s="2"/>
      <c r="AD727" s="1"/>
    </row>
    <row r="728" spans="2:30" ht="18.75" x14ac:dyDescent="0.25">
      <c r="B728" s="107" t="str">
        <f t="shared" si="81"/>
        <v/>
      </c>
      <c r="C728" s="108" t="str">
        <f t="shared" ca="1" si="82"/>
        <v/>
      </c>
      <c r="D728" s="62"/>
      <c r="E728" s="38"/>
      <c r="F728" s="63"/>
      <c r="G728" s="64"/>
      <c r="H728" s="38"/>
      <c r="I728" s="38"/>
      <c r="J728" s="38"/>
      <c r="K728" s="38"/>
      <c r="L728" s="38"/>
      <c r="M728" s="38"/>
      <c r="N728" s="38"/>
      <c r="O728" s="38"/>
      <c r="P728" s="38"/>
      <c r="Q728" s="65"/>
      <c r="R728" s="65"/>
      <c r="S728" s="99"/>
      <c r="T728" s="94"/>
      <c r="U728" s="100" t="str">
        <f t="shared" ca="1" si="83"/>
        <v/>
      </c>
      <c r="V728" s="100" t="str">
        <f t="shared" ca="1" si="84"/>
        <v/>
      </c>
      <c r="W728" s="100" t="str">
        <f t="shared" ca="1" si="85"/>
        <v/>
      </c>
      <c r="X728" s="94"/>
      <c r="Y728" s="94"/>
      <c r="AA728" s="2"/>
      <c r="AD728" s="1"/>
    </row>
    <row r="729" spans="2:30" ht="18.75" x14ac:dyDescent="0.25">
      <c r="B729" s="107" t="str">
        <f t="shared" si="81"/>
        <v/>
      </c>
      <c r="C729" s="108" t="str">
        <f t="shared" ca="1" si="82"/>
        <v/>
      </c>
      <c r="D729" s="62"/>
      <c r="E729" s="38"/>
      <c r="F729" s="63"/>
      <c r="G729" s="64"/>
      <c r="H729" s="38"/>
      <c r="I729" s="38"/>
      <c r="J729" s="38"/>
      <c r="K729" s="38"/>
      <c r="L729" s="38"/>
      <c r="M729" s="38"/>
      <c r="N729" s="38"/>
      <c r="O729" s="38"/>
      <c r="P729" s="38"/>
      <c r="Q729" s="65"/>
      <c r="R729" s="65"/>
      <c r="S729" s="99"/>
      <c r="T729" s="94"/>
      <c r="U729" s="100" t="str">
        <f t="shared" ca="1" si="83"/>
        <v/>
      </c>
      <c r="V729" s="100" t="str">
        <f t="shared" ca="1" si="84"/>
        <v/>
      </c>
      <c r="W729" s="100" t="str">
        <f t="shared" ca="1" si="85"/>
        <v/>
      </c>
      <c r="X729" s="94"/>
      <c r="Y729" s="94"/>
      <c r="AA729" s="2"/>
      <c r="AD729" s="1"/>
    </row>
    <row r="730" spans="2:30" ht="18.75" x14ac:dyDescent="0.25">
      <c r="B730" s="107" t="str">
        <f t="shared" si="81"/>
        <v/>
      </c>
      <c r="C730" s="108" t="str">
        <f t="shared" ca="1" si="82"/>
        <v/>
      </c>
      <c r="D730" s="62"/>
      <c r="E730" s="38"/>
      <c r="F730" s="63"/>
      <c r="G730" s="64"/>
      <c r="H730" s="38"/>
      <c r="I730" s="38"/>
      <c r="J730" s="38"/>
      <c r="K730" s="38"/>
      <c r="L730" s="38"/>
      <c r="M730" s="38"/>
      <c r="N730" s="38"/>
      <c r="O730" s="38"/>
      <c r="P730" s="38"/>
      <c r="Q730" s="65"/>
      <c r="R730" s="65"/>
      <c r="S730" s="99"/>
      <c r="T730" s="94"/>
      <c r="U730" s="100" t="str">
        <f t="shared" ca="1" si="83"/>
        <v/>
      </c>
      <c r="V730" s="100" t="str">
        <f t="shared" ca="1" si="84"/>
        <v/>
      </c>
      <c r="W730" s="100" t="str">
        <f t="shared" ca="1" si="85"/>
        <v/>
      </c>
      <c r="X730" s="94"/>
      <c r="Y730" s="94"/>
      <c r="AA730" s="2"/>
      <c r="AD730" s="1"/>
    </row>
    <row r="731" spans="2:30" ht="18.75" x14ac:dyDescent="0.25">
      <c r="B731" s="107" t="str">
        <f t="shared" si="81"/>
        <v/>
      </c>
      <c r="C731" s="108" t="str">
        <f t="shared" ca="1" si="82"/>
        <v/>
      </c>
      <c r="D731" s="62"/>
      <c r="E731" s="38"/>
      <c r="F731" s="63"/>
      <c r="G731" s="64"/>
      <c r="H731" s="38"/>
      <c r="I731" s="38"/>
      <c r="J731" s="38"/>
      <c r="K731" s="38"/>
      <c r="L731" s="38"/>
      <c r="M731" s="38"/>
      <c r="N731" s="38"/>
      <c r="O731" s="38"/>
      <c r="P731" s="38"/>
      <c r="Q731" s="65"/>
      <c r="R731" s="65"/>
      <c r="S731" s="99"/>
      <c r="T731" s="94"/>
      <c r="U731" s="100" t="str">
        <f t="shared" ca="1" si="83"/>
        <v/>
      </c>
      <c r="V731" s="100" t="str">
        <f t="shared" ca="1" si="84"/>
        <v/>
      </c>
      <c r="W731" s="100" t="str">
        <f t="shared" ca="1" si="85"/>
        <v/>
      </c>
      <c r="X731" s="94"/>
      <c r="Y731" s="94"/>
      <c r="AA731" s="2"/>
      <c r="AD731" s="1"/>
    </row>
    <row r="732" spans="2:30" ht="18.75" x14ac:dyDescent="0.25">
      <c r="B732" s="107" t="str">
        <f t="shared" si="81"/>
        <v/>
      </c>
      <c r="C732" s="108" t="str">
        <f t="shared" ca="1" si="82"/>
        <v/>
      </c>
      <c r="D732" s="62"/>
      <c r="E732" s="38"/>
      <c r="F732" s="63"/>
      <c r="G732" s="64"/>
      <c r="H732" s="38"/>
      <c r="I732" s="38"/>
      <c r="J732" s="38"/>
      <c r="K732" s="38"/>
      <c r="L732" s="38"/>
      <c r="M732" s="38"/>
      <c r="N732" s="38"/>
      <c r="O732" s="38"/>
      <c r="P732" s="38"/>
      <c r="Q732" s="65"/>
      <c r="R732" s="65"/>
      <c r="S732" s="99"/>
      <c r="T732" s="94"/>
      <c r="U732" s="100" t="str">
        <f t="shared" ca="1" si="83"/>
        <v/>
      </c>
      <c r="V732" s="100" t="str">
        <f t="shared" ca="1" si="84"/>
        <v/>
      </c>
      <c r="W732" s="100" t="str">
        <f t="shared" ca="1" si="85"/>
        <v/>
      </c>
      <c r="X732" s="94"/>
      <c r="Y732" s="94"/>
      <c r="AA732" s="2"/>
      <c r="AD732" s="1"/>
    </row>
    <row r="733" spans="2:30" ht="18.75" x14ac:dyDescent="0.25">
      <c r="B733" s="107" t="str">
        <f t="shared" si="81"/>
        <v/>
      </c>
      <c r="C733" s="108" t="str">
        <f t="shared" ca="1" si="82"/>
        <v/>
      </c>
      <c r="D733" s="62"/>
      <c r="E733" s="38"/>
      <c r="F733" s="63"/>
      <c r="G733" s="64"/>
      <c r="H733" s="38"/>
      <c r="I733" s="38"/>
      <c r="J733" s="38"/>
      <c r="K733" s="38"/>
      <c r="L733" s="38"/>
      <c r="M733" s="38"/>
      <c r="N733" s="38"/>
      <c r="O733" s="38"/>
      <c r="P733" s="38"/>
      <c r="Q733" s="65"/>
      <c r="R733" s="65"/>
      <c r="S733" s="99"/>
      <c r="T733" s="94"/>
      <c r="U733" s="100" t="str">
        <f t="shared" ca="1" si="83"/>
        <v/>
      </c>
      <c r="V733" s="100" t="str">
        <f t="shared" ca="1" si="84"/>
        <v/>
      </c>
      <c r="W733" s="100" t="str">
        <f t="shared" ca="1" si="85"/>
        <v/>
      </c>
      <c r="X733" s="94"/>
      <c r="Y733" s="94"/>
      <c r="AA733" s="2"/>
      <c r="AD733" s="1"/>
    </row>
    <row r="734" spans="2:30" ht="18.75" x14ac:dyDescent="0.25">
      <c r="B734" s="107" t="str">
        <f t="shared" si="81"/>
        <v/>
      </c>
      <c r="C734" s="108" t="str">
        <f t="shared" ca="1" si="82"/>
        <v/>
      </c>
      <c r="D734" s="62"/>
      <c r="E734" s="38"/>
      <c r="F734" s="63"/>
      <c r="G734" s="64"/>
      <c r="H734" s="38"/>
      <c r="I734" s="38"/>
      <c r="J734" s="38"/>
      <c r="K734" s="38"/>
      <c r="L734" s="38"/>
      <c r="M734" s="38"/>
      <c r="N734" s="38"/>
      <c r="O734" s="38"/>
      <c r="P734" s="38"/>
      <c r="Q734" s="65"/>
      <c r="R734" s="65"/>
      <c r="S734" s="99"/>
      <c r="T734" s="94"/>
      <c r="U734" s="100" t="str">
        <f t="shared" ca="1" si="83"/>
        <v/>
      </c>
      <c r="V734" s="100" t="str">
        <f t="shared" ca="1" si="84"/>
        <v/>
      </c>
      <c r="W734" s="100" t="str">
        <f t="shared" ca="1" si="85"/>
        <v/>
      </c>
      <c r="X734" s="94"/>
      <c r="Y734" s="94"/>
      <c r="AA734" s="2"/>
      <c r="AD734" s="1"/>
    </row>
    <row r="735" spans="2:30" ht="18.75" x14ac:dyDescent="0.25">
      <c r="B735" s="107" t="str">
        <f t="shared" si="81"/>
        <v/>
      </c>
      <c r="C735" s="108" t="str">
        <f t="shared" ca="1" si="82"/>
        <v/>
      </c>
      <c r="D735" s="62"/>
      <c r="E735" s="38"/>
      <c r="F735" s="63"/>
      <c r="G735" s="64"/>
      <c r="H735" s="38"/>
      <c r="I735" s="38"/>
      <c r="J735" s="38"/>
      <c r="K735" s="38"/>
      <c r="L735" s="38"/>
      <c r="M735" s="38"/>
      <c r="N735" s="38"/>
      <c r="O735" s="38"/>
      <c r="P735" s="38"/>
      <c r="Q735" s="65"/>
      <c r="R735" s="65"/>
      <c r="S735" s="99"/>
      <c r="T735" s="94"/>
      <c r="U735" s="100" t="str">
        <f t="shared" ca="1" si="83"/>
        <v/>
      </c>
      <c r="V735" s="100" t="str">
        <f t="shared" ca="1" si="84"/>
        <v/>
      </c>
      <c r="W735" s="100" t="str">
        <f t="shared" ca="1" si="85"/>
        <v/>
      </c>
      <c r="X735" s="94"/>
      <c r="Y735" s="94"/>
      <c r="AA735" s="2"/>
      <c r="AD735" s="1"/>
    </row>
    <row r="736" spans="2:30" ht="18.75" x14ac:dyDescent="0.25">
      <c r="B736" s="107" t="str">
        <f t="shared" si="81"/>
        <v/>
      </c>
      <c r="C736" s="108" t="str">
        <f t="shared" ca="1" si="82"/>
        <v/>
      </c>
      <c r="D736" s="62"/>
      <c r="E736" s="38"/>
      <c r="F736" s="63"/>
      <c r="G736" s="64"/>
      <c r="H736" s="38"/>
      <c r="I736" s="38"/>
      <c r="J736" s="38"/>
      <c r="K736" s="38"/>
      <c r="L736" s="38"/>
      <c r="M736" s="38"/>
      <c r="N736" s="38"/>
      <c r="O736" s="38"/>
      <c r="P736" s="38"/>
      <c r="Q736" s="65"/>
      <c r="R736" s="65"/>
      <c r="S736" s="99"/>
      <c r="T736" s="94"/>
      <c r="U736" s="100" t="str">
        <f t="shared" ca="1" si="83"/>
        <v/>
      </c>
      <c r="V736" s="100" t="str">
        <f t="shared" ca="1" si="84"/>
        <v/>
      </c>
      <c r="W736" s="100" t="str">
        <f t="shared" ca="1" si="85"/>
        <v/>
      </c>
      <c r="X736" s="94"/>
      <c r="Y736" s="94"/>
      <c r="AA736" s="2"/>
      <c r="AD736" s="1"/>
    </row>
    <row r="737" spans="2:30" ht="18.75" x14ac:dyDescent="0.25">
      <c r="B737" s="107" t="str">
        <f t="shared" si="81"/>
        <v/>
      </c>
      <c r="C737" s="108" t="str">
        <f t="shared" ca="1" si="82"/>
        <v/>
      </c>
      <c r="D737" s="62"/>
      <c r="E737" s="38"/>
      <c r="F737" s="63"/>
      <c r="G737" s="64"/>
      <c r="H737" s="38"/>
      <c r="I737" s="38"/>
      <c r="J737" s="38"/>
      <c r="K737" s="38"/>
      <c r="L737" s="38"/>
      <c r="M737" s="38"/>
      <c r="N737" s="38"/>
      <c r="O737" s="38"/>
      <c r="P737" s="38"/>
      <c r="Q737" s="65"/>
      <c r="R737" s="65"/>
      <c r="S737" s="99"/>
      <c r="T737" s="94"/>
      <c r="U737" s="100" t="str">
        <f t="shared" ca="1" si="83"/>
        <v/>
      </c>
      <c r="V737" s="100" t="str">
        <f t="shared" ca="1" si="84"/>
        <v/>
      </c>
      <c r="W737" s="100" t="str">
        <f t="shared" ca="1" si="85"/>
        <v/>
      </c>
      <c r="X737" s="94"/>
      <c r="Y737" s="94"/>
      <c r="AA737" s="2"/>
      <c r="AD737" s="1"/>
    </row>
    <row r="738" spans="2:30" ht="18.75" x14ac:dyDescent="0.25">
      <c r="B738" s="107" t="str">
        <f t="shared" si="81"/>
        <v/>
      </c>
      <c r="C738" s="108" t="str">
        <f t="shared" ca="1" si="82"/>
        <v/>
      </c>
      <c r="D738" s="62"/>
      <c r="E738" s="38"/>
      <c r="F738" s="63"/>
      <c r="G738" s="64"/>
      <c r="H738" s="38"/>
      <c r="I738" s="38"/>
      <c r="J738" s="38"/>
      <c r="K738" s="38"/>
      <c r="L738" s="38"/>
      <c r="M738" s="38"/>
      <c r="N738" s="38"/>
      <c r="O738" s="38"/>
      <c r="P738" s="38"/>
      <c r="Q738" s="65"/>
      <c r="R738" s="65"/>
      <c r="S738" s="99"/>
      <c r="T738" s="94"/>
      <c r="U738" s="100" t="str">
        <f t="shared" ca="1" si="83"/>
        <v/>
      </c>
      <c r="V738" s="100" t="str">
        <f t="shared" ca="1" si="84"/>
        <v/>
      </c>
      <c r="W738" s="100" t="str">
        <f t="shared" ca="1" si="85"/>
        <v/>
      </c>
      <c r="X738" s="94"/>
      <c r="Y738" s="94"/>
      <c r="AA738" s="2"/>
      <c r="AD738" s="1"/>
    </row>
    <row r="739" spans="2:30" ht="18.75" x14ac:dyDescent="0.25">
      <c r="B739" s="107" t="str">
        <f t="shared" si="81"/>
        <v/>
      </c>
      <c r="C739" s="108" t="str">
        <f t="shared" ca="1" si="82"/>
        <v/>
      </c>
      <c r="D739" s="62"/>
      <c r="E739" s="38"/>
      <c r="F739" s="63"/>
      <c r="G739" s="64"/>
      <c r="H739" s="38"/>
      <c r="I739" s="38"/>
      <c r="J739" s="38"/>
      <c r="K739" s="38"/>
      <c r="L739" s="38"/>
      <c r="M739" s="38"/>
      <c r="N739" s="38"/>
      <c r="O739" s="38"/>
      <c r="P739" s="38"/>
      <c r="Q739" s="65"/>
      <c r="R739" s="65"/>
      <c r="S739" s="99"/>
      <c r="T739" s="94"/>
      <c r="U739" s="100" t="str">
        <f t="shared" ca="1" si="83"/>
        <v/>
      </c>
      <c r="V739" s="100" t="str">
        <f t="shared" ca="1" si="84"/>
        <v/>
      </c>
      <c r="W739" s="100" t="str">
        <f t="shared" ca="1" si="85"/>
        <v/>
      </c>
      <c r="X739" s="94"/>
      <c r="Y739" s="94"/>
      <c r="AA739" s="2"/>
      <c r="AD739" s="1"/>
    </row>
    <row r="740" spans="2:30" ht="18.75" x14ac:dyDescent="0.25">
      <c r="B740" s="107" t="str">
        <f t="shared" si="81"/>
        <v/>
      </c>
      <c r="C740" s="108" t="str">
        <f t="shared" ca="1" si="82"/>
        <v/>
      </c>
      <c r="D740" s="62"/>
      <c r="E740" s="38"/>
      <c r="F740" s="63"/>
      <c r="G740" s="64"/>
      <c r="H740" s="38"/>
      <c r="I740" s="38"/>
      <c r="J740" s="38"/>
      <c r="K740" s="38"/>
      <c r="L740" s="38"/>
      <c r="M740" s="38"/>
      <c r="N740" s="38"/>
      <c r="O740" s="38"/>
      <c r="P740" s="38"/>
      <c r="Q740" s="65"/>
      <c r="R740" s="65"/>
      <c r="S740" s="99"/>
      <c r="T740" s="94"/>
      <c r="U740" s="100" t="str">
        <f t="shared" ca="1" si="83"/>
        <v/>
      </c>
      <c r="V740" s="100" t="str">
        <f t="shared" ca="1" si="84"/>
        <v/>
      </c>
      <c r="W740" s="100" t="str">
        <f t="shared" ca="1" si="85"/>
        <v/>
      </c>
      <c r="X740" s="94"/>
      <c r="Y740" s="94"/>
      <c r="AA740" s="2"/>
      <c r="AD740" s="1"/>
    </row>
    <row r="741" spans="2:30" ht="18.75" x14ac:dyDescent="0.25">
      <c r="B741" s="107" t="str">
        <f t="shared" si="81"/>
        <v/>
      </c>
      <c r="C741" s="108" t="str">
        <f t="shared" ca="1" si="82"/>
        <v/>
      </c>
      <c r="D741" s="62"/>
      <c r="E741" s="38"/>
      <c r="F741" s="63"/>
      <c r="G741" s="64"/>
      <c r="H741" s="38"/>
      <c r="I741" s="38"/>
      <c r="J741" s="38"/>
      <c r="K741" s="38"/>
      <c r="L741" s="38"/>
      <c r="M741" s="38"/>
      <c r="N741" s="38"/>
      <c r="O741" s="38"/>
      <c r="P741" s="38"/>
      <c r="Q741" s="65"/>
      <c r="R741" s="65"/>
      <c r="S741" s="99"/>
      <c r="T741" s="94"/>
      <c r="U741" s="100" t="str">
        <f t="shared" ca="1" si="83"/>
        <v/>
      </c>
      <c r="V741" s="100" t="str">
        <f t="shared" ca="1" si="84"/>
        <v/>
      </c>
      <c r="W741" s="100" t="str">
        <f t="shared" ca="1" si="85"/>
        <v/>
      </c>
      <c r="X741" s="94"/>
      <c r="Y741" s="94"/>
      <c r="AA741" s="2"/>
      <c r="AD741" s="1"/>
    </row>
    <row r="742" spans="2:30" ht="18.75" x14ac:dyDescent="0.25">
      <c r="B742" s="107" t="str">
        <f t="shared" si="81"/>
        <v/>
      </c>
      <c r="C742" s="108" t="str">
        <f t="shared" ca="1" si="82"/>
        <v/>
      </c>
      <c r="D742" s="62"/>
      <c r="E742" s="38"/>
      <c r="F742" s="63"/>
      <c r="G742" s="64"/>
      <c r="H742" s="38"/>
      <c r="I742" s="38"/>
      <c r="J742" s="38"/>
      <c r="K742" s="38"/>
      <c r="L742" s="38"/>
      <c r="M742" s="38"/>
      <c r="N742" s="38"/>
      <c r="O742" s="38"/>
      <c r="P742" s="38"/>
      <c r="Q742" s="65"/>
      <c r="R742" s="65"/>
      <c r="S742" s="99"/>
      <c r="T742" s="94"/>
      <c r="U742" s="100" t="str">
        <f t="shared" ca="1" si="83"/>
        <v/>
      </c>
      <c r="V742" s="100" t="str">
        <f t="shared" ca="1" si="84"/>
        <v/>
      </c>
      <c r="W742" s="100" t="str">
        <f t="shared" ca="1" si="85"/>
        <v/>
      </c>
      <c r="X742" s="94"/>
      <c r="Y742" s="94"/>
      <c r="AA742" s="2"/>
      <c r="AD742" s="1"/>
    </row>
    <row r="743" spans="2:30" ht="18.75" x14ac:dyDescent="0.25">
      <c r="B743" s="107" t="str">
        <f t="shared" si="81"/>
        <v/>
      </c>
      <c r="C743" s="108" t="str">
        <f t="shared" ca="1" si="82"/>
        <v/>
      </c>
      <c r="D743" s="62"/>
      <c r="E743" s="38"/>
      <c r="F743" s="63"/>
      <c r="G743" s="64"/>
      <c r="H743" s="38"/>
      <c r="I743" s="38"/>
      <c r="J743" s="38"/>
      <c r="K743" s="38"/>
      <c r="L743" s="38"/>
      <c r="M743" s="38"/>
      <c r="N743" s="38"/>
      <c r="O743" s="38"/>
      <c r="P743" s="38"/>
      <c r="Q743" s="65"/>
      <c r="R743" s="65"/>
      <c r="S743" s="99"/>
      <c r="T743" s="94"/>
      <c r="U743" s="100" t="str">
        <f t="shared" ca="1" si="83"/>
        <v/>
      </c>
      <c r="V743" s="100" t="str">
        <f t="shared" ca="1" si="84"/>
        <v/>
      </c>
      <c r="W743" s="100" t="str">
        <f t="shared" ca="1" si="85"/>
        <v/>
      </c>
      <c r="X743" s="94"/>
      <c r="Y743" s="94"/>
      <c r="AA743" s="2"/>
      <c r="AD743" s="1"/>
    </row>
    <row r="744" spans="2:30" ht="18.75" x14ac:dyDescent="0.25">
      <c r="B744" s="107" t="str">
        <f t="shared" si="81"/>
        <v/>
      </c>
      <c r="C744" s="108" t="str">
        <f t="shared" ca="1" si="82"/>
        <v/>
      </c>
      <c r="D744" s="62"/>
      <c r="E744" s="38"/>
      <c r="F744" s="63"/>
      <c r="G744" s="64"/>
      <c r="H744" s="38"/>
      <c r="I744" s="38"/>
      <c r="J744" s="38"/>
      <c r="K744" s="38"/>
      <c r="L744" s="38"/>
      <c r="M744" s="38"/>
      <c r="N744" s="38"/>
      <c r="O744" s="38"/>
      <c r="P744" s="38"/>
      <c r="Q744" s="65"/>
      <c r="R744" s="65"/>
      <c r="S744" s="99"/>
      <c r="T744" s="94"/>
      <c r="U744" s="100" t="str">
        <f t="shared" ca="1" si="83"/>
        <v/>
      </c>
      <c r="V744" s="100" t="str">
        <f t="shared" ca="1" si="84"/>
        <v/>
      </c>
      <c r="W744" s="100" t="str">
        <f t="shared" ca="1" si="85"/>
        <v/>
      </c>
      <c r="X744" s="94"/>
      <c r="Y744" s="94"/>
      <c r="AA744" s="2"/>
      <c r="AD744" s="1"/>
    </row>
    <row r="745" spans="2:30" ht="18.75" x14ac:dyDescent="0.25">
      <c r="B745" s="107" t="str">
        <f t="shared" si="81"/>
        <v/>
      </c>
      <c r="C745" s="108" t="str">
        <f t="shared" ca="1" si="82"/>
        <v/>
      </c>
      <c r="D745" s="62"/>
      <c r="E745" s="38"/>
      <c r="F745" s="63"/>
      <c r="G745" s="64"/>
      <c r="H745" s="38"/>
      <c r="I745" s="38"/>
      <c r="J745" s="38"/>
      <c r="K745" s="38"/>
      <c r="L745" s="38"/>
      <c r="M745" s="38"/>
      <c r="N745" s="38"/>
      <c r="O745" s="38"/>
      <c r="P745" s="38"/>
      <c r="Q745" s="65"/>
      <c r="R745" s="65"/>
      <c r="S745" s="99"/>
      <c r="T745" s="94"/>
      <c r="U745" s="100" t="str">
        <f t="shared" ca="1" si="83"/>
        <v/>
      </c>
      <c r="V745" s="100" t="str">
        <f t="shared" ca="1" si="84"/>
        <v/>
      </c>
      <c r="W745" s="100" t="str">
        <f t="shared" ca="1" si="85"/>
        <v/>
      </c>
      <c r="X745" s="94"/>
      <c r="Y745" s="94"/>
      <c r="AA745" s="2"/>
      <c r="AD745" s="1"/>
    </row>
    <row r="746" spans="2:30" ht="18.75" x14ac:dyDescent="0.25">
      <c r="B746" s="107" t="str">
        <f t="shared" si="81"/>
        <v/>
      </c>
      <c r="C746" s="108" t="str">
        <f t="shared" ca="1" si="82"/>
        <v/>
      </c>
      <c r="D746" s="62"/>
      <c r="E746" s="38"/>
      <c r="F746" s="63"/>
      <c r="G746" s="64"/>
      <c r="H746" s="38"/>
      <c r="I746" s="38"/>
      <c r="J746" s="38"/>
      <c r="K746" s="38"/>
      <c r="L746" s="38"/>
      <c r="M746" s="38"/>
      <c r="N746" s="38"/>
      <c r="O746" s="38"/>
      <c r="P746" s="38"/>
      <c r="Q746" s="65"/>
      <c r="R746" s="65"/>
      <c r="S746" s="99"/>
      <c r="T746" s="94"/>
      <c r="U746" s="100" t="str">
        <f t="shared" ca="1" si="83"/>
        <v/>
      </c>
      <c r="V746" s="100" t="str">
        <f t="shared" ca="1" si="84"/>
        <v/>
      </c>
      <c r="W746" s="100" t="str">
        <f t="shared" ca="1" si="85"/>
        <v/>
      </c>
      <c r="X746" s="94"/>
      <c r="Y746" s="94"/>
      <c r="AA746" s="2"/>
      <c r="AD746" s="1"/>
    </row>
    <row r="747" spans="2:30" ht="18.75" x14ac:dyDescent="0.25">
      <c r="B747" s="107" t="str">
        <f t="shared" si="81"/>
        <v/>
      </c>
      <c r="C747" s="108" t="str">
        <f t="shared" ca="1" si="82"/>
        <v/>
      </c>
      <c r="D747" s="62"/>
      <c r="E747" s="38"/>
      <c r="F747" s="63"/>
      <c r="G747" s="64"/>
      <c r="H747" s="38"/>
      <c r="I747" s="38"/>
      <c r="J747" s="38"/>
      <c r="K747" s="38"/>
      <c r="L747" s="38"/>
      <c r="M747" s="38"/>
      <c r="N747" s="38"/>
      <c r="O747" s="38"/>
      <c r="P747" s="38"/>
      <c r="Q747" s="65"/>
      <c r="R747" s="65"/>
      <c r="S747" s="99"/>
      <c r="T747" s="94"/>
      <c r="U747" s="100" t="str">
        <f t="shared" ca="1" si="83"/>
        <v/>
      </c>
      <c r="V747" s="100" t="str">
        <f t="shared" ca="1" si="84"/>
        <v/>
      </c>
      <c r="W747" s="100" t="str">
        <f t="shared" ca="1" si="85"/>
        <v/>
      </c>
      <c r="X747" s="94"/>
      <c r="Y747" s="94"/>
      <c r="AA747" s="2"/>
      <c r="AD747" s="1"/>
    </row>
    <row r="748" spans="2:30" ht="18.75" x14ac:dyDescent="0.25">
      <c r="B748" s="107" t="str">
        <f t="shared" si="81"/>
        <v/>
      </c>
      <c r="C748" s="108" t="str">
        <f t="shared" ca="1" si="82"/>
        <v/>
      </c>
      <c r="D748" s="62"/>
      <c r="E748" s="38"/>
      <c r="F748" s="63"/>
      <c r="G748" s="64"/>
      <c r="H748" s="38"/>
      <c r="I748" s="38"/>
      <c r="J748" s="38"/>
      <c r="K748" s="38"/>
      <c r="L748" s="38"/>
      <c r="M748" s="38"/>
      <c r="N748" s="38"/>
      <c r="O748" s="38"/>
      <c r="P748" s="38"/>
      <c r="Q748" s="65"/>
      <c r="R748" s="65"/>
      <c r="S748" s="99"/>
      <c r="T748" s="94"/>
      <c r="U748" s="100" t="str">
        <f t="shared" ca="1" si="83"/>
        <v/>
      </c>
      <c r="V748" s="100" t="str">
        <f t="shared" ca="1" si="84"/>
        <v/>
      </c>
      <c r="W748" s="100" t="str">
        <f t="shared" ca="1" si="85"/>
        <v/>
      </c>
      <c r="X748" s="94"/>
      <c r="Y748" s="94"/>
      <c r="AA748" s="2"/>
      <c r="AD748" s="1"/>
    </row>
    <row r="749" spans="2:30" ht="18.75" x14ac:dyDescent="0.25">
      <c r="B749" s="107" t="str">
        <f t="shared" si="81"/>
        <v/>
      </c>
      <c r="C749" s="108" t="str">
        <f t="shared" ca="1" si="82"/>
        <v/>
      </c>
      <c r="D749" s="62"/>
      <c r="E749" s="38"/>
      <c r="F749" s="63"/>
      <c r="G749" s="64"/>
      <c r="H749" s="38"/>
      <c r="I749" s="38"/>
      <c r="J749" s="38"/>
      <c r="K749" s="38"/>
      <c r="L749" s="38"/>
      <c r="M749" s="38"/>
      <c r="N749" s="38"/>
      <c r="O749" s="38"/>
      <c r="P749" s="38"/>
      <c r="Q749" s="65"/>
      <c r="R749" s="65"/>
      <c r="S749" s="99"/>
      <c r="T749" s="94"/>
      <c r="U749" s="100" t="str">
        <f t="shared" ca="1" si="83"/>
        <v/>
      </c>
      <c r="V749" s="100" t="str">
        <f t="shared" ca="1" si="84"/>
        <v/>
      </c>
      <c r="W749" s="100" t="str">
        <f t="shared" ca="1" si="85"/>
        <v/>
      </c>
      <c r="X749" s="94"/>
      <c r="Y749" s="94"/>
      <c r="AA749" s="2"/>
      <c r="AD749" s="1"/>
    </row>
    <row r="750" spans="2:30" ht="18.75" x14ac:dyDescent="0.25">
      <c r="B750" s="107" t="str">
        <f t="shared" si="81"/>
        <v/>
      </c>
      <c r="C750" s="108" t="str">
        <f t="shared" ca="1" si="82"/>
        <v/>
      </c>
      <c r="D750" s="62"/>
      <c r="E750" s="38"/>
      <c r="F750" s="63"/>
      <c r="G750" s="64"/>
      <c r="H750" s="38"/>
      <c r="I750" s="38"/>
      <c r="J750" s="38"/>
      <c r="K750" s="38"/>
      <c r="L750" s="38"/>
      <c r="M750" s="38"/>
      <c r="N750" s="38"/>
      <c r="O750" s="38"/>
      <c r="P750" s="38"/>
      <c r="Q750" s="65"/>
      <c r="R750" s="65"/>
      <c r="S750" s="99"/>
      <c r="T750" s="94"/>
      <c r="U750" s="100" t="str">
        <f t="shared" ca="1" si="83"/>
        <v/>
      </c>
      <c r="V750" s="100" t="str">
        <f t="shared" ca="1" si="84"/>
        <v/>
      </c>
      <c r="W750" s="100" t="str">
        <f t="shared" ca="1" si="85"/>
        <v/>
      </c>
      <c r="X750" s="94"/>
      <c r="Y750" s="94"/>
      <c r="AA750" s="2"/>
      <c r="AD750" s="1"/>
    </row>
    <row r="751" spans="2:30" ht="18.75" x14ac:dyDescent="0.25">
      <c r="B751" s="107" t="str">
        <f t="shared" si="81"/>
        <v/>
      </c>
      <c r="C751" s="108" t="str">
        <f t="shared" ca="1" si="82"/>
        <v/>
      </c>
      <c r="D751" s="62"/>
      <c r="E751" s="38"/>
      <c r="F751" s="63"/>
      <c r="G751" s="64"/>
      <c r="H751" s="38"/>
      <c r="I751" s="38"/>
      <c r="J751" s="38"/>
      <c r="K751" s="38"/>
      <c r="L751" s="38"/>
      <c r="M751" s="38"/>
      <c r="N751" s="38"/>
      <c r="O751" s="38"/>
      <c r="P751" s="38"/>
      <c r="Q751" s="65"/>
      <c r="R751" s="65"/>
      <c r="S751" s="99"/>
      <c r="T751" s="94"/>
      <c r="U751" s="100" t="str">
        <f t="shared" ca="1" si="83"/>
        <v/>
      </c>
      <c r="V751" s="100" t="str">
        <f t="shared" ca="1" si="84"/>
        <v/>
      </c>
      <c r="W751" s="100" t="str">
        <f t="shared" ca="1" si="85"/>
        <v/>
      </c>
      <c r="X751" s="94"/>
      <c r="Y751" s="94"/>
      <c r="AA751" s="2"/>
      <c r="AD751" s="1"/>
    </row>
    <row r="752" spans="2:30" ht="18.75" x14ac:dyDescent="0.25">
      <c r="B752" s="107" t="str">
        <f t="shared" si="81"/>
        <v/>
      </c>
      <c r="C752" s="108" t="str">
        <f t="shared" ca="1" si="82"/>
        <v/>
      </c>
      <c r="D752" s="62"/>
      <c r="E752" s="38"/>
      <c r="F752" s="63"/>
      <c r="G752" s="64"/>
      <c r="H752" s="38"/>
      <c r="I752" s="38"/>
      <c r="J752" s="38"/>
      <c r="K752" s="38"/>
      <c r="L752" s="38"/>
      <c r="M752" s="38"/>
      <c r="N752" s="38"/>
      <c r="O752" s="38"/>
      <c r="P752" s="38"/>
      <c r="Q752" s="65"/>
      <c r="R752" s="65"/>
      <c r="S752" s="99"/>
      <c r="T752" s="94"/>
      <c r="U752" s="100" t="str">
        <f t="shared" ca="1" si="83"/>
        <v/>
      </c>
      <c r="V752" s="100" t="str">
        <f t="shared" ca="1" si="84"/>
        <v/>
      </c>
      <c r="W752" s="100" t="str">
        <f t="shared" ca="1" si="85"/>
        <v/>
      </c>
      <c r="X752" s="94"/>
      <c r="Y752" s="94"/>
      <c r="AA752" s="2"/>
      <c r="AD752" s="1"/>
    </row>
    <row r="753" spans="2:30" ht="18.75" x14ac:dyDescent="0.25">
      <c r="B753" s="107" t="str">
        <f t="shared" si="81"/>
        <v/>
      </c>
      <c r="C753" s="108" t="str">
        <f t="shared" ca="1" si="82"/>
        <v/>
      </c>
      <c r="D753" s="62"/>
      <c r="E753" s="38"/>
      <c r="F753" s="63"/>
      <c r="G753" s="64"/>
      <c r="H753" s="38"/>
      <c r="I753" s="38"/>
      <c r="J753" s="38"/>
      <c r="K753" s="38"/>
      <c r="L753" s="38"/>
      <c r="M753" s="38"/>
      <c r="N753" s="38"/>
      <c r="O753" s="38"/>
      <c r="P753" s="38"/>
      <c r="Q753" s="65"/>
      <c r="R753" s="65"/>
      <c r="S753" s="99"/>
      <c r="T753" s="94"/>
      <c r="U753" s="100" t="str">
        <f t="shared" ca="1" si="83"/>
        <v/>
      </c>
      <c r="V753" s="100" t="str">
        <f t="shared" ca="1" si="84"/>
        <v/>
      </c>
      <c r="W753" s="100" t="str">
        <f t="shared" ca="1" si="85"/>
        <v/>
      </c>
      <c r="X753" s="94"/>
      <c r="Y753" s="94"/>
      <c r="AA753" s="2"/>
      <c r="AD753" s="1"/>
    </row>
    <row r="754" spans="2:30" ht="18.75" x14ac:dyDescent="0.25">
      <c r="B754" s="107" t="str">
        <f t="shared" si="81"/>
        <v/>
      </c>
      <c r="C754" s="108" t="str">
        <f t="shared" ca="1" si="82"/>
        <v/>
      </c>
      <c r="D754" s="62"/>
      <c r="E754" s="38"/>
      <c r="F754" s="63"/>
      <c r="G754" s="64"/>
      <c r="H754" s="38"/>
      <c r="I754" s="38"/>
      <c r="J754" s="38"/>
      <c r="K754" s="38"/>
      <c r="L754" s="38"/>
      <c r="M754" s="38"/>
      <c r="N754" s="38"/>
      <c r="O754" s="38"/>
      <c r="P754" s="38"/>
      <c r="Q754" s="65"/>
      <c r="R754" s="65"/>
      <c r="S754" s="99"/>
      <c r="T754" s="94"/>
      <c r="U754" s="100" t="str">
        <f t="shared" ca="1" si="83"/>
        <v/>
      </c>
      <c r="V754" s="100" t="str">
        <f t="shared" ca="1" si="84"/>
        <v/>
      </c>
      <c r="W754" s="100" t="str">
        <f t="shared" ca="1" si="85"/>
        <v/>
      </c>
      <c r="X754" s="94"/>
      <c r="Y754" s="94"/>
      <c r="AA754" s="2"/>
      <c r="AD754" s="1"/>
    </row>
    <row r="755" spans="2:30" ht="18.75" x14ac:dyDescent="0.25">
      <c r="B755" s="107" t="str">
        <f t="shared" si="81"/>
        <v/>
      </c>
      <c r="C755" s="108" t="str">
        <f t="shared" ca="1" si="82"/>
        <v/>
      </c>
      <c r="D755" s="62"/>
      <c r="E755" s="38"/>
      <c r="F755" s="63"/>
      <c r="G755" s="64"/>
      <c r="H755" s="38"/>
      <c r="I755" s="38"/>
      <c r="J755" s="38"/>
      <c r="K755" s="38"/>
      <c r="L755" s="38"/>
      <c r="M755" s="38"/>
      <c r="N755" s="38"/>
      <c r="O755" s="38"/>
      <c r="P755" s="38"/>
      <c r="Q755" s="65"/>
      <c r="R755" s="65"/>
      <c r="S755" s="99"/>
      <c r="T755" s="94"/>
      <c r="U755" s="100" t="str">
        <f t="shared" ca="1" si="83"/>
        <v/>
      </c>
      <c r="V755" s="100" t="str">
        <f t="shared" ca="1" si="84"/>
        <v/>
      </c>
      <c r="W755" s="100" t="str">
        <f t="shared" ca="1" si="85"/>
        <v/>
      </c>
      <c r="X755" s="94"/>
      <c r="Y755" s="94"/>
      <c r="AA755" s="2"/>
      <c r="AD755" s="1"/>
    </row>
    <row r="756" spans="2:30" ht="18.75" x14ac:dyDescent="0.25">
      <c r="B756" s="107" t="str">
        <f t="shared" si="81"/>
        <v/>
      </c>
      <c r="C756" s="108" t="str">
        <f t="shared" ca="1" si="82"/>
        <v/>
      </c>
      <c r="D756" s="62"/>
      <c r="E756" s="38"/>
      <c r="F756" s="63"/>
      <c r="G756" s="64"/>
      <c r="H756" s="38"/>
      <c r="I756" s="38"/>
      <c r="J756" s="38"/>
      <c r="K756" s="38"/>
      <c r="L756" s="38"/>
      <c r="M756" s="38"/>
      <c r="N756" s="38"/>
      <c r="O756" s="38"/>
      <c r="P756" s="38"/>
      <c r="Q756" s="65"/>
      <c r="R756" s="65"/>
      <c r="S756" s="99"/>
      <c r="T756" s="94"/>
      <c r="U756" s="100" t="str">
        <f t="shared" ca="1" si="83"/>
        <v/>
      </c>
      <c r="V756" s="100" t="str">
        <f t="shared" ca="1" si="84"/>
        <v/>
      </c>
      <c r="W756" s="100" t="str">
        <f t="shared" ca="1" si="85"/>
        <v/>
      </c>
      <c r="X756" s="94"/>
      <c r="Y756" s="94"/>
      <c r="AA756" s="2"/>
      <c r="AD756" s="1"/>
    </row>
    <row r="757" spans="2:30" ht="18.75" x14ac:dyDescent="0.25">
      <c r="B757" s="107" t="str">
        <f t="shared" si="81"/>
        <v/>
      </c>
      <c r="C757" s="108" t="str">
        <f t="shared" ca="1" si="82"/>
        <v/>
      </c>
      <c r="D757" s="62"/>
      <c r="E757" s="38"/>
      <c r="F757" s="63"/>
      <c r="G757" s="64"/>
      <c r="H757" s="38"/>
      <c r="I757" s="38"/>
      <c r="J757" s="38"/>
      <c r="K757" s="38"/>
      <c r="L757" s="38"/>
      <c r="M757" s="38"/>
      <c r="N757" s="38"/>
      <c r="O757" s="38"/>
      <c r="P757" s="38"/>
      <c r="Q757" s="65"/>
      <c r="R757" s="65"/>
      <c r="S757" s="99"/>
      <c r="T757" s="94"/>
      <c r="U757" s="100" t="str">
        <f t="shared" ca="1" si="83"/>
        <v/>
      </c>
      <c r="V757" s="100" t="str">
        <f t="shared" ca="1" si="84"/>
        <v/>
      </c>
      <c r="W757" s="100" t="str">
        <f t="shared" ca="1" si="85"/>
        <v/>
      </c>
      <c r="X757" s="94"/>
      <c r="Y757" s="94"/>
      <c r="AA757" s="2"/>
      <c r="AD757" s="1"/>
    </row>
    <row r="758" spans="2:30" ht="18.75" x14ac:dyDescent="0.25">
      <c r="B758" s="107" t="str">
        <f t="shared" si="81"/>
        <v/>
      </c>
      <c r="C758" s="108" t="str">
        <f t="shared" ca="1" si="82"/>
        <v/>
      </c>
      <c r="D758" s="62"/>
      <c r="E758" s="38"/>
      <c r="F758" s="63"/>
      <c r="G758" s="64"/>
      <c r="H758" s="38"/>
      <c r="I758" s="38"/>
      <c r="J758" s="38"/>
      <c r="K758" s="38"/>
      <c r="L758" s="38"/>
      <c r="M758" s="38"/>
      <c r="N758" s="38"/>
      <c r="O758" s="38"/>
      <c r="P758" s="38"/>
      <c r="Q758" s="65"/>
      <c r="R758" s="65"/>
      <c r="S758" s="99"/>
      <c r="T758" s="94"/>
      <c r="U758" s="100" t="str">
        <f t="shared" ca="1" si="83"/>
        <v/>
      </c>
      <c r="V758" s="100" t="str">
        <f t="shared" ca="1" si="84"/>
        <v/>
      </c>
      <c r="W758" s="100" t="str">
        <f t="shared" ca="1" si="85"/>
        <v/>
      </c>
      <c r="X758" s="94"/>
      <c r="Y758" s="94"/>
      <c r="AA758" s="2"/>
      <c r="AD758" s="1"/>
    </row>
    <row r="759" spans="2:30" ht="18.75" x14ac:dyDescent="0.25">
      <c r="B759" s="107" t="str">
        <f t="shared" si="81"/>
        <v/>
      </c>
      <c r="C759" s="108" t="str">
        <f t="shared" ca="1" si="82"/>
        <v/>
      </c>
      <c r="D759" s="62"/>
      <c r="E759" s="38"/>
      <c r="F759" s="63"/>
      <c r="G759" s="64"/>
      <c r="H759" s="38"/>
      <c r="I759" s="38"/>
      <c r="J759" s="38"/>
      <c r="K759" s="38"/>
      <c r="L759" s="38"/>
      <c r="M759" s="38"/>
      <c r="N759" s="38"/>
      <c r="O759" s="38"/>
      <c r="P759" s="38"/>
      <c r="Q759" s="65"/>
      <c r="R759" s="65"/>
      <c r="S759" s="99"/>
      <c r="T759" s="94"/>
      <c r="U759" s="100" t="str">
        <f t="shared" ca="1" si="83"/>
        <v/>
      </c>
      <c r="V759" s="100" t="str">
        <f t="shared" ca="1" si="84"/>
        <v/>
      </c>
      <c r="W759" s="100" t="str">
        <f t="shared" ca="1" si="85"/>
        <v/>
      </c>
      <c r="X759" s="94"/>
      <c r="Y759" s="94"/>
      <c r="AA759" s="2"/>
      <c r="AD759" s="1"/>
    </row>
    <row r="760" spans="2:30" ht="18.75" x14ac:dyDescent="0.25">
      <c r="B760" s="107" t="str">
        <f t="shared" si="81"/>
        <v/>
      </c>
      <c r="C760" s="108" t="str">
        <f t="shared" ca="1" si="82"/>
        <v/>
      </c>
      <c r="D760" s="62"/>
      <c r="E760" s="38"/>
      <c r="F760" s="63"/>
      <c r="G760" s="64"/>
      <c r="H760" s="38"/>
      <c r="I760" s="38"/>
      <c r="J760" s="38"/>
      <c r="K760" s="38"/>
      <c r="L760" s="38"/>
      <c r="M760" s="38"/>
      <c r="N760" s="38"/>
      <c r="O760" s="38"/>
      <c r="P760" s="38"/>
      <c r="Q760" s="65"/>
      <c r="R760" s="65"/>
      <c r="S760" s="99"/>
      <c r="T760" s="94"/>
      <c r="U760" s="100" t="str">
        <f t="shared" ca="1" si="83"/>
        <v/>
      </c>
      <c r="V760" s="100" t="str">
        <f t="shared" ca="1" si="84"/>
        <v/>
      </c>
      <c r="W760" s="100" t="str">
        <f t="shared" ca="1" si="85"/>
        <v/>
      </c>
      <c r="X760" s="94"/>
      <c r="Y760" s="94"/>
      <c r="AA760" s="2"/>
      <c r="AD760" s="1"/>
    </row>
    <row r="761" spans="2:30" ht="18.75" x14ac:dyDescent="0.25">
      <c r="B761" s="107" t="str">
        <f t="shared" ref="B761:B824" si="86">IF(AND(ISBLANK(L761), NOT((ISBLANK(D761)))),D761+60,"")</f>
        <v/>
      </c>
      <c r="C761" s="108" t="str">
        <f t="shared" ca="1" si="82"/>
        <v/>
      </c>
      <c r="D761" s="62"/>
      <c r="E761" s="38"/>
      <c r="F761" s="63"/>
      <c r="G761" s="64"/>
      <c r="H761" s="38"/>
      <c r="I761" s="38"/>
      <c r="J761" s="38"/>
      <c r="K761" s="38"/>
      <c r="L761" s="38"/>
      <c r="M761" s="38"/>
      <c r="N761" s="38"/>
      <c r="O761" s="38"/>
      <c r="P761" s="38"/>
      <c r="Q761" s="65"/>
      <c r="R761" s="65"/>
      <c r="S761" s="99"/>
      <c r="T761" s="94"/>
      <c r="U761" s="100" t="str">
        <f t="shared" ca="1" si="83"/>
        <v/>
      </c>
      <c r="V761" s="100" t="str">
        <f t="shared" ca="1" si="84"/>
        <v/>
      </c>
      <c r="W761" s="100" t="str">
        <f t="shared" ca="1" si="85"/>
        <v/>
      </c>
      <c r="X761" s="94"/>
      <c r="Y761" s="94"/>
      <c r="AA761" s="2"/>
      <c r="AD761" s="1"/>
    </row>
    <row r="762" spans="2:30" ht="18.75" x14ac:dyDescent="0.25">
      <c r="B762" s="107" t="str">
        <f t="shared" si="86"/>
        <v/>
      </c>
      <c r="C762" s="108" t="str">
        <f t="shared" ca="1" si="82"/>
        <v/>
      </c>
      <c r="D762" s="62"/>
      <c r="E762" s="38"/>
      <c r="F762" s="63"/>
      <c r="G762" s="64"/>
      <c r="H762" s="38"/>
      <c r="I762" s="38"/>
      <c r="J762" s="38"/>
      <c r="K762" s="38"/>
      <c r="L762" s="38"/>
      <c r="M762" s="38"/>
      <c r="N762" s="38"/>
      <c r="O762" s="38"/>
      <c r="P762" s="38"/>
      <c r="Q762" s="65"/>
      <c r="R762" s="65"/>
      <c r="S762" s="99"/>
      <c r="T762" s="94"/>
      <c r="U762" s="100" t="str">
        <f t="shared" ca="1" si="83"/>
        <v/>
      </c>
      <c r="V762" s="100" t="str">
        <f t="shared" ca="1" si="84"/>
        <v/>
      </c>
      <c r="W762" s="100" t="str">
        <f t="shared" ca="1" si="85"/>
        <v/>
      </c>
      <c r="X762" s="94"/>
      <c r="Y762" s="94"/>
      <c r="AA762" s="2"/>
      <c r="AD762" s="1"/>
    </row>
    <row r="763" spans="2:30" ht="18.75" x14ac:dyDescent="0.25">
      <c r="B763" s="107" t="str">
        <f t="shared" si="86"/>
        <v/>
      </c>
      <c r="C763" s="108" t="str">
        <f t="shared" ca="1" si="82"/>
        <v/>
      </c>
      <c r="D763" s="62"/>
      <c r="E763" s="38"/>
      <c r="F763" s="63"/>
      <c r="G763" s="64"/>
      <c r="H763" s="38"/>
      <c r="I763" s="38"/>
      <c r="J763" s="38"/>
      <c r="K763" s="38"/>
      <c r="L763" s="38"/>
      <c r="M763" s="38"/>
      <c r="N763" s="38"/>
      <c r="O763" s="38"/>
      <c r="P763" s="38"/>
      <c r="Q763" s="65"/>
      <c r="R763" s="65"/>
      <c r="S763" s="99"/>
      <c r="T763" s="94"/>
      <c r="U763" s="100" t="str">
        <f t="shared" ca="1" si="83"/>
        <v/>
      </c>
      <c r="V763" s="100" t="str">
        <f t="shared" ca="1" si="84"/>
        <v/>
      </c>
      <c r="W763" s="100" t="str">
        <f t="shared" ca="1" si="85"/>
        <v/>
      </c>
      <c r="X763" s="94"/>
      <c r="Y763" s="94"/>
      <c r="AA763" s="2"/>
      <c r="AD763" s="1"/>
    </row>
    <row r="764" spans="2:30" ht="18.75" x14ac:dyDescent="0.25">
      <c r="B764" s="107" t="str">
        <f t="shared" si="86"/>
        <v/>
      </c>
      <c r="C764" s="108" t="str">
        <f t="shared" ca="1" si="82"/>
        <v/>
      </c>
      <c r="D764" s="62"/>
      <c r="E764" s="38"/>
      <c r="F764" s="63"/>
      <c r="G764" s="64"/>
      <c r="H764" s="38"/>
      <c r="I764" s="38"/>
      <c r="J764" s="38"/>
      <c r="K764" s="38"/>
      <c r="L764" s="38"/>
      <c r="M764" s="38"/>
      <c r="N764" s="38"/>
      <c r="O764" s="38"/>
      <c r="P764" s="38"/>
      <c r="Q764" s="65"/>
      <c r="R764" s="65"/>
      <c r="S764" s="99"/>
      <c r="T764" s="94"/>
      <c r="U764" s="100" t="str">
        <f t="shared" ca="1" si="83"/>
        <v/>
      </c>
      <c r="V764" s="100" t="str">
        <f t="shared" ca="1" si="84"/>
        <v/>
      </c>
      <c r="W764" s="100" t="str">
        <f t="shared" ca="1" si="85"/>
        <v/>
      </c>
      <c r="X764" s="94"/>
      <c r="Y764" s="94"/>
      <c r="AA764" s="2"/>
      <c r="AD764" s="1"/>
    </row>
    <row r="765" spans="2:30" ht="18.75" x14ac:dyDescent="0.25">
      <c r="B765" s="107" t="str">
        <f t="shared" si="86"/>
        <v/>
      </c>
      <c r="C765" s="108" t="str">
        <f t="shared" ca="1" si="82"/>
        <v/>
      </c>
      <c r="D765" s="62"/>
      <c r="E765" s="38"/>
      <c r="F765" s="63"/>
      <c r="G765" s="64"/>
      <c r="H765" s="38"/>
      <c r="I765" s="38"/>
      <c r="J765" s="38"/>
      <c r="K765" s="38"/>
      <c r="L765" s="38"/>
      <c r="M765" s="38"/>
      <c r="N765" s="38"/>
      <c r="O765" s="38"/>
      <c r="P765" s="38"/>
      <c r="Q765" s="65"/>
      <c r="R765" s="65"/>
      <c r="S765" s="99"/>
      <c r="T765" s="94"/>
      <c r="U765" s="100" t="str">
        <f t="shared" ca="1" si="83"/>
        <v/>
      </c>
      <c r="V765" s="100" t="str">
        <f t="shared" ca="1" si="84"/>
        <v/>
      </c>
      <c r="W765" s="100" t="str">
        <f t="shared" ca="1" si="85"/>
        <v/>
      </c>
      <c r="X765" s="94"/>
      <c r="Y765" s="94"/>
      <c r="AA765" s="2"/>
      <c r="AD765" s="1"/>
    </row>
    <row r="766" spans="2:30" ht="18.75" x14ac:dyDescent="0.25">
      <c r="B766" s="107" t="str">
        <f t="shared" si="86"/>
        <v/>
      </c>
      <c r="C766" s="108" t="str">
        <f t="shared" ca="1" si="82"/>
        <v/>
      </c>
      <c r="D766" s="62"/>
      <c r="E766" s="38"/>
      <c r="F766" s="63"/>
      <c r="G766" s="64"/>
      <c r="H766" s="38"/>
      <c r="I766" s="38"/>
      <c r="J766" s="38"/>
      <c r="K766" s="38"/>
      <c r="L766" s="38"/>
      <c r="M766" s="38"/>
      <c r="N766" s="38"/>
      <c r="O766" s="38"/>
      <c r="P766" s="38"/>
      <c r="Q766" s="65"/>
      <c r="R766" s="65"/>
      <c r="S766" s="99"/>
      <c r="T766" s="94"/>
      <c r="U766" s="100" t="str">
        <f t="shared" ca="1" si="83"/>
        <v/>
      </c>
      <c r="V766" s="100" t="str">
        <f t="shared" ca="1" si="84"/>
        <v/>
      </c>
      <c r="W766" s="100" t="str">
        <f t="shared" ca="1" si="85"/>
        <v/>
      </c>
      <c r="X766" s="94"/>
      <c r="Y766" s="94"/>
      <c r="AA766" s="2"/>
      <c r="AD766" s="1"/>
    </row>
    <row r="767" spans="2:30" ht="18.75" x14ac:dyDescent="0.25">
      <c r="B767" s="107" t="str">
        <f t="shared" si="86"/>
        <v/>
      </c>
      <c r="C767" s="108" t="str">
        <f t="shared" ca="1" si="82"/>
        <v/>
      </c>
      <c r="D767" s="62"/>
      <c r="E767" s="38"/>
      <c r="F767" s="63"/>
      <c r="G767" s="64"/>
      <c r="H767" s="38"/>
      <c r="I767" s="38"/>
      <c r="J767" s="38"/>
      <c r="K767" s="38"/>
      <c r="L767" s="38"/>
      <c r="M767" s="38"/>
      <c r="N767" s="38"/>
      <c r="O767" s="38"/>
      <c r="P767" s="38"/>
      <c r="Q767" s="65"/>
      <c r="R767" s="65"/>
      <c r="S767" s="99"/>
      <c r="T767" s="94"/>
      <c r="U767" s="100" t="str">
        <f t="shared" ca="1" si="83"/>
        <v/>
      </c>
      <c r="V767" s="100" t="str">
        <f t="shared" ca="1" si="84"/>
        <v/>
      </c>
      <c r="W767" s="100" t="str">
        <f t="shared" ca="1" si="85"/>
        <v/>
      </c>
      <c r="X767" s="94"/>
      <c r="Y767" s="94"/>
      <c r="AA767" s="2"/>
      <c r="AD767" s="1"/>
    </row>
    <row r="768" spans="2:30" ht="18.75" x14ac:dyDescent="0.25">
      <c r="B768" s="107" t="str">
        <f t="shared" si="86"/>
        <v/>
      </c>
      <c r="C768" s="108" t="str">
        <f t="shared" ca="1" si="82"/>
        <v/>
      </c>
      <c r="D768" s="62"/>
      <c r="E768" s="38"/>
      <c r="F768" s="63"/>
      <c r="G768" s="64"/>
      <c r="H768" s="38"/>
      <c r="I768" s="38"/>
      <c r="J768" s="38"/>
      <c r="K768" s="38"/>
      <c r="L768" s="38"/>
      <c r="M768" s="38"/>
      <c r="N768" s="38"/>
      <c r="O768" s="38"/>
      <c r="P768" s="38"/>
      <c r="Q768" s="65"/>
      <c r="R768" s="65"/>
      <c r="S768" s="99"/>
      <c r="T768" s="94"/>
      <c r="U768" s="100" t="str">
        <f t="shared" ca="1" si="83"/>
        <v/>
      </c>
      <c r="V768" s="100" t="str">
        <f t="shared" ca="1" si="84"/>
        <v/>
      </c>
      <c r="W768" s="100" t="str">
        <f t="shared" ca="1" si="85"/>
        <v/>
      </c>
      <c r="X768" s="94"/>
      <c r="Y768" s="94"/>
      <c r="AA768" s="2"/>
      <c r="AD768" s="1"/>
    </row>
    <row r="769" spans="2:30" ht="18.75" x14ac:dyDescent="0.25">
      <c r="B769" s="107" t="str">
        <f t="shared" si="86"/>
        <v/>
      </c>
      <c r="C769" s="108" t="str">
        <f t="shared" ca="1" si="82"/>
        <v/>
      </c>
      <c r="D769" s="62"/>
      <c r="E769" s="38"/>
      <c r="F769" s="63"/>
      <c r="G769" s="64"/>
      <c r="H769" s="38"/>
      <c r="I769" s="38"/>
      <c r="J769" s="38"/>
      <c r="K769" s="38"/>
      <c r="L769" s="38"/>
      <c r="M769" s="38"/>
      <c r="N769" s="38"/>
      <c r="O769" s="38"/>
      <c r="P769" s="38"/>
      <c r="Q769" s="65"/>
      <c r="R769" s="65"/>
      <c r="S769" s="99"/>
      <c r="T769" s="94"/>
      <c r="U769" s="100" t="str">
        <f t="shared" ca="1" si="83"/>
        <v/>
      </c>
      <c r="V769" s="100" t="str">
        <f t="shared" ca="1" si="84"/>
        <v/>
      </c>
      <c r="W769" s="100" t="str">
        <f t="shared" ca="1" si="85"/>
        <v/>
      </c>
      <c r="X769" s="94"/>
      <c r="Y769" s="94"/>
      <c r="AA769" s="2"/>
      <c r="AD769" s="1"/>
    </row>
    <row r="770" spans="2:30" ht="18.75" x14ac:dyDescent="0.25">
      <c r="B770" s="107" t="str">
        <f t="shared" si="86"/>
        <v/>
      </c>
      <c r="C770" s="108" t="str">
        <f t="shared" ca="1" si="82"/>
        <v/>
      </c>
      <c r="D770" s="62"/>
      <c r="E770" s="38"/>
      <c r="F770" s="63"/>
      <c r="G770" s="64"/>
      <c r="H770" s="38"/>
      <c r="I770" s="38"/>
      <c r="J770" s="38"/>
      <c r="K770" s="38"/>
      <c r="L770" s="38"/>
      <c r="M770" s="38"/>
      <c r="N770" s="38"/>
      <c r="O770" s="38"/>
      <c r="P770" s="38"/>
      <c r="Q770" s="65"/>
      <c r="R770" s="65"/>
      <c r="S770" s="99"/>
      <c r="T770" s="94"/>
      <c r="U770" s="100" t="str">
        <f t="shared" ca="1" si="83"/>
        <v/>
      </c>
      <c r="V770" s="100" t="str">
        <f t="shared" ca="1" si="84"/>
        <v/>
      </c>
      <c r="W770" s="100" t="str">
        <f t="shared" ca="1" si="85"/>
        <v/>
      </c>
      <c r="X770" s="94"/>
      <c r="Y770" s="94"/>
      <c r="AA770" s="2"/>
      <c r="AD770" s="1"/>
    </row>
    <row r="771" spans="2:30" ht="18.75" x14ac:dyDescent="0.25">
      <c r="B771" s="107" t="str">
        <f t="shared" si="86"/>
        <v/>
      </c>
      <c r="C771" s="108" t="str">
        <f t="shared" ca="1" si="82"/>
        <v/>
      </c>
      <c r="D771" s="62"/>
      <c r="E771" s="38"/>
      <c r="F771" s="63"/>
      <c r="G771" s="64"/>
      <c r="H771" s="38"/>
      <c r="I771" s="38"/>
      <c r="J771" s="38"/>
      <c r="K771" s="38"/>
      <c r="L771" s="38"/>
      <c r="M771" s="38"/>
      <c r="N771" s="38"/>
      <c r="O771" s="38"/>
      <c r="P771" s="38"/>
      <c r="Q771" s="65"/>
      <c r="R771" s="65"/>
      <c r="S771" s="99"/>
      <c r="T771" s="94"/>
      <c r="U771" s="100" t="str">
        <f t="shared" ca="1" si="83"/>
        <v/>
      </c>
      <c r="V771" s="100" t="str">
        <f t="shared" ca="1" si="84"/>
        <v/>
      </c>
      <c r="W771" s="100" t="str">
        <f t="shared" ca="1" si="85"/>
        <v/>
      </c>
      <c r="X771" s="94"/>
      <c r="Y771" s="94"/>
      <c r="AA771" s="2"/>
      <c r="AD771" s="1"/>
    </row>
    <row r="772" spans="2:30" ht="18.75" x14ac:dyDescent="0.25">
      <c r="B772" s="107" t="str">
        <f t="shared" si="86"/>
        <v/>
      </c>
      <c r="C772" s="108" t="str">
        <f t="shared" ca="1" si="82"/>
        <v/>
      </c>
      <c r="D772" s="62"/>
      <c r="E772" s="38"/>
      <c r="F772" s="63"/>
      <c r="G772" s="64"/>
      <c r="H772" s="38"/>
      <c r="I772" s="38"/>
      <c r="J772" s="38"/>
      <c r="K772" s="38"/>
      <c r="L772" s="38"/>
      <c r="M772" s="38"/>
      <c r="N772" s="38"/>
      <c r="O772" s="38"/>
      <c r="P772" s="38"/>
      <c r="Q772" s="65"/>
      <c r="R772" s="65"/>
      <c r="S772" s="99"/>
      <c r="T772" s="94"/>
      <c r="U772" s="100" t="str">
        <f t="shared" ca="1" si="83"/>
        <v/>
      </c>
      <c r="V772" s="100" t="str">
        <f t="shared" ca="1" si="84"/>
        <v/>
      </c>
      <c r="W772" s="100" t="str">
        <f t="shared" ca="1" si="85"/>
        <v/>
      </c>
      <c r="X772" s="94"/>
      <c r="Y772" s="94"/>
      <c r="AA772" s="2"/>
      <c r="AD772" s="1"/>
    </row>
    <row r="773" spans="2:30" ht="18.75" x14ac:dyDescent="0.25">
      <c r="B773" s="107" t="str">
        <f t="shared" si="86"/>
        <v/>
      </c>
      <c r="C773" s="108" t="str">
        <f t="shared" ca="1" si="82"/>
        <v/>
      </c>
      <c r="D773" s="62"/>
      <c r="E773" s="38"/>
      <c r="F773" s="63"/>
      <c r="G773" s="64"/>
      <c r="H773" s="38"/>
      <c r="I773" s="38"/>
      <c r="J773" s="38"/>
      <c r="K773" s="38"/>
      <c r="L773" s="38"/>
      <c r="M773" s="38"/>
      <c r="N773" s="38"/>
      <c r="O773" s="38"/>
      <c r="P773" s="38"/>
      <c r="Q773" s="65"/>
      <c r="R773" s="65"/>
      <c r="S773" s="99"/>
      <c r="T773" s="94"/>
      <c r="U773" s="100" t="str">
        <f t="shared" ca="1" si="83"/>
        <v/>
      </c>
      <c r="V773" s="100" t="str">
        <f t="shared" ca="1" si="84"/>
        <v/>
      </c>
      <c r="W773" s="100" t="str">
        <f t="shared" ca="1" si="85"/>
        <v/>
      </c>
      <c r="X773" s="94"/>
      <c r="Y773" s="94"/>
      <c r="AA773" s="2"/>
      <c r="AD773" s="1"/>
    </row>
    <row r="774" spans="2:30" ht="18.75" x14ac:dyDescent="0.25">
      <c r="B774" s="107" t="str">
        <f t="shared" si="86"/>
        <v/>
      </c>
      <c r="C774" s="108" t="str">
        <f t="shared" ref="C774:C837" ca="1" si="87">IF(AND(ISBLANK(L774), NOT((ISBLANK(D774)))),TODAY()-D774,"")</f>
        <v/>
      </c>
      <c r="D774" s="62"/>
      <c r="E774" s="38"/>
      <c r="F774" s="63"/>
      <c r="G774" s="64"/>
      <c r="H774" s="38"/>
      <c r="I774" s="38"/>
      <c r="J774" s="38"/>
      <c r="K774" s="38"/>
      <c r="L774" s="38"/>
      <c r="M774" s="38"/>
      <c r="N774" s="38"/>
      <c r="O774" s="38"/>
      <c r="P774" s="38"/>
      <c r="Q774" s="65"/>
      <c r="R774" s="65"/>
      <c r="S774" s="99"/>
      <c r="T774" s="94"/>
      <c r="U774" s="100" t="str">
        <f t="shared" ca="1" si="83"/>
        <v/>
      </c>
      <c r="V774" s="100" t="str">
        <f t="shared" ca="1" si="84"/>
        <v/>
      </c>
      <c r="W774" s="100" t="str">
        <f t="shared" ca="1" si="85"/>
        <v/>
      </c>
      <c r="X774" s="94"/>
      <c r="Y774" s="94"/>
      <c r="AA774" s="2"/>
      <c r="AD774" s="1"/>
    </row>
    <row r="775" spans="2:30" ht="18.75" x14ac:dyDescent="0.25">
      <c r="B775" s="107" t="str">
        <f t="shared" si="86"/>
        <v/>
      </c>
      <c r="C775" s="108" t="str">
        <f t="shared" ca="1" si="87"/>
        <v/>
      </c>
      <c r="D775" s="62"/>
      <c r="E775" s="38"/>
      <c r="F775" s="63"/>
      <c r="G775" s="64"/>
      <c r="H775" s="38"/>
      <c r="I775" s="38"/>
      <c r="J775" s="38"/>
      <c r="K775" s="38"/>
      <c r="L775" s="38"/>
      <c r="M775" s="38"/>
      <c r="N775" s="38"/>
      <c r="O775" s="38"/>
      <c r="P775" s="38"/>
      <c r="Q775" s="65"/>
      <c r="R775" s="65"/>
      <c r="S775" s="99"/>
      <c r="T775" s="94"/>
      <c r="U775" s="100" t="str">
        <f t="shared" ca="1" si="83"/>
        <v/>
      </c>
      <c r="V775" s="100" t="str">
        <f t="shared" ca="1" si="84"/>
        <v/>
      </c>
      <c r="W775" s="100" t="str">
        <f t="shared" ca="1" si="85"/>
        <v/>
      </c>
      <c r="X775" s="94"/>
      <c r="Y775" s="94"/>
      <c r="AA775" s="2"/>
      <c r="AD775" s="1"/>
    </row>
    <row r="776" spans="2:30" ht="18.75" x14ac:dyDescent="0.25">
      <c r="B776" s="107" t="str">
        <f t="shared" si="86"/>
        <v/>
      </c>
      <c r="C776" s="108" t="str">
        <f t="shared" ca="1" si="87"/>
        <v/>
      </c>
      <c r="D776" s="62"/>
      <c r="E776" s="38"/>
      <c r="F776" s="63"/>
      <c r="G776" s="64"/>
      <c r="H776" s="38"/>
      <c r="I776" s="38"/>
      <c r="J776" s="38"/>
      <c r="K776" s="38"/>
      <c r="L776" s="38"/>
      <c r="M776" s="38"/>
      <c r="N776" s="38"/>
      <c r="O776" s="38"/>
      <c r="P776" s="38"/>
      <c r="Q776" s="65"/>
      <c r="R776" s="65"/>
      <c r="S776" s="99"/>
      <c r="T776" s="94"/>
      <c r="U776" s="100" t="str">
        <f t="shared" ca="1" si="83"/>
        <v/>
      </c>
      <c r="V776" s="100" t="str">
        <f t="shared" ca="1" si="84"/>
        <v/>
      </c>
      <c r="W776" s="100" t="str">
        <f t="shared" ca="1" si="85"/>
        <v/>
      </c>
      <c r="X776" s="94"/>
      <c r="Y776" s="94"/>
      <c r="AA776" s="2"/>
      <c r="AD776" s="1"/>
    </row>
    <row r="777" spans="2:30" ht="18.75" x14ac:dyDescent="0.25">
      <c r="B777" s="107" t="str">
        <f t="shared" si="86"/>
        <v/>
      </c>
      <c r="C777" s="108" t="str">
        <f t="shared" ca="1" si="87"/>
        <v/>
      </c>
      <c r="D777" s="62"/>
      <c r="E777" s="38"/>
      <c r="F777" s="63"/>
      <c r="G777" s="64"/>
      <c r="H777" s="38"/>
      <c r="I777" s="38"/>
      <c r="J777" s="38"/>
      <c r="K777" s="38"/>
      <c r="L777" s="38"/>
      <c r="M777" s="38"/>
      <c r="N777" s="38"/>
      <c r="O777" s="38"/>
      <c r="P777" s="38"/>
      <c r="Q777" s="65"/>
      <c r="R777" s="65"/>
      <c r="S777" s="99"/>
      <c r="T777" s="94"/>
      <c r="U777" s="100" t="str">
        <f t="shared" ca="1" si="83"/>
        <v/>
      </c>
      <c r="V777" s="100" t="str">
        <f t="shared" ca="1" si="84"/>
        <v/>
      </c>
      <c r="W777" s="100" t="str">
        <f t="shared" ca="1" si="85"/>
        <v/>
      </c>
      <c r="X777" s="94"/>
      <c r="Y777" s="94"/>
      <c r="AA777" s="2"/>
      <c r="AD777" s="1"/>
    </row>
    <row r="778" spans="2:30" ht="18.75" x14ac:dyDescent="0.25">
      <c r="B778" s="107" t="str">
        <f t="shared" si="86"/>
        <v/>
      </c>
      <c r="C778" s="108" t="str">
        <f t="shared" ca="1" si="87"/>
        <v/>
      </c>
      <c r="D778" s="62"/>
      <c r="E778" s="38"/>
      <c r="F778" s="63"/>
      <c r="G778" s="64"/>
      <c r="H778" s="38"/>
      <c r="I778" s="38"/>
      <c r="J778" s="38"/>
      <c r="K778" s="38"/>
      <c r="L778" s="38"/>
      <c r="M778" s="38"/>
      <c r="N778" s="38"/>
      <c r="O778" s="38"/>
      <c r="P778" s="38"/>
      <c r="Q778" s="65"/>
      <c r="R778" s="65"/>
      <c r="S778" s="99"/>
      <c r="T778" s="94"/>
      <c r="U778" s="100" t="str">
        <f t="shared" ca="1" si="83"/>
        <v/>
      </c>
      <c r="V778" s="100" t="str">
        <f t="shared" ca="1" si="84"/>
        <v/>
      </c>
      <c r="W778" s="100" t="str">
        <f t="shared" ca="1" si="85"/>
        <v/>
      </c>
      <c r="X778" s="94"/>
      <c r="Y778" s="94"/>
      <c r="AA778" s="2"/>
      <c r="AD778" s="1"/>
    </row>
    <row r="779" spans="2:30" ht="18.75" x14ac:dyDescent="0.25">
      <c r="B779" s="107" t="str">
        <f t="shared" si="86"/>
        <v/>
      </c>
      <c r="C779" s="108" t="str">
        <f t="shared" ca="1" si="87"/>
        <v/>
      </c>
      <c r="D779" s="62"/>
      <c r="E779" s="38"/>
      <c r="F779" s="63"/>
      <c r="G779" s="64"/>
      <c r="H779" s="38"/>
      <c r="I779" s="38"/>
      <c r="J779" s="38"/>
      <c r="K779" s="38"/>
      <c r="L779" s="38"/>
      <c r="M779" s="38"/>
      <c r="N779" s="38"/>
      <c r="O779" s="38"/>
      <c r="P779" s="38"/>
      <c r="Q779" s="65"/>
      <c r="R779" s="65"/>
      <c r="S779" s="99"/>
      <c r="T779" s="94"/>
      <c r="U779" s="100" t="str">
        <f t="shared" ca="1" si="83"/>
        <v/>
      </c>
      <c r="V779" s="100" t="str">
        <f t="shared" ca="1" si="84"/>
        <v/>
      </c>
      <c r="W779" s="100" t="str">
        <f t="shared" ca="1" si="85"/>
        <v/>
      </c>
      <c r="X779" s="94"/>
      <c r="Y779" s="94"/>
      <c r="AA779" s="2"/>
      <c r="AD779" s="1"/>
    </row>
    <row r="780" spans="2:30" ht="18.75" x14ac:dyDescent="0.25">
      <c r="B780" s="107" t="str">
        <f t="shared" si="86"/>
        <v/>
      </c>
      <c r="C780" s="108" t="str">
        <f t="shared" ca="1" si="87"/>
        <v/>
      </c>
      <c r="D780" s="62"/>
      <c r="E780" s="38"/>
      <c r="F780" s="63"/>
      <c r="G780" s="64"/>
      <c r="H780" s="38"/>
      <c r="I780" s="38"/>
      <c r="J780" s="38"/>
      <c r="K780" s="38"/>
      <c r="L780" s="38"/>
      <c r="M780" s="38"/>
      <c r="N780" s="38"/>
      <c r="O780" s="38"/>
      <c r="P780" s="38"/>
      <c r="Q780" s="65"/>
      <c r="R780" s="65"/>
      <c r="S780" s="99"/>
      <c r="T780" s="94"/>
      <c r="U780" s="100" t="str">
        <f t="shared" ca="1" si="83"/>
        <v/>
      </c>
      <c r="V780" s="100" t="str">
        <f t="shared" ca="1" si="84"/>
        <v/>
      </c>
      <c r="W780" s="100" t="str">
        <f t="shared" ca="1" si="85"/>
        <v/>
      </c>
      <c r="X780" s="94"/>
      <c r="Y780" s="94"/>
      <c r="AA780" s="2"/>
      <c r="AD780" s="1"/>
    </row>
    <row r="781" spans="2:30" ht="18.75" x14ac:dyDescent="0.25">
      <c r="B781" s="107" t="str">
        <f t="shared" si="86"/>
        <v/>
      </c>
      <c r="C781" s="108" t="str">
        <f t="shared" ca="1" si="87"/>
        <v/>
      </c>
      <c r="D781" s="62"/>
      <c r="E781" s="38"/>
      <c r="F781" s="63"/>
      <c r="G781" s="64"/>
      <c r="H781" s="38"/>
      <c r="I781" s="38"/>
      <c r="J781" s="38"/>
      <c r="K781" s="38"/>
      <c r="L781" s="38"/>
      <c r="M781" s="38"/>
      <c r="N781" s="38"/>
      <c r="O781" s="38"/>
      <c r="P781" s="38"/>
      <c r="Q781" s="65"/>
      <c r="R781" s="65"/>
      <c r="S781" s="99"/>
      <c r="T781" s="94"/>
      <c r="U781" s="100" t="str">
        <f t="shared" ca="1" si="83"/>
        <v/>
      </c>
      <c r="V781" s="100" t="str">
        <f t="shared" ca="1" si="84"/>
        <v/>
      </c>
      <c r="W781" s="100" t="str">
        <f t="shared" ca="1" si="85"/>
        <v/>
      </c>
      <c r="X781" s="94"/>
      <c r="Y781" s="94"/>
      <c r="AA781" s="2"/>
      <c r="AD781" s="1"/>
    </row>
    <row r="782" spans="2:30" ht="18.75" x14ac:dyDescent="0.25">
      <c r="B782" s="107" t="str">
        <f t="shared" si="86"/>
        <v/>
      </c>
      <c r="C782" s="108" t="str">
        <f t="shared" ca="1" si="87"/>
        <v/>
      </c>
      <c r="D782" s="62"/>
      <c r="E782" s="38"/>
      <c r="F782" s="63"/>
      <c r="G782" s="64"/>
      <c r="H782" s="38"/>
      <c r="I782" s="38"/>
      <c r="J782" s="38"/>
      <c r="K782" s="38"/>
      <c r="L782" s="38"/>
      <c r="M782" s="38"/>
      <c r="N782" s="38"/>
      <c r="O782" s="38"/>
      <c r="P782" s="38"/>
      <c r="Q782" s="65"/>
      <c r="R782" s="65"/>
      <c r="S782" s="99"/>
      <c r="T782" s="94"/>
      <c r="U782" s="100" t="str">
        <f t="shared" ca="1" si="83"/>
        <v/>
      </c>
      <c r="V782" s="100" t="str">
        <f t="shared" ca="1" si="84"/>
        <v/>
      </c>
      <c r="W782" s="100" t="str">
        <f t="shared" ca="1" si="85"/>
        <v/>
      </c>
      <c r="X782" s="94"/>
      <c r="Y782" s="94"/>
      <c r="AA782" s="2"/>
      <c r="AD782" s="1"/>
    </row>
    <row r="783" spans="2:30" ht="18.75" x14ac:dyDescent="0.25">
      <c r="B783" s="107" t="str">
        <f t="shared" si="86"/>
        <v/>
      </c>
      <c r="C783" s="108" t="str">
        <f t="shared" ca="1" si="87"/>
        <v/>
      </c>
      <c r="D783" s="62"/>
      <c r="E783" s="38"/>
      <c r="F783" s="63"/>
      <c r="G783" s="64"/>
      <c r="H783" s="38"/>
      <c r="I783" s="38"/>
      <c r="J783" s="38"/>
      <c r="K783" s="38"/>
      <c r="L783" s="38"/>
      <c r="M783" s="38"/>
      <c r="N783" s="38"/>
      <c r="O783" s="38"/>
      <c r="P783" s="38"/>
      <c r="Q783" s="65"/>
      <c r="R783" s="65"/>
      <c r="S783" s="99"/>
      <c r="T783" s="94"/>
      <c r="U783" s="100" t="str">
        <f t="shared" ref="U783:U846" ca="1" si="88">IF(ISBLANK(D783),"",IF(AND(OR(G783="+",G783="Homo",G783="homo"),D783&lt;TODAY()-$U$19,AND(ISBLANK(L783),ISBLANK(M783))),1,0))</f>
        <v/>
      </c>
      <c r="V783" s="100" t="str">
        <f t="shared" ref="V783:V846" ca="1" si="89">IF(ISBLANK(D783),"",IF(AND(OR(G783="-",G783="WT",G783="wt",G783="Wt"),D783&lt;TODAY()-$U$19,AND(ISBLANK(L783),ISBLANK(M783))),1,0))</f>
        <v/>
      </c>
      <c r="W783" s="100" t="str">
        <f t="shared" ref="W783:W846" ca="1" si="90">IF(ISBLANK(D783),"",IF(AND(NOT(OR(G783="-",G783="WT",G783="wt",G783="Wt",G783="+",G783="Homo",G783="homo")),D783&lt;TODAY()-$U$19,AND(ISBLANK(L783),ISBLANK(M783))),1,0))</f>
        <v/>
      </c>
      <c r="X783" s="94"/>
      <c r="Y783" s="94"/>
      <c r="AA783" s="2"/>
      <c r="AD783" s="1"/>
    </row>
    <row r="784" spans="2:30" ht="18.75" x14ac:dyDescent="0.25">
      <c r="B784" s="107" t="str">
        <f t="shared" si="86"/>
        <v/>
      </c>
      <c r="C784" s="108" t="str">
        <f t="shared" ca="1" si="87"/>
        <v/>
      </c>
      <c r="D784" s="62"/>
      <c r="E784" s="38"/>
      <c r="F784" s="63"/>
      <c r="G784" s="64"/>
      <c r="H784" s="38"/>
      <c r="I784" s="38"/>
      <c r="J784" s="38"/>
      <c r="K784" s="38"/>
      <c r="L784" s="38"/>
      <c r="M784" s="38"/>
      <c r="N784" s="38"/>
      <c r="O784" s="38"/>
      <c r="P784" s="38"/>
      <c r="Q784" s="65"/>
      <c r="R784" s="65"/>
      <c r="S784" s="99"/>
      <c r="T784" s="94"/>
      <c r="U784" s="100" t="str">
        <f t="shared" ca="1" si="88"/>
        <v/>
      </c>
      <c r="V784" s="100" t="str">
        <f t="shared" ca="1" si="89"/>
        <v/>
      </c>
      <c r="W784" s="100" t="str">
        <f t="shared" ca="1" si="90"/>
        <v/>
      </c>
      <c r="X784" s="94"/>
      <c r="Y784" s="94"/>
      <c r="AA784" s="2"/>
      <c r="AD784" s="1"/>
    </row>
    <row r="785" spans="2:30" ht="18.75" x14ac:dyDescent="0.25">
      <c r="B785" s="107" t="str">
        <f t="shared" si="86"/>
        <v/>
      </c>
      <c r="C785" s="108" t="str">
        <f t="shared" ca="1" si="87"/>
        <v/>
      </c>
      <c r="D785" s="62"/>
      <c r="E785" s="38"/>
      <c r="F785" s="63"/>
      <c r="G785" s="64"/>
      <c r="H785" s="38"/>
      <c r="I785" s="38"/>
      <c r="J785" s="38"/>
      <c r="K785" s="38"/>
      <c r="L785" s="38"/>
      <c r="M785" s="38"/>
      <c r="N785" s="38"/>
      <c r="O785" s="38"/>
      <c r="P785" s="38"/>
      <c r="Q785" s="65"/>
      <c r="R785" s="65"/>
      <c r="S785" s="99"/>
      <c r="T785" s="94"/>
      <c r="U785" s="100" t="str">
        <f t="shared" ca="1" si="88"/>
        <v/>
      </c>
      <c r="V785" s="100" t="str">
        <f t="shared" ca="1" si="89"/>
        <v/>
      </c>
      <c r="W785" s="100" t="str">
        <f t="shared" ca="1" si="90"/>
        <v/>
      </c>
      <c r="X785" s="94"/>
      <c r="Y785" s="94"/>
      <c r="AA785" s="2"/>
      <c r="AD785" s="1"/>
    </row>
    <row r="786" spans="2:30" ht="18.75" x14ac:dyDescent="0.25">
      <c r="B786" s="107" t="str">
        <f t="shared" si="86"/>
        <v/>
      </c>
      <c r="C786" s="108" t="str">
        <f t="shared" ca="1" si="87"/>
        <v/>
      </c>
      <c r="D786" s="62"/>
      <c r="E786" s="38"/>
      <c r="F786" s="63"/>
      <c r="G786" s="64"/>
      <c r="H786" s="38"/>
      <c r="I786" s="38"/>
      <c r="J786" s="38"/>
      <c r="K786" s="38"/>
      <c r="L786" s="38"/>
      <c r="M786" s="38"/>
      <c r="N786" s="38"/>
      <c r="O786" s="38"/>
      <c r="P786" s="38"/>
      <c r="Q786" s="65"/>
      <c r="R786" s="65"/>
      <c r="S786" s="99"/>
      <c r="T786" s="94"/>
      <c r="U786" s="100" t="str">
        <f t="shared" ca="1" si="88"/>
        <v/>
      </c>
      <c r="V786" s="100" t="str">
        <f t="shared" ca="1" si="89"/>
        <v/>
      </c>
      <c r="W786" s="100" t="str">
        <f t="shared" ca="1" si="90"/>
        <v/>
      </c>
      <c r="X786" s="94"/>
      <c r="Y786" s="94"/>
      <c r="AA786" s="2"/>
      <c r="AD786" s="1"/>
    </row>
    <row r="787" spans="2:30" ht="18.75" x14ac:dyDescent="0.25">
      <c r="B787" s="107" t="str">
        <f t="shared" si="86"/>
        <v/>
      </c>
      <c r="C787" s="108" t="str">
        <f t="shared" ca="1" si="87"/>
        <v/>
      </c>
      <c r="D787" s="62"/>
      <c r="E787" s="38"/>
      <c r="F787" s="63"/>
      <c r="G787" s="64"/>
      <c r="H787" s="38"/>
      <c r="I787" s="38"/>
      <c r="J787" s="38"/>
      <c r="K787" s="38"/>
      <c r="L787" s="38"/>
      <c r="M787" s="38"/>
      <c r="N787" s="38"/>
      <c r="O787" s="38"/>
      <c r="P787" s="38"/>
      <c r="Q787" s="65"/>
      <c r="R787" s="65"/>
      <c r="S787" s="99"/>
      <c r="T787" s="94"/>
      <c r="U787" s="100" t="str">
        <f t="shared" ca="1" si="88"/>
        <v/>
      </c>
      <c r="V787" s="100" t="str">
        <f t="shared" ca="1" si="89"/>
        <v/>
      </c>
      <c r="W787" s="100" t="str">
        <f t="shared" ca="1" si="90"/>
        <v/>
      </c>
      <c r="X787" s="94"/>
      <c r="Y787" s="94"/>
      <c r="AA787" s="2"/>
      <c r="AD787" s="1"/>
    </row>
    <row r="788" spans="2:30" ht="18.75" x14ac:dyDescent="0.25">
      <c r="B788" s="107" t="str">
        <f t="shared" si="86"/>
        <v/>
      </c>
      <c r="C788" s="108" t="str">
        <f t="shared" ca="1" si="87"/>
        <v/>
      </c>
      <c r="D788" s="62"/>
      <c r="E788" s="38"/>
      <c r="F788" s="63"/>
      <c r="G788" s="64"/>
      <c r="H788" s="38"/>
      <c r="I788" s="38"/>
      <c r="J788" s="38"/>
      <c r="K788" s="38"/>
      <c r="L788" s="38"/>
      <c r="M788" s="38"/>
      <c r="N788" s="38"/>
      <c r="O788" s="38"/>
      <c r="P788" s="38"/>
      <c r="Q788" s="65"/>
      <c r="R788" s="65"/>
      <c r="S788" s="99"/>
      <c r="T788" s="94"/>
      <c r="U788" s="100" t="str">
        <f t="shared" ca="1" si="88"/>
        <v/>
      </c>
      <c r="V788" s="100" t="str">
        <f t="shared" ca="1" si="89"/>
        <v/>
      </c>
      <c r="W788" s="100" t="str">
        <f t="shared" ca="1" si="90"/>
        <v/>
      </c>
      <c r="X788" s="94"/>
      <c r="Y788" s="94"/>
      <c r="AA788" s="2"/>
      <c r="AD788" s="1"/>
    </row>
    <row r="789" spans="2:30" ht="18.75" x14ac:dyDescent="0.25">
      <c r="B789" s="107" t="str">
        <f t="shared" si="86"/>
        <v/>
      </c>
      <c r="C789" s="108" t="str">
        <f t="shared" ca="1" si="87"/>
        <v/>
      </c>
      <c r="D789" s="62"/>
      <c r="E789" s="38"/>
      <c r="F789" s="63"/>
      <c r="G789" s="64"/>
      <c r="H789" s="38"/>
      <c r="I789" s="38"/>
      <c r="J789" s="38"/>
      <c r="K789" s="38"/>
      <c r="L789" s="38"/>
      <c r="M789" s="38"/>
      <c r="N789" s="38"/>
      <c r="O789" s="38"/>
      <c r="P789" s="38"/>
      <c r="Q789" s="65"/>
      <c r="R789" s="65"/>
      <c r="S789" s="99"/>
      <c r="T789" s="94"/>
      <c r="U789" s="100" t="str">
        <f t="shared" ca="1" si="88"/>
        <v/>
      </c>
      <c r="V789" s="100" t="str">
        <f t="shared" ca="1" si="89"/>
        <v/>
      </c>
      <c r="W789" s="100" t="str">
        <f t="shared" ca="1" si="90"/>
        <v/>
      </c>
      <c r="X789" s="94"/>
      <c r="Y789" s="94"/>
      <c r="AA789" s="2"/>
      <c r="AD789" s="1"/>
    </row>
    <row r="790" spans="2:30" ht="18.75" x14ac:dyDescent="0.25">
      <c r="B790" s="107" t="str">
        <f t="shared" si="86"/>
        <v/>
      </c>
      <c r="C790" s="108" t="str">
        <f t="shared" ca="1" si="87"/>
        <v/>
      </c>
      <c r="D790" s="62"/>
      <c r="E790" s="38"/>
      <c r="F790" s="63"/>
      <c r="G790" s="64"/>
      <c r="H790" s="38"/>
      <c r="I790" s="38"/>
      <c r="J790" s="38"/>
      <c r="K790" s="38"/>
      <c r="L790" s="38"/>
      <c r="M790" s="38"/>
      <c r="N790" s="38"/>
      <c r="O790" s="38"/>
      <c r="P790" s="38"/>
      <c r="Q790" s="65"/>
      <c r="R790" s="65"/>
      <c r="S790" s="99"/>
      <c r="T790" s="94"/>
      <c r="U790" s="100" t="str">
        <f t="shared" ca="1" si="88"/>
        <v/>
      </c>
      <c r="V790" s="100" t="str">
        <f t="shared" ca="1" si="89"/>
        <v/>
      </c>
      <c r="W790" s="100" t="str">
        <f t="shared" ca="1" si="90"/>
        <v/>
      </c>
      <c r="X790" s="94"/>
      <c r="Y790" s="94"/>
      <c r="AA790" s="2"/>
      <c r="AD790" s="1"/>
    </row>
    <row r="791" spans="2:30" ht="18.75" x14ac:dyDescent="0.25">
      <c r="B791" s="107" t="str">
        <f t="shared" si="86"/>
        <v/>
      </c>
      <c r="C791" s="108" t="str">
        <f t="shared" ca="1" si="87"/>
        <v/>
      </c>
      <c r="D791" s="62"/>
      <c r="E791" s="38"/>
      <c r="F791" s="63"/>
      <c r="G791" s="64"/>
      <c r="H791" s="38"/>
      <c r="I791" s="38"/>
      <c r="J791" s="38"/>
      <c r="K791" s="38"/>
      <c r="L791" s="38"/>
      <c r="M791" s="38"/>
      <c r="N791" s="38"/>
      <c r="O791" s="38"/>
      <c r="P791" s="38"/>
      <c r="Q791" s="65"/>
      <c r="R791" s="65"/>
      <c r="S791" s="99"/>
      <c r="T791" s="94"/>
      <c r="U791" s="100" t="str">
        <f t="shared" ca="1" si="88"/>
        <v/>
      </c>
      <c r="V791" s="100" t="str">
        <f t="shared" ca="1" si="89"/>
        <v/>
      </c>
      <c r="W791" s="100" t="str">
        <f t="shared" ca="1" si="90"/>
        <v/>
      </c>
      <c r="X791" s="94"/>
      <c r="Y791" s="94"/>
      <c r="AA791" s="2"/>
      <c r="AD791" s="1"/>
    </row>
    <row r="792" spans="2:30" ht="18.75" x14ac:dyDescent="0.25">
      <c r="B792" s="107" t="str">
        <f t="shared" si="86"/>
        <v/>
      </c>
      <c r="C792" s="108" t="str">
        <f t="shared" ca="1" si="87"/>
        <v/>
      </c>
      <c r="D792" s="62"/>
      <c r="E792" s="38"/>
      <c r="F792" s="63"/>
      <c r="G792" s="64"/>
      <c r="H792" s="38"/>
      <c r="I792" s="38"/>
      <c r="J792" s="38"/>
      <c r="K792" s="38"/>
      <c r="L792" s="38"/>
      <c r="M792" s="38"/>
      <c r="N792" s="38"/>
      <c r="O792" s="38"/>
      <c r="P792" s="38"/>
      <c r="Q792" s="65"/>
      <c r="R792" s="65"/>
      <c r="S792" s="99"/>
      <c r="T792" s="94"/>
      <c r="U792" s="100" t="str">
        <f t="shared" ca="1" si="88"/>
        <v/>
      </c>
      <c r="V792" s="100" t="str">
        <f t="shared" ca="1" si="89"/>
        <v/>
      </c>
      <c r="W792" s="100" t="str">
        <f t="shared" ca="1" si="90"/>
        <v/>
      </c>
      <c r="X792" s="94"/>
      <c r="Y792" s="94"/>
      <c r="AA792" s="2"/>
      <c r="AD792" s="1"/>
    </row>
    <row r="793" spans="2:30" ht="18.75" x14ac:dyDescent="0.25">
      <c r="B793" s="107" t="str">
        <f t="shared" si="86"/>
        <v/>
      </c>
      <c r="C793" s="108" t="str">
        <f t="shared" ca="1" si="87"/>
        <v/>
      </c>
      <c r="D793" s="62"/>
      <c r="E793" s="38"/>
      <c r="F793" s="63"/>
      <c r="G793" s="64"/>
      <c r="H793" s="38"/>
      <c r="I793" s="38"/>
      <c r="J793" s="38"/>
      <c r="K793" s="38"/>
      <c r="L793" s="38"/>
      <c r="M793" s="38"/>
      <c r="N793" s="38"/>
      <c r="O793" s="38"/>
      <c r="P793" s="38"/>
      <c r="Q793" s="65"/>
      <c r="R793" s="65"/>
      <c r="S793" s="99"/>
      <c r="T793" s="94"/>
      <c r="U793" s="100" t="str">
        <f t="shared" ca="1" si="88"/>
        <v/>
      </c>
      <c r="V793" s="100" t="str">
        <f t="shared" ca="1" si="89"/>
        <v/>
      </c>
      <c r="W793" s="100" t="str">
        <f t="shared" ca="1" si="90"/>
        <v/>
      </c>
      <c r="X793" s="94"/>
      <c r="Y793" s="94"/>
      <c r="AA793" s="2"/>
      <c r="AD793" s="1"/>
    </row>
    <row r="794" spans="2:30" ht="18.75" x14ac:dyDescent="0.25">
      <c r="B794" s="107" t="str">
        <f t="shared" si="86"/>
        <v/>
      </c>
      <c r="C794" s="108" t="str">
        <f t="shared" ca="1" si="87"/>
        <v/>
      </c>
      <c r="D794" s="62"/>
      <c r="E794" s="38"/>
      <c r="F794" s="63"/>
      <c r="G794" s="64"/>
      <c r="H794" s="38"/>
      <c r="I794" s="38"/>
      <c r="J794" s="38"/>
      <c r="K794" s="38"/>
      <c r="L794" s="38"/>
      <c r="M794" s="38"/>
      <c r="N794" s="38"/>
      <c r="O794" s="38"/>
      <c r="P794" s="38"/>
      <c r="Q794" s="65"/>
      <c r="R794" s="65"/>
      <c r="S794" s="99"/>
      <c r="T794" s="94"/>
      <c r="U794" s="100" t="str">
        <f t="shared" ca="1" si="88"/>
        <v/>
      </c>
      <c r="V794" s="100" t="str">
        <f t="shared" ca="1" si="89"/>
        <v/>
      </c>
      <c r="W794" s="100" t="str">
        <f t="shared" ca="1" si="90"/>
        <v/>
      </c>
      <c r="X794" s="94"/>
      <c r="Y794" s="94"/>
      <c r="AA794" s="2"/>
      <c r="AD794" s="1"/>
    </row>
    <row r="795" spans="2:30" ht="18.75" x14ac:dyDescent="0.25">
      <c r="B795" s="107" t="str">
        <f t="shared" si="86"/>
        <v/>
      </c>
      <c r="C795" s="108" t="str">
        <f t="shared" ca="1" si="87"/>
        <v/>
      </c>
      <c r="D795" s="62"/>
      <c r="E795" s="38"/>
      <c r="F795" s="63"/>
      <c r="G795" s="64"/>
      <c r="H795" s="38"/>
      <c r="I795" s="38"/>
      <c r="J795" s="38"/>
      <c r="K795" s="38"/>
      <c r="L795" s="38"/>
      <c r="M795" s="38"/>
      <c r="N795" s="38"/>
      <c r="O795" s="38"/>
      <c r="P795" s="38"/>
      <c r="Q795" s="65"/>
      <c r="R795" s="65"/>
      <c r="S795" s="99"/>
      <c r="T795" s="94"/>
      <c r="U795" s="100" t="str">
        <f t="shared" ca="1" si="88"/>
        <v/>
      </c>
      <c r="V795" s="100" t="str">
        <f t="shared" ca="1" si="89"/>
        <v/>
      </c>
      <c r="W795" s="100" t="str">
        <f t="shared" ca="1" si="90"/>
        <v/>
      </c>
      <c r="X795" s="94"/>
      <c r="Y795" s="94"/>
      <c r="AA795" s="2"/>
      <c r="AD795" s="1"/>
    </row>
    <row r="796" spans="2:30" ht="18.75" x14ac:dyDescent="0.25">
      <c r="B796" s="107" t="str">
        <f t="shared" si="86"/>
        <v/>
      </c>
      <c r="C796" s="108" t="str">
        <f t="shared" ca="1" si="87"/>
        <v/>
      </c>
      <c r="D796" s="62"/>
      <c r="E796" s="38"/>
      <c r="F796" s="63"/>
      <c r="G796" s="64"/>
      <c r="H796" s="38"/>
      <c r="I796" s="38"/>
      <c r="J796" s="38"/>
      <c r="K796" s="38"/>
      <c r="L796" s="38"/>
      <c r="M796" s="38"/>
      <c r="N796" s="38"/>
      <c r="O796" s="38"/>
      <c r="P796" s="38"/>
      <c r="Q796" s="65"/>
      <c r="R796" s="65"/>
      <c r="S796" s="99"/>
      <c r="T796" s="94"/>
      <c r="U796" s="100" t="str">
        <f t="shared" ca="1" si="88"/>
        <v/>
      </c>
      <c r="V796" s="100" t="str">
        <f t="shared" ca="1" si="89"/>
        <v/>
      </c>
      <c r="W796" s="100" t="str">
        <f t="shared" ca="1" si="90"/>
        <v/>
      </c>
      <c r="X796" s="94"/>
      <c r="Y796" s="94"/>
      <c r="AA796" s="2"/>
      <c r="AD796" s="1"/>
    </row>
    <row r="797" spans="2:30" ht="18.75" x14ac:dyDescent="0.25">
      <c r="B797" s="107" t="str">
        <f t="shared" si="86"/>
        <v/>
      </c>
      <c r="C797" s="108" t="str">
        <f t="shared" ca="1" si="87"/>
        <v/>
      </c>
      <c r="D797" s="62"/>
      <c r="E797" s="38"/>
      <c r="F797" s="63"/>
      <c r="G797" s="64"/>
      <c r="H797" s="38"/>
      <c r="I797" s="38"/>
      <c r="J797" s="38"/>
      <c r="K797" s="38"/>
      <c r="L797" s="38"/>
      <c r="M797" s="38"/>
      <c r="N797" s="38"/>
      <c r="O797" s="38"/>
      <c r="P797" s="38"/>
      <c r="Q797" s="65"/>
      <c r="R797" s="65"/>
      <c r="S797" s="99"/>
      <c r="T797" s="94"/>
      <c r="U797" s="100" t="str">
        <f t="shared" ca="1" si="88"/>
        <v/>
      </c>
      <c r="V797" s="100" t="str">
        <f t="shared" ca="1" si="89"/>
        <v/>
      </c>
      <c r="W797" s="100" t="str">
        <f t="shared" ca="1" si="90"/>
        <v/>
      </c>
      <c r="X797" s="94"/>
      <c r="Y797" s="94"/>
      <c r="AA797" s="2"/>
      <c r="AD797" s="1"/>
    </row>
    <row r="798" spans="2:30" ht="18.75" x14ac:dyDescent="0.25">
      <c r="B798" s="107" t="str">
        <f t="shared" si="86"/>
        <v/>
      </c>
      <c r="C798" s="108" t="str">
        <f t="shared" ca="1" si="87"/>
        <v/>
      </c>
      <c r="D798" s="62"/>
      <c r="E798" s="38"/>
      <c r="F798" s="63"/>
      <c r="G798" s="64"/>
      <c r="H798" s="38"/>
      <c r="I798" s="38"/>
      <c r="J798" s="38"/>
      <c r="K798" s="38"/>
      <c r="L798" s="38"/>
      <c r="M798" s="38"/>
      <c r="N798" s="38"/>
      <c r="O798" s="38"/>
      <c r="P798" s="38"/>
      <c r="Q798" s="65"/>
      <c r="R798" s="65"/>
      <c r="S798" s="99"/>
      <c r="T798" s="94"/>
      <c r="U798" s="100" t="str">
        <f t="shared" ca="1" si="88"/>
        <v/>
      </c>
      <c r="V798" s="100" t="str">
        <f t="shared" ca="1" si="89"/>
        <v/>
      </c>
      <c r="W798" s="100" t="str">
        <f t="shared" ca="1" si="90"/>
        <v/>
      </c>
      <c r="X798" s="94"/>
      <c r="Y798" s="94"/>
      <c r="AA798" s="2"/>
      <c r="AD798" s="1"/>
    </row>
    <row r="799" spans="2:30" ht="18.75" x14ac:dyDescent="0.25">
      <c r="B799" s="107" t="str">
        <f t="shared" si="86"/>
        <v/>
      </c>
      <c r="C799" s="108" t="str">
        <f t="shared" ca="1" si="87"/>
        <v/>
      </c>
      <c r="D799" s="62"/>
      <c r="E799" s="38"/>
      <c r="F799" s="63"/>
      <c r="G799" s="64"/>
      <c r="H799" s="38"/>
      <c r="I799" s="38"/>
      <c r="J799" s="38"/>
      <c r="K799" s="38"/>
      <c r="L799" s="38"/>
      <c r="M799" s="38"/>
      <c r="N799" s="38"/>
      <c r="O799" s="38"/>
      <c r="P799" s="38"/>
      <c r="Q799" s="65"/>
      <c r="R799" s="65"/>
      <c r="S799" s="99"/>
      <c r="T799" s="94"/>
      <c r="U799" s="100" t="str">
        <f t="shared" ca="1" si="88"/>
        <v/>
      </c>
      <c r="V799" s="100" t="str">
        <f t="shared" ca="1" si="89"/>
        <v/>
      </c>
      <c r="W799" s="100" t="str">
        <f t="shared" ca="1" si="90"/>
        <v/>
      </c>
      <c r="X799" s="94"/>
      <c r="Y799" s="94"/>
      <c r="AA799" s="2"/>
      <c r="AD799" s="1"/>
    </row>
    <row r="800" spans="2:30" ht="18.75" x14ac:dyDescent="0.25">
      <c r="B800" s="107" t="str">
        <f t="shared" si="86"/>
        <v/>
      </c>
      <c r="C800" s="108" t="str">
        <f t="shared" ca="1" si="87"/>
        <v/>
      </c>
      <c r="D800" s="62"/>
      <c r="E800" s="38"/>
      <c r="F800" s="63"/>
      <c r="G800" s="64"/>
      <c r="H800" s="38"/>
      <c r="I800" s="38"/>
      <c r="J800" s="38"/>
      <c r="K800" s="38"/>
      <c r="L800" s="38"/>
      <c r="M800" s="38"/>
      <c r="N800" s="38"/>
      <c r="O800" s="38"/>
      <c r="P800" s="38"/>
      <c r="Q800" s="65"/>
      <c r="R800" s="65"/>
      <c r="S800" s="99"/>
      <c r="T800" s="94"/>
      <c r="U800" s="100" t="str">
        <f t="shared" ca="1" si="88"/>
        <v/>
      </c>
      <c r="V800" s="100" t="str">
        <f t="shared" ca="1" si="89"/>
        <v/>
      </c>
      <c r="W800" s="100" t="str">
        <f t="shared" ca="1" si="90"/>
        <v/>
      </c>
      <c r="X800" s="94"/>
      <c r="Y800" s="94"/>
      <c r="AA800" s="2"/>
      <c r="AD800" s="1"/>
    </row>
    <row r="801" spans="2:30" ht="18.75" x14ac:dyDescent="0.25">
      <c r="B801" s="107" t="str">
        <f t="shared" si="86"/>
        <v/>
      </c>
      <c r="C801" s="108" t="str">
        <f t="shared" ca="1" si="87"/>
        <v/>
      </c>
      <c r="D801" s="62"/>
      <c r="E801" s="38"/>
      <c r="F801" s="63"/>
      <c r="G801" s="64"/>
      <c r="H801" s="38"/>
      <c r="I801" s="38"/>
      <c r="J801" s="38"/>
      <c r="K801" s="38"/>
      <c r="L801" s="38"/>
      <c r="M801" s="38"/>
      <c r="N801" s="38"/>
      <c r="O801" s="38"/>
      <c r="P801" s="38"/>
      <c r="Q801" s="65"/>
      <c r="R801" s="65"/>
      <c r="S801" s="99"/>
      <c r="T801" s="94"/>
      <c r="U801" s="100" t="str">
        <f t="shared" ca="1" si="88"/>
        <v/>
      </c>
      <c r="V801" s="100" t="str">
        <f t="shared" ca="1" si="89"/>
        <v/>
      </c>
      <c r="W801" s="100" t="str">
        <f t="shared" ca="1" si="90"/>
        <v/>
      </c>
      <c r="X801" s="94"/>
      <c r="Y801" s="94"/>
      <c r="AA801" s="2"/>
      <c r="AD801" s="1"/>
    </row>
    <row r="802" spans="2:30" ht="18.75" x14ac:dyDescent="0.25">
      <c r="B802" s="107" t="str">
        <f t="shared" si="86"/>
        <v/>
      </c>
      <c r="C802" s="108" t="str">
        <f t="shared" ca="1" si="87"/>
        <v/>
      </c>
      <c r="D802" s="62"/>
      <c r="E802" s="38"/>
      <c r="F802" s="63"/>
      <c r="G802" s="64"/>
      <c r="H802" s="38"/>
      <c r="I802" s="38"/>
      <c r="J802" s="38"/>
      <c r="K802" s="38"/>
      <c r="L802" s="38"/>
      <c r="M802" s="38"/>
      <c r="N802" s="38"/>
      <c r="O802" s="38"/>
      <c r="P802" s="38"/>
      <c r="Q802" s="65"/>
      <c r="R802" s="65"/>
      <c r="S802" s="99"/>
      <c r="T802" s="94"/>
      <c r="U802" s="100" t="str">
        <f t="shared" ca="1" si="88"/>
        <v/>
      </c>
      <c r="V802" s="100" t="str">
        <f t="shared" ca="1" si="89"/>
        <v/>
      </c>
      <c r="W802" s="100" t="str">
        <f t="shared" ca="1" si="90"/>
        <v/>
      </c>
      <c r="X802" s="94"/>
      <c r="Y802" s="94"/>
      <c r="AA802" s="2"/>
      <c r="AD802" s="1"/>
    </row>
    <row r="803" spans="2:30" ht="18.75" x14ac:dyDescent="0.25">
      <c r="B803" s="107" t="str">
        <f t="shared" si="86"/>
        <v/>
      </c>
      <c r="C803" s="108" t="str">
        <f t="shared" ca="1" si="87"/>
        <v/>
      </c>
      <c r="D803" s="62"/>
      <c r="E803" s="38"/>
      <c r="F803" s="63"/>
      <c r="G803" s="64"/>
      <c r="H803" s="38"/>
      <c r="I803" s="38"/>
      <c r="J803" s="38"/>
      <c r="K803" s="38"/>
      <c r="L803" s="38"/>
      <c r="M803" s="38"/>
      <c r="N803" s="38"/>
      <c r="O803" s="38"/>
      <c r="P803" s="38"/>
      <c r="Q803" s="65"/>
      <c r="R803" s="65"/>
      <c r="S803" s="99"/>
      <c r="T803" s="94"/>
      <c r="U803" s="100" t="str">
        <f t="shared" ca="1" si="88"/>
        <v/>
      </c>
      <c r="V803" s="100" t="str">
        <f t="shared" ca="1" si="89"/>
        <v/>
      </c>
      <c r="W803" s="100" t="str">
        <f t="shared" ca="1" si="90"/>
        <v/>
      </c>
      <c r="X803" s="94"/>
      <c r="Y803" s="94"/>
      <c r="AA803" s="2"/>
      <c r="AD803" s="1"/>
    </row>
    <row r="804" spans="2:30" ht="18.75" x14ac:dyDescent="0.25">
      <c r="B804" s="107" t="str">
        <f t="shared" si="86"/>
        <v/>
      </c>
      <c r="C804" s="108" t="str">
        <f t="shared" ca="1" si="87"/>
        <v/>
      </c>
      <c r="D804" s="62"/>
      <c r="E804" s="38"/>
      <c r="F804" s="63"/>
      <c r="G804" s="64"/>
      <c r="H804" s="38"/>
      <c r="I804" s="38"/>
      <c r="J804" s="38"/>
      <c r="K804" s="38"/>
      <c r="L804" s="38"/>
      <c r="M804" s="38"/>
      <c r="N804" s="38"/>
      <c r="O804" s="38"/>
      <c r="P804" s="38"/>
      <c r="Q804" s="65"/>
      <c r="R804" s="65"/>
      <c r="S804" s="99"/>
      <c r="T804" s="94"/>
      <c r="U804" s="100" t="str">
        <f t="shared" ca="1" si="88"/>
        <v/>
      </c>
      <c r="V804" s="100" t="str">
        <f t="shared" ca="1" si="89"/>
        <v/>
      </c>
      <c r="W804" s="100" t="str">
        <f t="shared" ca="1" si="90"/>
        <v/>
      </c>
      <c r="X804" s="94"/>
      <c r="Y804" s="94"/>
      <c r="AA804" s="2"/>
      <c r="AD804" s="1"/>
    </row>
    <row r="805" spans="2:30" ht="18.75" x14ac:dyDescent="0.25">
      <c r="B805" s="107" t="str">
        <f t="shared" si="86"/>
        <v/>
      </c>
      <c r="C805" s="108" t="str">
        <f t="shared" ca="1" si="87"/>
        <v/>
      </c>
      <c r="D805" s="62"/>
      <c r="E805" s="38"/>
      <c r="F805" s="63"/>
      <c r="G805" s="64"/>
      <c r="H805" s="38"/>
      <c r="I805" s="38"/>
      <c r="J805" s="38"/>
      <c r="K805" s="38"/>
      <c r="L805" s="38"/>
      <c r="M805" s="38"/>
      <c r="N805" s="38"/>
      <c r="O805" s="38"/>
      <c r="P805" s="38"/>
      <c r="Q805" s="65"/>
      <c r="R805" s="65"/>
      <c r="S805" s="99"/>
      <c r="T805" s="94"/>
      <c r="U805" s="100" t="str">
        <f t="shared" ca="1" si="88"/>
        <v/>
      </c>
      <c r="V805" s="100" t="str">
        <f t="shared" ca="1" si="89"/>
        <v/>
      </c>
      <c r="W805" s="100" t="str">
        <f t="shared" ca="1" si="90"/>
        <v/>
      </c>
      <c r="X805" s="94"/>
      <c r="Y805" s="94"/>
      <c r="AA805" s="2"/>
      <c r="AD805" s="1"/>
    </row>
    <row r="806" spans="2:30" ht="18.75" x14ac:dyDescent="0.25">
      <c r="B806" s="107" t="str">
        <f t="shared" si="86"/>
        <v/>
      </c>
      <c r="C806" s="108" t="str">
        <f t="shared" ca="1" si="87"/>
        <v/>
      </c>
      <c r="D806" s="62"/>
      <c r="E806" s="38"/>
      <c r="F806" s="63"/>
      <c r="G806" s="64"/>
      <c r="H806" s="38"/>
      <c r="I806" s="38"/>
      <c r="J806" s="38"/>
      <c r="K806" s="38"/>
      <c r="L806" s="38"/>
      <c r="M806" s="38"/>
      <c r="N806" s="38"/>
      <c r="O806" s="38"/>
      <c r="P806" s="38"/>
      <c r="Q806" s="65"/>
      <c r="R806" s="65"/>
      <c r="S806" s="99"/>
      <c r="T806" s="94"/>
      <c r="U806" s="100" t="str">
        <f t="shared" ca="1" si="88"/>
        <v/>
      </c>
      <c r="V806" s="100" t="str">
        <f t="shared" ca="1" si="89"/>
        <v/>
      </c>
      <c r="W806" s="100" t="str">
        <f t="shared" ca="1" si="90"/>
        <v/>
      </c>
      <c r="X806" s="94"/>
      <c r="Y806" s="94"/>
      <c r="AA806" s="2"/>
      <c r="AD806" s="1"/>
    </row>
    <row r="807" spans="2:30" ht="18.75" x14ac:dyDescent="0.25">
      <c r="B807" s="107" t="str">
        <f t="shared" si="86"/>
        <v/>
      </c>
      <c r="C807" s="108" t="str">
        <f t="shared" ca="1" si="87"/>
        <v/>
      </c>
      <c r="D807" s="62"/>
      <c r="E807" s="38"/>
      <c r="F807" s="63"/>
      <c r="G807" s="64"/>
      <c r="H807" s="38"/>
      <c r="I807" s="38"/>
      <c r="J807" s="38"/>
      <c r="K807" s="38"/>
      <c r="L807" s="38"/>
      <c r="M807" s="38"/>
      <c r="N807" s="38"/>
      <c r="O807" s="38"/>
      <c r="P807" s="38"/>
      <c r="Q807" s="65"/>
      <c r="R807" s="65"/>
      <c r="S807" s="99"/>
      <c r="T807" s="94"/>
      <c r="U807" s="100" t="str">
        <f t="shared" ca="1" si="88"/>
        <v/>
      </c>
      <c r="V807" s="100" t="str">
        <f t="shared" ca="1" si="89"/>
        <v/>
      </c>
      <c r="W807" s="100" t="str">
        <f t="shared" ca="1" si="90"/>
        <v/>
      </c>
      <c r="X807" s="94"/>
      <c r="Y807" s="94"/>
      <c r="AA807" s="2"/>
      <c r="AD807" s="1"/>
    </row>
    <row r="808" spans="2:30" ht="18.75" x14ac:dyDescent="0.25">
      <c r="B808" s="107" t="str">
        <f t="shared" si="86"/>
        <v/>
      </c>
      <c r="C808" s="108" t="str">
        <f t="shared" ca="1" si="87"/>
        <v/>
      </c>
      <c r="D808" s="62"/>
      <c r="E808" s="38"/>
      <c r="F808" s="63"/>
      <c r="G808" s="64"/>
      <c r="H808" s="38"/>
      <c r="I808" s="38"/>
      <c r="J808" s="38"/>
      <c r="K808" s="38"/>
      <c r="L808" s="38"/>
      <c r="M808" s="38"/>
      <c r="N808" s="38"/>
      <c r="O808" s="38"/>
      <c r="P808" s="38"/>
      <c r="Q808" s="65"/>
      <c r="R808" s="65"/>
      <c r="S808" s="99"/>
      <c r="T808" s="94"/>
      <c r="U808" s="100" t="str">
        <f t="shared" ca="1" si="88"/>
        <v/>
      </c>
      <c r="V808" s="100" t="str">
        <f t="shared" ca="1" si="89"/>
        <v/>
      </c>
      <c r="W808" s="100" t="str">
        <f t="shared" ca="1" si="90"/>
        <v/>
      </c>
      <c r="X808" s="94"/>
      <c r="Y808" s="94"/>
      <c r="AA808" s="2"/>
      <c r="AD808" s="1"/>
    </row>
    <row r="809" spans="2:30" ht="18.75" x14ac:dyDescent="0.25">
      <c r="B809" s="107" t="str">
        <f t="shared" si="86"/>
        <v/>
      </c>
      <c r="C809" s="108" t="str">
        <f t="shared" ca="1" si="87"/>
        <v/>
      </c>
      <c r="D809" s="62"/>
      <c r="E809" s="38"/>
      <c r="F809" s="63"/>
      <c r="G809" s="64"/>
      <c r="H809" s="38"/>
      <c r="I809" s="38"/>
      <c r="J809" s="38"/>
      <c r="K809" s="38"/>
      <c r="L809" s="38"/>
      <c r="M809" s="38"/>
      <c r="N809" s="38"/>
      <c r="O809" s="38"/>
      <c r="P809" s="38"/>
      <c r="Q809" s="65"/>
      <c r="R809" s="65"/>
      <c r="S809" s="99"/>
      <c r="T809" s="94"/>
      <c r="U809" s="100" t="str">
        <f t="shared" ca="1" si="88"/>
        <v/>
      </c>
      <c r="V809" s="100" t="str">
        <f t="shared" ca="1" si="89"/>
        <v/>
      </c>
      <c r="W809" s="100" t="str">
        <f t="shared" ca="1" si="90"/>
        <v/>
      </c>
      <c r="X809" s="94"/>
      <c r="Y809" s="94"/>
      <c r="AA809" s="2"/>
      <c r="AD809" s="1"/>
    </row>
    <row r="810" spans="2:30" ht="18.75" x14ac:dyDescent="0.25">
      <c r="B810" s="107" t="str">
        <f t="shared" si="86"/>
        <v/>
      </c>
      <c r="C810" s="108" t="str">
        <f t="shared" ca="1" si="87"/>
        <v/>
      </c>
      <c r="D810" s="62"/>
      <c r="E810" s="38"/>
      <c r="F810" s="63"/>
      <c r="G810" s="64"/>
      <c r="H810" s="38"/>
      <c r="I810" s="38"/>
      <c r="J810" s="38"/>
      <c r="K810" s="38"/>
      <c r="L810" s="38"/>
      <c r="M810" s="38"/>
      <c r="N810" s="38"/>
      <c r="O810" s="38"/>
      <c r="P810" s="38"/>
      <c r="Q810" s="65"/>
      <c r="R810" s="65"/>
      <c r="S810" s="99"/>
      <c r="T810" s="94"/>
      <c r="U810" s="100" t="str">
        <f t="shared" ca="1" si="88"/>
        <v/>
      </c>
      <c r="V810" s="100" t="str">
        <f t="shared" ca="1" si="89"/>
        <v/>
      </c>
      <c r="W810" s="100" t="str">
        <f t="shared" ca="1" si="90"/>
        <v/>
      </c>
      <c r="X810" s="94"/>
      <c r="Y810" s="94"/>
      <c r="AA810" s="2"/>
      <c r="AD810" s="1"/>
    </row>
    <row r="811" spans="2:30" ht="18.75" x14ac:dyDescent="0.25">
      <c r="B811" s="107" t="str">
        <f t="shared" si="86"/>
        <v/>
      </c>
      <c r="C811" s="108" t="str">
        <f t="shared" ca="1" si="87"/>
        <v/>
      </c>
      <c r="D811" s="62"/>
      <c r="E811" s="38"/>
      <c r="F811" s="63"/>
      <c r="G811" s="64"/>
      <c r="H811" s="38"/>
      <c r="I811" s="38"/>
      <c r="J811" s="38"/>
      <c r="K811" s="38"/>
      <c r="L811" s="38"/>
      <c r="M811" s="38"/>
      <c r="N811" s="38"/>
      <c r="O811" s="38"/>
      <c r="P811" s="38"/>
      <c r="Q811" s="65"/>
      <c r="R811" s="65"/>
      <c r="S811" s="99"/>
      <c r="T811" s="94"/>
      <c r="U811" s="100" t="str">
        <f t="shared" ca="1" si="88"/>
        <v/>
      </c>
      <c r="V811" s="100" t="str">
        <f t="shared" ca="1" si="89"/>
        <v/>
      </c>
      <c r="W811" s="100" t="str">
        <f t="shared" ca="1" si="90"/>
        <v/>
      </c>
      <c r="X811" s="94"/>
      <c r="Y811" s="94"/>
      <c r="AA811" s="2"/>
      <c r="AD811" s="1"/>
    </row>
    <row r="812" spans="2:30" ht="18.75" x14ac:dyDescent="0.25">
      <c r="B812" s="107" t="str">
        <f t="shared" si="86"/>
        <v/>
      </c>
      <c r="C812" s="108" t="str">
        <f t="shared" ca="1" si="87"/>
        <v/>
      </c>
      <c r="D812" s="62"/>
      <c r="E812" s="38"/>
      <c r="F812" s="63"/>
      <c r="G812" s="64"/>
      <c r="H812" s="38"/>
      <c r="I812" s="38"/>
      <c r="J812" s="38"/>
      <c r="K812" s="38"/>
      <c r="L812" s="38"/>
      <c r="M812" s="38"/>
      <c r="N812" s="38"/>
      <c r="O812" s="38"/>
      <c r="P812" s="38"/>
      <c r="Q812" s="65"/>
      <c r="R812" s="65"/>
      <c r="S812" s="99"/>
      <c r="T812" s="94"/>
      <c r="U812" s="100" t="str">
        <f t="shared" ca="1" si="88"/>
        <v/>
      </c>
      <c r="V812" s="100" t="str">
        <f t="shared" ca="1" si="89"/>
        <v/>
      </c>
      <c r="W812" s="100" t="str">
        <f t="shared" ca="1" si="90"/>
        <v/>
      </c>
      <c r="X812" s="94"/>
      <c r="Y812" s="94"/>
      <c r="AA812" s="2"/>
      <c r="AD812" s="1"/>
    </row>
    <row r="813" spans="2:30" ht="18.75" x14ac:dyDescent="0.25">
      <c r="B813" s="107" t="str">
        <f t="shared" si="86"/>
        <v/>
      </c>
      <c r="C813" s="108" t="str">
        <f t="shared" ca="1" si="87"/>
        <v/>
      </c>
      <c r="D813" s="62"/>
      <c r="E813" s="38"/>
      <c r="F813" s="63"/>
      <c r="G813" s="64"/>
      <c r="H813" s="38"/>
      <c r="I813" s="38"/>
      <c r="J813" s="38"/>
      <c r="K813" s="38"/>
      <c r="L813" s="38"/>
      <c r="M813" s="38"/>
      <c r="N813" s="38"/>
      <c r="O813" s="38"/>
      <c r="P813" s="38"/>
      <c r="Q813" s="65"/>
      <c r="R813" s="65"/>
      <c r="S813" s="99"/>
      <c r="T813" s="94"/>
      <c r="U813" s="100" t="str">
        <f t="shared" ca="1" si="88"/>
        <v/>
      </c>
      <c r="V813" s="100" t="str">
        <f t="shared" ca="1" si="89"/>
        <v/>
      </c>
      <c r="W813" s="100" t="str">
        <f t="shared" ca="1" si="90"/>
        <v/>
      </c>
      <c r="X813" s="94"/>
      <c r="Y813" s="94"/>
      <c r="AA813" s="2"/>
      <c r="AD813" s="1"/>
    </row>
    <row r="814" spans="2:30" ht="18.75" x14ac:dyDescent="0.25">
      <c r="B814" s="107" t="str">
        <f t="shared" si="86"/>
        <v/>
      </c>
      <c r="C814" s="108" t="str">
        <f t="shared" ca="1" si="87"/>
        <v/>
      </c>
      <c r="D814" s="62"/>
      <c r="E814" s="38"/>
      <c r="F814" s="63"/>
      <c r="G814" s="64"/>
      <c r="H814" s="38"/>
      <c r="I814" s="38"/>
      <c r="J814" s="38"/>
      <c r="K814" s="38"/>
      <c r="L814" s="38"/>
      <c r="M814" s="38"/>
      <c r="N814" s="38"/>
      <c r="O814" s="38"/>
      <c r="P814" s="38"/>
      <c r="Q814" s="65"/>
      <c r="R814" s="65"/>
      <c r="S814" s="99"/>
      <c r="T814" s="94"/>
      <c r="U814" s="100" t="str">
        <f t="shared" ca="1" si="88"/>
        <v/>
      </c>
      <c r="V814" s="100" t="str">
        <f t="shared" ca="1" si="89"/>
        <v/>
      </c>
      <c r="W814" s="100" t="str">
        <f t="shared" ca="1" si="90"/>
        <v/>
      </c>
      <c r="X814" s="94"/>
      <c r="Y814" s="94"/>
      <c r="AA814" s="2"/>
      <c r="AD814" s="1"/>
    </row>
    <row r="815" spans="2:30" ht="18.75" x14ac:dyDescent="0.25">
      <c r="B815" s="107" t="str">
        <f t="shared" si="86"/>
        <v/>
      </c>
      <c r="C815" s="108" t="str">
        <f t="shared" ca="1" si="87"/>
        <v/>
      </c>
      <c r="D815" s="62"/>
      <c r="E815" s="38"/>
      <c r="F815" s="63"/>
      <c r="G815" s="64"/>
      <c r="H815" s="38"/>
      <c r="I815" s="38"/>
      <c r="J815" s="38"/>
      <c r="K815" s="38"/>
      <c r="L815" s="38"/>
      <c r="M815" s="38"/>
      <c r="N815" s="38"/>
      <c r="O815" s="38"/>
      <c r="P815" s="38"/>
      <c r="Q815" s="65"/>
      <c r="R815" s="65"/>
      <c r="S815" s="99"/>
      <c r="T815" s="94"/>
      <c r="U815" s="100" t="str">
        <f t="shared" ca="1" si="88"/>
        <v/>
      </c>
      <c r="V815" s="100" t="str">
        <f t="shared" ca="1" si="89"/>
        <v/>
      </c>
      <c r="W815" s="100" t="str">
        <f t="shared" ca="1" si="90"/>
        <v/>
      </c>
      <c r="X815" s="94"/>
      <c r="Y815" s="94"/>
      <c r="AA815" s="2"/>
      <c r="AD815" s="1"/>
    </row>
    <row r="816" spans="2:30" ht="18.75" x14ac:dyDescent="0.25">
      <c r="B816" s="107" t="str">
        <f t="shared" si="86"/>
        <v/>
      </c>
      <c r="C816" s="108" t="str">
        <f t="shared" ca="1" si="87"/>
        <v/>
      </c>
      <c r="D816" s="62"/>
      <c r="E816" s="38"/>
      <c r="F816" s="63"/>
      <c r="G816" s="64"/>
      <c r="H816" s="38"/>
      <c r="I816" s="38"/>
      <c r="J816" s="38"/>
      <c r="K816" s="38"/>
      <c r="L816" s="38"/>
      <c r="M816" s="38"/>
      <c r="N816" s="38"/>
      <c r="O816" s="38"/>
      <c r="P816" s="38"/>
      <c r="Q816" s="65"/>
      <c r="R816" s="65"/>
      <c r="S816" s="99"/>
      <c r="T816" s="94"/>
      <c r="U816" s="100" t="str">
        <f t="shared" ca="1" si="88"/>
        <v/>
      </c>
      <c r="V816" s="100" t="str">
        <f t="shared" ca="1" si="89"/>
        <v/>
      </c>
      <c r="W816" s="100" t="str">
        <f t="shared" ca="1" si="90"/>
        <v/>
      </c>
      <c r="X816" s="94"/>
      <c r="Y816" s="94"/>
      <c r="AA816" s="2"/>
      <c r="AD816" s="1"/>
    </row>
    <row r="817" spans="2:30" ht="18.75" x14ac:dyDescent="0.25">
      <c r="B817" s="107" t="str">
        <f t="shared" si="86"/>
        <v/>
      </c>
      <c r="C817" s="108" t="str">
        <f t="shared" ca="1" si="87"/>
        <v/>
      </c>
      <c r="D817" s="62"/>
      <c r="E817" s="38"/>
      <c r="F817" s="63"/>
      <c r="G817" s="64"/>
      <c r="H817" s="38"/>
      <c r="I817" s="38"/>
      <c r="J817" s="38"/>
      <c r="K817" s="38"/>
      <c r="L817" s="38"/>
      <c r="M817" s="38"/>
      <c r="N817" s="38"/>
      <c r="O817" s="38"/>
      <c r="P817" s="38"/>
      <c r="Q817" s="65"/>
      <c r="R817" s="65"/>
      <c r="S817" s="99"/>
      <c r="T817" s="94"/>
      <c r="U817" s="100" t="str">
        <f t="shared" ca="1" si="88"/>
        <v/>
      </c>
      <c r="V817" s="100" t="str">
        <f t="shared" ca="1" si="89"/>
        <v/>
      </c>
      <c r="W817" s="100" t="str">
        <f t="shared" ca="1" si="90"/>
        <v/>
      </c>
      <c r="X817" s="94"/>
      <c r="Y817" s="94"/>
      <c r="AA817" s="2"/>
      <c r="AD817" s="1"/>
    </row>
    <row r="818" spans="2:30" ht="18.75" x14ac:dyDescent="0.25">
      <c r="B818" s="107" t="str">
        <f t="shared" si="86"/>
        <v/>
      </c>
      <c r="C818" s="108" t="str">
        <f t="shared" ca="1" si="87"/>
        <v/>
      </c>
      <c r="D818" s="62"/>
      <c r="E818" s="38"/>
      <c r="F818" s="63"/>
      <c r="G818" s="64"/>
      <c r="H818" s="38"/>
      <c r="I818" s="38"/>
      <c r="J818" s="38"/>
      <c r="K818" s="38"/>
      <c r="L818" s="38"/>
      <c r="M818" s="38"/>
      <c r="N818" s="38"/>
      <c r="O818" s="38"/>
      <c r="P818" s="38"/>
      <c r="Q818" s="65"/>
      <c r="R818" s="65"/>
      <c r="S818" s="99"/>
      <c r="T818" s="94"/>
      <c r="U818" s="100" t="str">
        <f t="shared" ca="1" si="88"/>
        <v/>
      </c>
      <c r="V818" s="100" t="str">
        <f t="shared" ca="1" si="89"/>
        <v/>
      </c>
      <c r="W818" s="100" t="str">
        <f t="shared" ca="1" si="90"/>
        <v/>
      </c>
      <c r="X818" s="94"/>
      <c r="Y818" s="94"/>
      <c r="AA818" s="2"/>
      <c r="AD818" s="1"/>
    </row>
    <row r="819" spans="2:30" ht="18.75" x14ac:dyDescent="0.25">
      <c r="B819" s="107" t="str">
        <f t="shared" si="86"/>
        <v/>
      </c>
      <c r="C819" s="108" t="str">
        <f t="shared" ca="1" si="87"/>
        <v/>
      </c>
      <c r="D819" s="62"/>
      <c r="E819" s="38"/>
      <c r="F819" s="63"/>
      <c r="G819" s="64"/>
      <c r="H819" s="38"/>
      <c r="I819" s="38"/>
      <c r="J819" s="38"/>
      <c r="K819" s="38"/>
      <c r="L819" s="38"/>
      <c r="M819" s="38"/>
      <c r="N819" s="38"/>
      <c r="O819" s="38"/>
      <c r="P819" s="38"/>
      <c r="Q819" s="65"/>
      <c r="R819" s="65"/>
      <c r="S819" s="99"/>
      <c r="T819" s="94"/>
      <c r="U819" s="100" t="str">
        <f t="shared" ca="1" si="88"/>
        <v/>
      </c>
      <c r="V819" s="100" t="str">
        <f t="shared" ca="1" si="89"/>
        <v/>
      </c>
      <c r="W819" s="100" t="str">
        <f t="shared" ca="1" si="90"/>
        <v/>
      </c>
      <c r="X819" s="94"/>
      <c r="Y819" s="94"/>
      <c r="AA819" s="2"/>
      <c r="AD819" s="1"/>
    </row>
    <row r="820" spans="2:30" ht="18.75" x14ac:dyDescent="0.25">
      <c r="B820" s="107" t="str">
        <f t="shared" si="86"/>
        <v/>
      </c>
      <c r="C820" s="108" t="str">
        <f t="shared" ca="1" si="87"/>
        <v/>
      </c>
      <c r="D820" s="62"/>
      <c r="E820" s="38"/>
      <c r="F820" s="63"/>
      <c r="G820" s="64"/>
      <c r="H820" s="38"/>
      <c r="I820" s="38"/>
      <c r="J820" s="38"/>
      <c r="K820" s="38"/>
      <c r="L820" s="38"/>
      <c r="M820" s="38"/>
      <c r="N820" s="38"/>
      <c r="O820" s="38"/>
      <c r="P820" s="38"/>
      <c r="Q820" s="65"/>
      <c r="R820" s="65"/>
      <c r="S820" s="99"/>
      <c r="T820" s="94"/>
      <c r="U820" s="100" t="str">
        <f t="shared" ca="1" si="88"/>
        <v/>
      </c>
      <c r="V820" s="100" t="str">
        <f t="shared" ca="1" si="89"/>
        <v/>
      </c>
      <c r="W820" s="100" t="str">
        <f t="shared" ca="1" si="90"/>
        <v/>
      </c>
      <c r="X820" s="94"/>
      <c r="Y820" s="94"/>
      <c r="AA820" s="2"/>
      <c r="AD820" s="1"/>
    </row>
    <row r="821" spans="2:30" ht="18.75" x14ac:dyDescent="0.25">
      <c r="B821" s="107" t="str">
        <f t="shared" si="86"/>
        <v/>
      </c>
      <c r="C821" s="108" t="str">
        <f t="shared" ca="1" si="87"/>
        <v/>
      </c>
      <c r="D821" s="62"/>
      <c r="E821" s="38"/>
      <c r="F821" s="63"/>
      <c r="G821" s="64"/>
      <c r="H821" s="38"/>
      <c r="I821" s="38"/>
      <c r="J821" s="38"/>
      <c r="K821" s="38"/>
      <c r="L821" s="38"/>
      <c r="M821" s="38"/>
      <c r="N821" s="38"/>
      <c r="O821" s="38"/>
      <c r="P821" s="38"/>
      <c r="Q821" s="65"/>
      <c r="R821" s="65"/>
      <c r="S821" s="99"/>
      <c r="T821" s="94"/>
      <c r="U821" s="100" t="str">
        <f t="shared" ca="1" si="88"/>
        <v/>
      </c>
      <c r="V821" s="100" t="str">
        <f t="shared" ca="1" si="89"/>
        <v/>
      </c>
      <c r="W821" s="100" t="str">
        <f t="shared" ca="1" si="90"/>
        <v/>
      </c>
      <c r="X821" s="94"/>
      <c r="Y821" s="94"/>
      <c r="AA821" s="2"/>
      <c r="AD821" s="1"/>
    </row>
    <row r="822" spans="2:30" ht="18.75" x14ac:dyDescent="0.25">
      <c r="B822" s="107" t="str">
        <f t="shared" si="86"/>
        <v/>
      </c>
      <c r="C822" s="108" t="str">
        <f t="shared" ca="1" si="87"/>
        <v/>
      </c>
      <c r="D822" s="62"/>
      <c r="E822" s="38"/>
      <c r="F822" s="63"/>
      <c r="G822" s="64"/>
      <c r="H822" s="38"/>
      <c r="I822" s="38"/>
      <c r="J822" s="38"/>
      <c r="K822" s="38"/>
      <c r="L822" s="38"/>
      <c r="M822" s="38"/>
      <c r="N822" s="38"/>
      <c r="O822" s="38"/>
      <c r="P822" s="38"/>
      <c r="Q822" s="65"/>
      <c r="R822" s="65"/>
      <c r="S822" s="99"/>
      <c r="T822" s="94"/>
      <c r="U822" s="100" t="str">
        <f t="shared" ca="1" si="88"/>
        <v/>
      </c>
      <c r="V822" s="100" t="str">
        <f t="shared" ca="1" si="89"/>
        <v/>
      </c>
      <c r="W822" s="100" t="str">
        <f t="shared" ca="1" si="90"/>
        <v/>
      </c>
      <c r="X822" s="94"/>
      <c r="Y822" s="94"/>
      <c r="AA822" s="2"/>
      <c r="AD822" s="1"/>
    </row>
    <row r="823" spans="2:30" ht="18.75" x14ac:dyDescent="0.25">
      <c r="B823" s="107" t="str">
        <f t="shared" si="86"/>
        <v/>
      </c>
      <c r="C823" s="108" t="str">
        <f t="shared" ca="1" si="87"/>
        <v/>
      </c>
      <c r="D823" s="62"/>
      <c r="E823" s="38"/>
      <c r="F823" s="63"/>
      <c r="G823" s="64"/>
      <c r="H823" s="38"/>
      <c r="I823" s="38"/>
      <c r="J823" s="38"/>
      <c r="K823" s="38"/>
      <c r="L823" s="38"/>
      <c r="M823" s="38"/>
      <c r="N823" s="38"/>
      <c r="O823" s="38"/>
      <c r="P823" s="38"/>
      <c r="Q823" s="65"/>
      <c r="R823" s="65"/>
      <c r="S823" s="99"/>
      <c r="T823" s="94"/>
      <c r="U823" s="100" t="str">
        <f t="shared" ca="1" si="88"/>
        <v/>
      </c>
      <c r="V823" s="100" t="str">
        <f t="shared" ca="1" si="89"/>
        <v/>
      </c>
      <c r="W823" s="100" t="str">
        <f t="shared" ca="1" si="90"/>
        <v/>
      </c>
      <c r="X823" s="94"/>
      <c r="Y823" s="94"/>
      <c r="AA823" s="2"/>
      <c r="AD823" s="1"/>
    </row>
    <row r="824" spans="2:30" ht="18.75" x14ac:dyDescent="0.25">
      <c r="B824" s="107" t="str">
        <f t="shared" si="86"/>
        <v/>
      </c>
      <c r="C824" s="108" t="str">
        <f t="shared" ca="1" si="87"/>
        <v/>
      </c>
      <c r="D824" s="62"/>
      <c r="E824" s="38"/>
      <c r="F824" s="63"/>
      <c r="G824" s="64"/>
      <c r="H824" s="38"/>
      <c r="I824" s="38"/>
      <c r="J824" s="38"/>
      <c r="K824" s="38"/>
      <c r="L824" s="38"/>
      <c r="M824" s="38"/>
      <c r="N824" s="38"/>
      <c r="O824" s="38"/>
      <c r="P824" s="38"/>
      <c r="Q824" s="65"/>
      <c r="R824" s="65"/>
      <c r="S824" s="99"/>
      <c r="T824" s="94"/>
      <c r="U824" s="100" t="str">
        <f t="shared" ca="1" si="88"/>
        <v/>
      </c>
      <c r="V824" s="100" t="str">
        <f t="shared" ca="1" si="89"/>
        <v/>
      </c>
      <c r="W824" s="100" t="str">
        <f t="shared" ca="1" si="90"/>
        <v/>
      </c>
      <c r="X824" s="94"/>
      <c r="Y824" s="94"/>
      <c r="AA824" s="2"/>
      <c r="AD824" s="1"/>
    </row>
    <row r="825" spans="2:30" ht="18.75" x14ac:dyDescent="0.25">
      <c r="B825" s="107" t="str">
        <f t="shared" ref="B825:B888" si="91">IF(AND(ISBLANK(L825), NOT((ISBLANK(D825)))),D825+60,"")</f>
        <v/>
      </c>
      <c r="C825" s="108" t="str">
        <f t="shared" ca="1" si="87"/>
        <v/>
      </c>
      <c r="D825" s="62"/>
      <c r="E825" s="38"/>
      <c r="F825" s="63"/>
      <c r="G825" s="64"/>
      <c r="H825" s="38"/>
      <c r="I825" s="38"/>
      <c r="J825" s="38"/>
      <c r="K825" s="38"/>
      <c r="L825" s="38"/>
      <c r="M825" s="38"/>
      <c r="N825" s="38"/>
      <c r="O825" s="38"/>
      <c r="P825" s="38"/>
      <c r="Q825" s="65"/>
      <c r="R825" s="65"/>
      <c r="S825" s="99"/>
      <c r="T825" s="94"/>
      <c r="U825" s="100" t="str">
        <f t="shared" ca="1" si="88"/>
        <v/>
      </c>
      <c r="V825" s="100" t="str">
        <f t="shared" ca="1" si="89"/>
        <v/>
      </c>
      <c r="W825" s="100" t="str">
        <f t="shared" ca="1" si="90"/>
        <v/>
      </c>
      <c r="X825" s="94"/>
      <c r="Y825" s="94"/>
      <c r="AA825" s="2"/>
      <c r="AD825" s="1"/>
    </row>
    <row r="826" spans="2:30" ht="18.75" x14ac:dyDescent="0.25">
      <c r="B826" s="107" t="str">
        <f t="shared" si="91"/>
        <v/>
      </c>
      <c r="C826" s="108" t="str">
        <f t="shared" ca="1" si="87"/>
        <v/>
      </c>
      <c r="D826" s="62"/>
      <c r="E826" s="38"/>
      <c r="F826" s="63"/>
      <c r="G826" s="64"/>
      <c r="H826" s="38"/>
      <c r="I826" s="38"/>
      <c r="J826" s="38"/>
      <c r="K826" s="38"/>
      <c r="L826" s="38"/>
      <c r="M826" s="38"/>
      <c r="N826" s="38"/>
      <c r="O826" s="38"/>
      <c r="P826" s="38"/>
      <c r="Q826" s="65"/>
      <c r="R826" s="65"/>
      <c r="S826" s="99"/>
      <c r="T826" s="94"/>
      <c r="U826" s="100" t="str">
        <f t="shared" ca="1" si="88"/>
        <v/>
      </c>
      <c r="V826" s="100" t="str">
        <f t="shared" ca="1" si="89"/>
        <v/>
      </c>
      <c r="W826" s="100" t="str">
        <f t="shared" ca="1" si="90"/>
        <v/>
      </c>
      <c r="X826" s="94"/>
      <c r="Y826" s="94"/>
      <c r="AA826" s="2"/>
      <c r="AD826" s="1"/>
    </row>
    <row r="827" spans="2:30" ht="18.75" x14ac:dyDescent="0.25">
      <c r="B827" s="107" t="str">
        <f t="shared" si="91"/>
        <v/>
      </c>
      <c r="C827" s="108" t="str">
        <f t="shared" ca="1" si="87"/>
        <v/>
      </c>
      <c r="D827" s="62"/>
      <c r="E827" s="38"/>
      <c r="F827" s="63"/>
      <c r="G827" s="64"/>
      <c r="H827" s="38"/>
      <c r="I827" s="38"/>
      <c r="J827" s="38"/>
      <c r="K827" s="38"/>
      <c r="L827" s="38"/>
      <c r="M827" s="38"/>
      <c r="N827" s="38"/>
      <c r="O827" s="38"/>
      <c r="P827" s="38"/>
      <c r="Q827" s="65"/>
      <c r="R827" s="65"/>
      <c r="S827" s="99"/>
      <c r="T827" s="94"/>
      <c r="U827" s="100" t="str">
        <f t="shared" ca="1" si="88"/>
        <v/>
      </c>
      <c r="V827" s="100" t="str">
        <f t="shared" ca="1" si="89"/>
        <v/>
      </c>
      <c r="W827" s="100" t="str">
        <f t="shared" ca="1" si="90"/>
        <v/>
      </c>
      <c r="X827" s="94"/>
      <c r="Y827" s="94"/>
      <c r="AA827" s="2"/>
      <c r="AD827" s="1"/>
    </row>
    <row r="828" spans="2:30" ht="18.75" x14ac:dyDescent="0.25">
      <c r="B828" s="107" t="str">
        <f t="shared" si="91"/>
        <v/>
      </c>
      <c r="C828" s="108" t="str">
        <f t="shared" ca="1" si="87"/>
        <v/>
      </c>
      <c r="D828" s="62"/>
      <c r="E828" s="38"/>
      <c r="F828" s="63"/>
      <c r="G828" s="64"/>
      <c r="H828" s="38"/>
      <c r="I828" s="38"/>
      <c r="J828" s="38"/>
      <c r="K828" s="38"/>
      <c r="L828" s="38"/>
      <c r="M828" s="38"/>
      <c r="N828" s="38"/>
      <c r="O828" s="38"/>
      <c r="P828" s="38"/>
      <c r="Q828" s="65"/>
      <c r="R828" s="65"/>
      <c r="S828" s="99"/>
      <c r="T828" s="94"/>
      <c r="U828" s="100" t="str">
        <f t="shared" ca="1" si="88"/>
        <v/>
      </c>
      <c r="V828" s="100" t="str">
        <f t="shared" ca="1" si="89"/>
        <v/>
      </c>
      <c r="W828" s="100" t="str">
        <f t="shared" ca="1" si="90"/>
        <v/>
      </c>
      <c r="X828" s="94"/>
      <c r="Y828" s="94"/>
      <c r="AA828" s="2"/>
      <c r="AD828" s="1"/>
    </row>
    <row r="829" spans="2:30" ht="18.75" x14ac:dyDescent="0.25">
      <c r="B829" s="107" t="str">
        <f t="shared" si="91"/>
        <v/>
      </c>
      <c r="C829" s="108" t="str">
        <f t="shared" ca="1" si="87"/>
        <v/>
      </c>
      <c r="D829" s="62"/>
      <c r="E829" s="38"/>
      <c r="F829" s="63"/>
      <c r="G829" s="64"/>
      <c r="H829" s="38"/>
      <c r="I829" s="38"/>
      <c r="J829" s="38"/>
      <c r="K829" s="38"/>
      <c r="L829" s="38"/>
      <c r="M829" s="38"/>
      <c r="N829" s="38"/>
      <c r="O829" s="38"/>
      <c r="P829" s="38"/>
      <c r="Q829" s="65"/>
      <c r="R829" s="65"/>
      <c r="S829" s="99"/>
      <c r="T829" s="94"/>
      <c r="U829" s="100" t="str">
        <f t="shared" ca="1" si="88"/>
        <v/>
      </c>
      <c r="V829" s="100" t="str">
        <f t="shared" ca="1" si="89"/>
        <v/>
      </c>
      <c r="W829" s="100" t="str">
        <f t="shared" ca="1" si="90"/>
        <v/>
      </c>
      <c r="X829" s="94"/>
      <c r="Y829" s="94"/>
      <c r="AA829" s="2"/>
      <c r="AD829" s="1"/>
    </row>
    <row r="830" spans="2:30" ht="18.75" x14ac:dyDescent="0.25">
      <c r="B830" s="107" t="str">
        <f t="shared" si="91"/>
        <v/>
      </c>
      <c r="C830" s="108" t="str">
        <f t="shared" ca="1" si="87"/>
        <v/>
      </c>
      <c r="D830" s="62"/>
      <c r="E830" s="38"/>
      <c r="F830" s="63"/>
      <c r="G830" s="64"/>
      <c r="H830" s="38"/>
      <c r="I830" s="38"/>
      <c r="J830" s="38"/>
      <c r="K830" s="38"/>
      <c r="L830" s="38"/>
      <c r="M830" s="38"/>
      <c r="N830" s="38"/>
      <c r="O830" s="38"/>
      <c r="P830" s="38"/>
      <c r="Q830" s="65"/>
      <c r="R830" s="65"/>
      <c r="S830" s="99"/>
      <c r="T830" s="94"/>
      <c r="U830" s="100" t="str">
        <f t="shared" ca="1" si="88"/>
        <v/>
      </c>
      <c r="V830" s="100" t="str">
        <f t="shared" ca="1" si="89"/>
        <v/>
      </c>
      <c r="W830" s="100" t="str">
        <f t="shared" ca="1" si="90"/>
        <v/>
      </c>
      <c r="X830" s="94"/>
      <c r="Y830" s="94"/>
      <c r="AA830" s="2"/>
      <c r="AD830" s="1"/>
    </row>
    <row r="831" spans="2:30" ht="18.75" x14ac:dyDescent="0.25">
      <c r="B831" s="107" t="str">
        <f t="shared" si="91"/>
        <v/>
      </c>
      <c r="C831" s="108" t="str">
        <f t="shared" ca="1" si="87"/>
        <v/>
      </c>
      <c r="D831" s="62"/>
      <c r="E831" s="38"/>
      <c r="F831" s="63"/>
      <c r="G831" s="64"/>
      <c r="H831" s="38"/>
      <c r="I831" s="38"/>
      <c r="J831" s="38"/>
      <c r="K831" s="38"/>
      <c r="L831" s="38"/>
      <c r="M831" s="38"/>
      <c r="N831" s="38"/>
      <c r="O831" s="38"/>
      <c r="P831" s="38"/>
      <c r="Q831" s="65"/>
      <c r="R831" s="65"/>
      <c r="S831" s="99"/>
      <c r="T831" s="94"/>
      <c r="U831" s="100" t="str">
        <f t="shared" ca="1" si="88"/>
        <v/>
      </c>
      <c r="V831" s="100" t="str">
        <f t="shared" ca="1" si="89"/>
        <v/>
      </c>
      <c r="W831" s="100" t="str">
        <f t="shared" ca="1" si="90"/>
        <v/>
      </c>
      <c r="X831" s="94"/>
      <c r="Y831" s="94"/>
      <c r="AA831" s="2"/>
      <c r="AD831" s="1"/>
    </row>
    <row r="832" spans="2:30" ht="18.75" x14ac:dyDescent="0.25">
      <c r="B832" s="107" t="str">
        <f t="shared" si="91"/>
        <v/>
      </c>
      <c r="C832" s="108" t="str">
        <f t="shared" ca="1" si="87"/>
        <v/>
      </c>
      <c r="D832" s="62"/>
      <c r="E832" s="38"/>
      <c r="F832" s="63"/>
      <c r="G832" s="64"/>
      <c r="H832" s="38"/>
      <c r="I832" s="38"/>
      <c r="J832" s="38"/>
      <c r="K832" s="38"/>
      <c r="L832" s="38"/>
      <c r="M832" s="38"/>
      <c r="N832" s="38"/>
      <c r="O832" s="38"/>
      <c r="P832" s="38"/>
      <c r="Q832" s="65"/>
      <c r="R832" s="65"/>
      <c r="S832" s="99"/>
      <c r="T832" s="94"/>
      <c r="U832" s="100" t="str">
        <f t="shared" ca="1" si="88"/>
        <v/>
      </c>
      <c r="V832" s="100" t="str">
        <f t="shared" ca="1" si="89"/>
        <v/>
      </c>
      <c r="W832" s="100" t="str">
        <f t="shared" ca="1" si="90"/>
        <v/>
      </c>
      <c r="X832" s="94"/>
      <c r="Y832" s="94"/>
      <c r="AA832" s="2"/>
      <c r="AD832" s="1"/>
    </row>
    <row r="833" spans="2:30" ht="18.75" x14ac:dyDescent="0.25">
      <c r="B833" s="107" t="str">
        <f t="shared" si="91"/>
        <v/>
      </c>
      <c r="C833" s="108" t="str">
        <f t="shared" ca="1" si="87"/>
        <v/>
      </c>
      <c r="D833" s="62"/>
      <c r="E833" s="38"/>
      <c r="F833" s="63"/>
      <c r="G833" s="64"/>
      <c r="H833" s="38"/>
      <c r="I833" s="38"/>
      <c r="J833" s="38"/>
      <c r="K833" s="38"/>
      <c r="L833" s="38"/>
      <c r="M833" s="38"/>
      <c r="N833" s="38"/>
      <c r="O833" s="38"/>
      <c r="P833" s="38"/>
      <c r="Q833" s="65"/>
      <c r="R833" s="65"/>
      <c r="S833" s="99"/>
      <c r="T833" s="94"/>
      <c r="U833" s="100" t="str">
        <f t="shared" ca="1" si="88"/>
        <v/>
      </c>
      <c r="V833" s="100" t="str">
        <f t="shared" ca="1" si="89"/>
        <v/>
      </c>
      <c r="W833" s="100" t="str">
        <f t="shared" ca="1" si="90"/>
        <v/>
      </c>
      <c r="X833" s="94"/>
      <c r="Y833" s="94"/>
      <c r="AA833" s="2"/>
      <c r="AD833" s="1"/>
    </row>
    <row r="834" spans="2:30" ht="18.75" x14ac:dyDescent="0.25">
      <c r="B834" s="107" t="str">
        <f t="shared" si="91"/>
        <v/>
      </c>
      <c r="C834" s="108" t="str">
        <f t="shared" ca="1" si="87"/>
        <v/>
      </c>
      <c r="D834" s="62"/>
      <c r="E834" s="38"/>
      <c r="F834" s="63"/>
      <c r="G834" s="64"/>
      <c r="H834" s="38"/>
      <c r="I834" s="38"/>
      <c r="J834" s="38"/>
      <c r="K834" s="38"/>
      <c r="L834" s="38"/>
      <c r="M834" s="38"/>
      <c r="N834" s="38"/>
      <c r="O834" s="38"/>
      <c r="P834" s="38"/>
      <c r="Q834" s="65"/>
      <c r="R834" s="65"/>
      <c r="S834" s="99"/>
      <c r="T834" s="94"/>
      <c r="U834" s="100" t="str">
        <f t="shared" ca="1" si="88"/>
        <v/>
      </c>
      <c r="V834" s="100" t="str">
        <f t="shared" ca="1" si="89"/>
        <v/>
      </c>
      <c r="W834" s="100" t="str">
        <f t="shared" ca="1" si="90"/>
        <v/>
      </c>
      <c r="X834" s="94"/>
      <c r="Y834" s="94"/>
      <c r="AA834" s="2"/>
      <c r="AD834" s="1"/>
    </row>
    <row r="835" spans="2:30" ht="18.75" x14ac:dyDescent="0.25">
      <c r="B835" s="107" t="str">
        <f t="shared" si="91"/>
        <v/>
      </c>
      <c r="C835" s="108" t="str">
        <f t="shared" ca="1" si="87"/>
        <v/>
      </c>
      <c r="D835" s="62"/>
      <c r="E835" s="38"/>
      <c r="F835" s="63"/>
      <c r="G835" s="64"/>
      <c r="H835" s="38"/>
      <c r="I835" s="38"/>
      <c r="J835" s="38"/>
      <c r="K835" s="38"/>
      <c r="L835" s="38"/>
      <c r="M835" s="38"/>
      <c r="N835" s="38"/>
      <c r="O835" s="38"/>
      <c r="P835" s="38"/>
      <c r="Q835" s="65"/>
      <c r="R835" s="65"/>
      <c r="S835" s="99"/>
      <c r="T835" s="94"/>
      <c r="U835" s="100" t="str">
        <f t="shared" ca="1" si="88"/>
        <v/>
      </c>
      <c r="V835" s="100" t="str">
        <f t="shared" ca="1" si="89"/>
        <v/>
      </c>
      <c r="W835" s="100" t="str">
        <f t="shared" ca="1" si="90"/>
        <v/>
      </c>
      <c r="X835" s="94"/>
      <c r="Y835" s="94"/>
      <c r="AA835" s="2"/>
      <c r="AD835" s="1"/>
    </row>
    <row r="836" spans="2:30" ht="18.75" x14ac:dyDescent="0.25">
      <c r="B836" s="107" t="str">
        <f t="shared" si="91"/>
        <v/>
      </c>
      <c r="C836" s="108" t="str">
        <f t="shared" ca="1" si="87"/>
        <v/>
      </c>
      <c r="D836" s="62"/>
      <c r="E836" s="38"/>
      <c r="F836" s="63"/>
      <c r="G836" s="64"/>
      <c r="H836" s="38"/>
      <c r="I836" s="38"/>
      <c r="J836" s="38"/>
      <c r="K836" s="38"/>
      <c r="L836" s="38"/>
      <c r="M836" s="38"/>
      <c r="N836" s="38"/>
      <c r="O836" s="38"/>
      <c r="P836" s="38"/>
      <c r="Q836" s="65"/>
      <c r="R836" s="65"/>
      <c r="S836" s="99"/>
      <c r="T836" s="94"/>
      <c r="U836" s="100" t="str">
        <f t="shared" ca="1" si="88"/>
        <v/>
      </c>
      <c r="V836" s="100" t="str">
        <f t="shared" ca="1" si="89"/>
        <v/>
      </c>
      <c r="W836" s="100" t="str">
        <f t="shared" ca="1" si="90"/>
        <v/>
      </c>
      <c r="X836" s="94"/>
      <c r="Y836" s="94"/>
      <c r="AA836" s="2"/>
      <c r="AD836" s="1"/>
    </row>
    <row r="837" spans="2:30" ht="18.75" x14ac:dyDescent="0.25">
      <c r="B837" s="107" t="str">
        <f t="shared" si="91"/>
        <v/>
      </c>
      <c r="C837" s="108" t="str">
        <f t="shared" ca="1" si="87"/>
        <v/>
      </c>
      <c r="D837" s="62"/>
      <c r="E837" s="38"/>
      <c r="F837" s="63"/>
      <c r="G837" s="64"/>
      <c r="H837" s="38"/>
      <c r="I837" s="38"/>
      <c r="J837" s="38"/>
      <c r="K837" s="38"/>
      <c r="L837" s="38"/>
      <c r="M837" s="38"/>
      <c r="N837" s="38"/>
      <c r="O837" s="38"/>
      <c r="P837" s="38"/>
      <c r="Q837" s="65"/>
      <c r="R837" s="65"/>
      <c r="S837" s="99"/>
      <c r="T837" s="94"/>
      <c r="U837" s="100" t="str">
        <f t="shared" ca="1" si="88"/>
        <v/>
      </c>
      <c r="V837" s="100" t="str">
        <f t="shared" ca="1" si="89"/>
        <v/>
      </c>
      <c r="W837" s="100" t="str">
        <f t="shared" ca="1" si="90"/>
        <v/>
      </c>
      <c r="X837" s="94"/>
      <c r="Y837" s="94"/>
      <c r="AA837" s="2"/>
      <c r="AD837" s="1"/>
    </row>
    <row r="838" spans="2:30" ht="18.75" x14ac:dyDescent="0.25">
      <c r="B838" s="107" t="str">
        <f t="shared" si="91"/>
        <v/>
      </c>
      <c r="C838" s="108" t="str">
        <f t="shared" ref="C838:C901" ca="1" si="92">IF(AND(ISBLANK(L838), NOT((ISBLANK(D838)))),TODAY()-D838,"")</f>
        <v/>
      </c>
      <c r="D838" s="62"/>
      <c r="E838" s="38"/>
      <c r="F838" s="63"/>
      <c r="G838" s="64"/>
      <c r="H838" s="38"/>
      <c r="I838" s="38"/>
      <c r="J838" s="38"/>
      <c r="K838" s="38"/>
      <c r="L838" s="38"/>
      <c r="M838" s="38"/>
      <c r="N838" s="38"/>
      <c r="O838" s="38"/>
      <c r="P838" s="38"/>
      <c r="Q838" s="65"/>
      <c r="R838" s="65"/>
      <c r="S838" s="99"/>
      <c r="T838" s="94"/>
      <c r="U838" s="100" t="str">
        <f t="shared" ca="1" si="88"/>
        <v/>
      </c>
      <c r="V838" s="100" t="str">
        <f t="shared" ca="1" si="89"/>
        <v/>
      </c>
      <c r="W838" s="100" t="str">
        <f t="shared" ca="1" si="90"/>
        <v/>
      </c>
      <c r="X838" s="94"/>
      <c r="Y838" s="94"/>
      <c r="AA838" s="2"/>
      <c r="AD838" s="1"/>
    </row>
    <row r="839" spans="2:30" ht="18.75" x14ac:dyDescent="0.25">
      <c r="B839" s="107" t="str">
        <f t="shared" si="91"/>
        <v/>
      </c>
      <c r="C839" s="108" t="str">
        <f t="shared" ca="1" si="92"/>
        <v/>
      </c>
      <c r="D839" s="62"/>
      <c r="E839" s="38"/>
      <c r="F839" s="63"/>
      <c r="G839" s="64"/>
      <c r="H839" s="38"/>
      <c r="I839" s="38"/>
      <c r="J839" s="38"/>
      <c r="K839" s="38"/>
      <c r="L839" s="38"/>
      <c r="M839" s="38"/>
      <c r="N839" s="38"/>
      <c r="O839" s="38"/>
      <c r="P839" s="38"/>
      <c r="Q839" s="65"/>
      <c r="R839" s="65"/>
      <c r="S839" s="99"/>
      <c r="T839" s="94"/>
      <c r="U839" s="100" t="str">
        <f t="shared" ca="1" si="88"/>
        <v/>
      </c>
      <c r="V839" s="100" t="str">
        <f t="shared" ca="1" si="89"/>
        <v/>
      </c>
      <c r="W839" s="100" t="str">
        <f t="shared" ca="1" si="90"/>
        <v/>
      </c>
      <c r="X839" s="94"/>
      <c r="Y839" s="94"/>
      <c r="AA839" s="2"/>
      <c r="AD839" s="1"/>
    </row>
    <row r="840" spans="2:30" ht="18.75" x14ac:dyDescent="0.25">
      <c r="B840" s="107" t="str">
        <f t="shared" si="91"/>
        <v/>
      </c>
      <c r="C840" s="108" t="str">
        <f t="shared" ca="1" si="92"/>
        <v/>
      </c>
      <c r="D840" s="62"/>
      <c r="E840" s="38"/>
      <c r="F840" s="63"/>
      <c r="G840" s="64"/>
      <c r="H840" s="38"/>
      <c r="I840" s="38"/>
      <c r="J840" s="38"/>
      <c r="K840" s="38"/>
      <c r="L840" s="38"/>
      <c r="M840" s="38"/>
      <c r="N840" s="38"/>
      <c r="O840" s="38"/>
      <c r="P840" s="38"/>
      <c r="Q840" s="65"/>
      <c r="R840" s="65"/>
      <c r="S840" s="99"/>
      <c r="T840" s="94"/>
      <c r="U840" s="100" t="str">
        <f t="shared" ca="1" si="88"/>
        <v/>
      </c>
      <c r="V840" s="100" t="str">
        <f t="shared" ca="1" si="89"/>
        <v/>
      </c>
      <c r="W840" s="100" t="str">
        <f t="shared" ca="1" si="90"/>
        <v/>
      </c>
      <c r="X840" s="94"/>
      <c r="Y840" s="94"/>
      <c r="AA840" s="2"/>
      <c r="AD840" s="1"/>
    </row>
    <row r="841" spans="2:30" ht="18.75" x14ac:dyDescent="0.25">
      <c r="B841" s="107" t="str">
        <f t="shared" si="91"/>
        <v/>
      </c>
      <c r="C841" s="108" t="str">
        <f t="shared" ca="1" si="92"/>
        <v/>
      </c>
      <c r="D841" s="62"/>
      <c r="E841" s="38"/>
      <c r="F841" s="63"/>
      <c r="G841" s="64"/>
      <c r="H841" s="38"/>
      <c r="I841" s="38"/>
      <c r="J841" s="38"/>
      <c r="K841" s="38"/>
      <c r="L841" s="38"/>
      <c r="M841" s="38"/>
      <c r="N841" s="38"/>
      <c r="O841" s="38"/>
      <c r="P841" s="38"/>
      <c r="Q841" s="65"/>
      <c r="R841" s="65"/>
      <c r="S841" s="99"/>
      <c r="T841" s="94"/>
      <c r="U841" s="100" t="str">
        <f t="shared" ca="1" si="88"/>
        <v/>
      </c>
      <c r="V841" s="100" t="str">
        <f t="shared" ca="1" si="89"/>
        <v/>
      </c>
      <c r="W841" s="100" t="str">
        <f t="shared" ca="1" si="90"/>
        <v/>
      </c>
      <c r="X841" s="94"/>
      <c r="Y841" s="94"/>
      <c r="AA841" s="2"/>
      <c r="AD841" s="1"/>
    </row>
    <row r="842" spans="2:30" ht="18.75" x14ac:dyDescent="0.25">
      <c r="B842" s="107" t="str">
        <f t="shared" si="91"/>
        <v/>
      </c>
      <c r="C842" s="108" t="str">
        <f t="shared" ca="1" si="92"/>
        <v/>
      </c>
      <c r="D842" s="62"/>
      <c r="E842" s="38"/>
      <c r="F842" s="63"/>
      <c r="G842" s="64"/>
      <c r="H842" s="38"/>
      <c r="I842" s="38"/>
      <c r="J842" s="38"/>
      <c r="K842" s="38"/>
      <c r="L842" s="38"/>
      <c r="M842" s="38"/>
      <c r="N842" s="38"/>
      <c r="O842" s="38"/>
      <c r="P842" s="38"/>
      <c r="Q842" s="65"/>
      <c r="R842" s="65"/>
      <c r="S842" s="99"/>
      <c r="T842" s="94"/>
      <c r="U842" s="100" t="str">
        <f t="shared" ca="1" si="88"/>
        <v/>
      </c>
      <c r="V842" s="100" t="str">
        <f t="shared" ca="1" si="89"/>
        <v/>
      </c>
      <c r="W842" s="100" t="str">
        <f t="shared" ca="1" si="90"/>
        <v/>
      </c>
      <c r="X842" s="94"/>
      <c r="Y842" s="94"/>
      <c r="AA842" s="2"/>
      <c r="AD842" s="1"/>
    </row>
    <row r="843" spans="2:30" ht="18.75" x14ac:dyDescent="0.25">
      <c r="B843" s="107" t="str">
        <f t="shared" si="91"/>
        <v/>
      </c>
      <c r="C843" s="108" t="str">
        <f t="shared" ca="1" si="92"/>
        <v/>
      </c>
      <c r="D843" s="62"/>
      <c r="E843" s="38"/>
      <c r="F843" s="63"/>
      <c r="G843" s="64"/>
      <c r="H843" s="38"/>
      <c r="I843" s="38"/>
      <c r="J843" s="38"/>
      <c r="K843" s="38"/>
      <c r="L843" s="38"/>
      <c r="M843" s="38"/>
      <c r="N843" s="38"/>
      <c r="O843" s="38"/>
      <c r="P843" s="38"/>
      <c r="Q843" s="65"/>
      <c r="R843" s="65"/>
      <c r="S843" s="99"/>
      <c r="T843" s="94"/>
      <c r="U843" s="100" t="str">
        <f t="shared" ca="1" si="88"/>
        <v/>
      </c>
      <c r="V843" s="100" t="str">
        <f t="shared" ca="1" si="89"/>
        <v/>
      </c>
      <c r="W843" s="100" t="str">
        <f t="shared" ca="1" si="90"/>
        <v/>
      </c>
      <c r="X843" s="94"/>
      <c r="Y843" s="94"/>
      <c r="AA843" s="2"/>
      <c r="AD843" s="1"/>
    </row>
    <row r="844" spans="2:30" ht="18.75" x14ac:dyDescent="0.25">
      <c r="B844" s="107" t="str">
        <f t="shared" si="91"/>
        <v/>
      </c>
      <c r="C844" s="108" t="str">
        <f t="shared" ca="1" si="92"/>
        <v/>
      </c>
      <c r="D844" s="62"/>
      <c r="E844" s="38"/>
      <c r="F844" s="63"/>
      <c r="G844" s="64"/>
      <c r="H844" s="38"/>
      <c r="I844" s="38"/>
      <c r="J844" s="38"/>
      <c r="K844" s="38"/>
      <c r="L844" s="38"/>
      <c r="M844" s="38"/>
      <c r="N844" s="38"/>
      <c r="O844" s="38"/>
      <c r="P844" s="38"/>
      <c r="Q844" s="65"/>
      <c r="R844" s="65"/>
      <c r="S844" s="99"/>
      <c r="T844" s="94"/>
      <c r="U844" s="100" t="str">
        <f t="shared" ca="1" si="88"/>
        <v/>
      </c>
      <c r="V844" s="100" t="str">
        <f t="shared" ca="1" si="89"/>
        <v/>
      </c>
      <c r="W844" s="100" t="str">
        <f t="shared" ca="1" si="90"/>
        <v/>
      </c>
      <c r="X844" s="94"/>
      <c r="Y844" s="94"/>
      <c r="AA844" s="2"/>
      <c r="AD844" s="1"/>
    </row>
    <row r="845" spans="2:30" ht="18.75" x14ac:dyDescent="0.25">
      <c r="B845" s="107" t="str">
        <f t="shared" si="91"/>
        <v/>
      </c>
      <c r="C845" s="108" t="str">
        <f t="shared" ca="1" si="92"/>
        <v/>
      </c>
      <c r="D845" s="62"/>
      <c r="E845" s="38"/>
      <c r="F845" s="63"/>
      <c r="G845" s="64"/>
      <c r="H845" s="38"/>
      <c r="I845" s="38"/>
      <c r="J845" s="38"/>
      <c r="K845" s="38"/>
      <c r="L845" s="38"/>
      <c r="M845" s="38"/>
      <c r="N845" s="38"/>
      <c r="O845" s="38"/>
      <c r="P845" s="38"/>
      <c r="Q845" s="65"/>
      <c r="R845" s="65"/>
      <c r="S845" s="99"/>
      <c r="T845" s="94"/>
      <c r="U845" s="100" t="str">
        <f t="shared" ca="1" si="88"/>
        <v/>
      </c>
      <c r="V845" s="100" t="str">
        <f t="shared" ca="1" si="89"/>
        <v/>
      </c>
      <c r="W845" s="100" t="str">
        <f t="shared" ca="1" si="90"/>
        <v/>
      </c>
      <c r="X845" s="94"/>
      <c r="Y845" s="94"/>
      <c r="AA845" s="2"/>
      <c r="AD845" s="1"/>
    </row>
    <row r="846" spans="2:30" ht="18.75" x14ac:dyDescent="0.25">
      <c r="B846" s="107" t="str">
        <f t="shared" si="91"/>
        <v/>
      </c>
      <c r="C846" s="108" t="str">
        <f t="shared" ca="1" si="92"/>
        <v/>
      </c>
      <c r="D846" s="62"/>
      <c r="E846" s="38"/>
      <c r="F846" s="63"/>
      <c r="G846" s="64"/>
      <c r="H846" s="38"/>
      <c r="I846" s="38"/>
      <c r="J846" s="38"/>
      <c r="K846" s="38"/>
      <c r="L846" s="38"/>
      <c r="M846" s="38"/>
      <c r="N846" s="38"/>
      <c r="O846" s="38"/>
      <c r="P846" s="38"/>
      <c r="Q846" s="65"/>
      <c r="R846" s="65"/>
      <c r="S846" s="99"/>
      <c r="T846" s="94"/>
      <c r="U846" s="100" t="str">
        <f t="shared" ca="1" si="88"/>
        <v/>
      </c>
      <c r="V846" s="100" t="str">
        <f t="shared" ca="1" si="89"/>
        <v/>
      </c>
      <c r="W846" s="100" t="str">
        <f t="shared" ca="1" si="90"/>
        <v/>
      </c>
      <c r="X846" s="94"/>
      <c r="Y846" s="94"/>
      <c r="AA846" s="2"/>
      <c r="AD846" s="1"/>
    </row>
    <row r="847" spans="2:30" ht="18.75" x14ac:dyDescent="0.25">
      <c r="B847" s="107" t="str">
        <f t="shared" si="91"/>
        <v/>
      </c>
      <c r="C847" s="108" t="str">
        <f t="shared" ca="1" si="92"/>
        <v/>
      </c>
      <c r="D847" s="62"/>
      <c r="E847" s="38"/>
      <c r="F847" s="63"/>
      <c r="G847" s="64"/>
      <c r="H847" s="38"/>
      <c r="I847" s="38"/>
      <c r="J847" s="38"/>
      <c r="K847" s="38"/>
      <c r="L847" s="38"/>
      <c r="M847" s="38"/>
      <c r="N847" s="38"/>
      <c r="O847" s="38"/>
      <c r="P847" s="38"/>
      <c r="Q847" s="65"/>
      <c r="R847" s="65"/>
      <c r="S847" s="99"/>
      <c r="T847" s="94"/>
      <c r="U847" s="100" t="str">
        <f t="shared" ref="U847:U910" ca="1" si="93">IF(ISBLANK(D847),"",IF(AND(OR(G847="+",G847="Homo",G847="homo"),D847&lt;TODAY()-$U$19,AND(ISBLANK(L847),ISBLANK(M847))),1,0))</f>
        <v/>
      </c>
      <c r="V847" s="100" t="str">
        <f t="shared" ref="V847:V910" ca="1" si="94">IF(ISBLANK(D847),"",IF(AND(OR(G847="-",G847="WT",G847="wt",G847="Wt"),D847&lt;TODAY()-$U$19,AND(ISBLANK(L847),ISBLANK(M847))),1,0))</f>
        <v/>
      </c>
      <c r="W847" s="100" t="str">
        <f t="shared" ref="W847:W910" ca="1" si="95">IF(ISBLANK(D847),"",IF(AND(NOT(OR(G847="-",G847="WT",G847="wt",G847="Wt",G847="+",G847="Homo",G847="homo")),D847&lt;TODAY()-$U$19,AND(ISBLANK(L847),ISBLANK(M847))),1,0))</f>
        <v/>
      </c>
      <c r="X847" s="94"/>
      <c r="Y847" s="94"/>
      <c r="AA847" s="2"/>
      <c r="AD847" s="1"/>
    </row>
    <row r="848" spans="2:30" ht="18.75" x14ac:dyDescent="0.25">
      <c r="B848" s="107" t="str">
        <f t="shared" si="91"/>
        <v/>
      </c>
      <c r="C848" s="108" t="str">
        <f t="shared" ca="1" si="92"/>
        <v/>
      </c>
      <c r="D848" s="62"/>
      <c r="E848" s="38"/>
      <c r="F848" s="63"/>
      <c r="G848" s="64"/>
      <c r="H848" s="38"/>
      <c r="I848" s="38"/>
      <c r="J848" s="38"/>
      <c r="K848" s="38"/>
      <c r="L848" s="38"/>
      <c r="M848" s="38"/>
      <c r="N848" s="38"/>
      <c r="O848" s="38"/>
      <c r="P848" s="38"/>
      <c r="Q848" s="65"/>
      <c r="R848" s="65"/>
      <c r="S848" s="99"/>
      <c r="T848" s="94"/>
      <c r="U848" s="100" t="str">
        <f t="shared" ca="1" si="93"/>
        <v/>
      </c>
      <c r="V848" s="100" t="str">
        <f t="shared" ca="1" si="94"/>
        <v/>
      </c>
      <c r="W848" s="100" t="str">
        <f t="shared" ca="1" si="95"/>
        <v/>
      </c>
      <c r="X848" s="94"/>
      <c r="Y848" s="94"/>
      <c r="AA848" s="2"/>
      <c r="AD848" s="1"/>
    </row>
    <row r="849" spans="2:30" ht="18.75" x14ac:dyDescent="0.25">
      <c r="B849" s="107" t="str">
        <f t="shared" si="91"/>
        <v/>
      </c>
      <c r="C849" s="108" t="str">
        <f t="shared" ca="1" si="92"/>
        <v/>
      </c>
      <c r="D849" s="62"/>
      <c r="E849" s="38"/>
      <c r="F849" s="63"/>
      <c r="G849" s="64"/>
      <c r="H849" s="38"/>
      <c r="I849" s="38"/>
      <c r="J849" s="38"/>
      <c r="K849" s="38"/>
      <c r="L849" s="38"/>
      <c r="M849" s="38"/>
      <c r="N849" s="38"/>
      <c r="O849" s="38"/>
      <c r="P849" s="38"/>
      <c r="Q849" s="65"/>
      <c r="R849" s="65"/>
      <c r="S849" s="99"/>
      <c r="T849" s="94"/>
      <c r="U849" s="100" t="str">
        <f t="shared" ca="1" si="93"/>
        <v/>
      </c>
      <c r="V849" s="100" t="str">
        <f t="shared" ca="1" si="94"/>
        <v/>
      </c>
      <c r="W849" s="100" t="str">
        <f t="shared" ca="1" si="95"/>
        <v/>
      </c>
      <c r="X849" s="94"/>
      <c r="Y849" s="94"/>
      <c r="AA849" s="2"/>
      <c r="AD849" s="1"/>
    </row>
    <row r="850" spans="2:30" ht="18.75" x14ac:dyDescent="0.25">
      <c r="B850" s="107" t="str">
        <f t="shared" si="91"/>
        <v/>
      </c>
      <c r="C850" s="108" t="str">
        <f t="shared" ca="1" si="92"/>
        <v/>
      </c>
      <c r="D850" s="62"/>
      <c r="E850" s="38"/>
      <c r="F850" s="63"/>
      <c r="G850" s="64"/>
      <c r="H850" s="38"/>
      <c r="I850" s="38"/>
      <c r="J850" s="38"/>
      <c r="K850" s="38"/>
      <c r="L850" s="38"/>
      <c r="M850" s="38"/>
      <c r="N850" s="38"/>
      <c r="O850" s="38"/>
      <c r="P850" s="38"/>
      <c r="Q850" s="65"/>
      <c r="R850" s="65"/>
      <c r="S850" s="99"/>
      <c r="T850" s="94"/>
      <c r="U850" s="100" t="str">
        <f t="shared" ca="1" si="93"/>
        <v/>
      </c>
      <c r="V850" s="100" t="str">
        <f t="shared" ca="1" si="94"/>
        <v/>
      </c>
      <c r="W850" s="100" t="str">
        <f t="shared" ca="1" si="95"/>
        <v/>
      </c>
      <c r="X850" s="94"/>
      <c r="Y850" s="94"/>
      <c r="AA850" s="2"/>
      <c r="AD850" s="1"/>
    </row>
    <row r="851" spans="2:30" ht="18.75" x14ac:dyDescent="0.25">
      <c r="B851" s="107" t="str">
        <f t="shared" si="91"/>
        <v/>
      </c>
      <c r="C851" s="108" t="str">
        <f t="shared" ca="1" si="92"/>
        <v/>
      </c>
      <c r="D851" s="62"/>
      <c r="E851" s="38"/>
      <c r="F851" s="63"/>
      <c r="G851" s="64"/>
      <c r="H851" s="38"/>
      <c r="I851" s="38"/>
      <c r="J851" s="38"/>
      <c r="K851" s="38"/>
      <c r="L851" s="38"/>
      <c r="M851" s="38"/>
      <c r="N851" s="38"/>
      <c r="O851" s="38"/>
      <c r="P851" s="38"/>
      <c r="Q851" s="65"/>
      <c r="R851" s="65"/>
      <c r="S851" s="99"/>
      <c r="T851" s="94"/>
      <c r="U851" s="100" t="str">
        <f t="shared" ca="1" si="93"/>
        <v/>
      </c>
      <c r="V851" s="100" t="str">
        <f t="shared" ca="1" si="94"/>
        <v/>
      </c>
      <c r="W851" s="100" t="str">
        <f t="shared" ca="1" si="95"/>
        <v/>
      </c>
      <c r="X851" s="94"/>
      <c r="Y851" s="94"/>
      <c r="AA851" s="2"/>
      <c r="AD851" s="1"/>
    </row>
    <row r="852" spans="2:30" ht="18.75" x14ac:dyDescent="0.25">
      <c r="B852" s="107" t="str">
        <f t="shared" si="91"/>
        <v/>
      </c>
      <c r="C852" s="108" t="str">
        <f t="shared" ca="1" si="92"/>
        <v/>
      </c>
      <c r="D852" s="62"/>
      <c r="E852" s="38"/>
      <c r="F852" s="63"/>
      <c r="G852" s="64"/>
      <c r="H852" s="38"/>
      <c r="I852" s="38"/>
      <c r="J852" s="38"/>
      <c r="K852" s="38"/>
      <c r="L852" s="38"/>
      <c r="M852" s="38"/>
      <c r="N852" s="38"/>
      <c r="O852" s="38"/>
      <c r="P852" s="38"/>
      <c r="Q852" s="65"/>
      <c r="R852" s="65"/>
      <c r="S852" s="99"/>
      <c r="T852" s="94"/>
      <c r="U852" s="100" t="str">
        <f t="shared" ca="1" si="93"/>
        <v/>
      </c>
      <c r="V852" s="100" t="str">
        <f t="shared" ca="1" si="94"/>
        <v/>
      </c>
      <c r="W852" s="100" t="str">
        <f t="shared" ca="1" si="95"/>
        <v/>
      </c>
      <c r="X852" s="94"/>
      <c r="Y852" s="94"/>
      <c r="AA852" s="2"/>
      <c r="AD852" s="1"/>
    </row>
    <row r="853" spans="2:30" ht="18.75" x14ac:dyDescent="0.25">
      <c r="B853" s="107" t="str">
        <f t="shared" si="91"/>
        <v/>
      </c>
      <c r="C853" s="108" t="str">
        <f t="shared" ca="1" si="92"/>
        <v/>
      </c>
      <c r="D853" s="62"/>
      <c r="E853" s="38"/>
      <c r="F853" s="63"/>
      <c r="G853" s="64"/>
      <c r="H853" s="38"/>
      <c r="I853" s="38"/>
      <c r="J853" s="38"/>
      <c r="K853" s="38"/>
      <c r="L853" s="38"/>
      <c r="M853" s="38"/>
      <c r="N853" s="38"/>
      <c r="O853" s="38"/>
      <c r="P853" s="38"/>
      <c r="Q853" s="65"/>
      <c r="R853" s="65"/>
      <c r="S853" s="99"/>
      <c r="T853" s="94"/>
      <c r="U853" s="100" t="str">
        <f t="shared" ca="1" si="93"/>
        <v/>
      </c>
      <c r="V853" s="100" t="str">
        <f t="shared" ca="1" si="94"/>
        <v/>
      </c>
      <c r="W853" s="100" t="str">
        <f t="shared" ca="1" si="95"/>
        <v/>
      </c>
      <c r="X853" s="94"/>
      <c r="Y853" s="94"/>
      <c r="AA853" s="2"/>
      <c r="AD853" s="1"/>
    </row>
    <row r="854" spans="2:30" ht="18.75" x14ac:dyDescent="0.25">
      <c r="B854" s="107" t="str">
        <f t="shared" si="91"/>
        <v/>
      </c>
      <c r="C854" s="108" t="str">
        <f t="shared" ca="1" si="92"/>
        <v/>
      </c>
      <c r="D854" s="62"/>
      <c r="E854" s="38"/>
      <c r="F854" s="63"/>
      <c r="G854" s="64"/>
      <c r="H854" s="38"/>
      <c r="I854" s="38"/>
      <c r="J854" s="38"/>
      <c r="K854" s="38"/>
      <c r="L854" s="38"/>
      <c r="M854" s="38"/>
      <c r="N854" s="38"/>
      <c r="O854" s="38"/>
      <c r="P854" s="38"/>
      <c r="Q854" s="65"/>
      <c r="R854" s="65"/>
      <c r="S854" s="99"/>
      <c r="T854" s="94"/>
      <c r="U854" s="100" t="str">
        <f t="shared" ca="1" si="93"/>
        <v/>
      </c>
      <c r="V854" s="100" t="str">
        <f t="shared" ca="1" si="94"/>
        <v/>
      </c>
      <c r="W854" s="100" t="str">
        <f t="shared" ca="1" si="95"/>
        <v/>
      </c>
      <c r="X854" s="94"/>
      <c r="Y854" s="94"/>
      <c r="AA854" s="2"/>
      <c r="AD854" s="1"/>
    </row>
    <row r="855" spans="2:30" ht="18.75" x14ac:dyDescent="0.25">
      <c r="B855" s="107" t="str">
        <f t="shared" si="91"/>
        <v/>
      </c>
      <c r="C855" s="108" t="str">
        <f t="shared" ca="1" si="92"/>
        <v/>
      </c>
      <c r="D855" s="62"/>
      <c r="E855" s="38"/>
      <c r="F855" s="63"/>
      <c r="G855" s="64"/>
      <c r="H855" s="38"/>
      <c r="I855" s="38"/>
      <c r="J855" s="38"/>
      <c r="K855" s="38"/>
      <c r="L855" s="38"/>
      <c r="M855" s="38"/>
      <c r="N855" s="38"/>
      <c r="O855" s="38"/>
      <c r="P855" s="38"/>
      <c r="Q855" s="65"/>
      <c r="R855" s="65"/>
      <c r="S855" s="99"/>
      <c r="T855" s="94"/>
      <c r="U855" s="100" t="str">
        <f t="shared" ca="1" si="93"/>
        <v/>
      </c>
      <c r="V855" s="100" t="str">
        <f t="shared" ca="1" si="94"/>
        <v/>
      </c>
      <c r="W855" s="100" t="str">
        <f t="shared" ca="1" si="95"/>
        <v/>
      </c>
      <c r="X855" s="94"/>
      <c r="Y855" s="94"/>
      <c r="AA855" s="2"/>
      <c r="AD855" s="1"/>
    </row>
    <row r="856" spans="2:30" ht="18.75" x14ac:dyDescent="0.25">
      <c r="B856" s="107" t="str">
        <f t="shared" si="91"/>
        <v/>
      </c>
      <c r="C856" s="108" t="str">
        <f t="shared" ca="1" si="92"/>
        <v/>
      </c>
      <c r="D856" s="62"/>
      <c r="E856" s="38"/>
      <c r="F856" s="63"/>
      <c r="G856" s="64"/>
      <c r="H856" s="38"/>
      <c r="I856" s="38"/>
      <c r="J856" s="38"/>
      <c r="K856" s="38"/>
      <c r="L856" s="38"/>
      <c r="M856" s="38"/>
      <c r="N856" s="38"/>
      <c r="O856" s="38"/>
      <c r="P856" s="38"/>
      <c r="Q856" s="65"/>
      <c r="R856" s="65"/>
      <c r="S856" s="99"/>
      <c r="T856" s="94"/>
      <c r="U856" s="100" t="str">
        <f t="shared" ca="1" si="93"/>
        <v/>
      </c>
      <c r="V856" s="100" t="str">
        <f t="shared" ca="1" si="94"/>
        <v/>
      </c>
      <c r="W856" s="100" t="str">
        <f t="shared" ca="1" si="95"/>
        <v/>
      </c>
      <c r="X856" s="94"/>
      <c r="Y856" s="94"/>
      <c r="AA856" s="2"/>
      <c r="AD856" s="1"/>
    </row>
    <row r="857" spans="2:30" ht="18.75" x14ac:dyDescent="0.25">
      <c r="B857" s="107" t="str">
        <f t="shared" si="91"/>
        <v/>
      </c>
      <c r="C857" s="108" t="str">
        <f t="shared" ca="1" si="92"/>
        <v/>
      </c>
      <c r="D857" s="62"/>
      <c r="E857" s="38"/>
      <c r="F857" s="63"/>
      <c r="G857" s="64"/>
      <c r="H857" s="38"/>
      <c r="I857" s="38"/>
      <c r="J857" s="38"/>
      <c r="K857" s="38"/>
      <c r="L857" s="38"/>
      <c r="M857" s="38"/>
      <c r="N857" s="38"/>
      <c r="O857" s="38"/>
      <c r="P857" s="38"/>
      <c r="Q857" s="65"/>
      <c r="R857" s="65"/>
      <c r="S857" s="99"/>
      <c r="T857" s="94"/>
      <c r="U857" s="100" t="str">
        <f t="shared" ca="1" si="93"/>
        <v/>
      </c>
      <c r="V857" s="100" t="str">
        <f t="shared" ca="1" si="94"/>
        <v/>
      </c>
      <c r="W857" s="100" t="str">
        <f t="shared" ca="1" si="95"/>
        <v/>
      </c>
      <c r="X857" s="94"/>
      <c r="Y857" s="94"/>
      <c r="AA857" s="2"/>
      <c r="AD857" s="1"/>
    </row>
    <row r="858" spans="2:30" ht="18.75" x14ac:dyDescent="0.25">
      <c r="B858" s="107" t="str">
        <f t="shared" si="91"/>
        <v/>
      </c>
      <c r="C858" s="108" t="str">
        <f t="shared" ca="1" si="92"/>
        <v/>
      </c>
      <c r="D858" s="62"/>
      <c r="E858" s="38"/>
      <c r="F858" s="63"/>
      <c r="G858" s="64"/>
      <c r="H858" s="38"/>
      <c r="I858" s="38"/>
      <c r="J858" s="38"/>
      <c r="K858" s="38"/>
      <c r="L858" s="38"/>
      <c r="M858" s="38"/>
      <c r="N858" s="38"/>
      <c r="O858" s="38"/>
      <c r="P858" s="38"/>
      <c r="Q858" s="65"/>
      <c r="R858" s="65"/>
      <c r="S858" s="99"/>
      <c r="T858" s="94"/>
      <c r="U858" s="100" t="str">
        <f t="shared" ca="1" si="93"/>
        <v/>
      </c>
      <c r="V858" s="100" t="str">
        <f t="shared" ca="1" si="94"/>
        <v/>
      </c>
      <c r="W858" s="100" t="str">
        <f t="shared" ca="1" si="95"/>
        <v/>
      </c>
      <c r="X858" s="94"/>
      <c r="Y858" s="94"/>
      <c r="AA858" s="2"/>
      <c r="AD858" s="1"/>
    </row>
    <row r="859" spans="2:30" ht="18.75" x14ac:dyDescent="0.25">
      <c r="B859" s="107" t="str">
        <f t="shared" si="91"/>
        <v/>
      </c>
      <c r="C859" s="108" t="str">
        <f t="shared" ca="1" si="92"/>
        <v/>
      </c>
      <c r="D859" s="62"/>
      <c r="E859" s="38"/>
      <c r="F859" s="63"/>
      <c r="G859" s="64"/>
      <c r="H859" s="38"/>
      <c r="I859" s="38"/>
      <c r="J859" s="38"/>
      <c r="K859" s="38"/>
      <c r="L859" s="38"/>
      <c r="M859" s="38"/>
      <c r="N859" s="38"/>
      <c r="O859" s="38"/>
      <c r="P859" s="38"/>
      <c r="Q859" s="65"/>
      <c r="R859" s="65"/>
      <c r="S859" s="99"/>
      <c r="T859" s="94"/>
      <c r="U859" s="100" t="str">
        <f t="shared" ca="1" si="93"/>
        <v/>
      </c>
      <c r="V859" s="100" t="str">
        <f t="shared" ca="1" si="94"/>
        <v/>
      </c>
      <c r="W859" s="100" t="str">
        <f t="shared" ca="1" si="95"/>
        <v/>
      </c>
      <c r="X859" s="94"/>
      <c r="Y859" s="94"/>
      <c r="AA859" s="2"/>
      <c r="AD859" s="1"/>
    </row>
    <row r="860" spans="2:30" ht="18.75" x14ac:dyDescent="0.25">
      <c r="B860" s="107" t="str">
        <f t="shared" si="91"/>
        <v/>
      </c>
      <c r="C860" s="108" t="str">
        <f t="shared" ca="1" si="92"/>
        <v/>
      </c>
      <c r="D860" s="62"/>
      <c r="E860" s="38"/>
      <c r="F860" s="63"/>
      <c r="G860" s="64"/>
      <c r="H860" s="38"/>
      <c r="I860" s="38"/>
      <c r="J860" s="38"/>
      <c r="K860" s="38"/>
      <c r="L860" s="38"/>
      <c r="M860" s="38"/>
      <c r="N860" s="38"/>
      <c r="O860" s="38"/>
      <c r="P860" s="38"/>
      <c r="Q860" s="65"/>
      <c r="R860" s="65"/>
      <c r="S860" s="99"/>
      <c r="T860" s="94"/>
      <c r="U860" s="100" t="str">
        <f t="shared" ca="1" si="93"/>
        <v/>
      </c>
      <c r="V860" s="100" t="str">
        <f t="shared" ca="1" si="94"/>
        <v/>
      </c>
      <c r="W860" s="100" t="str">
        <f t="shared" ca="1" si="95"/>
        <v/>
      </c>
      <c r="X860" s="94"/>
      <c r="Y860" s="94"/>
      <c r="AA860" s="2"/>
      <c r="AD860" s="1"/>
    </row>
    <row r="861" spans="2:30" ht="18.75" x14ac:dyDescent="0.25">
      <c r="B861" s="107" t="str">
        <f t="shared" si="91"/>
        <v/>
      </c>
      <c r="C861" s="108" t="str">
        <f t="shared" ca="1" si="92"/>
        <v/>
      </c>
      <c r="D861" s="62"/>
      <c r="E861" s="38"/>
      <c r="F861" s="63"/>
      <c r="G861" s="64"/>
      <c r="H861" s="38"/>
      <c r="I861" s="38"/>
      <c r="J861" s="38"/>
      <c r="K861" s="38"/>
      <c r="L861" s="38"/>
      <c r="M861" s="38"/>
      <c r="N861" s="38"/>
      <c r="O861" s="38"/>
      <c r="P861" s="38"/>
      <c r="Q861" s="65"/>
      <c r="R861" s="65"/>
      <c r="S861" s="99"/>
      <c r="T861" s="94"/>
      <c r="U861" s="100" t="str">
        <f t="shared" ca="1" si="93"/>
        <v/>
      </c>
      <c r="V861" s="100" t="str">
        <f t="shared" ca="1" si="94"/>
        <v/>
      </c>
      <c r="W861" s="100" t="str">
        <f t="shared" ca="1" si="95"/>
        <v/>
      </c>
      <c r="X861" s="94"/>
      <c r="Y861" s="94"/>
      <c r="AA861" s="2"/>
      <c r="AD861" s="1"/>
    </row>
    <row r="862" spans="2:30" ht="18.75" x14ac:dyDescent="0.25">
      <c r="B862" s="107" t="str">
        <f t="shared" si="91"/>
        <v/>
      </c>
      <c r="C862" s="108" t="str">
        <f t="shared" ca="1" si="92"/>
        <v/>
      </c>
      <c r="D862" s="62"/>
      <c r="E862" s="38"/>
      <c r="F862" s="63"/>
      <c r="G862" s="64"/>
      <c r="H862" s="38"/>
      <c r="I862" s="38"/>
      <c r="J862" s="38"/>
      <c r="K862" s="38"/>
      <c r="L862" s="38"/>
      <c r="M862" s="38"/>
      <c r="N862" s="38"/>
      <c r="O862" s="38"/>
      <c r="P862" s="38"/>
      <c r="Q862" s="65"/>
      <c r="R862" s="65"/>
      <c r="S862" s="99"/>
      <c r="T862" s="94"/>
      <c r="U862" s="100" t="str">
        <f t="shared" ca="1" si="93"/>
        <v/>
      </c>
      <c r="V862" s="100" t="str">
        <f t="shared" ca="1" si="94"/>
        <v/>
      </c>
      <c r="W862" s="100" t="str">
        <f t="shared" ca="1" si="95"/>
        <v/>
      </c>
      <c r="X862" s="94"/>
      <c r="Y862" s="94"/>
      <c r="AA862" s="2"/>
      <c r="AD862" s="1"/>
    </row>
    <row r="863" spans="2:30" ht="18.75" x14ac:dyDescent="0.25">
      <c r="B863" s="107" t="str">
        <f t="shared" si="91"/>
        <v/>
      </c>
      <c r="C863" s="108" t="str">
        <f t="shared" ca="1" si="92"/>
        <v/>
      </c>
      <c r="D863" s="62"/>
      <c r="E863" s="38"/>
      <c r="F863" s="63"/>
      <c r="G863" s="64"/>
      <c r="H863" s="38"/>
      <c r="I863" s="38"/>
      <c r="J863" s="38"/>
      <c r="K863" s="38"/>
      <c r="L863" s="38"/>
      <c r="M863" s="38"/>
      <c r="N863" s="38"/>
      <c r="O863" s="38"/>
      <c r="P863" s="38"/>
      <c r="Q863" s="65"/>
      <c r="R863" s="65"/>
      <c r="S863" s="99"/>
      <c r="T863" s="94"/>
      <c r="U863" s="100" t="str">
        <f t="shared" ca="1" si="93"/>
        <v/>
      </c>
      <c r="V863" s="100" t="str">
        <f t="shared" ca="1" si="94"/>
        <v/>
      </c>
      <c r="W863" s="100" t="str">
        <f t="shared" ca="1" si="95"/>
        <v/>
      </c>
      <c r="X863" s="94"/>
      <c r="Y863" s="94"/>
      <c r="AA863" s="2"/>
      <c r="AD863" s="1"/>
    </row>
    <row r="864" spans="2:30" ht="18.75" x14ac:dyDescent="0.25">
      <c r="B864" s="107" t="str">
        <f t="shared" si="91"/>
        <v/>
      </c>
      <c r="C864" s="108" t="str">
        <f t="shared" ca="1" si="92"/>
        <v/>
      </c>
      <c r="D864" s="62"/>
      <c r="E864" s="38"/>
      <c r="F864" s="63"/>
      <c r="G864" s="64"/>
      <c r="H864" s="38"/>
      <c r="I864" s="38"/>
      <c r="J864" s="38"/>
      <c r="K864" s="38"/>
      <c r="L864" s="38"/>
      <c r="M864" s="38"/>
      <c r="N864" s="38"/>
      <c r="O864" s="38"/>
      <c r="P864" s="38"/>
      <c r="Q864" s="65"/>
      <c r="R864" s="65"/>
      <c r="S864" s="99"/>
      <c r="T864" s="94"/>
      <c r="U864" s="100" t="str">
        <f t="shared" ca="1" si="93"/>
        <v/>
      </c>
      <c r="V864" s="100" t="str">
        <f t="shared" ca="1" si="94"/>
        <v/>
      </c>
      <c r="W864" s="100" t="str">
        <f t="shared" ca="1" si="95"/>
        <v/>
      </c>
      <c r="X864" s="94"/>
      <c r="Y864" s="94"/>
      <c r="AA864" s="2"/>
      <c r="AD864" s="1"/>
    </row>
    <row r="865" spans="2:30" ht="18.75" x14ac:dyDescent="0.25">
      <c r="B865" s="107" t="str">
        <f t="shared" si="91"/>
        <v/>
      </c>
      <c r="C865" s="108" t="str">
        <f t="shared" ca="1" si="92"/>
        <v/>
      </c>
      <c r="D865" s="62"/>
      <c r="E865" s="38"/>
      <c r="F865" s="63"/>
      <c r="G865" s="64"/>
      <c r="H865" s="38"/>
      <c r="I865" s="38"/>
      <c r="J865" s="38"/>
      <c r="K865" s="38"/>
      <c r="L865" s="38"/>
      <c r="M865" s="38"/>
      <c r="N865" s="38"/>
      <c r="O865" s="38"/>
      <c r="P865" s="38"/>
      <c r="Q865" s="65"/>
      <c r="R865" s="65"/>
      <c r="S865" s="99"/>
      <c r="T865" s="94"/>
      <c r="U865" s="100" t="str">
        <f t="shared" ca="1" si="93"/>
        <v/>
      </c>
      <c r="V865" s="100" t="str">
        <f t="shared" ca="1" si="94"/>
        <v/>
      </c>
      <c r="W865" s="100" t="str">
        <f t="shared" ca="1" si="95"/>
        <v/>
      </c>
      <c r="X865" s="94"/>
      <c r="Y865" s="94"/>
      <c r="AA865" s="2"/>
      <c r="AD865" s="1"/>
    </row>
    <row r="866" spans="2:30" ht="18.75" x14ac:dyDescent="0.25">
      <c r="B866" s="107" t="str">
        <f t="shared" si="91"/>
        <v/>
      </c>
      <c r="C866" s="108" t="str">
        <f t="shared" ca="1" si="92"/>
        <v/>
      </c>
      <c r="D866" s="62"/>
      <c r="E866" s="38"/>
      <c r="F866" s="63"/>
      <c r="G866" s="64"/>
      <c r="H866" s="38"/>
      <c r="I866" s="38"/>
      <c r="J866" s="38"/>
      <c r="K866" s="38"/>
      <c r="L866" s="38"/>
      <c r="M866" s="38"/>
      <c r="N866" s="38"/>
      <c r="O866" s="38"/>
      <c r="P866" s="38"/>
      <c r="Q866" s="65"/>
      <c r="R866" s="65"/>
      <c r="S866" s="99"/>
      <c r="T866" s="94"/>
      <c r="U866" s="100" t="str">
        <f t="shared" ca="1" si="93"/>
        <v/>
      </c>
      <c r="V866" s="100" t="str">
        <f t="shared" ca="1" si="94"/>
        <v/>
      </c>
      <c r="W866" s="100" t="str">
        <f t="shared" ca="1" si="95"/>
        <v/>
      </c>
      <c r="X866" s="94"/>
      <c r="Y866" s="94"/>
      <c r="AA866" s="2"/>
      <c r="AD866" s="1"/>
    </row>
    <row r="867" spans="2:30" ht="18.75" x14ac:dyDescent="0.25">
      <c r="B867" s="107" t="str">
        <f t="shared" si="91"/>
        <v/>
      </c>
      <c r="C867" s="108" t="str">
        <f t="shared" ca="1" si="92"/>
        <v/>
      </c>
      <c r="D867" s="62"/>
      <c r="E867" s="38"/>
      <c r="F867" s="63"/>
      <c r="G867" s="64"/>
      <c r="H867" s="38"/>
      <c r="I867" s="38"/>
      <c r="J867" s="38"/>
      <c r="K867" s="38"/>
      <c r="L867" s="38"/>
      <c r="M867" s="38"/>
      <c r="N867" s="38"/>
      <c r="O867" s="38"/>
      <c r="P867" s="38"/>
      <c r="Q867" s="65"/>
      <c r="R867" s="65"/>
      <c r="S867" s="99"/>
      <c r="T867" s="94"/>
      <c r="U867" s="100" t="str">
        <f t="shared" ca="1" si="93"/>
        <v/>
      </c>
      <c r="V867" s="100" t="str">
        <f t="shared" ca="1" si="94"/>
        <v/>
      </c>
      <c r="W867" s="100" t="str">
        <f t="shared" ca="1" si="95"/>
        <v/>
      </c>
      <c r="X867" s="94"/>
      <c r="Y867" s="94"/>
      <c r="AA867" s="2"/>
      <c r="AD867" s="1"/>
    </row>
    <row r="868" spans="2:30" ht="18.75" x14ac:dyDescent="0.25">
      <c r="B868" s="107" t="str">
        <f t="shared" si="91"/>
        <v/>
      </c>
      <c r="C868" s="108" t="str">
        <f t="shared" ca="1" si="92"/>
        <v/>
      </c>
      <c r="D868" s="62"/>
      <c r="E868" s="38"/>
      <c r="F868" s="63"/>
      <c r="G868" s="64"/>
      <c r="H868" s="38"/>
      <c r="I868" s="38"/>
      <c r="J868" s="38"/>
      <c r="K868" s="38"/>
      <c r="L868" s="38"/>
      <c r="M868" s="38"/>
      <c r="N868" s="38"/>
      <c r="O868" s="38"/>
      <c r="P868" s="38"/>
      <c r="Q868" s="65"/>
      <c r="R868" s="65"/>
      <c r="S868" s="99"/>
      <c r="T868" s="94"/>
      <c r="U868" s="100" t="str">
        <f t="shared" ca="1" si="93"/>
        <v/>
      </c>
      <c r="V868" s="100" t="str">
        <f t="shared" ca="1" si="94"/>
        <v/>
      </c>
      <c r="W868" s="100" t="str">
        <f t="shared" ca="1" si="95"/>
        <v/>
      </c>
      <c r="X868" s="94"/>
      <c r="Y868" s="94"/>
      <c r="AA868" s="2"/>
      <c r="AD868" s="1"/>
    </row>
    <row r="869" spans="2:30" ht="18.75" x14ac:dyDescent="0.25">
      <c r="B869" s="107" t="str">
        <f t="shared" si="91"/>
        <v/>
      </c>
      <c r="C869" s="108" t="str">
        <f t="shared" ca="1" si="92"/>
        <v/>
      </c>
      <c r="D869" s="62"/>
      <c r="E869" s="38"/>
      <c r="F869" s="63"/>
      <c r="G869" s="64"/>
      <c r="H869" s="38"/>
      <c r="I869" s="38"/>
      <c r="J869" s="38"/>
      <c r="K869" s="38"/>
      <c r="L869" s="38"/>
      <c r="M869" s="38"/>
      <c r="N869" s="38"/>
      <c r="O869" s="38"/>
      <c r="P869" s="38"/>
      <c r="Q869" s="65"/>
      <c r="R869" s="65"/>
      <c r="S869" s="99"/>
      <c r="T869" s="94"/>
      <c r="U869" s="100" t="str">
        <f t="shared" ca="1" si="93"/>
        <v/>
      </c>
      <c r="V869" s="100" t="str">
        <f t="shared" ca="1" si="94"/>
        <v/>
      </c>
      <c r="W869" s="100" t="str">
        <f t="shared" ca="1" si="95"/>
        <v/>
      </c>
      <c r="X869" s="94"/>
      <c r="Y869" s="94"/>
      <c r="AA869" s="2"/>
      <c r="AD869" s="1"/>
    </row>
    <row r="870" spans="2:30" ht="18.75" x14ac:dyDescent="0.25">
      <c r="B870" s="107" t="str">
        <f t="shared" si="91"/>
        <v/>
      </c>
      <c r="C870" s="108" t="str">
        <f t="shared" ca="1" si="92"/>
        <v/>
      </c>
      <c r="D870" s="62"/>
      <c r="E870" s="38"/>
      <c r="F870" s="63"/>
      <c r="G870" s="64"/>
      <c r="H870" s="38"/>
      <c r="I870" s="38"/>
      <c r="J870" s="38"/>
      <c r="K870" s="38"/>
      <c r="L870" s="38"/>
      <c r="M870" s="38"/>
      <c r="N870" s="38"/>
      <c r="O870" s="38"/>
      <c r="P870" s="38"/>
      <c r="Q870" s="65"/>
      <c r="R870" s="65"/>
      <c r="S870" s="99"/>
      <c r="T870" s="94"/>
      <c r="U870" s="100" t="str">
        <f t="shared" ca="1" si="93"/>
        <v/>
      </c>
      <c r="V870" s="100" t="str">
        <f t="shared" ca="1" si="94"/>
        <v/>
      </c>
      <c r="W870" s="100" t="str">
        <f t="shared" ca="1" si="95"/>
        <v/>
      </c>
      <c r="X870" s="94"/>
      <c r="Y870" s="94"/>
      <c r="AA870" s="2"/>
      <c r="AD870" s="1"/>
    </row>
    <row r="871" spans="2:30" ht="18.75" x14ac:dyDescent="0.25">
      <c r="B871" s="107" t="str">
        <f t="shared" si="91"/>
        <v/>
      </c>
      <c r="C871" s="108" t="str">
        <f t="shared" ca="1" si="92"/>
        <v/>
      </c>
      <c r="D871" s="62"/>
      <c r="E871" s="38"/>
      <c r="F871" s="63"/>
      <c r="G871" s="64"/>
      <c r="H871" s="38"/>
      <c r="I871" s="38"/>
      <c r="J871" s="38"/>
      <c r="K871" s="38"/>
      <c r="L871" s="38"/>
      <c r="M871" s="38"/>
      <c r="N871" s="38"/>
      <c r="O871" s="38"/>
      <c r="P871" s="38"/>
      <c r="Q871" s="65"/>
      <c r="R871" s="65"/>
      <c r="S871" s="99"/>
      <c r="T871" s="94"/>
      <c r="U871" s="100" t="str">
        <f t="shared" ca="1" si="93"/>
        <v/>
      </c>
      <c r="V871" s="100" t="str">
        <f t="shared" ca="1" si="94"/>
        <v/>
      </c>
      <c r="W871" s="100" t="str">
        <f t="shared" ca="1" si="95"/>
        <v/>
      </c>
      <c r="X871" s="94"/>
      <c r="Y871" s="94"/>
      <c r="AA871" s="2"/>
      <c r="AD871" s="1"/>
    </row>
    <row r="872" spans="2:30" ht="18.75" x14ac:dyDescent="0.25">
      <c r="B872" s="107" t="str">
        <f t="shared" si="91"/>
        <v/>
      </c>
      <c r="C872" s="108" t="str">
        <f t="shared" ca="1" si="92"/>
        <v/>
      </c>
      <c r="D872" s="62"/>
      <c r="E872" s="38"/>
      <c r="F872" s="63"/>
      <c r="G872" s="64"/>
      <c r="H872" s="38"/>
      <c r="I872" s="38"/>
      <c r="J872" s="38"/>
      <c r="K872" s="38"/>
      <c r="L872" s="38"/>
      <c r="M872" s="38"/>
      <c r="N872" s="38"/>
      <c r="O872" s="38"/>
      <c r="P872" s="38"/>
      <c r="Q872" s="65"/>
      <c r="R872" s="65"/>
      <c r="S872" s="99"/>
      <c r="T872" s="94"/>
      <c r="U872" s="100" t="str">
        <f t="shared" ca="1" si="93"/>
        <v/>
      </c>
      <c r="V872" s="100" t="str">
        <f t="shared" ca="1" si="94"/>
        <v/>
      </c>
      <c r="W872" s="100" t="str">
        <f t="shared" ca="1" si="95"/>
        <v/>
      </c>
      <c r="X872" s="94"/>
      <c r="Y872" s="94"/>
      <c r="AA872" s="2"/>
      <c r="AD872" s="1"/>
    </row>
    <row r="873" spans="2:30" ht="18.75" x14ac:dyDescent="0.25">
      <c r="B873" s="107" t="str">
        <f t="shared" si="91"/>
        <v/>
      </c>
      <c r="C873" s="108" t="str">
        <f t="shared" ca="1" si="92"/>
        <v/>
      </c>
      <c r="D873" s="62"/>
      <c r="E873" s="38"/>
      <c r="F873" s="63"/>
      <c r="G873" s="64"/>
      <c r="H873" s="38"/>
      <c r="I873" s="38"/>
      <c r="J873" s="38"/>
      <c r="K873" s="38"/>
      <c r="L873" s="38"/>
      <c r="M873" s="38"/>
      <c r="N873" s="38"/>
      <c r="O873" s="38"/>
      <c r="P873" s="38"/>
      <c r="Q873" s="65"/>
      <c r="R873" s="65"/>
      <c r="S873" s="99"/>
      <c r="T873" s="94"/>
      <c r="U873" s="100" t="str">
        <f t="shared" ca="1" si="93"/>
        <v/>
      </c>
      <c r="V873" s="100" t="str">
        <f t="shared" ca="1" si="94"/>
        <v/>
      </c>
      <c r="W873" s="100" t="str">
        <f t="shared" ca="1" si="95"/>
        <v/>
      </c>
      <c r="X873" s="94"/>
      <c r="Y873" s="94"/>
      <c r="AA873" s="2"/>
      <c r="AD873" s="1"/>
    </row>
    <row r="874" spans="2:30" ht="18.75" x14ac:dyDescent="0.25">
      <c r="B874" s="107" t="str">
        <f t="shared" si="91"/>
        <v/>
      </c>
      <c r="C874" s="108" t="str">
        <f t="shared" ca="1" si="92"/>
        <v/>
      </c>
      <c r="D874" s="62"/>
      <c r="E874" s="38"/>
      <c r="F874" s="63"/>
      <c r="G874" s="64"/>
      <c r="H874" s="38"/>
      <c r="I874" s="38"/>
      <c r="J874" s="38"/>
      <c r="K874" s="38"/>
      <c r="L874" s="38"/>
      <c r="M874" s="38"/>
      <c r="N874" s="38"/>
      <c r="O874" s="38"/>
      <c r="P874" s="38"/>
      <c r="Q874" s="65"/>
      <c r="R874" s="65"/>
      <c r="S874" s="99"/>
      <c r="T874" s="94"/>
      <c r="U874" s="100" t="str">
        <f t="shared" ca="1" si="93"/>
        <v/>
      </c>
      <c r="V874" s="100" t="str">
        <f t="shared" ca="1" si="94"/>
        <v/>
      </c>
      <c r="W874" s="100" t="str">
        <f t="shared" ca="1" si="95"/>
        <v/>
      </c>
      <c r="X874" s="94"/>
      <c r="Y874" s="94"/>
      <c r="AA874" s="2"/>
      <c r="AD874" s="1"/>
    </row>
    <row r="875" spans="2:30" ht="18.75" x14ac:dyDescent="0.25">
      <c r="B875" s="107" t="str">
        <f t="shared" si="91"/>
        <v/>
      </c>
      <c r="C875" s="108" t="str">
        <f t="shared" ca="1" si="92"/>
        <v/>
      </c>
      <c r="D875" s="62"/>
      <c r="E875" s="38"/>
      <c r="F875" s="63"/>
      <c r="G875" s="64"/>
      <c r="H875" s="38"/>
      <c r="I875" s="38"/>
      <c r="J875" s="38"/>
      <c r="K875" s="38"/>
      <c r="L875" s="38"/>
      <c r="M875" s="38"/>
      <c r="N875" s="38"/>
      <c r="O875" s="38"/>
      <c r="P875" s="38"/>
      <c r="Q875" s="65"/>
      <c r="R875" s="65"/>
      <c r="S875" s="99"/>
      <c r="T875" s="94"/>
      <c r="U875" s="100" t="str">
        <f t="shared" ca="1" si="93"/>
        <v/>
      </c>
      <c r="V875" s="100" t="str">
        <f t="shared" ca="1" si="94"/>
        <v/>
      </c>
      <c r="W875" s="100" t="str">
        <f t="shared" ca="1" si="95"/>
        <v/>
      </c>
      <c r="X875" s="94"/>
      <c r="Y875" s="94"/>
      <c r="AA875" s="2"/>
      <c r="AD875" s="1"/>
    </row>
    <row r="876" spans="2:30" ht="18.75" x14ac:dyDescent="0.25">
      <c r="B876" s="107" t="str">
        <f t="shared" si="91"/>
        <v/>
      </c>
      <c r="C876" s="108" t="str">
        <f t="shared" ca="1" si="92"/>
        <v/>
      </c>
      <c r="D876" s="62"/>
      <c r="E876" s="38"/>
      <c r="F876" s="63"/>
      <c r="G876" s="64"/>
      <c r="H876" s="38"/>
      <c r="I876" s="38"/>
      <c r="J876" s="38"/>
      <c r="K876" s="38"/>
      <c r="L876" s="38"/>
      <c r="M876" s="38"/>
      <c r="N876" s="38"/>
      <c r="O876" s="38"/>
      <c r="P876" s="38"/>
      <c r="Q876" s="65"/>
      <c r="R876" s="65"/>
      <c r="S876" s="99"/>
      <c r="T876" s="94"/>
      <c r="U876" s="100" t="str">
        <f t="shared" ca="1" si="93"/>
        <v/>
      </c>
      <c r="V876" s="100" t="str">
        <f t="shared" ca="1" si="94"/>
        <v/>
      </c>
      <c r="W876" s="100" t="str">
        <f t="shared" ca="1" si="95"/>
        <v/>
      </c>
      <c r="X876" s="94"/>
      <c r="Y876" s="94"/>
      <c r="AA876" s="2"/>
      <c r="AD876" s="1"/>
    </row>
    <row r="877" spans="2:30" ht="18.75" x14ac:dyDescent="0.25">
      <c r="B877" s="107" t="str">
        <f t="shared" si="91"/>
        <v/>
      </c>
      <c r="C877" s="108" t="str">
        <f t="shared" ca="1" si="92"/>
        <v/>
      </c>
      <c r="D877" s="62"/>
      <c r="E877" s="38"/>
      <c r="F877" s="63"/>
      <c r="G877" s="64"/>
      <c r="H877" s="38"/>
      <c r="I877" s="38"/>
      <c r="J877" s="38"/>
      <c r="K877" s="38"/>
      <c r="L877" s="38"/>
      <c r="M877" s="38"/>
      <c r="N877" s="38"/>
      <c r="O877" s="38"/>
      <c r="P877" s="38"/>
      <c r="Q877" s="65"/>
      <c r="R877" s="65"/>
      <c r="S877" s="99"/>
      <c r="T877" s="94"/>
      <c r="U877" s="100" t="str">
        <f t="shared" ca="1" si="93"/>
        <v/>
      </c>
      <c r="V877" s="100" t="str">
        <f t="shared" ca="1" si="94"/>
        <v/>
      </c>
      <c r="W877" s="100" t="str">
        <f t="shared" ca="1" si="95"/>
        <v/>
      </c>
      <c r="X877" s="94"/>
      <c r="Y877" s="94"/>
      <c r="AA877" s="2"/>
      <c r="AD877" s="1"/>
    </row>
    <row r="878" spans="2:30" ht="18.75" x14ac:dyDescent="0.25">
      <c r="B878" s="107" t="str">
        <f t="shared" si="91"/>
        <v/>
      </c>
      <c r="C878" s="108" t="str">
        <f t="shared" ca="1" si="92"/>
        <v/>
      </c>
      <c r="D878" s="62"/>
      <c r="E878" s="38"/>
      <c r="F878" s="63"/>
      <c r="G878" s="64"/>
      <c r="H878" s="38"/>
      <c r="I878" s="38"/>
      <c r="J878" s="38"/>
      <c r="K878" s="38"/>
      <c r="L878" s="38"/>
      <c r="M878" s="38"/>
      <c r="N878" s="38"/>
      <c r="O878" s="38"/>
      <c r="P878" s="38"/>
      <c r="Q878" s="65"/>
      <c r="R878" s="65"/>
      <c r="S878" s="99"/>
      <c r="T878" s="94"/>
      <c r="U878" s="100" t="str">
        <f t="shared" ca="1" si="93"/>
        <v/>
      </c>
      <c r="V878" s="100" t="str">
        <f t="shared" ca="1" si="94"/>
        <v/>
      </c>
      <c r="W878" s="100" t="str">
        <f t="shared" ca="1" si="95"/>
        <v/>
      </c>
      <c r="X878" s="94"/>
      <c r="Y878" s="94"/>
      <c r="AA878" s="2"/>
      <c r="AD878" s="1"/>
    </row>
    <row r="879" spans="2:30" ht="18.75" x14ac:dyDescent="0.25">
      <c r="B879" s="107" t="str">
        <f t="shared" si="91"/>
        <v/>
      </c>
      <c r="C879" s="108" t="str">
        <f t="shared" ca="1" si="92"/>
        <v/>
      </c>
      <c r="D879" s="62"/>
      <c r="E879" s="38"/>
      <c r="F879" s="63"/>
      <c r="G879" s="64"/>
      <c r="H879" s="38"/>
      <c r="I879" s="38"/>
      <c r="J879" s="38"/>
      <c r="K879" s="38"/>
      <c r="L879" s="38"/>
      <c r="M879" s="38"/>
      <c r="N879" s="38"/>
      <c r="O879" s="38"/>
      <c r="P879" s="38"/>
      <c r="Q879" s="65"/>
      <c r="R879" s="65"/>
      <c r="S879" s="99"/>
      <c r="T879" s="94"/>
      <c r="U879" s="100" t="str">
        <f t="shared" ca="1" si="93"/>
        <v/>
      </c>
      <c r="V879" s="100" t="str">
        <f t="shared" ca="1" si="94"/>
        <v/>
      </c>
      <c r="W879" s="100" t="str">
        <f t="shared" ca="1" si="95"/>
        <v/>
      </c>
      <c r="X879" s="94"/>
      <c r="Y879" s="94"/>
      <c r="AA879" s="2"/>
      <c r="AD879" s="1"/>
    </row>
    <row r="880" spans="2:30" ht="18.75" x14ac:dyDescent="0.25">
      <c r="B880" s="107" t="str">
        <f t="shared" si="91"/>
        <v/>
      </c>
      <c r="C880" s="108" t="str">
        <f t="shared" ca="1" si="92"/>
        <v/>
      </c>
      <c r="D880" s="62"/>
      <c r="E880" s="38"/>
      <c r="F880" s="63"/>
      <c r="G880" s="64"/>
      <c r="H880" s="38"/>
      <c r="I880" s="38"/>
      <c r="J880" s="38"/>
      <c r="K880" s="38"/>
      <c r="L880" s="38"/>
      <c r="M880" s="38"/>
      <c r="N880" s="38"/>
      <c r="O880" s="38"/>
      <c r="P880" s="38"/>
      <c r="Q880" s="65"/>
      <c r="R880" s="65"/>
      <c r="S880" s="99"/>
      <c r="T880" s="94"/>
      <c r="U880" s="100" t="str">
        <f t="shared" ca="1" si="93"/>
        <v/>
      </c>
      <c r="V880" s="100" t="str">
        <f t="shared" ca="1" si="94"/>
        <v/>
      </c>
      <c r="W880" s="100" t="str">
        <f t="shared" ca="1" si="95"/>
        <v/>
      </c>
      <c r="X880" s="94"/>
      <c r="Y880" s="94"/>
      <c r="AA880" s="2"/>
      <c r="AD880" s="1"/>
    </row>
    <row r="881" spans="2:30" ht="18.75" x14ac:dyDescent="0.25">
      <c r="B881" s="107" t="str">
        <f t="shared" si="91"/>
        <v/>
      </c>
      <c r="C881" s="108" t="str">
        <f t="shared" ca="1" si="92"/>
        <v/>
      </c>
      <c r="D881" s="62"/>
      <c r="E881" s="38"/>
      <c r="F881" s="63"/>
      <c r="G881" s="64"/>
      <c r="H881" s="38"/>
      <c r="I881" s="38"/>
      <c r="J881" s="38"/>
      <c r="K881" s="38"/>
      <c r="L881" s="38"/>
      <c r="M881" s="38"/>
      <c r="N881" s="38"/>
      <c r="O881" s="38"/>
      <c r="P881" s="38"/>
      <c r="Q881" s="65"/>
      <c r="R881" s="65"/>
      <c r="S881" s="99"/>
      <c r="T881" s="94"/>
      <c r="U881" s="100" t="str">
        <f t="shared" ca="1" si="93"/>
        <v/>
      </c>
      <c r="V881" s="100" t="str">
        <f t="shared" ca="1" si="94"/>
        <v/>
      </c>
      <c r="W881" s="100" t="str">
        <f t="shared" ca="1" si="95"/>
        <v/>
      </c>
      <c r="X881" s="94"/>
      <c r="Y881" s="94"/>
      <c r="AA881" s="2"/>
      <c r="AD881" s="1"/>
    </row>
    <row r="882" spans="2:30" ht="18.75" x14ac:dyDescent="0.25">
      <c r="B882" s="107" t="str">
        <f t="shared" si="91"/>
        <v/>
      </c>
      <c r="C882" s="108" t="str">
        <f t="shared" ca="1" si="92"/>
        <v/>
      </c>
      <c r="D882" s="62"/>
      <c r="E882" s="38"/>
      <c r="F882" s="63"/>
      <c r="G882" s="64"/>
      <c r="H882" s="38"/>
      <c r="I882" s="38"/>
      <c r="J882" s="38"/>
      <c r="K882" s="38"/>
      <c r="L882" s="38"/>
      <c r="M882" s="38"/>
      <c r="N882" s="38"/>
      <c r="O882" s="38"/>
      <c r="P882" s="38"/>
      <c r="Q882" s="65"/>
      <c r="R882" s="65"/>
      <c r="S882" s="99"/>
      <c r="T882" s="94"/>
      <c r="U882" s="100" t="str">
        <f t="shared" ca="1" si="93"/>
        <v/>
      </c>
      <c r="V882" s="100" t="str">
        <f t="shared" ca="1" si="94"/>
        <v/>
      </c>
      <c r="W882" s="100" t="str">
        <f t="shared" ca="1" si="95"/>
        <v/>
      </c>
      <c r="X882" s="94"/>
      <c r="Y882" s="94"/>
      <c r="AA882" s="2"/>
      <c r="AD882" s="1"/>
    </row>
    <row r="883" spans="2:30" ht="18.75" x14ac:dyDescent="0.25">
      <c r="B883" s="107" t="str">
        <f t="shared" si="91"/>
        <v/>
      </c>
      <c r="C883" s="108" t="str">
        <f t="shared" ca="1" si="92"/>
        <v/>
      </c>
      <c r="D883" s="62"/>
      <c r="E883" s="38"/>
      <c r="F883" s="63"/>
      <c r="G883" s="64"/>
      <c r="H883" s="38"/>
      <c r="I883" s="38"/>
      <c r="J883" s="38"/>
      <c r="K883" s="38"/>
      <c r="L883" s="38"/>
      <c r="M883" s="38"/>
      <c r="N883" s="38"/>
      <c r="O883" s="38"/>
      <c r="P883" s="38"/>
      <c r="Q883" s="65"/>
      <c r="R883" s="65"/>
      <c r="S883" s="99"/>
      <c r="T883" s="94"/>
      <c r="U883" s="100" t="str">
        <f t="shared" ca="1" si="93"/>
        <v/>
      </c>
      <c r="V883" s="100" t="str">
        <f t="shared" ca="1" si="94"/>
        <v/>
      </c>
      <c r="W883" s="100" t="str">
        <f t="shared" ca="1" si="95"/>
        <v/>
      </c>
      <c r="X883" s="94"/>
      <c r="Y883" s="94"/>
      <c r="AA883" s="2"/>
      <c r="AD883" s="1"/>
    </row>
    <row r="884" spans="2:30" ht="18.75" x14ac:dyDescent="0.25">
      <c r="B884" s="107" t="str">
        <f t="shared" si="91"/>
        <v/>
      </c>
      <c r="C884" s="108" t="str">
        <f t="shared" ca="1" si="92"/>
        <v/>
      </c>
      <c r="D884" s="62"/>
      <c r="E884" s="38"/>
      <c r="F884" s="63"/>
      <c r="G884" s="64"/>
      <c r="H884" s="38"/>
      <c r="I884" s="38"/>
      <c r="J884" s="38"/>
      <c r="K884" s="38"/>
      <c r="L884" s="38"/>
      <c r="M884" s="38"/>
      <c r="N884" s="38"/>
      <c r="O884" s="38"/>
      <c r="P884" s="38"/>
      <c r="Q884" s="65"/>
      <c r="R884" s="65"/>
      <c r="S884" s="99"/>
      <c r="T884" s="94"/>
      <c r="U884" s="100" t="str">
        <f t="shared" ca="1" si="93"/>
        <v/>
      </c>
      <c r="V884" s="100" t="str">
        <f t="shared" ca="1" si="94"/>
        <v/>
      </c>
      <c r="W884" s="100" t="str">
        <f t="shared" ca="1" si="95"/>
        <v/>
      </c>
      <c r="X884" s="94"/>
      <c r="Y884" s="94"/>
      <c r="AA884" s="2"/>
      <c r="AD884" s="1"/>
    </row>
    <row r="885" spans="2:30" ht="18.75" x14ac:dyDescent="0.25">
      <c r="B885" s="107" t="str">
        <f t="shared" si="91"/>
        <v/>
      </c>
      <c r="C885" s="108" t="str">
        <f t="shared" ca="1" si="92"/>
        <v/>
      </c>
      <c r="D885" s="62"/>
      <c r="E885" s="38"/>
      <c r="F885" s="63"/>
      <c r="G885" s="64"/>
      <c r="H885" s="38"/>
      <c r="I885" s="38"/>
      <c r="J885" s="38"/>
      <c r="K885" s="38"/>
      <c r="L885" s="38"/>
      <c r="M885" s="38"/>
      <c r="N885" s="38"/>
      <c r="O885" s="38"/>
      <c r="P885" s="38"/>
      <c r="Q885" s="65"/>
      <c r="R885" s="65"/>
      <c r="S885" s="99"/>
      <c r="T885" s="94"/>
      <c r="U885" s="100" t="str">
        <f t="shared" ca="1" si="93"/>
        <v/>
      </c>
      <c r="V885" s="100" t="str">
        <f t="shared" ca="1" si="94"/>
        <v/>
      </c>
      <c r="W885" s="100" t="str">
        <f t="shared" ca="1" si="95"/>
        <v/>
      </c>
      <c r="X885" s="94"/>
      <c r="Y885" s="94"/>
      <c r="AA885" s="2"/>
      <c r="AD885" s="1"/>
    </row>
    <row r="886" spans="2:30" ht="18.75" x14ac:dyDescent="0.25">
      <c r="B886" s="107" t="str">
        <f t="shared" si="91"/>
        <v/>
      </c>
      <c r="C886" s="108" t="str">
        <f t="shared" ca="1" si="92"/>
        <v/>
      </c>
      <c r="D886" s="62"/>
      <c r="E886" s="38"/>
      <c r="F886" s="63"/>
      <c r="G886" s="64"/>
      <c r="H886" s="38"/>
      <c r="I886" s="38"/>
      <c r="J886" s="38"/>
      <c r="K886" s="38"/>
      <c r="L886" s="38"/>
      <c r="M886" s="38"/>
      <c r="N886" s="38"/>
      <c r="O886" s="38"/>
      <c r="P886" s="38"/>
      <c r="Q886" s="65"/>
      <c r="R886" s="65"/>
      <c r="S886" s="99"/>
      <c r="T886" s="94"/>
      <c r="U886" s="100" t="str">
        <f t="shared" ca="1" si="93"/>
        <v/>
      </c>
      <c r="V886" s="100" t="str">
        <f t="shared" ca="1" si="94"/>
        <v/>
      </c>
      <c r="W886" s="100" t="str">
        <f t="shared" ca="1" si="95"/>
        <v/>
      </c>
      <c r="X886" s="94"/>
      <c r="Y886" s="94"/>
      <c r="AA886" s="2"/>
      <c r="AD886" s="1"/>
    </row>
    <row r="887" spans="2:30" ht="18.75" x14ac:dyDescent="0.25">
      <c r="B887" s="107" t="str">
        <f t="shared" si="91"/>
        <v/>
      </c>
      <c r="C887" s="108" t="str">
        <f t="shared" ca="1" si="92"/>
        <v/>
      </c>
      <c r="D887" s="62"/>
      <c r="E887" s="38"/>
      <c r="F887" s="63"/>
      <c r="G887" s="64"/>
      <c r="H887" s="38"/>
      <c r="I887" s="38"/>
      <c r="J887" s="38"/>
      <c r="K887" s="38"/>
      <c r="L887" s="38"/>
      <c r="M887" s="38"/>
      <c r="N887" s="38"/>
      <c r="O887" s="38"/>
      <c r="P887" s="38"/>
      <c r="Q887" s="65"/>
      <c r="R887" s="65"/>
      <c r="S887" s="99"/>
      <c r="T887" s="94"/>
      <c r="U887" s="100" t="str">
        <f t="shared" ca="1" si="93"/>
        <v/>
      </c>
      <c r="V887" s="100" t="str">
        <f t="shared" ca="1" si="94"/>
        <v/>
      </c>
      <c r="W887" s="100" t="str">
        <f t="shared" ca="1" si="95"/>
        <v/>
      </c>
      <c r="X887" s="94"/>
      <c r="Y887" s="94"/>
      <c r="AA887" s="2"/>
      <c r="AD887" s="1"/>
    </row>
    <row r="888" spans="2:30" ht="18.75" x14ac:dyDescent="0.25">
      <c r="B888" s="107" t="str">
        <f t="shared" si="91"/>
        <v/>
      </c>
      <c r="C888" s="108" t="str">
        <f t="shared" ca="1" si="92"/>
        <v/>
      </c>
      <c r="D888" s="62"/>
      <c r="E888" s="38"/>
      <c r="F888" s="63"/>
      <c r="G888" s="64"/>
      <c r="H888" s="38"/>
      <c r="I888" s="38"/>
      <c r="J888" s="38"/>
      <c r="K888" s="38"/>
      <c r="L888" s="38"/>
      <c r="M888" s="38"/>
      <c r="N888" s="38"/>
      <c r="O888" s="38"/>
      <c r="P888" s="38"/>
      <c r="Q888" s="65"/>
      <c r="R888" s="65"/>
      <c r="S888" s="99"/>
      <c r="T888" s="94"/>
      <c r="U888" s="100" t="str">
        <f t="shared" ca="1" si="93"/>
        <v/>
      </c>
      <c r="V888" s="100" t="str">
        <f t="shared" ca="1" si="94"/>
        <v/>
      </c>
      <c r="W888" s="100" t="str">
        <f t="shared" ca="1" si="95"/>
        <v/>
      </c>
      <c r="X888" s="94"/>
      <c r="Y888" s="94"/>
      <c r="AA888" s="2"/>
      <c r="AD888" s="1"/>
    </row>
    <row r="889" spans="2:30" ht="18.75" x14ac:dyDescent="0.25">
      <c r="B889" s="107" t="str">
        <f t="shared" ref="B889:B952" si="96">IF(AND(ISBLANK(L889), NOT((ISBLANK(D889)))),D889+60,"")</f>
        <v/>
      </c>
      <c r="C889" s="108" t="str">
        <f t="shared" ca="1" si="92"/>
        <v/>
      </c>
      <c r="D889" s="62"/>
      <c r="E889" s="38"/>
      <c r="F889" s="63"/>
      <c r="G889" s="64"/>
      <c r="H889" s="38"/>
      <c r="I889" s="38"/>
      <c r="J889" s="38"/>
      <c r="K889" s="38"/>
      <c r="L889" s="38"/>
      <c r="M889" s="38"/>
      <c r="N889" s="38"/>
      <c r="O889" s="38"/>
      <c r="P889" s="38"/>
      <c r="Q889" s="65"/>
      <c r="R889" s="65"/>
      <c r="S889" s="99"/>
      <c r="T889" s="94"/>
      <c r="U889" s="100" t="str">
        <f t="shared" ca="1" si="93"/>
        <v/>
      </c>
      <c r="V889" s="100" t="str">
        <f t="shared" ca="1" si="94"/>
        <v/>
      </c>
      <c r="W889" s="100" t="str">
        <f t="shared" ca="1" si="95"/>
        <v/>
      </c>
      <c r="X889" s="94"/>
      <c r="Y889" s="94"/>
      <c r="AA889" s="2"/>
      <c r="AD889" s="1"/>
    </row>
    <row r="890" spans="2:30" ht="18.75" x14ac:dyDescent="0.25">
      <c r="B890" s="107" t="str">
        <f t="shared" si="96"/>
        <v/>
      </c>
      <c r="C890" s="108" t="str">
        <f t="shared" ca="1" si="92"/>
        <v/>
      </c>
      <c r="D890" s="62"/>
      <c r="E890" s="38"/>
      <c r="F890" s="63"/>
      <c r="G890" s="64"/>
      <c r="H890" s="38"/>
      <c r="I890" s="38"/>
      <c r="J890" s="38"/>
      <c r="K890" s="38"/>
      <c r="L890" s="38"/>
      <c r="M890" s="38"/>
      <c r="N890" s="38"/>
      <c r="O890" s="38"/>
      <c r="P890" s="38"/>
      <c r="Q890" s="65"/>
      <c r="R890" s="65"/>
      <c r="S890" s="99"/>
      <c r="T890" s="94"/>
      <c r="U890" s="100" t="str">
        <f t="shared" ca="1" si="93"/>
        <v/>
      </c>
      <c r="V890" s="100" t="str">
        <f t="shared" ca="1" si="94"/>
        <v/>
      </c>
      <c r="W890" s="100" t="str">
        <f t="shared" ca="1" si="95"/>
        <v/>
      </c>
      <c r="X890" s="94"/>
      <c r="Y890" s="94"/>
      <c r="AA890" s="2"/>
      <c r="AD890" s="1"/>
    </row>
    <row r="891" spans="2:30" ht="18.75" x14ac:dyDescent="0.25">
      <c r="B891" s="107" t="str">
        <f t="shared" si="96"/>
        <v/>
      </c>
      <c r="C891" s="108" t="str">
        <f t="shared" ca="1" si="92"/>
        <v/>
      </c>
      <c r="D891" s="62"/>
      <c r="E891" s="38"/>
      <c r="F891" s="63"/>
      <c r="G891" s="64"/>
      <c r="H891" s="38"/>
      <c r="I891" s="38"/>
      <c r="J891" s="38"/>
      <c r="K891" s="38"/>
      <c r="L891" s="38"/>
      <c r="M891" s="38"/>
      <c r="N891" s="38"/>
      <c r="O891" s="38"/>
      <c r="P891" s="38"/>
      <c r="Q891" s="65"/>
      <c r="R891" s="65"/>
      <c r="S891" s="99"/>
      <c r="T891" s="94"/>
      <c r="U891" s="100" t="str">
        <f t="shared" ca="1" si="93"/>
        <v/>
      </c>
      <c r="V891" s="100" t="str">
        <f t="shared" ca="1" si="94"/>
        <v/>
      </c>
      <c r="W891" s="100" t="str">
        <f t="shared" ca="1" si="95"/>
        <v/>
      </c>
      <c r="X891" s="94"/>
      <c r="Y891" s="94"/>
      <c r="AA891" s="2"/>
      <c r="AD891" s="1"/>
    </row>
    <row r="892" spans="2:30" ht="18.75" x14ac:dyDescent="0.25">
      <c r="B892" s="107" t="str">
        <f t="shared" si="96"/>
        <v/>
      </c>
      <c r="C892" s="108" t="str">
        <f t="shared" ca="1" si="92"/>
        <v/>
      </c>
      <c r="D892" s="62"/>
      <c r="E892" s="38"/>
      <c r="F892" s="63"/>
      <c r="G892" s="64"/>
      <c r="H892" s="38"/>
      <c r="I892" s="38"/>
      <c r="J892" s="38"/>
      <c r="K892" s="38"/>
      <c r="L892" s="38"/>
      <c r="M892" s="38"/>
      <c r="N892" s="38"/>
      <c r="O892" s="38"/>
      <c r="P892" s="38"/>
      <c r="Q892" s="65"/>
      <c r="R892" s="65"/>
      <c r="S892" s="99"/>
      <c r="T892" s="94"/>
      <c r="U892" s="100" t="str">
        <f t="shared" ca="1" si="93"/>
        <v/>
      </c>
      <c r="V892" s="100" t="str">
        <f t="shared" ca="1" si="94"/>
        <v/>
      </c>
      <c r="W892" s="100" t="str">
        <f t="shared" ca="1" si="95"/>
        <v/>
      </c>
      <c r="X892" s="94"/>
      <c r="Y892" s="94"/>
      <c r="AA892" s="2"/>
      <c r="AD892" s="1"/>
    </row>
    <row r="893" spans="2:30" ht="18.75" x14ac:dyDescent="0.25">
      <c r="B893" s="107" t="str">
        <f t="shared" si="96"/>
        <v/>
      </c>
      <c r="C893" s="108" t="str">
        <f t="shared" ca="1" si="92"/>
        <v/>
      </c>
      <c r="D893" s="62"/>
      <c r="E893" s="38"/>
      <c r="F893" s="63"/>
      <c r="G893" s="64"/>
      <c r="H893" s="38"/>
      <c r="I893" s="38"/>
      <c r="J893" s="38"/>
      <c r="K893" s="38"/>
      <c r="L893" s="38"/>
      <c r="M893" s="38"/>
      <c r="N893" s="38"/>
      <c r="O893" s="38"/>
      <c r="P893" s="38"/>
      <c r="Q893" s="65"/>
      <c r="R893" s="65"/>
      <c r="S893" s="99"/>
      <c r="T893" s="94"/>
      <c r="U893" s="100" t="str">
        <f t="shared" ca="1" si="93"/>
        <v/>
      </c>
      <c r="V893" s="100" t="str">
        <f t="shared" ca="1" si="94"/>
        <v/>
      </c>
      <c r="W893" s="100" t="str">
        <f t="shared" ca="1" si="95"/>
        <v/>
      </c>
      <c r="X893" s="94"/>
      <c r="Y893" s="94"/>
      <c r="AA893" s="2"/>
      <c r="AD893" s="1"/>
    </row>
    <row r="894" spans="2:30" ht="18.75" x14ac:dyDescent="0.25">
      <c r="B894" s="107" t="str">
        <f t="shared" si="96"/>
        <v/>
      </c>
      <c r="C894" s="108" t="str">
        <f t="shared" ca="1" si="92"/>
        <v/>
      </c>
      <c r="D894" s="62"/>
      <c r="E894" s="38"/>
      <c r="F894" s="63"/>
      <c r="G894" s="64"/>
      <c r="H894" s="38"/>
      <c r="I894" s="38"/>
      <c r="J894" s="38"/>
      <c r="K894" s="38"/>
      <c r="L894" s="38"/>
      <c r="M894" s="38"/>
      <c r="N894" s="38"/>
      <c r="O894" s="38"/>
      <c r="P894" s="38"/>
      <c r="Q894" s="65"/>
      <c r="R894" s="65"/>
      <c r="S894" s="99"/>
      <c r="T894" s="94"/>
      <c r="U894" s="100" t="str">
        <f t="shared" ca="1" si="93"/>
        <v/>
      </c>
      <c r="V894" s="100" t="str">
        <f t="shared" ca="1" si="94"/>
        <v/>
      </c>
      <c r="W894" s="100" t="str">
        <f t="shared" ca="1" si="95"/>
        <v/>
      </c>
      <c r="X894" s="94"/>
      <c r="Y894" s="94"/>
      <c r="AA894" s="2"/>
      <c r="AD894" s="1"/>
    </row>
    <row r="895" spans="2:30" ht="18.75" x14ac:dyDescent="0.25">
      <c r="B895" s="107" t="str">
        <f t="shared" si="96"/>
        <v/>
      </c>
      <c r="C895" s="108" t="str">
        <f t="shared" ca="1" si="92"/>
        <v/>
      </c>
      <c r="D895" s="62"/>
      <c r="E895" s="38"/>
      <c r="F895" s="63"/>
      <c r="G895" s="64"/>
      <c r="H895" s="38"/>
      <c r="I895" s="38"/>
      <c r="J895" s="38"/>
      <c r="K895" s="38"/>
      <c r="L895" s="38"/>
      <c r="M895" s="38"/>
      <c r="N895" s="38"/>
      <c r="O895" s="38"/>
      <c r="P895" s="38"/>
      <c r="Q895" s="65"/>
      <c r="R895" s="65"/>
      <c r="S895" s="99"/>
      <c r="T895" s="94"/>
      <c r="U895" s="100" t="str">
        <f t="shared" ca="1" si="93"/>
        <v/>
      </c>
      <c r="V895" s="100" t="str">
        <f t="shared" ca="1" si="94"/>
        <v/>
      </c>
      <c r="W895" s="100" t="str">
        <f t="shared" ca="1" si="95"/>
        <v/>
      </c>
      <c r="X895" s="94"/>
      <c r="Y895" s="94"/>
      <c r="AA895" s="2"/>
      <c r="AD895" s="1"/>
    </row>
    <row r="896" spans="2:30" ht="18.75" x14ac:dyDescent="0.25">
      <c r="B896" s="107" t="str">
        <f t="shared" si="96"/>
        <v/>
      </c>
      <c r="C896" s="108" t="str">
        <f t="shared" ca="1" si="92"/>
        <v/>
      </c>
      <c r="D896" s="62"/>
      <c r="E896" s="38"/>
      <c r="F896" s="63"/>
      <c r="G896" s="64"/>
      <c r="H896" s="38"/>
      <c r="I896" s="38"/>
      <c r="J896" s="38"/>
      <c r="K896" s="38"/>
      <c r="L896" s="38"/>
      <c r="M896" s="38"/>
      <c r="N896" s="38"/>
      <c r="O896" s="38"/>
      <c r="P896" s="38"/>
      <c r="Q896" s="65"/>
      <c r="R896" s="65"/>
      <c r="S896" s="99"/>
      <c r="T896" s="94"/>
      <c r="U896" s="100" t="str">
        <f t="shared" ca="1" si="93"/>
        <v/>
      </c>
      <c r="V896" s="100" t="str">
        <f t="shared" ca="1" si="94"/>
        <v/>
      </c>
      <c r="W896" s="100" t="str">
        <f t="shared" ca="1" si="95"/>
        <v/>
      </c>
      <c r="X896" s="94"/>
      <c r="Y896" s="94"/>
      <c r="AA896" s="2"/>
      <c r="AD896" s="1"/>
    </row>
    <row r="897" spans="2:30" ht="18.75" x14ac:dyDescent="0.25">
      <c r="B897" s="107" t="str">
        <f t="shared" si="96"/>
        <v/>
      </c>
      <c r="C897" s="108" t="str">
        <f t="shared" ca="1" si="92"/>
        <v/>
      </c>
      <c r="D897" s="62"/>
      <c r="E897" s="38"/>
      <c r="F897" s="63"/>
      <c r="G897" s="64"/>
      <c r="H897" s="38"/>
      <c r="I897" s="38"/>
      <c r="J897" s="38"/>
      <c r="K897" s="38"/>
      <c r="L897" s="38"/>
      <c r="M897" s="38"/>
      <c r="N897" s="38"/>
      <c r="O897" s="38"/>
      <c r="P897" s="38"/>
      <c r="Q897" s="65"/>
      <c r="R897" s="65"/>
      <c r="S897" s="99"/>
      <c r="T897" s="94"/>
      <c r="U897" s="100" t="str">
        <f t="shared" ca="1" si="93"/>
        <v/>
      </c>
      <c r="V897" s="100" t="str">
        <f t="shared" ca="1" si="94"/>
        <v/>
      </c>
      <c r="W897" s="100" t="str">
        <f t="shared" ca="1" si="95"/>
        <v/>
      </c>
      <c r="X897" s="94"/>
      <c r="Y897" s="94"/>
      <c r="AA897" s="2"/>
      <c r="AD897" s="1"/>
    </row>
    <row r="898" spans="2:30" ht="18.75" x14ac:dyDescent="0.25">
      <c r="B898" s="107" t="str">
        <f t="shared" si="96"/>
        <v/>
      </c>
      <c r="C898" s="108" t="str">
        <f t="shared" ca="1" si="92"/>
        <v/>
      </c>
      <c r="D898" s="62"/>
      <c r="E898" s="38"/>
      <c r="F898" s="63"/>
      <c r="G898" s="64"/>
      <c r="H898" s="38"/>
      <c r="I898" s="38"/>
      <c r="J898" s="38"/>
      <c r="K898" s="38"/>
      <c r="L898" s="38"/>
      <c r="M898" s="38"/>
      <c r="N898" s="38"/>
      <c r="O898" s="38"/>
      <c r="P898" s="38"/>
      <c r="Q898" s="65"/>
      <c r="R898" s="65"/>
      <c r="S898" s="99"/>
      <c r="T898" s="94"/>
      <c r="U898" s="100" t="str">
        <f t="shared" ca="1" si="93"/>
        <v/>
      </c>
      <c r="V898" s="100" t="str">
        <f t="shared" ca="1" si="94"/>
        <v/>
      </c>
      <c r="W898" s="100" t="str">
        <f t="shared" ca="1" si="95"/>
        <v/>
      </c>
      <c r="X898" s="94"/>
      <c r="Y898" s="94"/>
      <c r="AA898" s="2"/>
      <c r="AD898" s="1"/>
    </row>
    <row r="899" spans="2:30" ht="18.75" x14ac:dyDescent="0.25">
      <c r="B899" s="107" t="str">
        <f t="shared" si="96"/>
        <v/>
      </c>
      <c r="C899" s="108" t="str">
        <f t="shared" ca="1" si="92"/>
        <v/>
      </c>
      <c r="D899" s="62"/>
      <c r="E899" s="38"/>
      <c r="F899" s="63"/>
      <c r="G899" s="64"/>
      <c r="H899" s="38"/>
      <c r="I899" s="38"/>
      <c r="J899" s="38"/>
      <c r="K899" s="38"/>
      <c r="L899" s="38"/>
      <c r="M899" s="38"/>
      <c r="N899" s="38"/>
      <c r="O899" s="38"/>
      <c r="P899" s="38"/>
      <c r="Q899" s="65"/>
      <c r="R899" s="65"/>
      <c r="S899" s="99"/>
      <c r="T899" s="94"/>
      <c r="U899" s="100" t="str">
        <f t="shared" ca="1" si="93"/>
        <v/>
      </c>
      <c r="V899" s="100" t="str">
        <f t="shared" ca="1" si="94"/>
        <v/>
      </c>
      <c r="W899" s="100" t="str">
        <f t="shared" ca="1" si="95"/>
        <v/>
      </c>
      <c r="X899" s="94"/>
      <c r="Y899" s="94"/>
      <c r="AA899" s="2"/>
      <c r="AD899" s="1"/>
    </row>
    <row r="900" spans="2:30" ht="18.75" x14ac:dyDescent="0.25">
      <c r="B900" s="107" t="str">
        <f t="shared" si="96"/>
        <v/>
      </c>
      <c r="C900" s="108" t="str">
        <f t="shared" ca="1" si="92"/>
        <v/>
      </c>
      <c r="D900" s="62"/>
      <c r="E900" s="38"/>
      <c r="F900" s="63"/>
      <c r="G900" s="64"/>
      <c r="H900" s="38"/>
      <c r="I900" s="38"/>
      <c r="J900" s="38"/>
      <c r="K900" s="38"/>
      <c r="L900" s="38"/>
      <c r="M900" s="38"/>
      <c r="N900" s="38"/>
      <c r="O900" s="38"/>
      <c r="P900" s="38"/>
      <c r="Q900" s="65"/>
      <c r="R900" s="65"/>
      <c r="S900" s="99"/>
      <c r="T900" s="94"/>
      <c r="U900" s="100" t="str">
        <f t="shared" ca="1" si="93"/>
        <v/>
      </c>
      <c r="V900" s="100" t="str">
        <f t="shared" ca="1" si="94"/>
        <v/>
      </c>
      <c r="W900" s="100" t="str">
        <f t="shared" ca="1" si="95"/>
        <v/>
      </c>
      <c r="X900" s="94"/>
      <c r="Y900" s="94"/>
      <c r="AA900" s="2"/>
      <c r="AD900" s="1"/>
    </row>
    <row r="901" spans="2:30" ht="18.75" x14ac:dyDescent="0.25">
      <c r="B901" s="107" t="str">
        <f t="shared" si="96"/>
        <v/>
      </c>
      <c r="C901" s="108" t="str">
        <f t="shared" ca="1" si="92"/>
        <v/>
      </c>
      <c r="D901" s="62"/>
      <c r="E901" s="38"/>
      <c r="F901" s="63"/>
      <c r="G901" s="64"/>
      <c r="H901" s="38"/>
      <c r="I901" s="38"/>
      <c r="J901" s="38"/>
      <c r="K901" s="38"/>
      <c r="L901" s="38"/>
      <c r="M901" s="38"/>
      <c r="N901" s="38"/>
      <c r="O901" s="38"/>
      <c r="P901" s="38"/>
      <c r="Q901" s="65"/>
      <c r="R901" s="65"/>
      <c r="S901" s="99"/>
      <c r="T901" s="94"/>
      <c r="U901" s="100" t="str">
        <f t="shared" ca="1" si="93"/>
        <v/>
      </c>
      <c r="V901" s="100" t="str">
        <f t="shared" ca="1" si="94"/>
        <v/>
      </c>
      <c r="W901" s="100" t="str">
        <f t="shared" ca="1" si="95"/>
        <v/>
      </c>
      <c r="X901" s="94"/>
      <c r="Y901" s="94"/>
      <c r="AA901" s="2"/>
      <c r="AD901" s="1"/>
    </row>
    <row r="902" spans="2:30" ht="18.75" x14ac:dyDescent="0.25">
      <c r="B902" s="107" t="str">
        <f t="shared" si="96"/>
        <v/>
      </c>
      <c r="C902" s="108" t="str">
        <f t="shared" ref="C902:C965" ca="1" si="97">IF(AND(ISBLANK(L902), NOT((ISBLANK(D902)))),TODAY()-D902,"")</f>
        <v/>
      </c>
      <c r="D902" s="62"/>
      <c r="E902" s="38"/>
      <c r="F902" s="63"/>
      <c r="G902" s="64"/>
      <c r="H902" s="38"/>
      <c r="I902" s="38"/>
      <c r="J902" s="38"/>
      <c r="K902" s="38"/>
      <c r="L902" s="38"/>
      <c r="M902" s="38"/>
      <c r="N902" s="38"/>
      <c r="O902" s="38"/>
      <c r="P902" s="38"/>
      <c r="Q902" s="65"/>
      <c r="R902" s="65"/>
      <c r="S902" s="99"/>
      <c r="T902" s="94"/>
      <c r="U902" s="100" t="str">
        <f t="shared" ca="1" si="93"/>
        <v/>
      </c>
      <c r="V902" s="100" t="str">
        <f t="shared" ca="1" si="94"/>
        <v/>
      </c>
      <c r="W902" s="100" t="str">
        <f t="shared" ca="1" si="95"/>
        <v/>
      </c>
      <c r="X902" s="94"/>
      <c r="Y902" s="94"/>
      <c r="AA902" s="2"/>
      <c r="AD902" s="1"/>
    </row>
    <row r="903" spans="2:30" ht="18.75" x14ac:dyDescent="0.25">
      <c r="B903" s="107" t="str">
        <f t="shared" si="96"/>
        <v/>
      </c>
      <c r="C903" s="108" t="str">
        <f t="shared" ca="1" si="97"/>
        <v/>
      </c>
      <c r="D903" s="62"/>
      <c r="E903" s="38"/>
      <c r="F903" s="63"/>
      <c r="G903" s="64"/>
      <c r="H903" s="38"/>
      <c r="I903" s="38"/>
      <c r="J903" s="38"/>
      <c r="K903" s="38"/>
      <c r="L903" s="38"/>
      <c r="M903" s="38"/>
      <c r="N903" s="38"/>
      <c r="O903" s="38"/>
      <c r="P903" s="38"/>
      <c r="Q903" s="65"/>
      <c r="R903" s="65"/>
      <c r="S903" s="99"/>
      <c r="T903" s="94"/>
      <c r="U903" s="100" t="str">
        <f t="shared" ca="1" si="93"/>
        <v/>
      </c>
      <c r="V903" s="100" t="str">
        <f t="shared" ca="1" si="94"/>
        <v/>
      </c>
      <c r="W903" s="100" t="str">
        <f t="shared" ca="1" si="95"/>
        <v/>
      </c>
      <c r="X903" s="94"/>
      <c r="Y903" s="94"/>
      <c r="AA903" s="2"/>
      <c r="AD903" s="1"/>
    </row>
    <row r="904" spans="2:30" ht="18.75" x14ac:dyDescent="0.25">
      <c r="B904" s="107" t="str">
        <f t="shared" si="96"/>
        <v/>
      </c>
      <c r="C904" s="108" t="str">
        <f t="shared" ca="1" si="97"/>
        <v/>
      </c>
      <c r="D904" s="62"/>
      <c r="E904" s="38"/>
      <c r="F904" s="63"/>
      <c r="G904" s="64"/>
      <c r="H904" s="38"/>
      <c r="I904" s="38"/>
      <c r="J904" s="38"/>
      <c r="K904" s="38"/>
      <c r="L904" s="38"/>
      <c r="M904" s="38"/>
      <c r="N904" s="38"/>
      <c r="O904" s="38"/>
      <c r="P904" s="38"/>
      <c r="Q904" s="65"/>
      <c r="R904" s="65"/>
      <c r="S904" s="99"/>
      <c r="T904" s="94"/>
      <c r="U904" s="100" t="str">
        <f t="shared" ca="1" si="93"/>
        <v/>
      </c>
      <c r="V904" s="100" t="str">
        <f t="shared" ca="1" si="94"/>
        <v/>
      </c>
      <c r="W904" s="100" t="str">
        <f t="shared" ca="1" si="95"/>
        <v/>
      </c>
      <c r="X904" s="94"/>
      <c r="Y904" s="94"/>
      <c r="AA904" s="2"/>
      <c r="AD904" s="1"/>
    </row>
    <row r="905" spans="2:30" ht="18.75" x14ac:dyDescent="0.25">
      <c r="B905" s="107" t="str">
        <f t="shared" si="96"/>
        <v/>
      </c>
      <c r="C905" s="108" t="str">
        <f t="shared" ca="1" si="97"/>
        <v/>
      </c>
      <c r="D905" s="62"/>
      <c r="E905" s="38"/>
      <c r="F905" s="63"/>
      <c r="G905" s="64"/>
      <c r="H905" s="38"/>
      <c r="I905" s="38"/>
      <c r="J905" s="38"/>
      <c r="K905" s="38"/>
      <c r="L905" s="38"/>
      <c r="M905" s="38"/>
      <c r="N905" s="38"/>
      <c r="O905" s="38"/>
      <c r="P905" s="38"/>
      <c r="Q905" s="65"/>
      <c r="R905" s="65"/>
      <c r="S905" s="99"/>
      <c r="T905" s="94"/>
      <c r="U905" s="100" t="str">
        <f t="shared" ca="1" si="93"/>
        <v/>
      </c>
      <c r="V905" s="100" t="str">
        <f t="shared" ca="1" si="94"/>
        <v/>
      </c>
      <c r="W905" s="100" t="str">
        <f t="shared" ca="1" si="95"/>
        <v/>
      </c>
      <c r="X905" s="94"/>
      <c r="Y905" s="94"/>
      <c r="AA905" s="2"/>
      <c r="AD905" s="1"/>
    </row>
    <row r="906" spans="2:30" ht="18.75" x14ac:dyDescent="0.25">
      <c r="B906" s="107" t="str">
        <f t="shared" si="96"/>
        <v/>
      </c>
      <c r="C906" s="108" t="str">
        <f t="shared" ca="1" si="97"/>
        <v/>
      </c>
      <c r="D906" s="62"/>
      <c r="E906" s="38"/>
      <c r="F906" s="63"/>
      <c r="G906" s="64"/>
      <c r="H906" s="38"/>
      <c r="I906" s="38"/>
      <c r="J906" s="38"/>
      <c r="K906" s="38"/>
      <c r="L906" s="38"/>
      <c r="M906" s="38"/>
      <c r="N906" s="38"/>
      <c r="O906" s="38"/>
      <c r="P906" s="38"/>
      <c r="Q906" s="65"/>
      <c r="R906" s="65"/>
      <c r="S906" s="99"/>
      <c r="T906" s="94"/>
      <c r="U906" s="100" t="str">
        <f t="shared" ca="1" si="93"/>
        <v/>
      </c>
      <c r="V906" s="100" t="str">
        <f t="shared" ca="1" si="94"/>
        <v/>
      </c>
      <c r="W906" s="100" t="str">
        <f t="shared" ca="1" si="95"/>
        <v/>
      </c>
      <c r="X906" s="94"/>
      <c r="Y906" s="94"/>
      <c r="AA906" s="2"/>
      <c r="AD906" s="1"/>
    </row>
    <row r="907" spans="2:30" ht="18.75" x14ac:dyDescent="0.25">
      <c r="B907" s="107" t="str">
        <f t="shared" si="96"/>
        <v/>
      </c>
      <c r="C907" s="108" t="str">
        <f t="shared" ca="1" si="97"/>
        <v/>
      </c>
      <c r="D907" s="62"/>
      <c r="E907" s="38"/>
      <c r="F907" s="63"/>
      <c r="G907" s="64"/>
      <c r="H907" s="38"/>
      <c r="I907" s="38"/>
      <c r="J907" s="38"/>
      <c r="K907" s="38"/>
      <c r="L907" s="38"/>
      <c r="M907" s="38"/>
      <c r="N907" s="38"/>
      <c r="O907" s="38"/>
      <c r="P907" s="38"/>
      <c r="Q907" s="65"/>
      <c r="R907" s="65"/>
      <c r="S907" s="99"/>
      <c r="T907" s="94"/>
      <c r="U907" s="100" t="str">
        <f t="shared" ca="1" si="93"/>
        <v/>
      </c>
      <c r="V907" s="100" t="str">
        <f t="shared" ca="1" si="94"/>
        <v/>
      </c>
      <c r="W907" s="100" t="str">
        <f t="shared" ca="1" si="95"/>
        <v/>
      </c>
      <c r="X907" s="94"/>
      <c r="Y907" s="94"/>
      <c r="AA907" s="2"/>
      <c r="AD907" s="1"/>
    </row>
    <row r="908" spans="2:30" ht="18.75" x14ac:dyDescent="0.25">
      <c r="B908" s="107" t="str">
        <f t="shared" si="96"/>
        <v/>
      </c>
      <c r="C908" s="108" t="str">
        <f t="shared" ca="1" si="97"/>
        <v/>
      </c>
      <c r="D908" s="62"/>
      <c r="E908" s="38"/>
      <c r="F908" s="63"/>
      <c r="G908" s="64"/>
      <c r="H908" s="38"/>
      <c r="I908" s="38"/>
      <c r="J908" s="38"/>
      <c r="K908" s="38"/>
      <c r="L908" s="38"/>
      <c r="M908" s="38"/>
      <c r="N908" s="38"/>
      <c r="O908" s="38"/>
      <c r="P908" s="38"/>
      <c r="Q908" s="65"/>
      <c r="R908" s="65"/>
      <c r="S908" s="99"/>
      <c r="T908" s="94"/>
      <c r="U908" s="100" t="str">
        <f t="shared" ca="1" si="93"/>
        <v/>
      </c>
      <c r="V908" s="100" t="str">
        <f t="shared" ca="1" si="94"/>
        <v/>
      </c>
      <c r="W908" s="100" t="str">
        <f t="shared" ca="1" si="95"/>
        <v/>
      </c>
      <c r="X908" s="94"/>
      <c r="Y908" s="94"/>
      <c r="AA908" s="2"/>
      <c r="AD908" s="1"/>
    </row>
    <row r="909" spans="2:30" ht="18.75" x14ac:dyDescent="0.25">
      <c r="B909" s="107" t="str">
        <f t="shared" si="96"/>
        <v/>
      </c>
      <c r="C909" s="108" t="str">
        <f t="shared" ca="1" si="97"/>
        <v/>
      </c>
      <c r="D909" s="62"/>
      <c r="E909" s="38"/>
      <c r="F909" s="63"/>
      <c r="G909" s="64"/>
      <c r="H909" s="38"/>
      <c r="I909" s="38"/>
      <c r="J909" s="38"/>
      <c r="K909" s="38"/>
      <c r="L909" s="38"/>
      <c r="M909" s="38"/>
      <c r="N909" s="38"/>
      <c r="O909" s="38"/>
      <c r="P909" s="38"/>
      <c r="Q909" s="65"/>
      <c r="R909" s="65"/>
      <c r="S909" s="99"/>
      <c r="T909" s="94"/>
      <c r="U909" s="100" t="str">
        <f t="shared" ca="1" si="93"/>
        <v/>
      </c>
      <c r="V909" s="100" t="str">
        <f t="shared" ca="1" si="94"/>
        <v/>
      </c>
      <c r="W909" s="100" t="str">
        <f t="shared" ca="1" si="95"/>
        <v/>
      </c>
      <c r="X909" s="94"/>
      <c r="Y909" s="94"/>
      <c r="AA909" s="2"/>
      <c r="AD909" s="1"/>
    </row>
    <row r="910" spans="2:30" ht="18.75" x14ac:dyDescent="0.25">
      <c r="B910" s="107" t="str">
        <f t="shared" si="96"/>
        <v/>
      </c>
      <c r="C910" s="108" t="str">
        <f t="shared" ca="1" si="97"/>
        <v/>
      </c>
      <c r="D910" s="62"/>
      <c r="E910" s="38"/>
      <c r="F910" s="63"/>
      <c r="G910" s="64"/>
      <c r="H910" s="38"/>
      <c r="I910" s="38"/>
      <c r="J910" s="38"/>
      <c r="K910" s="38"/>
      <c r="L910" s="38"/>
      <c r="M910" s="38"/>
      <c r="N910" s="38"/>
      <c r="O910" s="38"/>
      <c r="P910" s="38"/>
      <c r="Q910" s="65"/>
      <c r="R910" s="65"/>
      <c r="S910" s="99"/>
      <c r="T910" s="94"/>
      <c r="U910" s="100" t="str">
        <f t="shared" ca="1" si="93"/>
        <v/>
      </c>
      <c r="V910" s="100" t="str">
        <f t="shared" ca="1" si="94"/>
        <v/>
      </c>
      <c r="W910" s="100" t="str">
        <f t="shared" ca="1" si="95"/>
        <v/>
      </c>
      <c r="X910" s="94"/>
      <c r="Y910" s="94"/>
      <c r="AA910" s="2"/>
      <c r="AD910" s="1"/>
    </row>
    <row r="911" spans="2:30" ht="18.75" x14ac:dyDescent="0.25">
      <c r="B911" s="107" t="str">
        <f t="shared" si="96"/>
        <v/>
      </c>
      <c r="C911" s="108" t="str">
        <f t="shared" ca="1" si="97"/>
        <v/>
      </c>
      <c r="D911" s="62"/>
      <c r="E911" s="38"/>
      <c r="F911" s="63"/>
      <c r="G911" s="64"/>
      <c r="H911" s="38"/>
      <c r="I911" s="38"/>
      <c r="J911" s="38"/>
      <c r="K911" s="38"/>
      <c r="L911" s="38"/>
      <c r="M911" s="38"/>
      <c r="N911" s="38"/>
      <c r="O911" s="38"/>
      <c r="P911" s="38"/>
      <c r="Q911" s="65"/>
      <c r="R911" s="65"/>
      <c r="S911" s="99"/>
      <c r="T911" s="94"/>
      <c r="U911" s="100" t="str">
        <f t="shared" ref="U911:U974" ca="1" si="98">IF(ISBLANK(D911),"",IF(AND(OR(G911="+",G911="Homo",G911="homo"),D911&lt;TODAY()-$U$19,AND(ISBLANK(L911),ISBLANK(M911))),1,0))</f>
        <v/>
      </c>
      <c r="V911" s="100" t="str">
        <f t="shared" ref="V911:V974" ca="1" si="99">IF(ISBLANK(D911),"",IF(AND(OR(G911="-",G911="WT",G911="wt",G911="Wt"),D911&lt;TODAY()-$U$19,AND(ISBLANK(L911),ISBLANK(M911))),1,0))</f>
        <v/>
      </c>
      <c r="W911" s="100" t="str">
        <f t="shared" ref="W911:W974" ca="1" si="100">IF(ISBLANK(D911),"",IF(AND(NOT(OR(G911="-",G911="WT",G911="wt",G911="Wt",G911="+",G911="Homo",G911="homo")),D911&lt;TODAY()-$U$19,AND(ISBLANK(L911),ISBLANK(M911))),1,0))</f>
        <v/>
      </c>
      <c r="X911" s="94"/>
      <c r="Y911" s="94"/>
      <c r="AA911" s="2"/>
      <c r="AD911" s="1"/>
    </row>
    <row r="912" spans="2:30" ht="18.75" x14ac:dyDescent="0.25">
      <c r="B912" s="107" t="str">
        <f t="shared" si="96"/>
        <v/>
      </c>
      <c r="C912" s="108" t="str">
        <f t="shared" ca="1" si="97"/>
        <v/>
      </c>
      <c r="D912" s="62"/>
      <c r="E912" s="38"/>
      <c r="F912" s="63"/>
      <c r="G912" s="64"/>
      <c r="H912" s="38"/>
      <c r="I912" s="38"/>
      <c r="J912" s="38"/>
      <c r="K912" s="38"/>
      <c r="L912" s="38"/>
      <c r="M912" s="38"/>
      <c r="N912" s="38"/>
      <c r="O912" s="38"/>
      <c r="P912" s="38"/>
      <c r="Q912" s="65"/>
      <c r="R912" s="65"/>
      <c r="S912" s="99"/>
      <c r="T912" s="94"/>
      <c r="U912" s="100" t="str">
        <f t="shared" ca="1" si="98"/>
        <v/>
      </c>
      <c r="V912" s="100" t="str">
        <f t="shared" ca="1" si="99"/>
        <v/>
      </c>
      <c r="W912" s="100" t="str">
        <f t="shared" ca="1" si="100"/>
        <v/>
      </c>
      <c r="X912" s="94"/>
      <c r="Y912" s="94"/>
      <c r="AA912" s="2"/>
      <c r="AD912" s="1"/>
    </row>
    <row r="913" spans="2:30" ht="18.75" x14ac:dyDescent="0.25">
      <c r="B913" s="107" t="str">
        <f t="shared" si="96"/>
        <v/>
      </c>
      <c r="C913" s="108" t="str">
        <f t="shared" ca="1" si="97"/>
        <v/>
      </c>
      <c r="D913" s="62"/>
      <c r="E913" s="38"/>
      <c r="F913" s="63"/>
      <c r="G913" s="64"/>
      <c r="H913" s="38"/>
      <c r="I913" s="38"/>
      <c r="J913" s="38"/>
      <c r="K913" s="38"/>
      <c r="L913" s="38"/>
      <c r="M913" s="38"/>
      <c r="N913" s="38"/>
      <c r="O913" s="38"/>
      <c r="P913" s="38"/>
      <c r="Q913" s="65"/>
      <c r="R913" s="65"/>
      <c r="S913" s="99"/>
      <c r="T913" s="94"/>
      <c r="U913" s="100" t="str">
        <f t="shared" ca="1" si="98"/>
        <v/>
      </c>
      <c r="V913" s="100" t="str">
        <f t="shared" ca="1" si="99"/>
        <v/>
      </c>
      <c r="W913" s="100" t="str">
        <f t="shared" ca="1" si="100"/>
        <v/>
      </c>
      <c r="X913" s="94"/>
      <c r="Y913" s="94"/>
      <c r="AA913" s="2"/>
      <c r="AD913" s="1"/>
    </row>
    <row r="914" spans="2:30" ht="18.75" x14ac:dyDescent="0.25">
      <c r="B914" s="107" t="str">
        <f t="shared" si="96"/>
        <v/>
      </c>
      <c r="C914" s="108" t="str">
        <f t="shared" ca="1" si="97"/>
        <v/>
      </c>
      <c r="D914" s="62"/>
      <c r="E914" s="38"/>
      <c r="F914" s="63"/>
      <c r="G914" s="64"/>
      <c r="H914" s="38"/>
      <c r="I914" s="38"/>
      <c r="J914" s="38"/>
      <c r="K914" s="38"/>
      <c r="L914" s="38"/>
      <c r="M914" s="38"/>
      <c r="N914" s="38"/>
      <c r="O914" s="38"/>
      <c r="P914" s="38"/>
      <c r="Q914" s="65"/>
      <c r="R914" s="65"/>
      <c r="S914" s="99"/>
      <c r="T914" s="94"/>
      <c r="U914" s="100" t="str">
        <f t="shared" ca="1" si="98"/>
        <v/>
      </c>
      <c r="V914" s="100" t="str">
        <f t="shared" ca="1" si="99"/>
        <v/>
      </c>
      <c r="W914" s="100" t="str">
        <f t="shared" ca="1" si="100"/>
        <v/>
      </c>
      <c r="X914" s="94"/>
      <c r="Y914" s="94"/>
      <c r="AA914" s="2"/>
      <c r="AD914" s="1"/>
    </row>
    <row r="915" spans="2:30" ht="18.75" x14ac:dyDescent="0.25">
      <c r="B915" s="107" t="str">
        <f t="shared" si="96"/>
        <v/>
      </c>
      <c r="C915" s="108" t="str">
        <f t="shared" ca="1" si="97"/>
        <v/>
      </c>
      <c r="D915" s="62"/>
      <c r="E915" s="38"/>
      <c r="F915" s="63"/>
      <c r="G915" s="64"/>
      <c r="H915" s="38"/>
      <c r="I915" s="38"/>
      <c r="J915" s="38"/>
      <c r="K915" s="38"/>
      <c r="L915" s="38"/>
      <c r="M915" s="38"/>
      <c r="N915" s="38"/>
      <c r="O915" s="38"/>
      <c r="P915" s="38"/>
      <c r="Q915" s="65"/>
      <c r="R915" s="65"/>
      <c r="S915" s="99"/>
      <c r="T915" s="94"/>
      <c r="U915" s="100" t="str">
        <f t="shared" ca="1" si="98"/>
        <v/>
      </c>
      <c r="V915" s="100" t="str">
        <f t="shared" ca="1" si="99"/>
        <v/>
      </c>
      <c r="W915" s="100" t="str">
        <f t="shared" ca="1" si="100"/>
        <v/>
      </c>
      <c r="X915" s="94"/>
      <c r="Y915" s="94"/>
      <c r="AA915" s="2"/>
      <c r="AD915" s="1"/>
    </row>
    <row r="916" spans="2:30" ht="18.75" x14ac:dyDescent="0.25">
      <c r="B916" s="107" t="str">
        <f t="shared" si="96"/>
        <v/>
      </c>
      <c r="C916" s="108" t="str">
        <f t="shared" ca="1" si="97"/>
        <v/>
      </c>
      <c r="D916" s="62"/>
      <c r="E916" s="38"/>
      <c r="F916" s="63"/>
      <c r="G916" s="64"/>
      <c r="H916" s="38"/>
      <c r="I916" s="38"/>
      <c r="J916" s="38"/>
      <c r="K916" s="38"/>
      <c r="L916" s="38"/>
      <c r="M916" s="38"/>
      <c r="N916" s="38"/>
      <c r="O916" s="38"/>
      <c r="P916" s="38"/>
      <c r="Q916" s="65"/>
      <c r="R916" s="65"/>
      <c r="S916" s="99"/>
      <c r="T916" s="94"/>
      <c r="U916" s="100" t="str">
        <f t="shared" ca="1" si="98"/>
        <v/>
      </c>
      <c r="V916" s="100" t="str">
        <f t="shared" ca="1" si="99"/>
        <v/>
      </c>
      <c r="W916" s="100" t="str">
        <f t="shared" ca="1" si="100"/>
        <v/>
      </c>
      <c r="X916" s="94"/>
      <c r="Y916" s="94"/>
      <c r="AA916" s="2"/>
      <c r="AD916" s="1"/>
    </row>
    <row r="917" spans="2:30" ht="18.75" x14ac:dyDescent="0.25">
      <c r="B917" s="107" t="str">
        <f t="shared" si="96"/>
        <v/>
      </c>
      <c r="C917" s="108" t="str">
        <f t="shared" ca="1" si="97"/>
        <v/>
      </c>
      <c r="D917" s="62"/>
      <c r="E917" s="38"/>
      <c r="F917" s="63"/>
      <c r="G917" s="64"/>
      <c r="H917" s="38"/>
      <c r="I917" s="38"/>
      <c r="J917" s="38"/>
      <c r="K917" s="38"/>
      <c r="L917" s="38"/>
      <c r="M917" s="38"/>
      <c r="N917" s="38"/>
      <c r="O917" s="38"/>
      <c r="P917" s="38"/>
      <c r="Q917" s="65"/>
      <c r="R917" s="65"/>
      <c r="S917" s="99"/>
      <c r="T917" s="94"/>
      <c r="U917" s="100" t="str">
        <f t="shared" ca="1" si="98"/>
        <v/>
      </c>
      <c r="V917" s="100" t="str">
        <f t="shared" ca="1" si="99"/>
        <v/>
      </c>
      <c r="W917" s="100" t="str">
        <f t="shared" ca="1" si="100"/>
        <v/>
      </c>
      <c r="X917" s="94"/>
      <c r="Y917" s="94"/>
      <c r="AA917" s="2"/>
      <c r="AD917" s="1"/>
    </row>
    <row r="918" spans="2:30" ht="18.75" x14ac:dyDescent="0.25">
      <c r="B918" s="107" t="str">
        <f t="shared" si="96"/>
        <v/>
      </c>
      <c r="C918" s="108" t="str">
        <f t="shared" ca="1" si="97"/>
        <v/>
      </c>
      <c r="D918" s="62"/>
      <c r="E918" s="38"/>
      <c r="F918" s="63"/>
      <c r="G918" s="64"/>
      <c r="H918" s="38"/>
      <c r="I918" s="38"/>
      <c r="J918" s="38"/>
      <c r="K918" s="38"/>
      <c r="L918" s="38"/>
      <c r="M918" s="38"/>
      <c r="N918" s="38"/>
      <c r="O918" s="38"/>
      <c r="P918" s="38"/>
      <c r="Q918" s="65"/>
      <c r="R918" s="65"/>
      <c r="S918" s="99"/>
      <c r="T918" s="94"/>
      <c r="U918" s="100" t="str">
        <f t="shared" ca="1" si="98"/>
        <v/>
      </c>
      <c r="V918" s="100" t="str">
        <f t="shared" ca="1" si="99"/>
        <v/>
      </c>
      <c r="W918" s="100" t="str">
        <f t="shared" ca="1" si="100"/>
        <v/>
      </c>
      <c r="X918" s="94"/>
      <c r="Y918" s="94"/>
      <c r="AA918" s="2"/>
      <c r="AD918" s="1"/>
    </row>
    <row r="919" spans="2:30" ht="18.75" x14ac:dyDescent="0.25">
      <c r="B919" s="107" t="str">
        <f t="shared" si="96"/>
        <v/>
      </c>
      <c r="C919" s="108" t="str">
        <f t="shared" ca="1" si="97"/>
        <v/>
      </c>
      <c r="D919" s="62"/>
      <c r="E919" s="38"/>
      <c r="F919" s="63"/>
      <c r="G919" s="64"/>
      <c r="H919" s="38"/>
      <c r="I919" s="38"/>
      <c r="J919" s="38"/>
      <c r="K919" s="38"/>
      <c r="L919" s="38"/>
      <c r="M919" s="38"/>
      <c r="N919" s="38"/>
      <c r="O919" s="38"/>
      <c r="P919" s="38"/>
      <c r="Q919" s="65"/>
      <c r="R919" s="65"/>
      <c r="S919" s="99"/>
      <c r="T919" s="94"/>
      <c r="U919" s="100" t="str">
        <f t="shared" ca="1" si="98"/>
        <v/>
      </c>
      <c r="V919" s="100" t="str">
        <f t="shared" ca="1" si="99"/>
        <v/>
      </c>
      <c r="W919" s="100" t="str">
        <f t="shared" ca="1" si="100"/>
        <v/>
      </c>
      <c r="X919" s="94"/>
      <c r="Y919" s="94"/>
      <c r="AA919" s="2"/>
      <c r="AD919" s="1"/>
    </row>
    <row r="920" spans="2:30" ht="18.75" x14ac:dyDescent="0.25">
      <c r="B920" s="107" t="str">
        <f t="shared" si="96"/>
        <v/>
      </c>
      <c r="C920" s="108" t="str">
        <f t="shared" ca="1" si="97"/>
        <v/>
      </c>
      <c r="D920" s="62"/>
      <c r="E920" s="38"/>
      <c r="F920" s="63"/>
      <c r="G920" s="64"/>
      <c r="H920" s="38"/>
      <c r="I920" s="38"/>
      <c r="J920" s="38"/>
      <c r="K920" s="38"/>
      <c r="L920" s="38"/>
      <c r="M920" s="38"/>
      <c r="N920" s="38"/>
      <c r="O920" s="38"/>
      <c r="P920" s="38"/>
      <c r="Q920" s="65"/>
      <c r="R920" s="65"/>
      <c r="S920" s="99"/>
      <c r="T920" s="94"/>
      <c r="U920" s="100" t="str">
        <f t="shared" ca="1" si="98"/>
        <v/>
      </c>
      <c r="V920" s="100" t="str">
        <f t="shared" ca="1" si="99"/>
        <v/>
      </c>
      <c r="W920" s="100" t="str">
        <f t="shared" ca="1" si="100"/>
        <v/>
      </c>
      <c r="X920" s="94"/>
      <c r="Y920" s="94"/>
      <c r="AA920" s="2"/>
      <c r="AD920" s="1"/>
    </row>
    <row r="921" spans="2:30" ht="18.75" x14ac:dyDescent="0.25">
      <c r="B921" s="107" t="str">
        <f t="shared" si="96"/>
        <v/>
      </c>
      <c r="C921" s="108" t="str">
        <f t="shared" ca="1" si="97"/>
        <v/>
      </c>
      <c r="D921" s="62"/>
      <c r="E921" s="38"/>
      <c r="F921" s="63"/>
      <c r="G921" s="64"/>
      <c r="H921" s="38"/>
      <c r="I921" s="38"/>
      <c r="J921" s="38"/>
      <c r="K921" s="38"/>
      <c r="L921" s="38"/>
      <c r="M921" s="38"/>
      <c r="N921" s="38"/>
      <c r="O921" s="38"/>
      <c r="P921" s="38"/>
      <c r="Q921" s="65"/>
      <c r="R921" s="65"/>
      <c r="S921" s="99"/>
      <c r="T921" s="94"/>
      <c r="U921" s="100" t="str">
        <f t="shared" ca="1" si="98"/>
        <v/>
      </c>
      <c r="V921" s="100" t="str">
        <f t="shared" ca="1" si="99"/>
        <v/>
      </c>
      <c r="W921" s="100" t="str">
        <f t="shared" ca="1" si="100"/>
        <v/>
      </c>
      <c r="X921" s="94"/>
      <c r="Y921" s="94"/>
      <c r="AA921" s="2"/>
      <c r="AD921" s="1"/>
    </row>
    <row r="922" spans="2:30" ht="18.75" x14ac:dyDescent="0.25">
      <c r="B922" s="107" t="str">
        <f t="shared" si="96"/>
        <v/>
      </c>
      <c r="C922" s="108" t="str">
        <f t="shared" ca="1" si="97"/>
        <v/>
      </c>
      <c r="D922" s="62"/>
      <c r="E922" s="38"/>
      <c r="F922" s="63"/>
      <c r="G922" s="64"/>
      <c r="H922" s="38"/>
      <c r="I922" s="38"/>
      <c r="J922" s="38"/>
      <c r="K922" s="38"/>
      <c r="L922" s="38"/>
      <c r="M922" s="38"/>
      <c r="N922" s="38"/>
      <c r="O922" s="38"/>
      <c r="P922" s="38"/>
      <c r="Q922" s="65"/>
      <c r="R922" s="65"/>
      <c r="S922" s="99"/>
      <c r="T922" s="94"/>
      <c r="U922" s="100" t="str">
        <f t="shared" ca="1" si="98"/>
        <v/>
      </c>
      <c r="V922" s="100" t="str">
        <f t="shared" ca="1" si="99"/>
        <v/>
      </c>
      <c r="W922" s="100" t="str">
        <f t="shared" ca="1" si="100"/>
        <v/>
      </c>
      <c r="X922" s="94"/>
      <c r="Y922" s="94"/>
      <c r="AA922" s="2"/>
      <c r="AD922" s="1"/>
    </row>
    <row r="923" spans="2:30" ht="18.75" x14ac:dyDescent="0.25">
      <c r="B923" s="107" t="str">
        <f t="shared" si="96"/>
        <v/>
      </c>
      <c r="C923" s="108" t="str">
        <f t="shared" ca="1" si="97"/>
        <v/>
      </c>
      <c r="D923" s="62"/>
      <c r="E923" s="38"/>
      <c r="F923" s="63"/>
      <c r="G923" s="64"/>
      <c r="H923" s="38"/>
      <c r="I923" s="38"/>
      <c r="J923" s="38"/>
      <c r="K923" s="38"/>
      <c r="L923" s="38"/>
      <c r="M923" s="38"/>
      <c r="N923" s="38"/>
      <c r="O923" s="38"/>
      <c r="P923" s="38"/>
      <c r="Q923" s="65"/>
      <c r="R923" s="65"/>
      <c r="S923" s="99"/>
      <c r="T923" s="94"/>
      <c r="U923" s="100" t="str">
        <f t="shared" ca="1" si="98"/>
        <v/>
      </c>
      <c r="V923" s="100" t="str">
        <f t="shared" ca="1" si="99"/>
        <v/>
      </c>
      <c r="W923" s="100" t="str">
        <f t="shared" ca="1" si="100"/>
        <v/>
      </c>
      <c r="X923" s="94"/>
      <c r="Y923" s="94"/>
      <c r="AA923" s="2"/>
      <c r="AD923" s="1"/>
    </row>
    <row r="924" spans="2:30" ht="18.75" x14ac:dyDescent="0.25">
      <c r="B924" s="107" t="str">
        <f t="shared" si="96"/>
        <v/>
      </c>
      <c r="C924" s="108" t="str">
        <f t="shared" ca="1" si="97"/>
        <v/>
      </c>
      <c r="D924" s="62"/>
      <c r="E924" s="38"/>
      <c r="F924" s="63"/>
      <c r="G924" s="64"/>
      <c r="H924" s="38"/>
      <c r="I924" s="38"/>
      <c r="J924" s="38"/>
      <c r="K924" s="38"/>
      <c r="L924" s="38"/>
      <c r="M924" s="38"/>
      <c r="N924" s="38"/>
      <c r="O924" s="38"/>
      <c r="P924" s="38"/>
      <c r="Q924" s="65"/>
      <c r="R924" s="65"/>
      <c r="S924" s="99"/>
      <c r="T924" s="94"/>
      <c r="U924" s="100" t="str">
        <f t="shared" ca="1" si="98"/>
        <v/>
      </c>
      <c r="V924" s="100" t="str">
        <f t="shared" ca="1" si="99"/>
        <v/>
      </c>
      <c r="W924" s="100" t="str">
        <f t="shared" ca="1" si="100"/>
        <v/>
      </c>
      <c r="X924" s="94"/>
      <c r="Y924" s="94"/>
      <c r="AA924" s="2"/>
      <c r="AD924" s="1"/>
    </row>
    <row r="925" spans="2:30" ht="18.75" x14ac:dyDescent="0.25">
      <c r="B925" s="107" t="str">
        <f t="shared" si="96"/>
        <v/>
      </c>
      <c r="C925" s="108" t="str">
        <f t="shared" ca="1" si="97"/>
        <v/>
      </c>
      <c r="D925" s="62"/>
      <c r="E925" s="38"/>
      <c r="F925" s="63"/>
      <c r="G925" s="64"/>
      <c r="H925" s="38"/>
      <c r="I925" s="38"/>
      <c r="J925" s="38"/>
      <c r="K925" s="38"/>
      <c r="L925" s="38"/>
      <c r="M925" s="38"/>
      <c r="N925" s="38"/>
      <c r="O925" s="38"/>
      <c r="P925" s="38"/>
      <c r="Q925" s="65"/>
      <c r="R925" s="65"/>
      <c r="S925" s="99"/>
      <c r="T925" s="94"/>
      <c r="U925" s="100" t="str">
        <f t="shared" ca="1" si="98"/>
        <v/>
      </c>
      <c r="V925" s="100" t="str">
        <f t="shared" ca="1" si="99"/>
        <v/>
      </c>
      <c r="W925" s="100" t="str">
        <f t="shared" ca="1" si="100"/>
        <v/>
      </c>
      <c r="X925" s="94"/>
      <c r="Y925" s="94"/>
      <c r="AA925" s="2"/>
      <c r="AD925" s="1"/>
    </row>
    <row r="926" spans="2:30" ht="18.75" x14ac:dyDescent="0.25">
      <c r="B926" s="107" t="str">
        <f t="shared" si="96"/>
        <v/>
      </c>
      <c r="C926" s="108" t="str">
        <f t="shared" ca="1" si="97"/>
        <v/>
      </c>
      <c r="D926" s="62"/>
      <c r="E926" s="38"/>
      <c r="F926" s="63"/>
      <c r="G926" s="64"/>
      <c r="H926" s="38"/>
      <c r="I926" s="38"/>
      <c r="J926" s="38"/>
      <c r="K926" s="38"/>
      <c r="L926" s="38"/>
      <c r="M926" s="38"/>
      <c r="N926" s="38"/>
      <c r="O926" s="38"/>
      <c r="P926" s="38"/>
      <c r="Q926" s="65"/>
      <c r="R926" s="65"/>
      <c r="S926" s="99"/>
      <c r="T926" s="94"/>
      <c r="U926" s="100" t="str">
        <f t="shared" ca="1" si="98"/>
        <v/>
      </c>
      <c r="V926" s="100" t="str">
        <f t="shared" ca="1" si="99"/>
        <v/>
      </c>
      <c r="W926" s="100" t="str">
        <f t="shared" ca="1" si="100"/>
        <v/>
      </c>
      <c r="X926" s="94"/>
      <c r="Y926" s="94"/>
      <c r="AA926" s="2"/>
      <c r="AD926" s="1"/>
    </row>
    <row r="927" spans="2:30" ht="18.75" x14ac:dyDescent="0.25">
      <c r="B927" s="107" t="str">
        <f t="shared" si="96"/>
        <v/>
      </c>
      <c r="C927" s="108" t="str">
        <f t="shared" ca="1" si="97"/>
        <v/>
      </c>
      <c r="D927" s="62"/>
      <c r="E927" s="38"/>
      <c r="F927" s="63"/>
      <c r="G927" s="64"/>
      <c r="H927" s="38"/>
      <c r="I927" s="38"/>
      <c r="J927" s="38"/>
      <c r="K927" s="38"/>
      <c r="L927" s="38"/>
      <c r="M927" s="38"/>
      <c r="N927" s="38"/>
      <c r="O927" s="38"/>
      <c r="P927" s="38"/>
      <c r="Q927" s="65"/>
      <c r="R927" s="65"/>
      <c r="S927" s="99"/>
      <c r="T927" s="94"/>
      <c r="U927" s="100" t="str">
        <f t="shared" ca="1" si="98"/>
        <v/>
      </c>
      <c r="V927" s="100" t="str">
        <f t="shared" ca="1" si="99"/>
        <v/>
      </c>
      <c r="W927" s="100" t="str">
        <f t="shared" ca="1" si="100"/>
        <v/>
      </c>
      <c r="X927" s="94"/>
      <c r="Y927" s="94"/>
      <c r="AA927" s="2"/>
      <c r="AD927" s="1"/>
    </row>
    <row r="928" spans="2:30" ht="18.75" x14ac:dyDescent="0.25">
      <c r="B928" s="107" t="str">
        <f t="shared" si="96"/>
        <v/>
      </c>
      <c r="C928" s="108" t="str">
        <f t="shared" ca="1" si="97"/>
        <v/>
      </c>
      <c r="D928" s="62"/>
      <c r="E928" s="38"/>
      <c r="F928" s="63"/>
      <c r="G928" s="64"/>
      <c r="H928" s="38"/>
      <c r="I928" s="38"/>
      <c r="J928" s="38"/>
      <c r="K928" s="38"/>
      <c r="L928" s="38"/>
      <c r="M928" s="38"/>
      <c r="N928" s="38"/>
      <c r="O928" s="38"/>
      <c r="P928" s="38"/>
      <c r="Q928" s="65"/>
      <c r="R928" s="65"/>
      <c r="S928" s="99"/>
      <c r="T928" s="94"/>
      <c r="U928" s="100" t="str">
        <f t="shared" ca="1" si="98"/>
        <v/>
      </c>
      <c r="V928" s="100" t="str">
        <f t="shared" ca="1" si="99"/>
        <v/>
      </c>
      <c r="W928" s="100" t="str">
        <f t="shared" ca="1" si="100"/>
        <v/>
      </c>
      <c r="X928" s="94"/>
      <c r="Y928" s="94"/>
      <c r="AA928" s="2"/>
      <c r="AD928" s="1"/>
    </row>
    <row r="929" spans="2:30" ht="18.75" x14ac:dyDescent="0.25">
      <c r="B929" s="107" t="str">
        <f t="shared" si="96"/>
        <v/>
      </c>
      <c r="C929" s="108" t="str">
        <f t="shared" ca="1" si="97"/>
        <v/>
      </c>
      <c r="D929" s="62"/>
      <c r="E929" s="38"/>
      <c r="F929" s="63"/>
      <c r="G929" s="64"/>
      <c r="H929" s="38"/>
      <c r="I929" s="38"/>
      <c r="J929" s="38"/>
      <c r="K929" s="38"/>
      <c r="L929" s="38"/>
      <c r="M929" s="38"/>
      <c r="N929" s="38"/>
      <c r="O929" s="38"/>
      <c r="P929" s="38"/>
      <c r="Q929" s="65"/>
      <c r="R929" s="65"/>
      <c r="S929" s="99"/>
      <c r="T929" s="94"/>
      <c r="U929" s="100" t="str">
        <f t="shared" ca="1" si="98"/>
        <v/>
      </c>
      <c r="V929" s="100" t="str">
        <f t="shared" ca="1" si="99"/>
        <v/>
      </c>
      <c r="W929" s="100" t="str">
        <f t="shared" ca="1" si="100"/>
        <v/>
      </c>
      <c r="X929" s="94"/>
      <c r="Y929" s="94"/>
      <c r="AA929" s="2"/>
      <c r="AD929" s="1"/>
    </row>
    <row r="930" spans="2:30" ht="18.75" x14ac:dyDescent="0.25">
      <c r="B930" s="107" t="str">
        <f t="shared" si="96"/>
        <v/>
      </c>
      <c r="C930" s="108" t="str">
        <f t="shared" ca="1" si="97"/>
        <v/>
      </c>
      <c r="D930" s="62"/>
      <c r="E930" s="38"/>
      <c r="F930" s="63"/>
      <c r="G930" s="64"/>
      <c r="H930" s="38"/>
      <c r="I930" s="38"/>
      <c r="J930" s="38"/>
      <c r="K930" s="38"/>
      <c r="L930" s="38"/>
      <c r="M930" s="38"/>
      <c r="N930" s="38"/>
      <c r="O930" s="38"/>
      <c r="P930" s="38"/>
      <c r="Q930" s="65"/>
      <c r="R930" s="65"/>
      <c r="S930" s="99"/>
      <c r="T930" s="94"/>
      <c r="U930" s="100" t="str">
        <f t="shared" ca="1" si="98"/>
        <v/>
      </c>
      <c r="V930" s="100" t="str">
        <f t="shared" ca="1" si="99"/>
        <v/>
      </c>
      <c r="W930" s="100" t="str">
        <f t="shared" ca="1" si="100"/>
        <v/>
      </c>
      <c r="X930" s="94"/>
      <c r="Y930" s="94"/>
      <c r="AA930" s="2"/>
      <c r="AD930" s="1"/>
    </row>
    <row r="931" spans="2:30" ht="18.75" x14ac:dyDescent="0.25">
      <c r="B931" s="107" t="str">
        <f t="shared" si="96"/>
        <v/>
      </c>
      <c r="C931" s="108" t="str">
        <f t="shared" ca="1" si="97"/>
        <v/>
      </c>
      <c r="D931" s="62"/>
      <c r="E931" s="38"/>
      <c r="F931" s="63"/>
      <c r="G931" s="64"/>
      <c r="H931" s="38"/>
      <c r="I931" s="38"/>
      <c r="J931" s="38"/>
      <c r="K931" s="38"/>
      <c r="L931" s="38"/>
      <c r="M931" s="38"/>
      <c r="N931" s="38"/>
      <c r="O931" s="38"/>
      <c r="P931" s="38"/>
      <c r="Q931" s="65"/>
      <c r="R931" s="65"/>
      <c r="S931" s="99"/>
      <c r="T931" s="94"/>
      <c r="U931" s="100" t="str">
        <f t="shared" ca="1" si="98"/>
        <v/>
      </c>
      <c r="V931" s="100" t="str">
        <f t="shared" ca="1" si="99"/>
        <v/>
      </c>
      <c r="W931" s="100" t="str">
        <f t="shared" ca="1" si="100"/>
        <v/>
      </c>
      <c r="X931" s="94"/>
      <c r="Y931" s="94"/>
      <c r="AA931" s="2"/>
      <c r="AD931" s="1"/>
    </row>
    <row r="932" spans="2:30" ht="18.75" x14ac:dyDescent="0.25">
      <c r="B932" s="107" t="str">
        <f t="shared" si="96"/>
        <v/>
      </c>
      <c r="C932" s="108" t="str">
        <f t="shared" ca="1" si="97"/>
        <v/>
      </c>
      <c r="D932" s="62"/>
      <c r="E932" s="38"/>
      <c r="F932" s="63"/>
      <c r="G932" s="64"/>
      <c r="H932" s="38"/>
      <c r="I932" s="38"/>
      <c r="J932" s="38"/>
      <c r="K932" s="38"/>
      <c r="L932" s="38"/>
      <c r="M932" s="38"/>
      <c r="N932" s="38"/>
      <c r="O932" s="38"/>
      <c r="P932" s="38"/>
      <c r="Q932" s="65"/>
      <c r="R932" s="65"/>
      <c r="S932" s="99"/>
      <c r="T932" s="94"/>
      <c r="U932" s="100" t="str">
        <f t="shared" ca="1" si="98"/>
        <v/>
      </c>
      <c r="V932" s="100" t="str">
        <f t="shared" ca="1" si="99"/>
        <v/>
      </c>
      <c r="W932" s="100" t="str">
        <f t="shared" ca="1" si="100"/>
        <v/>
      </c>
      <c r="X932" s="94"/>
      <c r="Y932" s="94"/>
      <c r="AA932" s="2"/>
      <c r="AD932" s="1"/>
    </row>
    <row r="933" spans="2:30" ht="18.75" x14ac:dyDescent="0.25">
      <c r="B933" s="107" t="str">
        <f t="shared" si="96"/>
        <v/>
      </c>
      <c r="C933" s="108" t="str">
        <f t="shared" ca="1" si="97"/>
        <v/>
      </c>
      <c r="D933" s="62"/>
      <c r="E933" s="38"/>
      <c r="F933" s="63"/>
      <c r="G933" s="64"/>
      <c r="H933" s="38"/>
      <c r="I933" s="38"/>
      <c r="J933" s="38"/>
      <c r="K933" s="38"/>
      <c r="L933" s="38"/>
      <c r="M933" s="38"/>
      <c r="N933" s="38"/>
      <c r="O933" s="38"/>
      <c r="P933" s="38"/>
      <c r="Q933" s="65"/>
      <c r="R933" s="65"/>
      <c r="S933" s="99"/>
      <c r="T933" s="94"/>
      <c r="U933" s="100" t="str">
        <f t="shared" ca="1" si="98"/>
        <v/>
      </c>
      <c r="V933" s="100" t="str">
        <f t="shared" ca="1" si="99"/>
        <v/>
      </c>
      <c r="W933" s="100" t="str">
        <f t="shared" ca="1" si="100"/>
        <v/>
      </c>
      <c r="X933" s="94"/>
      <c r="Y933" s="94"/>
      <c r="AA933" s="2"/>
      <c r="AD933" s="1"/>
    </row>
    <row r="934" spans="2:30" ht="18.75" x14ac:dyDescent="0.25">
      <c r="B934" s="107" t="str">
        <f t="shared" si="96"/>
        <v/>
      </c>
      <c r="C934" s="108" t="str">
        <f t="shared" ca="1" si="97"/>
        <v/>
      </c>
      <c r="D934" s="62"/>
      <c r="E934" s="38"/>
      <c r="F934" s="63"/>
      <c r="G934" s="64"/>
      <c r="H934" s="38"/>
      <c r="I934" s="38"/>
      <c r="J934" s="38"/>
      <c r="K934" s="38"/>
      <c r="L934" s="38"/>
      <c r="M934" s="38"/>
      <c r="N934" s="38"/>
      <c r="O934" s="38"/>
      <c r="P934" s="38"/>
      <c r="Q934" s="65"/>
      <c r="R934" s="65"/>
      <c r="S934" s="99"/>
      <c r="T934" s="94"/>
      <c r="U934" s="100" t="str">
        <f t="shared" ca="1" si="98"/>
        <v/>
      </c>
      <c r="V934" s="100" t="str">
        <f t="shared" ca="1" si="99"/>
        <v/>
      </c>
      <c r="W934" s="100" t="str">
        <f t="shared" ca="1" si="100"/>
        <v/>
      </c>
      <c r="X934" s="94"/>
      <c r="Y934" s="94"/>
      <c r="AA934" s="2"/>
      <c r="AD934" s="1"/>
    </row>
    <row r="935" spans="2:30" ht="18.75" x14ac:dyDescent="0.25">
      <c r="B935" s="107" t="str">
        <f t="shared" si="96"/>
        <v/>
      </c>
      <c r="C935" s="108" t="str">
        <f t="shared" ca="1" si="97"/>
        <v/>
      </c>
      <c r="D935" s="62"/>
      <c r="E935" s="38"/>
      <c r="F935" s="63"/>
      <c r="G935" s="64"/>
      <c r="H935" s="38"/>
      <c r="I935" s="38"/>
      <c r="J935" s="38"/>
      <c r="K935" s="38"/>
      <c r="L935" s="38"/>
      <c r="M935" s="38"/>
      <c r="N935" s="38"/>
      <c r="O935" s="38"/>
      <c r="P935" s="38"/>
      <c r="Q935" s="65"/>
      <c r="R935" s="65"/>
      <c r="S935" s="99"/>
      <c r="T935" s="94"/>
      <c r="U935" s="100" t="str">
        <f t="shared" ca="1" si="98"/>
        <v/>
      </c>
      <c r="V935" s="100" t="str">
        <f t="shared" ca="1" si="99"/>
        <v/>
      </c>
      <c r="W935" s="100" t="str">
        <f t="shared" ca="1" si="100"/>
        <v/>
      </c>
      <c r="X935" s="94"/>
      <c r="Y935" s="94"/>
      <c r="AA935" s="2"/>
      <c r="AD935" s="1"/>
    </row>
    <row r="936" spans="2:30" ht="18.75" x14ac:dyDescent="0.25">
      <c r="B936" s="107" t="str">
        <f t="shared" si="96"/>
        <v/>
      </c>
      <c r="C936" s="108" t="str">
        <f t="shared" ca="1" si="97"/>
        <v/>
      </c>
      <c r="D936" s="62"/>
      <c r="E936" s="38"/>
      <c r="F936" s="63"/>
      <c r="G936" s="64"/>
      <c r="H936" s="38"/>
      <c r="I936" s="38"/>
      <c r="J936" s="38"/>
      <c r="K936" s="38"/>
      <c r="L936" s="38"/>
      <c r="M936" s="38"/>
      <c r="N936" s="38"/>
      <c r="O936" s="38"/>
      <c r="P936" s="38"/>
      <c r="Q936" s="65"/>
      <c r="R936" s="65"/>
      <c r="S936" s="99"/>
      <c r="T936" s="94"/>
      <c r="U936" s="100" t="str">
        <f t="shared" ca="1" si="98"/>
        <v/>
      </c>
      <c r="V936" s="100" t="str">
        <f t="shared" ca="1" si="99"/>
        <v/>
      </c>
      <c r="W936" s="100" t="str">
        <f t="shared" ca="1" si="100"/>
        <v/>
      </c>
      <c r="X936" s="94"/>
      <c r="Y936" s="94"/>
      <c r="AA936" s="2"/>
      <c r="AD936" s="1"/>
    </row>
    <row r="937" spans="2:30" ht="18.75" x14ac:dyDescent="0.25">
      <c r="B937" s="107" t="str">
        <f t="shared" si="96"/>
        <v/>
      </c>
      <c r="C937" s="108" t="str">
        <f t="shared" ca="1" si="97"/>
        <v/>
      </c>
      <c r="D937" s="62"/>
      <c r="E937" s="38"/>
      <c r="F937" s="63"/>
      <c r="G937" s="64"/>
      <c r="H937" s="38"/>
      <c r="I937" s="38"/>
      <c r="J937" s="38"/>
      <c r="K937" s="38"/>
      <c r="L937" s="38"/>
      <c r="M937" s="38"/>
      <c r="N937" s="38"/>
      <c r="O937" s="38"/>
      <c r="P937" s="38"/>
      <c r="Q937" s="65"/>
      <c r="R937" s="65"/>
      <c r="S937" s="99"/>
      <c r="T937" s="94"/>
      <c r="U937" s="100" t="str">
        <f t="shared" ca="1" si="98"/>
        <v/>
      </c>
      <c r="V937" s="100" t="str">
        <f t="shared" ca="1" si="99"/>
        <v/>
      </c>
      <c r="W937" s="100" t="str">
        <f t="shared" ca="1" si="100"/>
        <v/>
      </c>
      <c r="X937" s="94"/>
      <c r="Y937" s="94"/>
      <c r="AA937" s="2"/>
      <c r="AD937" s="1"/>
    </row>
    <row r="938" spans="2:30" ht="18.75" x14ac:dyDescent="0.25">
      <c r="B938" s="107" t="str">
        <f t="shared" si="96"/>
        <v/>
      </c>
      <c r="C938" s="108" t="str">
        <f t="shared" ca="1" si="97"/>
        <v/>
      </c>
      <c r="D938" s="62"/>
      <c r="E938" s="38"/>
      <c r="F938" s="63"/>
      <c r="G938" s="64"/>
      <c r="H938" s="38"/>
      <c r="I938" s="38"/>
      <c r="J938" s="38"/>
      <c r="K938" s="38"/>
      <c r="L938" s="38"/>
      <c r="M938" s="38"/>
      <c r="N938" s="38"/>
      <c r="O938" s="38"/>
      <c r="P938" s="38"/>
      <c r="Q938" s="65"/>
      <c r="R938" s="65"/>
      <c r="S938" s="99"/>
      <c r="T938" s="94"/>
      <c r="U938" s="100" t="str">
        <f t="shared" ca="1" si="98"/>
        <v/>
      </c>
      <c r="V938" s="100" t="str">
        <f t="shared" ca="1" si="99"/>
        <v/>
      </c>
      <c r="W938" s="100" t="str">
        <f t="shared" ca="1" si="100"/>
        <v/>
      </c>
      <c r="X938" s="94"/>
      <c r="Y938" s="94"/>
      <c r="AA938" s="2"/>
      <c r="AD938" s="1"/>
    </row>
    <row r="939" spans="2:30" ht="18.75" x14ac:dyDescent="0.25">
      <c r="B939" s="107" t="str">
        <f t="shared" si="96"/>
        <v/>
      </c>
      <c r="C939" s="108" t="str">
        <f t="shared" ca="1" si="97"/>
        <v/>
      </c>
      <c r="D939" s="62"/>
      <c r="E939" s="38"/>
      <c r="F939" s="63"/>
      <c r="G939" s="64"/>
      <c r="H939" s="38"/>
      <c r="I939" s="38"/>
      <c r="J939" s="38"/>
      <c r="K939" s="38"/>
      <c r="L939" s="38"/>
      <c r="M939" s="38"/>
      <c r="N939" s="38"/>
      <c r="O939" s="38"/>
      <c r="P939" s="38"/>
      <c r="Q939" s="65"/>
      <c r="R939" s="65"/>
      <c r="S939" s="99"/>
      <c r="T939" s="94"/>
      <c r="U939" s="100" t="str">
        <f t="shared" ca="1" si="98"/>
        <v/>
      </c>
      <c r="V939" s="100" t="str">
        <f t="shared" ca="1" si="99"/>
        <v/>
      </c>
      <c r="W939" s="100" t="str">
        <f t="shared" ca="1" si="100"/>
        <v/>
      </c>
      <c r="X939" s="94"/>
      <c r="Y939" s="94"/>
      <c r="AA939" s="2"/>
      <c r="AD939" s="1"/>
    </row>
    <row r="940" spans="2:30" ht="18.75" x14ac:dyDescent="0.25">
      <c r="B940" s="107" t="str">
        <f t="shared" si="96"/>
        <v/>
      </c>
      <c r="C940" s="108" t="str">
        <f t="shared" ca="1" si="97"/>
        <v/>
      </c>
      <c r="D940" s="62"/>
      <c r="E940" s="38"/>
      <c r="F940" s="63"/>
      <c r="G940" s="64"/>
      <c r="H940" s="38"/>
      <c r="I940" s="38"/>
      <c r="J940" s="38"/>
      <c r="K940" s="38"/>
      <c r="L940" s="38"/>
      <c r="M940" s="38"/>
      <c r="N940" s="38"/>
      <c r="O940" s="38"/>
      <c r="P940" s="38"/>
      <c r="Q940" s="65"/>
      <c r="R940" s="65"/>
      <c r="S940" s="99"/>
      <c r="T940" s="94"/>
      <c r="U940" s="100" t="str">
        <f t="shared" ca="1" si="98"/>
        <v/>
      </c>
      <c r="V940" s="100" t="str">
        <f t="shared" ca="1" si="99"/>
        <v/>
      </c>
      <c r="W940" s="100" t="str">
        <f t="shared" ca="1" si="100"/>
        <v/>
      </c>
      <c r="X940" s="94"/>
      <c r="Y940" s="94"/>
      <c r="AA940" s="2"/>
      <c r="AD940" s="1"/>
    </row>
    <row r="941" spans="2:30" ht="18.75" x14ac:dyDescent="0.25">
      <c r="B941" s="107" t="str">
        <f t="shared" si="96"/>
        <v/>
      </c>
      <c r="C941" s="108" t="str">
        <f t="shared" ca="1" si="97"/>
        <v/>
      </c>
      <c r="D941" s="62"/>
      <c r="E941" s="38"/>
      <c r="F941" s="63"/>
      <c r="G941" s="64"/>
      <c r="H941" s="38"/>
      <c r="I941" s="38"/>
      <c r="J941" s="38"/>
      <c r="K941" s="38"/>
      <c r="L941" s="38"/>
      <c r="M941" s="38"/>
      <c r="N941" s="38"/>
      <c r="O941" s="38"/>
      <c r="P941" s="38"/>
      <c r="Q941" s="65"/>
      <c r="R941" s="65"/>
      <c r="S941" s="99"/>
      <c r="T941" s="94"/>
      <c r="U941" s="100" t="str">
        <f t="shared" ca="1" si="98"/>
        <v/>
      </c>
      <c r="V941" s="100" t="str">
        <f t="shared" ca="1" si="99"/>
        <v/>
      </c>
      <c r="W941" s="100" t="str">
        <f t="shared" ca="1" si="100"/>
        <v/>
      </c>
      <c r="X941" s="94"/>
      <c r="Y941" s="94"/>
      <c r="AA941" s="2"/>
      <c r="AD941" s="1"/>
    </row>
    <row r="942" spans="2:30" ht="18.75" x14ac:dyDescent="0.25">
      <c r="B942" s="107" t="str">
        <f t="shared" si="96"/>
        <v/>
      </c>
      <c r="C942" s="108" t="str">
        <f t="shared" ca="1" si="97"/>
        <v/>
      </c>
      <c r="D942" s="62"/>
      <c r="E942" s="38"/>
      <c r="F942" s="63"/>
      <c r="G942" s="64"/>
      <c r="H942" s="38"/>
      <c r="I942" s="38"/>
      <c r="J942" s="38"/>
      <c r="K942" s="38"/>
      <c r="L942" s="38"/>
      <c r="M942" s="38"/>
      <c r="N942" s="38"/>
      <c r="O942" s="38"/>
      <c r="P942" s="38"/>
      <c r="Q942" s="65"/>
      <c r="R942" s="65"/>
      <c r="S942" s="99"/>
      <c r="T942" s="94"/>
      <c r="U942" s="100" t="str">
        <f t="shared" ca="1" si="98"/>
        <v/>
      </c>
      <c r="V942" s="100" t="str">
        <f t="shared" ca="1" si="99"/>
        <v/>
      </c>
      <c r="W942" s="100" t="str">
        <f t="shared" ca="1" si="100"/>
        <v/>
      </c>
      <c r="X942" s="94"/>
      <c r="Y942" s="94"/>
      <c r="AA942" s="2"/>
      <c r="AD942" s="1"/>
    </row>
    <row r="943" spans="2:30" ht="18.75" x14ac:dyDescent="0.25">
      <c r="B943" s="107" t="str">
        <f t="shared" si="96"/>
        <v/>
      </c>
      <c r="C943" s="108" t="str">
        <f t="shared" ca="1" si="97"/>
        <v/>
      </c>
      <c r="D943" s="62"/>
      <c r="E943" s="38"/>
      <c r="F943" s="63"/>
      <c r="G943" s="64"/>
      <c r="H943" s="38"/>
      <c r="I943" s="38"/>
      <c r="J943" s="38"/>
      <c r="K943" s="38"/>
      <c r="L943" s="38"/>
      <c r="M943" s="38"/>
      <c r="N943" s="38"/>
      <c r="O943" s="38"/>
      <c r="P943" s="38"/>
      <c r="Q943" s="65"/>
      <c r="R943" s="65"/>
      <c r="S943" s="99"/>
      <c r="T943" s="94"/>
      <c r="U943" s="100" t="str">
        <f t="shared" ca="1" si="98"/>
        <v/>
      </c>
      <c r="V943" s="100" t="str">
        <f t="shared" ca="1" si="99"/>
        <v/>
      </c>
      <c r="W943" s="100" t="str">
        <f t="shared" ca="1" si="100"/>
        <v/>
      </c>
      <c r="X943" s="94"/>
      <c r="Y943" s="94"/>
      <c r="AA943" s="2"/>
      <c r="AD943" s="1"/>
    </row>
    <row r="944" spans="2:30" ht="18.75" x14ac:dyDescent="0.25">
      <c r="B944" s="107" t="str">
        <f t="shared" si="96"/>
        <v/>
      </c>
      <c r="C944" s="108" t="str">
        <f t="shared" ca="1" si="97"/>
        <v/>
      </c>
      <c r="D944" s="62"/>
      <c r="E944" s="38"/>
      <c r="F944" s="63"/>
      <c r="G944" s="64"/>
      <c r="H944" s="38"/>
      <c r="I944" s="38"/>
      <c r="J944" s="38"/>
      <c r="K944" s="38"/>
      <c r="L944" s="38"/>
      <c r="M944" s="38"/>
      <c r="N944" s="38"/>
      <c r="O944" s="38"/>
      <c r="P944" s="38"/>
      <c r="Q944" s="65"/>
      <c r="R944" s="65"/>
      <c r="S944" s="99"/>
      <c r="T944" s="94"/>
      <c r="U944" s="100" t="str">
        <f t="shared" ca="1" si="98"/>
        <v/>
      </c>
      <c r="V944" s="100" t="str">
        <f t="shared" ca="1" si="99"/>
        <v/>
      </c>
      <c r="W944" s="100" t="str">
        <f t="shared" ca="1" si="100"/>
        <v/>
      </c>
      <c r="X944" s="94"/>
      <c r="Y944" s="94"/>
      <c r="AA944" s="2"/>
      <c r="AD944" s="1"/>
    </row>
    <row r="945" spans="2:30" ht="18.75" x14ac:dyDescent="0.25">
      <c r="B945" s="107" t="str">
        <f t="shared" si="96"/>
        <v/>
      </c>
      <c r="C945" s="108" t="str">
        <f t="shared" ca="1" si="97"/>
        <v/>
      </c>
      <c r="D945" s="62"/>
      <c r="E945" s="38"/>
      <c r="F945" s="63"/>
      <c r="G945" s="64"/>
      <c r="H945" s="38"/>
      <c r="I945" s="38"/>
      <c r="J945" s="38"/>
      <c r="K945" s="38"/>
      <c r="L945" s="38"/>
      <c r="M945" s="38"/>
      <c r="N945" s="38"/>
      <c r="O945" s="38"/>
      <c r="P945" s="38"/>
      <c r="Q945" s="65"/>
      <c r="R945" s="65"/>
      <c r="S945" s="99"/>
      <c r="T945" s="94"/>
      <c r="U945" s="100" t="str">
        <f t="shared" ca="1" si="98"/>
        <v/>
      </c>
      <c r="V945" s="100" t="str">
        <f t="shared" ca="1" si="99"/>
        <v/>
      </c>
      <c r="W945" s="100" t="str">
        <f t="shared" ca="1" si="100"/>
        <v/>
      </c>
      <c r="X945" s="94"/>
      <c r="Y945" s="94"/>
      <c r="AA945" s="2"/>
      <c r="AD945" s="1"/>
    </row>
    <row r="946" spans="2:30" ht="18.75" x14ac:dyDescent="0.25">
      <c r="B946" s="107" t="str">
        <f t="shared" si="96"/>
        <v/>
      </c>
      <c r="C946" s="108" t="str">
        <f t="shared" ca="1" si="97"/>
        <v/>
      </c>
      <c r="D946" s="62"/>
      <c r="E946" s="38"/>
      <c r="F946" s="63"/>
      <c r="G946" s="64"/>
      <c r="H946" s="38"/>
      <c r="I946" s="38"/>
      <c r="J946" s="38"/>
      <c r="K946" s="38"/>
      <c r="L946" s="38"/>
      <c r="M946" s="38"/>
      <c r="N946" s="38"/>
      <c r="O946" s="38"/>
      <c r="P946" s="38"/>
      <c r="Q946" s="65"/>
      <c r="R946" s="65"/>
      <c r="S946" s="99"/>
      <c r="T946" s="94"/>
      <c r="U946" s="100" t="str">
        <f t="shared" ca="1" si="98"/>
        <v/>
      </c>
      <c r="V946" s="100" t="str">
        <f t="shared" ca="1" si="99"/>
        <v/>
      </c>
      <c r="W946" s="100" t="str">
        <f t="shared" ca="1" si="100"/>
        <v/>
      </c>
      <c r="X946" s="94"/>
      <c r="Y946" s="94"/>
      <c r="AA946" s="2"/>
      <c r="AD946" s="1"/>
    </row>
    <row r="947" spans="2:30" ht="18.75" x14ac:dyDescent="0.25">
      <c r="B947" s="107" t="str">
        <f t="shared" si="96"/>
        <v/>
      </c>
      <c r="C947" s="108" t="str">
        <f t="shared" ca="1" si="97"/>
        <v/>
      </c>
      <c r="D947" s="62"/>
      <c r="E947" s="38"/>
      <c r="F947" s="63"/>
      <c r="G947" s="64"/>
      <c r="H947" s="38"/>
      <c r="I947" s="38"/>
      <c r="J947" s="38"/>
      <c r="K947" s="38"/>
      <c r="L947" s="38"/>
      <c r="M947" s="38"/>
      <c r="N947" s="38"/>
      <c r="O947" s="38"/>
      <c r="P947" s="38"/>
      <c r="Q947" s="65"/>
      <c r="R947" s="65"/>
      <c r="S947" s="99"/>
      <c r="T947" s="94"/>
      <c r="U947" s="100" t="str">
        <f t="shared" ca="1" si="98"/>
        <v/>
      </c>
      <c r="V947" s="100" t="str">
        <f t="shared" ca="1" si="99"/>
        <v/>
      </c>
      <c r="W947" s="100" t="str">
        <f t="shared" ca="1" si="100"/>
        <v/>
      </c>
      <c r="X947" s="94"/>
      <c r="Y947" s="94"/>
      <c r="AA947" s="2"/>
      <c r="AD947" s="1"/>
    </row>
    <row r="948" spans="2:30" ht="18.75" x14ac:dyDescent="0.25">
      <c r="B948" s="107" t="str">
        <f t="shared" si="96"/>
        <v/>
      </c>
      <c r="C948" s="108" t="str">
        <f t="shared" ca="1" si="97"/>
        <v/>
      </c>
      <c r="D948" s="62"/>
      <c r="E948" s="38"/>
      <c r="F948" s="63"/>
      <c r="G948" s="64"/>
      <c r="H948" s="38"/>
      <c r="I948" s="38"/>
      <c r="J948" s="38"/>
      <c r="K948" s="38"/>
      <c r="L948" s="38"/>
      <c r="M948" s="38"/>
      <c r="N948" s="38"/>
      <c r="O948" s="38"/>
      <c r="P948" s="38"/>
      <c r="Q948" s="65"/>
      <c r="R948" s="65"/>
      <c r="S948" s="99"/>
      <c r="T948" s="94"/>
      <c r="U948" s="100" t="str">
        <f t="shared" ca="1" si="98"/>
        <v/>
      </c>
      <c r="V948" s="100" t="str">
        <f t="shared" ca="1" si="99"/>
        <v/>
      </c>
      <c r="W948" s="100" t="str">
        <f t="shared" ca="1" si="100"/>
        <v/>
      </c>
      <c r="X948" s="94"/>
      <c r="Y948" s="94"/>
      <c r="AA948" s="2"/>
      <c r="AD948" s="1"/>
    </row>
    <row r="949" spans="2:30" ht="18.75" x14ac:dyDescent="0.25">
      <c r="B949" s="107" t="str">
        <f t="shared" si="96"/>
        <v/>
      </c>
      <c r="C949" s="108" t="str">
        <f t="shared" ca="1" si="97"/>
        <v/>
      </c>
      <c r="D949" s="62"/>
      <c r="E949" s="38"/>
      <c r="F949" s="63"/>
      <c r="G949" s="64"/>
      <c r="H949" s="38"/>
      <c r="I949" s="38"/>
      <c r="J949" s="38"/>
      <c r="K949" s="38"/>
      <c r="L949" s="38"/>
      <c r="M949" s="38"/>
      <c r="N949" s="38"/>
      <c r="O949" s="38"/>
      <c r="P949" s="38"/>
      <c r="Q949" s="65"/>
      <c r="R949" s="65"/>
      <c r="S949" s="99"/>
      <c r="T949" s="94"/>
      <c r="U949" s="100" t="str">
        <f t="shared" ca="1" si="98"/>
        <v/>
      </c>
      <c r="V949" s="100" t="str">
        <f t="shared" ca="1" si="99"/>
        <v/>
      </c>
      <c r="W949" s="100" t="str">
        <f t="shared" ca="1" si="100"/>
        <v/>
      </c>
      <c r="X949" s="94"/>
      <c r="Y949" s="94"/>
      <c r="AA949" s="2"/>
      <c r="AD949" s="1"/>
    </row>
    <row r="950" spans="2:30" ht="18.75" x14ac:dyDescent="0.25">
      <c r="B950" s="107" t="str">
        <f t="shared" si="96"/>
        <v/>
      </c>
      <c r="C950" s="108" t="str">
        <f t="shared" ca="1" si="97"/>
        <v/>
      </c>
      <c r="D950" s="62"/>
      <c r="E950" s="38"/>
      <c r="F950" s="63"/>
      <c r="G950" s="64"/>
      <c r="H950" s="38"/>
      <c r="I950" s="38"/>
      <c r="J950" s="38"/>
      <c r="K950" s="38"/>
      <c r="L950" s="38"/>
      <c r="M950" s="38"/>
      <c r="N950" s="38"/>
      <c r="O950" s="38"/>
      <c r="P950" s="38"/>
      <c r="Q950" s="65"/>
      <c r="R950" s="65"/>
      <c r="S950" s="99"/>
      <c r="T950" s="94"/>
      <c r="U950" s="100" t="str">
        <f t="shared" ca="1" si="98"/>
        <v/>
      </c>
      <c r="V950" s="100" t="str">
        <f t="shared" ca="1" si="99"/>
        <v/>
      </c>
      <c r="W950" s="100" t="str">
        <f t="shared" ca="1" si="100"/>
        <v/>
      </c>
      <c r="X950" s="94"/>
      <c r="Y950" s="94"/>
      <c r="AA950" s="2"/>
      <c r="AD950" s="1"/>
    </row>
    <row r="951" spans="2:30" ht="18.75" x14ac:dyDescent="0.25">
      <c r="B951" s="107" t="str">
        <f t="shared" si="96"/>
        <v/>
      </c>
      <c r="C951" s="108" t="str">
        <f t="shared" ca="1" si="97"/>
        <v/>
      </c>
      <c r="D951" s="62"/>
      <c r="E951" s="38"/>
      <c r="F951" s="63"/>
      <c r="G951" s="64"/>
      <c r="H951" s="38"/>
      <c r="I951" s="38"/>
      <c r="J951" s="38"/>
      <c r="K951" s="38"/>
      <c r="L951" s="38"/>
      <c r="M951" s="38"/>
      <c r="N951" s="38"/>
      <c r="O951" s="38"/>
      <c r="P951" s="38"/>
      <c r="Q951" s="65"/>
      <c r="R951" s="65"/>
      <c r="S951" s="99"/>
      <c r="T951" s="94"/>
      <c r="U951" s="100" t="str">
        <f t="shared" ca="1" si="98"/>
        <v/>
      </c>
      <c r="V951" s="100" t="str">
        <f t="shared" ca="1" si="99"/>
        <v/>
      </c>
      <c r="W951" s="100" t="str">
        <f t="shared" ca="1" si="100"/>
        <v/>
      </c>
      <c r="X951" s="94"/>
      <c r="Y951" s="94"/>
      <c r="AA951" s="2"/>
      <c r="AD951" s="1"/>
    </row>
    <row r="952" spans="2:30" ht="18.75" x14ac:dyDescent="0.25">
      <c r="B952" s="107" t="str">
        <f t="shared" si="96"/>
        <v/>
      </c>
      <c r="C952" s="108" t="str">
        <f t="shared" ca="1" si="97"/>
        <v/>
      </c>
      <c r="D952" s="62"/>
      <c r="E952" s="38"/>
      <c r="F952" s="63"/>
      <c r="G952" s="64"/>
      <c r="H952" s="38"/>
      <c r="I952" s="38"/>
      <c r="J952" s="38"/>
      <c r="K952" s="38"/>
      <c r="L952" s="38"/>
      <c r="M952" s="38"/>
      <c r="N952" s="38"/>
      <c r="O952" s="38"/>
      <c r="P952" s="38"/>
      <c r="Q952" s="65"/>
      <c r="R952" s="65"/>
      <c r="S952" s="99"/>
      <c r="T952" s="94"/>
      <c r="U952" s="100" t="str">
        <f t="shared" ca="1" si="98"/>
        <v/>
      </c>
      <c r="V952" s="100" t="str">
        <f t="shared" ca="1" si="99"/>
        <v/>
      </c>
      <c r="W952" s="100" t="str">
        <f t="shared" ca="1" si="100"/>
        <v/>
      </c>
      <c r="X952" s="94"/>
      <c r="Y952" s="94"/>
      <c r="AA952" s="2"/>
      <c r="AD952" s="1"/>
    </row>
    <row r="953" spans="2:30" ht="18.75" x14ac:dyDescent="0.25">
      <c r="B953" s="107" t="str">
        <f t="shared" ref="B953:B995" si="101">IF(AND(ISBLANK(L953), NOT((ISBLANK(D953)))),D953+60,"")</f>
        <v/>
      </c>
      <c r="C953" s="108" t="str">
        <f t="shared" ca="1" si="97"/>
        <v/>
      </c>
      <c r="D953" s="62"/>
      <c r="E953" s="38"/>
      <c r="F953" s="63"/>
      <c r="G953" s="64"/>
      <c r="H953" s="38"/>
      <c r="I953" s="38"/>
      <c r="J953" s="38"/>
      <c r="K953" s="38"/>
      <c r="L953" s="38"/>
      <c r="M953" s="38"/>
      <c r="N953" s="38"/>
      <c r="O953" s="38"/>
      <c r="P953" s="38"/>
      <c r="Q953" s="65"/>
      <c r="R953" s="65"/>
      <c r="S953" s="99"/>
      <c r="T953" s="94"/>
      <c r="U953" s="100" t="str">
        <f t="shared" ca="1" si="98"/>
        <v/>
      </c>
      <c r="V953" s="100" t="str">
        <f t="shared" ca="1" si="99"/>
        <v/>
      </c>
      <c r="W953" s="100" t="str">
        <f t="shared" ca="1" si="100"/>
        <v/>
      </c>
      <c r="X953" s="94"/>
      <c r="Y953" s="94"/>
      <c r="AA953" s="2"/>
      <c r="AD953" s="1"/>
    </row>
    <row r="954" spans="2:30" ht="18.75" x14ac:dyDescent="0.25">
      <c r="B954" s="107" t="str">
        <f t="shared" si="101"/>
        <v/>
      </c>
      <c r="C954" s="108" t="str">
        <f t="shared" ca="1" si="97"/>
        <v/>
      </c>
      <c r="D954" s="62"/>
      <c r="E954" s="38"/>
      <c r="F954" s="63"/>
      <c r="G954" s="64"/>
      <c r="H954" s="38"/>
      <c r="I954" s="38"/>
      <c r="J954" s="38"/>
      <c r="K954" s="38"/>
      <c r="L954" s="38"/>
      <c r="M954" s="38"/>
      <c r="N954" s="38"/>
      <c r="O954" s="38"/>
      <c r="P954" s="38"/>
      <c r="Q954" s="65"/>
      <c r="R954" s="65"/>
      <c r="S954" s="99"/>
      <c r="T954" s="94"/>
      <c r="U954" s="100" t="str">
        <f t="shared" ca="1" si="98"/>
        <v/>
      </c>
      <c r="V954" s="100" t="str">
        <f t="shared" ca="1" si="99"/>
        <v/>
      </c>
      <c r="W954" s="100" t="str">
        <f t="shared" ca="1" si="100"/>
        <v/>
      </c>
      <c r="X954" s="94"/>
      <c r="Y954" s="94"/>
      <c r="AA954" s="2"/>
      <c r="AD954" s="1"/>
    </row>
    <row r="955" spans="2:30" ht="18.75" x14ac:dyDescent="0.25">
      <c r="B955" s="107" t="str">
        <f t="shared" si="101"/>
        <v/>
      </c>
      <c r="C955" s="108" t="str">
        <f t="shared" ca="1" si="97"/>
        <v/>
      </c>
      <c r="D955" s="62"/>
      <c r="E955" s="38"/>
      <c r="F955" s="63"/>
      <c r="G955" s="64"/>
      <c r="H955" s="38"/>
      <c r="I955" s="38"/>
      <c r="J955" s="38"/>
      <c r="K955" s="38"/>
      <c r="L955" s="38"/>
      <c r="M955" s="38"/>
      <c r="N955" s="38"/>
      <c r="O955" s="38"/>
      <c r="P955" s="38"/>
      <c r="Q955" s="65"/>
      <c r="R955" s="65"/>
      <c r="S955" s="99"/>
      <c r="T955" s="94"/>
      <c r="U955" s="100" t="str">
        <f t="shared" ca="1" si="98"/>
        <v/>
      </c>
      <c r="V955" s="100" t="str">
        <f t="shared" ca="1" si="99"/>
        <v/>
      </c>
      <c r="W955" s="100" t="str">
        <f t="shared" ca="1" si="100"/>
        <v/>
      </c>
      <c r="X955" s="94"/>
      <c r="Y955" s="94"/>
      <c r="AA955" s="2"/>
      <c r="AD955" s="1"/>
    </row>
    <row r="956" spans="2:30" ht="18.75" x14ac:dyDescent="0.25">
      <c r="B956" s="107" t="str">
        <f t="shared" si="101"/>
        <v/>
      </c>
      <c r="C956" s="108" t="str">
        <f t="shared" ca="1" si="97"/>
        <v/>
      </c>
      <c r="D956" s="62"/>
      <c r="E956" s="38"/>
      <c r="F956" s="63"/>
      <c r="G956" s="64"/>
      <c r="H956" s="38"/>
      <c r="I956" s="38"/>
      <c r="J956" s="38"/>
      <c r="K956" s="38"/>
      <c r="L956" s="38"/>
      <c r="M956" s="38"/>
      <c r="N956" s="38"/>
      <c r="O956" s="38"/>
      <c r="P956" s="38"/>
      <c r="Q956" s="65"/>
      <c r="R956" s="65"/>
      <c r="S956" s="99"/>
      <c r="T956" s="94"/>
      <c r="U956" s="100" t="str">
        <f t="shared" ca="1" si="98"/>
        <v/>
      </c>
      <c r="V956" s="100" t="str">
        <f t="shared" ca="1" si="99"/>
        <v/>
      </c>
      <c r="W956" s="100" t="str">
        <f t="shared" ca="1" si="100"/>
        <v/>
      </c>
      <c r="X956" s="94"/>
      <c r="Y956" s="94"/>
      <c r="AA956" s="2"/>
      <c r="AD956" s="1"/>
    </row>
    <row r="957" spans="2:30" ht="18.75" x14ac:dyDescent="0.25">
      <c r="B957" s="107" t="str">
        <f t="shared" si="101"/>
        <v/>
      </c>
      <c r="C957" s="108" t="str">
        <f t="shared" ca="1" si="97"/>
        <v/>
      </c>
      <c r="D957" s="62"/>
      <c r="E957" s="38"/>
      <c r="F957" s="63"/>
      <c r="G957" s="64"/>
      <c r="H957" s="38"/>
      <c r="I957" s="38"/>
      <c r="J957" s="38"/>
      <c r="K957" s="38"/>
      <c r="L957" s="38"/>
      <c r="M957" s="38"/>
      <c r="N957" s="38"/>
      <c r="O957" s="38"/>
      <c r="P957" s="38"/>
      <c r="Q957" s="65"/>
      <c r="R957" s="65"/>
      <c r="S957" s="99"/>
      <c r="T957" s="94"/>
      <c r="U957" s="100" t="str">
        <f t="shared" ca="1" si="98"/>
        <v/>
      </c>
      <c r="V957" s="100" t="str">
        <f t="shared" ca="1" si="99"/>
        <v/>
      </c>
      <c r="W957" s="100" t="str">
        <f t="shared" ca="1" si="100"/>
        <v/>
      </c>
      <c r="X957" s="94"/>
      <c r="Y957" s="94"/>
      <c r="AA957" s="2"/>
      <c r="AD957" s="1"/>
    </row>
    <row r="958" spans="2:30" ht="18.75" x14ac:dyDescent="0.25">
      <c r="B958" s="107" t="str">
        <f t="shared" si="101"/>
        <v/>
      </c>
      <c r="C958" s="108" t="str">
        <f t="shared" ca="1" si="97"/>
        <v/>
      </c>
      <c r="D958" s="62"/>
      <c r="E958" s="38"/>
      <c r="F958" s="63"/>
      <c r="G958" s="64"/>
      <c r="H958" s="38"/>
      <c r="I958" s="38"/>
      <c r="J958" s="38"/>
      <c r="K958" s="38"/>
      <c r="L958" s="38"/>
      <c r="M958" s="38"/>
      <c r="N958" s="38"/>
      <c r="O958" s="38"/>
      <c r="P958" s="38"/>
      <c r="Q958" s="65"/>
      <c r="R958" s="65"/>
      <c r="S958" s="99"/>
      <c r="T958" s="94"/>
      <c r="U958" s="100" t="str">
        <f t="shared" ca="1" si="98"/>
        <v/>
      </c>
      <c r="V958" s="100" t="str">
        <f t="shared" ca="1" si="99"/>
        <v/>
      </c>
      <c r="W958" s="100" t="str">
        <f t="shared" ca="1" si="100"/>
        <v/>
      </c>
      <c r="X958" s="94"/>
      <c r="Y958" s="94"/>
      <c r="AA958" s="2"/>
      <c r="AD958" s="1"/>
    </row>
    <row r="959" spans="2:30" ht="18.75" x14ac:dyDescent="0.25">
      <c r="B959" s="107" t="str">
        <f t="shared" si="101"/>
        <v/>
      </c>
      <c r="C959" s="108" t="str">
        <f t="shared" ca="1" si="97"/>
        <v/>
      </c>
      <c r="D959" s="62"/>
      <c r="E959" s="38"/>
      <c r="F959" s="63"/>
      <c r="G959" s="64"/>
      <c r="H959" s="38"/>
      <c r="I959" s="38"/>
      <c r="J959" s="38"/>
      <c r="K959" s="38"/>
      <c r="L959" s="38"/>
      <c r="M959" s="38"/>
      <c r="N959" s="38"/>
      <c r="O959" s="38"/>
      <c r="P959" s="38"/>
      <c r="Q959" s="65"/>
      <c r="R959" s="65"/>
      <c r="S959" s="99"/>
      <c r="T959" s="94"/>
      <c r="U959" s="100" t="str">
        <f t="shared" ca="1" si="98"/>
        <v/>
      </c>
      <c r="V959" s="100" t="str">
        <f t="shared" ca="1" si="99"/>
        <v/>
      </c>
      <c r="W959" s="100" t="str">
        <f t="shared" ca="1" si="100"/>
        <v/>
      </c>
      <c r="X959" s="94"/>
      <c r="Y959" s="94"/>
      <c r="AA959" s="2"/>
      <c r="AD959" s="1"/>
    </row>
    <row r="960" spans="2:30" ht="18.75" x14ac:dyDescent="0.25">
      <c r="B960" s="107" t="str">
        <f t="shared" si="101"/>
        <v/>
      </c>
      <c r="C960" s="108" t="str">
        <f t="shared" ca="1" si="97"/>
        <v/>
      </c>
      <c r="D960" s="62"/>
      <c r="E960" s="38"/>
      <c r="F960" s="63"/>
      <c r="G960" s="64"/>
      <c r="H960" s="38"/>
      <c r="I960" s="38"/>
      <c r="J960" s="38"/>
      <c r="K960" s="38"/>
      <c r="L960" s="38"/>
      <c r="M960" s="38"/>
      <c r="N960" s="38"/>
      <c r="O960" s="38"/>
      <c r="P960" s="38"/>
      <c r="Q960" s="65"/>
      <c r="R960" s="65"/>
      <c r="S960" s="99"/>
      <c r="T960" s="94"/>
      <c r="U960" s="100" t="str">
        <f t="shared" ca="1" si="98"/>
        <v/>
      </c>
      <c r="V960" s="100" t="str">
        <f t="shared" ca="1" si="99"/>
        <v/>
      </c>
      <c r="W960" s="100" t="str">
        <f t="shared" ca="1" si="100"/>
        <v/>
      </c>
      <c r="X960" s="94"/>
      <c r="Y960" s="94"/>
      <c r="AA960" s="2"/>
      <c r="AD960" s="1"/>
    </row>
    <row r="961" spans="2:30" ht="18.75" x14ac:dyDescent="0.25">
      <c r="B961" s="107" t="str">
        <f t="shared" si="101"/>
        <v/>
      </c>
      <c r="C961" s="108" t="str">
        <f t="shared" ca="1" si="97"/>
        <v/>
      </c>
      <c r="D961" s="62"/>
      <c r="E961" s="38"/>
      <c r="F961" s="63"/>
      <c r="G961" s="64"/>
      <c r="H961" s="38"/>
      <c r="I961" s="38"/>
      <c r="J961" s="38"/>
      <c r="K961" s="38"/>
      <c r="L961" s="38"/>
      <c r="M961" s="38"/>
      <c r="N961" s="38"/>
      <c r="O961" s="38"/>
      <c r="P961" s="38"/>
      <c r="Q961" s="65"/>
      <c r="R961" s="65"/>
      <c r="S961" s="99"/>
      <c r="T961" s="94"/>
      <c r="U961" s="100" t="str">
        <f t="shared" ca="1" si="98"/>
        <v/>
      </c>
      <c r="V961" s="100" t="str">
        <f t="shared" ca="1" si="99"/>
        <v/>
      </c>
      <c r="W961" s="100" t="str">
        <f t="shared" ca="1" si="100"/>
        <v/>
      </c>
      <c r="X961" s="94"/>
      <c r="Y961" s="94"/>
      <c r="AA961" s="2"/>
      <c r="AD961" s="1"/>
    </row>
    <row r="962" spans="2:30" ht="18.75" x14ac:dyDescent="0.25">
      <c r="B962" s="107" t="str">
        <f t="shared" si="101"/>
        <v/>
      </c>
      <c r="C962" s="108" t="str">
        <f t="shared" ca="1" si="97"/>
        <v/>
      </c>
      <c r="D962" s="62"/>
      <c r="E962" s="38"/>
      <c r="F962" s="63"/>
      <c r="G962" s="64"/>
      <c r="H962" s="38"/>
      <c r="I962" s="38"/>
      <c r="J962" s="38"/>
      <c r="K962" s="38"/>
      <c r="L962" s="38"/>
      <c r="M962" s="38"/>
      <c r="N962" s="38"/>
      <c r="O962" s="38"/>
      <c r="P962" s="38"/>
      <c r="Q962" s="65"/>
      <c r="R962" s="65"/>
      <c r="S962" s="99"/>
      <c r="T962" s="94"/>
      <c r="U962" s="100" t="str">
        <f t="shared" ca="1" si="98"/>
        <v/>
      </c>
      <c r="V962" s="100" t="str">
        <f t="shared" ca="1" si="99"/>
        <v/>
      </c>
      <c r="W962" s="100" t="str">
        <f t="shared" ca="1" si="100"/>
        <v/>
      </c>
      <c r="X962" s="94"/>
      <c r="Y962" s="94"/>
      <c r="AA962" s="2"/>
      <c r="AD962" s="1"/>
    </row>
    <row r="963" spans="2:30" ht="18.75" x14ac:dyDescent="0.25">
      <c r="B963" s="107" t="str">
        <f t="shared" si="101"/>
        <v/>
      </c>
      <c r="C963" s="108" t="str">
        <f t="shared" ca="1" si="97"/>
        <v/>
      </c>
      <c r="D963" s="62"/>
      <c r="E963" s="38"/>
      <c r="F963" s="63"/>
      <c r="G963" s="64"/>
      <c r="H963" s="38"/>
      <c r="I963" s="38"/>
      <c r="J963" s="38"/>
      <c r="K963" s="38"/>
      <c r="L963" s="38"/>
      <c r="M963" s="38"/>
      <c r="N963" s="38"/>
      <c r="O963" s="38"/>
      <c r="P963" s="38"/>
      <c r="Q963" s="65"/>
      <c r="R963" s="65"/>
      <c r="S963" s="99"/>
      <c r="T963" s="94"/>
      <c r="U963" s="100" t="str">
        <f t="shared" ca="1" si="98"/>
        <v/>
      </c>
      <c r="V963" s="100" t="str">
        <f t="shared" ca="1" si="99"/>
        <v/>
      </c>
      <c r="W963" s="100" t="str">
        <f t="shared" ca="1" si="100"/>
        <v/>
      </c>
      <c r="X963" s="94"/>
      <c r="Y963" s="94"/>
      <c r="AA963" s="2"/>
      <c r="AD963" s="1"/>
    </row>
    <row r="964" spans="2:30" ht="18.75" x14ac:dyDescent="0.25">
      <c r="B964" s="107" t="str">
        <f t="shared" si="101"/>
        <v/>
      </c>
      <c r="C964" s="108" t="str">
        <f t="shared" ca="1" si="97"/>
        <v/>
      </c>
      <c r="D964" s="62"/>
      <c r="E964" s="38"/>
      <c r="F964" s="63"/>
      <c r="G964" s="64"/>
      <c r="H964" s="38"/>
      <c r="I964" s="38"/>
      <c r="J964" s="38"/>
      <c r="K964" s="38"/>
      <c r="L964" s="38"/>
      <c r="M964" s="38"/>
      <c r="N964" s="38"/>
      <c r="O964" s="38"/>
      <c r="P964" s="38"/>
      <c r="Q964" s="65"/>
      <c r="R964" s="65"/>
      <c r="S964" s="99"/>
      <c r="T964" s="94"/>
      <c r="U964" s="100" t="str">
        <f t="shared" ca="1" si="98"/>
        <v/>
      </c>
      <c r="V964" s="100" t="str">
        <f t="shared" ca="1" si="99"/>
        <v/>
      </c>
      <c r="W964" s="100" t="str">
        <f t="shared" ca="1" si="100"/>
        <v/>
      </c>
      <c r="X964" s="94"/>
      <c r="Y964" s="94"/>
      <c r="AA964" s="2"/>
      <c r="AD964" s="1"/>
    </row>
    <row r="965" spans="2:30" ht="18.75" x14ac:dyDescent="0.25">
      <c r="B965" s="107" t="str">
        <f t="shared" si="101"/>
        <v/>
      </c>
      <c r="C965" s="108" t="str">
        <f t="shared" ca="1" si="97"/>
        <v/>
      </c>
      <c r="D965" s="62"/>
      <c r="E965" s="38"/>
      <c r="F965" s="63"/>
      <c r="G965" s="64"/>
      <c r="H965" s="38"/>
      <c r="I965" s="38"/>
      <c r="J965" s="38"/>
      <c r="K965" s="38"/>
      <c r="L965" s="38"/>
      <c r="M965" s="38"/>
      <c r="N965" s="38"/>
      <c r="O965" s="38"/>
      <c r="P965" s="38"/>
      <c r="Q965" s="65"/>
      <c r="R965" s="65"/>
      <c r="S965" s="99"/>
      <c r="T965" s="94"/>
      <c r="U965" s="100" t="str">
        <f t="shared" ca="1" si="98"/>
        <v/>
      </c>
      <c r="V965" s="100" t="str">
        <f t="shared" ca="1" si="99"/>
        <v/>
      </c>
      <c r="W965" s="100" t="str">
        <f t="shared" ca="1" si="100"/>
        <v/>
      </c>
      <c r="X965" s="94"/>
      <c r="Y965" s="94"/>
      <c r="AA965" s="2"/>
      <c r="AD965" s="1"/>
    </row>
    <row r="966" spans="2:30" ht="18.75" x14ac:dyDescent="0.25">
      <c r="B966" s="107" t="str">
        <f t="shared" si="101"/>
        <v/>
      </c>
      <c r="C966" s="108" t="str">
        <f t="shared" ref="C966:C996" ca="1" si="102">IF(AND(ISBLANK(L966), NOT((ISBLANK(D966)))),TODAY()-D966,"")</f>
        <v/>
      </c>
      <c r="D966" s="62"/>
      <c r="E966" s="38"/>
      <c r="F966" s="63"/>
      <c r="G966" s="64"/>
      <c r="H966" s="38"/>
      <c r="I966" s="38"/>
      <c r="J966" s="38"/>
      <c r="K966" s="38"/>
      <c r="L966" s="38"/>
      <c r="M966" s="38"/>
      <c r="N966" s="38"/>
      <c r="O966" s="38"/>
      <c r="P966" s="38"/>
      <c r="Q966" s="65"/>
      <c r="R966" s="65"/>
      <c r="S966" s="99"/>
      <c r="T966" s="94"/>
      <c r="U966" s="100" t="str">
        <f t="shared" ca="1" si="98"/>
        <v/>
      </c>
      <c r="V966" s="100" t="str">
        <f t="shared" ca="1" si="99"/>
        <v/>
      </c>
      <c r="W966" s="100" t="str">
        <f t="shared" ca="1" si="100"/>
        <v/>
      </c>
      <c r="X966" s="94"/>
      <c r="Y966" s="94"/>
      <c r="AA966" s="2"/>
      <c r="AD966" s="1"/>
    </row>
    <row r="967" spans="2:30" ht="18.75" x14ac:dyDescent="0.25">
      <c r="B967" s="107" t="str">
        <f t="shared" si="101"/>
        <v/>
      </c>
      <c r="C967" s="108" t="str">
        <f t="shared" ca="1" si="102"/>
        <v/>
      </c>
      <c r="D967" s="62"/>
      <c r="E967" s="38"/>
      <c r="F967" s="63"/>
      <c r="G967" s="64"/>
      <c r="H967" s="38"/>
      <c r="I967" s="38"/>
      <c r="J967" s="38"/>
      <c r="K967" s="38"/>
      <c r="L967" s="38"/>
      <c r="M967" s="38"/>
      <c r="N967" s="38"/>
      <c r="O967" s="38"/>
      <c r="P967" s="38"/>
      <c r="Q967" s="65"/>
      <c r="R967" s="65"/>
      <c r="S967" s="99"/>
      <c r="T967" s="94"/>
      <c r="U967" s="100" t="str">
        <f t="shared" ca="1" si="98"/>
        <v/>
      </c>
      <c r="V967" s="100" t="str">
        <f t="shared" ca="1" si="99"/>
        <v/>
      </c>
      <c r="W967" s="100" t="str">
        <f t="shared" ca="1" si="100"/>
        <v/>
      </c>
      <c r="X967" s="94"/>
      <c r="Y967" s="94"/>
      <c r="AA967" s="2"/>
      <c r="AD967" s="1"/>
    </row>
    <row r="968" spans="2:30" ht="18.75" x14ac:dyDescent="0.25">
      <c r="B968" s="107" t="str">
        <f t="shared" si="101"/>
        <v/>
      </c>
      <c r="C968" s="108" t="str">
        <f t="shared" ca="1" si="102"/>
        <v/>
      </c>
      <c r="D968" s="62"/>
      <c r="E968" s="38"/>
      <c r="F968" s="63"/>
      <c r="G968" s="64"/>
      <c r="H968" s="38"/>
      <c r="I968" s="38"/>
      <c r="J968" s="38"/>
      <c r="K968" s="38"/>
      <c r="L968" s="38"/>
      <c r="M968" s="38"/>
      <c r="N968" s="38"/>
      <c r="O968" s="38"/>
      <c r="P968" s="38"/>
      <c r="Q968" s="65"/>
      <c r="R968" s="65"/>
      <c r="S968" s="99"/>
      <c r="T968" s="94"/>
      <c r="U968" s="100" t="str">
        <f t="shared" ca="1" si="98"/>
        <v/>
      </c>
      <c r="V968" s="100" t="str">
        <f t="shared" ca="1" si="99"/>
        <v/>
      </c>
      <c r="W968" s="100" t="str">
        <f t="shared" ca="1" si="100"/>
        <v/>
      </c>
      <c r="X968" s="94"/>
      <c r="Y968" s="94"/>
      <c r="AA968" s="2"/>
      <c r="AD968" s="1"/>
    </row>
    <row r="969" spans="2:30" ht="18.75" x14ac:dyDescent="0.25">
      <c r="B969" s="107" t="str">
        <f t="shared" si="101"/>
        <v/>
      </c>
      <c r="C969" s="108" t="str">
        <f t="shared" ca="1" si="102"/>
        <v/>
      </c>
      <c r="D969" s="62"/>
      <c r="E969" s="38"/>
      <c r="F969" s="63"/>
      <c r="G969" s="64"/>
      <c r="H969" s="38"/>
      <c r="I969" s="38"/>
      <c r="J969" s="38"/>
      <c r="K969" s="38"/>
      <c r="L969" s="38"/>
      <c r="M969" s="38"/>
      <c r="N969" s="38"/>
      <c r="O969" s="38"/>
      <c r="P969" s="38"/>
      <c r="Q969" s="65"/>
      <c r="R969" s="65"/>
      <c r="S969" s="99"/>
      <c r="T969" s="94"/>
      <c r="U969" s="100" t="str">
        <f t="shared" ca="1" si="98"/>
        <v/>
      </c>
      <c r="V969" s="100" t="str">
        <f t="shared" ca="1" si="99"/>
        <v/>
      </c>
      <c r="W969" s="100" t="str">
        <f t="shared" ca="1" si="100"/>
        <v/>
      </c>
      <c r="X969" s="94"/>
      <c r="Y969" s="94"/>
      <c r="AA969" s="2"/>
      <c r="AD969" s="1"/>
    </row>
    <row r="970" spans="2:30" ht="18.75" x14ac:dyDescent="0.25">
      <c r="B970" s="107" t="str">
        <f t="shared" si="101"/>
        <v/>
      </c>
      <c r="C970" s="108" t="str">
        <f t="shared" ca="1" si="102"/>
        <v/>
      </c>
      <c r="D970" s="62"/>
      <c r="E970" s="38"/>
      <c r="F970" s="63"/>
      <c r="G970" s="64"/>
      <c r="H970" s="38"/>
      <c r="I970" s="38"/>
      <c r="J970" s="38"/>
      <c r="K970" s="38"/>
      <c r="L970" s="38"/>
      <c r="M970" s="38"/>
      <c r="N970" s="38"/>
      <c r="O970" s="38"/>
      <c r="P970" s="38"/>
      <c r="Q970" s="65"/>
      <c r="R970" s="65"/>
      <c r="S970" s="99"/>
      <c r="T970" s="94"/>
      <c r="U970" s="100" t="str">
        <f t="shared" ca="1" si="98"/>
        <v/>
      </c>
      <c r="V970" s="100" t="str">
        <f t="shared" ca="1" si="99"/>
        <v/>
      </c>
      <c r="W970" s="100" t="str">
        <f t="shared" ca="1" si="100"/>
        <v/>
      </c>
      <c r="X970" s="94"/>
      <c r="Y970" s="94"/>
      <c r="AA970" s="2"/>
      <c r="AD970" s="1"/>
    </row>
    <row r="971" spans="2:30" ht="18.75" x14ac:dyDescent="0.25">
      <c r="B971" s="107" t="str">
        <f t="shared" si="101"/>
        <v/>
      </c>
      <c r="C971" s="108" t="str">
        <f t="shared" ca="1" si="102"/>
        <v/>
      </c>
      <c r="D971" s="62"/>
      <c r="E971" s="38"/>
      <c r="F971" s="63"/>
      <c r="G971" s="64"/>
      <c r="H971" s="38"/>
      <c r="I971" s="38"/>
      <c r="J971" s="38"/>
      <c r="K971" s="38"/>
      <c r="L971" s="38"/>
      <c r="M971" s="38"/>
      <c r="N971" s="38"/>
      <c r="O971" s="38"/>
      <c r="P971" s="38"/>
      <c r="Q971" s="65"/>
      <c r="R971" s="65"/>
      <c r="S971" s="99"/>
      <c r="T971" s="94"/>
      <c r="U971" s="100" t="str">
        <f t="shared" ca="1" si="98"/>
        <v/>
      </c>
      <c r="V971" s="100" t="str">
        <f t="shared" ca="1" si="99"/>
        <v/>
      </c>
      <c r="W971" s="100" t="str">
        <f t="shared" ca="1" si="100"/>
        <v/>
      </c>
      <c r="X971" s="94"/>
      <c r="Y971" s="94"/>
      <c r="AA971" s="2"/>
      <c r="AD971" s="1"/>
    </row>
    <row r="972" spans="2:30" ht="18.75" x14ac:dyDescent="0.25">
      <c r="B972" s="107" t="str">
        <f t="shared" si="101"/>
        <v/>
      </c>
      <c r="C972" s="108" t="str">
        <f t="shared" ca="1" si="102"/>
        <v/>
      </c>
      <c r="D972" s="62"/>
      <c r="E972" s="38"/>
      <c r="F972" s="63"/>
      <c r="G972" s="64"/>
      <c r="H972" s="38"/>
      <c r="I972" s="38"/>
      <c r="J972" s="38"/>
      <c r="K972" s="38"/>
      <c r="L972" s="38"/>
      <c r="M972" s="38"/>
      <c r="N972" s="38"/>
      <c r="O972" s="38"/>
      <c r="P972" s="38"/>
      <c r="Q972" s="65"/>
      <c r="R972" s="65"/>
      <c r="S972" s="99"/>
      <c r="T972" s="94"/>
      <c r="U972" s="100" t="str">
        <f t="shared" ca="1" si="98"/>
        <v/>
      </c>
      <c r="V972" s="100" t="str">
        <f t="shared" ca="1" si="99"/>
        <v/>
      </c>
      <c r="W972" s="100" t="str">
        <f t="shared" ca="1" si="100"/>
        <v/>
      </c>
      <c r="X972" s="94"/>
      <c r="Y972" s="94"/>
      <c r="AA972" s="2"/>
      <c r="AD972" s="1"/>
    </row>
    <row r="973" spans="2:30" ht="18.75" x14ac:dyDescent="0.25">
      <c r="B973" s="107" t="str">
        <f t="shared" si="101"/>
        <v/>
      </c>
      <c r="C973" s="108" t="str">
        <f t="shared" ca="1" si="102"/>
        <v/>
      </c>
      <c r="D973" s="62"/>
      <c r="E973" s="38"/>
      <c r="F973" s="63"/>
      <c r="G973" s="64"/>
      <c r="H973" s="38"/>
      <c r="I973" s="38"/>
      <c r="J973" s="38"/>
      <c r="K973" s="38"/>
      <c r="L973" s="38"/>
      <c r="M973" s="38"/>
      <c r="N973" s="38"/>
      <c r="O973" s="38"/>
      <c r="P973" s="38"/>
      <c r="Q973" s="65"/>
      <c r="R973" s="65"/>
      <c r="S973" s="99"/>
      <c r="T973" s="94"/>
      <c r="U973" s="100" t="str">
        <f t="shared" ca="1" si="98"/>
        <v/>
      </c>
      <c r="V973" s="100" t="str">
        <f t="shared" ca="1" si="99"/>
        <v/>
      </c>
      <c r="W973" s="100" t="str">
        <f t="shared" ca="1" si="100"/>
        <v/>
      </c>
      <c r="X973" s="94"/>
      <c r="Y973" s="94"/>
      <c r="AA973" s="2"/>
      <c r="AD973" s="1"/>
    </row>
    <row r="974" spans="2:30" ht="18.75" x14ac:dyDescent="0.25">
      <c r="B974" s="107" t="str">
        <f t="shared" si="101"/>
        <v/>
      </c>
      <c r="C974" s="108" t="str">
        <f t="shared" ca="1" si="102"/>
        <v/>
      </c>
      <c r="D974" s="62"/>
      <c r="E974" s="38"/>
      <c r="F974" s="63"/>
      <c r="G974" s="64"/>
      <c r="H974" s="38"/>
      <c r="I974" s="38"/>
      <c r="J974" s="38"/>
      <c r="K974" s="38"/>
      <c r="L974" s="38"/>
      <c r="M974" s="38"/>
      <c r="N974" s="38"/>
      <c r="O974" s="38"/>
      <c r="P974" s="38"/>
      <c r="Q974" s="65"/>
      <c r="R974" s="65"/>
      <c r="S974" s="99"/>
      <c r="T974" s="94"/>
      <c r="U974" s="100" t="str">
        <f t="shared" ca="1" si="98"/>
        <v/>
      </c>
      <c r="V974" s="100" t="str">
        <f t="shared" ca="1" si="99"/>
        <v/>
      </c>
      <c r="W974" s="100" t="str">
        <f t="shared" ca="1" si="100"/>
        <v/>
      </c>
      <c r="X974" s="94"/>
      <c r="Y974" s="94"/>
      <c r="AA974" s="2"/>
      <c r="AD974" s="1"/>
    </row>
    <row r="975" spans="2:30" ht="18.75" x14ac:dyDescent="0.25">
      <c r="B975" s="107" t="str">
        <f t="shared" si="101"/>
        <v/>
      </c>
      <c r="C975" s="108" t="str">
        <f t="shared" ca="1" si="102"/>
        <v/>
      </c>
      <c r="D975" s="62"/>
      <c r="E975" s="38"/>
      <c r="F975" s="63"/>
      <c r="G975" s="64"/>
      <c r="H975" s="38"/>
      <c r="I975" s="38"/>
      <c r="J975" s="38"/>
      <c r="K975" s="38"/>
      <c r="L975" s="38"/>
      <c r="M975" s="38"/>
      <c r="N975" s="38"/>
      <c r="O975" s="38"/>
      <c r="P975" s="38"/>
      <c r="Q975" s="65"/>
      <c r="R975" s="65"/>
      <c r="S975" s="99"/>
      <c r="T975" s="94"/>
      <c r="U975" s="100" t="str">
        <f t="shared" ref="U975:U996" ca="1" si="103">IF(ISBLANK(D975),"",IF(AND(OR(G975="+",G975="Homo",G975="homo"),D975&lt;TODAY()-$U$19,AND(ISBLANK(L975),ISBLANK(M975))),1,0))</f>
        <v/>
      </c>
      <c r="V975" s="100" t="str">
        <f t="shared" ref="V975:V996" ca="1" si="104">IF(ISBLANK(D975),"",IF(AND(OR(G975="-",G975="WT",G975="wt",G975="Wt"),D975&lt;TODAY()-$U$19,AND(ISBLANK(L975),ISBLANK(M975))),1,0))</f>
        <v/>
      </c>
      <c r="W975" s="100" t="str">
        <f t="shared" ref="W975:W996" ca="1" si="105">IF(ISBLANK(D975),"",IF(AND(NOT(OR(G975="-",G975="WT",G975="wt",G975="Wt",G975="+",G975="Homo",G975="homo")),D975&lt;TODAY()-$U$19,AND(ISBLANK(L975),ISBLANK(M975))),1,0))</f>
        <v/>
      </c>
      <c r="X975" s="94"/>
      <c r="Y975" s="94"/>
      <c r="AA975" s="2"/>
      <c r="AD975" s="1"/>
    </row>
    <row r="976" spans="2:30" ht="18.75" x14ac:dyDescent="0.25">
      <c r="B976" s="107" t="str">
        <f t="shared" si="101"/>
        <v/>
      </c>
      <c r="C976" s="108" t="str">
        <f t="shared" ca="1" si="102"/>
        <v/>
      </c>
      <c r="D976" s="62"/>
      <c r="E976" s="38"/>
      <c r="F976" s="63"/>
      <c r="G976" s="64"/>
      <c r="H976" s="38"/>
      <c r="I976" s="38"/>
      <c r="J976" s="38"/>
      <c r="K976" s="38"/>
      <c r="L976" s="38"/>
      <c r="M976" s="38"/>
      <c r="N976" s="38"/>
      <c r="O976" s="38"/>
      <c r="P976" s="38"/>
      <c r="Q976" s="65"/>
      <c r="R976" s="65"/>
      <c r="S976" s="99"/>
      <c r="T976" s="94"/>
      <c r="U976" s="100" t="str">
        <f t="shared" ca="1" si="103"/>
        <v/>
      </c>
      <c r="V976" s="100" t="str">
        <f t="shared" ca="1" si="104"/>
        <v/>
      </c>
      <c r="W976" s="100" t="str">
        <f t="shared" ca="1" si="105"/>
        <v/>
      </c>
      <c r="X976" s="94"/>
      <c r="Y976" s="94"/>
      <c r="AA976" s="2"/>
      <c r="AD976" s="1"/>
    </row>
    <row r="977" spans="2:30" ht="18.75" x14ac:dyDescent="0.25">
      <c r="B977" s="107" t="str">
        <f t="shared" si="101"/>
        <v/>
      </c>
      <c r="C977" s="108" t="str">
        <f t="shared" ca="1" si="102"/>
        <v/>
      </c>
      <c r="D977" s="62"/>
      <c r="E977" s="38"/>
      <c r="F977" s="63"/>
      <c r="G977" s="64"/>
      <c r="H977" s="38"/>
      <c r="I977" s="38"/>
      <c r="J977" s="38"/>
      <c r="K977" s="38"/>
      <c r="L977" s="38"/>
      <c r="M977" s="38"/>
      <c r="N977" s="38"/>
      <c r="O977" s="38"/>
      <c r="P977" s="38"/>
      <c r="Q977" s="65"/>
      <c r="R977" s="65"/>
      <c r="S977" s="99"/>
      <c r="T977" s="94"/>
      <c r="U977" s="100" t="str">
        <f t="shared" ca="1" si="103"/>
        <v/>
      </c>
      <c r="V977" s="100" t="str">
        <f t="shared" ca="1" si="104"/>
        <v/>
      </c>
      <c r="W977" s="100" t="str">
        <f t="shared" ca="1" si="105"/>
        <v/>
      </c>
      <c r="X977" s="94"/>
      <c r="Y977" s="94"/>
      <c r="AA977" s="2"/>
      <c r="AD977" s="1"/>
    </row>
    <row r="978" spans="2:30" ht="18.75" x14ac:dyDescent="0.25">
      <c r="B978" s="107" t="str">
        <f t="shared" si="101"/>
        <v/>
      </c>
      <c r="C978" s="108" t="str">
        <f t="shared" ca="1" si="102"/>
        <v/>
      </c>
      <c r="D978" s="62"/>
      <c r="E978" s="38"/>
      <c r="F978" s="63"/>
      <c r="G978" s="64"/>
      <c r="H978" s="38"/>
      <c r="I978" s="38"/>
      <c r="J978" s="38"/>
      <c r="K978" s="38"/>
      <c r="L978" s="38"/>
      <c r="M978" s="38"/>
      <c r="N978" s="38"/>
      <c r="O978" s="38"/>
      <c r="P978" s="38"/>
      <c r="Q978" s="65"/>
      <c r="R978" s="65"/>
      <c r="S978" s="99"/>
      <c r="T978" s="94"/>
      <c r="U978" s="100" t="str">
        <f t="shared" ca="1" si="103"/>
        <v/>
      </c>
      <c r="V978" s="100" t="str">
        <f t="shared" ca="1" si="104"/>
        <v/>
      </c>
      <c r="W978" s="100" t="str">
        <f t="shared" ca="1" si="105"/>
        <v/>
      </c>
      <c r="X978" s="94"/>
      <c r="Y978" s="94"/>
      <c r="AA978" s="2"/>
      <c r="AD978" s="1"/>
    </row>
    <row r="979" spans="2:30" ht="18.75" x14ac:dyDescent="0.25">
      <c r="B979" s="107" t="str">
        <f t="shared" si="101"/>
        <v/>
      </c>
      <c r="C979" s="108" t="str">
        <f t="shared" ca="1" si="102"/>
        <v/>
      </c>
      <c r="D979" s="62"/>
      <c r="E979" s="38"/>
      <c r="F979" s="63"/>
      <c r="G979" s="64"/>
      <c r="H979" s="38"/>
      <c r="I979" s="38"/>
      <c r="J979" s="38"/>
      <c r="K979" s="38"/>
      <c r="L979" s="38"/>
      <c r="M979" s="38"/>
      <c r="N979" s="38"/>
      <c r="O979" s="38"/>
      <c r="P979" s="38"/>
      <c r="Q979" s="65"/>
      <c r="R979" s="65"/>
      <c r="S979" s="99"/>
      <c r="T979" s="94"/>
      <c r="U979" s="100" t="str">
        <f t="shared" ca="1" si="103"/>
        <v/>
      </c>
      <c r="V979" s="100" t="str">
        <f t="shared" ca="1" si="104"/>
        <v/>
      </c>
      <c r="W979" s="100" t="str">
        <f t="shared" ca="1" si="105"/>
        <v/>
      </c>
      <c r="X979" s="94"/>
      <c r="Y979" s="94"/>
      <c r="AA979" s="2"/>
      <c r="AD979" s="1"/>
    </row>
    <row r="980" spans="2:30" ht="18.75" x14ac:dyDescent="0.25">
      <c r="B980" s="107" t="str">
        <f t="shared" si="101"/>
        <v/>
      </c>
      <c r="C980" s="108" t="str">
        <f t="shared" ca="1" si="102"/>
        <v/>
      </c>
      <c r="D980" s="62"/>
      <c r="E980" s="38"/>
      <c r="F980" s="63"/>
      <c r="G980" s="64"/>
      <c r="H980" s="38"/>
      <c r="I980" s="38"/>
      <c r="J980" s="38"/>
      <c r="K980" s="38"/>
      <c r="L980" s="38"/>
      <c r="M980" s="38"/>
      <c r="N980" s="38"/>
      <c r="O980" s="38"/>
      <c r="P980" s="38"/>
      <c r="Q980" s="65"/>
      <c r="R980" s="65"/>
      <c r="S980" s="99"/>
      <c r="T980" s="94"/>
      <c r="U980" s="100" t="str">
        <f t="shared" ca="1" si="103"/>
        <v/>
      </c>
      <c r="V980" s="100" t="str">
        <f t="shared" ca="1" si="104"/>
        <v/>
      </c>
      <c r="W980" s="100" t="str">
        <f t="shared" ca="1" si="105"/>
        <v/>
      </c>
      <c r="X980" s="94"/>
      <c r="Y980" s="94"/>
      <c r="AA980" s="2"/>
      <c r="AD980" s="1"/>
    </row>
    <row r="981" spans="2:30" ht="18.75" x14ac:dyDescent="0.25">
      <c r="B981" s="107" t="str">
        <f t="shared" si="101"/>
        <v/>
      </c>
      <c r="C981" s="108" t="str">
        <f t="shared" ca="1" si="102"/>
        <v/>
      </c>
      <c r="D981" s="62"/>
      <c r="E981" s="38"/>
      <c r="F981" s="63"/>
      <c r="G981" s="64"/>
      <c r="H981" s="38"/>
      <c r="I981" s="38"/>
      <c r="J981" s="38"/>
      <c r="K981" s="38"/>
      <c r="L981" s="38"/>
      <c r="M981" s="38"/>
      <c r="N981" s="38"/>
      <c r="O981" s="38"/>
      <c r="P981" s="38"/>
      <c r="Q981" s="65"/>
      <c r="R981" s="65"/>
      <c r="S981" s="99"/>
      <c r="T981" s="94"/>
      <c r="U981" s="100" t="str">
        <f t="shared" ca="1" si="103"/>
        <v/>
      </c>
      <c r="V981" s="100" t="str">
        <f t="shared" ca="1" si="104"/>
        <v/>
      </c>
      <c r="W981" s="100" t="str">
        <f t="shared" ca="1" si="105"/>
        <v/>
      </c>
      <c r="X981" s="94"/>
      <c r="Y981" s="94"/>
      <c r="AA981" s="2"/>
      <c r="AD981" s="1"/>
    </row>
    <row r="982" spans="2:30" ht="18.75" x14ac:dyDescent="0.25">
      <c r="B982" s="107" t="str">
        <f t="shared" si="101"/>
        <v/>
      </c>
      <c r="C982" s="108" t="str">
        <f t="shared" ca="1" si="102"/>
        <v/>
      </c>
      <c r="D982" s="62"/>
      <c r="E982" s="38"/>
      <c r="F982" s="63"/>
      <c r="G982" s="64"/>
      <c r="H982" s="38"/>
      <c r="I982" s="38"/>
      <c r="J982" s="38"/>
      <c r="K982" s="38"/>
      <c r="L982" s="38"/>
      <c r="M982" s="38"/>
      <c r="N982" s="38"/>
      <c r="O982" s="38"/>
      <c r="P982" s="38"/>
      <c r="Q982" s="65"/>
      <c r="R982" s="65"/>
      <c r="S982" s="99"/>
      <c r="T982" s="94"/>
      <c r="U982" s="100" t="str">
        <f t="shared" ca="1" si="103"/>
        <v/>
      </c>
      <c r="V982" s="100" t="str">
        <f t="shared" ca="1" si="104"/>
        <v/>
      </c>
      <c r="W982" s="100" t="str">
        <f t="shared" ca="1" si="105"/>
        <v/>
      </c>
      <c r="X982" s="94"/>
      <c r="Y982" s="94"/>
      <c r="AA982" s="2"/>
      <c r="AD982" s="1"/>
    </row>
    <row r="983" spans="2:30" ht="18.75" x14ac:dyDescent="0.25">
      <c r="B983" s="107" t="str">
        <f t="shared" si="101"/>
        <v/>
      </c>
      <c r="C983" s="108" t="str">
        <f t="shared" ca="1" si="102"/>
        <v/>
      </c>
      <c r="D983" s="62"/>
      <c r="E983" s="38"/>
      <c r="F983" s="63"/>
      <c r="G983" s="64"/>
      <c r="H983" s="38"/>
      <c r="I983" s="38"/>
      <c r="J983" s="38"/>
      <c r="K983" s="38"/>
      <c r="L983" s="38"/>
      <c r="M983" s="38"/>
      <c r="N983" s="38"/>
      <c r="O983" s="38"/>
      <c r="P983" s="38"/>
      <c r="Q983" s="65"/>
      <c r="R983" s="65"/>
      <c r="S983" s="99"/>
      <c r="T983" s="94"/>
      <c r="U983" s="100" t="str">
        <f t="shared" ca="1" si="103"/>
        <v/>
      </c>
      <c r="V983" s="100" t="str">
        <f t="shared" ca="1" si="104"/>
        <v/>
      </c>
      <c r="W983" s="100" t="str">
        <f t="shared" ca="1" si="105"/>
        <v/>
      </c>
      <c r="X983" s="94"/>
      <c r="Y983" s="94"/>
      <c r="AA983" s="2"/>
      <c r="AD983" s="1"/>
    </row>
    <row r="984" spans="2:30" ht="18.75" x14ac:dyDescent="0.25">
      <c r="B984" s="107" t="str">
        <f t="shared" si="101"/>
        <v/>
      </c>
      <c r="C984" s="108" t="str">
        <f t="shared" ca="1" si="102"/>
        <v/>
      </c>
      <c r="D984" s="62"/>
      <c r="E984" s="38"/>
      <c r="F984" s="63"/>
      <c r="G984" s="64"/>
      <c r="H984" s="38"/>
      <c r="I984" s="38"/>
      <c r="J984" s="38"/>
      <c r="K984" s="38"/>
      <c r="L984" s="38"/>
      <c r="M984" s="38"/>
      <c r="N984" s="38"/>
      <c r="O984" s="38"/>
      <c r="P984" s="38"/>
      <c r="Q984" s="65"/>
      <c r="R984" s="65"/>
      <c r="S984" s="99"/>
      <c r="T984" s="94"/>
      <c r="U984" s="100" t="str">
        <f t="shared" ca="1" si="103"/>
        <v/>
      </c>
      <c r="V984" s="100" t="str">
        <f t="shared" ca="1" si="104"/>
        <v/>
      </c>
      <c r="W984" s="100" t="str">
        <f t="shared" ca="1" si="105"/>
        <v/>
      </c>
      <c r="X984" s="94"/>
      <c r="Y984" s="94"/>
      <c r="AA984" s="2"/>
      <c r="AD984" s="1"/>
    </row>
    <row r="985" spans="2:30" ht="18.75" x14ac:dyDescent="0.25">
      <c r="B985" s="107" t="str">
        <f t="shared" si="101"/>
        <v/>
      </c>
      <c r="C985" s="108" t="str">
        <f t="shared" ca="1" si="102"/>
        <v/>
      </c>
      <c r="D985" s="62"/>
      <c r="E985" s="38"/>
      <c r="F985" s="63"/>
      <c r="G985" s="64"/>
      <c r="H985" s="38"/>
      <c r="I985" s="38"/>
      <c r="J985" s="38"/>
      <c r="K985" s="38"/>
      <c r="L985" s="38"/>
      <c r="M985" s="38"/>
      <c r="N985" s="38"/>
      <c r="O985" s="38"/>
      <c r="P985" s="38"/>
      <c r="Q985" s="65"/>
      <c r="R985" s="65"/>
      <c r="S985" s="99"/>
      <c r="T985" s="94"/>
      <c r="U985" s="100" t="str">
        <f t="shared" ca="1" si="103"/>
        <v/>
      </c>
      <c r="V985" s="100" t="str">
        <f t="shared" ca="1" si="104"/>
        <v/>
      </c>
      <c r="W985" s="100" t="str">
        <f t="shared" ca="1" si="105"/>
        <v/>
      </c>
      <c r="X985" s="94"/>
      <c r="Y985" s="94"/>
      <c r="AA985" s="2"/>
      <c r="AD985" s="1"/>
    </row>
    <row r="986" spans="2:30" ht="18.75" x14ac:dyDescent="0.25">
      <c r="B986" s="107" t="str">
        <f t="shared" si="101"/>
        <v/>
      </c>
      <c r="C986" s="108" t="str">
        <f t="shared" ca="1" si="102"/>
        <v/>
      </c>
      <c r="D986" s="62"/>
      <c r="E986" s="38"/>
      <c r="F986" s="63"/>
      <c r="G986" s="64"/>
      <c r="H986" s="38"/>
      <c r="I986" s="38"/>
      <c r="J986" s="38"/>
      <c r="K986" s="38"/>
      <c r="L986" s="38"/>
      <c r="M986" s="38"/>
      <c r="N986" s="38"/>
      <c r="O986" s="38"/>
      <c r="P986" s="38"/>
      <c r="Q986" s="65"/>
      <c r="R986" s="65"/>
      <c r="S986" s="99"/>
      <c r="T986" s="94"/>
      <c r="U986" s="100" t="str">
        <f t="shared" ca="1" si="103"/>
        <v/>
      </c>
      <c r="V986" s="100" t="str">
        <f t="shared" ca="1" si="104"/>
        <v/>
      </c>
      <c r="W986" s="100" t="str">
        <f t="shared" ca="1" si="105"/>
        <v/>
      </c>
      <c r="X986" s="94"/>
      <c r="Y986" s="94"/>
      <c r="AA986" s="2"/>
      <c r="AD986" s="1"/>
    </row>
    <row r="987" spans="2:30" ht="18.75" x14ac:dyDescent="0.25">
      <c r="B987" s="107" t="str">
        <f t="shared" si="101"/>
        <v/>
      </c>
      <c r="C987" s="108" t="str">
        <f t="shared" ca="1" si="102"/>
        <v/>
      </c>
      <c r="D987" s="62"/>
      <c r="E987" s="38"/>
      <c r="F987" s="63"/>
      <c r="G987" s="64"/>
      <c r="H987" s="38"/>
      <c r="I987" s="38"/>
      <c r="J987" s="38"/>
      <c r="K987" s="38"/>
      <c r="L987" s="38"/>
      <c r="M987" s="38"/>
      <c r="N987" s="38"/>
      <c r="O987" s="38"/>
      <c r="P987" s="38"/>
      <c r="Q987" s="65"/>
      <c r="R987" s="65"/>
      <c r="S987" s="99"/>
      <c r="T987" s="94"/>
      <c r="U987" s="100" t="str">
        <f t="shared" ca="1" si="103"/>
        <v/>
      </c>
      <c r="V987" s="100" t="str">
        <f t="shared" ca="1" si="104"/>
        <v/>
      </c>
      <c r="W987" s="100" t="str">
        <f t="shared" ca="1" si="105"/>
        <v/>
      </c>
      <c r="X987" s="94"/>
      <c r="Y987" s="94"/>
      <c r="AA987" s="2"/>
      <c r="AD987" s="1"/>
    </row>
    <row r="988" spans="2:30" ht="18.75" x14ac:dyDescent="0.25">
      <c r="B988" s="107" t="str">
        <f t="shared" si="101"/>
        <v/>
      </c>
      <c r="C988" s="108" t="str">
        <f t="shared" ca="1" si="102"/>
        <v/>
      </c>
      <c r="D988" s="62"/>
      <c r="E988" s="38"/>
      <c r="F988" s="63"/>
      <c r="G988" s="64"/>
      <c r="H988" s="38"/>
      <c r="I988" s="38"/>
      <c r="J988" s="38"/>
      <c r="K988" s="38"/>
      <c r="L988" s="38"/>
      <c r="M988" s="38"/>
      <c r="N988" s="38"/>
      <c r="O988" s="38"/>
      <c r="P988" s="38"/>
      <c r="Q988" s="65"/>
      <c r="R988" s="65"/>
      <c r="S988" s="99"/>
      <c r="T988" s="94"/>
      <c r="U988" s="100" t="str">
        <f t="shared" ca="1" si="103"/>
        <v/>
      </c>
      <c r="V988" s="100" t="str">
        <f t="shared" ca="1" si="104"/>
        <v/>
      </c>
      <c r="W988" s="100" t="str">
        <f t="shared" ca="1" si="105"/>
        <v/>
      </c>
      <c r="X988" s="94"/>
      <c r="Y988" s="94"/>
      <c r="AA988" s="2"/>
      <c r="AD988" s="1"/>
    </row>
    <row r="989" spans="2:30" ht="18.75" x14ac:dyDescent="0.25">
      <c r="B989" s="107" t="str">
        <f t="shared" si="101"/>
        <v/>
      </c>
      <c r="C989" s="108" t="str">
        <f t="shared" ca="1" si="102"/>
        <v/>
      </c>
      <c r="D989" s="62"/>
      <c r="E989" s="38"/>
      <c r="F989" s="63"/>
      <c r="G989" s="64"/>
      <c r="H989" s="38"/>
      <c r="I989" s="38"/>
      <c r="J989" s="38"/>
      <c r="K989" s="38"/>
      <c r="L989" s="38"/>
      <c r="M989" s="38"/>
      <c r="N989" s="38"/>
      <c r="O989" s="38"/>
      <c r="P989" s="38"/>
      <c r="Q989" s="65"/>
      <c r="R989" s="65"/>
      <c r="S989" s="99"/>
      <c r="T989" s="94"/>
      <c r="U989" s="100" t="str">
        <f t="shared" ca="1" si="103"/>
        <v/>
      </c>
      <c r="V989" s="100" t="str">
        <f t="shared" ca="1" si="104"/>
        <v/>
      </c>
      <c r="W989" s="100" t="str">
        <f t="shared" ca="1" si="105"/>
        <v/>
      </c>
      <c r="X989" s="94"/>
      <c r="Y989" s="94"/>
      <c r="AA989" s="2"/>
      <c r="AD989" s="1"/>
    </row>
    <row r="990" spans="2:30" ht="18.75" x14ac:dyDescent="0.25">
      <c r="B990" s="107" t="str">
        <f t="shared" si="101"/>
        <v/>
      </c>
      <c r="C990" s="108" t="str">
        <f t="shared" ca="1" si="102"/>
        <v/>
      </c>
      <c r="D990" s="62"/>
      <c r="E990" s="38"/>
      <c r="F990" s="63"/>
      <c r="G990" s="64"/>
      <c r="H990" s="38"/>
      <c r="I990" s="38"/>
      <c r="J990" s="38"/>
      <c r="K990" s="38"/>
      <c r="L990" s="38"/>
      <c r="M990" s="38"/>
      <c r="N990" s="38"/>
      <c r="O990" s="38"/>
      <c r="P990" s="38"/>
      <c r="Q990" s="65"/>
      <c r="R990" s="65"/>
      <c r="S990" s="99"/>
      <c r="T990" s="94"/>
      <c r="U990" s="100" t="str">
        <f t="shared" ca="1" si="103"/>
        <v/>
      </c>
      <c r="V990" s="100" t="str">
        <f t="shared" ca="1" si="104"/>
        <v/>
      </c>
      <c r="W990" s="100" t="str">
        <f t="shared" ca="1" si="105"/>
        <v/>
      </c>
      <c r="X990" s="94"/>
      <c r="Y990" s="94"/>
      <c r="AA990" s="2"/>
      <c r="AD990" s="1"/>
    </row>
    <row r="991" spans="2:30" ht="18.75" x14ac:dyDescent="0.25">
      <c r="B991" s="107" t="str">
        <f t="shared" si="101"/>
        <v/>
      </c>
      <c r="C991" s="108" t="str">
        <f t="shared" ca="1" si="102"/>
        <v/>
      </c>
      <c r="D991" s="62"/>
      <c r="E991" s="38"/>
      <c r="F991" s="63"/>
      <c r="G991" s="64"/>
      <c r="H991" s="38"/>
      <c r="I991" s="38"/>
      <c r="J991" s="38"/>
      <c r="K991" s="38"/>
      <c r="L991" s="38"/>
      <c r="M991" s="38"/>
      <c r="N991" s="38"/>
      <c r="O991" s="38"/>
      <c r="P991" s="38"/>
      <c r="Q991" s="65"/>
      <c r="R991" s="65"/>
      <c r="S991" s="99"/>
      <c r="T991" s="94"/>
      <c r="U991" s="100" t="str">
        <f t="shared" ca="1" si="103"/>
        <v/>
      </c>
      <c r="V991" s="100" t="str">
        <f t="shared" ca="1" si="104"/>
        <v/>
      </c>
      <c r="W991" s="100" t="str">
        <f t="shared" ca="1" si="105"/>
        <v/>
      </c>
      <c r="X991" s="94"/>
      <c r="Y991" s="94"/>
      <c r="AA991" s="2"/>
      <c r="AD991" s="1"/>
    </row>
    <row r="992" spans="2:30" ht="18.75" x14ac:dyDescent="0.25">
      <c r="B992" s="107" t="str">
        <f t="shared" si="101"/>
        <v/>
      </c>
      <c r="C992" s="108" t="str">
        <f t="shared" ca="1" si="102"/>
        <v/>
      </c>
      <c r="D992" s="62"/>
      <c r="E992" s="38"/>
      <c r="F992" s="63"/>
      <c r="G992" s="64"/>
      <c r="H992" s="38"/>
      <c r="I992" s="38"/>
      <c r="J992" s="38"/>
      <c r="K992" s="38"/>
      <c r="L992" s="38"/>
      <c r="M992" s="38"/>
      <c r="N992" s="38"/>
      <c r="O992" s="38"/>
      <c r="P992" s="38"/>
      <c r="Q992" s="65"/>
      <c r="R992" s="65"/>
      <c r="S992" s="99"/>
      <c r="T992" s="94"/>
      <c r="U992" s="100" t="str">
        <f t="shared" ca="1" si="103"/>
        <v/>
      </c>
      <c r="V992" s="100" t="str">
        <f t="shared" ca="1" si="104"/>
        <v/>
      </c>
      <c r="W992" s="100" t="str">
        <f t="shared" ca="1" si="105"/>
        <v/>
      </c>
      <c r="X992" s="94"/>
      <c r="Y992" s="94"/>
      <c r="AA992" s="2"/>
      <c r="AD992" s="1"/>
    </row>
    <row r="993" spans="2:30" ht="18.75" x14ac:dyDescent="0.25">
      <c r="B993" s="107" t="str">
        <f t="shared" si="101"/>
        <v/>
      </c>
      <c r="C993" s="108" t="str">
        <f t="shared" ca="1" si="102"/>
        <v/>
      </c>
      <c r="D993" s="62"/>
      <c r="E993" s="38"/>
      <c r="F993" s="63"/>
      <c r="G993" s="64"/>
      <c r="H993" s="38"/>
      <c r="I993" s="38"/>
      <c r="J993" s="38"/>
      <c r="K993" s="38"/>
      <c r="L993" s="38"/>
      <c r="M993" s="38"/>
      <c r="N993" s="38"/>
      <c r="O993" s="38"/>
      <c r="P993" s="38"/>
      <c r="Q993" s="65"/>
      <c r="R993" s="65"/>
      <c r="S993" s="99"/>
      <c r="T993" s="94"/>
      <c r="U993" s="100" t="str">
        <f t="shared" ca="1" si="103"/>
        <v/>
      </c>
      <c r="V993" s="100" t="str">
        <f t="shared" ca="1" si="104"/>
        <v/>
      </c>
      <c r="W993" s="100" t="str">
        <f t="shared" ca="1" si="105"/>
        <v/>
      </c>
      <c r="X993" s="94"/>
      <c r="Y993" s="94"/>
      <c r="AA993" s="2"/>
      <c r="AD993" s="1"/>
    </row>
    <row r="994" spans="2:30" ht="18.75" x14ac:dyDescent="0.25">
      <c r="B994" s="107" t="str">
        <f t="shared" si="101"/>
        <v/>
      </c>
      <c r="C994" s="108" t="str">
        <f t="shared" ca="1" si="102"/>
        <v/>
      </c>
      <c r="D994" s="62"/>
      <c r="E994" s="38"/>
      <c r="F994" s="63"/>
      <c r="G994" s="64"/>
      <c r="H994" s="38"/>
      <c r="I994" s="38"/>
      <c r="J994" s="38"/>
      <c r="K994" s="38"/>
      <c r="L994" s="38"/>
      <c r="M994" s="38"/>
      <c r="N994" s="38"/>
      <c r="O994" s="38"/>
      <c r="P994" s="38"/>
      <c r="Q994" s="65"/>
      <c r="R994" s="65"/>
      <c r="S994" s="99"/>
      <c r="T994" s="94"/>
      <c r="U994" s="100" t="str">
        <f t="shared" ca="1" si="103"/>
        <v/>
      </c>
      <c r="V994" s="100" t="str">
        <f t="shared" ca="1" si="104"/>
        <v/>
      </c>
      <c r="W994" s="100" t="str">
        <f t="shared" ca="1" si="105"/>
        <v/>
      </c>
      <c r="X994" s="94"/>
      <c r="Y994" s="94"/>
      <c r="AA994" s="2"/>
      <c r="AD994" s="1"/>
    </row>
    <row r="995" spans="2:30" ht="18.75" x14ac:dyDescent="0.25">
      <c r="B995" s="107" t="str">
        <f t="shared" si="101"/>
        <v/>
      </c>
      <c r="C995" s="108" t="str">
        <f t="shared" ca="1" si="102"/>
        <v/>
      </c>
      <c r="D995" s="62"/>
      <c r="E995" s="38"/>
      <c r="F995" s="63"/>
      <c r="G995" s="64"/>
      <c r="H995" s="38"/>
      <c r="I995" s="38"/>
      <c r="J995" s="38"/>
      <c r="K995" s="38"/>
      <c r="L995" s="38"/>
      <c r="M995" s="38"/>
      <c r="N995" s="38"/>
      <c r="O995" s="38"/>
      <c r="P995" s="38"/>
      <c r="Q995" s="65"/>
      <c r="R995" s="65"/>
      <c r="S995" s="99"/>
      <c r="T995" s="94"/>
      <c r="U995" s="100" t="str">
        <f t="shared" ca="1" si="103"/>
        <v/>
      </c>
      <c r="V995" s="100" t="str">
        <f t="shared" ca="1" si="104"/>
        <v/>
      </c>
      <c r="W995" s="100" t="str">
        <f t="shared" ca="1" si="105"/>
        <v/>
      </c>
      <c r="X995" s="94"/>
      <c r="Y995" s="94"/>
      <c r="AA995" s="2"/>
      <c r="AD995" s="1"/>
    </row>
    <row r="996" spans="2:30" ht="18.75" x14ac:dyDescent="0.25">
      <c r="B996" s="110"/>
      <c r="C996" s="108" t="str">
        <f t="shared" ca="1" si="102"/>
        <v/>
      </c>
      <c r="D996" s="62"/>
      <c r="E996" s="38"/>
      <c r="F996" s="63"/>
      <c r="G996" s="64"/>
      <c r="H996" s="38"/>
      <c r="I996" s="38"/>
      <c r="J996" s="38"/>
      <c r="K996" s="38"/>
      <c r="L996" s="38"/>
      <c r="M996" s="38"/>
      <c r="N996" s="38"/>
      <c r="O996" s="38"/>
      <c r="P996" s="38"/>
      <c r="Q996" s="65"/>
      <c r="R996" s="65"/>
      <c r="S996" s="99"/>
      <c r="T996" s="94"/>
      <c r="U996" s="100" t="str">
        <f t="shared" ca="1" si="103"/>
        <v/>
      </c>
      <c r="V996" s="100" t="str">
        <f t="shared" ca="1" si="104"/>
        <v/>
      </c>
      <c r="W996" s="100" t="str">
        <f t="shared" ca="1" si="105"/>
        <v/>
      </c>
      <c r="X996" s="94"/>
      <c r="Y996" s="94"/>
      <c r="AA996" s="2"/>
      <c r="AD996" s="1"/>
    </row>
    <row r="997" spans="2:30" ht="18.75" x14ac:dyDescent="0.25">
      <c r="B997" s="110"/>
      <c r="C997" s="108"/>
      <c r="D997" s="62"/>
      <c r="E997" s="38"/>
      <c r="F997" s="63"/>
      <c r="G997" s="64"/>
      <c r="H997" s="38"/>
      <c r="I997" s="38"/>
      <c r="J997" s="38"/>
      <c r="K997" s="38"/>
      <c r="L997" s="38"/>
      <c r="M997" s="38"/>
      <c r="N997" s="38"/>
      <c r="O997" s="38"/>
      <c r="P997" s="38"/>
      <c r="Q997" s="65"/>
      <c r="R997" s="65"/>
      <c r="S997" s="99"/>
      <c r="T997" s="94"/>
      <c r="U997" s="100"/>
      <c r="V997" s="100"/>
      <c r="W997" s="100"/>
      <c r="X997" s="94"/>
      <c r="Y997" s="94"/>
      <c r="AA997" s="2"/>
      <c r="AD997" s="1"/>
    </row>
    <row r="998" spans="2:30" ht="18.75" x14ac:dyDescent="0.25">
      <c r="B998" s="110"/>
      <c r="C998" s="108"/>
      <c r="D998" s="62"/>
      <c r="E998" s="38"/>
      <c r="F998" s="63"/>
      <c r="G998" s="64"/>
      <c r="H998" s="38"/>
      <c r="I998" s="38"/>
      <c r="J998" s="38"/>
      <c r="K998" s="38"/>
      <c r="L998" s="38"/>
      <c r="M998" s="38"/>
      <c r="N998" s="38"/>
      <c r="O998" s="38"/>
      <c r="P998" s="38"/>
      <c r="Q998" s="65"/>
      <c r="R998" s="65"/>
      <c r="S998" s="99"/>
      <c r="T998" s="94"/>
      <c r="U998" s="100"/>
      <c r="V998" s="100"/>
      <c r="W998" s="100"/>
      <c r="X998" s="94"/>
      <c r="Y998" s="94"/>
      <c r="AA998" s="2"/>
      <c r="AD998" s="1"/>
    </row>
    <row r="999" spans="2:30" ht="18.75" x14ac:dyDescent="0.25">
      <c r="B999" s="110"/>
      <c r="C999" s="108"/>
      <c r="D999" s="62"/>
      <c r="E999" s="38"/>
      <c r="F999" s="63"/>
      <c r="G999" s="64"/>
      <c r="H999" s="38"/>
      <c r="I999" s="38"/>
      <c r="J999" s="38"/>
      <c r="K999" s="38"/>
      <c r="L999" s="38"/>
      <c r="M999" s="38"/>
      <c r="N999" s="38"/>
      <c r="O999" s="38"/>
      <c r="P999" s="38"/>
      <c r="Q999" s="65"/>
      <c r="R999" s="65"/>
      <c r="S999" s="99"/>
      <c r="T999" s="94"/>
      <c r="U999" s="100"/>
      <c r="V999" s="100"/>
      <c r="W999" s="100"/>
      <c r="X999" s="94"/>
      <c r="Y999" s="94"/>
      <c r="AA999" s="2"/>
      <c r="AD999" s="1"/>
    </row>
    <row r="1000" spans="2:30" ht="18.75" x14ac:dyDescent="0.25">
      <c r="B1000" s="110"/>
      <c r="C1000" s="108"/>
      <c r="D1000" s="62"/>
      <c r="E1000" s="38"/>
      <c r="F1000" s="63"/>
      <c r="G1000" s="64"/>
      <c r="H1000" s="38"/>
      <c r="I1000" s="38"/>
      <c r="J1000" s="38"/>
      <c r="K1000" s="38"/>
      <c r="L1000" s="38"/>
      <c r="M1000" s="38"/>
      <c r="N1000" s="38"/>
      <c r="O1000" s="38"/>
      <c r="P1000" s="38"/>
      <c r="Q1000" s="65"/>
      <c r="R1000" s="65"/>
      <c r="S1000" s="99"/>
      <c r="T1000" s="94"/>
      <c r="U1000" s="100"/>
      <c r="V1000" s="100"/>
      <c r="W1000" s="100"/>
      <c r="X1000" s="94"/>
      <c r="Y1000" s="94"/>
      <c r="AA1000" s="2"/>
      <c r="AD1000" s="1"/>
    </row>
    <row r="1001" spans="2:30" ht="18.75" x14ac:dyDescent="0.25">
      <c r="B1001" s="110"/>
      <c r="C1001" s="108"/>
      <c r="D1001" s="62"/>
      <c r="E1001" s="38"/>
      <c r="F1001" s="63"/>
      <c r="G1001" s="64"/>
      <c r="H1001" s="38"/>
      <c r="I1001" s="38"/>
      <c r="J1001" s="38"/>
      <c r="K1001" s="38"/>
      <c r="L1001" s="38"/>
      <c r="M1001" s="38"/>
      <c r="N1001" s="38"/>
      <c r="O1001" s="38"/>
      <c r="P1001" s="38"/>
      <c r="Q1001" s="65"/>
      <c r="R1001" s="65"/>
      <c r="S1001" s="99"/>
      <c r="T1001" s="94"/>
      <c r="U1001" s="94"/>
      <c r="V1001" s="94"/>
      <c r="W1001" s="94"/>
      <c r="X1001" s="94"/>
      <c r="Y1001" s="94"/>
      <c r="AA1001" s="2"/>
      <c r="AD1001" s="1"/>
    </row>
    <row r="1002" spans="2:30" ht="18.75" x14ac:dyDescent="0.25">
      <c r="B1002" s="110"/>
      <c r="C1002" s="108"/>
      <c r="D1002" s="62"/>
      <c r="E1002" s="38"/>
      <c r="F1002" s="63"/>
      <c r="G1002" s="64"/>
      <c r="H1002" s="38"/>
      <c r="I1002" s="38"/>
      <c r="J1002" s="38"/>
      <c r="K1002" s="38"/>
      <c r="L1002" s="38"/>
      <c r="M1002" s="38"/>
      <c r="N1002" s="38"/>
      <c r="O1002" s="38"/>
      <c r="P1002" s="38"/>
      <c r="Q1002" s="65"/>
      <c r="R1002" s="65"/>
      <c r="S1002" s="99"/>
      <c r="T1002" s="94"/>
      <c r="U1002" s="94"/>
      <c r="V1002" s="94"/>
      <c r="W1002" s="94"/>
      <c r="X1002" s="94"/>
      <c r="Y1002" s="94"/>
      <c r="AA1002" s="2"/>
      <c r="AD1002" s="1"/>
    </row>
    <row r="1003" spans="2:30" ht="18.75" x14ac:dyDescent="0.25">
      <c r="B1003" s="110"/>
      <c r="C1003" s="108"/>
      <c r="D1003" s="62"/>
      <c r="E1003" s="38"/>
      <c r="F1003" s="63"/>
      <c r="G1003" s="64"/>
      <c r="H1003" s="38"/>
      <c r="I1003" s="38"/>
      <c r="J1003" s="38"/>
      <c r="K1003" s="38"/>
      <c r="L1003" s="38"/>
      <c r="M1003" s="38"/>
      <c r="N1003" s="38"/>
      <c r="O1003" s="38"/>
      <c r="P1003" s="38"/>
      <c r="Q1003" s="65"/>
      <c r="R1003" s="65"/>
      <c r="S1003" s="99"/>
      <c r="T1003" s="94"/>
      <c r="U1003" s="94"/>
      <c r="V1003" s="94"/>
      <c r="W1003" s="94"/>
      <c r="X1003" s="94"/>
      <c r="Y1003" s="94"/>
      <c r="AA1003" s="2"/>
      <c r="AD1003" s="1"/>
    </row>
    <row r="1004" spans="2:30" ht="18.75" x14ac:dyDescent="0.25">
      <c r="B1004" s="110"/>
      <c r="C1004" s="108"/>
      <c r="D1004" s="62"/>
      <c r="E1004" s="38"/>
      <c r="F1004" s="63"/>
      <c r="G1004" s="64"/>
      <c r="H1004" s="38"/>
      <c r="I1004" s="38"/>
      <c r="J1004" s="38"/>
      <c r="K1004" s="38"/>
      <c r="L1004" s="38"/>
      <c r="M1004" s="38"/>
      <c r="N1004" s="38"/>
      <c r="O1004" s="38"/>
      <c r="P1004" s="38"/>
      <c r="Q1004" s="65"/>
      <c r="R1004" s="65"/>
      <c r="S1004" s="99"/>
      <c r="T1004" s="94"/>
      <c r="U1004" s="94"/>
      <c r="V1004" s="94"/>
      <c r="W1004" s="94"/>
      <c r="X1004" s="94"/>
      <c r="Y1004" s="94"/>
      <c r="AA1004" s="2"/>
      <c r="AD1004" s="1"/>
    </row>
    <row r="1005" spans="2:30" ht="18.75" x14ac:dyDescent="0.25">
      <c r="B1005" s="110"/>
      <c r="C1005" s="108"/>
      <c r="D1005" s="62"/>
      <c r="E1005" s="38"/>
      <c r="F1005" s="63"/>
      <c r="G1005" s="64"/>
      <c r="H1005" s="38"/>
      <c r="I1005" s="38"/>
      <c r="J1005" s="38"/>
      <c r="K1005" s="38"/>
      <c r="L1005" s="38"/>
      <c r="M1005" s="38"/>
      <c r="N1005" s="38"/>
      <c r="O1005" s="38"/>
      <c r="P1005" s="38"/>
      <c r="Q1005" s="65"/>
      <c r="R1005" s="65"/>
      <c r="S1005" s="99"/>
      <c r="T1005" s="94"/>
      <c r="U1005" s="94"/>
      <c r="V1005" s="94"/>
      <c r="W1005" s="94"/>
      <c r="X1005" s="94"/>
      <c r="Y1005" s="94"/>
      <c r="AA1005" s="2"/>
      <c r="AD1005" s="1"/>
    </row>
    <row r="1006" spans="2:30" ht="18.75" x14ac:dyDescent="0.25">
      <c r="B1006" s="110"/>
      <c r="C1006" s="108"/>
      <c r="D1006" s="62"/>
      <c r="E1006" s="38"/>
      <c r="F1006" s="63"/>
      <c r="G1006" s="64"/>
      <c r="H1006" s="38"/>
      <c r="I1006" s="38"/>
      <c r="J1006" s="38"/>
      <c r="K1006" s="38"/>
      <c r="L1006" s="38"/>
      <c r="M1006" s="38"/>
      <c r="N1006" s="38"/>
      <c r="O1006" s="38"/>
      <c r="P1006" s="38"/>
      <c r="Q1006" s="65"/>
      <c r="R1006" s="65"/>
      <c r="S1006" s="99"/>
      <c r="T1006" s="94"/>
      <c r="U1006" s="94"/>
      <c r="V1006" s="94"/>
      <c r="W1006" s="94"/>
      <c r="X1006" s="94"/>
      <c r="Y1006" s="94"/>
      <c r="AA1006" s="2"/>
      <c r="AD1006" s="1"/>
    </row>
    <row r="1007" spans="2:30" ht="18.75" x14ac:dyDescent="0.25">
      <c r="B1007" s="110"/>
      <c r="C1007" s="108"/>
      <c r="D1007" s="62"/>
      <c r="E1007" s="38"/>
      <c r="F1007" s="63"/>
      <c r="G1007" s="64"/>
      <c r="H1007" s="38"/>
      <c r="I1007" s="38"/>
      <c r="J1007" s="38"/>
      <c r="K1007" s="38"/>
      <c r="L1007" s="38"/>
      <c r="M1007" s="38"/>
      <c r="N1007" s="38"/>
      <c r="O1007" s="38"/>
      <c r="P1007" s="38"/>
      <c r="Q1007" s="65"/>
      <c r="R1007" s="65"/>
      <c r="S1007" s="99"/>
      <c r="T1007" s="94"/>
      <c r="U1007" s="94"/>
      <c r="V1007" s="94"/>
      <c r="W1007" s="94"/>
      <c r="X1007" s="94"/>
      <c r="Y1007" s="94"/>
      <c r="AA1007" s="2"/>
      <c r="AD1007" s="1"/>
    </row>
    <row r="1008" spans="2:30" ht="18.75" x14ac:dyDescent="0.25">
      <c r="B1008" s="110"/>
      <c r="C1008" s="108"/>
      <c r="D1008" s="62"/>
      <c r="E1008" s="38"/>
      <c r="F1008" s="63"/>
      <c r="G1008" s="64"/>
      <c r="H1008" s="38"/>
      <c r="I1008" s="38"/>
      <c r="J1008" s="38"/>
      <c r="K1008" s="38"/>
      <c r="L1008" s="38"/>
      <c r="M1008" s="38"/>
      <c r="N1008" s="38"/>
      <c r="O1008" s="38"/>
      <c r="P1008" s="38"/>
      <c r="Q1008" s="65"/>
      <c r="R1008" s="65"/>
      <c r="S1008" s="99"/>
      <c r="T1008" s="94"/>
      <c r="U1008" s="94"/>
      <c r="V1008" s="94"/>
      <c r="W1008" s="94"/>
      <c r="X1008" s="94"/>
      <c r="Y1008" s="94"/>
      <c r="AA1008" s="2"/>
      <c r="AD1008" s="1"/>
    </row>
    <row r="1009" spans="2:30" ht="18.75" x14ac:dyDescent="0.25">
      <c r="B1009" s="110"/>
      <c r="C1009" s="108"/>
      <c r="D1009" s="62"/>
      <c r="E1009" s="38"/>
      <c r="F1009" s="63"/>
      <c r="G1009" s="64"/>
      <c r="H1009" s="38"/>
      <c r="I1009" s="38"/>
      <c r="J1009" s="38"/>
      <c r="K1009" s="38"/>
      <c r="L1009" s="38"/>
      <c r="M1009" s="38"/>
      <c r="N1009" s="38"/>
      <c r="O1009" s="38"/>
      <c r="P1009" s="38"/>
      <c r="Q1009" s="65"/>
      <c r="R1009" s="65"/>
      <c r="S1009" s="99"/>
      <c r="T1009" s="94"/>
      <c r="U1009" s="94"/>
      <c r="V1009" s="94"/>
      <c r="W1009" s="94"/>
      <c r="X1009" s="94"/>
      <c r="Y1009" s="94"/>
      <c r="AA1009" s="2"/>
      <c r="AD1009" s="1"/>
    </row>
    <row r="1010" spans="2:30" ht="18.75" x14ac:dyDescent="0.25">
      <c r="B1010" s="110"/>
      <c r="C1010" s="108"/>
      <c r="D1010" s="62"/>
      <c r="E1010" s="38"/>
      <c r="F1010" s="63"/>
      <c r="G1010" s="64"/>
      <c r="H1010" s="38"/>
      <c r="I1010" s="38"/>
      <c r="J1010" s="38"/>
      <c r="K1010" s="38"/>
      <c r="L1010" s="38"/>
      <c r="M1010" s="38"/>
      <c r="N1010" s="38"/>
      <c r="O1010" s="38"/>
      <c r="P1010" s="38"/>
      <c r="Q1010" s="65"/>
      <c r="R1010" s="65"/>
      <c r="S1010" s="99"/>
      <c r="T1010" s="94"/>
      <c r="U1010" s="94"/>
      <c r="V1010" s="94"/>
      <c r="W1010" s="94"/>
      <c r="X1010" s="94"/>
      <c r="Y1010" s="94"/>
      <c r="AA1010" s="2"/>
      <c r="AD1010" s="1"/>
    </row>
    <row r="1011" spans="2:30" ht="18.75" x14ac:dyDescent="0.25">
      <c r="B1011" s="110"/>
      <c r="C1011" s="108"/>
      <c r="D1011" s="62"/>
      <c r="E1011" s="38"/>
      <c r="F1011" s="63"/>
      <c r="G1011" s="64"/>
      <c r="H1011" s="38"/>
      <c r="I1011" s="38"/>
      <c r="J1011" s="38"/>
      <c r="K1011" s="38"/>
      <c r="L1011" s="38"/>
      <c r="M1011" s="38"/>
      <c r="N1011" s="38"/>
      <c r="O1011" s="38"/>
      <c r="P1011" s="38"/>
      <c r="Q1011" s="65"/>
      <c r="R1011" s="65"/>
      <c r="S1011" s="99"/>
      <c r="T1011" s="94"/>
      <c r="U1011" s="94"/>
      <c r="V1011" s="94"/>
      <c r="W1011" s="94"/>
      <c r="X1011" s="94"/>
      <c r="Y1011" s="94"/>
      <c r="AA1011" s="2"/>
      <c r="AD1011" s="1"/>
    </row>
    <row r="1012" spans="2:30" ht="18.75" x14ac:dyDescent="0.25">
      <c r="B1012" s="110"/>
      <c r="C1012" s="108"/>
      <c r="D1012" s="62"/>
      <c r="E1012" s="38"/>
      <c r="F1012" s="63"/>
      <c r="G1012" s="64"/>
      <c r="H1012" s="38"/>
      <c r="I1012" s="38"/>
      <c r="J1012" s="38"/>
      <c r="K1012" s="38"/>
      <c r="L1012" s="38"/>
      <c r="M1012" s="38"/>
      <c r="N1012" s="38"/>
      <c r="O1012" s="38"/>
      <c r="P1012" s="38"/>
      <c r="Q1012" s="65"/>
      <c r="R1012" s="65"/>
      <c r="S1012" s="99"/>
      <c r="T1012" s="94"/>
      <c r="U1012" s="94"/>
      <c r="V1012" s="94"/>
      <c r="W1012" s="94"/>
      <c r="X1012" s="94"/>
      <c r="Y1012" s="94"/>
      <c r="AA1012" s="2"/>
      <c r="AD1012" s="1"/>
    </row>
    <row r="1013" spans="2:30" ht="18.75" x14ac:dyDescent="0.25">
      <c r="B1013" s="110"/>
      <c r="C1013" s="108"/>
      <c r="D1013" s="62"/>
      <c r="E1013" s="38"/>
      <c r="F1013" s="63"/>
      <c r="G1013" s="64"/>
      <c r="H1013" s="38"/>
      <c r="I1013" s="38"/>
      <c r="J1013" s="38"/>
      <c r="K1013" s="38"/>
      <c r="L1013" s="38"/>
      <c r="M1013" s="38"/>
      <c r="N1013" s="38"/>
      <c r="O1013" s="38"/>
      <c r="P1013" s="38"/>
      <c r="Q1013" s="65"/>
      <c r="R1013" s="65"/>
      <c r="S1013" s="99"/>
      <c r="T1013" s="94"/>
      <c r="U1013" s="94"/>
      <c r="V1013" s="94"/>
      <c r="W1013" s="94"/>
      <c r="X1013" s="94"/>
      <c r="Y1013" s="94"/>
      <c r="AA1013" s="2"/>
      <c r="AD1013" s="1"/>
    </row>
    <row r="1014" spans="2:30" ht="18.75" x14ac:dyDescent="0.25">
      <c r="B1014" s="110"/>
      <c r="C1014" s="108"/>
      <c r="D1014" s="62"/>
      <c r="E1014" s="38"/>
      <c r="F1014" s="63"/>
      <c r="G1014" s="64"/>
      <c r="H1014" s="38"/>
      <c r="I1014" s="38"/>
      <c r="J1014" s="38"/>
      <c r="K1014" s="38"/>
      <c r="L1014" s="38"/>
      <c r="M1014" s="38"/>
      <c r="N1014" s="38"/>
      <c r="O1014" s="38"/>
      <c r="P1014" s="38"/>
      <c r="Q1014" s="65"/>
      <c r="R1014" s="65"/>
      <c r="S1014" s="99"/>
      <c r="T1014" s="94"/>
      <c r="U1014" s="94"/>
      <c r="V1014" s="94"/>
      <c r="W1014" s="94"/>
      <c r="X1014" s="94"/>
      <c r="Y1014" s="94"/>
      <c r="AA1014" s="2"/>
      <c r="AD1014" s="1"/>
    </row>
    <row r="1015" spans="2:30" ht="18.75" x14ac:dyDescent="0.25">
      <c r="B1015" s="110"/>
      <c r="C1015" s="108"/>
      <c r="D1015" s="62"/>
      <c r="E1015" s="38"/>
      <c r="F1015" s="63"/>
      <c r="G1015" s="64"/>
      <c r="H1015" s="38"/>
      <c r="I1015" s="38"/>
      <c r="J1015" s="38"/>
      <c r="K1015" s="38"/>
      <c r="L1015" s="38"/>
      <c r="M1015" s="38"/>
      <c r="N1015" s="38"/>
      <c r="O1015" s="38"/>
      <c r="P1015" s="38"/>
      <c r="Q1015" s="65"/>
      <c r="R1015" s="65"/>
      <c r="S1015" s="99"/>
      <c r="T1015" s="94"/>
      <c r="U1015" s="94"/>
      <c r="V1015" s="94"/>
      <c r="W1015" s="94"/>
      <c r="X1015" s="94"/>
      <c r="Y1015" s="94"/>
      <c r="AA1015" s="2"/>
      <c r="AD1015" s="1"/>
    </row>
    <row r="1016" spans="2:30" ht="18.75" x14ac:dyDescent="0.25">
      <c r="B1016" s="110"/>
      <c r="C1016" s="108"/>
      <c r="D1016" s="62"/>
      <c r="E1016" s="38"/>
      <c r="F1016" s="63"/>
      <c r="G1016" s="64"/>
      <c r="H1016" s="38"/>
      <c r="I1016" s="38"/>
      <c r="J1016" s="38"/>
      <c r="K1016" s="38"/>
      <c r="L1016" s="38"/>
      <c r="M1016" s="38"/>
      <c r="N1016" s="38"/>
      <c r="O1016" s="38"/>
      <c r="P1016" s="38"/>
      <c r="Q1016" s="65"/>
      <c r="R1016" s="65"/>
      <c r="S1016" s="99"/>
      <c r="T1016" s="94"/>
      <c r="U1016" s="94"/>
      <c r="V1016" s="94"/>
      <c r="W1016" s="94"/>
      <c r="X1016" s="94"/>
      <c r="Y1016" s="94"/>
      <c r="AA1016" s="2"/>
      <c r="AD1016" s="1"/>
    </row>
    <row r="1017" spans="2:30" ht="18.75" x14ac:dyDescent="0.25">
      <c r="B1017" s="110"/>
      <c r="C1017" s="108"/>
      <c r="D1017" s="62"/>
      <c r="E1017" s="38"/>
      <c r="F1017" s="63"/>
      <c r="G1017" s="64"/>
      <c r="H1017" s="38"/>
      <c r="I1017" s="38"/>
      <c r="J1017" s="38"/>
      <c r="K1017" s="38"/>
      <c r="L1017" s="38"/>
      <c r="M1017" s="38"/>
      <c r="N1017" s="38"/>
      <c r="O1017" s="38"/>
      <c r="P1017" s="38"/>
      <c r="Q1017" s="65"/>
      <c r="R1017" s="65"/>
      <c r="S1017" s="99"/>
      <c r="T1017" s="94"/>
      <c r="U1017" s="94"/>
      <c r="V1017" s="94"/>
      <c r="W1017" s="94"/>
      <c r="X1017" s="94"/>
      <c r="Y1017" s="94"/>
      <c r="AA1017" s="2"/>
      <c r="AD1017" s="1"/>
    </row>
    <row r="1018" spans="2:30" ht="18.75" x14ac:dyDescent="0.25">
      <c r="B1018" s="110"/>
      <c r="C1018" s="108"/>
      <c r="D1018" s="62"/>
      <c r="E1018" s="38"/>
      <c r="F1018" s="63"/>
      <c r="G1018" s="64"/>
      <c r="H1018" s="38"/>
      <c r="I1018" s="38"/>
      <c r="J1018" s="38"/>
      <c r="K1018" s="38"/>
      <c r="L1018" s="38"/>
      <c r="M1018" s="38"/>
      <c r="N1018" s="38"/>
      <c r="O1018" s="38"/>
      <c r="P1018" s="38"/>
      <c r="Q1018" s="65"/>
      <c r="R1018" s="65"/>
      <c r="S1018" s="99"/>
      <c r="T1018" s="94"/>
      <c r="U1018" s="94"/>
      <c r="V1018" s="94"/>
      <c r="W1018" s="94"/>
      <c r="X1018" s="94"/>
      <c r="Y1018" s="94"/>
      <c r="AA1018" s="2"/>
      <c r="AD1018" s="1"/>
    </row>
    <row r="1019" spans="2:30" ht="18.75" x14ac:dyDescent="0.25">
      <c r="B1019" s="110"/>
      <c r="C1019" s="108"/>
      <c r="D1019" s="62"/>
      <c r="E1019" s="38"/>
      <c r="F1019" s="63"/>
      <c r="G1019" s="64"/>
      <c r="H1019" s="38"/>
      <c r="I1019" s="38"/>
      <c r="J1019" s="38"/>
      <c r="K1019" s="38"/>
      <c r="L1019" s="38"/>
      <c r="M1019" s="38"/>
      <c r="N1019" s="38"/>
      <c r="O1019" s="38"/>
      <c r="P1019" s="38"/>
      <c r="Q1019" s="65"/>
      <c r="R1019" s="65"/>
      <c r="S1019" s="99"/>
      <c r="T1019" s="94"/>
      <c r="U1019" s="94"/>
      <c r="V1019" s="94"/>
      <c r="W1019" s="94"/>
      <c r="X1019" s="94"/>
      <c r="Y1019" s="94"/>
      <c r="AA1019" s="2"/>
      <c r="AD1019" s="1"/>
    </row>
    <row r="1020" spans="2:30" ht="18.75" x14ac:dyDescent="0.25">
      <c r="B1020" s="110"/>
      <c r="C1020" s="108"/>
      <c r="D1020" s="62"/>
      <c r="E1020" s="38"/>
      <c r="F1020" s="63"/>
      <c r="G1020" s="64"/>
      <c r="H1020" s="38"/>
      <c r="I1020" s="38"/>
      <c r="J1020" s="38"/>
      <c r="K1020" s="38"/>
      <c r="L1020" s="38"/>
      <c r="M1020" s="38"/>
      <c r="N1020" s="38"/>
      <c r="O1020" s="38"/>
      <c r="P1020" s="38"/>
      <c r="Q1020" s="65"/>
      <c r="R1020" s="65"/>
      <c r="S1020" s="99"/>
      <c r="T1020" s="94"/>
      <c r="U1020" s="94"/>
      <c r="V1020" s="94"/>
      <c r="W1020" s="94"/>
      <c r="X1020" s="94"/>
      <c r="Y1020" s="94"/>
      <c r="AA1020" s="2"/>
      <c r="AD1020" s="1"/>
    </row>
    <row r="1021" spans="2:30" ht="18.75" x14ac:dyDescent="0.25">
      <c r="B1021" s="110"/>
      <c r="C1021" s="108"/>
      <c r="D1021" s="62"/>
      <c r="E1021" s="38"/>
      <c r="F1021" s="63"/>
      <c r="G1021" s="64"/>
      <c r="H1021" s="38"/>
      <c r="I1021" s="38"/>
      <c r="J1021" s="38"/>
      <c r="K1021" s="38"/>
      <c r="L1021" s="38"/>
      <c r="M1021" s="38"/>
      <c r="N1021" s="38"/>
      <c r="O1021" s="38"/>
      <c r="P1021" s="38"/>
      <c r="Q1021" s="65"/>
      <c r="R1021" s="65"/>
      <c r="S1021" s="99"/>
      <c r="T1021" s="94"/>
      <c r="U1021" s="94"/>
      <c r="V1021" s="94"/>
      <c r="W1021" s="94"/>
      <c r="X1021" s="94"/>
      <c r="Y1021" s="94"/>
      <c r="AA1021" s="2"/>
      <c r="AD1021" s="1"/>
    </row>
    <row r="1022" spans="2:30" ht="18.75" x14ac:dyDescent="0.25">
      <c r="B1022" s="110"/>
      <c r="C1022" s="108"/>
      <c r="D1022" s="62"/>
      <c r="E1022" s="38"/>
      <c r="F1022" s="63"/>
      <c r="G1022" s="64"/>
      <c r="H1022" s="38"/>
      <c r="I1022" s="38"/>
      <c r="J1022" s="38"/>
      <c r="K1022" s="38"/>
      <c r="L1022" s="38"/>
      <c r="M1022" s="38"/>
      <c r="N1022" s="38"/>
      <c r="O1022" s="38"/>
      <c r="P1022" s="38"/>
      <c r="Q1022" s="65"/>
      <c r="R1022" s="65"/>
      <c r="S1022" s="99"/>
      <c r="T1022" s="94"/>
      <c r="U1022" s="94"/>
      <c r="V1022" s="94"/>
      <c r="W1022" s="94"/>
      <c r="X1022" s="94"/>
      <c r="Y1022" s="94"/>
      <c r="AA1022" s="2"/>
      <c r="AD1022" s="1"/>
    </row>
    <row r="1023" spans="2:30" ht="18.75" x14ac:dyDescent="0.25">
      <c r="B1023" s="110"/>
      <c r="C1023" s="108"/>
      <c r="D1023" s="62"/>
      <c r="E1023" s="38"/>
      <c r="F1023" s="63"/>
      <c r="G1023" s="64"/>
      <c r="H1023" s="38"/>
      <c r="I1023" s="38"/>
      <c r="J1023" s="38"/>
      <c r="K1023" s="38"/>
      <c r="L1023" s="38"/>
      <c r="M1023" s="38"/>
      <c r="N1023" s="38"/>
      <c r="O1023" s="38"/>
      <c r="P1023" s="38"/>
      <c r="Q1023" s="65"/>
      <c r="R1023" s="65"/>
      <c r="S1023" s="99"/>
      <c r="T1023" s="94"/>
      <c r="U1023" s="94"/>
      <c r="V1023" s="94"/>
      <c r="W1023" s="94"/>
      <c r="X1023" s="94"/>
      <c r="Y1023" s="94"/>
      <c r="AA1023" s="2"/>
      <c r="AD1023" s="1"/>
    </row>
    <row r="1024" spans="2:30" ht="18.75" x14ac:dyDescent="0.25">
      <c r="B1024" s="110"/>
      <c r="C1024" s="108"/>
      <c r="D1024" s="62"/>
      <c r="E1024" s="38"/>
      <c r="F1024" s="63"/>
      <c r="G1024" s="64"/>
      <c r="H1024" s="38"/>
      <c r="I1024" s="38"/>
      <c r="J1024" s="38"/>
      <c r="K1024" s="38"/>
      <c r="L1024" s="38"/>
      <c r="M1024" s="38"/>
      <c r="N1024" s="38"/>
      <c r="O1024" s="38"/>
      <c r="P1024" s="38"/>
      <c r="Q1024" s="65"/>
      <c r="R1024" s="65"/>
      <c r="S1024" s="99"/>
      <c r="T1024" s="94"/>
      <c r="U1024" s="94"/>
      <c r="V1024" s="94"/>
      <c r="W1024" s="94"/>
      <c r="X1024" s="94"/>
      <c r="Y1024" s="94"/>
      <c r="AA1024" s="2"/>
      <c r="AD1024" s="1"/>
    </row>
    <row r="1025" spans="2:30" ht="18.75" x14ac:dyDescent="0.25">
      <c r="B1025" s="110"/>
      <c r="C1025" s="108"/>
      <c r="D1025" s="62"/>
      <c r="E1025" s="38"/>
      <c r="F1025" s="63"/>
      <c r="G1025" s="64"/>
      <c r="H1025" s="38"/>
      <c r="I1025" s="38"/>
      <c r="J1025" s="38"/>
      <c r="K1025" s="38"/>
      <c r="L1025" s="38"/>
      <c r="M1025" s="38"/>
      <c r="N1025" s="38"/>
      <c r="O1025" s="38"/>
      <c r="P1025" s="38"/>
      <c r="Q1025" s="65"/>
      <c r="R1025" s="65"/>
      <c r="S1025" s="99"/>
      <c r="T1025" s="94"/>
      <c r="U1025" s="94"/>
      <c r="V1025" s="94"/>
      <c r="W1025" s="94"/>
      <c r="X1025" s="94"/>
      <c r="Y1025" s="94"/>
      <c r="AA1025" s="2"/>
      <c r="AD1025" s="1"/>
    </row>
    <row r="1026" spans="2:30" ht="18.75" x14ac:dyDescent="0.25">
      <c r="B1026" s="110"/>
      <c r="C1026" s="108"/>
      <c r="D1026" s="62"/>
      <c r="E1026" s="38"/>
      <c r="F1026" s="63"/>
      <c r="G1026" s="64"/>
      <c r="H1026" s="38"/>
      <c r="I1026" s="38"/>
      <c r="J1026" s="38"/>
      <c r="K1026" s="38"/>
      <c r="L1026" s="38"/>
      <c r="M1026" s="38"/>
      <c r="N1026" s="38"/>
      <c r="O1026" s="38"/>
      <c r="P1026" s="38"/>
      <c r="Q1026" s="65"/>
      <c r="R1026" s="65"/>
      <c r="S1026" s="99"/>
      <c r="T1026" s="94"/>
      <c r="U1026" s="94"/>
      <c r="V1026" s="94"/>
      <c r="W1026" s="94"/>
      <c r="X1026" s="94"/>
      <c r="Y1026" s="94"/>
      <c r="AA1026" s="2"/>
      <c r="AD1026" s="1"/>
    </row>
    <row r="1027" spans="2:30" ht="18.75" x14ac:dyDescent="0.25">
      <c r="B1027" s="110"/>
      <c r="C1027" s="108"/>
      <c r="D1027" s="62"/>
      <c r="E1027" s="38"/>
      <c r="F1027" s="63"/>
      <c r="G1027" s="64"/>
      <c r="H1027" s="38"/>
      <c r="I1027" s="38"/>
      <c r="J1027" s="38"/>
      <c r="K1027" s="38"/>
      <c r="L1027" s="38"/>
      <c r="M1027" s="38"/>
      <c r="N1027" s="38"/>
      <c r="O1027" s="38"/>
      <c r="P1027" s="38"/>
      <c r="Q1027" s="65"/>
      <c r="R1027" s="65"/>
      <c r="S1027" s="99"/>
      <c r="T1027" s="94"/>
      <c r="U1027" s="94"/>
      <c r="V1027" s="94"/>
      <c r="W1027" s="94"/>
      <c r="X1027" s="94"/>
      <c r="Y1027" s="94"/>
      <c r="AA1027" s="2"/>
      <c r="AD1027" s="1"/>
    </row>
    <row r="1028" spans="2:30" ht="18.75" x14ac:dyDescent="0.25">
      <c r="B1028" s="110"/>
      <c r="C1028" s="108"/>
      <c r="D1028" s="62"/>
      <c r="E1028" s="38"/>
      <c r="F1028" s="63"/>
      <c r="G1028" s="64"/>
      <c r="H1028" s="38"/>
      <c r="I1028" s="38"/>
      <c r="J1028" s="38"/>
      <c r="K1028" s="38"/>
      <c r="L1028" s="38"/>
      <c r="M1028" s="38"/>
      <c r="N1028" s="38"/>
      <c r="O1028" s="38"/>
      <c r="P1028" s="38"/>
      <c r="Q1028" s="65"/>
      <c r="R1028" s="65"/>
      <c r="S1028" s="99"/>
      <c r="T1028" s="94"/>
      <c r="U1028" s="94"/>
      <c r="V1028" s="94"/>
      <c r="W1028" s="94"/>
      <c r="X1028" s="94"/>
      <c r="Y1028" s="94"/>
      <c r="AA1028" s="2"/>
      <c r="AD1028" s="1"/>
    </row>
    <row r="1029" spans="2:30" ht="18.75" x14ac:dyDescent="0.25">
      <c r="B1029" s="110"/>
      <c r="C1029" s="108"/>
      <c r="D1029" s="62"/>
      <c r="E1029" s="38"/>
      <c r="F1029" s="63"/>
      <c r="G1029" s="64"/>
      <c r="H1029" s="38"/>
      <c r="I1029" s="38"/>
      <c r="J1029" s="38"/>
      <c r="K1029" s="38"/>
      <c r="L1029" s="38"/>
      <c r="M1029" s="38"/>
      <c r="N1029" s="38"/>
      <c r="O1029" s="38"/>
      <c r="P1029" s="38"/>
      <c r="Q1029" s="65"/>
      <c r="R1029" s="65"/>
      <c r="S1029" s="99"/>
      <c r="T1029" s="94"/>
      <c r="U1029" s="94"/>
      <c r="V1029" s="94"/>
      <c r="W1029" s="94"/>
      <c r="X1029" s="94"/>
      <c r="Y1029" s="94"/>
      <c r="AA1029" s="2"/>
      <c r="AD1029" s="1"/>
    </row>
    <row r="1030" spans="2:30" ht="18.75" x14ac:dyDescent="0.25">
      <c r="B1030" s="110"/>
      <c r="C1030" s="108"/>
      <c r="D1030" s="62"/>
      <c r="E1030" s="38"/>
      <c r="F1030" s="63"/>
      <c r="G1030" s="64"/>
      <c r="H1030" s="38"/>
      <c r="I1030" s="38"/>
      <c r="J1030" s="38"/>
      <c r="K1030" s="38"/>
      <c r="L1030" s="38"/>
      <c r="M1030" s="38"/>
      <c r="N1030" s="38"/>
      <c r="O1030" s="38"/>
      <c r="P1030" s="38"/>
      <c r="Q1030" s="65"/>
      <c r="R1030" s="65"/>
      <c r="S1030" s="99"/>
      <c r="T1030" s="94"/>
      <c r="U1030" s="94"/>
      <c r="V1030" s="94"/>
      <c r="W1030" s="94"/>
      <c r="X1030" s="94"/>
      <c r="Y1030" s="94"/>
      <c r="AA1030" s="2"/>
      <c r="AD1030" s="1"/>
    </row>
    <row r="1031" spans="2:30" ht="18.75" x14ac:dyDescent="0.25">
      <c r="B1031" s="110"/>
      <c r="C1031" s="108"/>
      <c r="D1031" s="62"/>
      <c r="E1031" s="38"/>
      <c r="F1031" s="63"/>
      <c r="G1031" s="64"/>
      <c r="H1031" s="38"/>
      <c r="I1031" s="38"/>
      <c r="J1031" s="38"/>
      <c r="K1031" s="38"/>
      <c r="L1031" s="38"/>
      <c r="M1031" s="38"/>
      <c r="N1031" s="38"/>
      <c r="O1031" s="38"/>
      <c r="P1031" s="38"/>
      <c r="Q1031" s="65"/>
      <c r="R1031" s="65"/>
      <c r="S1031" s="99"/>
      <c r="T1031" s="94"/>
      <c r="U1031" s="94"/>
      <c r="V1031" s="94"/>
      <c r="W1031" s="94"/>
      <c r="X1031" s="94"/>
      <c r="Y1031" s="94"/>
      <c r="AA1031" s="2"/>
      <c r="AD1031" s="1"/>
    </row>
    <row r="1032" spans="2:30" ht="18.75" x14ac:dyDescent="0.25">
      <c r="B1032" s="110"/>
      <c r="C1032" s="108"/>
      <c r="D1032" s="62"/>
      <c r="E1032" s="38"/>
      <c r="F1032" s="63"/>
      <c r="G1032" s="64"/>
      <c r="H1032" s="38"/>
      <c r="I1032" s="38"/>
      <c r="J1032" s="38"/>
      <c r="K1032" s="38"/>
      <c r="L1032" s="38"/>
      <c r="M1032" s="38"/>
      <c r="N1032" s="38"/>
      <c r="O1032" s="38"/>
      <c r="P1032" s="38"/>
      <c r="Q1032" s="65"/>
      <c r="R1032" s="65"/>
      <c r="S1032" s="99"/>
      <c r="T1032" s="94"/>
      <c r="U1032" s="94"/>
      <c r="V1032" s="94"/>
      <c r="W1032" s="94"/>
      <c r="X1032" s="94"/>
      <c r="Y1032" s="94"/>
      <c r="AA1032" s="2"/>
      <c r="AD1032" s="1"/>
    </row>
    <row r="1033" spans="2:30" ht="18.75" x14ac:dyDescent="0.25">
      <c r="B1033" s="110"/>
      <c r="C1033" s="108"/>
      <c r="D1033" s="62"/>
      <c r="E1033" s="38"/>
      <c r="F1033" s="63"/>
      <c r="G1033" s="64"/>
      <c r="H1033" s="38"/>
      <c r="I1033" s="38"/>
      <c r="J1033" s="38"/>
      <c r="K1033" s="38"/>
      <c r="L1033" s="38"/>
      <c r="M1033" s="38"/>
      <c r="N1033" s="38"/>
      <c r="O1033" s="38"/>
      <c r="P1033" s="38"/>
      <c r="Q1033" s="65"/>
      <c r="R1033" s="65"/>
      <c r="S1033" s="99"/>
      <c r="T1033" s="94"/>
      <c r="U1033" s="94"/>
      <c r="V1033" s="94"/>
      <c r="W1033" s="94"/>
      <c r="X1033" s="94"/>
      <c r="Y1033" s="94"/>
      <c r="AA1033" s="2"/>
      <c r="AD1033" s="1"/>
    </row>
    <row r="1034" spans="2:30" ht="18.75" x14ac:dyDescent="0.25">
      <c r="B1034" s="110"/>
      <c r="C1034" s="108"/>
      <c r="D1034" s="62"/>
      <c r="E1034" s="38"/>
      <c r="F1034" s="63"/>
      <c r="G1034" s="64"/>
      <c r="H1034" s="38"/>
      <c r="I1034" s="38"/>
      <c r="J1034" s="38"/>
      <c r="K1034" s="38"/>
      <c r="L1034" s="38"/>
      <c r="M1034" s="38"/>
      <c r="N1034" s="38"/>
      <c r="O1034" s="38"/>
      <c r="P1034" s="38"/>
      <c r="Q1034" s="65"/>
      <c r="R1034" s="65"/>
      <c r="S1034" s="99"/>
      <c r="T1034" s="94"/>
      <c r="U1034" s="94"/>
      <c r="V1034" s="94"/>
      <c r="W1034" s="94"/>
      <c r="X1034" s="94"/>
      <c r="Y1034" s="94"/>
      <c r="AA1034" s="2"/>
      <c r="AD1034" s="1"/>
    </row>
    <row r="1035" spans="2:30" ht="18.75" x14ac:dyDescent="0.25">
      <c r="B1035" s="110"/>
      <c r="C1035" s="108"/>
      <c r="D1035" s="62"/>
      <c r="E1035" s="38"/>
      <c r="F1035" s="63"/>
      <c r="G1035" s="64"/>
      <c r="H1035" s="38"/>
      <c r="I1035" s="38"/>
      <c r="J1035" s="38"/>
      <c r="K1035" s="38"/>
      <c r="L1035" s="38"/>
      <c r="M1035" s="38"/>
      <c r="N1035" s="38"/>
      <c r="O1035" s="38"/>
      <c r="P1035" s="38"/>
      <c r="Q1035" s="65"/>
      <c r="R1035" s="65"/>
      <c r="S1035" s="99"/>
      <c r="T1035" s="94"/>
      <c r="U1035" s="94"/>
      <c r="V1035" s="94"/>
      <c r="W1035" s="94"/>
      <c r="X1035" s="94"/>
      <c r="Y1035" s="94"/>
      <c r="AA1035" s="2"/>
      <c r="AD1035" s="1"/>
    </row>
    <row r="1036" spans="2:30" ht="18.75" x14ac:dyDescent="0.25">
      <c r="B1036" s="110"/>
      <c r="C1036" s="108"/>
      <c r="D1036" s="62"/>
      <c r="E1036" s="38"/>
      <c r="F1036" s="63"/>
      <c r="G1036" s="64"/>
      <c r="H1036" s="38"/>
      <c r="I1036" s="38"/>
      <c r="J1036" s="38"/>
      <c r="K1036" s="38"/>
      <c r="L1036" s="38"/>
      <c r="M1036" s="38"/>
      <c r="N1036" s="38"/>
      <c r="O1036" s="38"/>
      <c r="P1036" s="38"/>
      <c r="Q1036" s="65"/>
      <c r="R1036" s="65"/>
      <c r="S1036" s="99"/>
      <c r="T1036" s="94"/>
      <c r="U1036" s="94"/>
      <c r="V1036" s="94"/>
      <c r="W1036" s="94"/>
      <c r="X1036" s="94"/>
      <c r="Y1036" s="94"/>
      <c r="AA1036" s="2"/>
      <c r="AD1036" s="1"/>
    </row>
    <row r="1037" spans="2:30" ht="18.75" x14ac:dyDescent="0.25">
      <c r="B1037" s="110"/>
      <c r="C1037" s="108"/>
      <c r="D1037" s="62"/>
      <c r="E1037" s="38"/>
      <c r="F1037" s="63"/>
      <c r="G1037" s="64"/>
      <c r="H1037" s="38"/>
      <c r="I1037" s="38"/>
      <c r="J1037" s="38"/>
      <c r="K1037" s="38"/>
      <c r="L1037" s="38"/>
      <c r="M1037" s="38"/>
      <c r="N1037" s="38"/>
      <c r="O1037" s="38"/>
      <c r="P1037" s="38"/>
      <c r="Q1037" s="65"/>
      <c r="R1037" s="65"/>
      <c r="S1037" s="99"/>
      <c r="T1037" s="94"/>
      <c r="U1037" s="94"/>
      <c r="V1037" s="94"/>
      <c r="W1037" s="94"/>
      <c r="X1037" s="94"/>
      <c r="Y1037" s="94"/>
      <c r="AA1037" s="2"/>
      <c r="AD1037" s="1"/>
    </row>
    <row r="1038" spans="2:30" ht="18.75" x14ac:dyDescent="0.25">
      <c r="B1038" s="110"/>
      <c r="C1038" s="108"/>
      <c r="D1038" s="62"/>
      <c r="E1038" s="38"/>
      <c r="F1038" s="63"/>
      <c r="G1038" s="64"/>
      <c r="H1038" s="38"/>
      <c r="I1038" s="38"/>
      <c r="J1038" s="38"/>
      <c r="K1038" s="38"/>
      <c r="L1038" s="38"/>
      <c r="M1038" s="38"/>
      <c r="N1038" s="38"/>
      <c r="O1038" s="38"/>
      <c r="P1038" s="38"/>
      <c r="Q1038" s="65"/>
      <c r="R1038" s="65"/>
      <c r="S1038" s="99"/>
      <c r="T1038" s="94"/>
      <c r="U1038" s="94"/>
      <c r="V1038" s="94"/>
      <c r="W1038" s="94"/>
      <c r="X1038" s="94"/>
      <c r="Y1038" s="94"/>
      <c r="AA1038" s="2"/>
      <c r="AD1038" s="1"/>
    </row>
    <row r="1039" spans="2:30" ht="18.75" x14ac:dyDescent="0.25">
      <c r="B1039" s="110"/>
      <c r="C1039" s="108"/>
      <c r="D1039" s="62"/>
      <c r="E1039" s="38"/>
      <c r="F1039" s="63"/>
      <c r="G1039" s="64"/>
      <c r="H1039" s="38"/>
      <c r="I1039" s="38"/>
      <c r="J1039" s="38"/>
      <c r="K1039" s="38"/>
      <c r="L1039" s="38"/>
      <c r="M1039" s="38"/>
      <c r="N1039" s="38"/>
      <c r="O1039" s="38"/>
      <c r="P1039" s="38"/>
      <c r="Q1039" s="65"/>
      <c r="R1039" s="65"/>
      <c r="S1039" s="99"/>
      <c r="T1039" s="94"/>
      <c r="U1039" s="94"/>
      <c r="V1039" s="94"/>
      <c r="W1039" s="94"/>
      <c r="X1039" s="94"/>
      <c r="Y1039" s="94"/>
      <c r="AA1039" s="2"/>
      <c r="AD1039" s="1"/>
    </row>
    <row r="1040" spans="2:30" ht="18.75" x14ac:dyDescent="0.25">
      <c r="B1040" s="110"/>
      <c r="C1040" s="108"/>
      <c r="D1040" s="62"/>
      <c r="E1040" s="38"/>
      <c r="F1040" s="63"/>
      <c r="G1040" s="64"/>
      <c r="H1040" s="38"/>
      <c r="I1040" s="38"/>
      <c r="J1040" s="38"/>
      <c r="K1040" s="38"/>
      <c r="L1040" s="38"/>
      <c r="M1040" s="38"/>
      <c r="N1040" s="38"/>
      <c r="O1040" s="38"/>
      <c r="P1040" s="38"/>
      <c r="Q1040" s="65"/>
      <c r="R1040" s="65"/>
      <c r="S1040" s="99"/>
      <c r="T1040" s="94"/>
      <c r="U1040" s="94"/>
      <c r="V1040" s="94"/>
      <c r="W1040" s="94"/>
      <c r="X1040" s="94"/>
      <c r="Y1040" s="94"/>
      <c r="AA1040" s="2"/>
      <c r="AD1040" s="1"/>
    </row>
    <row r="1041" spans="2:30" ht="18.75" x14ac:dyDescent="0.25">
      <c r="B1041" s="110"/>
      <c r="C1041" s="108"/>
      <c r="D1041" s="62"/>
      <c r="E1041" s="38"/>
      <c r="F1041" s="63"/>
      <c r="G1041" s="64"/>
      <c r="H1041" s="38"/>
      <c r="I1041" s="38"/>
      <c r="J1041" s="38"/>
      <c r="K1041" s="38"/>
      <c r="L1041" s="38"/>
      <c r="M1041" s="38"/>
      <c r="N1041" s="38"/>
      <c r="O1041" s="38"/>
      <c r="P1041" s="38"/>
      <c r="Q1041" s="65"/>
      <c r="R1041" s="65"/>
      <c r="S1041" s="99"/>
      <c r="T1041" s="94"/>
      <c r="U1041" s="94"/>
      <c r="V1041" s="94"/>
      <c r="W1041" s="94"/>
      <c r="X1041" s="94"/>
      <c r="Y1041" s="94"/>
      <c r="AA1041" s="2"/>
      <c r="AD1041" s="1"/>
    </row>
    <row r="1042" spans="2:30" ht="18.75" x14ac:dyDescent="0.25">
      <c r="B1042" s="110"/>
      <c r="C1042" s="108"/>
      <c r="D1042" s="62"/>
      <c r="E1042" s="38"/>
      <c r="F1042" s="63"/>
      <c r="G1042" s="64"/>
      <c r="H1042" s="38"/>
      <c r="I1042" s="38"/>
      <c r="J1042" s="38"/>
      <c r="K1042" s="38"/>
      <c r="L1042" s="38"/>
      <c r="M1042" s="38"/>
      <c r="N1042" s="38"/>
      <c r="O1042" s="38"/>
      <c r="P1042" s="38"/>
      <c r="Q1042" s="65"/>
      <c r="R1042" s="65"/>
      <c r="S1042" s="99"/>
      <c r="T1042" s="94"/>
      <c r="U1042" s="94"/>
      <c r="V1042" s="94"/>
      <c r="W1042" s="94"/>
      <c r="X1042" s="94"/>
      <c r="Y1042" s="94"/>
      <c r="AA1042" s="2"/>
      <c r="AD1042" s="1"/>
    </row>
    <row r="1043" spans="2:30" ht="18.75" x14ac:dyDescent="0.25">
      <c r="B1043" s="110"/>
      <c r="C1043" s="108"/>
      <c r="D1043" s="62"/>
      <c r="E1043" s="38"/>
      <c r="F1043" s="63"/>
      <c r="G1043" s="64"/>
      <c r="H1043" s="38"/>
      <c r="I1043" s="38"/>
      <c r="J1043" s="38"/>
      <c r="K1043" s="38"/>
      <c r="L1043" s="38"/>
      <c r="M1043" s="38"/>
      <c r="N1043" s="38"/>
      <c r="O1043" s="38"/>
      <c r="P1043" s="38"/>
      <c r="Q1043" s="65"/>
      <c r="R1043" s="65"/>
      <c r="S1043" s="99"/>
      <c r="T1043" s="94"/>
      <c r="U1043" s="94"/>
      <c r="V1043" s="94"/>
      <c r="W1043" s="94"/>
      <c r="X1043" s="94"/>
      <c r="Y1043" s="94"/>
      <c r="AA1043" s="2"/>
      <c r="AD1043" s="1"/>
    </row>
    <row r="1044" spans="2:30" ht="18.75" x14ac:dyDescent="0.25">
      <c r="B1044" s="110"/>
      <c r="C1044" s="108"/>
      <c r="D1044" s="62"/>
      <c r="E1044" s="38"/>
      <c r="F1044" s="63"/>
      <c r="G1044" s="64"/>
      <c r="H1044" s="38"/>
      <c r="I1044" s="38"/>
      <c r="J1044" s="38"/>
      <c r="K1044" s="38"/>
      <c r="L1044" s="38"/>
      <c r="M1044" s="38"/>
      <c r="N1044" s="38"/>
      <c r="O1044" s="38"/>
      <c r="P1044" s="38"/>
      <c r="Q1044" s="65"/>
      <c r="R1044" s="65"/>
      <c r="S1044" s="99"/>
      <c r="T1044" s="94"/>
      <c r="U1044" s="94"/>
      <c r="V1044" s="94"/>
      <c r="W1044" s="94"/>
      <c r="X1044" s="94"/>
      <c r="Y1044" s="94"/>
      <c r="AA1044" s="2"/>
      <c r="AD1044" s="1"/>
    </row>
    <row r="1045" spans="2:30" ht="18.75" x14ac:dyDescent="0.25">
      <c r="B1045" s="110"/>
      <c r="C1045" s="108"/>
      <c r="D1045" s="62"/>
      <c r="E1045" s="38"/>
      <c r="F1045" s="63"/>
      <c r="G1045" s="64"/>
      <c r="H1045" s="38"/>
      <c r="I1045" s="38"/>
      <c r="J1045" s="38"/>
      <c r="K1045" s="38"/>
      <c r="L1045" s="38"/>
      <c r="M1045" s="38"/>
      <c r="N1045" s="38"/>
      <c r="O1045" s="38"/>
      <c r="P1045" s="38"/>
      <c r="Q1045" s="65"/>
      <c r="R1045" s="65"/>
      <c r="S1045" s="99"/>
      <c r="T1045" s="94"/>
      <c r="U1045" s="94"/>
      <c r="V1045" s="94"/>
      <c r="W1045" s="94"/>
      <c r="X1045" s="94"/>
      <c r="Y1045" s="94"/>
      <c r="AA1045" s="2"/>
      <c r="AD1045" s="1"/>
    </row>
    <row r="1046" spans="2:30" ht="18.75" x14ac:dyDescent="0.25">
      <c r="B1046" s="110"/>
      <c r="C1046" s="108"/>
      <c r="D1046" s="62"/>
      <c r="E1046" s="38"/>
      <c r="F1046" s="63"/>
      <c r="G1046" s="64"/>
      <c r="H1046" s="38"/>
      <c r="I1046" s="38"/>
      <c r="J1046" s="38"/>
      <c r="K1046" s="38"/>
      <c r="L1046" s="38"/>
      <c r="M1046" s="38"/>
      <c r="N1046" s="38"/>
      <c r="O1046" s="38"/>
      <c r="P1046" s="38"/>
      <c r="Q1046" s="65"/>
      <c r="R1046" s="65"/>
      <c r="S1046" s="99"/>
      <c r="T1046" s="94"/>
      <c r="U1046" s="94"/>
      <c r="V1046" s="94"/>
      <c r="W1046" s="94"/>
      <c r="X1046" s="94"/>
      <c r="Y1046" s="94"/>
      <c r="AA1046" s="2"/>
      <c r="AD1046" s="1"/>
    </row>
    <row r="1047" spans="2:30" ht="18.75" x14ac:dyDescent="0.25">
      <c r="B1047" s="110"/>
      <c r="C1047" s="108"/>
      <c r="D1047" s="62"/>
      <c r="E1047" s="38"/>
      <c r="F1047" s="63"/>
      <c r="G1047" s="64"/>
      <c r="H1047" s="38"/>
      <c r="I1047" s="38"/>
      <c r="J1047" s="38"/>
      <c r="K1047" s="38"/>
      <c r="L1047" s="38"/>
      <c r="M1047" s="38"/>
      <c r="N1047" s="38"/>
      <c r="O1047" s="38"/>
      <c r="P1047" s="38"/>
      <c r="Q1047" s="65"/>
      <c r="R1047" s="65"/>
      <c r="S1047" s="99"/>
      <c r="T1047" s="94"/>
      <c r="U1047" s="94"/>
      <c r="V1047" s="94"/>
      <c r="W1047" s="94"/>
      <c r="X1047" s="94"/>
      <c r="Y1047" s="94"/>
      <c r="AA1047" s="2"/>
      <c r="AD1047" s="1"/>
    </row>
    <row r="1048" spans="2:30" ht="18.75" x14ac:dyDescent="0.25">
      <c r="B1048" s="110"/>
      <c r="C1048" s="108"/>
      <c r="D1048" s="62"/>
      <c r="E1048" s="38"/>
      <c r="F1048" s="63"/>
      <c r="G1048" s="64"/>
      <c r="H1048" s="38"/>
      <c r="I1048" s="38"/>
      <c r="J1048" s="38"/>
      <c r="K1048" s="38"/>
      <c r="L1048" s="38"/>
      <c r="M1048" s="38"/>
      <c r="N1048" s="38"/>
      <c r="O1048" s="38"/>
      <c r="P1048" s="38"/>
      <c r="Q1048" s="65"/>
      <c r="R1048" s="65"/>
      <c r="S1048" s="99"/>
      <c r="T1048" s="94"/>
      <c r="U1048" s="94"/>
      <c r="V1048" s="94"/>
      <c r="W1048" s="94"/>
      <c r="X1048" s="94"/>
      <c r="Y1048" s="94"/>
      <c r="AA1048" s="2"/>
      <c r="AD1048" s="1"/>
    </row>
    <row r="1049" spans="2:30" ht="18.75" x14ac:dyDescent="0.25">
      <c r="B1049" s="110"/>
      <c r="C1049" s="108"/>
      <c r="D1049" s="62"/>
      <c r="E1049" s="38"/>
      <c r="F1049" s="63"/>
      <c r="G1049" s="64"/>
      <c r="H1049" s="38"/>
      <c r="I1049" s="38"/>
      <c r="J1049" s="38"/>
      <c r="K1049" s="38"/>
      <c r="L1049" s="38"/>
      <c r="M1049" s="38"/>
      <c r="N1049" s="38"/>
      <c r="O1049" s="38"/>
      <c r="P1049" s="38"/>
      <c r="Q1049" s="65"/>
      <c r="R1049" s="65"/>
      <c r="S1049" s="99"/>
      <c r="T1049" s="94"/>
      <c r="U1049" s="94"/>
      <c r="V1049" s="94"/>
      <c r="W1049" s="94"/>
      <c r="X1049" s="94"/>
      <c r="Y1049" s="94"/>
      <c r="AA1049" s="2"/>
      <c r="AD1049" s="1"/>
    </row>
    <row r="1050" spans="2:30" ht="18.75" x14ac:dyDescent="0.25">
      <c r="B1050" s="110"/>
      <c r="C1050" s="108"/>
      <c r="D1050" s="62"/>
      <c r="E1050" s="38"/>
      <c r="F1050" s="63"/>
      <c r="G1050" s="64"/>
      <c r="H1050" s="38"/>
      <c r="I1050" s="38"/>
      <c r="J1050" s="38"/>
      <c r="K1050" s="38"/>
      <c r="L1050" s="38"/>
      <c r="M1050" s="38"/>
      <c r="N1050" s="38"/>
      <c r="O1050" s="38"/>
      <c r="P1050" s="38"/>
      <c r="Q1050" s="65"/>
      <c r="R1050" s="65"/>
      <c r="S1050" s="99"/>
      <c r="T1050" s="94"/>
      <c r="U1050" s="94"/>
      <c r="V1050" s="94"/>
      <c r="W1050" s="94"/>
      <c r="X1050" s="94"/>
      <c r="Y1050" s="94"/>
      <c r="AA1050" s="2"/>
      <c r="AD1050" s="1"/>
    </row>
    <row r="1051" spans="2:30" ht="18.75" x14ac:dyDescent="0.25">
      <c r="B1051" s="110"/>
      <c r="C1051" s="108"/>
      <c r="D1051" s="62"/>
      <c r="E1051" s="38"/>
      <c r="F1051" s="63"/>
      <c r="G1051" s="64"/>
      <c r="H1051" s="38"/>
      <c r="I1051" s="38"/>
      <c r="J1051" s="38"/>
      <c r="K1051" s="38"/>
      <c r="L1051" s="38"/>
      <c r="M1051" s="38"/>
      <c r="N1051" s="38"/>
      <c r="O1051" s="38"/>
      <c r="P1051" s="38"/>
      <c r="Q1051" s="65"/>
      <c r="R1051" s="65"/>
      <c r="S1051" s="99"/>
      <c r="T1051" s="94"/>
      <c r="U1051" s="94"/>
      <c r="V1051" s="94"/>
      <c r="W1051" s="94"/>
      <c r="X1051" s="94"/>
      <c r="Y1051" s="94"/>
      <c r="AA1051" s="2"/>
      <c r="AD1051" s="1"/>
    </row>
    <row r="1052" spans="2:30" ht="18.75" x14ac:dyDescent="0.25">
      <c r="B1052" s="110"/>
      <c r="C1052" s="108"/>
      <c r="D1052" s="62"/>
      <c r="E1052" s="38"/>
      <c r="F1052" s="63"/>
      <c r="G1052" s="64"/>
      <c r="H1052" s="38"/>
      <c r="I1052" s="38"/>
      <c r="J1052" s="38"/>
      <c r="K1052" s="38"/>
      <c r="L1052" s="38"/>
      <c r="M1052" s="38"/>
      <c r="N1052" s="38"/>
      <c r="O1052" s="38"/>
      <c r="P1052" s="38"/>
      <c r="Q1052" s="65"/>
      <c r="R1052" s="65"/>
      <c r="S1052" s="99"/>
      <c r="T1052" s="94"/>
      <c r="U1052" s="94"/>
      <c r="V1052" s="94"/>
      <c r="W1052" s="94"/>
      <c r="X1052" s="94"/>
      <c r="Y1052" s="94"/>
      <c r="AA1052" s="2"/>
      <c r="AD1052" s="1"/>
    </row>
    <row r="1053" spans="2:30" ht="18.75" x14ac:dyDescent="0.25">
      <c r="B1053" s="110"/>
      <c r="C1053" s="108"/>
      <c r="D1053" s="62"/>
      <c r="E1053" s="38"/>
      <c r="F1053" s="63"/>
      <c r="G1053" s="64"/>
      <c r="H1053" s="38"/>
      <c r="I1053" s="38"/>
      <c r="J1053" s="38"/>
      <c r="K1053" s="38"/>
      <c r="L1053" s="38"/>
      <c r="M1053" s="38"/>
      <c r="N1053" s="38"/>
      <c r="O1053" s="38"/>
      <c r="P1053" s="38"/>
      <c r="Q1053" s="65"/>
      <c r="R1053" s="65"/>
      <c r="S1053" s="99"/>
      <c r="T1053" s="94"/>
      <c r="U1053" s="94"/>
      <c r="V1053" s="94"/>
      <c r="W1053" s="94"/>
      <c r="X1053" s="94"/>
      <c r="Y1053" s="94"/>
      <c r="AA1053" s="2"/>
      <c r="AD1053" s="1"/>
    </row>
    <row r="1054" spans="2:30" ht="18.75" x14ac:dyDescent="0.25">
      <c r="B1054" s="110"/>
      <c r="C1054" s="108"/>
      <c r="D1054" s="62"/>
      <c r="E1054" s="38"/>
      <c r="F1054" s="63"/>
      <c r="G1054" s="64"/>
      <c r="H1054" s="38"/>
      <c r="I1054" s="38"/>
      <c r="J1054" s="38"/>
      <c r="K1054" s="38"/>
      <c r="L1054" s="38"/>
      <c r="M1054" s="38"/>
      <c r="N1054" s="38"/>
      <c r="O1054" s="38"/>
      <c r="P1054" s="38"/>
      <c r="Q1054" s="65"/>
      <c r="R1054" s="65"/>
      <c r="S1054" s="99"/>
      <c r="T1054" s="94"/>
      <c r="U1054" s="94"/>
      <c r="V1054" s="94"/>
      <c r="W1054" s="94"/>
      <c r="X1054" s="94"/>
      <c r="Y1054" s="94"/>
      <c r="AA1054" s="2"/>
      <c r="AD1054" s="1"/>
    </row>
    <row r="1055" spans="2:30" ht="18.75" x14ac:dyDescent="0.25">
      <c r="B1055" s="110"/>
      <c r="C1055" s="108"/>
      <c r="D1055" s="62"/>
      <c r="E1055" s="38"/>
      <c r="F1055" s="63"/>
      <c r="G1055" s="64"/>
      <c r="H1055" s="38"/>
      <c r="I1055" s="38"/>
      <c r="J1055" s="38"/>
      <c r="K1055" s="38"/>
      <c r="L1055" s="38"/>
      <c r="M1055" s="38"/>
      <c r="N1055" s="38"/>
      <c r="O1055" s="38"/>
      <c r="P1055" s="38"/>
      <c r="Q1055" s="65"/>
      <c r="R1055" s="65"/>
      <c r="S1055" s="99"/>
      <c r="T1055" s="94"/>
      <c r="U1055" s="94"/>
      <c r="V1055" s="94"/>
      <c r="W1055" s="94"/>
      <c r="X1055" s="94"/>
      <c r="Y1055" s="94"/>
      <c r="AA1055" s="2"/>
      <c r="AD1055" s="1"/>
    </row>
    <row r="1056" spans="2:30" ht="18.75" x14ac:dyDescent="0.25">
      <c r="B1056" s="110"/>
      <c r="C1056" s="108"/>
      <c r="D1056" s="62"/>
      <c r="E1056" s="38"/>
      <c r="F1056" s="63"/>
      <c r="G1056" s="64"/>
      <c r="H1056" s="38"/>
      <c r="I1056" s="38"/>
      <c r="J1056" s="38"/>
      <c r="K1056" s="38"/>
      <c r="L1056" s="38"/>
      <c r="M1056" s="38"/>
      <c r="N1056" s="38"/>
      <c r="O1056" s="38"/>
      <c r="P1056" s="38"/>
      <c r="Q1056" s="65"/>
      <c r="R1056" s="65"/>
      <c r="S1056" s="99"/>
      <c r="T1056" s="94"/>
      <c r="U1056" s="94"/>
      <c r="V1056" s="94"/>
      <c r="W1056" s="94"/>
      <c r="X1056" s="94"/>
      <c r="Y1056" s="94"/>
      <c r="AA1056" s="2"/>
      <c r="AD1056" s="1"/>
    </row>
    <row r="1057" spans="2:30" ht="18.75" x14ac:dyDescent="0.25">
      <c r="B1057" s="110"/>
      <c r="C1057" s="108"/>
      <c r="D1057" s="62"/>
      <c r="E1057" s="38"/>
      <c r="F1057" s="63"/>
      <c r="G1057" s="64"/>
      <c r="H1057" s="38"/>
      <c r="I1057" s="38"/>
      <c r="J1057" s="38"/>
      <c r="K1057" s="38"/>
      <c r="L1057" s="38"/>
      <c r="M1057" s="38"/>
      <c r="N1057" s="38"/>
      <c r="O1057" s="38"/>
      <c r="P1057" s="38"/>
      <c r="Q1057" s="65"/>
      <c r="R1057" s="65"/>
      <c r="S1057" s="99"/>
      <c r="T1057" s="94"/>
      <c r="U1057" s="94"/>
      <c r="V1057" s="94"/>
      <c r="W1057" s="94"/>
      <c r="X1057" s="94"/>
      <c r="Y1057" s="94"/>
      <c r="AA1057" s="2"/>
      <c r="AD1057" s="1"/>
    </row>
    <row r="1058" spans="2:30" ht="18.75" x14ac:dyDescent="0.25">
      <c r="B1058" s="110"/>
      <c r="C1058" s="108"/>
      <c r="D1058" s="62"/>
      <c r="E1058" s="38"/>
      <c r="F1058" s="63"/>
      <c r="G1058" s="64"/>
      <c r="H1058" s="38"/>
      <c r="I1058" s="38"/>
      <c r="J1058" s="38"/>
      <c r="K1058" s="38"/>
      <c r="L1058" s="38"/>
      <c r="M1058" s="38"/>
      <c r="N1058" s="38"/>
      <c r="O1058" s="38"/>
      <c r="P1058" s="38"/>
      <c r="Q1058" s="65"/>
      <c r="R1058" s="65"/>
      <c r="S1058" s="99"/>
      <c r="T1058" s="94"/>
      <c r="U1058" s="94"/>
      <c r="V1058" s="94"/>
      <c r="W1058" s="94"/>
      <c r="X1058" s="94"/>
      <c r="Y1058" s="94"/>
      <c r="AA1058" s="2"/>
      <c r="AD1058" s="1"/>
    </row>
    <row r="1059" spans="2:30" ht="18.75" x14ac:dyDescent="0.25">
      <c r="B1059" s="110"/>
      <c r="C1059" s="108"/>
      <c r="D1059" s="62"/>
      <c r="E1059" s="38"/>
      <c r="F1059" s="63"/>
      <c r="G1059" s="64"/>
      <c r="H1059" s="38"/>
      <c r="I1059" s="38"/>
      <c r="J1059" s="38"/>
      <c r="K1059" s="38"/>
      <c r="L1059" s="38"/>
      <c r="M1059" s="38"/>
      <c r="N1059" s="38"/>
      <c r="O1059" s="38"/>
      <c r="P1059" s="38"/>
      <c r="Q1059" s="65"/>
      <c r="R1059" s="65"/>
      <c r="S1059" s="99"/>
      <c r="T1059" s="94"/>
      <c r="U1059" s="94"/>
      <c r="V1059" s="94"/>
      <c r="W1059" s="94"/>
      <c r="X1059" s="94"/>
      <c r="Y1059" s="94"/>
      <c r="AA1059" s="2"/>
      <c r="AD1059" s="1"/>
    </row>
    <row r="1060" spans="2:30" ht="18.75" x14ac:dyDescent="0.25">
      <c r="B1060" s="110"/>
      <c r="C1060" s="108"/>
      <c r="D1060" s="62"/>
      <c r="E1060" s="38"/>
      <c r="F1060" s="63"/>
      <c r="G1060" s="64"/>
      <c r="H1060" s="38"/>
      <c r="I1060" s="38"/>
      <c r="J1060" s="38"/>
      <c r="K1060" s="38"/>
      <c r="L1060" s="38"/>
      <c r="M1060" s="38"/>
      <c r="N1060" s="38"/>
      <c r="O1060" s="38"/>
      <c r="P1060" s="38"/>
      <c r="Q1060" s="65"/>
      <c r="R1060" s="65"/>
      <c r="S1060" s="99"/>
      <c r="T1060" s="94"/>
      <c r="U1060" s="94"/>
      <c r="V1060" s="94"/>
      <c r="W1060" s="94"/>
      <c r="X1060" s="94"/>
      <c r="Y1060" s="94"/>
      <c r="AA1060" s="2"/>
      <c r="AD1060" s="1"/>
    </row>
    <row r="1061" spans="2:30" ht="18.75" x14ac:dyDescent="0.25">
      <c r="B1061" s="110"/>
      <c r="C1061" s="108"/>
      <c r="D1061" s="62"/>
      <c r="E1061" s="38"/>
      <c r="F1061" s="63"/>
      <c r="G1061" s="64"/>
      <c r="H1061" s="38"/>
      <c r="I1061" s="38"/>
      <c r="J1061" s="38"/>
      <c r="K1061" s="38"/>
      <c r="L1061" s="38"/>
      <c r="M1061" s="38"/>
      <c r="N1061" s="38"/>
      <c r="O1061" s="38"/>
      <c r="P1061" s="38"/>
      <c r="Q1061" s="65"/>
      <c r="R1061" s="65"/>
      <c r="S1061" s="99"/>
      <c r="T1061" s="94"/>
      <c r="U1061" s="94"/>
      <c r="V1061" s="94"/>
      <c r="W1061" s="94"/>
      <c r="X1061" s="94"/>
      <c r="Y1061" s="94"/>
      <c r="AA1061" s="2"/>
      <c r="AD1061" s="1"/>
    </row>
    <row r="1062" spans="2:30" ht="18.75" x14ac:dyDescent="0.25">
      <c r="B1062" s="110"/>
      <c r="C1062" s="108"/>
      <c r="D1062" s="62"/>
      <c r="E1062" s="38"/>
      <c r="F1062" s="63"/>
      <c r="G1062" s="64"/>
      <c r="H1062" s="38"/>
      <c r="I1062" s="38"/>
      <c r="J1062" s="38"/>
      <c r="K1062" s="38"/>
      <c r="L1062" s="38"/>
      <c r="M1062" s="38"/>
      <c r="N1062" s="38"/>
      <c r="O1062" s="38"/>
      <c r="P1062" s="38"/>
      <c r="Q1062" s="65"/>
      <c r="R1062" s="65"/>
      <c r="S1062" s="99"/>
      <c r="T1062" s="94"/>
      <c r="U1062" s="94"/>
      <c r="V1062" s="94"/>
      <c r="W1062" s="94"/>
      <c r="X1062" s="94"/>
      <c r="Y1062" s="94"/>
      <c r="AA1062" s="2"/>
      <c r="AD1062" s="1"/>
    </row>
    <row r="1063" spans="2:30" ht="18.75" x14ac:dyDescent="0.25">
      <c r="B1063" s="110"/>
      <c r="C1063" s="108"/>
      <c r="D1063" s="62"/>
      <c r="E1063" s="38"/>
      <c r="F1063" s="63"/>
      <c r="G1063" s="64"/>
      <c r="H1063" s="38"/>
      <c r="I1063" s="38"/>
      <c r="J1063" s="38"/>
      <c r="K1063" s="38"/>
      <c r="L1063" s="38"/>
      <c r="M1063" s="38"/>
      <c r="N1063" s="38"/>
      <c r="O1063" s="38"/>
      <c r="P1063" s="38"/>
      <c r="Q1063" s="65"/>
      <c r="R1063" s="65"/>
      <c r="S1063" s="99"/>
      <c r="T1063" s="94"/>
      <c r="U1063" s="94"/>
      <c r="V1063" s="94"/>
      <c r="W1063" s="94"/>
      <c r="X1063" s="94"/>
      <c r="Y1063" s="94"/>
      <c r="AA1063" s="2"/>
      <c r="AD1063" s="1"/>
    </row>
    <row r="1064" spans="2:30" ht="18.75" x14ac:dyDescent="0.25">
      <c r="B1064" s="110"/>
      <c r="C1064" s="108"/>
      <c r="D1064" s="62"/>
      <c r="E1064" s="38"/>
      <c r="F1064" s="63"/>
      <c r="G1064" s="64"/>
      <c r="H1064" s="38"/>
      <c r="I1064" s="38"/>
      <c r="J1064" s="38"/>
      <c r="K1064" s="38"/>
      <c r="L1064" s="38"/>
      <c r="M1064" s="38"/>
      <c r="N1064" s="38"/>
      <c r="O1064" s="38"/>
      <c r="P1064" s="38"/>
      <c r="Q1064" s="65"/>
      <c r="R1064" s="65"/>
      <c r="S1064" s="99"/>
      <c r="T1064" s="94"/>
      <c r="U1064" s="94"/>
      <c r="V1064" s="94"/>
      <c r="W1064" s="94"/>
      <c r="X1064" s="94"/>
      <c r="Y1064" s="94"/>
      <c r="AA1064" s="2"/>
      <c r="AD1064" s="1"/>
    </row>
    <row r="1065" spans="2:30" ht="18.75" x14ac:dyDescent="0.25">
      <c r="B1065" s="110"/>
      <c r="C1065" s="108"/>
      <c r="D1065" s="62"/>
      <c r="E1065" s="38"/>
      <c r="F1065" s="63"/>
      <c r="G1065" s="64"/>
      <c r="H1065" s="38"/>
      <c r="I1065" s="38"/>
      <c r="J1065" s="38"/>
      <c r="K1065" s="38"/>
      <c r="L1065" s="38"/>
      <c r="M1065" s="38"/>
      <c r="N1065" s="38"/>
      <c r="O1065" s="38"/>
      <c r="P1065" s="38"/>
      <c r="Q1065" s="65"/>
      <c r="R1065" s="65"/>
      <c r="S1065" s="99"/>
      <c r="T1065" s="94"/>
      <c r="U1065" s="94"/>
      <c r="V1065" s="94"/>
      <c r="W1065" s="94"/>
      <c r="X1065" s="94"/>
      <c r="Y1065" s="94"/>
      <c r="AA1065" s="2"/>
      <c r="AD1065" s="1"/>
    </row>
    <row r="1066" spans="2:30" ht="18.75" x14ac:dyDescent="0.25">
      <c r="B1066" s="110"/>
      <c r="C1066" s="108"/>
      <c r="D1066" s="62"/>
      <c r="E1066" s="38"/>
      <c r="F1066" s="63"/>
      <c r="G1066" s="64"/>
      <c r="H1066" s="38"/>
      <c r="I1066" s="38"/>
      <c r="J1066" s="38"/>
      <c r="K1066" s="38"/>
      <c r="L1066" s="38"/>
      <c r="M1066" s="38"/>
      <c r="N1066" s="38"/>
      <c r="O1066" s="38"/>
      <c r="P1066" s="38"/>
      <c r="Q1066" s="65"/>
      <c r="R1066" s="65"/>
      <c r="S1066" s="99"/>
      <c r="T1066" s="94"/>
      <c r="U1066" s="94"/>
      <c r="V1066" s="94"/>
      <c r="W1066" s="94"/>
      <c r="X1066" s="94"/>
      <c r="Y1066" s="94"/>
      <c r="AA1066" s="2"/>
      <c r="AD1066" s="1"/>
    </row>
    <row r="1067" spans="2:30" ht="18.75" x14ac:dyDescent="0.25">
      <c r="B1067" s="110"/>
      <c r="C1067" s="108"/>
      <c r="D1067" s="62"/>
      <c r="E1067" s="38"/>
      <c r="F1067" s="63"/>
      <c r="G1067" s="64"/>
      <c r="H1067" s="38"/>
      <c r="I1067" s="38"/>
      <c r="J1067" s="38"/>
      <c r="K1067" s="38"/>
      <c r="L1067" s="38"/>
      <c r="M1067" s="38"/>
      <c r="N1067" s="38"/>
      <c r="O1067" s="38"/>
      <c r="P1067" s="38"/>
      <c r="Q1067" s="65"/>
      <c r="R1067" s="65"/>
      <c r="S1067" s="99"/>
      <c r="T1067" s="94"/>
      <c r="U1067" s="94"/>
      <c r="V1067" s="94"/>
      <c r="W1067" s="94"/>
      <c r="X1067" s="94"/>
      <c r="Y1067" s="94"/>
      <c r="AA1067" s="2"/>
      <c r="AD1067" s="1"/>
    </row>
    <row r="1068" spans="2:30" ht="18.75" x14ac:dyDescent="0.25">
      <c r="B1068" s="110"/>
      <c r="C1068" s="108"/>
      <c r="D1068" s="62"/>
      <c r="E1068" s="38"/>
      <c r="F1068" s="63"/>
      <c r="G1068" s="64"/>
      <c r="H1068" s="38"/>
      <c r="I1068" s="38"/>
      <c r="J1068" s="38"/>
      <c r="K1068" s="38"/>
      <c r="L1068" s="38"/>
      <c r="M1068" s="38"/>
      <c r="N1068" s="38"/>
      <c r="O1068" s="38"/>
      <c r="P1068" s="38"/>
      <c r="Q1068" s="65"/>
      <c r="R1068" s="65"/>
      <c r="S1068" s="99"/>
      <c r="T1068" s="94"/>
      <c r="U1068" s="94"/>
      <c r="V1068" s="94"/>
      <c r="W1068" s="94"/>
      <c r="X1068" s="94"/>
      <c r="Y1068" s="94"/>
      <c r="AA1068" s="2"/>
      <c r="AD1068" s="1"/>
    </row>
    <row r="1069" spans="2:30" ht="18.75" x14ac:dyDescent="0.25">
      <c r="B1069" s="110"/>
      <c r="C1069" s="108"/>
      <c r="D1069" s="62"/>
      <c r="E1069" s="38"/>
      <c r="F1069" s="63"/>
      <c r="G1069" s="64"/>
      <c r="H1069" s="38"/>
      <c r="I1069" s="38"/>
      <c r="J1069" s="38"/>
      <c r="K1069" s="38"/>
      <c r="L1069" s="38"/>
      <c r="M1069" s="38"/>
      <c r="N1069" s="38"/>
      <c r="O1069" s="38"/>
      <c r="P1069" s="38"/>
      <c r="Q1069" s="65"/>
      <c r="R1069" s="65"/>
      <c r="S1069" s="99"/>
      <c r="T1069" s="94"/>
      <c r="U1069" s="94"/>
      <c r="V1069" s="94"/>
      <c r="W1069" s="94"/>
      <c r="X1069" s="94"/>
      <c r="Y1069" s="94"/>
      <c r="AA1069" s="2"/>
      <c r="AD1069" s="1"/>
    </row>
    <row r="1070" spans="2:30" ht="18.75" x14ac:dyDescent="0.25">
      <c r="B1070" s="110"/>
      <c r="C1070" s="108"/>
      <c r="D1070" s="62"/>
      <c r="E1070" s="38"/>
      <c r="F1070" s="63"/>
      <c r="G1070" s="64"/>
      <c r="H1070" s="38"/>
      <c r="I1070" s="38"/>
      <c r="J1070" s="38"/>
      <c r="K1070" s="38"/>
      <c r="L1070" s="38"/>
      <c r="M1070" s="38"/>
      <c r="N1070" s="38"/>
      <c r="O1070" s="38"/>
      <c r="P1070" s="38"/>
      <c r="Q1070" s="65"/>
      <c r="R1070" s="65"/>
      <c r="S1070" s="99"/>
      <c r="T1070" s="94"/>
      <c r="U1070" s="94"/>
      <c r="V1070" s="94"/>
      <c r="W1070" s="94"/>
      <c r="X1070" s="94"/>
      <c r="Y1070" s="94"/>
      <c r="AA1070" s="2"/>
      <c r="AD1070" s="1"/>
    </row>
    <row r="1071" spans="2:30" ht="18.75" x14ac:dyDescent="0.25">
      <c r="B1071" s="110"/>
      <c r="C1071" s="108"/>
      <c r="D1071" s="62"/>
      <c r="E1071" s="38"/>
      <c r="F1071" s="63"/>
      <c r="G1071" s="64"/>
      <c r="H1071" s="38"/>
      <c r="I1071" s="38"/>
      <c r="J1071" s="38"/>
      <c r="K1071" s="38"/>
      <c r="L1071" s="38"/>
      <c r="M1071" s="38"/>
      <c r="N1071" s="38"/>
      <c r="O1071" s="38"/>
      <c r="P1071" s="38"/>
      <c r="Q1071" s="65"/>
      <c r="R1071" s="65"/>
      <c r="S1071" s="99"/>
      <c r="T1071" s="94"/>
      <c r="U1071" s="94"/>
      <c r="V1071" s="94"/>
      <c r="W1071" s="94"/>
      <c r="X1071" s="94"/>
      <c r="Y1071" s="94"/>
      <c r="AA1071" s="2"/>
      <c r="AD1071" s="1"/>
    </row>
    <row r="1072" spans="2:30" ht="18.75" x14ac:dyDescent="0.25">
      <c r="B1072" s="110"/>
      <c r="C1072" s="108"/>
      <c r="D1072" s="62"/>
      <c r="E1072" s="38"/>
      <c r="F1072" s="63"/>
      <c r="G1072" s="64"/>
      <c r="H1072" s="38"/>
      <c r="I1072" s="38"/>
      <c r="J1072" s="38"/>
      <c r="K1072" s="38"/>
      <c r="L1072" s="38"/>
      <c r="M1072" s="38"/>
      <c r="N1072" s="38"/>
      <c r="O1072" s="38"/>
      <c r="P1072" s="38"/>
      <c r="Q1072" s="65"/>
      <c r="R1072" s="65"/>
      <c r="S1072" s="99"/>
      <c r="T1072" s="94"/>
      <c r="U1072" s="94"/>
      <c r="V1072" s="94"/>
      <c r="W1072" s="94"/>
      <c r="X1072" s="94"/>
      <c r="Y1072" s="94"/>
      <c r="AA1072" s="2"/>
      <c r="AD1072" s="1"/>
    </row>
    <row r="1073" spans="2:30" ht="18.75" x14ac:dyDescent="0.25">
      <c r="B1073" s="110"/>
      <c r="C1073" s="108"/>
      <c r="D1073" s="62"/>
      <c r="E1073" s="38"/>
      <c r="F1073" s="63"/>
      <c r="G1073" s="64"/>
      <c r="H1073" s="38"/>
      <c r="I1073" s="38"/>
      <c r="J1073" s="38"/>
      <c r="K1073" s="38"/>
      <c r="L1073" s="38"/>
      <c r="M1073" s="38"/>
      <c r="N1073" s="38"/>
      <c r="O1073" s="38"/>
      <c r="P1073" s="38"/>
      <c r="Q1073" s="65"/>
      <c r="R1073" s="65"/>
      <c r="S1073" s="99"/>
      <c r="T1073" s="94"/>
      <c r="U1073" s="94"/>
      <c r="V1073" s="94"/>
      <c r="W1073" s="94"/>
      <c r="X1073" s="94"/>
      <c r="Y1073" s="94"/>
      <c r="AA1073" s="2"/>
      <c r="AD1073" s="1"/>
    </row>
    <row r="1074" spans="2:30" ht="18.75" x14ac:dyDescent="0.25">
      <c r="B1074" s="110"/>
      <c r="C1074" s="108"/>
      <c r="D1074" s="62"/>
      <c r="E1074" s="38"/>
      <c r="F1074" s="63"/>
      <c r="G1074" s="64"/>
      <c r="H1074" s="38"/>
      <c r="I1074" s="38"/>
      <c r="J1074" s="38"/>
      <c r="K1074" s="38"/>
      <c r="L1074" s="38"/>
      <c r="M1074" s="38"/>
      <c r="N1074" s="38"/>
      <c r="O1074" s="38"/>
      <c r="P1074" s="38"/>
      <c r="Q1074" s="65"/>
      <c r="R1074" s="65"/>
      <c r="S1074" s="99"/>
      <c r="T1074" s="94"/>
      <c r="U1074" s="94"/>
      <c r="V1074" s="94"/>
      <c r="W1074" s="94"/>
      <c r="X1074" s="94"/>
      <c r="Y1074" s="94"/>
      <c r="AA1074" s="2"/>
      <c r="AD1074" s="1"/>
    </row>
    <row r="1075" spans="2:30" ht="18.75" x14ac:dyDescent="0.25">
      <c r="B1075" s="110"/>
      <c r="C1075" s="108"/>
      <c r="D1075" s="62"/>
      <c r="E1075" s="38"/>
      <c r="F1075" s="63"/>
      <c r="G1075" s="64"/>
      <c r="H1075" s="38"/>
      <c r="I1075" s="38"/>
      <c r="J1075" s="38"/>
      <c r="K1075" s="38"/>
      <c r="L1075" s="38"/>
      <c r="M1075" s="38"/>
      <c r="N1075" s="38"/>
      <c r="O1075" s="38"/>
      <c r="P1075" s="38"/>
      <c r="Q1075" s="65"/>
      <c r="R1075" s="65"/>
      <c r="S1075" s="99"/>
      <c r="T1075" s="94"/>
      <c r="U1075" s="94"/>
      <c r="V1075" s="94"/>
      <c r="W1075" s="94"/>
      <c r="X1075" s="94"/>
      <c r="Y1075" s="94"/>
      <c r="AA1075" s="2"/>
      <c r="AD1075" s="1"/>
    </row>
    <row r="1076" spans="2:30" ht="18.75" x14ac:dyDescent="0.25">
      <c r="B1076" s="110"/>
      <c r="C1076" s="108"/>
      <c r="D1076" s="62"/>
      <c r="E1076" s="38"/>
      <c r="F1076" s="63"/>
      <c r="G1076" s="64"/>
      <c r="H1076" s="38"/>
      <c r="I1076" s="38"/>
      <c r="J1076" s="38"/>
      <c r="K1076" s="38"/>
      <c r="L1076" s="38"/>
      <c r="M1076" s="38"/>
      <c r="N1076" s="38"/>
      <c r="O1076" s="38"/>
      <c r="P1076" s="38"/>
      <c r="Q1076" s="65"/>
      <c r="R1076" s="65"/>
      <c r="S1076" s="99"/>
      <c r="T1076" s="94"/>
      <c r="U1076" s="94"/>
      <c r="V1076" s="94"/>
      <c r="W1076" s="94"/>
      <c r="X1076" s="94"/>
      <c r="Y1076" s="94"/>
      <c r="AA1076" s="2"/>
      <c r="AD1076" s="1"/>
    </row>
    <row r="1077" spans="2:30" ht="18.75" x14ac:dyDescent="0.25">
      <c r="B1077" s="110"/>
      <c r="C1077" s="108"/>
      <c r="D1077" s="62"/>
      <c r="E1077" s="38"/>
      <c r="F1077" s="63"/>
      <c r="G1077" s="64"/>
      <c r="H1077" s="38"/>
      <c r="I1077" s="38"/>
      <c r="J1077" s="38"/>
      <c r="K1077" s="38"/>
      <c r="L1077" s="38"/>
      <c r="M1077" s="38"/>
      <c r="N1077" s="38"/>
      <c r="O1077" s="38"/>
      <c r="P1077" s="38"/>
      <c r="Q1077" s="65"/>
      <c r="R1077" s="65"/>
      <c r="S1077" s="99"/>
      <c r="T1077" s="94"/>
      <c r="U1077" s="94"/>
      <c r="V1077" s="94"/>
      <c r="W1077" s="94"/>
      <c r="X1077" s="94"/>
      <c r="Y1077" s="94"/>
      <c r="AA1077" s="2"/>
      <c r="AD1077" s="1"/>
    </row>
    <row r="1078" spans="2:30" ht="18.75" x14ac:dyDescent="0.25">
      <c r="B1078" s="110"/>
      <c r="C1078" s="108"/>
      <c r="D1078" s="62"/>
      <c r="E1078" s="38"/>
      <c r="F1078" s="63"/>
      <c r="G1078" s="64"/>
      <c r="H1078" s="38"/>
      <c r="I1078" s="38"/>
      <c r="J1078" s="38"/>
      <c r="K1078" s="38"/>
      <c r="L1078" s="38"/>
      <c r="M1078" s="38"/>
      <c r="N1078" s="38"/>
      <c r="O1078" s="38"/>
      <c r="P1078" s="38"/>
      <c r="Q1078" s="65"/>
      <c r="R1078" s="65"/>
      <c r="S1078" s="99"/>
      <c r="T1078" s="94"/>
      <c r="U1078" s="94"/>
      <c r="V1078" s="94"/>
      <c r="W1078" s="94"/>
      <c r="X1078" s="94"/>
      <c r="Y1078" s="94"/>
      <c r="AA1078" s="2"/>
      <c r="AD1078" s="1"/>
    </row>
    <row r="1079" spans="2:30" ht="18.75" x14ac:dyDescent="0.25">
      <c r="B1079" s="110"/>
      <c r="C1079" s="108"/>
      <c r="D1079" s="62"/>
      <c r="E1079" s="38"/>
      <c r="F1079" s="63"/>
      <c r="G1079" s="64"/>
      <c r="H1079" s="38"/>
      <c r="I1079" s="38"/>
      <c r="J1079" s="38"/>
      <c r="K1079" s="38"/>
      <c r="L1079" s="38"/>
      <c r="M1079" s="38"/>
      <c r="N1079" s="38"/>
      <c r="O1079" s="38"/>
      <c r="P1079" s="38"/>
      <c r="Q1079" s="65"/>
      <c r="R1079" s="65"/>
      <c r="S1079" s="99"/>
      <c r="T1079" s="94"/>
      <c r="U1079" s="94"/>
      <c r="V1079" s="94"/>
      <c r="W1079" s="94"/>
      <c r="X1079" s="94"/>
      <c r="Y1079" s="94"/>
      <c r="AA1079" s="2"/>
      <c r="AD1079" s="1"/>
    </row>
    <row r="1080" spans="2:30" ht="18.75" x14ac:dyDescent="0.25">
      <c r="B1080" s="110"/>
      <c r="C1080" s="108"/>
      <c r="D1080" s="62"/>
      <c r="E1080" s="38"/>
      <c r="F1080" s="63"/>
      <c r="G1080" s="64"/>
      <c r="H1080" s="38"/>
      <c r="I1080" s="38"/>
      <c r="J1080" s="38"/>
      <c r="K1080" s="38"/>
      <c r="L1080" s="38"/>
      <c r="M1080" s="38"/>
      <c r="N1080" s="38"/>
      <c r="O1080" s="38"/>
      <c r="P1080" s="38"/>
      <c r="Q1080" s="65"/>
      <c r="R1080" s="65"/>
      <c r="S1080" s="99"/>
      <c r="T1080" s="94"/>
      <c r="U1080" s="94"/>
      <c r="V1080" s="94"/>
      <c r="W1080" s="94"/>
      <c r="X1080" s="94"/>
      <c r="Y1080" s="94"/>
      <c r="AA1080" s="2"/>
      <c r="AD1080" s="1"/>
    </row>
    <row r="1081" spans="2:30" ht="18.75" x14ac:dyDescent="0.25">
      <c r="B1081" s="110"/>
      <c r="C1081" s="108"/>
      <c r="D1081" s="38"/>
      <c r="E1081" s="38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94"/>
      <c r="T1081" s="94"/>
      <c r="U1081" s="94"/>
      <c r="V1081" s="94"/>
      <c r="W1081" s="94"/>
      <c r="X1081" s="94"/>
      <c r="Y1081" s="94"/>
      <c r="AA1081" s="2"/>
      <c r="AD1081" s="1"/>
    </row>
    <row r="1082" spans="2:30" ht="18.75" x14ac:dyDescent="0.25">
      <c r="B1082" s="110"/>
      <c r="C1082" s="108"/>
      <c r="D1082" s="38"/>
      <c r="E1082" s="38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94"/>
      <c r="T1082" s="94"/>
      <c r="U1082" s="94"/>
      <c r="V1082" s="94"/>
      <c r="W1082" s="94"/>
      <c r="X1082" s="94"/>
      <c r="Y1082" s="94"/>
      <c r="AA1082" s="2"/>
      <c r="AD1082" s="1"/>
    </row>
    <row r="1083" spans="2:30" ht="18.75" x14ac:dyDescent="0.25">
      <c r="B1083" s="110"/>
      <c r="C1083" s="108"/>
      <c r="D1083" s="38"/>
      <c r="E1083" s="38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94"/>
      <c r="T1083" s="94"/>
      <c r="U1083" s="94"/>
      <c r="V1083" s="94"/>
      <c r="W1083" s="94"/>
      <c r="X1083" s="94"/>
      <c r="Y1083" s="94"/>
      <c r="AA1083" s="2"/>
      <c r="AD1083" s="1"/>
    </row>
    <row r="1084" spans="2:30" ht="18.75" x14ac:dyDescent="0.25">
      <c r="B1084" s="110"/>
      <c r="C1084" s="108"/>
      <c r="D1084" s="38"/>
      <c r="E1084" s="38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94"/>
      <c r="T1084" s="94"/>
      <c r="U1084" s="94"/>
      <c r="V1084" s="94"/>
      <c r="W1084" s="94"/>
      <c r="X1084" s="94"/>
      <c r="Y1084" s="94"/>
      <c r="AA1084" s="2"/>
      <c r="AD1084" s="1"/>
    </row>
    <row r="1085" spans="2:30" ht="18.75" x14ac:dyDescent="0.25">
      <c r="B1085" s="110"/>
      <c r="C1085" s="108"/>
      <c r="D1085" s="38"/>
      <c r="E1085" s="38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94"/>
      <c r="T1085" s="94"/>
      <c r="U1085" s="94"/>
      <c r="V1085" s="94"/>
      <c r="W1085" s="94"/>
      <c r="X1085" s="94"/>
      <c r="Y1085" s="94"/>
      <c r="AA1085" s="2"/>
      <c r="AD1085" s="1"/>
    </row>
    <row r="1086" spans="2:30" ht="18.75" x14ac:dyDescent="0.25">
      <c r="B1086" s="110"/>
      <c r="C1086" s="108"/>
      <c r="D1086" s="38"/>
      <c r="E1086" s="38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94"/>
      <c r="T1086" s="94"/>
      <c r="U1086" s="94"/>
      <c r="V1086" s="94"/>
      <c r="W1086" s="94"/>
      <c r="X1086" s="94"/>
      <c r="Y1086" s="94"/>
      <c r="AA1086" s="2"/>
      <c r="AD1086" s="1"/>
    </row>
    <row r="1087" spans="2:30" ht="18.75" x14ac:dyDescent="0.25">
      <c r="B1087" s="110"/>
      <c r="C1087" s="108"/>
      <c r="D1087" s="38"/>
      <c r="E1087" s="38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94"/>
      <c r="T1087" s="94"/>
      <c r="U1087" s="94"/>
      <c r="V1087" s="94"/>
      <c r="W1087" s="94"/>
      <c r="X1087" s="94"/>
      <c r="Y1087" s="94"/>
      <c r="AA1087" s="2"/>
      <c r="AD1087" s="1"/>
    </row>
    <row r="1088" spans="2:30" ht="18.75" x14ac:dyDescent="0.25">
      <c r="B1088" s="110"/>
      <c r="C1088" s="108"/>
      <c r="D1088" s="38"/>
      <c r="E1088" s="38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94"/>
      <c r="T1088" s="94"/>
      <c r="U1088" s="94"/>
      <c r="V1088" s="94"/>
      <c r="W1088" s="94"/>
      <c r="X1088" s="94"/>
      <c r="Y1088" s="94"/>
      <c r="AA1088" s="2"/>
      <c r="AD1088" s="1"/>
    </row>
    <row r="1089" spans="2:30" ht="18.75" x14ac:dyDescent="0.25">
      <c r="B1089" s="110"/>
      <c r="C1089" s="108"/>
      <c r="D1089" s="38"/>
      <c r="E1089" s="38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94"/>
      <c r="T1089" s="94"/>
      <c r="U1089" s="94"/>
      <c r="V1089" s="94"/>
      <c r="W1089" s="94"/>
      <c r="X1089" s="94"/>
      <c r="Y1089" s="94"/>
      <c r="AA1089" s="2"/>
      <c r="AD1089" s="1"/>
    </row>
    <row r="1090" spans="2:30" ht="18.75" x14ac:dyDescent="0.25">
      <c r="B1090" s="110"/>
      <c r="C1090" s="108"/>
      <c r="D1090" s="38"/>
      <c r="E1090" s="38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94"/>
      <c r="T1090" s="94"/>
      <c r="U1090" s="94"/>
      <c r="V1090" s="94"/>
      <c r="W1090" s="94"/>
      <c r="X1090" s="94"/>
      <c r="Y1090" s="94"/>
      <c r="AA1090" s="2"/>
      <c r="AD1090" s="1"/>
    </row>
    <row r="1091" spans="2:30" ht="18.75" x14ac:dyDescent="0.25">
      <c r="B1091" s="110"/>
      <c r="C1091" s="108"/>
      <c r="D1091" s="38"/>
      <c r="E1091" s="38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94"/>
      <c r="T1091" s="94"/>
      <c r="U1091" s="94"/>
      <c r="V1091" s="94"/>
      <c r="W1091" s="94"/>
      <c r="X1091" s="94"/>
      <c r="Y1091" s="94"/>
      <c r="AA1091" s="2"/>
      <c r="AD1091" s="1"/>
    </row>
    <row r="1092" spans="2:30" ht="18.75" x14ac:dyDescent="0.25">
      <c r="B1092" s="110"/>
      <c r="C1092" s="108"/>
      <c r="D1092" s="38"/>
      <c r="E1092" s="38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94"/>
      <c r="T1092" s="94"/>
      <c r="U1092" s="94"/>
      <c r="V1092" s="94"/>
      <c r="W1092" s="94"/>
      <c r="X1092" s="94"/>
      <c r="Y1092" s="94"/>
      <c r="AA1092" s="2"/>
      <c r="AD1092" s="1"/>
    </row>
    <row r="1093" spans="2:30" ht="18.75" x14ac:dyDescent="0.25">
      <c r="B1093" s="110"/>
      <c r="C1093" s="108"/>
      <c r="D1093" s="38"/>
      <c r="E1093" s="38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94"/>
      <c r="T1093" s="94"/>
      <c r="U1093" s="94"/>
      <c r="V1093" s="94"/>
      <c r="W1093" s="94"/>
      <c r="X1093" s="94"/>
      <c r="Y1093" s="94"/>
      <c r="AA1093" s="2"/>
      <c r="AD1093" s="1"/>
    </row>
    <row r="1094" spans="2:30" ht="18.75" x14ac:dyDescent="0.25">
      <c r="B1094" s="110"/>
      <c r="C1094" s="108"/>
      <c r="D1094" s="38"/>
      <c r="E1094" s="38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94"/>
      <c r="T1094" s="94"/>
      <c r="U1094" s="94"/>
      <c r="V1094" s="94"/>
      <c r="W1094" s="94"/>
      <c r="X1094" s="94"/>
      <c r="Y1094" s="94"/>
      <c r="AA1094" s="2"/>
      <c r="AD1094" s="1"/>
    </row>
    <row r="1095" spans="2:30" ht="18.75" x14ac:dyDescent="0.25">
      <c r="B1095" s="110"/>
      <c r="C1095" s="108"/>
      <c r="D1095" s="38"/>
      <c r="E1095" s="38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94"/>
      <c r="T1095" s="94"/>
      <c r="U1095" s="94"/>
      <c r="V1095" s="94"/>
      <c r="W1095" s="94"/>
      <c r="X1095" s="94"/>
      <c r="Y1095" s="94"/>
      <c r="AA1095" s="2"/>
      <c r="AD1095" s="1"/>
    </row>
    <row r="1096" spans="2:30" ht="18.75" x14ac:dyDescent="0.25">
      <c r="B1096" s="110"/>
      <c r="C1096" s="108"/>
      <c r="D1096" s="38"/>
      <c r="E1096" s="38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94"/>
      <c r="T1096" s="94"/>
      <c r="U1096" s="94"/>
      <c r="V1096" s="94"/>
      <c r="W1096" s="94"/>
      <c r="X1096" s="94"/>
      <c r="Y1096" s="94"/>
      <c r="AA1096" s="2"/>
      <c r="AD1096" s="1"/>
    </row>
    <row r="1097" spans="2:30" ht="18.75" x14ac:dyDescent="0.25">
      <c r="B1097" s="110"/>
      <c r="C1097" s="108"/>
      <c r="D1097" s="38"/>
      <c r="E1097" s="38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94"/>
      <c r="T1097" s="94"/>
      <c r="U1097" s="94"/>
      <c r="V1097" s="94"/>
      <c r="W1097" s="94"/>
      <c r="X1097" s="94"/>
      <c r="Y1097" s="94"/>
      <c r="AA1097" s="2"/>
      <c r="AD1097" s="1"/>
    </row>
    <row r="1098" spans="2:30" ht="18.75" x14ac:dyDescent="0.25">
      <c r="B1098" s="110"/>
      <c r="C1098" s="108"/>
      <c r="D1098" s="38"/>
      <c r="E1098" s="38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94"/>
      <c r="T1098" s="94"/>
      <c r="U1098" s="94"/>
      <c r="V1098" s="94"/>
      <c r="W1098" s="94"/>
      <c r="X1098" s="94"/>
      <c r="Y1098" s="94"/>
      <c r="AA1098" s="2"/>
      <c r="AD1098" s="1"/>
    </row>
    <row r="1099" spans="2:30" ht="18.75" x14ac:dyDescent="0.25">
      <c r="B1099" s="110"/>
      <c r="C1099" s="108"/>
      <c r="D1099" s="38"/>
      <c r="E1099" s="38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94"/>
      <c r="T1099" s="94"/>
      <c r="U1099" s="94"/>
      <c r="V1099" s="94"/>
      <c r="W1099" s="94"/>
      <c r="X1099" s="94"/>
      <c r="Y1099" s="94"/>
      <c r="AA1099" s="2"/>
      <c r="AD1099" s="1"/>
    </row>
    <row r="1100" spans="2:30" ht="18.75" x14ac:dyDescent="0.25">
      <c r="B1100" s="110"/>
      <c r="C1100" s="108"/>
      <c r="D1100" s="38"/>
      <c r="E1100" s="38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94"/>
      <c r="T1100" s="94"/>
      <c r="U1100" s="94"/>
      <c r="V1100" s="94"/>
      <c r="W1100" s="94"/>
      <c r="X1100" s="94"/>
      <c r="Y1100" s="94"/>
      <c r="AA1100" s="2"/>
      <c r="AD1100" s="1"/>
    </row>
    <row r="1101" spans="2:30" ht="18.75" x14ac:dyDescent="0.25">
      <c r="B1101" s="110"/>
      <c r="C1101" s="108"/>
      <c r="D1101" s="38"/>
      <c r="E1101" s="38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94"/>
      <c r="T1101" s="94"/>
      <c r="U1101" s="94"/>
      <c r="V1101" s="94"/>
      <c r="W1101" s="94"/>
      <c r="X1101" s="94"/>
      <c r="Y1101" s="94"/>
      <c r="AA1101" s="2"/>
      <c r="AD1101" s="1"/>
    </row>
    <row r="1102" spans="2:30" ht="18.75" x14ac:dyDescent="0.25">
      <c r="B1102" s="110"/>
      <c r="C1102" s="108"/>
      <c r="D1102" s="38"/>
      <c r="E1102" s="38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94"/>
      <c r="T1102" s="94"/>
      <c r="U1102" s="94"/>
      <c r="V1102" s="94"/>
      <c r="W1102" s="94"/>
      <c r="X1102" s="94"/>
      <c r="Y1102" s="94"/>
      <c r="AA1102" s="2"/>
      <c r="AD1102" s="1"/>
    </row>
    <row r="1103" spans="2:30" ht="18.75" x14ac:dyDescent="0.25">
      <c r="B1103" s="110"/>
      <c r="C1103" s="108"/>
      <c r="D1103" s="38"/>
      <c r="E1103" s="38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94"/>
      <c r="T1103" s="94"/>
      <c r="U1103" s="94"/>
      <c r="V1103" s="94"/>
      <c r="W1103" s="94"/>
      <c r="X1103" s="94"/>
      <c r="Y1103" s="94"/>
      <c r="AA1103" s="2"/>
      <c r="AD1103" s="1"/>
    </row>
    <row r="1104" spans="2:30" ht="18.75" x14ac:dyDescent="0.25">
      <c r="B1104" s="110"/>
      <c r="C1104" s="108"/>
      <c r="D1104" s="38"/>
      <c r="E1104" s="38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94"/>
      <c r="T1104" s="94"/>
      <c r="U1104" s="94"/>
      <c r="V1104" s="94"/>
      <c r="W1104" s="94"/>
      <c r="X1104" s="94"/>
      <c r="Y1104" s="94"/>
      <c r="AA1104" s="2"/>
      <c r="AD1104" s="1"/>
    </row>
    <row r="1105" spans="2:30" ht="18.75" x14ac:dyDescent="0.25">
      <c r="B1105" s="110"/>
      <c r="C1105" s="108"/>
      <c r="D1105" s="38"/>
      <c r="E1105" s="38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94"/>
      <c r="T1105" s="94"/>
      <c r="U1105" s="94"/>
      <c r="V1105" s="94"/>
      <c r="W1105" s="94"/>
      <c r="X1105" s="94"/>
      <c r="Y1105" s="94"/>
      <c r="AA1105" s="2"/>
      <c r="AD1105" s="1"/>
    </row>
    <row r="1106" spans="2:30" ht="18.75" x14ac:dyDescent="0.25">
      <c r="B1106" s="110"/>
      <c r="C1106" s="108"/>
      <c r="D1106" s="38"/>
      <c r="E1106" s="38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94"/>
      <c r="T1106" s="94"/>
      <c r="U1106" s="94"/>
      <c r="V1106" s="94"/>
      <c r="W1106" s="94"/>
      <c r="X1106" s="94"/>
      <c r="Y1106" s="94"/>
      <c r="AA1106" s="2"/>
      <c r="AD1106" s="1"/>
    </row>
    <row r="1107" spans="2:30" ht="18.75" x14ac:dyDescent="0.25">
      <c r="B1107" s="110"/>
      <c r="C1107" s="108"/>
      <c r="D1107" s="38"/>
      <c r="E1107" s="38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94"/>
      <c r="T1107" s="94"/>
      <c r="U1107" s="94"/>
      <c r="V1107" s="94"/>
      <c r="W1107" s="94"/>
      <c r="X1107" s="94"/>
      <c r="Y1107" s="94"/>
      <c r="AA1107" s="2"/>
      <c r="AD1107" s="1"/>
    </row>
    <row r="1108" spans="2:30" ht="18.75" x14ac:dyDescent="0.25">
      <c r="B1108" s="110"/>
      <c r="C1108" s="108"/>
      <c r="D1108" s="38"/>
      <c r="E1108" s="38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94"/>
      <c r="T1108" s="94"/>
      <c r="U1108" s="94"/>
      <c r="V1108" s="94"/>
      <c r="W1108" s="94"/>
      <c r="X1108" s="94"/>
      <c r="Y1108" s="94"/>
      <c r="AA1108" s="2"/>
      <c r="AD1108" s="1"/>
    </row>
    <row r="1109" spans="2:30" ht="18.75" x14ac:dyDescent="0.25">
      <c r="B1109" s="110"/>
      <c r="C1109" s="108"/>
      <c r="D1109" s="38"/>
      <c r="E1109" s="38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94"/>
      <c r="T1109" s="94"/>
      <c r="U1109" s="94"/>
      <c r="V1109" s="94"/>
      <c r="W1109" s="94"/>
      <c r="X1109" s="94"/>
      <c r="Y1109" s="94"/>
      <c r="AA1109" s="2"/>
      <c r="AD1109" s="1"/>
    </row>
    <row r="1110" spans="2:30" ht="18.75" x14ac:dyDescent="0.25">
      <c r="B1110" s="110"/>
      <c r="C1110" s="108"/>
      <c r="D1110" s="38"/>
      <c r="E1110" s="38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94"/>
      <c r="T1110" s="94"/>
      <c r="U1110" s="94"/>
      <c r="V1110" s="94"/>
      <c r="W1110" s="94"/>
      <c r="X1110" s="94"/>
      <c r="Y1110" s="94"/>
      <c r="AA1110" s="2"/>
      <c r="AD1110" s="1"/>
    </row>
    <row r="1111" spans="2:30" ht="18.75" x14ac:dyDescent="0.25">
      <c r="B1111" s="110"/>
      <c r="C1111" s="108"/>
      <c r="D1111" s="38"/>
      <c r="E1111" s="38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94"/>
      <c r="T1111" s="94"/>
      <c r="U1111" s="94"/>
      <c r="V1111" s="94"/>
      <c r="W1111" s="94"/>
      <c r="X1111" s="94"/>
      <c r="Y1111" s="94"/>
      <c r="AA1111" s="2"/>
      <c r="AD1111" s="1"/>
    </row>
    <row r="1112" spans="2:30" ht="18.75" x14ac:dyDescent="0.25">
      <c r="B1112" s="110"/>
      <c r="C1112" s="108"/>
      <c r="D1112" s="38"/>
      <c r="E1112" s="38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94"/>
      <c r="T1112" s="94"/>
      <c r="U1112" s="94"/>
      <c r="V1112" s="94"/>
      <c r="W1112" s="94"/>
      <c r="X1112" s="94"/>
      <c r="Y1112" s="94"/>
      <c r="AA1112" s="2"/>
      <c r="AD1112" s="1"/>
    </row>
    <row r="1113" spans="2:30" ht="18.75" x14ac:dyDescent="0.25">
      <c r="B1113" s="110"/>
      <c r="C1113" s="108"/>
      <c r="D1113" s="38"/>
      <c r="E1113" s="38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94"/>
      <c r="T1113" s="94"/>
      <c r="U1113" s="94"/>
      <c r="V1113" s="94"/>
      <c r="W1113" s="94"/>
      <c r="X1113" s="94"/>
      <c r="Y1113" s="94"/>
      <c r="AA1113" s="2"/>
      <c r="AD1113" s="1"/>
    </row>
    <row r="1114" spans="2:30" ht="18.75" x14ac:dyDescent="0.25">
      <c r="B1114" s="110"/>
      <c r="C1114" s="108"/>
      <c r="D1114" s="38"/>
      <c r="E1114" s="38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94"/>
      <c r="T1114" s="94"/>
      <c r="U1114" s="94"/>
      <c r="V1114" s="94"/>
      <c r="W1114" s="94"/>
      <c r="X1114" s="94"/>
      <c r="Y1114" s="94"/>
      <c r="AA1114" s="2"/>
      <c r="AD1114" s="1"/>
    </row>
    <row r="1115" spans="2:30" ht="18.75" x14ac:dyDescent="0.25">
      <c r="B1115" s="110"/>
      <c r="C1115" s="108"/>
      <c r="D1115" s="38"/>
      <c r="E1115" s="38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94"/>
      <c r="T1115" s="94"/>
      <c r="U1115" s="94"/>
      <c r="V1115" s="94"/>
      <c r="W1115" s="94"/>
      <c r="X1115" s="94"/>
      <c r="Y1115" s="94"/>
      <c r="AA1115" s="2"/>
      <c r="AD1115" s="1"/>
    </row>
    <row r="1116" spans="2:30" ht="18.75" x14ac:dyDescent="0.25">
      <c r="B1116" s="110"/>
      <c r="C1116" s="108"/>
      <c r="D1116" s="38"/>
      <c r="E1116" s="38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94"/>
      <c r="T1116" s="94"/>
      <c r="U1116" s="94"/>
      <c r="V1116" s="94"/>
      <c r="W1116" s="94"/>
      <c r="X1116" s="94"/>
      <c r="Y1116" s="94"/>
      <c r="AA1116" s="2"/>
      <c r="AD1116" s="1"/>
    </row>
    <row r="1117" spans="2:30" ht="18.75" x14ac:dyDescent="0.25">
      <c r="B1117" s="110"/>
      <c r="C1117" s="108"/>
      <c r="D1117" s="38"/>
      <c r="E1117" s="38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94"/>
      <c r="T1117" s="94"/>
      <c r="U1117" s="94"/>
      <c r="V1117" s="94"/>
      <c r="W1117" s="94"/>
      <c r="X1117" s="94"/>
      <c r="Y1117" s="94"/>
      <c r="AA1117" s="2"/>
      <c r="AD1117" s="1"/>
    </row>
    <row r="1118" spans="2:30" ht="18.75" x14ac:dyDescent="0.25">
      <c r="B1118" s="110"/>
      <c r="C1118" s="108"/>
      <c r="D1118" s="38"/>
      <c r="E1118" s="38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94"/>
      <c r="T1118" s="94"/>
      <c r="U1118" s="94"/>
      <c r="V1118" s="94"/>
      <c r="W1118" s="94"/>
      <c r="X1118" s="94"/>
      <c r="Y1118" s="94"/>
      <c r="AA1118" s="2"/>
      <c r="AD1118" s="1"/>
    </row>
    <row r="1119" spans="2:30" ht="18.75" x14ac:dyDescent="0.25">
      <c r="B1119" s="110"/>
      <c r="C1119" s="108"/>
      <c r="D1119" s="38"/>
      <c r="E1119" s="38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94"/>
      <c r="T1119" s="94"/>
      <c r="U1119" s="94"/>
      <c r="V1119" s="94"/>
      <c r="W1119" s="94"/>
      <c r="X1119" s="94"/>
      <c r="Y1119" s="94"/>
      <c r="AA1119" s="2"/>
      <c r="AD1119" s="1"/>
    </row>
    <row r="1120" spans="2:30" ht="18.75" x14ac:dyDescent="0.25">
      <c r="B1120" s="110"/>
      <c r="C1120" s="108"/>
      <c r="D1120" s="38"/>
      <c r="E1120" s="38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94"/>
      <c r="T1120" s="94"/>
      <c r="U1120" s="94"/>
      <c r="V1120" s="94"/>
      <c r="W1120" s="94"/>
      <c r="X1120" s="94"/>
      <c r="Y1120" s="94"/>
      <c r="AA1120" s="2"/>
      <c r="AD1120" s="1"/>
    </row>
    <row r="1121" spans="2:30" ht="18.75" x14ac:dyDescent="0.25">
      <c r="B1121" s="110"/>
      <c r="C1121" s="108"/>
      <c r="D1121" s="38"/>
      <c r="E1121" s="38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94"/>
      <c r="T1121" s="94"/>
      <c r="U1121" s="94"/>
      <c r="V1121" s="94"/>
      <c r="W1121" s="94"/>
      <c r="X1121" s="94"/>
      <c r="Y1121" s="94"/>
      <c r="AA1121" s="2"/>
      <c r="AD1121" s="1"/>
    </row>
    <row r="1122" spans="2:30" ht="18.75" x14ac:dyDescent="0.25">
      <c r="B1122" s="110"/>
      <c r="C1122" s="108"/>
      <c r="D1122" s="38"/>
      <c r="E1122" s="38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94"/>
      <c r="T1122" s="94"/>
      <c r="U1122" s="94"/>
      <c r="V1122" s="94"/>
      <c r="W1122" s="94"/>
      <c r="X1122" s="94"/>
      <c r="Y1122" s="94"/>
      <c r="AA1122" s="2"/>
      <c r="AD1122" s="1"/>
    </row>
    <row r="1123" spans="2:30" ht="18.75" x14ac:dyDescent="0.25">
      <c r="B1123" s="110"/>
      <c r="C1123" s="108"/>
      <c r="D1123" s="38"/>
      <c r="E1123" s="38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94"/>
      <c r="T1123" s="94"/>
      <c r="U1123" s="94"/>
      <c r="V1123" s="94"/>
      <c r="W1123" s="94"/>
      <c r="X1123" s="94"/>
      <c r="Y1123" s="94"/>
      <c r="AA1123" s="2"/>
      <c r="AD1123" s="1"/>
    </row>
    <row r="1124" spans="2:30" ht="18.75" x14ac:dyDescent="0.25">
      <c r="B1124" s="110"/>
      <c r="C1124" s="108"/>
      <c r="D1124" s="38"/>
      <c r="E1124" s="38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94"/>
      <c r="T1124" s="94"/>
      <c r="U1124" s="94"/>
      <c r="V1124" s="94"/>
      <c r="W1124" s="94"/>
      <c r="X1124" s="94"/>
      <c r="Y1124" s="94"/>
      <c r="AA1124" s="2"/>
      <c r="AD1124" s="1"/>
    </row>
    <row r="1125" spans="2:30" ht="18.75" x14ac:dyDescent="0.25">
      <c r="B1125" s="110"/>
      <c r="C1125" s="108"/>
      <c r="D1125" s="38"/>
      <c r="E1125" s="38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94"/>
      <c r="T1125" s="94"/>
      <c r="U1125" s="94"/>
      <c r="V1125" s="94"/>
      <c r="W1125" s="94"/>
      <c r="X1125" s="94"/>
      <c r="Y1125" s="94"/>
      <c r="AA1125" s="2"/>
      <c r="AD1125" s="1"/>
    </row>
    <row r="1126" spans="2:30" ht="18.75" x14ac:dyDescent="0.25">
      <c r="B1126" s="110"/>
      <c r="C1126" s="108"/>
      <c r="D1126" s="38"/>
      <c r="E1126" s="38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94"/>
      <c r="T1126" s="94"/>
      <c r="U1126" s="94"/>
      <c r="V1126" s="94"/>
      <c r="W1126" s="94"/>
      <c r="X1126" s="94"/>
      <c r="Y1126" s="94"/>
      <c r="AA1126" s="2"/>
      <c r="AD1126" s="1"/>
    </row>
    <row r="1127" spans="2:30" ht="18.75" x14ac:dyDescent="0.25">
      <c r="B1127" s="110"/>
      <c r="C1127" s="108"/>
      <c r="D1127" s="38"/>
      <c r="E1127" s="38"/>
      <c r="F1127" s="38"/>
      <c r="G1127" s="38"/>
      <c r="H1127" s="38"/>
      <c r="I1127" s="38"/>
      <c r="J1127" s="38"/>
      <c r="K1127" s="38"/>
      <c r="L1127" s="38"/>
      <c r="M1127" s="38"/>
      <c r="N1127" s="38"/>
      <c r="O1127" s="38"/>
      <c r="P1127" s="38"/>
      <c r="Q1127" s="38"/>
      <c r="R1127" s="38"/>
      <c r="S1127" s="94"/>
      <c r="T1127" s="94"/>
      <c r="U1127" s="94"/>
      <c r="V1127" s="94"/>
      <c r="W1127" s="94"/>
      <c r="X1127" s="94"/>
      <c r="Y1127" s="94"/>
      <c r="AA1127" s="2"/>
      <c r="AD1127" s="1"/>
    </row>
    <row r="1128" spans="2:30" ht="18.75" x14ac:dyDescent="0.25">
      <c r="B1128" s="110"/>
      <c r="C1128" s="108"/>
      <c r="D1128" s="38"/>
      <c r="E1128" s="38"/>
      <c r="F1128" s="38"/>
      <c r="G1128" s="38"/>
      <c r="H1128" s="38"/>
      <c r="I1128" s="38"/>
      <c r="J1128" s="38"/>
      <c r="K1128" s="38"/>
      <c r="L1128" s="38"/>
      <c r="M1128" s="38"/>
      <c r="N1128" s="38"/>
      <c r="O1128" s="38"/>
      <c r="P1128" s="38"/>
      <c r="Q1128" s="38"/>
      <c r="R1128" s="38"/>
      <c r="S1128" s="94"/>
      <c r="T1128" s="94"/>
      <c r="U1128" s="94"/>
      <c r="V1128" s="94"/>
      <c r="W1128" s="94"/>
      <c r="X1128" s="94"/>
      <c r="Y1128" s="94"/>
      <c r="AA1128" s="2"/>
      <c r="AD1128" s="1"/>
    </row>
    <row r="1129" spans="2:30" ht="18.75" x14ac:dyDescent="0.25">
      <c r="B1129" s="110"/>
      <c r="C1129" s="108"/>
      <c r="D1129" s="38"/>
      <c r="E1129" s="38"/>
      <c r="F1129" s="38"/>
      <c r="G1129" s="38"/>
      <c r="H1129" s="38"/>
      <c r="I1129" s="38"/>
      <c r="J1129" s="38"/>
      <c r="K1129" s="38"/>
      <c r="L1129" s="38"/>
      <c r="M1129" s="38"/>
      <c r="N1129" s="38"/>
      <c r="O1129" s="38"/>
      <c r="P1129" s="38"/>
      <c r="Q1129" s="38"/>
      <c r="R1129" s="38"/>
      <c r="S1129" s="94"/>
      <c r="T1129" s="94"/>
      <c r="U1129" s="94"/>
      <c r="V1129" s="94"/>
      <c r="W1129" s="94"/>
      <c r="X1129" s="94"/>
      <c r="Y1129" s="94"/>
      <c r="AA1129" s="2"/>
      <c r="AD1129" s="1"/>
    </row>
    <row r="1130" spans="2:30" ht="18.75" x14ac:dyDescent="0.25">
      <c r="B1130" s="110"/>
      <c r="C1130" s="108"/>
      <c r="D1130" s="38"/>
      <c r="E1130" s="38"/>
      <c r="F1130" s="38"/>
      <c r="G1130" s="38"/>
      <c r="H1130" s="38"/>
      <c r="I1130" s="38"/>
      <c r="J1130" s="38"/>
      <c r="K1130" s="38"/>
      <c r="L1130" s="38"/>
      <c r="M1130" s="38"/>
      <c r="N1130" s="38"/>
      <c r="O1130" s="38"/>
      <c r="P1130" s="38"/>
      <c r="Q1130" s="38"/>
      <c r="R1130" s="38"/>
      <c r="S1130" s="94"/>
      <c r="T1130" s="94"/>
      <c r="U1130" s="94"/>
      <c r="V1130" s="94"/>
      <c r="W1130" s="94"/>
      <c r="X1130" s="94"/>
      <c r="Y1130" s="94"/>
      <c r="AA1130" s="2"/>
      <c r="AD1130" s="1"/>
    </row>
    <row r="1131" spans="2:30" ht="18.75" x14ac:dyDescent="0.25">
      <c r="B1131" s="110"/>
      <c r="C1131" s="108"/>
      <c r="D1131" s="38"/>
      <c r="E1131" s="38"/>
      <c r="F1131" s="38"/>
      <c r="G1131" s="38"/>
      <c r="H1131" s="38"/>
      <c r="I1131" s="38"/>
      <c r="J1131" s="38"/>
      <c r="K1131" s="38"/>
      <c r="L1131" s="38"/>
      <c r="M1131" s="38"/>
      <c r="N1131" s="38"/>
      <c r="O1131" s="38"/>
      <c r="P1131" s="38"/>
      <c r="Q1131" s="38"/>
      <c r="R1131" s="38"/>
      <c r="S1131" s="94"/>
      <c r="T1131" s="94"/>
      <c r="U1131" s="94"/>
      <c r="V1131" s="94"/>
      <c r="W1131" s="94"/>
      <c r="X1131" s="94"/>
      <c r="Y1131" s="94"/>
      <c r="AA1131" s="2"/>
      <c r="AD1131" s="1"/>
    </row>
    <row r="1132" spans="2:30" ht="18.75" x14ac:dyDescent="0.25">
      <c r="B1132" s="110"/>
      <c r="C1132" s="108"/>
      <c r="D1132" s="38"/>
      <c r="E1132" s="38"/>
      <c r="F1132" s="38"/>
      <c r="G1132" s="38"/>
      <c r="H1132" s="38"/>
      <c r="I1132" s="38"/>
      <c r="J1132" s="38"/>
      <c r="K1132" s="38"/>
      <c r="L1132" s="38"/>
      <c r="M1132" s="38"/>
      <c r="N1132" s="38"/>
      <c r="O1132" s="38"/>
      <c r="P1132" s="38"/>
      <c r="Q1132" s="38"/>
      <c r="R1132" s="38"/>
      <c r="S1132" s="94"/>
      <c r="T1132" s="94"/>
      <c r="U1132" s="94"/>
      <c r="V1132" s="94"/>
      <c r="W1132" s="94"/>
      <c r="X1132" s="94"/>
      <c r="Y1132" s="94"/>
      <c r="AA1132" s="2"/>
      <c r="AD1132" s="1"/>
    </row>
    <row r="1133" spans="2:30" ht="18.75" x14ac:dyDescent="0.25">
      <c r="B1133" s="110"/>
      <c r="C1133" s="108"/>
      <c r="D1133" s="38"/>
      <c r="E1133" s="38"/>
      <c r="F1133" s="38"/>
      <c r="G1133" s="38"/>
      <c r="H1133" s="38"/>
      <c r="I1133" s="38"/>
      <c r="J1133" s="38"/>
      <c r="K1133" s="38"/>
      <c r="L1133" s="38"/>
      <c r="M1133" s="38"/>
      <c r="N1133" s="38"/>
      <c r="O1133" s="38"/>
      <c r="P1133" s="38"/>
      <c r="Q1133" s="38"/>
      <c r="R1133" s="38"/>
      <c r="S1133" s="94"/>
      <c r="T1133" s="94"/>
      <c r="U1133" s="94"/>
      <c r="V1133" s="94"/>
      <c r="W1133" s="94"/>
      <c r="X1133" s="94"/>
      <c r="Y1133" s="94"/>
      <c r="AA1133" s="2"/>
      <c r="AD1133" s="1"/>
    </row>
    <row r="1134" spans="2:30" ht="18.75" x14ac:dyDescent="0.25">
      <c r="B1134" s="110"/>
      <c r="C1134" s="108"/>
      <c r="D1134" s="38"/>
      <c r="E1134" s="38"/>
      <c r="F1134" s="38"/>
      <c r="G1134" s="38"/>
      <c r="H1134" s="38"/>
      <c r="I1134" s="38"/>
      <c r="J1134" s="38"/>
      <c r="K1134" s="38"/>
      <c r="L1134" s="38"/>
      <c r="M1134" s="38"/>
      <c r="N1134" s="38"/>
      <c r="O1134" s="38"/>
      <c r="P1134" s="38"/>
      <c r="Q1134" s="38"/>
      <c r="R1134" s="38"/>
      <c r="S1134" s="94"/>
      <c r="T1134" s="94"/>
      <c r="U1134" s="94"/>
      <c r="V1134" s="94"/>
      <c r="W1134" s="94"/>
      <c r="X1134" s="94"/>
      <c r="Y1134" s="94"/>
      <c r="AA1134" s="2"/>
      <c r="AD1134" s="1"/>
    </row>
    <row r="1135" spans="2:30" ht="18.75" x14ac:dyDescent="0.25">
      <c r="B1135" s="110"/>
      <c r="C1135" s="108"/>
      <c r="D1135" s="38"/>
      <c r="E1135" s="38"/>
      <c r="F1135" s="38"/>
      <c r="G1135" s="38"/>
      <c r="H1135" s="38"/>
      <c r="I1135" s="38"/>
      <c r="J1135" s="38"/>
      <c r="K1135" s="38"/>
      <c r="L1135" s="38"/>
      <c r="M1135" s="38"/>
      <c r="N1135" s="38"/>
      <c r="O1135" s="38"/>
      <c r="P1135" s="38"/>
      <c r="Q1135" s="38"/>
      <c r="R1135" s="38"/>
      <c r="S1135" s="94"/>
      <c r="T1135" s="94"/>
      <c r="U1135" s="94"/>
      <c r="V1135" s="94"/>
      <c r="W1135" s="94"/>
      <c r="X1135" s="94"/>
      <c r="Y1135" s="94"/>
      <c r="AA1135" s="2"/>
      <c r="AD1135" s="1"/>
    </row>
    <row r="1136" spans="2:30" ht="18.75" x14ac:dyDescent="0.25">
      <c r="B1136" s="110"/>
      <c r="C1136" s="108"/>
      <c r="D1136" s="38"/>
      <c r="E1136" s="38"/>
      <c r="F1136" s="38"/>
      <c r="G1136" s="38"/>
      <c r="H1136" s="38"/>
      <c r="I1136" s="38"/>
      <c r="J1136" s="38"/>
      <c r="K1136" s="38"/>
      <c r="L1136" s="38"/>
      <c r="M1136" s="38"/>
      <c r="N1136" s="38"/>
      <c r="O1136" s="38"/>
      <c r="P1136" s="38"/>
      <c r="Q1136" s="38"/>
      <c r="R1136" s="38"/>
      <c r="S1136" s="94"/>
      <c r="T1136" s="94"/>
      <c r="U1136" s="94"/>
      <c r="V1136" s="94"/>
      <c r="W1136" s="94"/>
      <c r="X1136" s="94"/>
      <c r="Y1136" s="94"/>
      <c r="AA1136" s="2"/>
      <c r="AD1136" s="1"/>
    </row>
    <row r="1137" spans="2:30" ht="18.75" x14ac:dyDescent="0.25">
      <c r="B1137" s="110"/>
      <c r="C1137" s="108"/>
      <c r="D1137" s="38"/>
      <c r="E1137" s="38"/>
      <c r="F1137" s="38"/>
      <c r="G1137" s="38"/>
      <c r="H1137" s="38"/>
      <c r="I1137" s="38"/>
      <c r="J1137" s="38"/>
      <c r="K1137" s="38"/>
      <c r="L1137" s="38"/>
      <c r="M1137" s="38"/>
      <c r="N1137" s="38"/>
      <c r="O1137" s="38"/>
      <c r="P1137" s="38"/>
      <c r="Q1137" s="38"/>
      <c r="R1137" s="38"/>
      <c r="S1137" s="94"/>
      <c r="T1137" s="94"/>
      <c r="U1137" s="94"/>
      <c r="V1137" s="94"/>
      <c r="W1137" s="94"/>
      <c r="X1137" s="94"/>
      <c r="Y1137" s="94"/>
      <c r="AA1137" s="2"/>
      <c r="AD1137" s="1"/>
    </row>
    <row r="1138" spans="2:30" ht="18.75" x14ac:dyDescent="0.25">
      <c r="B1138" s="110"/>
      <c r="C1138" s="108"/>
      <c r="D1138" s="38"/>
      <c r="E1138" s="38"/>
      <c r="F1138" s="38"/>
      <c r="G1138" s="38"/>
      <c r="H1138" s="38"/>
      <c r="I1138" s="38"/>
      <c r="J1138" s="38"/>
      <c r="K1138" s="38"/>
      <c r="L1138" s="38"/>
      <c r="M1138" s="38"/>
      <c r="N1138" s="38"/>
      <c r="O1138" s="38"/>
      <c r="P1138" s="38"/>
      <c r="Q1138" s="38"/>
      <c r="R1138" s="38"/>
      <c r="S1138" s="94"/>
      <c r="T1138" s="94"/>
      <c r="U1138" s="94"/>
      <c r="V1138" s="94"/>
      <c r="W1138" s="94"/>
      <c r="X1138" s="94"/>
      <c r="Y1138" s="94"/>
      <c r="AA1138" s="2"/>
      <c r="AD1138" s="1"/>
    </row>
    <row r="1139" spans="2:30" ht="18.75" x14ac:dyDescent="0.25">
      <c r="B1139" s="110"/>
      <c r="C1139" s="108"/>
      <c r="D1139" s="38"/>
      <c r="E1139" s="38"/>
      <c r="F1139" s="38"/>
      <c r="G1139" s="38"/>
      <c r="H1139" s="38"/>
      <c r="I1139" s="38"/>
      <c r="J1139" s="38"/>
      <c r="K1139" s="38"/>
      <c r="L1139" s="38"/>
      <c r="M1139" s="38"/>
      <c r="N1139" s="38"/>
      <c r="O1139" s="38"/>
      <c r="P1139" s="38"/>
      <c r="Q1139" s="38"/>
      <c r="R1139" s="38"/>
      <c r="S1139" s="94"/>
      <c r="T1139" s="94"/>
      <c r="U1139" s="94"/>
      <c r="V1139" s="94"/>
      <c r="W1139" s="94"/>
      <c r="X1139" s="94"/>
      <c r="Y1139" s="94"/>
      <c r="AA1139" s="2"/>
      <c r="AD1139" s="1"/>
    </row>
    <row r="1140" spans="2:30" ht="18.75" x14ac:dyDescent="0.25">
      <c r="B1140" s="110"/>
      <c r="C1140" s="108"/>
      <c r="D1140" s="38"/>
      <c r="E1140" s="38"/>
      <c r="F1140" s="38"/>
      <c r="G1140" s="38"/>
      <c r="H1140" s="38"/>
      <c r="I1140" s="38"/>
      <c r="J1140" s="38"/>
      <c r="K1140" s="38"/>
      <c r="L1140" s="38"/>
      <c r="M1140" s="38"/>
      <c r="N1140" s="38"/>
      <c r="O1140" s="38"/>
      <c r="P1140" s="38"/>
      <c r="Q1140" s="38"/>
      <c r="R1140" s="38"/>
      <c r="S1140" s="94"/>
      <c r="T1140" s="94"/>
      <c r="U1140" s="94"/>
      <c r="V1140" s="94"/>
      <c r="W1140" s="94"/>
      <c r="X1140" s="94"/>
      <c r="Y1140" s="94"/>
      <c r="AA1140" s="2"/>
      <c r="AD1140" s="1"/>
    </row>
    <row r="1141" spans="2:30" ht="18.75" x14ac:dyDescent="0.25">
      <c r="B1141" s="110"/>
      <c r="C1141" s="108"/>
      <c r="D1141" s="38"/>
      <c r="E1141" s="38"/>
      <c r="F1141" s="38"/>
      <c r="G1141" s="38"/>
      <c r="H1141" s="38"/>
      <c r="I1141" s="38"/>
      <c r="J1141" s="38"/>
      <c r="K1141" s="38"/>
      <c r="L1141" s="38"/>
      <c r="M1141" s="38"/>
      <c r="N1141" s="38"/>
      <c r="O1141" s="38"/>
      <c r="P1141" s="38"/>
      <c r="Q1141" s="38"/>
      <c r="R1141" s="38"/>
      <c r="S1141" s="94"/>
      <c r="T1141" s="94"/>
      <c r="U1141" s="94"/>
      <c r="V1141" s="94"/>
      <c r="W1141" s="94"/>
      <c r="X1141" s="94"/>
      <c r="Y1141" s="94"/>
      <c r="AA1141" s="2"/>
      <c r="AD1141" s="1"/>
    </row>
    <row r="1142" spans="2:30" ht="18.75" x14ac:dyDescent="0.25">
      <c r="B1142" s="110"/>
      <c r="C1142" s="108"/>
      <c r="D1142" s="38"/>
      <c r="E1142" s="38"/>
      <c r="F1142" s="38"/>
      <c r="G1142" s="38"/>
      <c r="H1142" s="38"/>
      <c r="I1142" s="38"/>
      <c r="J1142" s="38"/>
      <c r="K1142" s="38"/>
      <c r="L1142" s="38"/>
      <c r="M1142" s="38"/>
      <c r="N1142" s="38"/>
      <c r="O1142" s="38"/>
      <c r="P1142" s="38"/>
      <c r="Q1142" s="38"/>
      <c r="R1142" s="38"/>
      <c r="S1142" s="94"/>
      <c r="T1142" s="94"/>
      <c r="U1142" s="94"/>
      <c r="V1142" s="94"/>
      <c r="W1142" s="94"/>
      <c r="X1142" s="94"/>
      <c r="Y1142" s="94"/>
      <c r="AA1142" s="2"/>
      <c r="AD1142" s="1"/>
    </row>
    <row r="1143" spans="2:30" ht="18.75" x14ac:dyDescent="0.25">
      <c r="B1143" s="110"/>
      <c r="C1143" s="108"/>
      <c r="D1143" s="38"/>
      <c r="E1143" s="38"/>
      <c r="F1143" s="38"/>
      <c r="G1143" s="38"/>
      <c r="H1143" s="38"/>
      <c r="I1143" s="38"/>
      <c r="J1143" s="38"/>
      <c r="K1143" s="38"/>
      <c r="L1143" s="38"/>
      <c r="M1143" s="38"/>
      <c r="N1143" s="38"/>
      <c r="O1143" s="38"/>
      <c r="P1143" s="38"/>
      <c r="Q1143" s="38"/>
      <c r="R1143" s="38"/>
      <c r="S1143" s="94"/>
      <c r="T1143" s="94"/>
      <c r="U1143" s="94"/>
      <c r="V1143" s="94"/>
      <c r="W1143" s="94"/>
      <c r="X1143" s="94"/>
      <c r="Y1143" s="94"/>
      <c r="AA1143" s="2"/>
      <c r="AD1143" s="1"/>
    </row>
    <row r="1144" spans="2:30" ht="18.75" x14ac:dyDescent="0.25">
      <c r="B1144" s="110"/>
      <c r="C1144" s="108"/>
      <c r="D1144" s="38"/>
      <c r="E1144" s="38"/>
      <c r="F1144" s="38"/>
      <c r="G1144" s="38"/>
      <c r="H1144" s="38"/>
      <c r="I1144" s="38"/>
      <c r="J1144" s="38"/>
      <c r="K1144" s="38"/>
      <c r="L1144" s="38"/>
      <c r="M1144" s="38"/>
      <c r="N1144" s="38"/>
      <c r="O1144" s="38"/>
      <c r="P1144" s="38"/>
      <c r="Q1144" s="38"/>
      <c r="R1144" s="38"/>
      <c r="S1144" s="94"/>
      <c r="T1144" s="94"/>
      <c r="U1144" s="94"/>
      <c r="V1144" s="94"/>
      <c r="W1144" s="94"/>
      <c r="X1144" s="94"/>
      <c r="Y1144" s="94"/>
      <c r="AA1144" s="2"/>
      <c r="AD1144" s="1"/>
    </row>
    <row r="1145" spans="2:30" ht="18.75" x14ac:dyDescent="0.25">
      <c r="B1145" s="110"/>
      <c r="C1145" s="108"/>
      <c r="D1145" s="38"/>
      <c r="E1145" s="38"/>
      <c r="F1145" s="38"/>
      <c r="G1145" s="38"/>
      <c r="H1145" s="38"/>
      <c r="I1145" s="38"/>
      <c r="J1145" s="38"/>
      <c r="K1145" s="38"/>
      <c r="L1145" s="38"/>
      <c r="M1145" s="38"/>
      <c r="N1145" s="38"/>
      <c r="O1145" s="38"/>
      <c r="P1145" s="38"/>
      <c r="Q1145" s="38"/>
      <c r="R1145" s="38"/>
      <c r="S1145" s="94"/>
      <c r="T1145" s="94"/>
      <c r="U1145" s="94"/>
      <c r="V1145" s="94"/>
      <c r="W1145" s="94"/>
      <c r="X1145" s="94"/>
      <c r="Y1145" s="94"/>
      <c r="AA1145" s="2"/>
      <c r="AD1145" s="1"/>
    </row>
    <row r="1146" spans="2:30" ht="18.75" x14ac:dyDescent="0.25">
      <c r="B1146" s="110"/>
      <c r="C1146" s="108"/>
      <c r="D1146" s="38"/>
      <c r="E1146" s="38"/>
      <c r="F1146" s="38"/>
      <c r="G1146" s="38"/>
      <c r="H1146" s="38"/>
      <c r="I1146" s="38"/>
      <c r="J1146" s="38"/>
      <c r="K1146" s="38"/>
      <c r="L1146" s="38"/>
      <c r="M1146" s="38"/>
      <c r="N1146" s="38"/>
      <c r="O1146" s="38"/>
      <c r="P1146" s="38"/>
      <c r="Q1146" s="38"/>
      <c r="R1146" s="38"/>
      <c r="S1146" s="94"/>
      <c r="T1146" s="94"/>
      <c r="U1146" s="94"/>
      <c r="V1146" s="94"/>
      <c r="W1146" s="94"/>
      <c r="X1146" s="94"/>
      <c r="Y1146" s="94"/>
      <c r="AA1146" s="2"/>
      <c r="AD1146" s="1"/>
    </row>
    <row r="1147" spans="2:30" ht="18.75" x14ac:dyDescent="0.25">
      <c r="B1147" s="110"/>
      <c r="C1147" s="108"/>
      <c r="D1147" s="38"/>
      <c r="E1147" s="38"/>
      <c r="F1147" s="38"/>
      <c r="G1147" s="38"/>
      <c r="H1147" s="38"/>
      <c r="I1147" s="38"/>
      <c r="J1147" s="38"/>
      <c r="K1147" s="38"/>
      <c r="L1147" s="38"/>
      <c r="M1147" s="38"/>
      <c r="N1147" s="38"/>
      <c r="O1147" s="38"/>
      <c r="P1147" s="38"/>
      <c r="Q1147" s="38"/>
      <c r="R1147" s="38"/>
      <c r="S1147" s="94"/>
      <c r="T1147" s="94"/>
      <c r="U1147" s="94"/>
      <c r="V1147" s="94"/>
      <c r="W1147" s="94"/>
      <c r="X1147" s="94"/>
      <c r="Y1147" s="94"/>
      <c r="AA1147" s="2"/>
      <c r="AD1147" s="1"/>
    </row>
    <row r="1148" spans="2:30" ht="18.75" x14ac:dyDescent="0.25">
      <c r="B1148" s="110"/>
      <c r="C1148" s="108"/>
      <c r="D1148" s="38"/>
      <c r="E1148" s="38"/>
      <c r="F1148" s="38"/>
      <c r="G1148" s="38"/>
      <c r="H1148" s="38"/>
      <c r="I1148" s="38"/>
      <c r="J1148" s="38"/>
      <c r="K1148" s="38"/>
      <c r="L1148" s="38"/>
      <c r="M1148" s="38"/>
      <c r="N1148" s="38"/>
      <c r="O1148" s="38"/>
      <c r="P1148" s="38"/>
      <c r="Q1148" s="38"/>
      <c r="R1148" s="38"/>
      <c r="S1148" s="94"/>
      <c r="T1148" s="94"/>
      <c r="U1148" s="94"/>
      <c r="V1148" s="94"/>
      <c r="W1148" s="94"/>
      <c r="X1148" s="94"/>
      <c r="Y1148" s="94"/>
      <c r="AA1148" s="2"/>
      <c r="AD1148" s="1"/>
    </row>
    <row r="1149" spans="2:30" ht="18.75" x14ac:dyDescent="0.25">
      <c r="B1149" s="110"/>
      <c r="C1149" s="108"/>
      <c r="D1149" s="38"/>
      <c r="E1149" s="38"/>
      <c r="F1149" s="38"/>
      <c r="G1149" s="38"/>
      <c r="H1149" s="38"/>
      <c r="I1149" s="38"/>
      <c r="J1149" s="38"/>
      <c r="K1149" s="38"/>
      <c r="L1149" s="38"/>
      <c r="M1149" s="38"/>
      <c r="N1149" s="38"/>
      <c r="O1149" s="38"/>
      <c r="P1149" s="38"/>
      <c r="Q1149" s="38"/>
      <c r="R1149" s="38"/>
      <c r="S1149" s="94"/>
      <c r="T1149" s="94"/>
      <c r="U1149" s="94"/>
      <c r="V1149" s="94"/>
      <c r="W1149" s="94"/>
      <c r="X1149" s="94"/>
      <c r="Y1149" s="94"/>
      <c r="AA1149" s="2"/>
      <c r="AD1149" s="1"/>
    </row>
    <row r="1150" spans="2:30" ht="18.75" x14ac:dyDescent="0.25">
      <c r="B1150" s="110"/>
      <c r="C1150" s="108"/>
      <c r="D1150" s="38"/>
      <c r="E1150" s="38"/>
      <c r="F1150" s="38"/>
      <c r="G1150" s="38"/>
      <c r="H1150" s="38"/>
      <c r="I1150" s="38"/>
      <c r="J1150" s="38"/>
      <c r="K1150" s="38"/>
      <c r="L1150" s="38"/>
      <c r="M1150" s="38"/>
      <c r="N1150" s="38"/>
      <c r="O1150" s="38"/>
      <c r="P1150" s="38"/>
      <c r="Q1150" s="38"/>
      <c r="R1150" s="38"/>
      <c r="S1150" s="94"/>
      <c r="T1150" s="94"/>
      <c r="U1150" s="94"/>
      <c r="V1150" s="94"/>
      <c r="W1150" s="94"/>
      <c r="X1150" s="94"/>
      <c r="Y1150" s="94"/>
      <c r="AA1150" s="2"/>
      <c r="AD1150" s="1"/>
    </row>
    <row r="1151" spans="2:30" ht="18.75" x14ac:dyDescent="0.25">
      <c r="B1151" s="110"/>
      <c r="C1151" s="108"/>
      <c r="D1151" s="38"/>
      <c r="E1151" s="38"/>
      <c r="F1151" s="38"/>
      <c r="G1151" s="38"/>
      <c r="H1151" s="38"/>
      <c r="I1151" s="38"/>
      <c r="J1151" s="38"/>
      <c r="K1151" s="38"/>
      <c r="L1151" s="38"/>
      <c r="M1151" s="38"/>
      <c r="N1151" s="38"/>
      <c r="O1151" s="38"/>
      <c r="P1151" s="38"/>
      <c r="Q1151" s="38"/>
      <c r="R1151" s="38"/>
      <c r="S1151" s="94"/>
      <c r="T1151" s="94"/>
      <c r="U1151" s="94"/>
      <c r="V1151" s="94"/>
      <c r="W1151" s="94"/>
      <c r="X1151" s="94"/>
      <c r="Y1151" s="94"/>
      <c r="AA1151" s="2"/>
      <c r="AD1151" s="1"/>
    </row>
    <row r="1152" spans="2:30" ht="18.75" x14ac:dyDescent="0.25">
      <c r="B1152" s="110"/>
      <c r="C1152" s="108"/>
      <c r="D1152" s="38"/>
      <c r="E1152" s="38"/>
      <c r="F1152" s="38"/>
      <c r="G1152" s="38"/>
      <c r="H1152" s="38"/>
      <c r="I1152" s="38"/>
      <c r="J1152" s="38"/>
      <c r="K1152" s="38"/>
      <c r="L1152" s="38"/>
      <c r="M1152" s="38"/>
      <c r="N1152" s="38"/>
      <c r="O1152" s="38"/>
      <c r="P1152" s="38"/>
      <c r="Q1152" s="38"/>
      <c r="R1152" s="38"/>
      <c r="S1152" s="94"/>
      <c r="T1152" s="94"/>
      <c r="U1152" s="94"/>
      <c r="V1152" s="94"/>
      <c r="W1152" s="94"/>
      <c r="X1152" s="94"/>
      <c r="Y1152" s="94"/>
      <c r="AA1152" s="2"/>
      <c r="AD1152" s="1"/>
    </row>
    <row r="1153" spans="2:30" ht="18.75" x14ac:dyDescent="0.25">
      <c r="B1153" s="110"/>
      <c r="C1153" s="108"/>
      <c r="D1153" s="38"/>
      <c r="E1153" s="38"/>
      <c r="F1153" s="38"/>
      <c r="G1153" s="38"/>
      <c r="H1153" s="38"/>
      <c r="I1153" s="38"/>
      <c r="J1153" s="38"/>
      <c r="K1153" s="38"/>
      <c r="L1153" s="38"/>
      <c r="M1153" s="38"/>
      <c r="N1153" s="38"/>
      <c r="O1153" s="38"/>
      <c r="P1153" s="38"/>
      <c r="Q1153" s="38"/>
      <c r="R1153" s="38"/>
      <c r="S1153" s="94"/>
      <c r="T1153" s="94"/>
      <c r="U1153" s="94"/>
      <c r="V1153" s="94"/>
      <c r="W1153" s="94"/>
      <c r="X1153" s="94"/>
      <c r="Y1153" s="94"/>
      <c r="AA1153" s="2"/>
      <c r="AD1153" s="1"/>
    </row>
    <row r="1154" spans="2:30" ht="18.75" x14ac:dyDescent="0.25">
      <c r="B1154" s="110"/>
      <c r="C1154" s="108"/>
      <c r="D1154" s="38"/>
      <c r="E1154" s="38"/>
      <c r="F1154" s="38"/>
      <c r="G1154" s="38"/>
      <c r="H1154" s="38"/>
      <c r="I1154" s="38"/>
      <c r="J1154" s="38"/>
      <c r="K1154" s="38"/>
      <c r="L1154" s="38"/>
      <c r="M1154" s="38"/>
      <c r="N1154" s="38"/>
      <c r="O1154" s="38"/>
      <c r="P1154" s="38"/>
      <c r="Q1154" s="38"/>
      <c r="R1154" s="38"/>
      <c r="S1154" s="94"/>
      <c r="T1154" s="94"/>
      <c r="U1154" s="94"/>
      <c r="V1154" s="94"/>
      <c r="W1154" s="94"/>
      <c r="X1154" s="94"/>
      <c r="Y1154" s="94"/>
      <c r="AA1154" s="2"/>
      <c r="AD1154" s="1"/>
    </row>
    <row r="1155" spans="2:30" ht="18.75" x14ac:dyDescent="0.25">
      <c r="B1155" s="110"/>
      <c r="C1155" s="108"/>
      <c r="D1155" s="38"/>
      <c r="E1155" s="38"/>
      <c r="F1155" s="38"/>
      <c r="G1155" s="38"/>
      <c r="H1155" s="38"/>
      <c r="I1155" s="38"/>
      <c r="J1155" s="38"/>
      <c r="K1155" s="38"/>
      <c r="L1155" s="38"/>
      <c r="M1155" s="38"/>
      <c r="N1155" s="38"/>
      <c r="O1155" s="38"/>
      <c r="P1155" s="38"/>
      <c r="Q1155" s="38"/>
      <c r="R1155" s="38"/>
      <c r="S1155" s="94"/>
      <c r="T1155" s="94"/>
      <c r="U1155" s="94"/>
      <c r="V1155" s="94"/>
      <c r="W1155" s="94"/>
      <c r="X1155" s="94"/>
      <c r="Y1155" s="94"/>
      <c r="AA1155" s="2"/>
      <c r="AD1155" s="1"/>
    </row>
    <row r="1156" spans="2:30" ht="18.75" x14ac:dyDescent="0.25">
      <c r="B1156" s="110"/>
      <c r="C1156" s="108"/>
      <c r="D1156" s="38"/>
      <c r="E1156" s="38"/>
      <c r="F1156" s="38"/>
      <c r="G1156" s="38"/>
      <c r="H1156" s="38"/>
      <c r="I1156" s="38"/>
      <c r="J1156" s="38"/>
      <c r="K1156" s="38"/>
      <c r="L1156" s="38"/>
      <c r="M1156" s="38"/>
      <c r="N1156" s="38"/>
      <c r="O1156" s="38"/>
      <c r="P1156" s="38"/>
      <c r="Q1156" s="38"/>
      <c r="R1156" s="38"/>
      <c r="S1156" s="94"/>
      <c r="T1156" s="94"/>
      <c r="U1156" s="94"/>
      <c r="V1156" s="94"/>
      <c r="W1156" s="94"/>
      <c r="X1156" s="94"/>
      <c r="Y1156" s="94"/>
      <c r="AA1156" s="2"/>
      <c r="AD1156" s="1"/>
    </row>
    <row r="1157" spans="2:30" ht="18.75" x14ac:dyDescent="0.25">
      <c r="B1157" s="110"/>
      <c r="C1157" s="108"/>
      <c r="D1157" s="38"/>
      <c r="E1157" s="38"/>
      <c r="F1157" s="38"/>
      <c r="G1157" s="38"/>
      <c r="H1157" s="38"/>
      <c r="I1157" s="38"/>
      <c r="J1157" s="38"/>
      <c r="K1157" s="38"/>
      <c r="L1157" s="38"/>
      <c r="M1157" s="38"/>
      <c r="N1157" s="38"/>
      <c r="O1157" s="38"/>
      <c r="P1157" s="38"/>
      <c r="Q1157" s="38"/>
      <c r="R1157" s="38"/>
      <c r="S1157" s="94"/>
      <c r="T1157" s="94"/>
      <c r="U1157" s="94"/>
      <c r="V1157" s="94"/>
      <c r="W1157" s="94"/>
      <c r="X1157" s="94"/>
      <c r="Y1157" s="94"/>
      <c r="AA1157" s="2"/>
      <c r="AD1157" s="1"/>
    </row>
    <row r="1158" spans="2:30" ht="18.75" x14ac:dyDescent="0.25">
      <c r="B1158" s="110"/>
      <c r="C1158" s="108"/>
      <c r="D1158" s="38"/>
      <c r="E1158" s="38"/>
      <c r="F1158" s="38"/>
      <c r="G1158" s="38"/>
      <c r="H1158" s="38"/>
      <c r="I1158" s="38"/>
      <c r="J1158" s="38"/>
      <c r="K1158" s="38"/>
      <c r="L1158" s="38"/>
      <c r="M1158" s="38"/>
      <c r="N1158" s="38"/>
      <c r="O1158" s="38"/>
      <c r="P1158" s="38"/>
      <c r="Q1158" s="38"/>
      <c r="R1158" s="38"/>
      <c r="S1158" s="94"/>
      <c r="T1158" s="94"/>
      <c r="U1158" s="94"/>
      <c r="V1158" s="94"/>
      <c r="W1158" s="94"/>
      <c r="X1158" s="94"/>
      <c r="Y1158" s="94"/>
      <c r="AA1158" s="2"/>
      <c r="AD1158" s="1"/>
    </row>
    <row r="1159" spans="2:30" ht="18.75" x14ac:dyDescent="0.25">
      <c r="B1159" s="110"/>
      <c r="C1159" s="108"/>
      <c r="D1159" s="38"/>
      <c r="E1159" s="38"/>
      <c r="F1159" s="38"/>
      <c r="G1159" s="38"/>
      <c r="H1159" s="38"/>
      <c r="I1159" s="38"/>
      <c r="J1159" s="38"/>
      <c r="K1159" s="38"/>
      <c r="L1159" s="38"/>
      <c r="M1159" s="38"/>
      <c r="N1159" s="38"/>
      <c r="O1159" s="38"/>
      <c r="P1159" s="38"/>
      <c r="Q1159" s="38"/>
      <c r="R1159" s="38"/>
      <c r="S1159" s="94"/>
      <c r="T1159" s="94"/>
      <c r="U1159" s="94"/>
      <c r="V1159" s="94"/>
      <c r="W1159" s="94"/>
      <c r="X1159" s="94"/>
      <c r="Y1159" s="94"/>
      <c r="AA1159" s="2"/>
      <c r="AD1159" s="1"/>
    </row>
    <row r="1160" spans="2:30" ht="18.75" x14ac:dyDescent="0.25">
      <c r="B1160" s="110"/>
      <c r="C1160" s="108"/>
      <c r="D1160" s="38"/>
      <c r="E1160" s="38"/>
      <c r="F1160" s="38"/>
      <c r="G1160" s="38"/>
      <c r="H1160" s="38"/>
      <c r="I1160" s="38"/>
      <c r="J1160" s="38"/>
      <c r="K1160" s="38"/>
      <c r="L1160" s="38"/>
      <c r="M1160" s="38"/>
      <c r="N1160" s="38"/>
      <c r="O1160" s="38"/>
      <c r="P1160" s="38"/>
      <c r="Q1160" s="38"/>
      <c r="R1160" s="38"/>
      <c r="S1160" s="94"/>
      <c r="T1160" s="94"/>
      <c r="U1160" s="94"/>
      <c r="V1160" s="94"/>
      <c r="W1160" s="94"/>
      <c r="X1160" s="94"/>
      <c r="Y1160" s="94"/>
      <c r="AA1160" s="2"/>
      <c r="AD1160" s="1"/>
    </row>
    <row r="1161" spans="2:30" ht="18.75" x14ac:dyDescent="0.25">
      <c r="B1161" s="110"/>
      <c r="C1161" s="108"/>
      <c r="D1161" s="38"/>
      <c r="E1161" s="38"/>
      <c r="F1161" s="38"/>
      <c r="G1161" s="38"/>
      <c r="H1161" s="38"/>
      <c r="I1161" s="38"/>
      <c r="J1161" s="38"/>
      <c r="K1161" s="38"/>
      <c r="L1161" s="38"/>
      <c r="M1161" s="38"/>
      <c r="N1161" s="38"/>
      <c r="O1161" s="38"/>
      <c r="P1161" s="38"/>
      <c r="Q1161" s="38"/>
      <c r="R1161" s="38"/>
      <c r="S1161" s="94"/>
      <c r="T1161" s="94"/>
      <c r="U1161" s="94"/>
      <c r="V1161" s="94"/>
      <c r="W1161" s="94"/>
      <c r="X1161" s="94"/>
      <c r="Y1161" s="94"/>
      <c r="AA1161" s="2"/>
      <c r="AD1161" s="1"/>
    </row>
    <row r="1162" spans="2:30" ht="18.75" x14ac:dyDescent="0.25">
      <c r="B1162" s="110"/>
      <c r="C1162" s="108"/>
      <c r="D1162" s="38"/>
      <c r="E1162" s="38"/>
      <c r="F1162" s="38"/>
      <c r="G1162" s="38"/>
      <c r="H1162" s="38"/>
      <c r="I1162" s="38"/>
      <c r="J1162" s="38"/>
      <c r="K1162" s="38"/>
      <c r="L1162" s="38"/>
      <c r="M1162" s="38"/>
      <c r="N1162" s="38"/>
      <c r="O1162" s="38"/>
      <c r="P1162" s="38"/>
      <c r="Q1162" s="38"/>
      <c r="R1162" s="38"/>
      <c r="S1162" s="94"/>
      <c r="T1162" s="94"/>
      <c r="U1162" s="94"/>
      <c r="V1162" s="94"/>
      <c r="W1162" s="94"/>
      <c r="X1162" s="94"/>
      <c r="Y1162" s="94"/>
      <c r="AA1162" s="2"/>
      <c r="AD1162" s="1"/>
    </row>
    <row r="1163" spans="2:30" ht="18.75" x14ac:dyDescent="0.25">
      <c r="B1163" s="110"/>
      <c r="C1163" s="108"/>
      <c r="D1163" s="38"/>
      <c r="E1163" s="38"/>
      <c r="F1163" s="38"/>
      <c r="G1163" s="38"/>
      <c r="H1163" s="38"/>
      <c r="I1163" s="38"/>
      <c r="J1163" s="38"/>
      <c r="K1163" s="38"/>
      <c r="L1163" s="38"/>
      <c r="M1163" s="38"/>
      <c r="N1163" s="38"/>
      <c r="O1163" s="38"/>
      <c r="P1163" s="38"/>
      <c r="Q1163" s="38"/>
      <c r="R1163" s="38"/>
      <c r="S1163" s="94"/>
      <c r="T1163" s="94"/>
      <c r="U1163" s="94"/>
      <c r="V1163" s="94"/>
      <c r="W1163" s="94"/>
      <c r="X1163" s="94"/>
      <c r="Y1163" s="94"/>
      <c r="AA1163" s="2"/>
      <c r="AD1163" s="1"/>
    </row>
    <row r="1164" spans="2:30" ht="18.75" x14ac:dyDescent="0.25">
      <c r="B1164" s="110"/>
      <c r="C1164" s="108"/>
      <c r="D1164" s="38"/>
      <c r="E1164" s="38"/>
      <c r="F1164" s="38"/>
      <c r="G1164" s="38"/>
      <c r="H1164" s="38"/>
      <c r="I1164" s="38"/>
      <c r="J1164" s="38"/>
      <c r="K1164" s="38"/>
      <c r="L1164" s="38"/>
      <c r="M1164" s="38"/>
      <c r="N1164" s="38"/>
      <c r="O1164" s="38"/>
      <c r="P1164" s="38"/>
      <c r="Q1164" s="38"/>
      <c r="R1164" s="38"/>
      <c r="S1164" s="94"/>
      <c r="T1164" s="94"/>
      <c r="U1164" s="94"/>
      <c r="V1164" s="94"/>
      <c r="W1164" s="94"/>
      <c r="X1164" s="94"/>
      <c r="Y1164" s="94"/>
      <c r="AA1164" s="2"/>
      <c r="AD1164" s="1"/>
    </row>
    <row r="1165" spans="2:30" ht="18.75" x14ac:dyDescent="0.25">
      <c r="B1165" s="110"/>
      <c r="C1165" s="108"/>
      <c r="D1165" s="38"/>
      <c r="E1165" s="38"/>
      <c r="F1165" s="38"/>
      <c r="G1165" s="38"/>
      <c r="H1165" s="38"/>
      <c r="I1165" s="38"/>
      <c r="J1165" s="38"/>
      <c r="K1165" s="38"/>
      <c r="L1165" s="38"/>
      <c r="M1165" s="38"/>
      <c r="N1165" s="38"/>
      <c r="O1165" s="38"/>
      <c r="P1165" s="38"/>
      <c r="Q1165" s="38"/>
      <c r="R1165" s="38"/>
      <c r="S1165" s="94"/>
      <c r="T1165" s="94"/>
      <c r="U1165" s="94"/>
      <c r="V1165" s="94"/>
      <c r="W1165" s="94"/>
      <c r="X1165" s="94"/>
      <c r="Y1165" s="94"/>
      <c r="AA1165" s="2"/>
      <c r="AD1165" s="1"/>
    </row>
    <row r="1166" spans="2:30" ht="18.75" x14ac:dyDescent="0.25">
      <c r="B1166" s="110"/>
      <c r="C1166" s="108"/>
      <c r="D1166" s="38"/>
      <c r="E1166" s="38"/>
      <c r="F1166" s="38"/>
      <c r="G1166" s="38"/>
      <c r="H1166" s="38"/>
      <c r="I1166" s="38"/>
      <c r="J1166" s="38"/>
      <c r="K1166" s="38"/>
      <c r="L1166" s="38"/>
      <c r="M1166" s="38"/>
      <c r="N1166" s="38"/>
      <c r="O1166" s="38"/>
      <c r="P1166" s="38"/>
      <c r="Q1166" s="38"/>
      <c r="R1166" s="38"/>
      <c r="S1166" s="94"/>
      <c r="T1166" s="94"/>
      <c r="U1166" s="94"/>
      <c r="V1166" s="94"/>
      <c r="W1166" s="94"/>
      <c r="X1166" s="94"/>
      <c r="Y1166" s="94"/>
      <c r="AA1166" s="2"/>
      <c r="AD1166" s="1"/>
    </row>
    <row r="1167" spans="2:30" ht="18.75" x14ac:dyDescent="0.25">
      <c r="B1167" s="110"/>
      <c r="C1167" s="108"/>
      <c r="D1167" s="38"/>
      <c r="E1167" s="38"/>
      <c r="F1167" s="38"/>
      <c r="G1167" s="38"/>
      <c r="H1167" s="38"/>
      <c r="I1167" s="38"/>
      <c r="J1167" s="38"/>
      <c r="K1167" s="38"/>
      <c r="L1167" s="38"/>
      <c r="M1167" s="38"/>
      <c r="N1167" s="38"/>
      <c r="O1167" s="38"/>
      <c r="P1167" s="38"/>
      <c r="Q1167" s="38"/>
      <c r="R1167" s="38"/>
      <c r="S1167" s="94"/>
      <c r="T1167" s="94"/>
      <c r="U1167" s="94"/>
      <c r="V1167" s="94"/>
      <c r="W1167" s="94"/>
      <c r="X1167" s="94"/>
      <c r="Y1167" s="94"/>
      <c r="AA1167" s="2"/>
      <c r="AD1167" s="1"/>
    </row>
    <row r="1168" spans="2:30" ht="18.75" x14ac:dyDescent="0.25">
      <c r="B1168" s="110"/>
      <c r="C1168" s="108"/>
      <c r="D1168" s="38"/>
      <c r="E1168" s="38"/>
      <c r="F1168" s="38"/>
      <c r="G1168" s="38"/>
      <c r="H1168" s="38"/>
      <c r="I1168" s="38"/>
      <c r="J1168" s="38"/>
      <c r="K1168" s="38"/>
      <c r="L1168" s="38"/>
      <c r="M1168" s="38"/>
      <c r="N1168" s="38"/>
      <c r="O1168" s="38"/>
      <c r="P1168" s="38"/>
      <c r="Q1168" s="38"/>
      <c r="R1168" s="38"/>
      <c r="S1168" s="94"/>
      <c r="T1168" s="94"/>
      <c r="U1168" s="94"/>
      <c r="V1168" s="94"/>
      <c r="W1168" s="94"/>
      <c r="X1168" s="94"/>
      <c r="Y1168" s="94"/>
      <c r="AA1168" s="2"/>
      <c r="AD1168" s="1"/>
    </row>
    <row r="1169" spans="2:30" ht="18.75" x14ac:dyDescent="0.25">
      <c r="B1169" s="110"/>
      <c r="C1169" s="108"/>
      <c r="D1169" s="38"/>
      <c r="E1169" s="38"/>
      <c r="F1169" s="38"/>
      <c r="G1169" s="38"/>
      <c r="H1169" s="38"/>
      <c r="I1169" s="38"/>
      <c r="J1169" s="38"/>
      <c r="K1169" s="38"/>
      <c r="L1169" s="38"/>
      <c r="M1169" s="38"/>
      <c r="N1169" s="38"/>
      <c r="O1169" s="38"/>
      <c r="P1169" s="38"/>
      <c r="Q1169" s="38"/>
      <c r="R1169" s="38"/>
      <c r="S1169" s="94"/>
      <c r="T1169" s="94"/>
      <c r="U1169" s="94"/>
      <c r="V1169" s="94"/>
      <c r="W1169" s="94"/>
      <c r="X1169" s="94"/>
      <c r="Y1169" s="94"/>
      <c r="AA1169" s="2"/>
      <c r="AD1169" s="1"/>
    </row>
    <row r="1170" spans="2:30" ht="18.75" x14ac:dyDescent="0.25">
      <c r="B1170" s="110"/>
      <c r="C1170" s="108"/>
      <c r="D1170" s="38"/>
      <c r="E1170" s="38"/>
      <c r="F1170" s="38"/>
      <c r="G1170" s="38"/>
      <c r="H1170" s="38"/>
      <c r="I1170" s="38"/>
      <c r="J1170" s="38"/>
      <c r="K1170" s="38"/>
      <c r="L1170" s="38"/>
      <c r="M1170" s="38"/>
      <c r="N1170" s="38"/>
      <c r="O1170" s="38"/>
      <c r="P1170" s="38"/>
      <c r="Q1170" s="38"/>
      <c r="R1170" s="38"/>
      <c r="S1170" s="94"/>
      <c r="T1170" s="94"/>
      <c r="U1170" s="94"/>
      <c r="V1170" s="94"/>
      <c r="W1170" s="94"/>
      <c r="X1170" s="94"/>
      <c r="Y1170" s="94"/>
      <c r="AA1170" s="2"/>
      <c r="AD1170" s="1"/>
    </row>
    <row r="1171" spans="2:30" ht="18.75" x14ac:dyDescent="0.25">
      <c r="B1171" s="110"/>
      <c r="C1171" s="108"/>
      <c r="D1171" s="38"/>
      <c r="E1171" s="38"/>
      <c r="F1171" s="38"/>
      <c r="G1171" s="38"/>
      <c r="H1171" s="38"/>
      <c r="I1171" s="38"/>
      <c r="J1171" s="38"/>
      <c r="K1171" s="38"/>
      <c r="L1171" s="38"/>
      <c r="M1171" s="38"/>
      <c r="N1171" s="38"/>
      <c r="O1171" s="38"/>
      <c r="P1171" s="38"/>
      <c r="Q1171" s="38"/>
      <c r="R1171" s="38"/>
      <c r="S1171" s="94"/>
      <c r="T1171" s="94"/>
      <c r="U1171" s="94"/>
      <c r="V1171" s="94"/>
      <c r="W1171" s="94"/>
      <c r="X1171" s="94"/>
      <c r="Y1171" s="94"/>
      <c r="AA1171" s="2"/>
      <c r="AD1171" s="1"/>
    </row>
    <row r="1172" spans="2:30" ht="18.75" x14ac:dyDescent="0.25">
      <c r="B1172" s="110"/>
      <c r="C1172" s="108"/>
      <c r="D1172" s="38"/>
      <c r="E1172" s="38"/>
      <c r="F1172" s="38"/>
      <c r="G1172" s="38"/>
      <c r="H1172" s="38"/>
      <c r="I1172" s="38"/>
      <c r="J1172" s="38"/>
      <c r="K1172" s="38"/>
      <c r="L1172" s="38"/>
      <c r="M1172" s="38"/>
      <c r="N1172" s="38"/>
      <c r="O1172" s="38"/>
      <c r="P1172" s="38"/>
      <c r="Q1172" s="38"/>
      <c r="R1172" s="38"/>
      <c r="S1172" s="94"/>
      <c r="T1172" s="94"/>
      <c r="U1172" s="94"/>
      <c r="V1172" s="94"/>
      <c r="W1172" s="94"/>
      <c r="X1172" s="94"/>
      <c r="Y1172" s="94"/>
      <c r="AA1172" s="2"/>
      <c r="AD1172" s="1"/>
    </row>
    <row r="1173" spans="2:30" ht="18.75" x14ac:dyDescent="0.25">
      <c r="B1173" s="110"/>
      <c r="C1173" s="108"/>
      <c r="D1173" s="38"/>
      <c r="E1173" s="38"/>
      <c r="F1173" s="38"/>
      <c r="G1173" s="38"/>
      <c r="H1173" s="38"/>
      <c r="I1173" s="38"/>
      <c r="J1173" s="38"/>
      <c r="K1173" s="38"/>
      <c r="L1173" s="38"/>
      <c r="M1173" s="38"/>
      <c r="N1173" s="38"/>
      <c r="O1173" s="38"/>
      <c r="P1173" s="38"/>
      <c r="Q1173" s="38"/>
      <c r="R1173" s="38"/>
      <c r="S1173" s="94"/>
      <c r="T1173" s="94"/>
      <c r="U1173" s="94"/>
      <c r="V1173" s="94"/>
      <c r="W1173" s="94"/>
      <c r="X1173" s="94"/>
      <c r="Y1173" s="94"/>
      <c r="AA1173" s="2"/>
      <c r="AD1173" s="1"/>
    </row>
    <row r="1174" spans="2:30" ht="18.75" x14ac:dyDescent="0.25">
      <c r="B1174" s="110"/>
      <c r="C1174" s="108"/>
      <c r="D1174" s="38"/>
      <c r="E1174" s="38"/>
      <c r="F1174" s="38"/>
      <c r="G1174" s="38"/>
      <c r="H1174" s="38"/>
      <c r="I1174" s="38"/>
      <c r="J1174" s="38"/>
      <c r="K1174" s="38"/>
      <c r="L1174" s="38"/>
      <c r="M1174" s="38"/>
      <c r="N1174" s="38"/>
      <c r="O1174" s="38"/>
      <c r="P1174" s="38"/>
      <c r="Q1174" s="38"/>
      <c r="R1174" s="38"/>
      <c r="S1174" s="94"/>
      <c r="T1174" s="94"/>
      <c r="U1174" s="94"/>
      <c r="V1174" s="94"/>
      <c r="W1174" s="94"/>
      <c r="X1174" s="94"/>
      <c r="Y1174" s="94"/>
      <c r="AA1174" s="2"/>
      <c r="AD1174" s="1"/>
    </row>
    <row r="1175" spans="2:30" ht="18.75" x14ac:dyDescent="0.25">
      <c r="B1175" s="110"/>
      <c r="C1175" s="108"/>
      <c r="D1175" s="38"/>
      <c r="E1175" s="38"/>
      <c r="F1175" s="38"/>
      <c r="G1175" s="38"/>
      <c r="H1175" s="38"/>
      <c r="I1175" s="38"/>
      <c r="J1175" s="38"/>
      <c r="K1175" s="38"/>
      <c r="L1175" s="38"/>
      <c r="M1175" s="38"/>
      <c r="N1175" s="38"/>
      <c r="O1175" s="38"/>
      <c r="P1175" s="38"/>
      <c r="Q1175" s="38"/>
      <c r="R1175" s="38"/>
      <c r="S1175" s="94"/>
      <c r="T1175" s="94"/>
      <c r="U1175" s="94"/>
      <c r="V1175" s="94"/>
      <c r="W1175" s="94"/>
      <c r="X1175" s="94"/>
      <c r="Y1175" s="94"/>
      <c r="AA1175" s="2"/>
      <c r="AD1175" s="1"/>
    </row>
    <row r="1176" spans="2:30" ht="18.75" x14ac:dyDescent="0.25">
      <c r="B1176" s="110"/>
      <c r="C1176" s="108"/>
      <c r="D1176" s="38"/>
      <c r="E1176" s="38"/>
      <c r="F1176" s="38"/>
      <c r="G1176" s="38"/>
      <c r="H1176" s="38"/>
      <c r="I1176" s="38"/>
      <c r="J1176" s="38"/>
      <c r="K1176" s="38"/>
      <c r="L1176" s="38"/>
      <c r="M1176" s="38"/>
      <c r="N1176" s="38"/>
      <c r="O1176" s="38"/>
      <c r="P1176" s="38"/>
      <c r="Q1176" s="38"/>
      <c r="R1176" s="38"/>
      <c r="S1176" s="94"/>
      <c r="T1176" s="94"/>
      <c r="U1176" s="94"/>
      <c r="V1176" s="94"/>
      <c r="W1176" s="94"/>
      <c r="X1176" s="94"/>
      <c r="Y1176" s="94"/>
      <c r="AA1176" s="2"/>
      <c r="AD1176" s="1"/>
    </row>
    <row r="1177" spans="2:30" ht="18.75" x14ac:dyDescent="0.25">
      <c r="B1177" s="110"/>
      <c r="C1177" s="108"/>
      <c r="D1177" s="38"/>
      <c r="E1177" s="38"/>
      <c r="F1177" s="38"/>
      <c r="G1177" s="38"/>
      <c r="H1177" s="38"/>
      <c r="I1177" s="38"/>
      <c r="J1177" s="38"/>
      <c r="K1177" s="38"/>
      <c r="L1177" s="38"/>
      <c r="M1177" s="38"/>
      <c r="N1177" s="38"/>
      <c r="O1177" s="38"/>
      <c r="P1177" s="38"/>
      <c r="Q1177" s="38"/>
      <c r="R1177" s="38"/>
      <c r="S1177" s="94"/>
      <c r="T1177" s="94"/>
      <c r="U1177" s="94"/>
      <c r="V1177" s="94"/>
      <c r="W1177" s="94"/>
      <c r="X1177" s="94"/>
      <c r="Y1177" s="94"/>
      <c r="AA1177" s="2"/>
      <c r="AD1177" s="1"/>
    </row>
    <row r="1178" spans="2:30" ht="18.75" x14ac:dyDescent="0.25">
      <c r="B1178" s="110"/>
      <c r="C1178" s="108"/>
      <c r="D1178" s="38"/>
      <c r="E1178" s="38"/>
      <c r="F1178" s="38"/>
      <c r="G1178" s="38"/>
      <c r="H1178" s="38"/>
      <c r="I1178" s="38"/>
      <c r="J1178" s="38"/>
      <c r="K1178" s="38"/>
      <c r="L1178" s="38"/>
      <c r="M1178" s="38"/>
      <c r="N1178" s="38"/>
      <c r="O1178" s="38"/>
      <c r="P1178" s="38"/>
      <c r="Q1178" s="38"/>
      <c r="R1178" s="38"/>
      <c r="S1178" s="94"/>
      <c r="T1178" s="94"/>
      <c r="U1178" s="94"/>
      <c r="V1178" s="94"/>
      <c r="W1178" s="94"/>
      <c r="X1178" s="94"/>
      <c r="Y1178" s="94"/>
      <c r="AA1178" s="2"/>
      <c r="AD1178" s="1"/>
    </row>
    <row r="1179" spans="2:30" ht="18.75" x14ac:dyDescent="0.25">
      <c r="B1179" s="110"/>
      <c r="C1179" s="108"/>
      <c r="D1179" s="38"/>
      <c r="E1179" s="38"/>
      <c r="F1179" s="38"/>
      <c r="G1179" s="38"/>
      <c r="H1179" s="38"/>
      <c r="I1179" s="38"/>
      <c r="J1179" s="38"/>
      <c r="K1179" s="38"/>
      <c r="L1179" s="38"/>
      <c r="M1179" s="38"/>
      <c r="N1179" s="38"/>
      <c r="O1179" s="38"/>
      <c r="P1179" s="38"/>
      <c r="Q1179" s="38"/>
      <c r="R1179" s="38"/>
      <c r="S1179" s="94"/>
      <c r="T1179" s="94"/>
      <c r="U1179" s="94"/>
      <c r="V1179" s="94"/>
      <c r="W1179" s="94"/>
      <c r="X1179" s="94"/>
      <c r="Y1179" s="94"/>
      <c r="AA1179" s="2"/>
      <c r="AD1179" s="1"/>
    </row>
    <row r="1180" spans="2:30" ht="18.75" x14ac:dyDescent="0.25">
      <c r="B1180" s="110"/>
      <c r="C1180" s="108"/>
      <c r="D1180" s="38"/>
      <c r="E1180" s="38"/>
      <c r="F1180" s="38"/>
      <c r="G1180" s="38"/>
      <c r="H1180" s="38"/>
      <c r="I1180" s="38"/>
      <c r="J1180" s="38"/>
      <c r="K1180" s="38"/>
      <c r="L1180" s="38"/>
      <c r="M1180" s="38"/>
      <c r="N1180" s="38"/>
      <c r="O1180" s="38"/>
      <c r="P1180" s="38"/>
      <c r="Q1180" s="38"/>
      <c r="R1180" s="38"/>
      <c r="S1180" s="94"/>
      <c r="T1180" s="94"/>
      <c r="U1180" s="94"/>
      <c r="V1180" s="94"/>
      <c r="W1180" s="94"/>
      <c r="X1180" s="94"/>
      <c r="Y1180" s="94"/>
      <c r="AA1180" s="2"/>
      <c r="AD1180" s="1"/>
    </row>
    <row r="1181" spans="2:30" ht="18.75" x14ac:dyDescent="0.25">
      <c r="B1181" s="110"/>
      <c r="C1181" s="108"/>
      <c r="D1181" s="38"/>
      <c r="E1181" s="38"/>
      <c r="F1181" s="38"/>
      <c r="G1181" s="38"/>
      <c r="H1181" s="38"/>
      <c r="I1181" s="38"/>
      <c r="J1181" s="38"/>
      <c r="K1181" s="38"/>
      <c r="L1181" s="38"/>
      <c r="M1181" s="38"/>
      <c r="N1181" s="38"/>
      <c r="O1181" s="38"/>
      <c r="P1181" s="38"/>
      <c r="Q1181" s="38"/>
      <c r="R1181" s="38"/>
      <c r="S1181" s="94"/>
      <c r="T1181" s="94"/>
      <c r="U1181" s="94"/>
      <c r="V1181" s="94"/>
      <c r="W1181" s="94"/>
      <c r="X1181" s="94"/>
      <c r="Y1181" s="94"/>
      <c r="AA1181" s="2"/>
      <c r="AD1181" s="1"/>
    </row>
    <row r="1182" spans="2:30" ht="18.75" x14ac:dyDescent="0.25">
      <c r="B1182" s="110"/>
      <c r="C1182" s="108"/>
      <c r="D1182" s="38"/>
      <c r="E1182" s="38"/>
      <c r="F1182" s="38"/>
      <c r="G1182" s="38"/>
      <c r="H1182" s="38"/>
      <c r="I1182" s="38"/>
      <c r="J1182" s="38"/>
      <c r="K1182" s="38"/>
      <c r="L1182" s="38"/>
      <c r="M1182" s="38"/>
      <c r="N1182" s="38"/>
      <c r="O1182" s="38"/>
      <c r="P1182" s="38"/>
      <c r="Q1182" s="38"/>
      <c r="R1182" s="38"/>
      <c r="S1182" s="94"/>
      <c r="T1182" s="94"/>
      <c r="U1182" s="94"/>
      <c r="V1182" s="94"/>
      <c r="W1182" s="94"/>
      <c r="X1182" s="94"/>
      <c r="Y1182" s="94"/>
      <c r="AA1182" s="2"/>
      <c r="AD1182" s="1"/>
    </row>
    <row r="1183" spans="2:30" ht="18.75" x14ac:dyDescent="0.25">
      <c r="B1183" s="110"/>
      <c r="C1183" s="108"/>
      <c r="D1183" s="38"/>
      <c r="E1183" s="38"/>
      <c r="F1183" s="38"/>
      <c r="G1183" s="38"/>
      <c r="H1183" s="38"/>
      <c r="I1183" s="38"/>
      <c r="J1183" s="38"/>
      <c r="K1183" s="38"/>
      <c r="L1183" s="38"/>
      <c r="M1183" s="38"/>
      <c r="N1183" s="38"/>
      <c r="O1183" s="38"/>
      <c r="P1183" s="38"/>
      <c r="Q1183" s="38"/>
      <c r="R1183" s="38"/>
      <c r="S1183" s="94"/>
      <c r="T1183" s="94"/>
      <c r="U1183" s="94"/>
      <c r="V1183" s="94"/>
      <c r="W1183" s="94"/>
      <c r="X1183" s="94"/>
      <c r="Y1183" s="94"/>
      <c r="AA1183" s="2"/>
      <c r="AD1183" s="1"/>
    </row>
    <row r="1184" spans="2:30" ht="18.75" x14ac:dyDescent="0.25">
      <c r="B1184" s="110"/>
      <c r="C1184" s="108"/>
      <c r="D1184" s="38"/>
      <c r="E1184" s="38"/>
      <c r="F1184" s="38"/>
      <c r="G1184" s="38"/>
      <c r="H1184" s="38"/>
      <c r="I1184" s="38"/>
      <c r="J1184" s="38"/>
      <c r="K1184" s="38"/>
      <c r="L1184" s="38"/>
      <c r="M1184" s="38"/>
      <c r="N1184" s="38"/>
      <c r="O1184" s="38"/>
      <c r="P1184" s="38"/>
      <c r="Q1184" s="38"/>
      <c r="R1184" s="38"/>
      <c r="S1184" s="94"/>
      <c r="T1184" s="94"/>
      <c r="U1184" s="94"/>
      <c r="V1184" s="94"/>
      <c r="W1184" s="94"/>
      <c r="X1184" s="94"/>
      <c r="Y1184" s="94"/>
      <c r="AA1184" s="2"/>
      <c r="AD1184" s="1"/>
    </row>
    <row r="1185" spans="2:30" ht="18.75" x14ac:dyDescent="0.25">
      <c r="B1185" s="110"/>
      <c r="C1185" s="108"/>
      <c r="D1185" s="38"/>
      <c r="E1185" s="38"/>
      <c r="F1185" s="38"/>
      <c r="G1185" s="38"/>
      <c r="H1185" s="38"/>
      <c r="I1185" s="38"/>
      <c r="J1185" s="38"/>
      <c r="K1185" s="38"/>
      <c r="L1185" s="38"/>
      <c r="M1185" s="38"/>
      <c r="N1185" s="38"/>
      <c r="O1185" s="38"/>
      <c r="P1185" s="38"/>
      <c r="Q1185" s="38"/>
      <c r="R1185" s="38"/>
      <c r="S1185" s="94"/>
      <c r="T1185" s="94"/>
      <c r="U1185" s="94"/>
      <c r="V1185" s="94"/>
      <c r="W1185" s="94"/>
      <c r="X1185" s="94"/>
      <c r="Y1185" s="94"/>
      <c r="AA1185" s="2"/>
      <c r="AD1185" s="1"/>
    </row>
    <row r="1186" spans="2:30" ht="18.75" x14ac:dyDescent="0.25">
      <c r="B1186" s="110"/>
      <c r="C1186" s="108"/>
      <c r="D1186" s="38"/>
      <c r="E1186" s="38"/>
      <c r="F1186" s="38"/>
      <c r="G1186" s="38"/>
      <c r="H1186" s="38"/>
      <c r="I1186" s="38"/>
      <c r="J1186" s="38"/>
      <c r="K1186" s="38"/>
      <c r="L1186" s="38"/>
      <c r="M1186" s="38"/>
      <c r="N1186" s="38"/>
      <c r="O1186" s="38"/>
      <c r="P1186" s="38"/>
      <c r="Q1186" s="38"/>
      <c r="R1186" s="38"/>
      <c r="S1186" s="94"/>
      <c r="T1186" s="94"/>
      <c r="U1186" s="94"/>
      <c r="V1186" s="94"/>
      <c r="W1186" s="94"/>
      <c r="X1186" s="94"/>
      <c r="Y1186" s="94"/>
      <c r="AA1186" s="2"/>
      <c r="AD1186" s="1"/>
    </row>
    <row r="1187" spans="2:30" ht="18.75" x14ac:dyDescent="0.25">
      <c r="B1187" s="110"/>
      <c r="C1187" s="108"/>
      <c r="D1187" s="38"/>
      <c r="E1187" s="38"/>
      <c r="F1187" s="38"/>
      <c r="G1187" s="38"/>
      <c r="H1187" s="38"/>
      <c r="I1187" s="38"/>
      <c r="J1187" s="38"/>
      <c r="K1187" s="38"/>
      <c r="L1187" s="38"/>
      <c r="M1187" s="38"/>
      <c r="N1187" s="38"/>
      <c r="O1187" s="38"/>
      <c r="P1187" s="38"/>
      <c r="Q1187" s="38"/>
      <c r="R1187" s="38"/>
      <c r="S1187" s="94"/>
      <c r="T1187" s="94"/>
      <c r="U1187" s="94"/>
      <c r="V1187" s="94"/>
      <c r="W1187" s="94"/>
      <c r="X1187" s="94"/>
      <c r="Y1187" s="94"/>
      <c r="AA1187" s="2"/>
      <c r="AD1187" s="1"/>
    </row>
    <row r="1188" spans="2:30" ht="18.75" x14ac:dyDescent="0.25">
      <c r="B1188" s="110"/>
      <c r="C1188" s="108"/>
      <c r="D1188" s="38"/>
      <c r="E1188" s="38"/>
      <c r="F1188" s="38"/>
      <c r="G1188" s="38"/>
      <c r="H1188" s="38"/>
      <c r="I1188" s="38"/>
      <c r="J1188" s="38"/>
      <c r="K1188" s="38"/>
      <c r="L1188" s="38"/>
      <c r="M1188" s="38"/>
      <c r="N1188" s="38"/>
      <c r="O1188" s="38"/>
      <c r="P1188" s="38"/>
      <c r="Q1188" s="38"/>
      <c r="R1188" s="38"/>
      <c r="S1188" s="94"/>
      <c r="T1188" s="94"/>
      <c r="U1188" s="94"/>
      <c r="V1188" s="94"/>
      <c r="W1188" s="94"/>
      <c r="X1188" s="94"/>
      <c r="Y1188" s="94"/>
      <c r="AA1188" s="2"/>
      <c r="AD1188" s="1"/>
    </row>
    <row r="1189" spans="2:30" ht="18.75" x14ac:dyDescent="0.25">
      <c r="B1189" s="110"/>
      <c r="C1189" s="108"/>
      <c r="D1189" s="38"/>
      <c r="E1189" s="38"/>
      <c r="F1189" s="38"/>
      <c r="G1189" s="38"/>
      <c r="H1189" s="38"/>
      <c r="I1189" s="38"/>
      <c r="J1189" s="38"/>
      <c r="K1189" s="38"/>
      <c r="L1189" s="38"/>
      <c r="M1189" s="38"/>
      <c r="N1189" s="38"/>
      <c r="O1189" s="38"/>
      <c r="P1189" s="38"/>
      <c r="Q1189" s="38"/>
      <c r="R1189" s="38"/>
      <c r="S1189" s="94"/>
      <c r="T1189" s="94"/>
      <c r="U1189" s="94"/>
      <c r="V1189" s="94"/>
      <c r="W1189" s="94"/>
      <c r="X1189" s="94"/>
      <c r="Y1189" s="94"/>
      <c r="AA1189" s="2"/>
      <c r="AD1189" s="1"/>
    </row>
    <row r="1190" spans="2:30" ht="18.75" x14ac:dyDescent="0.25">
      <c r="B1190" s="110"/>
      <c r="C1190" s="108"/>
      <c r="D1190" s="38"/>
      <c r="E1190" s="38"/>
      <c r="F1190" s="38"/>
      <c r="G1190" s="38"/>
      <c r="H1190" s="38"/>
      <c r="I1190" s="38"/>
      <c r="J1190" s="38"/>
      <c r="K1190" s="38"/>
      <c r="L1190" s="38"/>
      <c r="M1190" s="38"/>
      <c r="N1190" s="38"/>
      <c r="O1190" s="38"/>
      <c r="P1190" s="38"/>
      <c r="Q1190" s="38"/>
      <c r="R1190" s="38"/>
      <c r="S1190" s="94"/>
      <c r="T1190" s="94"/>
      <c r="U1190" s="94"/>
      <c r="V1190" s="94"/>
      <c r="W1190" s="94"/>
      <c r="X1190" s="94"/>
      <c r="Y1190" s="94"/>
      <c r="AA1190" s="2"/>
      <c r="AD1190" s="1"/>
    </row>
    <row r="1191" spans="2:30" ht="18.75" x14ac:dyDescent="0.25">
      <c r="B1191" s="110"/>
      <c r="C1191" s="108"/>
      <c r="D1191" s="38"/>
      <c r="E1191" s="38"/>
      <c r="F1191" s="38"/>
      <c r="G1191" s="38"/>
      <c r="H1191" s="38"/>
      <c r="I1191" s="38"/>
      <c r="J1191" s="38"/>
      <c r="K1191" s="38"/>
      <c r="L1191" s="38"/>
      <c r="M1191" s="38"/>
      <c r="N1191" s="38"/>
      <c r="O1191" s="38"/>
      <c r="P1191" s="38"/>
      <c r="Q1191" s="38"/>
      <c r="R1191" s="38"/>
      <c r="S1191" s="94"/>
      <c r="T1191" s="94"/>
      <c r="U1191" s="94"/>
      <c r="V1191" s="94"/>
      <c r="W1191" s="94"/>
      <c r="X1191" s="94"/>
      <c r="Y1191" s="94"/>
      <c r="AA1191" s="2"/>
      <c r="AD1191" s="1"/>
    </row>
    <row r="1192" spans="2:30" ht="18.75" x14ac:dyDescent="0.25">
      <c r="B1192" s="110"/>
      <c r="C1192" s="108"/>
      <c r="D1192" s="38"/>
      <c r="E1192" s="38"/>
      <c r="F1192" s="38"/>
      <c r="G1192" s="38"/>
      <c r="H1192" s="38"/>
      <c r="I1192" s="38"/>
      <c r="J1192" s="38"/>
      <c r="K1192" s="38"/>
      <c r="L1192" s="38"/>
      <c r="M1192" s="38"/>
      <c r="N1192" s="38"/>
      <c r="O1192" s="38"/>
      <c r="P1192" s="38"/>
      <c r="Q1192" s="38"/>
      <c r="R1192" s="38"/>
      <c r="S1192" s="94"/>
      <c r="T1192" s="94"/>
      <c r="U1192" s="94"/>
      <c r="V1192" s="94"/>
      <c r="W1192" s="94"/>
      <c r="X1192" s="94"/>
      <c r="Y1192" s="94"/>
      <c r="AA1192" s="2"/>
      <c r="AD1192" s="1"/>
    </row>
    <row r="1193" spans="2:30" ht="18.75" x14ac:dyDescent="0.25">
      <c r="B1193" s="110"/>
      <c r="C1193" s="108"/>
      <c r="D1193" s="38"/>
      <c r="E1193" s="38"/>
      <c r="F1193" s="38"/>
      <c r="G1193" s="38"/>
      <c r="H1193" s="38"/>
      <c r="I1193" s="38"/>
      <c r="J1193" s="38"/>
      <c r="K1193" s="38"/>
      <c r="L1193" s="38"/>
      <c r="M1193" s="38"/>
      <c r="N1193" s="38"/>
      <c r="O1193" s="38"/>
      <c r="P1193" s="38"/>
      <c r="Q1193" s="38"/>
      <c r="R1193" s="38"/>
      <c r="S1193" s="94"/>
      <c r="T1193" s="94"/>
      <c r="U1193" s="94"/>
      <c r="V1193" s="94"/>
      <c r="W1193" s="94"/>
      <c r="X1193" s="94"/>
      <c r="Y1193" s="94"/>
      <c r="AA1193" s="2"/>
      <c r="AD1193" s="1"/>
    </row>
    <row r="1194" spans="2:30" ht="18.75" x14ac:dyDescent="0.25">
      <c r="B1194" s="110"/>
      <c r="C1194" s="108"/>
      <c r="D1194" s="38"/>
      <c r="E1194" s="38"/>
      <c r="F1194" s="38"/>
      <c r="G1194" s="38"/>
      <c r="H1194" s="38"/>
      <c r="I1194" s="38"/>
      <c r="J1194" s="38"/>
      <c r="K1194" s="38"/>
      <c r="L1194" s="38"/>
      <c r="M1194" s="38"/>
      <c r="N1194" s="38"/>
      <c r="O1194" s="38"/>
      <c r="P1194" s="38"/>
      <c r="Q1194" s="38"/>
      <c r="R1194" s="38"/>
      <c r="S1194" s="94"/>
      <c r="T1194" s="94"/>
      <c r="U1194" s="94"/>
      <c r="V1194" s="94"/>
      <c r="W1194" s="94"/>
      <c r="X1194" s="94"/>
      <c r="Y1194" s="94"/>
      <c r="AA1194" s="2"/>
      <c r="AD1194" s="1"/>
    </row>
    <row r="1195" spans="2:30" ht="18.75" x14ac:dyDescent="0.25">
      <c r="B1195" s="110"/>
      <c r="C1195" s="108"/>
      <c r="D1195" s="38"/>
      <c r="E1195" s="38"/>
      <c r="F1195" s="38"/>
      <c r="G1195" s="38"/>
      <c r="H1195" s="38"/>
      <c r="I1195" s="38"/>
      <c r="J1195" s="38"/>
      <c r="K1195" s="38"/>
      <c r="L1195" s="38"/>
      <c r="M1195" s="38"/>
      <c r="N1195" s="38"/>
      <c r="O1195" s="38"/>
      <c r="P1195" s="38"/>
      <c r="Q1195" s="38"/>
      <c r="R1195" s="38"/>
      <c r="S1195" s="94"/>
      <c r="T1195" s="94"/>
      <c r="U1195" s="94"/>
      <c r="V1195" s="94"/>
      <c r="W1195" s="94"/>
      <c r="X1195" s="94"/>
      <c r="Y1195" s="94"/>
      <c r="AA1195" s="2"/>
      <c r="AD1195" s="1"/>
    </row>
    <row r="1196" spans="2:30" ht="18.75" x14ac:dyDescent="0.25">
      <c r="B1196" s="110"/>
      <c r="C1196" s="108"/>
      <c r="D1196" s="38"/>
      <c r="E1196" s="38"/>
      <c r="F1196" s="38"/>
      <c r="G1196" s="38"/>
      <c r="H1196" s="38"/>
      <c r="I1196" s="38"/>
      <c r="J1196" s="38"/>
      <c r="K1196" s="38"/>
      <c r="L1196" s="38"/>
      <c r="M1196" s="38"/>
      <c r="N1196" s="38"/>
      <c r="O1196" s="38"/>
      <c r="P1196" s="38"/>
      <c r="Q1196" s="38"/>
      <c r="R1196" s="38"/>
      <c r="S1196" s="94"/>
      <c r="T1196" s="94"/>
      <c r="U1196" s="94"/>
      <c r="V1196" s="94"/>
      <c r="W1196" s="94"/>
      <c r="X1196" s="94"/>
      <c r="Y1196" s="94"/>
      <c r="AA1196" s="2"/>
      <c r="AD1196" s="1"/>
    </row>
    <row r="1197" spans="2:30" ht="18.75" x14ac:dyDescent="0.25">
      <c r="B1197" s="110"/>
      <c r="C1197" s="108"/>
      <c r="D1197" s="38"/>
      <c r="E1197" s="38"/>
      <c r="F1197" s="38"/>
      <c r="G1197" s="38"/>
      <c r="H1197" s="38"/>
      <c r="I1197" s="38"/>
      <c r="J1197" s="38"/>
      <c r="K1197" s="38"/>
      <c r="L1197" s="38"/>
      <c r="M1197" s="38"/>
      <c r="N1197" s="38"/>
      <c r="O1197" s="38"/>
      <c r="P1197" s="38"/>
      <c r="Q1197" s="38"/>
      <c r="R1197" s="38"/>
      <c r="S1197" s="94"/>
      <c r="T1197" s="94"/>
      <c r="U1197" s="94"/>
      <c r="V1197" s="94"/>
      <c r="W1197" s="94"/>
      <c r="X1197" s="94"/>
      <c r="Y1197" s="94"/>
      <c r="AA1197" s="2"/>
      <c r="AD1197" s="1"/>
    </row>
    <row r="1198" spans="2:30" ht="18.75" x14ac:dyDescent="0.25">
      <c r="B1198" s="110"/>
      <c r="C1198" s="108"/>
      <c r="D1198" s="38"/>
      <c r="E1198" s="38"/>
      <c r="F1198" s="38"/>
      <c r="G1198" s="38"/>
      <c r="H1198" s="38"/>
      <c r="I1198" s="38"/>
      <c r="J1198" s="38"/>
      <c r="K1198" s="38"/>
      <c r="L1198" s="38"/>
      <c r="M1198" s="38"/>
      <c r="N1198" s="38"/>
      <c r="O1198" s="38"/>
      <c r="P1198" s="38"/>
      <c r="Q1198" s="38"/>
      <c r="R1198" s="38"/>
      <c r="S1198" s="94"/>
      <c r="T1198" s="94"/>
      <c r="U1198" s="94"/>
      <c r="V1198" s="94"/>
      <c r="W1198" s="94"/>
      <c r="X1198" s="94"/>
      <c r="Y1198" s="94"/>
      <c r="AA1198" s="2"/>
      <c r="AD1198" s="1"/>
    </row>
    <row r="1199" spans="2:30" ht="18.75" x14ac:dyDescent="0.25">
      <c r="B1199" s="110"/>
      <c r="C1199" s="108"/>
      <c r="D1199" s="38"/>
      <c r="E1199" s="38"/>
      <c r="F1199" s="38"/>
      <c r="G1199" s="38"/>
      <c r="H1199" s="38"/>
      <c r="I1199" s="38"/>
      <c r="J1199" s="38"/>
      <c r="K1199" s="38"/>
      <c r="L1199" s="38"/>
      <c r="M1199" s="38"/>
      <c r="N1199" s="38"/>
      <c r="O1199" s="38"/>
      <c r="P1199" s="38"/>
      <c r="Q1199" s="38"/>
      <c r="R1199" s="38"/>
      <c r="S1199" s="94"/>
      <c r="T1199" s="94"/>
      <c r="U1199" s="94"/>
      <c r="V1199" s="94"/>
      <c r="W1199" s="94"/>
      <c r="X1199" s="94"/>
      <c r="Y1199" s="94"/>
      <c r="AA1199" s="2"/>
      <c r="AD1199" s="1"/>
    </row>
    <row r="1200" spans="2:30" ht="18.75" x14ac:dyDescent="0.25">
      <c r="B1200" s="110"/>
      <c r="C1200" s="108"/>
      <c r="D1200" s="38"/>
      <c r="E1200" s="38"/>
      <c r="F1200" s="38"/>
      <c r="G1200" s="38"/>
      <c r="H1200" s="38"/>
      <c r="I1200" s="38"/>
      <c r="J1200" s="38"/>
      <c r="K1200" s="38"/>
      <c r="L1200" s="38"/>
      <c r="M1200" s="38"/>
      <c r="N1200" s="38"/>
      <c r="O1200" s="38"/>
      <c r="P1200" s="38"/>
      <c r="Q1200" s="38"/>
      <c r="R1200" s="38"/>
      <c r="S1200" s="94"/>
      <c r="T1200" s="94"/>
      <c r="U1200" s="94"/>
      <c r="V1200" s="94"/>
      <c r="W1200" s="94"/>
      <c r="X1200" s="94"/>
      <c r="Y1200" s="94"/>
      <c r="AA1200" s="2"/>
      <c r="AD1200" s="1"/>
    </row>
    <row r="1201" spans="2:30" ht="18.75" x14ac:dyDescent="0.25">
      <c r="B1201" s="110"/>
      <c r="C1201" s="108"/>
      <c r="D1201" s="38"/>
      <c r="E1201" s="38"/>
      <c r="F1201" s="38"/>
      <c r="G1201" s="38"/>
      <c r="H1201" s="38"/>
      <c r="I1201" s="38"/>
      <c r="J1201" s="38"/>
      <c r="K1201" s="38"/>
      <c r="L1201" s="38"/>
      <c r="M1201" s="38"/>
      <c r="N1201" s="38"/>
      <c r="O1201" s="38"/>
      <c r="P1201" s="38"/>
      <c r="Q1201" s="38"/>
      <c r="R1201" s="38"/>
      <c r="S1201" s="94"/>
      <c r="T1201" s="94"/>
      <c r="U1201" s="94"/>
      <c r="V1201" s="94"/>
      <c r="W1201" s="94"/>
      <c r="X1201" s="94"/>
      <c r="Y1201" s="94"/>
      <c r="AA1201" s="2"/>
      <c r="AD1201" s="1"/>
    </row>
    <row r="1202" spans="2:30" ht="18.75" x14ac:dyDescent="0.25">
      <c r="B1202" s="110"/>
      <c r="C1202" s="108"/>
      <c r="D1202" s="38"/>
      <c r="E1202" s="38"/>
      <c r="F1202" s="38"/>
      <c r="G1202" s="38"/>
      <c r="H1202" s="38"/>
      <c r="I1202" s="38"/>
      <c r="J1202" s="38"/>
      <c r="K1202" s="38"/>
      <c r="L1202" s="38"/>
      <c r="M1202" s="38"/>
      <c r="N1202" s="38"/>
      <c r="O1202" s="38"/>
      <c r="P1202" s="38"/>
      <c r="Q1202" s="38"/>
      <c r="R1202" s="38"/>
      <c r="S1202" s="94"/>
      <c r="T1202" s="94"/>
      <c r="U1202" s="94"/>
      <c r="V1202" s="94"/>
      <c r="W1202" s="94"/>
      <c r="X1202" s="94"/>
      <c r="Y1202" s="94"/>
      <c r="AA1202" s="2"/>
      <c r="AD1202" s="1"/>
    </row>
    <row r="1203" spans="2:30" ht="18.75" x14ac:dyDescent="0.25">
      <c r="B1203" s="110"/>
      <c r="C1203" s="108"/>
      <c r="D1203" s="38"/>
      <c r="E1203" s="38"/>
      <c r="F1203" s="38"/>
      <c r="G1203" s="38"/>
      <c r="H1203" s="38"/>
      <c r="I1203" s="38"/>
      <c r="J1203" s="38"/>
      <c r="K1203" s="38"/>
      <c r="L1203" s="38"/>
      <c r="M1203" s="38"/>
      <c r="N1203" s="38"/>
      <c r="O1203" s="38"/>
      <c r="P1203" s="38"/>
      <c r="Q1203" s="38"/>
      <c r="R1203" s="38"/>
      <c r="S1203" s="94"/>
      <c r="T1203" s="94"/>
      <c r="U1203" s="94"/>
      <c r="V1203" s="94"/>
      <c r="W1203" s="94"/>
      <c r="X1203" s="94"/>
      <c r="Y1203" s="94"/>
      <c r="AA1203" s="2"/>
      <c r="AD1203" s="1"/>
    </row>
    <row r="1204" spans="2:30" ht="18.75" x14ac:dyDescent="0.25">
      <c r="B1204" s="110"/>
      <c r="C1204" s="108"/>
      <c r="D1204" s="38"/>
      <c r="E1204" s="38"/>
      <c r="F1204" s="38"/>
      <c r="G1204" s="38"/>
      <c r="H1204" s="38"/>
      <c r="I1204" s="38"/>
      <c r="J1204" s="38"/>
      <c r="K1204" s="38"/>
      <c r="L1204" s="38"/>
      <c r="M1204" s="38"/>
      <c r="N1204" s="38"/>
      <c r="O1204" s="38"/>
      <c r="P1204" s="38"/>
      <c r="Q1204" s="38"/>
      <c r="R1204" s="38"/>
      <c r="S1204" s="94"/>
      <c r="T1204" s="94"/>
      <c r="U1204" s="94"/>
      <c r="V1204" s="94"/>
      <c r="W1204" s="94"/>
      <c r="X1204" s="94"/>
      <c r="Y1204" s="94"/>
      <c r="AA1204" s="2"/>
      <c r="AD1204" s="1"/>
    </row>
    <row r="1205" spans="2:30" ht="18.75" x14ac:dyDescent="0.25">
      <c r="B1205" s="110"/>
      <c r="C1205" s="108"/>
      <c r="D1205" s="38"/>
      <c r="E1205" s="38"/>
      <c r="F1205" s="38"/>
      <c r="G1205" s="38"/>
      <c r="H1205" s="38"/>
      <c r="I1205" s="38"/>
      <c r="J1205" s="38"/>
      <c r="K1205" s="38"/>
      <c r="L1205" s="38"/>
      <c r="M1205" s="38"/>
      <c r="N1205" s="38"/>
      <c r="O1205" s="38"/>
      <c r="P1205" s="38"/>
      <c r="Q1205" s="38"/>
      <c r="R1205" s="38"/>
      <c r="S1205" s="94"/>
      <c r="T1205" s="94"/>
      <c r="U1205" s="94"/>
      <c r="V1205" s="94"/>
      <c r="W1205" s="94"/>
      <c r="X1205" s="94"/>
      <c r="Y1205" s="94"/>
      <c r="AA1205" s="2"/>
      <c r="AD1205" s="1"/>
    </row>
    <row r="1206" spans="2:30" ht="18.75" x14ac:dyDescent="0.25">
      <c r="B1206" s="110"/>
      <c r="C1206" s="108"/>
      <c r="D1206" s="38"/>
      <c r="E1206" s="38"/>
      <c r="F1206" s="38"/>
      <c r="G1206" s="38"/>
      <c r="H1206" s="38"/>
      <c r="I1206" s="38"/>
      <c r="J1206" s="38"/>
      <c r="K1206" s="38"/>
      <c r="L1206" s="38"/>
      <c r="M1206" s="38"/>
      <c r="N1206" s="38"/>
      <c r="O1206" s="38"/>
      <c r="P1206" s="38"/>
      <c r="Q1206" s="38"/>
      <c r="R1206" s="38"/>
      <c r="S1206" s="94"/>
      <c r="T1206" s="94"/>
      <c r="U1206" s="94"/>
      <c r="V1206" s="94"/>
      <c r="W1206" s="94"/>
      <c r="X1206" s="94"/>
      <c r="Y1206" s="94"/>
      <c r="AA1206" s="2"/>
      <c r="AD1206" s="1"/>
    </row>
    <row r="1207" spans="2:30" ht="18.75" x14ac:dyDescent="0.25">
      <c r="B1207" s="110"/>
      <c r="C1207" s="108"/>
      <c r="D1207" s="38"/>
      <c r="E1207" s="38"/>
      <c r="F1207" s="38"/>
      <c r="G1207" s="38"/>
      <c r="H1207" s="38"/>
      <c r="I1207" s="38"/>
      <c r="J1207" s="38"/>
      <c r="K1207" s="38"/>
      <c r="L1207" s="38"/>
      <c r="M1207" s="38"/>
      <c r="N1207" s="38"/>
      <c r="O1207" s="38"/>
      <c r="P1207" s="38"/>
      <c r="Q1207" s="38"/>
      <c r="R1207" s="38"/>
      <c r="S1207" s="94"/>
      <c r="T1207" s="94"/>
      <c r="U1207" s="94"/>
      <c r="V1207" s="94"/>
      <c r="W1207" s="94"/>
      <c r="X1207" s="94"/>
      <c r="Y1207" s="94"/>
      <c r="AA1207" s="2"/>
      <c r="AD1207" s="1"/>
    </row>
    <row r="1208" spans="2:30" ht="18.75" x14ac:dyDescent="0.25">
      <c r="B1208" s="110"/>
      <c r="C1208" s="108"/>
      <c r="D1208" s="38"/>
      <c r="E1208" s="38"/>
      <c r="F1208" s="38"/>
      <c r="G1208" s="38"/>
      <c r="H1208" s="38"/>
      <c r="I1208" s="38"/>
      <c r="J1208" s="38"/>
      <c r="K1208" s="38"/>
      <c r="L1208" s="38"/>
      <c r="M1208" s="38"/>
      <c r="N1208" s="38"/>
      <c r="O1208" s="38"/>
      <c r="P1208" s="38"/>
      <c r="Q1208" s="38"/>
      <c r="R1208" s="38"/>
      <c r="S1208" s="94"/>
      <c r="T1208" s="94"/>
      <c r="U1208" s="94"/>
      <c r="V1208" s="94"/>
      <c r="W1208" s="94"/>
      <c r="X1208" s="94"/>
      <c r="Y1208" s="94"/>
      <c r="AA1208" s="2"/>
      <c r="AD1208" s="1"/>
    </row>
    <row r="1209" spans="2:30" ht="18.75" x14ac:dyDescent="0.25">
      <c r="B1209" s="110"/>
      <c r="C1209" s="108"/>
      <c r="D1209" s="38"/>
      <c r="E1209" s="38"/>
      <c r="F1209" s="38"/>
      <c r="G1209" s="38"/>
      <c r="H1209" s="38"/>
      <c r="I1209" s="38"/>
      <c r="J1209" s="38"/>
      <c r="K1209" s="38"/>
      <c r="L1209" s="38"/>
      <c r="M1209" s="38"/>
      <c r="N1209" s="38"/>
      <c r="O1209" s="38"/>
      <c r="P1209" s="38"/>
      <c r="Q1209" s="38"/>
      <c r="R1209" s="38"/>
      <c r="S1209" s="94"/>
      <c r="T1209" s="94"/>
      <c r="U1209" s="94"/>
      <c r="V1209" s="94"/>
      <c r="W1209" s="94"/>
      <c r="X1209" s="94"/>
      <c r="Y1209" s="94"/>
      <c r="AA1209" s="2"/>
      <c r="AD1209" s="1"/>
    </row>
    <row r="1210" spans="2:30" ht="18.75" x14ac:dyDescent="0.25">
      <c r="B1210" s="110"/>
      <c r="C1210" s="108"/>
      <c r="D1210" s="38"/>
      <c r="E1210" s="38"/>
      <c r="F1210" s="38"/>
      <c r="G1210" s="38"/>
      <c r="H1210" s="38"/>
      <c r="I1210" s="38"/>
      <c r="J1210" s="38"/>
      <c r="K1210" s="38"/>
      <c r="L1210" s="38"/>
      <c r="M1210" s="38"/>
      <c r="N1210" s="38"/>
      <c r="O1210" s="38"/>
      <c r="P1210" s="38"/>
      <c r="Q1210" s="38"/>
      <c r="R1210" s="38"/>
      <c r="S1210" s="94"/>
      <c r="T1210" s="94"/>
      <c r="U1210" s="94"/>
      <c r="V1210" s="94"/>
      <c r="W1210" s="94"/>
      <c r="X1210" s="94"/>
      <c r="Y1210" s="94"/>
      <c r="AA1210" s="2"/>
      <c r="AD1210" s="1"/>
    </row>
    <row r="1211" spans="2:30" ht="18.75" x14ac:dyDescent="0.25">
      <c r="B1211" s="110"/>
      <c r="C1211" s="108"/>
      <c r="D1211" s="38"/>
      <c r="E1211" s="38"/>
      <c r="F1211" s="38"/>
      <c r="G1211" s="38"/>
      <c r="H1211" s="38"/>
      <c r="I1211" s="38"/>
      <c r="J1211" s="38"/>
      <c r="K1211" s="38"/>
      <c r="L1211" s="38"/>
      <c r="M1211" s="38"/>
      <c r="N1211" s="38"/>
      <c r="O1211" s="38"/>
      <c r="P1211" s="38"/>
      <c r="Q1211" s="38"/>
      <c r="R1211" s="38"/>
      <c r="S1211" s="94"/>
      <c r="T1211" s="94"/>
      <c r="U1211" s="94"/>
      <c r="V1211" s="94"/>
      <c r="W1211" s="94"/>
      <c r="X1211" s="94"/>
      <c r="Y1211" s="94"/>
      <c r="AA1211" s="2"/>
      <c r="AD1211" s="1"/>
    </row>
    <row r="1212" spans="2:30" ht="18.75" x14ac:dyDescent="0.25">
      <c r="B1212" s="110"/>
      <c r="C1212" s="108"/>
      <c r="D1212" s="38"/>
      <c r="E1212" s="38"/>
      <c r="F1212" s="38"/>
      <c r="G1212" s="38"/>
      <c r="H1212" s="38"/>
      <c r="I1212" s="38"/>
      <c r="J1212" s="38"/>
      <c r="K1212" s="38"/>
      <c r="L1212" s="38"/>
      <c r="M1212" s="38"/>
      <c r="N1212" s="38"/>
      <c r="O1212" s="38"/>
      <c r="P1212" s="38"/>
      <c r="Q1212" s="38"/>
      <c r="R1212" s="38"/>
      <c r="S1212" s="94"/>
      <c r="T1212" s="94"/>
      <c r="U1212" s="94"/>
      <c r="V1212" s="94"/>
      <c r="W1212" s="94"/>
      <c r="X1212" s="94"/>
      <c r="Y1212" s="94"/>
      <c r="AA1212" s="2"/>
      <c r="AD1212" s="1"/>
    </row>
    <row r="1213" spans="2:30" ht="18.75" x14ac:dyDescent="0.25">
      <c r="B1213" s="110"/>
      <c r="C1213" s="108"/>
      <c r="D1213" s="38"/>
      <c r="E1213" s="38"/>
      <c r="F1213" s="38"/>
      <c r="G1213" s="38"/>
      <c r="H1213" s="38"/>
      <c r="I1213" s="38"/>
      <c r="J1213" s="38"/>
      <c r="K1213" s="38"/>
      <c r="L1213" s="38"/>
      <c r="M1213" s="38"/>
      <c r="N1213" s="38"/>
      <c r="O1213" s="38"/>
      <c r="P1213" s="38"/>
      <c r="Q1213" s="38"/>
      <c r="R1213" s="38"/>
      <c r="S1213" s="94"/>
      <c r="T1213" s="94"/>
      <c r="U1213" s="94"/>
      <c r="V1213" s="94"/>
      <c r="W1213" s="94"/>
      <c r="X1213" s="94"/>
      <c r="Y1213" s="94"/>
      <c r="AA1213" s="2"/>
      <c r="AD1213" s="1"/>
    </row>
    <row r="1214" spans="2:30" ht="18.75" x14ac:dyDescent="0.25">
      <c r="B1214" s="110"/>
      <c r="C1214" s="108"/>
      <c r="D1214" s="38"/>
      <c r="E1214" s="38"/>
      <c r="F1214" s="38"/>
      <c r="G1214" s="38"/>
      <c r="H1214" s="38"/>
      <c r="I1214" s="38"/>
      <c r="J1214" s="38"/>
      <c r="K1214" s="38"/>
      <c r="L1214" s="38"/>
      <c r="M1214" s="38"/>
      <c r="N1214" s="38"/>
      <c r="O1214" s="38"/>
      <c r="P1214" s="38"/>
      <c r="Q1214" s="38"/>
      <c r="R1214" s="38"/>
      <c r="S1214" s="94"/>
      <c r="T1214" s="94"/>
      <c r="U1214" s="94"/>
      <c r="V1214" s="94"/>
      <c r="W1214" s="94"/>
      <c r="X1214" s="94"/>
      <c r="Y1214" s="94"/>
      <c r="AA1214" s="2"/>
      <c r="AD1214" s="1"/>
    </row>
    <row r="1215" spans="2:30" ht="18.75" x14ac:dyDescent="0.25">
      <c r="B1215" s="110"/>
      <c r="C1215" s="108"/>
      <c r="D1215" s="38"/>
      <c r="E1215" s="38"/>
      <c r="F1215" s="38"/>
      <c r="G1215" s="38"/>
      <c r="H1215" s="38"/>
      <c r="I1215" s="38"/>
      <c r="J1215" s="38"/>
      <c r="K1215" s="38"/>
      <c r="L1215" s="38"/>
      <c r="M1215" s="38"/>
      <c r="N1215" s="38"/>
      <c r="O1215" s="38"/>
      <c r="P1215" s="38"/>
      <c r="Q1215" s="38"/>
      <c r="R1215" s="38"/>
      <c r="S1215" s="94"/>
      <c r="T1215" s="94"/>
      <c r="U1215" s="94"/>
      <c r="V1215" s="94"/>
      <c r="W1215" s="94"/>
      <c r="X1215" s="94"/>
      <c r="Y1215" s="94"/>
      <c r="AA1215" s="2"/>
      <c r="AD1215" s="1"/>
    </row>
    <row r="1216" spans="2:30" ht="18.75" x14ac:dyDescent="0.25">
      <c r="B1216" s="110"/>
      <c r="C1216" s="108"/>
      <c r="D1216" s="38"/>
      <c r="E1216" s="38"/>
      <c r="F1216" s="38"/>
      <c r="G1216" s="38"/>
      <c r="H1216" s="38"/>
      <c r="I1216" s="38"/>
      <c r="J1216" s="38"/>
      <c r="K1216" s="38"/>
      <c r="L1216" s="38"/>
      <c r="M1216" s="38"/>
      <c r="N1216" s="38"/>
      <c r="O1216" s="38"/>
      <c r="P1216" s="38"/>
      <c r="Q1216" s="38"/>
      <c r="R1216" s="38"/>
      <c r="S1216" s="94"/>
      <c r="T1216" s="94"/>
      <c r="U1216" s="94"/>
      <c r="V1216" s="94"/>
      <c r="W1216" s="94"/>
      <c r="X1216" s="94"/>
      <c r="Y1216" s="94"/>
      <c r="AA1216" s="2"/>
      <c r="AD1216" s="1"/>
    </row>
    <row r="1217" spans="2:30" ht="18.75" x14ac:dyDescent="0.25">
      <c r="B1217" s="110"/>
      <c r="C1217" s="108"/>
      <c r="D1217" s="38"/>
      <c r="E1217" s="38"/>
      <c r="F1217" s="38"/>
      <c r="G1217" s="38"/>
      <c r="H1217" s="38"/>
      <c r="I1217" s="38"/>
      <c r="J1217" s="38"/>
      <c r="K1217" s="38"/>
      <c r="L1217" s="38"/>
      <c r="M1217" s="38"/>
      <c r="N1217" s="38"/>
      <c r="O1217" s="38"/>
      <c r="P1217" s="38"/>
      <c r="Q1217" s="38"/>
      <c r="R1217" s="38"/>
      <c r="S1217" s="94"/>
      <c r="T1217" s="94"/>
      <c r="U1217" s="94"/>
      <c r="V1217" s="94"/>
      <c r="W1217" s="94"/>
      <c r="X1217" s="94"/>
      <c r="Y1217" s="94"/>
      <c r="AA1217" s="2"/>
      <c r="AD1217" s="1"/>
    </row>
    <row r="1218" spans="2:30" ht="18.75" x14ac:dyDescent="0.25">
      <c r="B1218" s="110"/>
      <c r="C1218" s="108"/>
      <c r="D1218" s="38"/>
      <c r="E1218" s="38"/>
      <c r="F1218" s="38"/>
      <c r="G1218" s="38"/>
      <c r="H1218" s="38"/>
      <c r="I1218" s="38"/>
      <c r="J1218" s="38"/>
      <c r="K1218" s="38"/>
      <c r="L1218" s="38"/>
      <c r="M1218" s="38"/>
      <c r="N1218" s="38"/>
      <c r="O1218" s="38"/>
      <c r="P1218" s="38"/>
      <c r="Q1218" s="38"/>
      <c r="R1218" s="38"/>
      <c r="S1218" s="94"/>
      <c r="T1218" s="94"/>
      <c r="U1218" s="94"/>
      <c r="V1218" s="94"/>
      <c r="W1218" s="94"/>
      <c r="X1218" s="94"/>
      <c r="Y1218" s="94"/>
      <c r="AA1218" s="2"/>
      <c r="AD1218" s="1"/>
    </row>
    <row r="1219" spans="2:30" ht="18.75" x14ac:dyDescent="0.25">
      <c r="B1219" s="110"/>
      <c r="C1219" s="108"/>
      <c r="D1219" s="38"/>
      <c r="E1219" s="38"/>
      <c r="F1219" s="38"/>
      <c r="G1219" s="38"/>
      <c r="H1219" s="38"/>
      <c r="I1219" s="38"/>
      <c r="J1219" s="38"/>
      <c r="K1219" s="38"/>
      <c r="L1219" s="38"/>
      <c r="M1219" s="38"/>
      <c r="N1219" s="38"/>
      <c r="O1219" s="38"/>
      <c r="P1219" s="38"/>
      <c r="Q1219" s="38"/>
      <c r="R1219" s="38"/>
      <c r="S1219" s="94"/>
      <c r="T1219" s="94"/>
      <c r="U1219" s="94"/>
      <c r="V1219" s="94"/>
      <c r="W1219" s="94"/>
      <c r="X1219" s="94"/>
      <c r="Y1219" s="94"/>
      <c r="AA1219" s="2"/>
      <c r="AD1219" s="1"/>
    </row>
    <row r="1220" spans="2:30" ht="18.75" x14ac:dyDescent="0.25">
      <c r="B1220" s="110"/>
      <c r="C1220" s="108"/>
      <c r="D1220" s="38"/>
      <c r="E1220" s="38"/>
      <c r="F1220" s="38"/>
      <c r="G1220" s="38"/>
      <c r="H1220" s="38"/>
      <c r="I1220" s="38"/>
      <c r="J1220" s="38"/>
      <c r="K1220" s="38"/>
      <c r="L1220" s="38"/>
      <c r="M1220" s="38"/>
      <c r="N1220" s="38"/>
      <c r="O1220" s="38"/>
      <c r="P1220" s="38"/>
      <c r="Q1220" s="38"/>
      <c r="R1220" s="38"/>
      <c r="S1220" s="94"/>
      <c r="T1220" s="94"/>
      <c r="U1220" s="94"/>
      <c r="V1220" s="94"/>
      <c r="W1220" s="94"/>
      <c r="X1220" s="94"/>
      <c r="Y1220" s="94"/>
      <c r="AA1220" s="2"/>
      <c r="AD1220" s="1"/>
    </row>
    <row r="1221" spans="2:30" ht="18.75" x14ac:dyDescent="0.25">
      <c r="B1221" s="110"/>
      <c r="C1221" s="108"/>
      <c r="D1221" s="38"/>
      <c r="E1221" s="38"/>
      <c r="F1221" s="38"/>
      <c r="G1221" s="38"/>
      <c r="H1221" s="38"/>
      <c r="I1221" s="38"/>
      <c r="J1221" s="38"/>
      <c r="K1221" s="38"/>
      <c r="L1221" s="38"/>
      <c r="M1221" s="38"/>
      <c r="N1221" s="38"/>
      <c r="O1221" s="38"/>
      <c r="P1221" s="38"/>
      <c r="Q1221" s="38"/>
      <c r="R1221" s="38"/>
      <c r="S1221" s="94"/>
      <c r="T1221" s="94"/>
      <c r="U1221" s="94"/>
      <c r="V1221" s="94"/>
      <c r="W1221" s="94"/>
      <c r="X1221" s="94"/>
      <c r="Y1221" s="94"/>
      <c r="AA1221" s="2"/>
      <c r="AD1221" s="1"/>
    </row>
    <row r="1222" spans="2:30" ht="18.75" x14ac:dyDescent="0.25">
      <c r="B1222" s="110"/>
      <c r="C1222" s="108"/>
      <c r="D1222" s="38"/>
      <c r="E1222" s="38"/>
      <c r="F1222" s="38"/>
      <c r="G1222" s="38"/>
      <c r="H1222" s="38"/>
      <c r="I1222" s="38"/>
      <c r="J1222" s="38"/>
      <c r="K1222" s="38"/>
      <c r="L1222" s="38"/>
      <c r="M1222" s="38"/>
      <c r="N1222" s="38"/>
      <c r="O1222" s="38"/>
      <c r="P1222" s="38"/>
      <c r="Q1222" s="38"/>
      <c r="R1222" s="38"/>
      <c r="S1222" s="94"/>
      <c r="T1222" s="94"/>
      <c r="U1222" s="94"/>
      <c r="V1222" s="94"/>
      <c r="W1222" s="94"/>
      <c r="X1222" s="94"/>
      <c r="Y1222" s="94"/>
      <c r="AA1222" s="2"/>
      <c r="AD1222" s="1"/>
    </row>
    <row r="1223" spans="2:30" ht="18.75" x14ac:dyDescent="0.25">
      <c r="B1223" s="110"/>
      <c r="C1223" s="108"/>
      <c r="D1223" s="38"/>
      <c r="E1223" s="38"/>
      <c r="F1223" s="38"/>
      <c r="G1223" s="38"/>
      <c r="H1223" s="38"/>
      <c r="I1223" s="38"/>
      <c r="J1223" s="38"/>
      <c r="K1223" s="38"/>
      <c r="L1223" s="38"/>
      <c r="M1223" s="38"/>
      <c r="N1223" s="38"/>
      <c r="O1223" s="38"/>
      <c r="P1223" s="38"/>
      <c r="Q1223" s="38"/>
      <c r="R1223" s="38"/>
      <c r="S1223" s="94"/>
      <c r="T1223" s="94"/>
      <c r="U1223" s="94"/>
      <c r="V1223" s="94"/>
      <c r="W1223" s="94"/>
      <c r="X1223" s="94"/>
      <c r="Y1223" s="94"/>
      <c r="AA1223" s="2"/>
      <c r="AD1223" s="1"/>
    </row>
    <row r="1224" spans="2:30" ht="18.75" x14ac:dyDescent="0.25">
      <c r="B1224" s="110"/>
      <c r="C1224" s="108"/>
      <c r="D1224" s="38"/>
      <c r="E1224" s="38"/>
      <c r="F1224" s="38"/>
      <c r="G1224" s="38"/>
      <c r="H1224" s="38"/>
      <c r="I1224" s="38"/>
      <c r="J1224" s="38"/>
      <c r="K1224" s="38"/>
      <c r="L1224" s="38"/>
      <c r="M1224" s="38"/>
      <c r="N1224" s="38"/>
      <c r="O1224" s="38"/>
      <c r="P1224" s="38"/>
      <c r="Q1224" s="38"/>
      <c r="R1224" s="38"/>
      <c r="S1224" s="94"/>
      <c r="T1224" s="94"/>
      <c r="U1224" s="94"/>
      <c r="V1224" s="94"/>
      <c r="W1224" s="94"/>
      <c r="X1224" s="94"/>
      <c r="Y1224" s="94"/>
      <c r="AA1224" s="2"/>
      <c r="AD1224" s="1"/>
    </row>
    <row r="1225" spans="2:30" ht="18.75" x14ac:dyDescent="0.25">
      <c r="B1225" s="110"/>
      <c r="C1225" s="108"/>
      <c r="D1225" s="38"/>
      <c r="E1225" s="38"/>
      <c r="F1225" s="38"/>
      <c r="G1225" s="38"/>
      <c r="H1225" s="38"/>
      <c r="I1225" s="38"/>
      <c r="J1225" s="38"/>
      <c r="K1225" s="38"/>
      <c r="L1225" s="38"/>
      <c r="M1225" s="38"/>
      <c r="N1225" s="38"/>
      <c r="O1225" s="38"/>
      <c r="P1225" s="38"/>
      <c r="Q1225" s="38"/>
      <c r="R1225" s="38"/>
      <c r="S1225" s="94"/>
      <c r="T1225" s="94"/>
      <c r="U1225" s="94"/>
      <c r="V1225" s="94"/>
      <c r="W1225" s="94"/>
      <c r="X1225" s="94"/>
      <c r="Y1225" s="94"/>
      <c r="AA1225" s="2"/>
      <c r="AD1225" s="1"/>
    </row>
    <row r="1226" spans="2:30" ht="18.75" x14ac:dyDescent="0.25">
      <c r="B1226" s="110"/>
      <c r="C1226" s="108"/>
      <c r="D1226" s="38"/>
      <c r="E1226" s="38"/>
      <c r="F1226" s="38"/>
      <c r="G1226" s="38"/>
      <c r="H1226" s="38"/>
      <c r="I1226" s="38"/>
      <c r="J1226" s="38"/>
      <c r="K1226" s="38"/>
      <c r="L1226" s="38"/>
      <c r="M1226" s="38"/>
      <c r="N1226" s="38"/>
      <c r="O1226" s="38"/>
      <c r="P1226" s="38"/>
      <c r="Q1226" s="38"/>
      <c r="R1226" s="38"/>
      <c r="S1226" s="94"/>
      <c r="T1226" s="94"/>
      <c r="U1226" s="94"/>
      <c r="V1226" s="94"/>
      <c r="W1226" s="94"/>
      <c r="X1226" s="94"/>
      <c r="Y1226" s="94"/>
      <c r="AA1226" s="2"/>
      <c r="AD1226" s="1"/>
    </row>
    <row r="1227" spans="2:30" ht="18.75" x14ac:dyDescent="0.25">
      <c r="B1227" s="110"/>
      <c r="C1227" s="108"/>
      <c r="D1227" s="38"/>
      <c r="E1227" s="38"/>
      <c r="F1227" s="38"/>
      <c r="G1227" s="38"/>
      <c r="H1227" s="38"/>
      <c r="I1227" s="38"/>
      <c r="J1227" s="38"/>
      <c r="K1227" s="38"/>
      <c r="L1227" s="38"/>
      <c r="M1227" s="38"/>
      <c r="N1227" s="38"/>
      <c r="O1227" s="38"/>
      <c r="P1227" s="38"/>
      <c r="Q1227" s="38"/>
      <c r="R1227" s="38"/>
      <c r="S1227" s="94"/>
      <c r="T1227" s="94"/>
      <c r="U1227" s="94"/>
      <c r="V1227" s="94"/>
      <c r="W1227" s="94"/>
      <c r="X1227" s="94"/>
      <c r="Y1227" s="94"/>
      <c r="AA1227" s="2"/>
      <c r="AD1227" s="1"/>
    </row>
    <row r="1228" spans="2:30" ht="18.75" x14ac:dyDescent="0.25">
      <c r="B1228" s="110"/>
      <c r="C1228" s="108"/>
      <c r="D1228" s="38"/>
      <c r="E1228" s="38"/>
      <c r="F1228" s="38"/>
      <c r="G1228" s="38"/>
      <c r="H1228" s="38"/>
      <c r="I1228" s="38"/>
      <c r="J1228" s="38"/>
      <c r="K1228" s="38"/>
      <c r="L1228" s="38"/>
      <c r="M1228" s="38"/>
      <c r="N1228" s="38"/>
      <c r="O1228" s="38"/>
      <c r="P1228" s="38"/>
      <c r="Q1228" s="38"/>
      <c r="R1228" s="38"/>
      <c r="S1228" s="94"/>
      <c r="T1228" s="94"/>
      <c r="U1228" s="94"/>
      <c r="V1228" s="94"/>
      <c r="W1228" s="94"/>
      <c r="X1228" s="94"/>
      <c r="Y1228" s="94"/>
      <c r="AA1228" s="2"/>
      <c r="AD1228" s="1"/>
    </row>
    <row r="1229" spans="2:30" ht="18.75" x14ac:dyDescent="0.25">
      <c r="B1229" s="110"/>
      <c r="C1229" s="108"/>
      <c r="D1229" s="38"/>
      <c r="E1229" s="38"/>
      <c r="F1229" s="38"/>
      <c r="G1229" s="38"/>
      <c r="H1229" s="38"/>
      <c r="I1229" s="38"/>
      <c r="J1229" s="38"/>
      <c r="K1229" s="38"/>
      <c r="L1229" s="38"/>
      <c r="M1229" s="38"/>
      <c r="N1229" s="38"/>
      <c r="O1229" s="38"/>
      <c r="P1229" s="38"/>
      <c r="Q1229" s="38"/>
      <c r="R1229" s="38"/>
      <c r="S1229" s="94"/>
      <c r="T1229" s="94"/>
      <c r="U1229" s="94"/>
      <c r="V1229" s="94"/>
      <c r="W1229" s="94"/>
      <c r="X1229" s="94"/>
      <c r="Y1229" s="94"/>
      <c r="AA1229" s="2"/>
      <c r="AD1229" s="1"/>
    </row>
    <row r="1230" spans="2:30" ht="18.75" x14ac:dyDescent="0.25">
      <c r="B1230" s="110"/>
      <c r="C1230" s="108"/>
      <c r="D1230" s="38"/>
      <c r="E1230" s="38"/>
      <c r="F1230" s="38"/>
      <c r="G1230" s="38"/>
      <c r="H1230" s="38"/>
      <c r="I1230" s="38"/>
      <c r="J1230" s="38"/>
      <c r="K1230" s="38"/>
      <c r="L1230" s="38"/>
      <c r="M1230" s="38"/>
      <c r="N1230" s="38"/>
      <c r="O1230" s="38"/>
      <c r="P1230" s="38"/>
      <c r="Q1230" s="38"/>
      <c r="R1230" s="38"/>
      <c r="S1230" s="94"/>
      <c r="T1230" s="94"/>
      <c r="U1230" s="94"/>
      <c r="V1230" s="94"/>
      <c r="W1230" s="94"/>
      <c r="X1230" s="94"/>
      <c r="Y1230" s="94"/>
      <c r="AA1230" s="2"/>
      <c r="AD1230" s="1"/>
    </row>
    <row r="1231" spans="2:30" ht="18.75" x14ac:dyDescent="0.25">
      <c r="B1231" s="110"/>
      <c r="C1231" s="108"/>
      <c r="D1231" s="38"/>
      <c r="E1231" s="38"/>
      <c r="F1231" s="38"/>
      <c r="G1231" s="38"/>
      <c r="H1231" s="38"/>
      <c r="I1231" s="38"/>
      <c r="J1231" s="38"/>
      <c r="K1231" s="38"/>
      <c r="L1231" s="38"/>
      <c r="M1231" s="38"/>
      <c r="N1231" s="38"/>
      <c r="O1231" s="38"/>
      <c r="P1231" s="38"/>
      <c r="Q1231" s="38"/>
      <c r="R1231" s="38"/>
      <c r="S1231" s="94"/>
      <c r="T1231" s="94"/>
      <c r="U1231" s="94"/>
      <c r="V1231" s="94"/>
      <c r="W1231" s="94"/>
      <c r="X1231" s="94"/>
      <c r="Y1231" s="94"/>
      <c r="AA1231" s="2"/>
      <c r="AD1231" s="1"/>
    </row>
    <row r="1232" spans="2:30" ht="18.75" x14ac:dyDescent="0.25">
      <c r="B1232" s="110"/>
      <c r="C1232" s="108"/>
      <c r="D1232" s="38"/>
      <c r="E1232" s="38"/>
      <c r="F1232" s="38"/>
      <c r="G1232" s="38"/>
      <c r="H1232" s="38"/>
      <c r="I1232" s="38"/>
      <c r="J1232" s="38"/>
      <c r="K1232" s="38"/>
      <c r="L1232" s="38"/>
      <c r="M1232" s="38"/>
      <c r="N1232" s="38"/>
      <c r="O1232" s="38"/>
      <c r="P1232" s="38"/>
      <c r="Q1232" s="38"/>
      <c r="R1232" s="38"/>
      <c r="S1232" s="94"/>
      <c r="T1232" s="94"/>
      <c r="U1232" s="94"/>
      <c r="V1232" s="94"/>
      <c r="W1232" s="94"/>
      <c r="X1232" s="94"/>
      <c r="Y1232" s="94"/>
      <c r="AA1232" s="2"/>
      <c r="AD1232" s="1"/>
    </row>
    <row r="1233" spans="2:30" ht="18.75" x14ac:dyDescent="0.25">
      <c r="B1233" s="110"/>
      <c r="C1233" s="108"/>
      <c r="D1233" s="38"/>
      <c r="E1233" s="38"/>
      <c r="F1233" s="38"/>
      <c r="G1233" s="38"/>
      <c r="H1233" s="38"/>
      <c r="I1233" s="38"/>
      <c r="J1233" s="38"/>
      <c r="K1233" s="38"/>
      <c r="L1233" s="38"/>
      <c r="M1233" s="38"/>
      <c r="N1233" s="38"/>
      <c r="O1233" s="38"/>
      <c r="P1233" s="38"/>
      <c r="Q1233" s="38"/>
      <c r="R1233" s="38"/>
      <c r="S1233" s="94"/>
      <c r="T1233" s="94"/>
      <c r="U1233" s="94"/>
      <c r="V1233" s="94"/>
      <c r="W1233" s="94"/>
      <c r="X1233" s="94"/>
      <c r="Y1233" s="94"/>
      <c r="AA1233" s="2"/>
      <c r="AD1233" s="1"/>
    </row>
    <row r="1234" spans="2:30" ht="18.75" x14ac:dyDescent="0.25">
      <c r="B1234" s="110"/>
      <c r="C1234" s="108"/>
      <c r="D1234" s="38"/>
      <c r="E1234" s="38"/>
      <c r="F1234" s="38"/>
      <c r="G1234" s="38"/>
      <c r="H1234" s="38"/>
      <c r="I1234" s="38"/>
      <c r="J1234" s="38"/>
      <c r="K1234" s="38"/>
      <c r="L1234" s="38"/>
      <c r="M1234" s="38"/>
      <c r="N1234" s="38"/>
      <c r="O1234" s="38"/>
      <c r="P1234" s="38"/>
      <c r="Q1234" s="38"/>
      <c r="R1234" s="38"/>
      <c r="S1234" s="94"/>
      <c r="T1234" s="94"/>
      <c r="U1234" s="94"/>
      <c r="V1234" s="94"/>
      <c r="W1234" s="94"/>
      <c r="X1234" s="94"/>
      <c r="Y1234" s="94"/>
      <c r="AA1234" s="2"/>
      <c r="AD1234" s="1"/>
    </row>
    <row r="1235" spans="2:30" ht="18.75" x14ac:dyDescent="0.25">
      <c r="B1235" s="110"/>
      <c r="C1235" s="108"/>
      <c r="D1235" s="38"/>
      <c r="E1235" s="38"/>
      <c r="F1235" s="38"/>
      <c r="G1235" s="38"/>
      <c r="H1235" s="38"/>
      <c r="I1235" s="38"/>
      <c r="J1235" s="38"/>
      <c r="K1235" s="38"/>
      <c r="L1235" s="38"/>
      <c r="M1235" s="38"/>
      <c r="N1235" s="38"/>
      <c r="O1235" s="38"/>
      <c r="P1235" s="38"/>
      <c r="Q1235" s="38"/>
      <c r="R1235" s="38"/>
      <c r="S1235" s="94"/>
      <c r="T1235" s="94"/>
      <c r="U1235" s="94"/>
      <c r="V1235" s="94"/>
      <c r="W1235" s="94"/>
      <c r="X1235" s="94"/>
      <c r="Y1235" s="94"/>
      <c r="AA1235" s="2"/>
      <c r="AD1235" s="1"/>
    </row>
    <row r="1236" spans="2:30" ht="18.75" x14ac:dyDescent="0.25">
      <c r="B1236" s="110"/>
      <c r="C1236" s="108"/>
      <c r="D1236" s="38"/>
      <c r="E1236" s="38"/>
      <c r="F1236" s="38"/>
      <c r="G1236" s="38"/>
      <c r="H1236" s="38"/>
      <c r="I1236" s="38"/>
      <c r="J1236" s="38"/>
      <c r="K1236" s="38"/>
      <c r="L1236" s="38"/>
      <c r="M1236" s="38"/>
      <c r="N1236" s="38"/>
      <c r="O1236" s="38"/>
      <c r="P1236" s="38"/>
      <c r="Q1236" s="38"/>
      <c r="R1236" s="38"/>
      <c r="S1236" s="94"/>
      <c r="T1236" s="94"/>
      <c r="U1236" s="94"/>
      <c r="V1236" s="94"/>
      <c r="W1236" s="94"/>
      <c r="X1236" s="94"/>
      <c r="Y1236" s="94"/>
      <c r="AA1236" s="2"/>
      <c r="AD1236" s="1"/>
    </row>
    <row r="1237" spans="2:30" ht="18.75" x14ac:dyDescent="0.25">
      <c r="B1237" s="110"/>
      <c r="C1237" s="108"/>
      <c r="D1237" s="38"/>
      <c r="E1237" s="38"/>
      <c r="F1237" s="38"/>
      <c r="G1237" s="38"/>
      <c r="H1237" s="38"/>
      <c r="I1237" s="38"/>
      <c r="J1237" s="38"/>
      <c r="K1237" s="38"/>
      <c r="L1237" s="38"/>
      <c r="M1237" s="38"/>
      <c r="N1237" s="38"/>
      <c r="O1237" s="38"/>
      <c r="P1237" s="38"/>
      <c r="Q1237" s="38"/>
      <c r="R1237" s="38"/>
      <c r="S1237" s="94"/>
      <c r="T1237" s="94"/>
      <c r="U1237" s="94"/>
      <c r="V1237" s="94"/>
      <c r="W1237" s="94"/>
      <c r="X1237" s="94"/>
      <c r="Y1237" s="94"/>
      <c r="AA1237" s="2"/>
      <c r="AD1237" s="1"/>
    </row>
    <row r="1238" spans="2:30" ht="18.75" x14ac:dyDescent="0.25">
      <c r="B1238" s="110"/>
      <c r="C1238" s="108"/>
      <c r="D1238" s="38"/>
      <c r="E1238" s="38"/>
      <c r="F1238" s="38"/>
      <c r="G1238" s="38"/>
      <c r="H1238" s="38"/>
      <c r="I1238" s="38"/>
      <c r="J1238" s="38"/>
      <c r="K1238" s="38"/>
      <c r="L1238" s="38"/>
      <c r="M1238" s="38"/>
      <c r="N1238" s="38"/>
      <c r="O1238" s="38"/>
      <c r="P1238" s="38"/>
      <c r="Q1238" s="38"/>
      <c r="R1238" s="38"/>
      <c r="S1238" s="94"/>
      <c r="T1238" s="94"/>
      <c r="U1238" s="94"/>
      <c r="V1238" s="94"/>
      <c r="W1238" s="94"/>
      <c r="X1238" s="94"/>
      <c r="Y1238" s="94"/>
      <c r="AA1238" s="2"/>
      <c r="AD1238" s="1"/>
    </row>
    <row r="1239" spans="2:30" ht="18.75" x14ac:dyDescent="0.25">
      <c r="B1239" s="110"/>
      <c r="C1239" s="108"/>
      <c r="D1239" s="38"/>
      <c r="E1239" s="38"/>
      <c r="F1239" s="38"/>
      <c r="G1239" s="38"/>
      <c r="H1239" s="38"/>
      <c r="I1239" s="38"/>
      <c r="J1239" s="38"/>
      <c r="K1239" s="38"/>
      <c r="L1239" s="38"/>
      <c r="M1239" s="38"/>
      <c r="N1239" s="38"/>
      <c r="O1239" s="38"/>
      <c r="P1239" s="38"/>
      <c r="Q1239" s="38"/>
      <c r="R1239" s="38"/>
      <c r="S1239" s="94"/>
      <c r="T1239" s="94"/>
      <c r="U1239" s="94"/>
      <c r="V1239" s="94"/>
      <c r="W1239" s="94"/>
      <c r="X1239" s="94"/>
      <c r="Y1239" s="94"/>
      <c r="AA1239" s="2"/>
      <c r="AD1239" s="1"/>
    </row>
    <row r="1240" spans="2:30" ht="18.75" x14ac:dyDescent="0.25">
      <c r="B1240" s="110"/>
      <c r="C1240" s="108"/>
      <c r="D1240" s="38"/>
      <c r="E1240" s="38"/>
      <c r="F1240" s="38"/>
      <c r="G1240" s="38"/>
      <c r="H1240" s="38"/>
      <c r="I1240" s="38"/>
      <c r="J1240" s="38"/>
      <c r="K1240" s="38"/>
      <c r="L1240" s="38"/>
      <c r="M1240" s="38"/>
      <c r="N1240" s="38"/>
      <c r="O1240" s="38"/>
      <c r="P1240" s="38"/>
      <c r="Q1240" s="38"/>
      <c r="R1240" s="38"/>
      <c r="S1240" s="94"/>
      <c r="T1240" s="94"/>
      <c r="U1240" s="94"/>
      <c r="V1240" s="94"/>
      <c r="W1240" s="94"/>
      <c r="X1240" s="94"/>
      <c r="Y1240" s="94"/>
      <c r="AA1240" s="2"/>
      <c r="AD1240" s="1"/>
    </row>
    <row r="1241" spans="2:30" ht="18.75" x14ac:dyDescent="0.25">
      <c r="B1241" s="110"/>
      <c r="C1241" s="108"/>
      <c r="D1241" s="38"/>
      <c r="E1241" s="38"/>
      <c r="F1241" s="38"/>
      <c r="G1241" s="38"/>
      <c r="H1241" s="38"/>
      <c r="I1241" s="38"/>
      <c r="J1241" s="38"/>
      <c r="K1241" s="38"/>
      <c r="L1241" s="38"/>
      <c r="M1241" s="38"/>
      <c r="N1241" s="38"/>
      <c r="O1241" s="38"/>
      <c r="P1241" s="38"/>
      <c r="Q1241" s="38"/>
      <c r="R1241" s="38"/>
      <c r="S1241" s="94"/>
      <c r="T1241" s="94"/>
      <c r="U1241" s="94"/>
      <c r="V1241" s="94"/>
      <c r="W1241" s="94"/>
      <c r="X1241" s="94"/>
      <c r="Y1241" s="94"/>
      <c r="AA1241" s="2"/>
      <c r="AD1241" s="1"/>
    </row>
    <row r="1242" spans="2:30" ht="18.75" x14ac:dyDescent="0.25">
      <c r="B1242" s="110"/>
      <c r="C1242" s="108"/>
      <c r="D1242" s="38"/>
      <c r="E1242" s="38"/>
      <c r="F1242" s="38"/>
      <c r="G1242" s="38"/>
      <c r="H1242" s="38"/>
      <c r="I1242" s="38"/>
      <c r="J1242" s="38"/>
      <c r="K1242" s="38"/>
      <c r="L1242" s="38"/>
      <c r="M1242" s="38"/>
      <c r="N1242" s="38"/>
      <c r="O1242" s="38"/>
      <c r="P1242" s="38"/>
      <c r="Q1242" s="38"/>
      <c r="R1242" s="38"/>
      <c r="S1242" s="94"/>
      <c r="T1242" s="94"/>
      <c r="U1242" s="94"/>
      <c r="V1242" s="94"/>
      <c r="W1242" s="94"/>
      <c r="X1242" s="94"/>
      <c r="Y1242" s="94"/>
      <c r="AA1242" s="2"/>
      <c r="AD1242" s="1"/>
    </row>
    <row r="1243" spans="2:30" ht="18.75" x14ac:dyDescent="0.25">
      <c r="B1243" s="110"/>
      <c r="C1243" s="108"/>
      <c r="D1243" s="38"/>
      <c r="E1243" s="38"/>
      <c r="F1243" s="38"/>
      <c r="G1243" s="38"/>
      <c r="H1243" s="38"/>
      <c r="I1243" s="38"/>
      <c r="J1243" s="38"/>
      <c r="K1243" s="38"/>
      <c r="L1243" s="38"/>
      <c r="M1243" s="38"/>
      <c r="N1243" s="38"/>
      <c r="O1243" s="38"/>
      <c r="P1243" s="38"/>
      <c r="Q1243" s="38"/>
      <c r="R1243" s="38"/>
      <c r="S1243" s="94"/>
      <c r="T1243" s="94"/>
      <c r="U1243" s="94"/>
      <c r="V1243" s="94"/>
      <c r="W1243" s="94"/>
      <c r="X1243" s="94"/>
      <c r="Y1243" s="94"/>
      <c r="AA1243" s="2"/>
      <c r="AD1243" s="1"/>
    </row>
    <row r="1244" spans="2:30" ht="18.75" x14ac:dyDescent="0.25">
      <c r="B1244" s="110"/>
      <c r="C1244" s="108"/>
      <c r="D1244" s="38"/>
      <c r="E1244" s="38"/>
      <c r="F1244" s="38"/>
      <c r="G1244" s="38"/>
      <c r="H1244" s="38"/>
      <c r="I1244" s="38"/>
      <c r="J1244" s="38"/>
      <c r="K1244" s="38"/>
      <c r="L1244" s="38"/>
      <c r="M1244" s="38"/>
      <c r="N1244" s="38"/>
      <c r="O1244" s="38"/>
      <c r="P1244" s="38"/>
      <c r="Q1244" s="38"/>
      <c r="R1244" s="38"/>
      <c r="S1244" s="94"/>
      <c r="T1244" s="94"/>
      <c r="U1244" s="94"/>
      <c r="V1244" s="94"/>
      <c r="W1244" s="94"/>
      <c r="X1244" s="94"/>
      <c r="Y1244" s="94"/>
      <c r="AA1244" s="2"/>
      <c r="AD1244" s="1"/>
    </row>
    <row r="1245" spans="2:30" ht="18.75" x14ac:dyDescent="0.25">
      <c r="B1245" s="110"/>
      <c r="C1245" s="108"/>
      <c r="D1245" s="38"/>
      <c r="E1245" s="38"/>
      <c r="F1245" s="38"/>
      <c r="G1245" s="38"/>
      <c r="H1245" s="38"/>
      <c r="I1245" s="38"/>
      <c r="J1245" s="38"/>
      <c r="K1245" s="38"/>
      <c r="L1245" s="38"/>
      <c r="M1245" s="38"/>
      <c r="N1245" s="38"/>
      <c r="O1245" s="38"/>
      <c r="P1245" s="38"/>
      <c r="Q1245" s="38"/>
      <c r="R1245" s="38"/>
      <c r="S1245" s="94"/>
      <c r="T1245" s="94"/>
      <c r="U1245" s="94"/>
      <c r="V1245" s="94"/>
      <c r="W1245" s="94"/>
      <c r="X1245" s="94"/>
      <c r="Y1245" s="94"/>
      <c r="AA1245" s="2"/>
      <c r="AD1245" s="1"/>
    </row>
    <row r="1246" spans="2:30" ht="18.75" x14ac:dyDescent="0.25">
      <c r="B1246" s="110"/>
      <c r="C1246" s="108"/>
      <c r="D1246" s="38"/>
      <c r="E1246" s="38"/>
      <c r="F1246" s="38"/>
      <c r="G1246" s="38"/>
      <c r="H1246" s="38"/>
      <c r="I1246" s="38"/>
      <c r="J1246" s="38"/>
      <c r="K1246" s="38"/>
      <c r="L1246" s="38"/>
      <c r="M1246" s="38"/>
      <c r="N1246" s="38"/>
      <c r="O1246" s="38"/>
      <c r="P1246" s="38"/>
      <c r="Q1246" s="38"/>
      <c r="R1246" s="38"/>
      <c r="S1246" s="94"/>
      <c r="T1246" s="94"/>
      <c r="U1246" s="94"/>
      <c r="V1246" s="94"/>
      <c r="W1246" s="94"/>
      <c r="X1246" s="94"/>
      <c r="Y1246" s="94"/>
      <c r="AA1246" s="2"/>
      <c r="AD1246" s="1"/>
    </row>
    <row r="1247" spans="2:30" ht="18.75" x14ac:dyDescent="0.25">
      <c r="B1247" s="110"/>
      <c r="C1247" s="108"/>
      <c r="D1247" s="38"/>
      <c r="E1247" s="38"/>
      <c r="F1247" s="38"/>
      <c r="G1247" s="38"/>
      <c r="H1247" s="38"/>
      <c r="I1247" s="38"/>
      <c r="J1247" s="38"/>
      <c r="K1247" s="38"/>
      <c r="L1247" s="38"/>
      <c r="M1247" s="38"/>
      <c r="N1247" s="38"/>
      <c r="O1247" s="38"/>
      <c r="P1247" s="38"/>
      <c r="Q1247" s="38"/>
      <c r="R1247" s="38"/>
      <c r="S1247" s="94"/>
      <c r="T1247" s="94"/>
      <c r="U1247" s="94"/>
      <c r="V1247" s="94"/>
      <c r="W1247" s="94"/>
      <c r="X1247" s="94"/>
      <c r="Y1247" s="94"/>
      <c r="AA1247" s="2"/>
      <c r="AD1247" s="1"/>
    </row>
    <row r="1248" spans="2:30" ht="18.75" x14ac:dyDescent="0.25">
      <c r="B1248" s="110"/>
      <c r="C1248" s="108"/>
      <c r="D1248" s="38"/>
      <c r="E1248" s="38"/>
      <c r="F1248" s="38"/>
      <c r="G1248" s="38"/>
      <c r="H1248" s="38"/>
      <c r="I1248" s="38"/>
      <c r="J1248" s="38"/>
      <c r="K1248" s="38"/>
      <c r="L1248" s="38"/>
      <c r="M1248" s="38"/>
      <c r="N1248" s="38"/>
      <c r="O1248" s="38"/>
      <c r="P1248" s="38"/>
      <c r="Q1248" s="38"/>
      <c r="R1248" s="38"/>
      <c r="S1248" s="94"/>
      <c r="T1248" s="94"/>
      <c r="U1248" s="94"/>
      <c r="V1248" s="94"/>
      <c r="W1248" s="94"/>
      <c r="X1248" s="94"/>
      <c r="Y1248" s="94"/>
      <c r="AA1248" s="2"/>
      <c r="AD1248" s="1"/>
    </row>
    <row r="1249" spans="2:30" ht="18.75" x14ac:dyDescent="0.25">
      <c r="B1249" s="110"/>
      <c r="C1249" s="108"/>
      <c r="D1249" s="38"/>
      <c r="E1249" s="38"/>
      <c r="F1249" s="38"/>
      <c r="G1249" s="38"/>
      <c r="H1249" s="38"/>
      <c r="I1249" s="38"/>
      <c r="J1249" s="38"/>
      <c r="K1249" s="38"/>
      <c r="L1249" s="38"/>
      <c r="M1249" s="38"/>
      <c r="N1249" s="38"/>
      <c r="O1249" s="38"/>
      <c r="P1249" s="38"/>
      <c r="Q1249" s="38"/>
      <c r="R1249" s="38"/>
      <c r="S1249" s="94"/>
      <c r="T1249" s="94"/>
      <c r="U1249" s="94"/>
      <c r="V1249" s="94"/>
      <c r="W1249" s="94"/>
      <c r="X1249" s="94"/>
      <c r="Y1249" s="94"/>
      <c r="AA1249" s="2"/>
      <c r="AD1249" s="1"/>
    </row>
    <row r="1250" spans="2:30" ht="18.75" x14ac:dyDescent="0.25">
      <c r="B1250" s="110"/>
      <c r="C1250" s="108"/>
      <c r="D1250" s="38"/>
      <c r="E1250" s="38"/>
      <c r="F1250" s="38"/>
      <c r="G1250" s="38"/>
      <c r="H1250" s="38"/>
      <c r="I1250" s="38"/>
      <c r="J1250" s="38"/>
      <c r="K1250" s="38"/>
      <c r="L1250" s="38"/>
      <c r="M1250" s="38"/>
      <c r="N1250" s="38"/>
      <c r="O1250" s="38"/>
      <c r="P1250" s="38"/>
      <c r="Q1250" s="38"/>
      <c r="R1250" s="38"/>
      <c r="S1250" s="94"/>
      <c r="T1250" s="94"/>
      <c r="U1250" s="94"/>
      <c r="V1250" s="94"/>
      <c r="W1250" s="94"/>
      <c r="X1250" s="94"/>
      <c r="Y1250" s="94"/>
      <c r="AA1250" s="2"/>
      <c r="AD1250" s="1"/>
    </row>
    <row r="1251" spans="2:30" ht="18.75" x14ac:dyDescent="0.25">
      <c r="B1251" s="110"/>
      <c r="C1251" s="108"/>
      <c r="D1251" s="38"/>
      <c r="E1251" s="38"/>
      <c r="F1251" s="38"/>
      <c r="G1251" s="38"/>
      <c r="H1251" s="38"/>
      <c r="I1251" s="38"/>
      <c r="J1251" s="38"/>
      <c r="K1251" s="38"/>
      <c r="L1251" s="38"/>
      <c r="M1251" s="38"/>
      <c r="N1251" s="38"/>
      <c r="O1251" s="38"/>
      <c r="P1251" s="38"/>
      <c r="Q1251" s="38"/>
      <c r="R1251" s="38"/>
      <c r="S1251" s="94"/>
      <c r="T1251" s="94"/>
      <c r="U1251" s="94"/>
      <c r="V1251" s="94"/>
      <c r="W1251" s="94"/>
      <c r="X1251" s="94"/>
      <c r="Y1251" s="94"/>
      <c r="AA1251" s="2"/>
      <c r="AD1251" s="1"/>
    </row>
    <row r="1252" spans="2:30" ht="18.75" x14ac:dyDescent="0.25">
      <c r="B1252" s="110"/>
      <c r="C1252" s="108"/>
      <c r="D1252" s="38"/>
      <c r="E1252" s="38"/>
      <c r="F1252" s="38"/>
      <c r="G1252" s="38"/>
      <c r="H1252" s="38"/>
      <c r="I1252" s="38"/>
      <c r="J1252" s="38"/>
      <c r="K1252" s="38"/>
      <c r="L1252" s="38"/>
      <c r="M1252" s="38"/>
      <c r="N1252" s="38"/>
      <c r="O1252" s="38"/>
      <c r="P1252" s="38"/>
      <c r="Q1252" s="38"/>
      <c r="R1252" s="38"/>
      <c r="S1252" s="94"/>
      <c r="T1252" s="94"/>
      <c r="U1252" s="94"/>
      <c r="V1252" s="94"/>
      <c r="W1252" s="94"/>
      <c r="X1252" s="94"/>
      <c r="Y1252" s="94"/>
      <c r="AA1252" s="2"/>
      <c r="AD1252" s="1"/>
    </row>
    <row r="1253" spans="2:30" ht="18.75" x14ac:dyDescent="0.25">
      <c r="B1253" s="110"/>
      <c r="C1253" s="108"/>
      <c r="D1253" s="38"/>
      <c r="E1253" s="38"/>
      <c r="F1253" s="38"/>
      <c r="G1253" s="38"/>
      <c r="H1253" s="38"/>
      <c r="I1253" s="38"/>
      <c r="J1253" s="38"/>
      <c r="K1253" s="38"/>
      <c r="L1253" s="38"/>
      <c r="M1253" s="38"/>
      <c r="N1253" s="38"/>
      <c r="O1253" s="38"/>
      <c r="P1253" s="38"/>
      <c r="Q1253" s="38"/>
      <c r="R1253" s="38"/>
      <c r="S1253" s="94"/>
      <c r="T1253" s="94"/>
      <c r="U1253" s="94"/>
      <c r="V1253" s="94"/>
      <c r="W1253" s="94"/>
      <c r="X1253" s="94"/>
      <c r="Y1253" s="94"/>
      <c r="AA1253" s="2"/>
      <c r="AD1253" s="1"/>
    </row>
    <row r="1254" spans="2:30" ht="18.75" x14ac:dyDescent="0.25">
      <c r="B1254" s="110"/>
      <c r="C1254" s="108"/>
      <c r="D1254" s="38"/>
      <c r="E1254" s="38"/>
      <c r="F1254" s="38"/>
      <c r="G1254" s="38"/>
      <c r="H1254" s="38"/>
      <c r="I1254" s="38"/>
      <c r="J1254" s="38"/>
      <c r="K1254" s="38"/>
      <c r="L1254" s="38"/>
      <c r="M1254" s="38"/>
      <c r="N1254" s="38"/>
      <c r="O1254" s="38"/>
      <c r="P1254" s="38"/>
      <c r="Q1254" s="38"/>
      <c r="R1254" s="38"/>
      <c r="S1254" s="94"/>
      <c r="T1254" s="94"/>
      <c r="U1254" s="94"/>
      <c r="V1254" s="94"/>
      <c r="W1254" s="94"/>
      <c r="X1254" s="94"/>
      <c r="Y1254" s="94"/>
      <c r="AA1254" s="2"/>
      <c r="AD1254" s="1"/>
    </row>
    <row r="1255" spans="2:30" ht="18.75" x14ac:dyDescent="0.25">
      <c r="B1255" s="110"/>
      <c r="C1255" s="108"/>
      <c r="D1255" s="38"/>
      <c r="E1255" s="38"/>
      <c r="F1255" s="38"/>
      <c r="G1255" s="38"/>
      <c r="H1255" s="38"/>
      <c r="I1255" s="38"/>
      <c r="J1255" s="38"/>
      <c r="K1255" s="38"/>
      <c r="L1255" s="38"/>
      <c r="M1255" s="38"/>
      <c r="N1255" s="38"/>
      <c r="O1255" s="38"/>
      <c r="P1255" s="38"/>
      <c r="Q1255" s="38"/>
      <c r="R1255" s="38"/>
      <c r="S1255" s="94"/>
      <c r="T1255" s="94"/>
      <c r="U1255" s="94"/>
      <c r="V1255" s="94"/>
      <c r="W1255" s="94"/>
      <c r="X1255" s="94"/>
      <c r="Y1255" s="94"/>
      <c r="AA1255" s="2"/>
      <c r="AD1255" s="1"/>
    </row>
    <row r="1256" spans="2:30" ht="18.75" x14ac:dyDescent="0.25">
      <c r="B1256" s="110"/>
      <c r="C1256" s="108"/>
      <c r="D1256" s="38"/>
      <c r="E1256" s="38"/>
      <c r="F1256" s="38"/>
      <c r="G1256" s="38"/>
      <c r="H1256" s="38"/>
      <c r="I1256" s="38"/>
      <c r="J1256" s="38"/>
      <c r="K1256" s="38"/>
      <c r="L1256" s="38"/>
      <c r="M1256" s="38"/>
      <c r="N1256" s="38"/>
      <c r="O1256" s="38"/>
      <c r="P1256" s="38"/>
      <c r="Q1256" s="38"/>
      <c r="R1256" s="38"/>
      <c r="S1256" s="94"/>
      <c r="T1256" s="94"/>
      <c r="U1256" s="94"/>
      <c r="V1256" s="94"/>
      <c r="W1256" s="94"/>
      <c r="X1256" s="94"/>
      <c r="Y1256" s="94"/>
      <c r="AA1256" s="2"/>
      <c r="AD1256" s="1"/>
    </row>
    <row r="1257" spans="2:30" ht="18.75" x14ac:dyDescent="0.25">
      <c r="B1257" s="110"/>
      <c r="C1257" s="108"/>
      <c r="D1257" s="38"/>
      <c r="E1257" s="38"/>
      <c r="F1257" s="38"/>
      <c r="G1257" s="38"/>
      <c r="H1257" s="38"/>
      <c r="I1257" s="38"/>
      <c r="J1257" s="38"/>
      <c r="K1257" s="38"/>
      <c r="L1257" s="38"/>
      <c r="M1257" s="38"/>
      <c r="N1257" s="38"/>
      <c r="O1257" s="38"/>
      <c r="P1257" s="38"/>
      <c r="Q1257" s="38"/>
      <c r="R1257" s="38"/>
      <c r="S1257" s="94"/>
      <c r="T1257" s="94"/>
      <c r="U1257" s="94"/>
      <c r="V1257" s="94"/>
      <c r="W1257" s="94"/>
      <c r="X1257" s="94"/>
      <c r="Y1257" s="94"/>
      <c r="AA1257" s="2"/>
      <c r="AD1257" s="1"/>
    </row>
    <row r="1258" spans="2:30" ht="18.75" x14ac:dyDescent="0.25">
      <c r="B1258" s="110"/>
      <c r="C1258" s="108"/>
      <c r="D1258" s="38"/>
      <c r="E1258" s="38"/>
      <c r="F1258" s="38"/>
      <c r="G1258" s="38"/>
      <c r="H1258" s="38"/>
      <c r="I1258" s="38"/>
      <c r="J1258" s="38"/>
      <c r="K1258" s="38"/>
      <c r="L1258" s="38"/>
      <c r="M1258" s="38"/>
      <c r="N1258" s="38"/>
      <c r="O1258" s="38"/>
      <c r="P1258" s="38"/>
      <c r="Q1258" s="38"/>
      <c r="R1258" s="38"/>
      <c r="S1258" s="94"/>
      <c r="T1258" s="94"/>
      <c r="U1258" s="94"/>
      <c r="V1258" s="94"/>
      <c r="W1258" s="94"/>
      <c r="X1258" s="94"/>
      <c r="Y1258" s="94"/>
      <c r="AA1258" s="2"/>
      <c r="AD1258" s="1"/>
    </row>
    <row r="1259" spans="2:30" ht="18.75" x14ac:dyDescent="0.25">
      <c r="B1259" s="110"/>
      <c r="C1259" s="108"/>
      <c r="D1259" s="38"/>
      <c r="E1259" s="38"/>
      <c r="F1259" s="38"/>
      <c r="G1259" s="38"/>
      <c r="H1259" s="38"/>
      <c r="I1259" s="38"/>
      <c r="J1259" s="38"/>
      <c r="K1259" s="38"/>
      <c r="L1259" s="38"/>
      <c r="M1259" s="38"/>
      <c r="N1259" s="38"/>
      <c r="O1259" s="38"/>
      <c r="P1259" s="38"/>
      <c r="Q1259" s="38"/>
      <c r="R1259" s="38"/>
      <c r="S1259" s="94"/>
      <c r="T1259" s="94"/>
      <c r="U1259" s="94"/>
      <c r="V1259" s="94"/>
      <c r="W1259" s="94"/>
      <c r="X1259" s="94"/>
      <c r="Y1259" s="94"/>
      <c r="AA1259" s="2"/>
      <c r="AD1259" s="1"/>
    </row>
    <row r="1260" spans="2:30" ht="18.75" x14ac:dyDescent="0.25">
      <c r="B1260" s="110"/>
      <c r="C1260" s="108"/>
      <c r="D1260" s="38"/>
      <c r="E1260" s="38"/>
      <c r="F1260" s="38"/>
      <c r="G1260" s="38"/>
      <c r="H1260" s="38"/>
      <c r="I1260" s="38"/>
      <c r="J1260" s="38"/>
      <c r="K1260" s="38"/>
      <c r="L1260" s="38"/>
      <c r="M1260" s="38"/>
      <c r="N1260" s="38"/>
      <c r="O1260" s="38"/>
      <c r="P1260" s="38"/>
      <c r="Q1260" s="38"/>
      <c r="R1260" s="38"/>
      <c r="S1260" s="94"/>
      <c r="T1260" s="94"/>
      <c r="U1260" s="94"/>
      <c r="V1260" s="94"/>
      <c r="W1260" s="94"/>
      <c r="X1260" s="94"/>
      <c r="Y1260" s="94"/>
      <c r="AA1260" s="2"/>
      <c r="AD1260" s="1"/>
    </row>
    <row r="1261" spans="2:30" ht="18.75" x14ac:dyDescent="0.25">
      <c r="B1261" s="110"/>
      <c r="C1261" s="108"/>
      <c r="D1261" s="38"/>
      <c r="E1261" s="38"/>
      <c r="F1261" s="38"/>
      <c r="G1261" s="38"/>
      <c r="H1261" s="38"/>
      <c r="I1261" s="38"/>
      <c r="J1261" s="38"/>
      <c r="K1261" s="38"/>
      <c r="L1261" s="38"/>
      <c r="M1261" s="38"/>
      <c r="N1261" s="38"/>
      <c r="O1261" s="38"/>
      <c r="P1261" s="38"/>
      <c r="Q1261" s="38"/>
      <c r="R1261" s="38"/>
      <c r="S1261" s="94"/>
      <c r="T1261" s="94"/>
      <c r="U1261" s="94"/>
      <c r="V1261" s="94"/>
      <c r="W1261" s="94"/>
      <c r="X1261" s="94"/>
      <c r="Y1261" s="94"/>
      <c r="AA1261" s="2"/>
      <c r="AD1261" s="1"/>
    </row>
    <row r="1262" spans="2:30" ht="18.75" x14ac:dyDescent="0.25">
      <c r="B1262" s="110"/>
      <c r="C1262" s="108"/>
      <c r="D1262" s="38"/>
      <c r="E1262" s="38"/>
      <c r="F1262" s="38"/>
      <c r="G1262" s="38"/>
      <c r="H1262" s="38"/>
      <c r="I1262" s="38"/>
      <c r="J1262" s="38"/>
      <c r="K1262" s="38"/>
      <c r="L1262" s="38"/>
      <c r="M1262" s="38"/>
      <c r="N1262" s="38"/>
      <c r="O1262" s="38"/>
      <c r="P1262" s="38"/>
      <c r="Q1262" s="38"/>
      <c r="R1262" s="38"/>
      <c r="S1262" s="94"/>
      <c r="T1262" s="94"/>
      <c r="U1262" s="94"/>
      <c r="V1262" s="94"/>
      <c r="W1262" s="94"/>
      <c r="X1262" s="94"/>
      <c r="Y1262" s="94"/>
      <c r="AA1262" s="2"/>
      <c r="AD1262" s="1"/>
    </row>
    <row r="1263" spans="2:30" ht="18.75" x14ac:dyDescent="0.25">
      <c r="B1263" s="110"/>
      <c r="C1263" s="108"/>
      <c r="D1263" s="38"/>
      <c r="E1263" s="38"/>
      <c r="F1263" s="38"/>
      <c r="G1263" s="38"/>
      <c r="H1263" s="38"/>
      <c r="I1263" s="38"/>
      <c r="J1263" s="38"/>
      <c r="K1263" s="38"/>
      <c r="L1263" s="38"/>
      <c r="M1263" s="38"/>
      <c r="N1263" s="38"/>
      <c r="O1263" s="38"/>
      <c r="P1263" s="38"/>
      <c r="Q1263" s="38"/>
      <c r="R1263" s="38"/>
      <c r="S1263" s="94"/>
      <c r="T1263" s="94"/>
      <c r="U1263" s="94"/>
      <c r="V1263" s="94"/>
      <c r="W1263" s="94"/>
      <c r="X1263" s="94"/>
      <c r="Y1263" s="94"/>
      <c r="AA1263" s="2"/>
      <c r="AD1263" s="1"/>
    </row>
    <row r="1264" spans="2:30" ht="18.75" x14ac:dyDescent="0.25">
      <c r="B1264" s="110"/>
      <c r="C1264" s="108"/>
      <c r="D1264" s="38"/>
      <c r="E1264" s="38"/>
      <c r="F1264" s="38"/>
      <c r="G1264" s="38"/>
      <c r="H1264" s="38"/>
      <c r="I1264" s="38"/>
      <c r="J1264" s="38"/>
      <c r="K1264" s="38"/>
      <c r="L1264" s="38"/>
      <c r="M1264" s="38"/>
      <c r="N1264" s="38"/>
      <c r="O1264" s="38"/>
      <c r="P1264" s="38"/>
      <c r="Q1264" s="38"/>
      <c r="R1264" s="38"/>
      <c r="S1264" s="94"/>
      <c r="T1264" s="94"/>
      <c r="U1264" s="94"/>
      <c r="V1264" s="94"/>
      <c r="W1264" s="94"/>
      <c r="X1264" s="94"/>
      <c r="Y1264" s="94"/>
      <c r="AA1264" s="2"/>
      <c r="AD1264" s="1"/>
    </row>
    <row r="1265" spans="2:30" ht="18.75" x14ac:dyDescent="0.25">
      <c r="B1265" s="110"/>
      <c r="C1265" s="108"/>
      <c r="D1265" s="38"/>
      <c r="E1265" s="38"/>
      <c r="F1265" s="38"/>
      <c r="G1265" s="38"/>
      <c r="H1265" s="38"/>
      <c r="I1265" s="38"/>
      <c r="J1265" s="38"/>
      <c r="K1265" s="38"/>
      <c r="L1265" s="38"/>
      <c r="M1265" s="38"/>
      <c r="N1265" s="38"/>
      <c r="O1265" s="38"/>
      <c r="P1265" s="38"/>
      <c r="Q1265" s="38"/>
      <c r="R1265" s="38"/>
      <c r="S1265" s="94"/>
      <c r="T1265" s="94"/>
      <c r="U1265" s="94"/>
      <c r="V1265" s="94"/>
      <c r="W1265" s="94"/>
      <c r="X1265" s="94"/>
      <c r="Y1265" s="94"/>
      <c r="AA1265" s="2"/>
      <c r="AD1265" s="1"/>
    </row>
    <row r="1266" spans="2:30" ht="18.75" x14ac:dyDescent="0.25">
      <c r="B1266" s="110"/>
      <c r="C1266" s="108"/>
      <c r="D1266" s="38"/>
      <c r="E1266" s="38"/>
      <c r="F1266" s="38"/>
      <c r="G1266" s="38"/>
      <c r="H1266" s="38"/>
      <c r="I1266" s="38"/>
      <c r="J1266" s="38"/>
      <c r="K1266" s="38"/>
      <c r="L1266" s="38"/>
      <c r="M1266" s="38"/>
      <c r="N1266" s="38"/>
      <c r="O1266" s="38"/>
      <c r="P1266" s="38"/>
      <c r="Q1266" s="38"/>
      <c r="R1266" s="38"/>
      <c r="S1266" s="94"/>
      <c r="T1266" s="94"/>
      <c r="U1266" s="94"/>
      <c r="V1266" s="94"/>
      <c r="W1266" s="94"/>
      <c r="X1266" s="94"/>
      <c r="Y1266" s="94"/>
      <c r="AA1266" s="2"/>
      <c r="AD1266" s="1"/>
    </row>
    <row r="1267" spans="2:30" ht="18.75" x14ac:dyDescent="0.25">
      <c r="B1267" s="110"/>
      <c r="C1267" s="108"/>
      <c r="D1267" s="38"/>
      <c r="E1267" s="38"/>
      <c r="F1267" s="38"/>
      <c r="G1267" s="38"/>
      <c r="H1267" s="38"/>
      <c r="I1267" s="38"/>
      <c r="J1267" s="38"/>
      <c r="K1267" s="38"/>
      <c r="L1267" s="38"/>
      <c r="M1267" s="38"/>
      <c r="N1267" s="38"/>
      <c r="O1267" s="38"/>
      <c r="P1267" s="38"/>
      <c r="Q1267" s="38"/>
      <c r="R1267" s="38"/>
      <c r="S1267" s="94"/>
      <c r="T1267" s="94"/>
      <c r="U1267" s="94"/>
      <c r="V1267" s="94"/>
      <c r="W1267" s="94"/>
      <c r="X1267" s="94"/>
      <c r="Y1267" s="94"/>
      <c r="AA1267" s="2"/>
      <c r="AD1267" s="1"/>
    </row>
    <row r="1268" spans="2:30" ht="18.75" x14ac:dyDescent="0.25">
      <c r="B1268" s="110"/>
      <c r="C1268" s="108"/>
      <c r="D1268" s="38"/>
      <c r="E1268" s="38"/>
      <c r="F1268" s="38"/>
      <c r="G1268" s="38"/>
      <c r="H1268" s="38"/>
      <c r="I1268" s="38"/>
      <c r="J1268" s="38"/>
      <c r="K1268" s="38"/>
      <c r="L1268" s="38"/>
      <c r="M1268" s="38"/>
      <c r="N1268" s="38"/>
      <c r="O1268" s="38"/>
      <c r="P1268" s="38"/>
      <c r="Q1268" s="38"/>
      <c r="R1268" s="38"/>
      <c r="S1268" s="94"/>
      <c r="T1268" s="94"/>
      <c r="U1268" s="94"/>
      <c r="V1268" s="94"/>
      <c r="W1268" s="94"/>
      <c r="X1268" s="94"/>
      <c r="Y1268" s="94"/>
      <c r="AA1268" s="2"/>
      <c r="AD1268" s="1"/>
    </row>
    <row r="1269" spans="2:30" ht="18.75" x14ac:dyDescent="0.25">
      <c r="B1269" s="110"/>
      <c r="C1269" s="108"/>
      <c r="D1269" s="38"/>
      <c r="E1269" s="38"/>
      <c r="F1269" s="38"/>
      <c r="G1269" s="38"/>
      <c r="H1269" s="38"/>
      <c r="I1269" s="38"/>
      <c r="J1269" s="38"/>
      <c r="K1269" s="38"/>
      <c r="L1269" s="38"/>
      <c r="M1269" s="38"/>
      <c r="N1269" s="38"/>
      <c r="O1269" s="38"/>
      <c r="P1269" s="38"/>
      <c r="Q1269" s="38"/>
      <c r="R1269" s="38"/>
      <c r="S1269" s="94"/>
      <c r="T1269" s="94"/>
      <c r="U1269" s="94"/>
      <c r="V1269" s="94"/>
      <c r="W1269" s="94"/>
      <c r="X1269" s="94"/>
      <c r="Y1269" s="94"/>
      <c r="AA1269" s="2"/>
      <c r="AD1269" s="1"/>
    </row>
    <row r="1270" spans="2:30" ht="18.75" x14ac:dyDescent="0.25">
      <c r="B1270" s="110"/>
      <c r="C1270" s="108"/>
      <c r="D1270" s="38"/>
      <c r="E1270" s="38"/>
      <c r="F1270" s="38"/>
      <c r="G1270" s="38"/>
      <c r="H1270" s="38"/>
      <c r="I1270" s="38"/>
      <c r="J1270" s="38"/>
      <c r="K1270" s="38"/>
      <c r="L1270" s="38"/>
      <c r="M1270" s="38"/>
      <c r="N1270" s="38"/>
      <c r="O1270" s="38"/>
      <c r="P1270" s="38"/>
      <c r="Q1270" s="38"/>
      <c r="R1270" s="38"/>
      <c r="S1270" s="94"/>
      <c r="T1270" s="94"/>
      <c r="U1270" s="94"/>
      <c r="V1270" s="94"/>
      <c r="W1270" s="94"/>
      <c r="X1270" s="94"/>
      <c r="Y1270" s="94"/>
      <c r="AA1270" s="2"/>
      <c r="AD1270" s="1"/>
    </row>
    <row r="1271" spans="2:30" ht="18.75" x14ac:dyDescent="0.25">
      <c r="B1271" s="110"/>
      <c r="C1271" s="108"/>
      <c r="D1271" s="38"/>
      <c r="E1271" s="38"/>
      <c r="F1271" s="38"/>
      <c r="G1271" s="38"/>
      <c r="H1271" s="38"/>
      <c r="I1271" s="38"/>
      <c r="J1271" s="38"/>
      <c r="K1271" s="38"/>
      <c r="L1271" s="38"/>
      <c r="M1271" s="38"/>
      <c r="N1271" s="38"/>
      <c r="O1271" s="38"/>
      <c r="P1271" s="38"/>
      <c r="Q1271" s="38"/>
      <c r="R1271" s="38"/>
      <c r="S1271" s="94"/>
      <c r="T1271" s="94"/>
      <c r="U1271" s="94"/>
      <c r="V1271" s="94"/>
      <c r="W1271" s="94"/>
      <c r="X1271" s="94"/>
      <c r="Y1271" s="94"/>
      <c r="AA1271" s="2"/>
      <c r="AD1271" s="1"/>
    </row>
    <row r="1272" spans="2:30" ht="18.75" x14ac:dyDescent="0.25">
      <c r="B1272" s="110"/>
      <c r="C1272" s="108"/>
      <c r="D1272" s="38"/>
      <c r="E1272" s="38"/>
      <c r="F1272" s="38"/>
      <c r="G1272" s="38"/>
      <c r="H1272" s="38"/>
      <c r="I1272" s="38"/>
      <c r="J1272" s="38"/>
      <c r="K1272" s="38"/>
      <c r="L1272" s="38"/>
      <c r="M1272" s="38"/>
      <c r="N1272" s="38"/>
      <c r="O1272" s="38"/>
      <c r="P1272" s="38"/>
      <c r="Q1272" s="38"/>
      <c r="R1272" s="38"/>
      <c r="S1272" s="94"/>
      <c r="T1272" s="94"/>
      <c r="U1272" s="94"/>
      <c r="V1272" s="94"/>
      <c r="W1272" s="94"/>
      <c r="X1272" s="94"/>
      <c r="Y1272" s="94"/>
      <c r="AA1272" s="2"/>
      <c r="AD1272" s="1"/>
    </row>
    <row r="1273" spans="2:30" ht="18.75" x14ac:dyDescent="0.25">
      <c r="B1273" s="110"/>
      <c r="C1273" s="108"/>
      <c r="D1273" s="38"/>
      <c r="E1273" s="38"/>
      <c r="F1273" s="38"/>
      <c r="G1273" s="38"/>
      <c r="H1273" s="38"/>
      <c r="I1273" s="38"/>
      <c r="J1273" s="38"/>
      <c r="K1273" s="38"/>
      <c r="L1273" s="38"/>
      <c r="M1273" s="38"/>
      <c r="N1273" s="38"/>
      <c r="O1273" s="38"/>
      <c r="P1273" s="38"/>
      <c r="Q1273" s="38"/>
      <c r="R1273" s="38"/>
      <c r="S1273" s="94"/>
      <c r="T1273" s="94"/>
      <c r="U1273" s="94"/>
      <c r="V1273" s="94"/>
      <c r="W1273" s="94"/>
      <c r="X1273" s="94"/>
      <c r="Y1273" s="94"/>
      <c r="AA1273" s="2"/>
      <c r="AD1273" s="1"/>
    </row>
    <row r="1274" spans="2:30" ht="18.75" x14ac:dyDescent="0.25">
      <c r="B1274" s="110"/>
      <c r="C1274" s="108"/>
      <c r="D1274" s="38"/>
      <c r="E1274" s="38"/>
      <c r="F1274" s="38"/>
      <c r="G1274" s="38"/>
      <c r="H1274" s="38"/>
      <c r="I1274" s="38"/>
      <c r="J1274" s="38"/>
      <c r="K1274" s="38"/>
      <c r="L1274" s="38"/>
      <c r="M1274" s="38"/>
      <c r="N1274" s="38"/>
      <c r="O1274" s="38"/>
      <c r="P1274" s="38"/>
      <c r="Q1274" s="38"/>
      <c r="R1274" s="38"/>
      <c r="S1274" s="94"/>
      <c r="T1274" s="94"/>
      <c r="U1274" s="94"/>
      <c r="V1274" s="94"/>
      <c r="W1274" s="94"/>
      <c r="X1274" s="94"/>
      <c r="Y1274" s="94"/>
      <c r="AA1274" s="2"/>
      <c r="AD1274" s="1"/>
    </row>
    <row r="1275" spans="2:30" ht="18.75" x14ac:dyDescent="0.25">
      <c r="B1275" s="110"/>
      <c r="C1275" s="108"/>
      <c r="D1275" s="38"/>
      <c r="E1275" s="38"/>
      <c r="F1275" s="38"/>
      <c r="G1275" s="38"/>
      <c r="H1275" s="38"/>
      <c r="I1275" s="38"/>
      <c r="J1275" s="38"/>
      <c r="K1275" s="38"/>
      <c r="L1275" s="38"/>
      <c r="M1275" s="38"/>
      <c r="N1275" s="38"/>
      <c r="O1275" s="38"/>
      <c r="P1275" s="38"/>
      <c r="Q1275" s="38"/>
      <c r="R1275" s="38"/>
      <c r="S1275" s="94"/>
      <c r="T1275" s="94"/>
      <c r="U1275" s="94"/>
      <c r="V1275" s="94"/>
      <c r="W1275" s="94"/>
      <c r="X1275" s="94"/>
      <c r="Y1275" s="94"/>
      <c r="AA1275" s="2"/>
      <c r="AD1275" s="1"/>
    </row>
    <row r="1276" spans="2:30" ht="18.75" x14ac:dyDescent="0.25">
      <c r="B1276" s="110"/>
      <c r="C1276" s="108"/>
      <c r="D1276" s="38"/>
      <c r="E1276" s="38"/>
      <c r="F1276" s="38"/>
      <c r="G1276" s="38"/>
      <c r="H1276" s="38"/>
      <c r="I1276" s="38"/>
      <c r="J1276" s="38"/>
      <c r="K1276" s="38"/>
      <c r="L1276" s="38"/>
      <c r="M1276" s="38"/>
      <c r="N1276" s="38"/>
      <c r="O1276" s="38"/>
      <c r="P1276" s="38"/>
      <c r="Q1276" s="38"/>
      <c r="R1276" s="38"/>
      <c r="S1276" s="94"/>
      <c r="T1276" s="94"/>
      <c r="U1276" s="94"/>
      <c r="V1276" s="94"/>
      <c r="W1276" s="94"/>
      <c r="X1276" s="94"/>
      <c r="Y1276" s="94"/>
      <c r="AA1276" s="2"/>
      <c r="AD1276" s="1"/>
    </row>
    <row r="1277" spans="2:30" ht="18.75" x14ac:dyDescent="0.25">
      <c r="B1277" s="110"/>
      <c r="C1277" s="108"/>
      <c r="D1277" s="38"/>
      <c r="E1277" s="38"/>
      <c r="F1277" s="38"/>
      <c r="G1277" s="38"/>
      <c r="H1277" s="38"/>
      <c r="I1277" s="38"/>
      <c r="J1277" s="38"/>
      <c r="K1277" s="38"/>
      <c r="L1277" s="38"/>
      <c r="M1277" s="38"/>
      <c r="N1277" s="38"/>
      <c r="O1277" s="38"/>
      <c r="P1277" s="38"/>
      <c r="Q1277" s="38"/>
      <c r="R1277" s="38"/>
      <c r="S1277" s="94"/>
      <c r="T1277" s="94"/>
      <c r="U1277" s="94"/>
      <c r="V1277" s="94"/>
      <c r="W1277" s="94"/>
      <c r="X1277" s="94"/>
      <c r="Y1277" s="94"/>
      <c r="AA1277" s="2"/>
      <c r="AD1277" s="1"/>
    </row>
    <row r="1278" spans="2:30" ht="18.75" x14ac:dyDescent="0.25">
      <c r="B1278" s="110"/>
      <c r="C1278" s="108"/>
      <c r="D1278" s="38"/>
      <c r="E1278" s="38"/>
      <c r="F1278" s="38"/>
      <c r="G1278" s="38"/>
      <c r="H1278" s="38"/>
      <c r="I1278" s="38"/>
      <c r="J1278" s="38"/>
      <c r="K1278" s="38"/>
      <c r="L1278" s="38"/>
      <c r="M1278" s="38"/>
      <c r="N1278" s="38"/>
      <c r="O1278" s="38"/>
      <c r="P1278" s="38"/>
      <c r="Q1278" s="38"/>
      <c r="R1278" s="38"/>
      <c r="S1278" s="94"/>
      <c r="T1278" s="94"/>
      <c r="U1278" s="94"/>
      <c r="V1278" s="94"/>
      <c r="W1278" s="94"/>
      <c r="X1278" s="94"/>
      <c r="Y1278" s="94"/>
      <c r="AA1278" s="2"/>
      <c r="AD1278" s="1"/>
    </row>
    <row r="1279" spans="2:30" ht="18.75" x14ac:dyDescent="0.25">
      <c r="B1279" s="110"/>
      <c r="C1279" s="108"/>
      <c r="D1279" s="38"/>
      <c r="E1279" s="38"/>
      <c r="F1279" s="38"/>
      <c r="G1279" s="38"/>
      <c r="H1279" s="38"/>
      <c r="I1279" s="38"/>
      <c r="J1279" s="38"/>
      <c r="K1279" s="38"/>
      <c r="L1279" s="38"/>
      <c r="M1279" s="38"/>
      <c r="N1279" s="38"/>
      <c r="O1279" s="38"/>
      <c r="P1279" s="38"/>
      <c r="Q1279" s="38"/>
      <c r="R1279" s="38"/>
      <c r="S1279" s="94"/>
      <c r="T1279" s="94"/>
      <c r="U1279" s="94"/>
      <c r="V1279" s="94"/>
      <c r="W1279" s="94"/>
      <c r="X1279" s="94"/>
      <c r="Y1279" s="94"/>
      <c r="AA1279" s="2"/>
      <c r="AD1279" s="1"/>
    </row>
    <row r="1280" spans="2:30" ht="18.75" x14ac:dyDescent="0.25">
      <c r="B1280" s="110"/>
      <c r="C1280" s="108"/>
      <c r="D1280" s="38"/>
      <c r="E1280" s="38"/>
      <c r="F1280" s="38"/>
      <c r="G1280" s="38"/>
      <c r="H1280" s="38"/>
      <c r="I1280" s="38"/>
      <c r="J1280" s="38"/>
      <c r="K1280" s="38"/>
      <c r="L1280" s="38"/>
      <c r="M1280" s="38"/>
      <c r="N1280" s="38"/>
      <c r="O1280" s="38"/>
      <c r="P1280" s="38"/>
      <c r="Q1280" s="38"/>
      <c r="R1280" s="38"/>
      <c r="S1280" s="94"/>
      <c r="T1280" s="94"/>
      <c r="U1280" s="94"/>
      <c r="V1280" s="94"/>
      <c r="W1280" s="94"/>
      <c r="X1280" s="94"/>
      <c r="Y1280" s="94"/>
      <c r="AA1280" s="2"/>
      <c r="AD1280" s="1"/>
    </row>
    <row r="1281" spans="2:30" ht="18.75" x14ac:dyDescent="0.25">
      <c r="B1281" s="110"/>
      <c r="C1281" s="108"/>
      <c r="D1281" s="38"/>
      <c r="E1281" s="38"/>
      <c r="F1281" s="38"/>
      <c r="G1281" s="38"/>
      <c r="H1281" s="38"/>
      <c r="I1281" s="38"/>
      <c r="J1281" s="38"/>
      <c r="K1281" s="38"/>
      <c r="L1281" s="38"/>
      <c r="M1281" s="38"/>
      <c r="N1281" s="38"/>
      <c r="O1281" s="38"/>
      <c r="P1281" s="38"/>
      <c r="Q1281" s="38"/>
      <c r="R1281" s="38"/>
      <c r="S1281" s="94"/>
      <c r="T1281" s="94"/>
      <c r="U1281" s="94"/>
      <c r="V1281" s="94"/>
      <c r="W1281" s="94"/>
      <c r="X1281" s="94"/>
      <c r="Y1281" s="94"/>
      <c r="AA1281" s="2"/>
      <c r="AD1281" s="1"/>
    </row>
    <row r="1282" spans="2:30" ht="18.75" x14ac:dyDescent="0.25">
      <c r="B1282" s="110"/>
      <c r="C1282" s="108"/>
      <c r="D1282" s="38"/>
      <c r="E1282" s="38"/>
      <c r="F1282" s="38"/>
      <c r="G1282" s="38"/>
      <c r="H1282" s="38"/>
      <c r="I1282" s="38"/>
      <c r="J1282" s="38"/>
      <c r="K1282" s="38"/>
      <c r="L1282" s="38"/>
      <c r="M1282" s="38"/>
      <c r="N1282" s="38"/>
      <c r="O1282" s="38"/>
      <c r="P1282" s="38"/>
      <c r="Q1282" s="38"/>
      <c r="R1282" s="38"/>
      <c r="S1282" s="94"/>
      <c r="T1282" s="94"/>
      <c r="U1282" s="94"/>
      <c r="V1282" s="94"/>
      <c r="W1282" s="94"/>
      <c r="X1282" s="94"/>
      <c r="Y1282" s="94"/>
      <c r="AA1282" s="2"/>
      <c r="AD1282" s="1"/>
    </row>
    <row r="1283" spans="2:30" ht="18.75" x14ac:dyDescent="0.25">
      <c r="B1283" s="110"/>
      <c r="C1283" s="108"/>
      <c r="D1283" s="38"/>
      <c r="E1283" s="38"/>
      <c r="F1283" s="38"/>
      <c r="G1283" s="38"/>
      <c r="H1283" s="38"/>
      <c r="I1283" s="38"/>
      <c r="J1283" s="38"/>
      <c r="K1283" s="38"/>
      <c r="L1283" s="38"/>
      <c r="M1283" s="38"/>
      <c r="N1283" s="38"/>
      <c r="O1283" s="38"/>
      <c r="P1283" s="38"/>
      <c r="Q1283" s="38"/>
      <c r="R1283" s="38"/>
      <c r="S1283" s="94"/>
      <c r="T1283" s="94"/>
      <c r="U1283" s="94"/>
      <c r="V1283" s="94"/>
      <c r="W1283" s="94"/>
      <c r="X1283" s="94"/>
      <c r="Y1283" s="94"/>
      <c r="AA1283" s="2"/>
      <c r="AD1283" s="1"/>
    </row>
    <row r="1284" spans="2:30" ht="18.75" x14ac:dyDescent="0.25">
      <c r="B1284" s="110"/>
      <c r="C1284" s="108"/>
      <c r="D1284" s="38"/>
      <c r="E1284" s="38"/>
      <c r="F1284" s="38"/>
      <c r="G1284" s="38"/>
      <c r="H1284" s="38"/>
      <c r="I1284" s="38"/>
      <c r="J1284" s="38"/>
      <c r="K1284" s="38"/>
      <c r="L1284" s="38"/>
      <c r="M1284" s="38"/>
      <c r="N1284" s="38"/>
      <c r="O1284" s="38"/>
      <c r="P1284" s="38"/>
      <c r="Q1284" s="38"/>
      <c r="R1284" s="38"/>
      <c r="S1284" s="94"/>
      <c r="T1284" s="94"/>
      <c r="U1284" s="94"/>
      <c r="V1284" s="94"/>
      <c r="W1284" s="94"/>
      <c r="X1284" s="94"/>
      <c r="Y1284" s="94"/>
      <c r="AA1284" s="2"/>
      <c r="AD1284" s="1"/>
    </row>
    <row r="1285" spans="2:30" ht="18.75" x14ac:dyDescent="0.25">
      <c r="B1285" s="110"/>
      <c r="C1285" s="108"/>
      <c r="D1285" s="38"/>
      <c r="E1285" s="38"/>
      <c r="F1285" s="38"/>
      <c r="G1285" s="38"/>
      <c r="H1285" s="38"/>
      <c r="I1285" s="38"/>
      <c r="J1285" s="38"/>
      <c r="K1285" s="38"/>
      <c r="L1285" s="38"/>
      <c r="M1285" s="38"/>
      <c r="N1285" s="38"/>
      <c r="O1285" s="38"/>
      <c r="P1285" s="38"/>
      <c r="Q1285" s="38"/>
      <c r="R1285" s="38"/>
      <c r="S1285" s="94"/>
      <c r="T1285" s="94"/>
      <c r="U1285" s="94"/>
      <c r="V1285" s="94"/>
      <c r="W1285" s="94"/>
      <c r="X1285" s="94"/>
      <c r="Y1285" s="94"/>
      <c r="AA1285" s="2"/>
      <c r="AD1285" s="1"/>
    </row>
    <row r="1286" spans="2:30" ht="18.75" x14ac:dyDescent="0.25">
      <c r="B1286" s="110"/>
      <c r="C1286" s="108"/>
      <c r="D1286" s="38"/>
      <c r="E1286" s="38"/>
      <c r="F1286" s="38"/>
      <c r="G1286" s="38"/>
      <c r="H1286" s="38"/>
      <c r="I1286" s="38"/>
      <c r="J1286" s="38"/>
      <c r="K1286" s="38"/>
      <c r="L1286" s="38"/>
      <c r="M1286" s="38"/>
      <c r="N1286" s="38"/>
      <c r="O1286" s="38"/>
      <c r="P1286" s="38"/>
      <c r="Q1286" s="38"/>
      <c r="R1286" s="38"/>
      <c r="S1286" s="94"/>
      <c r="T1286" s="94"/>
      <c r="U1286" s="94"/>
      <c r="V1286" s="94"/>
      <c r="W1286" s="94"/>
      <c r="X1286" s="94"/>
      <c r="Y1286" s="94"/>
      <c r="AA1286" s="2"/>
      <c r="AD1286" s="1"/>
    </row>
    <row r="1287" spans="2:30" ht="18.75" x14ac:dyDescent="0.25">
      <c r="B1287" s="110"/>
      <c r="C1287" s="108"/>
      <c r="D1287" s="38"/>
      <c r="E1287" s="38"/>
      <c r="F1287" s="38"/>
      <c r="G1287" s="38"/>
      <c r="H1287" s="38"/>
      <c r="I1287" s="38"/>
      <c r="J1287" s="38"/>
      <c r="K1287" s="38"/>
      <c r="L1287" s="38"/>
      <c r="M1287" s="38"/>
      <c r="N1287" s="38"/>
      <c r="O1287" s="38"/>
      <c r="P1287" s="38"/>
      <c r="Q1287" s="38"/>
      <c r="R1287" s="38"/>
      <c r="S1287" s="94"/>
      <c r="T1287" s="94"/>
      <c r="U1287" s="94"/>
      <c r="V1287" s="94"/>
      <c r="W1287" s="94"/>
      <c r="X1287" s="94"/>
      <c r="Y1287" s="94"/>
      <c r="AA1287" s="2"/>
      <c r="AD1287" s="1"/>
    </row>
    <row r="1288" spans="2:30" ht="18.75" x14ac:dyDescent="0.25">
      <c r="B1288" s="110"/>
      <c r="C1288" s="108"/>
      <c r="D1288" s="38"/>
      <c r="E1288" s="38"/>
      <c r="F1288" s="38"/>
      <c r="G1288" s="38"/>
      <c r="H1288" s="38"/>
      <c r="I1288" s="38"/>
      <c r="J1288" s="38"/>
      <c r="K1288" s="38"/>
      <c r="L1288" s="38"/>
      <c r="M1288" s="38"/>
      <c r="N1288" s="38"/>
      <c r="O1288" s="38"/>
      <c r="P1288" s="38"/>
      <c r="Q1288" s="38"/>
      <c r="R1288" s="38"/>
      <c r="S1288" s="94"/>
      <c r="T1288" s="94"/>
      <c r="U1288" s="94"/>
      <c r="V1288" s="94"/>
      <c r="W1288" s="94"/>
      <c r="X1288" s="94"/>
      <c r="Y1288" s="94"/>
      <c r="AA1288" s="2"/>
      <c r="AD1288" s="1"/>
    </row>
    <row r="1289" spans="2:30" ht="18.75" x14ac:dyDescent="0.25">
      <c r="B1289" s="110"/>
      <c r="C1289" s="108"/>
      <c r="D1289" s="38"/>
      <c r="E1289" s="38"/>
      <c r="F1289" s="38"/>
      <c r="G1289" s="38"/>
      <c r="H1289" s="38"/>
      <c r="I1289" s="38"/>
      <c r="J1289" s="38"/>
      <c r="K1289" s="38"/>
      <c r="L1289" s="38"/>
      <c r="M1289" s="38"/>
      <c r="N1289" s="38"/>
      <c r="O1289" s="38"/>
      <c r="P1289" s="38"/>
      <c r="Q1289" s="38"/>
      <c r="R1289" s="38"/>
      <c r="S1289" s="94"/>
      <c r="T1289" s="94"/>
      <c r="U1289" s="94"/>
      <c r="V1289" s="94"/>
      <c r="W1289" s="94"/>
      <c r="X1289" s="94"/>
      <c r="Y1289" s="94"/>
      <c r="AA1289" s="2"/>
      <c r="AD1289" s="1"/>
    </row>
    <row r="1290" spans="2:30" ht="18.75" x14ac:dyDescent="0.25">
      <c r="B1290" s="110"/>
      <c r="C1290" s="108"/>
      <c r="D1290" s="38"/>
      <c r="E1290" s="38"/>
      <c r="F1290" s="38"/>
      <c r="G1290" s="38"/>
      <c r="H1290" s="38"/>
      <c r="I1290" s="38"/>
      <c r="J1290" s="38"/>
      <c r="K1290" s="38"/>
      <c r="L1290" s="38"/>
      <c r="M1290" s="38"/>
      <c r="N1290" s="38"/>
      <c r="O1290" s="38"/>
      <c r="P1290" s="38"/>
      <c r="Q1290" s="38"/>
      <c r="R1290" s="38"/>
      <c r="S1290" s="94"/>
      <c r="T1290" s="94"/>
      <c r="U1290" s="94"/>
      <c r="V1290" s="94"/>
      <c r="W1290" s="94"/>
      <c r="X1290" s="94"/>
      <c r="Y1290" s="94"/>
      <c r="AA1290" s="2"/>
      <c r="AD1290" s="1"/>
    </row>
    <row r="1291" spans="2:30" ht="18.75" x14ac:dyDescent="0.25">
      <c r="B1291" s="110"/>
      <c r="C1291" s="108"/>
      <c r="D1291" s="38"/>
      <c r="E1291" s="38"/>
      <c r="F1291" s="38"/>
      <c r="G1291" s="38"/>
      <c r="H1291" s="38"/>
      <c r="I1291" s="38"/>
      <c r="J1291" s="38"/>
      <c r="K1291" s="38"/>
      <c r="L1291" s="38"/>
      <c r="M1291" s="38"/>
      <c r="N1291" s="38"/>
      <c r="O1291" s="38"/>
      <c r="P1291" s="38"/>
      <c r="Q1291" s="38"/>
      <c r="R1291" s="38"/>
      <c r="S1291" s="94"/>
      <c r="T1291" s="94"/>
      <c r="U1291" s="94"/>
      <c r="V1291" s="94"/>
      <c r="W1291" s="94"/>
      <c r="X1291" s="94"/>
      <c r="Y1291" s="94"/>
      <c r="AA1291" s="2"/>
      <c r="AD1291" s="1"/>
    </row>
    <row r="1292" spans="2:30" ht="18.75" x14ac:dyDescent="0.25">
      <c r="B1292" s="110"/>
      <c r="C1292" s="108"/>
      <c r="D1292" s="38"/>
      <c r="E1292" s="38"/>
      <c r="F1292" s="38"/>
      <c r="G1292" s="38"/>
      <c r="H1292" s="38"/>
      <c r="I1292" s="38"/>
      <c r="J1292" s="38"/>
      <c r="K1292" s="38"/>
      <c r="L1292" s="38"/>
      <c r="M1292" s="38"/>
      <c r="N1292" s="38"/>
      <c r="O1292" s="38"/>
      <c r="P1292" s="38"/>
      <c r="Q1292" s="38"/>
      <c r="R1292" s="38"/>
      <c r="S1292" s="94"/>
      <c r="T1292" s="94"/>
      <c r="U1292" s="94"/>
      <c r="V1292" s="94"/>
      <c r="W1292" s="94"/>
      <c r="X1292" s="94"/>
      <c r="Y1292" s="94"/>
      <c r="AA1292" s="2"/>
      <c r="AD1292" s="1"/>
    </row>
    <row r="1293" spans="2:30" ht="18.75" x14ac:dyDescent="0.25">
      <c r="B1293" s="110"/>
      <c r="C1293" s="108"/>
      <c r="D1293" s="38"/>
      <c r="E1293" s="38"/>
      <c r="F1293" s="38"/>
      <c r="G1293" s="38"/>
      <c r="H1293" s="38"/>
      <c r="I1293" s="38"/>
      <c r="J1293" s="38"/>
      <c r="K1293" s="38"/>
      <c r="L1293" s="38"/>
      <c r="M1293" s="38"/>
      <c r="N1293" s="38"/>
      <c r="O1293" s="38"/>
      <c r="P1293" s="38"/>
      <c r="Q1293" s="38"/>
      <c r="R1293" s="38"/>
      <c r="S1293" s="94"/>
      <c r="T1293" s="94"/>
      <c r="U1293" s="94"/>
      <c r="V1293" s="94"/>
      <c r="W1293" s="94"/>
      <c r="X1293" s="94"/>
      <c r="Y1293" s="94"/>
      <c r="AA1293" s="2"/>
      <c r="AD1293" s="1"/>
    </row>
    <row r="1294" spans="2:30" ht="18.75" x14ac:dyDescent="0.25">
      <c r="B1294" s="110"/>
      <c r="C1294" s="108"/>
      <c r="D1294" s="38"/>
      <c r="E1294" s="38"/>
      <c r="F1294" s="38"/>
      <c r="G1294" s="38"/>
      <c r="H1294" s="38"/>
      <c r="I1294" s="38"/>
      <c r="J1294" s="38"/>
      <c r="K1294" s="38"/>
      <c r="L1294" s="38"/>
      <c r="M1294" s="38"/>
      <c r="N1294" s="38"/>
      <c r="O1294" s="38"/>
      <c r="P1294" s="38"/>
      <c r="Q1294" s="38"/>
      <c r="R1294" s="38"/>
      <c r="S1294" s="94"/>
      <c r="T1294" s="94"/>
      <c r="U1294" s="94"/>
      <c r="V1294" s="94"/>
      <c r="W1294" s="94"/>
      <c r="X1294" s="94"/>
      <c r="Y1294" s="94"/>
      <c r="AA1294" s="2"/>
      <c r="AD1294" s="1"/>
    </row>
    <row r="1295" spans="2:30" ht="18.75" x14ac:dyDescent="0.25">
      <c r="B1295" s="110"/>
      <c r="C1295" s="108"/>
      <c r="D1295" s="38"/>
      <c r="E1295" s="38"/>
      <c r="F1295" s="38"/>
      <c r="G1295" s="38"/>
      <c r="H1295" s="38"/>
      <c r="I1295" s="38"/>
      <c r="J1295" s="38"/>
      <c r="K1295" s="38"/>
      <c r="L1295" s="38"/>
      <c r="M1295" s="38"/>
      <c r="N1295" s="38"/>
      <c r="O1295" s="38"/>
      <c r="P1295" s="38"/>
      <c r="Q1295" s="38"/>
      <c r="R1295" s="38"/>
      <c r="S1295" s="94"/>
      <c r="T1295" s="94"/>
      <c r="U1295" s="94"/>
      <c r="V1295" s="94"/>
      <c r="W1295" s="94"/>
      <c r="X1295" s="94"/>
      <c r="Y1295" s="94"/>
      <c r="AA1295" s="2"/>
      <c r="AD1295" s="1"/>
    </row>
    <row r="1296" spans="2:30" ht="18.75" x14ac:dyDescent="0.25">
      <c r="B1296" s="110"/>
      <c r="C1296" s="108"/>
      <c r="D1296" s="38"/>
      <c r="E1296" s="38"/>
      <c r="F1296" s="38"/>
      <c r="G1296" s="38"/>
      <c r="H1296" s="38"/>
      <c r="I1296" s="38"/>
      <c r="J1296" s="38"/>
      <c r="K1296" s="38"/>
      <c r="L1296" s="38"/>
      <c r="M1296" s="38"/>
      <c r="N1296" s="38"/>
      <c r="O1296" s="38"/>
      <c r="P1296" s="38"/>
      <c r="Q1296" s="38"/>
      <c r="R1296" s="38"/>
      <c r="S1296" s="94"/>
      <c r="T1296" s="94"/>
      <c r="U1296" s="94"/>
      <c r="V1296" s="94"/>
      <c r="W1296" s="94"/>
      <c r="X1296" s="94"/>
      <c r="Y1296" s="94"/>
      <c r="AA1296" s="2"/>
      <c r="AD1296" s="1"/>
    </row>
    <row r="1297" spans="2:30" ht="18.75" x14ac:dyDescent="0.25">
      <c r="B1297" s="110"/>
      <c r="C1297" s="108"/>
      <c r="D1297" s="38"/>
      <c r="E1297" s="38"/>
      <c r="F1297" s="38"/>
      <c r="G1297" s="38"/>
      <c r="H1297" s="38"/>
      <c r="I1297" s="38"/>
      <c r="J1297" s="38"/>
      <c r="K1297" s="38"/>
      <c r="L1297" s="38"/>
      <c r="M1297" s="38"/>
      <c r="N1297" s="38"/>
      <c r="O1297" s="38"/>
      <c r="P1297" s="38"/>
      <c r="Q1297" s="38"/>
      <c r="R1297" s="38"/>
      <c r="S1297" s="94"/>
      <c r="T1297" s="94"/>
      <c r="U1297" s="94"/>
      <c r="V1297" s="94"/>
      <c r="W1297" s="94"/>
      <c r="X1297" s="94"/>
      <c r="Y1297" s="94"/>
      <c r="AA1297" s="2"/>
      <c r="AD1297" s="1"/>
    </row>
    <row r="1298" spans="2:30" ht="18.75" x14ac:dyDescent="0.25">
      <c r="B1298" s="110"/>
      <c r="C1298" s="108"/>
      <c r="D1298" s="38"/>
      <c r="E1298" s="38"/>
      <c r="F1298" s="38"/>
      <c r="G1298" s="38"/>
      <c r="H1298" s="38"/>
      <c r="I1298" s="38"/>
      <c r="J1298" s="38"/>
      <c r="K1298" s="38"/>
      <c r="L1298" s="38"/>
      <c r="M1298" s="38"/>
      <c r="N1298" s="38"/>
      <c r="O1298" s="38"/>
      <c r="P1298" s="38"/>
      <c r="Q1298" s="38"/>
      <c r="R1298" s="38"/>
      <c r="S1298" s="94"/>
      <c r="T1298" s="94"/>
      <c r="U1298" s="94"/>
      <c r="V1298" s="94"/>
      <c r="W1298" s="94"/>
      <c r="X1298" s="94"/>
      <c r="Y1298" s="94"/>
      <c r="AA1298" s="2"/>
      <c r="AD1298" s="1"/>
    </row>
    <row r="1299" spans="2:30" ht="18.75" x14ac:dyDescent="0.25">
      <c r="B1299" s="110"/>
      <c r="C1299" s="108"/>
      <c r="D1299" s="38"/>
      <c r="E1299" s="38"/>
      <c r="F1299" s="38"/>
      <c r="G1299" s="38"/>
      <c r="H1299" s="38"/>
      <c r="I1299" s="38"/>
      <c r="J1299" s="38"/>
      <c r="K1299" s="38"/>
      <c r="L1299" s="38"/>
      <c r="M1299" s="38"/>
      <c r="N1299" s="38"/>
      <c r="O1299" s="38"/>
      <c r="P1299" s="38"/>
      <c r="Q1299" s="38"/>
      <c r="R1299" s="38"/>
      <c r="S1299" s="94"/>
      <c r="T1299" s="94"/>
      <c r="U1299" s="94"/>
      <c r="V1299" s="94"/>
      <c r="W1299" s="94"/>
      <c r="X1299" s="94"/>
      <c r="Y1299" s="94"/>
      <c r="AA1299" s="2"/>
      <c r="AD1299" s="1"/>
    </row>
    <row r="1300" spans="2:30" ht="18.75" x14ac:dyDescent="0.25">
      <c r="B1300" s="110"/>
      <c r="C1300" s="108"/>
      <c r="D1300" s="38"/>
      <c r="E1300" s="38"/>
      <c r="F1300" s="38"/>
      <c r="G1300" s="38"/>
      <c r="H1300" s="38"/>
      <c r="I1300" s="38"/>
      <c r="J1300" s="38"/>
      <c r="K1300" s="38"/>
      <c r="L1300" s="38"/>
      <c r="M1300" s="38"/>
      <c r="N1300" s="38"/>
      <c r="O1300" s="38"/>
      <c r="P1300" s="38"/>
      <c r="Q1300" s="38"/>
      <c r="R1300" s="38"/>
      <c r="S1300" s="94"/>
      <c r="T1300" s="94"/>
      <c r="U1300" s="94"/>
      <c r="V1300" s="94"/>
      <c r="W1300" s="94"/>
      <c r="X1300" s="94"/>
      <c r="Y1300" s="94"/>
      <c r="AA1300" s="2"/>
      <c r="AD1300" s="1"/>
    </row>
    <row r="1301" spans="2:30" ht="18.75" x14ac:dyDescent="0.25">
      <c r="B1301" s="110"/>
      <c r="C1301" s="108"/>
      <c r="D1301" s="38"/>
      <c r="E1301" s="38"/>
      <c r="F1301" s="38"/>
      <c r="G1301" s="38"/>
      <c r="H1301" s="38"/>
      <c r="I1301" s="38"/>
      <c r="J1301" s="38"/>
      <c r="K1301" s="38"/>
      <c r="L1301" s="38"/>
      <c r="M1301" s="38"/>
      <c r="N1301" s="38"/>
      <c r="O1301" s="38"/>
      <c r="P1301" s="38"/>
      <c r="Q1301" s="38"/>
      <c r="R1301" s="38"/>
      <c r="S1301" s="94"/>
      <c r="T1301" s="94"/>
      <c r="U1301" s="94"/>
      <c r="V1301" s="94"/>
      <c r="W1301" s="94"/>
      <c r="X1301" s="94"/>
      <c r="Y1301" s="94"/>
      <c r="AA1301" s="2"/>
      <c r="AD1301" s="1"/>
    </row>
    <row r="1302" spans="2:30" ht="18.75" x14ac:dyDescent="0.25">
      <c r="B1302" s="110"/>
      <c r="C1302" s="108"/>
      <c r="D1302" s="38"/>
      <c r="E1302" s="38"/>
      <c r="F1302" s="38"/>
      <c r="G1302" s="38"/>
      <c r="H1302" s="38"/>
      <c r="I1302" s="38"/>
      <c r="J1302" s="38"/>
      <c r="K1302" s="38"/>
      <c r="L1302" s="38"/>
      <c r="M1302" s="38"/>
      <c r="N1302" s="38"/>
      <c r="O1302" s="38"/>
      <c r="P1302" s="38"/>
      <c r="Q1302" s="38"/>
      <c r="R1302" s="38"/>
      <c r="S1302" s="94"/>
      <c r="T1302" s="94"/>
      <c r="U1302" s="94"/>
      <c r="V1302" s="94"/>
      <c r="W1302" s="94"/>
      <c r="X1302" s="94"/>
      <c r="Y1302" s="94"/>
      <c r="AA1302" s="2"/>
      <c r="AD1302" s="1"/>
    </row>
    <row r="1303" spans="2:30" ht="18.75" x14ac:dyDescent="0.25">
      <c r="B1303" s="110"/>
      <c r="C1303" s="108"/>
      <c r="D1303" s="38"/>
      <c r="E1303" s="38"/>
      <c r="F1303" s="38"/>
      <c r="G1303" s="38"/>
      <c r="H1303" s="38"/>
      <c r="I1303" s="38"/>
      <c r="J1303" s="38"/>
      <c r="K1303" s="38"/>
      <c r="L1303" s="38"/>
      <c r="M1303" s="38"/>
      <c r="N1303" s="38"/>
      <c r="O1303" s="38"/>
      <c r="P1303" s="38"/>
      <c r="Q1303" s="38"/>
      <c r="R1303" s="38"/>
      <c r="S1303" s="94"/>
      <c r="T1303" s="94"/>
      <c r="U1303" s="94"/>
      <c r="V1303" s="94"/>
      <c r="W1303" s="94"/>
      <c r="X1303" s="94"/>
      <c r="Y1303" s="94"/>
      <c r="AA1303" s="2"/>
      <c r="AD1303" s="1"/>
    </row>
    <row r="1304" spans="2:30" ht="18.75" x14ac:dyDescent="0.25">
      <c r="B1304" s="110"/>
      <c r="C1304" s="108"/>
      <c r="D1304" s="38"/>
      <c r="E1304" s="38"/>
      <c r="F1304" s="38"/>
      <c r="G1304" s="38"/>
      <c r="H1304" s="38"/>
      <c r="I1304" s="38"/>
      <c r="J1304" s="38"/>
      <c r="K1304" s="38"/>
      <c r="L1304" s="38"/>
      <c r="M1304" s="38"/>
      <c r="N1304" s="38"/>
      <c r="O1304" s="38"/>
      <c r="P1304" s="38"/>
      <c r="Q1304" s="38"/>
      <c r="R1304" s="38"/>
      <c r="S1304" s="94"/>
      <c r="T1304" s="94"/>
      <c r="U1304" s="94"/>
      <c r="V1304" s="94"/>
      <c r="W1304" s="94"/>
      <c r="X1304" s="94"/>
      <c r="Y1304" s="94"/>
      <c r="AA1304" s="2"/>
      <c r="AD1304" s="1"/>
    </row>
    <row r="1305" spans="2:30" ht="18.75" x14ac:dyDescent="0.25">
      <c r="B1305" s="110"/>
      <c r="C1305" s="108"/>
      <c r="D1305" s="38"/>
      <c r="E1305" s="38"/>
      <c r="F1305" s="38"/>
      <c r="G1305" s="38"/>
      <c r="H1305" s="38"/>
      <c r="I1305" s="38"/>
      <c r="J1305" s="38"/>
      <c r="K1305" s="38"/>
      <c r="L1305" s="38"/>
      <c r="M1305" s="38"/>
      <c r="N1305" s="38"/>
      <c r="O1305" s="38"/>
      <c r="P1305" s="38"/>
      <c r="Q1305" s="38"/>
      <c r="R1305" s="38"/>
      <c r="S1305" s="94"/>
      <c r="T1305" s="94"/>
      <c r="U1305" s="94"/>
      <c r="V1305" s="94"/>
      <c r="W1305" s="94"/>
      <c r="X1305" s="94"/>
      <c r="Y1305" s="94"/>
      <c r="AA1305" s="2"/>
      <c r="AD1305" s="1"/>
    </row>
    <row r="1306" spans="2:30" ht="18.75" x14ac:dyDescent="0.25">
      <c r="B1306" s="110"/>
      <c r="C1306" s="108"/>
      <c r="D1306" s="38"/>
      <c r="E1306" s="38"/>
      <c r="F1306" s="38"/>
      <c r="G1306" s="38"/>
      <c r="H1306" s="38"/>
      <c r="I1306" s="38"/>
      <c r="J1306" s="38"/>
      <c r="K1306" s="38"/>
      <c r="L1306" s="38"/>
      <c r="M1306" s="38"/>
      <c r="N1306" s="38"/>
      <c r="O1306" s="38"/>
      <c r="P1306" s="38"/>
      <c r="Q1306" s="38"/>
      <c r="R1306" s="38"/>
      <c r="S1306" s="94"/>
      <c r="T1306" s="94"/>
      <c r="U1306" s="94"/>
      <c r="V1306" s="94"/>
      <c r="W1306" s="94"/>
      <c r="X1306" s="94"/>
      <c r="Y1306" s="94"/>
      <c r="AA1306" s="2"/>
      <c r="AD1306" s="1"/>
    </row>
    <row r="1307" spans="2:30" ht="18.75" x14ac:dyDescent="0.25">
      <c r="B1307" s="110"/>
      <c r="C1307" s="108"/>
      <c r="D1307" s="38"/>
      <c r="E1307" s="38"/>
      <c r="F1307" s="38"/>
      <c r="G1307" s="38"/>
      <c r="H1307" s="38"/>
      <c r="I1307" s="38"/>
      <c r="J1307" s="38"/>
      <c r="K1307" s="38"/>
      <c r="L1307" s="38"/>
      <c r="M1307" s="38"/>
      <c r="N1307" s="38"/>
      <c r="O1307" s="38"/>
      <c r="P1307" s="38"/>
      <c r="Q1307" s="38"/>
      <c r="R1307" s="38"/>
      <c r="S1307" s="94"/>
      <c r="T1307" s="94"/>
      <c r="U1307" s="94"/>
      <c r="V1307" s="94"/>
      <c r="W1307" s="94"/>
      <c r="X1307" s="94"/>
      <c r="Y1307" s="94"/>
      <c r="AA1307" s="2"/>
      <c r="AD1307" s="1"/>
    </row>
    <row r="1308" spans="2:30" ht="18.75" x14ac:dyDescent="0.25">
      <c r="B1308" s="110"/>
      <c r="C1308" s="108"/>
      <c r="D1308" s="38"/>
      <c r="E1308" s="38"/>
      <c r="F1308" s="38"/>
      <c r="G1308" s="38"/>
      <c r="H1308" s="38"/>
      <c r="I1308" s="38"/>
      <c r="J1308" s="38"/>
      <c r="K1308" s="38"/>
      <c r="L1308" s="38"/>
      <c r="M1308" s="38"/>
      <c r="N1308" s="38"/>
      <c r="O1308" s="38"/>
      <c r="P1308" s="38"/>
      <c r="Q1308" s="38"/>
      <c r="R1308" s="38"/>
      <c r="S1308" s="94"/>
      <c r="T1308" s="94"/>
      <c r="U1308" s="94"/>
      <c r="V1308" s="94"/>
      <c r="W1308" s="94"/>
      <c r="X1308" s="94"/>
      <c r="Y1308" s="94"/>
      <c r="AA1308" s="2"/>
      <c r="AD1308" s="1"/>
    </row>
    <row r="1309" spans="2:30" ht="18.75" x14ac:dyDescent="0.25">
      <c r="B1309" s="110"/>
      <c r="C1309" s="108"/>
      <c r="D1309" s="38"/>
      <c r="E1309" s="38"/>
      <c r="F1309" s="38"/>
      <c r="G1309" s="38"/>
      <c r="H1309" s="38"/>
      <c r="I1309" s="38"/>
      <c r="J1309" s="38"/>
      <c r="K1309" s="38"/>
      <c r="L1309" s="38"/>
      <c r="M1309" s="38"/>
      <c r="N1309" s="38"/>
      <c r="O1309" s="38"/>
      <c r="P1309" s="38"/>
      <c r="Q1309" s="38"/>
      <c r="R1309" s="38"/>
      <c r="S1309" s="94"/>
      <c r="T1309" s="94"/>
      <c r="U1309" s="94"/>
      <c r="V1309" s="94"/>
      <c r="W1309" s="94"/>
      <c r="X1309" s="94"/>
      <c r="Y1309" s="94"/>
      <c r="AA1309" s="2"/>
      <c r="AD1309" s="1"/>
    </row>
    <row r="1310" spans="2:30" ht="18.75" x14ac:dyDescent="0.25">
      <c r="B1310" s="110"/>
      <c r="C1310" s="108"/>
      <c r="D1310" s="38"/>
      <c r="E1310" s="38"/>
      <c r="F1310" s="38"/>
      <c r="G1310" s="38"/>
      <c r="H1310" s="38"/>
      <c r="I1310" s="38"/>
      <c r="J1310" s="38"/>
      <c r="K1310" s="38"/>
      <c r="L1310" s="38"/>
      <c r="M1310" s="38"/>
      <c r="N1310" s="38"/>
      <c r="O1310" s="38"/>
      <c r="P1310" s="38"/>
      <c r="Q1310" s="38"/>
      <c r="R1310" s="38"/>
      <c r="S1310" s="94"/>
      <c r="T1310" s="94"/>
      <c r="U1310" s="94"/>
      <c r="V1310" s="94"/>
      <c r="W1310" s="94"/>
      <c r="X1310" s="94"/>
      <c r="Y1310" s="94"/>
      <c r="AA1310" s="2"/>
      <c r="AD1310" s="1"/>
    </row>
    <row r="1311" spans="2:30" ht="18.75" x14ac:dyDescent="0.25">
      <c r="B1311" s="110"/>
      <c r="C1311" s="108"/>
      <c r="D1311" s="38"/>
      <c r="E1311" s="38"/>
      <c r="F1311" s="38"/>
      <c r="G1311" s="38"/>
      <c r="H1311" s="38"/>
      <c r="I1311" s="38"/>
      <c r="J1311" s="38"/>
      <c r="K1311" s="38"/>
      <c r="L1311" s="38"/>
      <c r="M1311" s="38"/>
      <c r="N1311" s="38"/>
      <c r="O1311" s="38"/>
      <c r="P1311" s="38"/>
      <c r="Q1311" s="38"/>
      <c r="R1311" s="38"/>
      <c r="S1311" s="94"/>
      <c r="T1311" s="94"/>
      <c r="U1311" s="94"/>
      <c r="V1311" s="94"/>
      <c r="W1311" s="94"/>
      <c r="X1311" s="94"/>
      <c r="Y1311" s="94"/>
      <c r="AA1311" s="2"/>
      <c r="AD1311" s="1"/>
    </row>
    <row r="1312" spans="2:30" ht="18.75" x14ac:dyDescent="0.25">
      <c r="B1312" s="110"/>
      <c r="C1312" s="108"/>
      <c r="D1312" s="38"/>
      <c r="E1312" s="38"/>
      <c r="F1312" s="38"/>
      <c r="G1312" s="38"/>
      <c r="H1312" s="38"/>
      <c r="I1312" s="38"/>
      <c r="J1312" s="38"/>
      <c r="K1312" s="38"/>
      <c r="L1312" s="38"/>
      <c r="M1312" s="38"/>
      <c r="N1312" s="38"/>
      <c r="O1312" s="38"/>
      <c r="P1312" s="38"/>
      <c r="Q1312" s="38"/>
      <c r="R1312" s="38"/>
      <c r="S1312" s="94"/>
      <c r="T1312" s="94"/>
      <c r="U1312" s="94"/>
      <c r="V1312" s="94"/>
      <c r="W1312" s="94"/>
      <c r="X1312" s="94"/>
      <c r="Y1312" s="94"/>
      <c r="AA1312" s="2"/>
      <c r="AD1312" s="1"/>
    </row>
    <row r="1313" spans="2:30" ht="18.75" x14ac:dyDescent="0.25">
      <c r="B1313" s="110"/>
      <c r="C1313" s="108"/>
      <c r="D1313" s="38"/>
      <c r="E1313" s="38"/>
      <c r="F1313" s="38"/>
      <c r="G1313" s="38"/>
      <c r="H1313" s="38"/>
      <c r="I1313" s="38"/>
      <c r="J1313" s="38"/>
      <c r="K1313" s="38"/>
      <c r="L1313" s="38"/>
      <c r="M1313" s="38"/>
      <c r="N1313" s="38"/>
      <c r="O1313" s="38"/>
      <c r="P1313" s="38"/>
      <c r="Q1313" s="38"/>
      <c r="R1313" s="38"/>
      <c r="S1313" s="94"/>
      <c r="T1313" s="94"/>
      <c r="U1313" s="94"/>
      <c r="V1313" s="94"/>
      <c r="W1313" s="94"/>
      <c r="X1313" s="94"/>
      <c r="Y1313" s="94"/>
      <c r="AA1313" s="2"/>
      <c r="AD1313" s="1"/>
    </row>
    <row r="1314" spans="2:30" ht="18.75" x14ac:dyDescent="0.25">
      <c r="B1314" s="110"/>
      <c r="C1314" s="108"/>
      <c r="D1314" s="38"/>
      <c r="E1314" s="38"/>
      <c r="F1314" s="38"/>
      <c r="G1314" s="38"/>
      <c r="H1314" s="38"/>
      <c r="I1314" s="38"/>
      <c r="J1314" s="38"/>
      <c r="K1314" s="38"/>
      <c r="L1314" s="38"/>
      <c r="M1314" s="38"/>
      <c r="N1314" s="38"/>
      <c r="O1314" s="38"/>
      <c r="P1314" s="38"/>
      <c r="Q1314" s="38"/>
      <c r="R1314" s="38"/>
      <c r="S1314" s="94"/>
      <c r="T1314" s="94"/>
      <c r="U1314" s="94"/>
      <c r="V1314" s="94"/>
      <c r="W1314" s="94"/>
      <c r="X1314" s="94"/>
      <c r="Y1314" s="94"/>
      <c r="AA1314" s="2"/>
      <c r="AD1314" s="1"/>
    </row>
    <row r="1315" spans="2:30" ht="18.75" x14ac:dyDescent="0.25">
      <c r="B1315" s="110"/>
      <c r="C1315" s="108"/>
      <c r="D1315" s="38"/>
      <c r="E1315" s="38"/>
      <c r="F1315" s="38"/>
      <c r="G1315" s="38"/>
      <c r="H1315" s="38"/>
      <c r="I1315" s="38"/>
      <c r="J1315" s="38"/>
      <c r="K1315" s="38"/>
      <c r="L1315" s="38"/>
      <c r="M1315" s="38"/>
      <c r="N1315" s="38"/>
      <c r="O1315" s="38"/>
      <c r="P1315" s="38"/>
      <c r="Q1315" s="38"/>
      <c r="R1315" s="38"/>
      <c r="S1315" s="94"/>
      <c r="T1315" s="94"/>
      <c r="U1315" s="94"/>
      <c r="V1315" s="94"/>
      <c r="W1315" s="94"/>
      <c r="X1315" s="94"/>
      <c r="Y1315" s="94"/>
      <c r="AA1315" s="2"/>
      <c r="AD1315" s="1"/>
    </row>
    <row r="1316" spans="2:30" ht="18.75" x14ac:dyDescent="0.25">
      <c r="B1316" s="110"/>
      <c r="C1316" s="108"/>
      <c r="D1316" s="38"/>
      <c r="E1316" s="38"/>
      <c r="F1316" s="38"/>
      <c r="G1316" s="38"/>
      <c r="H1316" s="38"/>
      <c r="I1316" s="38"/>
      <c r="J1316" s="38"/>
      <c r="K1316" s="38"/>
      <c r="L1316" s="38"/>
      <c r="M1316" s="38"/>
      <c r="N1316" s="38"/>
      <c r="O1316" s="38"/>
      <c r="P1316" s="38"/>
      <c r="Q1316" s="38"/>
      <c r="R1316" s="38"/>
      <c r="S1316" s="94"/>
      <c r="T1316" s="94"/>
      <c r="U1316" s="94"/>
      <c r="V1316" s="94"/>
      <c r="W1316" s="94"/>
      <c r="X1316" s="94"/>
      <c r="Y1316" s="94"/>
      <c r="AA1316" s="2"/>
      <c r="AD1316" s="1"/>
    </row>
    <row r="1317" spans="2:30" ht="18.75" x14ac:dyDescent="0.25">
      <c r="B1317" s="110"/>
      <c r="C1317" s="108"/>
      <c r="D1317" s="38"/>
      <c r="E1317" s="38"/>
      <c r="F1317" s="38"/>
      <c r="G1317" s="38"/>
      <c r="H1317" s="38"/>
      <c r="I1317" s="38"/>
      <c r="J1317" s="38"/>
      <c r="K1317" s="38"/>
      <c r="L1317" s="38"/>
      <c r="M1317" s="38"/>
      <c r="N1317" s="38"/>
      <c r="O1317" s="38"/>
      <c r="P1317" s="38"/>
      <c r="Q1317" s="38"/>
      <c r="R1317" s="38"/>
      <c r="S1317" s="94"/>
      <c r="T1317" s="94"/>
      <c r="U1317" s="94"/>
      <c r="V1317" s="94"/>
      <c r="W1317" s="94"/>
      <c r="X1317" s="94"/>
      <c r="Y1317" s="94"/>
      <c r="AA1317" s="2"/>
      <c r="AD1317" s="1"/>
    </row>
    <row r="1318" spans="2:30" ht="18.75" x14ac:dyDescent="0.25">
      <c r="B1318" s="110"/>
      <c r="C1318" s="108"/>
      <c r="D1318" s="38"/>
      <c r="E1318" s="38"/>
      <c r="F1318" s="38"/>
      <c r="G1318" s="38"/>
      <c r="H1318" s="38"/>
      <c r="I1318" s="38"/>
      <c r="J1318" s="38"/>
      <c r="K1318" s="38"/>
      <c r="L1318" s="38"/>
      <c r="M1318" s="38"/>
      <c r="N1318" s="38"/>
      <c r="O1318" s="38"/>
      <c r="P1318" s="38"/>
      <c r="Q1318" s="38"/>
      <c r="R1318" s="38"/>
      <c r="S1318" s="94"/>
      <c r="T1318" s="94"/>
      <c r="U1318" s="94"/>
      <c r="V1318" s="94"/>
      <c r="W1318" s="94"/>
      <c r="X1318" s="94"/>
      <c r="Y1318" s="94"/>
      <c r="AA1318" s="2"/>
      <c r="AD1318" s="1"/>
    </row>
    <row r="1319" spans="2:30" ht="18.75" x14ac:dyDescent="0.25">
      <c r="B1319" s="110"/>
      <c r="C1319" s="108"/>
      <c r="D1319" s="38"/>
      <c r="E1319" s="38"/>
      <c r="F1319" s="38"/>
      <c r="G1319" s="38"/>
      <c r="H1319" s="38"/>
      <c r="I1319" s="38"/>
      <c r="J1319" s="38"/>
      <c r="K1319" s="38"/>
      <c r="L1319" s="38"/>
      <c r="M1319" s="38"/>
      <c r="N1319" s="38"/>
      <c r="O1319" s="38"/>
      <c r="P1319" s="38"/>
      <c r="Q1319" s="38"/>
      <c r="R1319" s="38"/>
      <c r="S1319" s="94"/>
      <c r="T1319" s="94"/>
      <c r="U1319" s="94"/>
      <c r="V1319" s="94"/>
      <c r="W1319" s="94"/>
      <c r="X1319" s="94"/>
      <c r="Y1319" s="94"/>
      <c r="AA1319" s="2"/>
      <c r="AD1319" s="1"/>
    </row>
    <row r="1320" spans="2:30" ht="18.75" x14ac:dyDescent="0.25">
      <c r="B1320" s="110"/>
      <c r="C1320" s="108"/>
      <c r="D1320" s="38"/>
      <c r="E1320" s="38"/>
      <c r="F1320" s="38"/>
      <c r="G1320" s="38"/>
      <c r="H1320" s="38"/>
      <c r="I1320" s="38"/>
      <c r="J1320" s="38"/>
      <c r="K1320" s="38"/>
      <c r="L1320" s="38"/>
      <c r="M1320" s="38"/>
      <c r="N1320" s="38"/>
      <c r="O1320" s="38"/>
      <c r="P1320" s="38"/>
      <c r="Q1320" s="38"/>
      <c r="R1320" s="38"/>
      <c r="S1320" s="94"/>
      <c r="T1320" s="94"/>
      <c r="U1320" s="94"/>
      <c r="V1320" s="94"/>
      <c r="W1320" s="94"/>
      <c r="X1320" s="94"/>
      <c r="Y1320" s="94"/>
      <c r="AA1320" s="2"/>
      <c r="AD1320" s="1"/>
    </row>
    <row r="1321" spans="2:30" ht="18.75" x14ac:dyDescent="0.25">
      <c r="B1321" s="110"/>
      <c r="C1321" s="108"/>
      <c r="D1321" s="38"/>
      <c r="E1321" s="38"/>
      <c r="F1321" s="38"/>
      <c r="G1321" s="38"/>
      <c r="H1321" s="38"/>
      <c r="I1321" s="38"/>
      <c r="J1321" s="38"/>
      <c r="K1321" s="38"/>
      <c r="L1321" s="38"/>
      <c r="M1321" s="38"/>
      <c r="N1321" s="38"/>
      <c r="O1321" s="38"/>
      <c r="P1321" s="38"/>
      <c r="Q1321" s="38"/>
      <c r="R1321" s="38"/>
      <c r="S1321" s="94"/>
      <c r="T1321" s="94"/>
      <c r="U1321" s="94"/>
      <c r="V1321" s="94"/>
      <c r="W1321" s="94"/>
      <c r="X1321" s="94"/>
      <c r="Y1321" s="94"/>
      <c r="AA1321" s="2"/>
      <c r="AD1321" s="1"/>
    </row>
    <row r="1322" spans="2:30" ht="18.75" x14ac:dyDescent="0.25">
      <c r="B1322" s="110"/>
      <c r="C1322" s="108"/>
      <c r="D1322" s="38"/>
      <c r="E1322" s="38"/>
      <c r="F1322" s="38"/>
      <c r="G1322" s="38"/>
      <c r="H1322" s="38"/>
      <c r="I1322" s="38"/>
      <c r="J1322" s="38"/>
      <c r="K1322" s="38"/>
      <c r="L1322" s="38"/>
      <c r="M1322" s="38"/>
      <c r="N1322" s="38"/>
      <c r="O1322" s="38"/>
      <c r="P1322" s="38"/>
      <c r="Q1322" s="38"/>
      <c r="R1322" s="38"/>
      <c r="S1322" s="94"/>
      <c r="T1322" s="94"/>
      <c r="U1322" s="94"/>
      <c r="V1322" s="94"/>
      <c r="W1322" s="94"/>
      <c r="X1322" s="94"/>
      <c r="Y1322" s="94"/>
      <c r="AA1322" s="2"/>
      <c r="AD1322" s="1"/>
    </row>
    <row r="1323" spans="2:30" ht="18.75" x14ac:dyDescent="0.25">
      <c r="B1323" s="110"/>
      <c r="C1323" s="108"/>
      <c r="D1323" s="38"/>
      <c r="E1323" s="38"/>
      <c r="F1323" s="38"/>
      <c r="G1323" s="38"/>
      <c r="H1323" s="38"/>
      <c r="I1323" s="38"/>
      <c r="J1323" s="38"/>
      <c r="K1323" s="38"/>
      <c r="L1323" s="38"/>
      <c r="M1323" s="38"/>
      <c r="N1323" s="38"/>
      <c r="O1323" s="38"/>
      <c r="P1323" s="38"/>
      <c r="Q1323" s="38"/>
      <c r="R1323" s="38"/>
      <c r="S1323" s="94"/>
      <c r="T1323" s="94"/>
      <c r="U1323" s="94"/>
      <c r="V1323" s="94"/>
      <c r="W1323" s="94"/>
      <c r="X1323" s="94"/>
      <c r="Y1323" s="94"/>
      <c r="AA1323" s="2"/>
      <c r="AD1323" s="1"/>
    </row>
    <row r="1324" spans="2:30" ht="18.75" x14ac:dyDescent="0.25">
      <c r="B1324" s="110"/>
      <c r="C1324" s="108"/>
      <c r="D1324" s="38"/>
      <c r="E1324" s="38"/>
      <c r="F1324" s="38"/>
      <c r="G1324" s="38"/>
      <c r="H1324" s="38"/>
      <c r="I1324" s="38"/>
      <c r="J1324" s="38"/>
      <c r="K1324" s="38"/>
      <c r="L1324" s="38"/>
      <c r="M1324" s="38"/>
      <c r="N1324" s="38"/>
      <c r="O1324" s="38"/>
      <c r="P1324" s="38"/>
      <c r="Q1324" s="38"/>
      <c r="R1324" s="38"/>
      <c r="S1324" s="94"/>
      <c r="T1324" s="94"/>
      <c r="U1324" s="94"/>
      <c r="V1324" s="94"/>
      <c r="W1324" s="94"/>
      <c r="X1324" s="94"/>
      <c r="Y1324" s="94"/>
      <c r="AA1324" s="2"/>
      <c r="AD1324" s="1"/>
    </row>
    <row r="1325" spans="2:30" ht="18.75" x14ac:dyDescent="0.25">
      <c r="B1325" s="110"/>
      <c r="C1325" s="108"/>
      <c r="D1325" s="38"/>
      <c r="E1325" s="38"/>
      <c r="F1325" s="38"/>
      <c r="G1325" s="38"/>
      <c r="H1325" s="38"/>
      <c r="I1325" s="38"/>
      <c r="J1325" s="38"/>
      <c r="K1325" s="38"/>
      <c r="L1325" s="38"/>
      <c r="M1325" s="38"/>
      <c r="N1325" s="38"/>
      <c r="O1325" s="38"/>
      <c r="P1325" s="38"/>
      <c r="Q1325" s="38"/>
      <c r="R1325" s="38"/>
      <c r="S1325" s="94"/>
      <c r="T1325" s="94"/>
      <c r="U1325" s="94"/>
      <c r="V1325" s="94"/>
      <c r="W1325" s="94"/>
      <c r="X1325" s="94"/>
      <c r="Y1325" s="94"/>
      <c r="AA1325" s="2"/>
      <c r="AD1325" s="1"/>
    </row>
    <row r="1326" spans="2:30" ht="18.75" x14ac:dyDescent="0.25">
      <c r="B1326" s="110"/>
      <c r="C1326" s="108"/>
      <c r="D1326" s="38"/>
      <c r="E1326" s="38"/>
      <c r="F1326" s="38"/>
      <c r="G1326" s="38"/>
      <c r="H1326" s="38"/>
      <c r="I1326" s="38"/>
      <c r="J1326" s="38"/>
      <c r="K1326" s="38"/>
      <c r="L1326" s="38"/>
      <c r="M1326" s="38"/>
      <c r="N1326" s="38"/>
      <c r="O1326" s="38"/>
      <c r="P1326" s="38"/>
      <c r="Q1326" s="38"/>
      <c r="R1326" s="38"/>
      <c r="S1326" s="94"/>
      <c r="T1326" s="94"/>
      <c r="U1326" s="94"/>
      <c r="V1326" s="94"/>
      <c r="W1326" s="94"/>
      <c r="X1326" s="94"/>
      <c r="Y1326" s="94"/>
      <c r="AA1326" s="2"/>
      <c r="AD1326" s="1"/>
    </row>
    <row r="1327" spans="2:30" ht="18.75" x14ac:dyDescent="0.25">
      <c r="B1327" s="110"/>
      <c r="C1327" s="108"/>
      <c r="D1327" s="38"/>
      <c r="E1327" s="38"/>
      <c r="F1327" s="38"/>
      <c r="G1327" s="38"/>
      <c r="H1327" s="38"/>
      <c r="I1327" s="38"/>
      <c r="J1327" s="38"/>
      <c r="K1327" s="38"/>
      <c r="L1327" s="38"/>
      <c r="M1327" s="38"/>
      <c r="N1327" s="38"/>
      <c r="O1327" s="38"/>
      <c r="P1327" s="38"/>
      <c r="Q1327" s="38"/>
      <c r="R1327" s="38"/>
      <c r="S1327" s="94"/>
      <c r="T1327" s="94"/>
      <c r="U1327" s="94"/>
      <c r="V1327" s="94"/>
      <c r="W1327" s="94"/>
      <c r="X1327" s="94"/>
      <c r="Y1327" s="94"/>
      <c r="AA1327" s="2"/>
      <c r="AD1327" s="1"/>
    </row>
    <row r="1328" spans="2:30" ht="18.75" x14ac:dyDescent="0.25">
      <c r="B1328" s="110"/>
      <c r="C1328" s="108"/>
      <c r="D1328" s="38"/>
      <c r="E1328" s="38"/>
      <c r="F1328" s="38"/>
      <c r="G1328" s="38"/>
      <c r="H1328" s="38"/>
      <c r="I1328" s="38"/>
      <c r="J1328" s="38"/>
      <c r="K1328" s="38"/>
      <c r="L1328" s="38"/>
      <c r="M1328" s="38"/>
      <c r="N1328" s="38"/>
      <c r="O1328" s="38"/>
      <c r="P1328" s="38"/>
      <c r="Q1328" s="38"/>
      <c r="R1328" s="38"/>
      <c r="S1328" s="94"/>
      <c r="T1328" s="94"/>
      <c r="U1328" s="94"/>
      <c r="V1328" s="94"/>
      <c r="W1328" s="94"/>
      <c r="X1328" s="94"/>
      <c r="Y1328" s="94"/>
      <c r="AA1328" s="2"/>
      <c r="AD1328" s="1"/>
    </row>
    <row r="1329" spans="2:30" ht="18.75" x14ac:dyDescent="0.25">
      <c r="B1329" s="110"/>
      <c r="C1329" s="108"/>
      <c r="D1329" s="38"/>
      <c r="E1329" s="38"/>
      <c r="F1329" s="38"/>
      <c r="G1329" s="38"/>
      <c r="H1329" s="38"/>
      <c r="I1329" s="38"/>
      <c r="J1329" s="38"/>
      <c r="K1329" s="38"/>
      <c r="L1329" s="38"/>
      <c r="M1329" s="38"/>
      <c r="N1329" s="38"/>
      <c r="O1329" s="38"/>
      <c r="P1329" s="38"/>
      <c r="Q1329" s="38"/>
      <c r="R1329" s="38"/>
      <c r="S1329" s="94"/>
      <c r="T1329" s="94"/>
      <c r="U1329" s="94"/>
      <c r="V1329" s="94"/>
      <c r="W1329" s="94"/>
      <c r="X1329" s="94"/>
      <c r="Y1329" s="94"/>
      <c r="AA1329" s="2"/>
      <c r="AD1329" s="1"/>
    </row>
    <row r="1330" spans="2:30" ht="18.75" x14ac:dyDescent="0.25">
      <c r="B1330" s="110"/>
      <c r="C1330" s="108"/>
      <c r="D1330" s="38"/>
      <c r="E1330" s="38"/>
      <c r="F1330" s="38"/>
      <c r="G1330" s="38"/>
      <c r="H1330" s="38"/>
      <c r="I1330" s="38"/>
      <c r="J1330" s="38"/>
      <c r="K1330" s="38"/>
      <c r="L1330" s="38"/>
      <c r="M1330" s="38"/>
      <c r="N1330" s="38"/>
      <c r="O1330" s="38"/>
      <c r="P1330" s="38"/>
      <c r="Q1330" s="38"/>
      <c r="R1330" s="38"/>
      <c r="S1330" s="94"/>
      <c r="T1330" s="94"/>
      <c r="U1330" s="94"/>
      <c r="V1330" s="94"/>
      <c r="W1330" s="94"/>
      <c r="X1330" s="94"/>
      <c r="Y1330" s="94"/>
      <c r="AA1330" s="2"/>
      <c r="AD1330" s="1"/>
    </row>
    <row r="1331" spans="2:30" ht="18.75" x14ac:dyDescent="0.25">
      <c r="B1331" s="110"/>
      <c r="C1331" s="108"/>
      <c r="D1331" s="38"/>
      <c r="E1331" s="38"/>
      <c r="F1331" s="38"/>
      <c r="G1331" s="38"/>
      <c r="H1331" s="38"/>
      <c r="I1331" s="38"/>
      <c r="J1331" s="38"/>
      <c r="K1331" s="38"/>
      <c r="L1331" s="38"/>
      <c r="M1331" s="38"/>
      <c r="N1331" s="38"/>
      <c r="O1331" s="38"/>
      <c r="P1331" s="38"/>
      <c r="Q1331" s="38"/>
      <c r="R1331" s="38"/>
      <c r="S1331" s="94"/>
      <c r="T1331" s="94"/>
      <c r="U1331" s="94"/>
      <c r="V1331" s="94"/>
      <c r="W1331" s="94"/>
      <c r="X1331" s="94"/>
      <c r="Y1331" s="94"/>
      <c r="AA1331" s="2"/>
      <c r="AD1331" s="1"/>
    </row>
    <row r="1332" spans="2:30" ht="18.75" x14ac:dyDescent="0.25">
      <c r="B1332" s="110"/>
      <c r="C1332" s="108"/>
      <c r="D1332" s="38"/>
      <c r="E1332" s="38"/>
      <c r="F1332" s="38"/>
      <c r="G1332" s="38"/>
      <c r="H1332" s="38"/>
      <c r="I1332" s="38"/>
      <c r="J1332" s="38"/>
      <c r="K1332" s="38"/>
      <c r="L1332" s="38"/>
      <c r="M1332" s="38"/>
      <c r="N1332" s="38"/>
      <c r="O1332" s="38"/>
      <c r="P1332" s="38"/>
      <c r="Q1332" s="38"/>
      <c r="R1332" s="38"/>
      <c r="S1332" s="94"/>
      <c r="T1332" s="94"/>
      <c r="U1332" s="94"/>
      <c r="V1332" s="94"/>
      <c r="W1332" s="94"/>
      <c r="X1332" s="94"/>
      <c r="Y1332" s="94"/>
      <c r="AA1332" s="2"/>
      <c r="AD1332" s="1"/>
    </row>
    <row r="1333" spans="2:30" ht="18.75" x14ac:dyDescent="0.25">
      <c r="B1333" s="110"/>
      <c r="C1333" s="108"/>
      <c r="D1333" s="38"/>
      <c r="E1333" s="38"/>
      <c r="F1333" s="38"/>
      <c r="G1333" s="38"/>
      <c r="H1333" s="38"/>
      <c r="I1333" s="38"/>
      <c r="J1333" s="38"/>
      <c r="K1333" s="38"/>
      <c r="L1333" s="38"/>
      <c r="M1333" s="38"/>
      <c r="N1333" s="38"/>
      <c r="O1333" s="38"/>
      <c r="P1333" s="38"/>
      <c r="Q1333" s="38"/>
      <c r="R1333" s="38"/>
      <c r="S1333" s="94"/>
      <c r="T1333" s="94"/>
      <c r="U1333" s="94"/>
      <c r="V1333" s="94"/>
      <c r="W1333" s="94"/>
      <c r="X1333" s="94"/>
      <c r="Y1333" s="94"/>
      <c r="AA1333" s="2"/>
      <c r="AD1333" s="1"/>
    </row>
    <row r="1334" spans="2:30" ht="18.75" x14ac:dyDescent="0.25">
      <c r="B1334" s="110"/>
      <c r="C1334" s="108"/>
      <c r="D1334" s="38"/>
      <c r="E1334" s="38"/>
      <c r="F1334" s="38"/>
      <c r="G1334" s="38"/>
      <c r="H1334" s="38"/>
      <c r="I1334" s="38"/>
      <c r="J1334" s="38"/>
      <c r="K1334" s="38"/>
      <c r="L1334" s="38"/>
      <c r="M1334" s="38"/>
      <c r="N1334" s="38"/>
      <c r="O1334" s="38"/>
      <c r="P1334" s="38"/>
      <c r="Q1334" s="38"/>
      <c r="R1334" s="38"/>
      <c r="S1334" s="94"/>
      <c r="T1334" s="94"/>
      <c r="U1334" s="94"/>
      <c r="V1334" s="94"/>
      <c r="W1334" s="94"/>
      <c r="X1334" s="94"/>
      <c r="Y1334" s="94"/>
      <c r="AA1334" s="2"/>
      <c r="AD1334" s="1"/>
    </row>
    <row r="1335" spans="2:30" ht="18.75" x14ac:dyDescent="0.25">
      <c r="B1335" s="110"/>
      <c r="C1335" s="108"/>
      <c r="D1335" s="38"/>
      <c r="E1335" s="38"/>
      <c r="F1335" s="38"/>
      <c r="G1335" s="38"/>
      <c r="H1335" s="38"/>
      <c r="I1335" s="38"/>
      <c r="J1335" s="38"/>
      <c r="K1335" s="38"/>
      <c r="L1335" s="38"/>
      <c r="M1335" s="38"/>
      <c r="N1335" s="38"/>
      <c r="O1335" s="38"/>
      <c r="P1335" s="38"/>
      <c r="Q1335" s="38"/>
      <c r="R1335" s="38"/>
      <c r="S1335" s="94"/>
      <c r="T1335" s="94"/>
      <c r="U1335" s="94"/>
      <c r="V1335" s="94"/>
      <c r="W1335" s="94"/>
      <c r="X1335" s="94"/>
      <c r="Y1335" s="94"/>
      <c r="AA1335" s="2"/>
      <c r="AD1335" s="1"/>
    </row>
    <row r="1336" spans="2:30" ht="18.75" x14ac:dyDescent="0.25">
      <c r="B1336" s="110"/>
      <c r="C1336" s="108"/>
      <c r="D1336" s="38"/>
      <c r="E1336" s="38"/>
      <c r="F1336" s="38"/>
      <c r="G1336" s="38"/>
      <c r="H1336" s="38"/>
      <c r="I1336" s="38"/>
      <c r="J1336" s="38"/>
      <c r="K1336" s="38"/>
      <c r="L1336" s="38"/>
      <c r="M1336" s="38"/>
      <c r="N1336" s="38"/>
      <c r="O1336" s="38"/>
      <c r="P1336" s="38"/>
      <c r="Q1336" s="38"/>
      <c r="R1336" s="38"/>
      <c r="S1336" s="94"/>
      <c r="T1336" s="94"/>
      <c r="U1336" s="94"/>
      <c r="V1336" s="94"/>
      <c r="W1336" s="94"/>
      <c r="X1336" s="94"/>
      <c r="Y1336" s="94"/>
      <c r="AA1336" s="2"/>
      <c r="AD1336" s="1"/>
    </row>
    <row r="1337" spans="2:30" ht="18.75" x14ac:dyDescent="0.25">
      <c r="B1337" s="110"/>
      <c r="C1337" s="108"/>
      <c r="D1337" s="38"/>
      <c r="E1337" s="38"/>
      <c r="F1337" s="38"/>
      <c r="G1337" s="38"/>
      <c r="H1337" s="38"/>
      <c r="I1337" s="38"/>
      <c r="J1337" s="38"/>
      <c r="K1337" s="38"/>
      <c r="L1337" s="38"/>
      <c r="M1337" s="38"/>
      <c r="N1337" s="38"/>
      <c r="O1337" s="38"/>
      <c r="P1337" s="38"/>
      <c r="Q1337" s="38"/>
      <c r="R1337" s="38"/>
      <c r="S1337" s="94"/>
      <c r="T1337" s="94"/>
      <c r="U1337" s="94"/>
      <c r="V1337" s="94"/>
      <c r="W1337" s="94"/>
      <c r="X1337" s="94"/>
      <c r="Y1337" s="94"/>
      <c r="AA1337" s="2"/>
      <c r="AD1337" s="1"/>
    </row>
    <row r="1338" spans="2:30" ht="18.75" x14ac:dyDescent="0.25">
      <c r="B1338" s="110"/>
      <c r="C1338" s="108"/>
      <c r="D1338" s="38"/>
      <c r="E1338" s="38"/>
      <c r="F1338" s="38"/>
      <c r="G1338" s="38"/>
      <c r="H1338" s="38"/>
      <c r="I1338" s="38"/>
      <c r="J1338" s="38"/>
      <c r="K1338" s="38"/>
      <c r="L1338" s="38"/>
      <c r="M1338" s="38"/>
      <c r="N1338" s="38"/>
      <c r="O1338" s="38"/>
      <c r="P1338" s="38"/>
      <c r="Q1338" s="38"/>
      <c r="R1338" s="38"/>
      <c r="S1338" s="94"/>
      <c r="T1338" s="94"/>
      <c r="U1338" s="94"/>
      <c r="V1338" s="94"/>
      <c r="W1338" s="94"/>
      <c r="X1338" s="94"/>
      <c r="Y1338" s="94"/>
      <c r="AA1338" s="2"/>
      <c r="AD1338" s="1"/>
    </row>
    <row r="1339" spans="2:30" ht="18.75" x14ac:dyDescent="0.25">
      <c r="B1339" s="110"/>
      <c r="C1339" s="108"/>
      <c r="D1339" s="38"/>
      <c r="E1339" s="38"/>
      <c r="F1339" s="38"/>
      <c r="G1339" s="38"/>
      <c r="H1339" s="38"/>
      <c r="I1339" s="38"/>
      <c r="J1339" s="38"/>
      <c r="K1339" s="38"/>
      <c r="L1339" s="38"/>
      <c r="M1339" s="38"/>
      <c r="N1339" s="38"/>
      <c r="O1339" s="38"/>
      <c r="P1339" s="38"/>
      <c r="Q1339" s="38"/>
      <c r="R1339" s="38"/>
      <c r="S1339" s="94"/>
      <c r="T1339" s="94"/>
      <c r="U1339" s="94"/>
      <c r="V1339" s="94"/>
      <c r="W1339" s="94"/>
      <c r="X1339" s="94"/>
      <c r="Y1339" s="94"/>
      <c r="AA1339" s="2"/>
      <c r="AD1339" s="1"/>
    </row>
    <row r="1340" spans="2:30" ht="18.75" x14ac:dyDescent="0.25">
      <c r="B1340" s="110"/>
      <c r="C1340" s="108"/>
      <c r="D1340" s="38"/>
      <c r="E1340" s="38"/>
      <c r="F1340" s="38"/>
      <c r="G1340" s="38"/>
      <c r="H1340" s="38"/>
      <c r="I1340" s="38"/>
      <c r="J1340" s="38"/>
      <c r="K1340" s="38"/>
      <c r="L1340" s="38"/>
      <c r="M1340" s="38"/>
      <c r="N1340" s="38"/>
      <c r="O1340" s="38"/>
      <c r="P1340" s="38"/>
      <c r="Q1340" s="38"/>
      <c r="R1340" s="38"/>
      <c r="S1340" s="94"/>
      <c r="T1340" s="94"/>
      <c r="U1340" s="94"/>
      <c r="V1340" s="94"/>
      <c r="W1340" s="94"/>
      <c r="X1340" s="94"/>
      <c r="Y1340" s="94"/>
      <c r="AA1340" s="2"/>
      <c r="AD1340" s="1"/>
    </row>
    <row r="1341" spans="2:30" ht="18.75" x14ac:dyDescent="0.25">
      <c r="B1341" s="110"/>
      <c r="C1341" s="108"/>
      <c r="D1341" s="38"/>
      <c r="E1341" s="38"/>
      <c r="F1341" s="38"/>
      <c r="G1341" s="38"/>
      <c r="H1341" s="38"/>
      <c r="I1341" s="38"/>
      <c r="J1341" s="38"/>
      <c r="K1341" s="38"/>
      <c r="L1341" s="38"/>
      <c r="M1341" s="38"/>
      <c r="N1341" s="38"/>
      <c r="O1341" s="38"/>
      <c r="P1341" s="38"/>
      <c r="Q1341" s="38"/>
      <c r="R1341" s="38"/>
      <c r="S1341" s="94"/>
      <c r="T1341" s="94"/>
      <c r="U1341" s="94"/>
      <c r="V1341" s="94"/>
      <c r="W1341" s="94"/>
      <c r="X1341" s="94"/>
      <c r="Y1341" s="94"/>
      <c r="AA1341" s="2"/>
      <c r="AD1341" s="1"/>
    </row>
    <row r="1342" spans="2:30" ht="18.75" x14ac:dyDescent="0.25">
      <c r="B1342" s="110"/>
      <c r="C1342" s="108"/>
      <c r="D1342" s="38"/>
      <c r="E1342" s="38"/>
      <c r="F1342" s="38"/>
      <c r="G1342" s="38"/>
      <c r="H1342" s="38"/>
      <c r="I1342" s="38"/>
      <c r="J1342" s="38"/>
      <c r="K1342" s="38"/>
      <c r="L1342" s="38"/>
      <c r="M1342" s="38"/>
      <c r="N1342" s="38"/>
      <c r="O1342" s="38"/>
      <c r="P1342" s="38"/>
      <c r="Q1342" s="38"/>
      <c r="R1342" s="38"/>
      <c r="S1342" s="94"/>
      <c r="T1342" s="94"/>
      <c r="U1342" s="94"/>
      <c r="V1342" s="94"/>
      <c r="W1342" s="94"/>
      <c r="X1342" s="94"/>
      <c r="Y1342" s="94"/>
      <c r="AA1342" s="2"/>
      <c r="AD1342" s="1"/>
    </row>
    <row r="1343" spans="2:30" ht="18.75" x14ac:dyDescent="0.25">
      <c r="B1343" s="110"/>
      <c r="C1343" s="108"/>
      <c r="D1343" s="38"/>
      <c r="E1343" s="38"/>
      <c r="F1343" s="38"/>
      <c r="G1343" s="38"/>
      <c r="H1343" s="38"/>
      <c r="I1343" s="38"/>
      <c r="J1343" s="38"/>
      <c r="K1343" s="38"/>
      <c r="L1343" s="38"/>
      <c r="M1343" s="38"/>
      <c r="N1343" s="38"/>
      <c r="O1343" s="38"/>
      <c r="P1343" s="38"/>
      <c r="Q1343" s="38"/>
      <c r="R1343" s="38"/>
      <c r="S1343" s="94"/>
      <c r="T1343" s="94"/>
      <c r="U1343" s="94"/>
      <c r="V1343" s="94"/>
      <c r="W1343" s="94"/>
      <c r="X1343" s="94"/>
      <c r="Y1343" s="94"/>
      <c r="AA1343" s="2"/>
      <c r="AD1343" s="1"/>
    </row>
    <row r="1344" spans="2:30" ht="18.75" x14ac:dyDescent="0.25">
      <c r="B1344" s="110"/>
      <c r="C1344" s="108"/>
      <c r="D1344" s="38"/>
      <c r="E1344" s="38"/>
      <c r="F1344" s="38"/>
      <c r="G1344" s="38"/>
      <c r="H1344" s="38"/>
      <c r="I1344" s="38"/>
      <c r="J1344" s="38"/>
      <c r="K1344" s="38"/>
      <c r="L1344" s="38"/>
      <c r="M1344" s="38"/>
      <c r="N1344" s="38"/>
      <c r="O1344" s="38"/>
      <c r="P1344" s="38"/>
      <c r="Q1344" s="38"/>
      <c r="R1344" s="38"/>
      <c r="S1344" s="94"/>
      <c r="T1344" s="94"/>
      <c r="U1344" s="94"/>
      <c r="V1344" s="94"/>
      <c r="W1344" s="94"/>
      <c r="X1344" s="94"/>
      <c r="Y1344" s="94"/>
      <c r="AA1344" s="2"/>
      <c r="AD1344" s="1"/>
    </row>
    <row r="1345" spans="2:30" ht="18.75" x14ac:dyDescent="0.25">
      <c r="B1345" s="110"/>
      <c r="C1345" s="108"/>
      <c r="D1345" s="38"/>
      <c r="E1345" s="38"/>
      <c r="F1345" s="38"/>
      <c r="G1345" s="38"/>
      <c r="H1345" s="38"/>
      <c r="I1345" s="38"/>
      <c r="J1345" s="38"/>
      <c r="K1345" s="38"/>
      <c r="L1345" s="38"/>
      <c r="M1345" s="38"/>
      <c r="N1345" s="38"/>
      <c r="O1345" s="38"/>
      <c r="P1345" s="38"/>
      <c r="Q1345" s="38"/>
      <c r="R1345" s="38"/>
      <c r="S1345" s="94"/>
      <c r="T1345" s="94"/>
      <c r="U1345" s="94"/>
      <c r="V1345" s="94"/>
      <c r="W1345" s="94"/>
      <c r="X1345" s="94"/>
      <c r="Y1345" s="94"/>
      <c r="AA1345" s="2"/>
      <c r="AD1345" s="1"/>
    </row>
    <row r="1346" spans="2:30" ht="18.75" x14ac:dyDescent="0.25">
      <c r="B1346" s="110"/>
      <c r="C1346" s="108"/>
      <c r="D1346" s="38"/>
      <c r="E1346" s="38"/>
      <c r="F1346" s="38"/>
      <c r="G1346" s="38"/>
      <c r="H1346" s="38"/>
      <c r="I1346" s="38"/>
      <c r="J1346" s="38"/>
      <c r="K1346" s="38"/>
      <c r="L1346" s="38"/>
      <c r="M1346" s="38"/>
      <c r="N1346" s="38"/>
      <c r="O1346" s="38"/>
      <c r="P1346" s="38"/>
      <c r="Q1346" s="38"/>
      <c r="R1346" s="38"/>
      <c r="S1346" s="94"/>
      <c r="T1346" s="94"/>
      <c r="U1346" s="94"/>
      <c r="V1346" s="94"/>
      <c r="W1346" s="94"/>
      <c r="X1346" s="94"/>
      <c r="Y1346" s="94"/>
      <c r="AA1346" s="2"/>
      <c r="AD1346" s="1"/>
    </row>
    <row r="1347" spans="2:30" ht="18.75" x14ac:dyDescent="0.25">
      <c r="B1347" s="110"/>
      <c r="C1347" s="108"/>
      <c r="D1347" s="38"/>
      <c r="E1347" s="38"/>
      <c r="F1347" s="38"/>
      <c r="G1347" s="38"/>
      <c r="H1347" s="38"/>
      <c r="I1347" s="38"/>
      <c r="J1347" s="38"/>
      <c r="K1347" s="38"/>
      <c r="L1347" s="38"/>
      <c r="M1347" s="38"/>
      <c r="N1347" s="38"/>
      <c r="O1347" s="38"/>
      <c r="P1347" s="38"/>
      <c r="Q1347" s="38"/>
      <c r="R1347" s="38"/>
      <c r="S1347" s="94"/>
      <c r="T1347" s="94"/>
      <c r="U1347" s="94"/>
      <c r="V1347" s="94"/>
      <c r="W1347" s="94"/>
      <c r="X1347" s="94"/>
      <c r="Y1347" s="94"/>
      <c r="AA1347" s="2"/>
      <c r="AD1347" s="1"/>
    </row>
    <row r="1348" spans="2:30" ht="18.75" x14ac:dyDescent="0.25">
      <c r="B1348" s="110"/>
      <c r="C1348" s="108"/>
      <c r="D1348" s="38"/>
      <c r="E1348" s="38"/>
      <c r="F1348" s="38"/>
      <c r="G1348" s="38"/>
      <c r="H1348" s="38"/>
      <c r="I1348" s="38"/>
      <c r="J1348" s="38"/>
      <c r="K1348" s="38"/>
      <c r="L1348" s="38"/>
      <c r="M1348" s="38"/>
      <c r="N1348" s="38"/>
      <c r="O1348" s="38"/>
      <c r="P1348" s="38"/>
      <c r="Q1348" s="38"/>
      <c r="R1348" s="38"/>
      <c r="S1348" s="94"/>
      <c r="T1348" s="94"/>
      <c r="U1348" s="94"/>
      <c r="V1348" s="94"/>
      <c r="W1348" s="94"/>
      <c r="X1348" s="94"/>
      <c r="Y1348" s="94"/>
      <c r="AA1348" s="2"/>
      <c r="AD1348" s="1"/>
    </row>
    <row r="1349" spans="2:30" ht="18.75" x14ac:dyDescent="0.25">
      <c r="B1349" s="110"/>
      <c r="C1349" s="108"/>
      <c r="D1349" s="38"/>
      <c r="E1349" s="38"/>
      <c r="F1349" s="38"/>
      <c r="G1349" s="38"/>
      <c r="H1349" s="38"/>
      <c r="I1349" s="38"/>
      <c r="J1349" s="38"/>
      <c r="K1349" s="38"/>
      <c r="L1349" s="38"/>
      <c r="M1349" s="38"/>
      <c r="N1349" s="38"/>
      <c r="O1349" s="38"/>
      <c r="P1349" s="38"/>
      <c r="Q1349" s="38"/>
      <c r="R1349" s="38"/>
      <c r="S1349" s="94"/>
      <c r="T1349" s="94"/>
      <c r="U1349" s="94"/>
      <c r="V1349" s="94"/>
      <c r="W1349" s="94"/>
      <c r="X1349" s="94"/>
      <c r="Y1349" s="94"/>
      <c r="AA1349" s="2"/>
      <c r="AD1349" s="1"/>
    </row>
    <row r="1350" spans="2:30" ht="18.75" x14ac:dyDescent="0.25">
      <c r="B1350" s="110"/>
      <c r="C1350" s="108"/>
      <c r="D1350" s="38"/>
      <c r="E1350" s="38"/>
      <c r="F1350" s="38"/>
      <c r="G1350" s="38"/>
      <c r="H1350" s="38"/>
      <c r="I1350" s="38"/>
      <c r="J1350" s="38"/>
      <c r="K1350" s="38"/>
      <c r="L1350" s="38"/>
      <c r="M1350" s="38"/>
      <c r="N1350" s="38"/>
      <c r="O1350" s="38"/>
      <c r="P1350" s="38"/>
      <c r="Q1350" s="38"/>
      <c r="R1350" s="38"/>
      <c r="S1350" s="94"/>
      <c r="T1350" s="94"/>
      <c r="U1350" s="94"/>
      <c r="V1350" s="94"/>
      <c r="W1350" s="94"/>
      <c r="X1350" s="94"/>
      <c r="Y1350" s="94"/>
      <c r="AA1350" s="2"/>
      <c r="AD1350" s="1"/>
    </row>
    <row r="1351" spans="2:30" ht="18.75" x14ac:dyDescent="0.25">
      <c r="B1351" s="110"/>
      <c r="C1351" s="108"/>
      <c r="D1351" s="38"/>
      <c r="E1351" s="38"/>
      <c r="F1351" s="38"/>
      <c r="G1351" s="38"/>
      <c r="H1351" s="38"/>
      <c r="I1351" s="38"/>
      <c r="J1351" s="38"/>
      <c r="K1351" s="38"/>
      <c r="L1351" s="38"/>
      <c r="M1351" s="38"/>
      <c r="N1351" s="38"/>
      <c r="O1351" s="38"/>
      <c r="P1351" s="38"/>
      <c r="Q1351" s="38"/>
      <c r="R1351" s="38"/>
      <c r="S1351" s="94"/>
      <c r="T1351" s="94"/>
      <c r="U1351" s="94"/>
      <c r="V1351" s="94"/>
      <c r="W1351" s="94"/>
      <c r="X1351" s="94"/>
      <c r="Y1351" s="94"/>
      <c r="AA1351" s="2"/>
      <c r="AD1351" s="1"/>
    </row>
    <row r="1352" spans="2:30" ht="18.75" x14ac:dyDescent="0.25">
      <c r="B1352" s="110"/>
      <c r="C1352" s="108"/>
      <c r="D1352" s="38"/>
      <c r="E1352" s="38"/>
      <c r="F1352" s="38"/>
      <c r="G1352" s="38"/>
      <c r="H1352" s="38"/>
      <c r="I1352" s="38"/>
      <c r="J1352" s="38"/>
      <c r="K1352" s="38"/>
      <c r="L1352" s="38"/>
      <c r="M1352" s="38"/>
      <c r="N1352" s="38"/>
      <c r="O1352" s="38"/>
      <c r="P1352" s="38"/>
      <c r="Q1352" s="38"/>
      <c r="R1352" s="38"/>
      <c r="S1352" s="94"/>
      <c r="T1352" s="94"/>
      <c r="U1352" s="94"/>
      <c r="V1352" s="94"/>
      <c r="W1352" s="94"/>
      <c r="X1352" s="94"/>
      <c r="Y1352" s="94"/>
      <c r="AA1352" s="2"/>
      <c r="AD1352" s="1"/>
    </row>
    <row r="1353" spans="2:30" ht="18.75" x14ac:dyDescent="0.25">
      <c r="B1353" s="110"/>
      <c r="C1353" s="108"/>
      <c r="D1353" s="38"/>
      <c r="E1353" s="38"/>
      <c r="F1353" s="38"/>
      <c r="G1353" s="38"/>
      <c r="H1353" s="38"/>
      <c r="I1353" s="38"/>
      <c r="J1353" s="38"/>
      <c r="K1353" s="38"/>
      <c r="L1353" s="38"/>
      <c r="M1353" s="38"/>
      <c r="N1353" s="38"/>
      <c r="O1353" s="38"/>
      <c r="P1353" s="38"/>
      <c r="Q1353" s="38"/>
      <c r="R1353" s="38"/>
      <c r="S1353" s="94"/>
      <c r="T1353" s="94"/>
      <c r="U1353" s="94"/>
      <c r="V1353" s="94"/>
      <c r="W1353" s="94"/>
      <c r="X1353" s="94"/>
      <c r="Y1353" s="94"/>
      <c r="AA1353" s="2"/>
      <c r="AD1353" s="1"/>
    </row>
    <row r="1354" spans="2:30" ht="18.75" x14ac:dyDescent="0.25">
      <c r="B1354" s="110"/>
      <c r="C1354" s="108"/>
      <c r="D1354" s="38"/>
      <c r="E1354" s="38"/>
      <c r="F1354" s="38"/>
      <c r="G1354" s="38"/>
      <c r="H1354" s="38"/>
      <c r="I1354" s="38"/>
      <c r="J1354" s="38"/>
      <c r="K1354" s="38"/>
      <c r="L1354" s="38"/>
      <c r="M1354" s="38"/>
      <c r="N1354" s="38"/>
      <c r="O1354" s="38"/>
      <c r="P1354" s="38"/>
      <c r="Q1354" s="38"/>
      <c r="R1354" s="38"/>
      <c r="S1354" s="94"/>
      <c r="T1354" s="94"/>
      <c r="U1354" s="94"/>
      <c r="V1354" s="94"/>
      <c r="W1354" s="94"/>
      <c r="X1354" s="94"/>
      <c r="Y1354" s="94"/>
      <c r="AA1354" s="2"/>
      <c r="AD1354" s="1"/>
    </row>
    <row r="1355" spans="2:30" ht="18.75" x14ac:dyDescent="0.25">
      <c r="B1355" s="110"/>
      <c r="C1355" s="108"/>
      <c r="D1355" s="38"/>
      <c r="E1355" s="38"/>
      <c r="F1355" s="38"/>
      <c r="G1355" s="38"/>
      <c r="H1355" s="38"/>
      <c r="I1355" s="38"/>
      <c r="J1355" s="38"/>
      <c r="K1355" s="38"/>
      <c r="L1355" s="38"/>
      <c r="M1355" s="38"/>
      <c r="N1355" s="38"/>
      <c r="O1355" s="38"/>
      <c r="P1355" s="38"/>
      <c r="Q1355" s="38"/>
      <c r="R1355" s="38"/>
      <c r="S1355" s="94"/>
      <c r="T1355" s="94"/>
      <c r="U1355" s="94"/>
      <c r="V1355" s="94"/>
      <c r="W1355" s="94"/>
      <c r="X1355" s="94"/>
      <c r="Y1355" s="94"/>
      <c r="AA1355" s="2"/>
      <c r="AD1355" s="1"/>
    </row>
    <row r="1356" spans="2:30" ht="18.75" x14ac:dyDescent="0.25">
      <c r="B1356" s="110"/>
      <c r="C1356" s="108"/>
      <c r="D1356" s="38"/>
      <c r="E1356" s="38"/>
      <c r="F1356" s="38"/>
      <c r="G1356" s="38"/>
      <c r="H1356" s="38"/>
      <c r="I1356" s="38"/>
      <c r="J1356" s="38"/>
      <c r="K1356" s="38"/>
      <c r="L1356" s="38"/>
      <c r="M1356" s="38"/>
      <c r="N1356" s="38"/>
      <c r="O1356" s="38"/>
      <c r="P1356" s="38"/>
      <c r="Q1356" s="38"/>
      <c r="R1356" s="38"/>
      <c r="S1356" s="94"/>
      <c r="T1356" s="94"/>
      <c r="U1356" s="94"/>
      <c r="V1356" s="94"/>
      <c r="W1356" s="94"/>
      <c r="X1356" s="94"/>
      <c r="Y1356" s="94"/>
      <c r="AA1356" s="2"/>
      <c r="AD1356" s="1"/>
    </row>
    <row r="1357" spans="2:30" ht="18.75" x14ac:dyDescent="0.25">
      <c r="B1357" s="110"/>
      <c r="C1357" s="108"/>
      <c r="D1357" s="38"/>
      <c r="E1357" s="38"/>
      <c r="F1357" s="38"/>
      <c r="G1357" s="38"/>
      <c r="H1357" s="38"/>
      <c r="I1357" s="38"/>
      <c r="J1357" s="38"/>
      <c r="K1357" s="38"/>
      <c r="L1357" s="38"/>
      <c r="M1357" s="38"/>
      <c r="N1357" s="38"/>
      <c r="O1357" s="38"/>
      <c r="P1357" s="38"/>
      <c r="Q1357" s="38"/>
      <c r="R1357" s="38"/>
      <c r="S1357" s="94"/>
      <c r="T1357" s="94"/>
      <c r="U1357" s="94"/>
      <c r="V1357" s="94"/>
      <c r="W1357" s="94"/>
      <c r="X1357" s="94"/>
      <c r="Y1357" s="94"/>
      <c r="AA1357" s="2"/>
      <c r="AD1357" s="1"/>
    </row>
    <row r="1358" spans="2:30" ht="18.75" x14ac:dyDescent="0.25">
      <c r="B1358" s="110"/>
      <c r="C1358" s="108"/>
      <c r="D1358" s="38"/>
      <c r="E1358" s="38"/>
      <c r="F1358" s="38"/>
      <c r="G1358" s="38"/>
      <c r="H1358" s="38"/>
      <c r="I1358" s="38"/>
      <c r="J1358" s="38"/>
      <c r="K1358" s="38"/>
      <c r="L1358" s="38"/>
      <c r="M1358" s="38"/>
      <c r="N1358" s="38"/>
      <c r="O1358" s="38"/>
      <c r="P1358" s="38"/>
      <c r="Q1358" s="38"/>
      <c r="R1358" s="38"/>
      <c r="S1358" s="94"/>
      <c r="T1358" s="94"/>
      <c r="U1358" s="94"/>
      <c r="V1358" s="94"/>
      <c r="W1358" s="94"/>
      <c r="X1358" s="94"/>
      <c r="Y1358" s="94"/>
      <c r="AA1358" s="2"/>
      <c r="AD1358" s="1"/>
    </row>
    <row r="1359" spans="2:30" ht="18.75" x14ac:dyDescent="0.25">
      <c r="B1359" s="110"/>
      <c r="C1359" s="108"/>
      <c r="D1359" s="38"/>
      <c r="E1359" s="38"/>
      <c r="F1359" s="38"/>
      <c r="G1359" s="38"/>
      <c r="H1359" s="38"/>
      <c r="I1359" s="38"/>
      <c r="J1359" s="38"/>
      <c r="K1359" s="38"/>
      <c r="L1359" s="38"/>
      <c r="M1359" s="38"/>
      <c r="N1359" s="38"/>
      <c r="O1359" s="38"/>
      <c r="P1359" s="38"/>
      <c r="Q1359" s="38"/>
      <c r="R1359" s="38"/>
      <c r="S1359" s="94"/>
      <c r="T1359" s="94"/>
      <c r="U1359" s="94"/>
      <c r="V1359" s="94"/>
      <c r="W1359" s="94"/>
      <c r="X1359" s="94"/>
      <c r="Y1359" s="94"/>
      <c r="AA1359" s="2"/>
      <c r="AD1359" s="1"/>
    </row>
    <row r="1360" spans="2:30" ht="18.75" x14ac:dyDescent="0.25">
      <c r="B1360" s="110"/>
      <c r="C1360" s="108"/>
      <c r="D1360" s="38"/>
      <c r="E1360" s="38"/>
      <c r="F1360" s="38"/>
      <c r="G1360" s="38"/>
      <c r="H1360" s="38"/>
      <c r="I1360" s="38"/>
      <c r="J1360" s="38"/>
      <c r="K1360" s="38"/>
      <c r="L1360" s="38"/>
      <c r="M1360" s="38"/>
      <c r="N1360" s="38"/>
      <c r="O1360" s="38"/>
      <c r="P1360" s="38"/>
      <c r="Q1360" s="38"/>
      <c r="R1360" s="38"/>
      <c r="S1360" s="94"/>
      <c r="T1360" s="94"/>
      <c r="U1360" s="94"/>
      <c r="V1360" s="94"/>
      <c r="W1360" s="94"/>
      <c r="X1360" s="94"/>
      <c r="Y1360" s="94"/>
      <c r="AA1360" s="2"/>
      <c r="AD1360" s="1"/>
    </row>
    <row r="1361" spans="2:30" ht="18.75" x14ac:dyDescent="0.25">
      <c r="B1361" s="110"/>
      <c r="C1361" s="108"/>
      <c r="D1361" s="38"/>
      <c r="E1361" s="38"/>
      <c r="F1361" s="38"/>
      <c r="G1361" s="38"/>
      <c r="H1361" s="38"/>
      <c r="I1361" s="38"/>
      <c r="J1361" s="38"/>
      <c r="K1361" s="38"/>
      <c r="L1361" s="38"/>
      <c r="M1361" s="38"/>
      <c r="N1361" s="38"/>
      <c r="O1361" s="38"/>
      <c r="P1361" s="38"/>
      <c r="Q1361" s="38"/>
      <c r="R1361" s="38"/>
      <c r="S1361" s="94"/>
      <c r="T1361" s="94"/>
      <c r="U1361" s="94"/>
      <c r="V1361" s="94"/>
      <c r="W1361" s="94"/>
      <c r="X1361" s="94"/>
      <c r="Y1361" s="94"/>
      <c r="AA1361" s="2"/>
      <c r="AD1361" s="1"/>
    </row>
    <row r="1362" spans="2:30" ht="18.75" x14ac:dyDescent="0.25">
      <c r="B1362" s="110"/>
      <c r="C1362" s="108"/>
      <c r="D1362" s="38"/>
      <c r="E1362" s="38"/>
      <c r="F1362" s="38"/>
      <c r="G1362" s="38"/>
      <c r="H1362" s="38"/>
      <c r="I1362" s="38"/>
      <c r="J1362" s="38"/>
      <c r="K1362" s="38"/>
      <c r="L1362" s="38"/>
      <c r="M1362" s="38"/>
      <c r="N1362" s="38"/>
      <c r="O1362" s="38"/>
      <c r="P1362" s="38"/>
      <c r="Q1362" s="38"/>
      <c r="R1362" s="38"/>
      <c r="S1362" s="94"/>
      <c r="T1362" s="94"/>
      <c r="U1362" s="94"/>
      <c r="V1362" s="94"/>
      <c r="W1362" s="94"/>
      <c r="X1362" s="94"/>
      <c r="Y1362" s="94"/>
      <c r="AA1362" s="2"/>
      <c r="AD1362" s="1"/>
    </row>
    <row r="1363" spans="2:30" ht="18.75" x14ac:dyDescent="0.25">
      <c r="B1363" s="110"/>
      <c r="C1363" s="108"/>
      <c r="D1363" s="38"/>
      <c r="E1363" s="38"/>
      <c r="F1363" s="38"/>
      <c r="G1363" s="38"/>
      <c r="H1363" s="38"/>
      <c r="I1363" s="38"/>
      <c r="J1363" s="38"/>
      <c r="K1363" s="38"/>
      <c r="L1363" s="38"/>
      <c r="M1363" s="38"/>
      <c r="N1363" s="38"/>
      <c r="O1363" s="38"/>
      <c r="P1363" s="38"/>
      <c r="Q1363" s="38"/>
      <c r="R1363" s="38"/>
      <c r="S1363" s="94"/>
      <c r="T1363" s="94"/>
      <c r="U1363" s="94"/>
      <c r="V1363" s="94"/>
      <c r="W1363" s="94"/>
      <c r="X1363" s="94"/>
      <c r="Y1363" s="94"/>
      <c r="AA1363" s="2"/>
      <c r="AD1363" s="1"/>
    </row>
    <row r="1364" spans="2:30" ht="18.75" x14ac:dyDescent="0.25">
      <c r="B1364" s="110"/>
      <c r="C1364" s="108"/>
      <c r="D1364" s="38"/>
      <c r="E1364" s="38"/>
      <c r="F1364" s="38"/>
      <c r="G1364" s="38"/>
      <c r="H1364" s="38"/>
      <c r="I1364" s="38"/>
      <c r="J1364" s="38"/>
      <c r="K1364" s="38"/>
      <c r="L1364" s="38"/>
      <c r="M1364" s="38"/>
      <c r="N1364" s="38"/>
      <c r="O1364" s="38"/>
      <c r="P1364" s="38"/>
      <c r="Q1364" s="38"/>
      <c r="R1364" s="38"/>
      <c r="S1364" s="94"/>
      <c r="T1364" s="94"/>
      <c r="U1364" s="94"/>
      <c r="V1364" s="94"/>
      <c r="W1364" s="94"/>
      <c r="X1364" s="94"/>
      <c r="Y1364" s="94"/>
      <c r="AA1364" s="2"/>
      <c r="AD1364" s="1"/>
    </row>
    <row r="1365" spans="2:30" ht="18.75" x14ac:dyDescent="0.25">
      <c r="B1365" s="110"/>
      <c r="C1365" s="108"/>
      <c r="D1365" s="38"/>
      <c r="E1365" s="38"/>
      <c r="F1365" s="38"/>
      <c r="G1365" s="38"/>
      <c r="H1365" s="38"/>
      <c r="I1365" s="38"/>
      <c r="J1365" s="38"/>
      <c r="K1365" s="38"/>
      <c r="L1365" s="38"/>
      <c r="M1365" s="38"/>
      <c r="N1365" s="38"/>
      <c r="O1365" s="38"/>
      <c r="P1365" s="38"/>
      <c r="Q1365" s="38"/>
      <c r="R1365" s="38"/>
      <c r="S1365" s="94"/>
      <c r="T1365" s="94"/>
      <c r="U1365" s="94"/>
      <c r="V1365" s="94"/>
      <c r="W1365" s="94"/>
      <c r="X1365" s="94"/>
      <c r="Y1365" s="94"/>
      <c r="AA1365" s="2"/>
      <c r="AD1365" s="1"/>
    </row>
    <row r="1366" spans="2:30" ht="18.75" x14ac:dyDescent="0.25">
      <c r="B1366" s="110"/>
      <c r="C1366" s="108"/>
      <c r="D1366" s="38"/>
      <c r="E1366" s="38"/>
      <c r="F1366" s="38"/>
      <c r="G1366" s="38"/>
      <c r="H1366" s="38"/>
      <c r="I1366" s="38"/>
      <c r="J1366" s="38"/>
      <c r="K1366" s="38"/>
      <c r="L1366" s="38"/>
      <c r="M1366" s="38"/>
      <c r="N1366" s="38"/>
      <c r="O1366" s="38"/>
      <c r="P1366" s="38"/>
      <c r="Q1366" s="38"/>
      <c r="R1366" s="38"/>
      <c r="S1366" s="94"/>
      <c r="T1366" s="94"/>
      <c r="U1366" s="94"/>
      <c r="V1366" s="94"/>
      <c r="W1366" s="94"/>
      <c r="X1366" s="94"/>
      <c r="Y1366" s="94"/>
      <c r="AA1366" s="2"/>
      <c r="AD1366" s="1"/>
    </row>
    <row r="1367" spans="2:30" ht="18.75" x14ac:dyDescent="0.25">
      <c r="B1367" s="110"/>
      <c r="C1367" s="108"/>
      <c r="D1367" s="38"/>
      <c r="E1367" s="38"/>
      <c r="F1367" s="38"/>
      <c r="G1367" s="38"/>
      <c r="H1367" s="38"/>
      <c r="I1367" s="38"/>
      <c r="J1367" s="38"/>
      <c r="K1367" s="38"/>
      <c r="L1367" s="38"/>
      <c r="M1367" s="38"/>
      <c r="N1367" s="38"/>
      <c r="O1367" s="38"/>
      <c r="P1367" s="38"/>
      <c r="Q1367" s="38"/>
      <c r="R1367" s="38"/>
      <c r="S1367" s="94"/>
      <c r="T1367" s="94"/>
      <c r="U1367" s="94"/>
      <c r="V1367" s="94"/>
      <c r="W1367" s="94"/>
      <c r="X1367" s="94"/>
      <c r="Y1367" s="94"/>
      <c r="AA1367" s="2"/>
      <c r="AD1367" s="1"/>
    </row>
    <row r="1368" spans="2:30" ht="18.75" x14ac:dyDescent="0.25">
      <c r="B1368" s="110"/>
      <c r="C1368" s="108"/>
      <c r="D1368" s="38"/>
      <c r="E1368" s="38"/>
      <c r="F1368" s="38"/>
      <c r="G1368" s="38"/>
      <c r="H1368" s="38"/>
      <c r="I1368" s="38"/>
      <c r="J1368" s="38"/>
      <c r="K1368" s="38"/>
      <c r="L1368" s="38"/>
      <c r="M1368" s="38"/>
      <c r="N1368" s="38"/>
      <c r="O1368" s="38"/>
      <c r="P1368" s="38"/>
      <c r="Q1368" s="38"/>
      <c r="R1368" s="38"/>
      <c r="S1368" s="94"/>
      <c r="T1368" s="94"/>
      <c r="U1368" s="94"/>
      <c r="V1368" s="94"/>
      <c r="W1368" s="94"/>
      <c r="X1368" s="94"/>
      <c r="Y1368" s="94"/>
      <c r="AA1368" s="2"/>
      <c r="AD1368" s="1"/>
    </row>
    <row r="1369" spans="2:30" ht="18.75" x14ac:dyDescent="0.25">
      <c r="B1369" s="110"/>
      <c r="C1369" s="108"/>
      <c r="D1369" s="38"/>
      <c r="E1369" s="38"/>
      <c r="F1369" s="38"/>
      <c r="G1369" s="38"/>
      <c r="H1369" s="38"/>
      <c r="I1369" s="38"/>
      <c r="J1369" s="38"/>
      <c r="K1369" s="38"/>
      <c r="L1369" s="38"/>
      <c r="M1369" s="38"/>
      <c r="N1369" s="38"/>
      <c r="O1369" s="38"/>
      <c r="P1369" s="38"/>
      <c r="Q1369" s="38"/>
      <c r="R1369" s="38"/>
      <c r="S1369" s="94"/>
      <c r="T1369" s="94"/>
      <c r="U1369" s="94"/>
      <c r="V1369" s="94"/>
      <c r="W1369" s="94"/>
      <c r="X1369" s="94"/>
      <c r="Y1369" s="94"/>
      <c r="AA1369" s="2"/>
      <c r="AD1369" s="1"/>
    </row>
    <row r="1370" spans="2:30" ht="18.75" x14ac:dyDescent="0.25">
      <c r="B1370" s="110"/>
      <c r="C1370" s="108"/>
      <c r="D1370" s="38"/>
      <c r="E1370" s="38"/>
      <c r="F1370" s="38"/>
      <c r="G1370" s="38"/>
      <c r="H1370" s="38"/>
      <c r="I1370" s="38"/>
      <c r="J1370" s="38"/>
      <c r="K1370" s="38"/>
      <c r="L1370" s="38"/>
      <c r="M1370" s="38"/>
      <c r="N1370" s="38"/>
      <c r="O1370" s="38"/>
      <c r="P1370" s="38"/>
      <c r="Q1370" s="38"/>
      <c r="R1370" s="38"/>
      <c r="S1370" s="94"/>
      <c r="T1370" s="94"/>
      <c r="U1370" s="94"/>
      <c r="V1370" s="94"/>
      <c r="W1370" s="94"/>
      <c r="X1370" s="94"/>
      <c r="Y1370" s="94"/>
      <c r="AA1370" s="2"/>
      <c r="AD1370" s="1"/>
    </row>
    <row r="1371" spans="2:30" ht="18.75" x14ac:dyDescent="0.25">
      <c r="B1371" s="110"/>
      <c r="C1371" s="108"/>
      <c r="D1371" s="38"/>
      <c r="E1371" s="38"/>
      <c r="F1371" s="38"/>
      <c r="G1371" s="38"/>
      <c r="H1371" s="38"/>
      <c r="I1371" s="38"/>
      <c r="J1371" s="38"/>
      <c r="K1371" s="38"/>
      <c r="L1371" s="38"/>
      <c r="M1371" s="38"/>
      <c r="N1371" s="38"/>
      <c r="O1371" s="38"/>
      <c r="P1371" s="38"/>
      <c r="Q1371" s="38"/>
      <c r="R1371" s="38"/>
      <c r="S1371" s="94"/>
      <c r="T1371" s="94"/>
      <c r="U1371" s="94"/>
      <c r="V1371" s="94"/>
      <c r="W1371" s="94"/>
      <c r="X1371" s="94"/>
      <c r="Y1371" s="94"/>
      <c r="AA1371" s="2"/>
      <c r="AD1371" s="1"/>
    </row>
    <row r="1372" spans="2:30" ht="18.75" x14ac:dyDescent="0.25">
      <c r="B1372" s="110"/>
      <c r="C1372" s="108"/>
      <c r="D1372" s="38"/>
      <c r="E1372" s="38"/>
      <c r="F1372" s="38"/>
      <c r="G1372" s="38"/>
      <c r="H1372" s="38"/>
      <c r="I1372" s="38"/>
      <c r="J1372" s="38"/>
      <c r="K1372" s="38"/>
      <c r="L1372" s="38"/>
      <c r="M1372" s="38"/>
      <c r="N1372" s="38"/>
      <c r="O1372" s="38"/>
      <c r="P1372" s="38"/>
      <c r="Q1372" s="38"/>
      <c r="R1372" s="38"/>
      <c r="S1372" s="94"/>
      <c r="T1372" s="94"/>
      <c r="U1372" s="94"/>
      <c r="V1372" s="94"/>
      <c r="W1372" s="94"/>
      <c r="X1372" s="94"/>
      <c r="Y1372" s="94"/>
      <c r="AA1372" s="2"/>
      <c r="AD1372" s="1"/>
    </row>
    <row r="1373" spans="2:30" ht="18.75" x14ac:dyDescent="0.25">
      <c r="B1373" s="110"/>
      <c r="C1373" s="108"/>
      <c r="D1373" s="38"/>
      <c r="E1373" s="38"/>
      <c r="F1373" s="38"/>
      <c r="G1373" s="38"/>
      <c r="H1373" s="38"/>
      <c r="I1373" s="38"/>
      <c r="J1373" s="38"/>
      <c r="K1373" s="38"/>
      <c r="L1373" s="38"/>
      <c r="M1373" s="38"/>
      <c r="N1373" s="38"/>
      <c r="O1373" s="38"/>
      <c r="P1373" s="38"/>
      <c r="Q1373" s="38"/>
      <c r="R1373" s="38"/>
      <c r="S1373" s="94"/>
      <c r="T1373" s="94"/>
      <c r="U1373" s="94"/>
      <c r="V1373" s="94"/>
      <c r="W1373" s="94"/>
      <c r="X1373" s="94"/>
      <c r="Y1373" s="94"/>
      <c r="AA1373" s="2"/>
      <c r="AD1373" s="1"/>
    </row>
    <row r="1374" spans="2:30" ht="18.75" x14ac:dyDescent="0.25">
      <c r="B1374" s="110"/>
      <c r="C1374" s="108"/>
      <c r="D1374" s="38"/>
      <c r="E1374" s="38"/>
      <c r="F1374" s="38"/>
      <c r="G1374" s="38"/>
      <c r="H1374" s="38"/>
      <c r="I1374" s="38"/>
      <c r="J1374" s="38"/>
      <c r="K1374" s="38"/>
      <c r="L1374" s="38"/>
      <c r="M1374" s="38"/>
      <c r="N1374" s="38"/>
      <c r="O1374" s="38"/>
      <c r="P1374" s="38"/>
      <c r="Q1374" s="38"/>
      <c r="R1374" s="38"/>
      <c r="S1374" s="94"/>
      <c r="T1374" s="94"/>
      <c r="U1374" s="94"/>
      <c r="V1374" s="94"/>
      <c r="W1374" s="94"/>
      <c r="X1374" s="94"/>
      <c r="Y1374" s="94"/>
      <c r="AA1374" s="2"/>
      <c r="AD1374" s="1"/>
    </row>
    <row r="1375" spans="2:30" ht="18.75" x14ac:dyDescent="0.25">
      <c r="B1375" s="110"/>
      <c r="C1375" s="108"/>
      <c r="D1375" s="38"/>
      <c r="E1375" s="38"/>
      <c r="F1375" s="38"/>
      <c r="G1375" s="38"/>
      <c r="H1375" s="38"/>
      <c r="I1375" s="38"/>
      <c r="J1375" s="38"/>
      <c r="K1375" s="38"/>
      <c r="L1375" s="38"/>
      <c r="M1375" s="38"/>
      <c r="N1375" s="38"/>
      <c r="O1375" s="38"/>
      <c r="P1375" s="38"/>
      <c r="Q1375" s="38"/>
      <c r="R1375" s="38"/>
      <c r="S1375" s="94"/>
      <c r="T1375" s="94"/>
      <c r="U1375" s="94"/>
      <c r="V1375" s="94"/>
      <c r="W1375" s="94"/>
      <c r="X1375" s="94"/>
      <c r="Y1375" s="94"/>
      <c r="AA1375" s="2"/>
      <c r="AD1375" s="1"/>
    </row>
    <row r="1376" spans="2:30" ht="18.75" x14ac:dyDescent="0.25">
      <c r="B1376" s="110"/>
      <c r="C1376" s="108"/>
      <c r="D1376" s="38"/>
      <c r="E1376" s="38"/>
      <c r="F1376" s="38"/>
      <c r="G1376" s="38"/>
      <c r="H1376" s="38"/>
      <c r="I1376" s="38"/>
      <c r="J1376" s="38"/>
      <c r="K1376" s="38"/>
      <c r="L1376" s="38"/>
      <c r="M1376" s="38"/>
      <c r="N1376" s="38"/>
      <c r="O1376" s="38"/>
      <c r="P1376" s="38"/>
      <c r="Q1376" s="38"/>
      <c r="R1376" s="38"/>
      <c r="S1376" s="94"/>
      <c r="T1376" s="94"/>
      <c r="U1376" s="94"/>
      <c r="V1376" s="94"/>
      <c r="W1376" s="94"/>
      <c r="X1376" s="94"/>
      <c r="Y1376" s="94"/>
      <c r="AA1376" s="2"/>
      <c r="AD1376" s="1"/>
    </row>
    <row r="1377" spans="2:30" ht="18.75" x14ac:dyDescent="0.25">
      <c r="B1377" s="110"/>
      <c r="C1377" s="108"/>
      <c r="D1377" s="38"/>
      <c r="E1377" s="38"/>
      <c r="F1377" s="38"/>
      <c r="G1377" s="38"/>
      <c r="H1377" s="38"/>
      <c r="I1377" s="38"/>
      <c r="J1377" s="38"/>
      <c r="K1377" s="38"/>
      <c r="L1377" s="38"/>
      <c r="M1377" s="38"/>
      <c r="N1377" s="38"/>
      <c r="O1377" s="38"/>
      <c r="P1377" s="38"/>
      <c r="Q1377" s="38"/>
      <c r="R1377" s="38"/>
      <c r="S1377" s="94"/>
      <c r="T1377" s="94"/>
      <c r="U1377" s="94"/>
      <c r="V1377" s="94"/>
      <c r="W1377" s="94"/>
      <c r="X1377" s="94"/>
      <c r="Y1377" s="94"/>
      <c r="AA1377" s="2"/>
      <c r="AD1377" s="1"/>
    </row>
    <row r="1378" spans="2:30" ht="18.75" x14ac:dyDescent="0.25">
      <c r="B1378" s="110"/>
      <c r="C1378" s="108"/>
      <c r="D1378" s="38"/>
      <c r="E1378" s="38"/>
      <c r="F1378" s="38"/>
      <c r="G1378" s="38"/>
      <c r="H1378" s="38"/>
      <c r="I1378" s="38"/>
      <c r="J1378" s="38"/>
      <c r="K1378" s="38"/>
      <c r="L1378" s="38"/>
      <c r="M1378" s="38"/>
      <c r="N1378" s="38"/>
      <c r="O1378" s="38"/>
      <c r="P1378" s="38"/>
      <c r="Q1378" s="38"/>
      <c r="R1378" s="38"/>
      <c r="S1378" s="94"/>
      <c r="T1378" s="94"/>
      <c r="U1378" s="94"/>
      <c r="V1378" s="94"/>
      <c r="W1378" s="94"/>
      <c r="X1378" s="94"/>
      <c r="Y1378" s="94"/>
      <c r="AA1378" s="2"/>
      <c r="AD1378" s="1"/>
    </row>
    <row r="1379" spans="2:30" ht="18.75" x14ac:dyDescent="0.25">
      <c r="B1379" s="110"/>
      <c r="C1379" s="108"/>
      <c r="D1379" s="38"/>
      <c r="E1379" s="38"/>
      <c r="F1379" s="38"/>
      <c r="G1379" s="38"/>
      <c r="H1379" s="38"/>
      <c r="I1379" s="38"/>
      <c r="J1379" s="38"/>
      <c r="K1379" s="38"/>
      <c r="L1379" s="38"/>
      <c r="M1379" s="38"/>
      <c r="N1379" s="38"/>
      <c r="O1379" s="38"/>
      <c r="P1379" s="38"/>
      <c r="Q1379" s="38"/>
      <c r="R1379" s="38"/>
      <c r="S1379" s="94"/>
      <c r="T1379" s="94"/>
      <c r="U1379" s="94"/>
      <c r="V1379" s="94"/>
      <c r="W1379" s="94"/>
      <c r="X1379" s="94"/>
      <c r="Y1379" s="94"/>
      <c r="AA1379" s="2"/>
      <c r="AD1379" s="1"/>
    </row>
    <row r="1380" spans="2:30" ht="18.75" x14ac:dyDescent="0.25">
      <c r="B1380" s="110"/>
      <c r="C1380" s="108"/>
      <c r="D1380" s="38"/>
      <c r="E1380" s="38"/>
      <c r="F1380" s="38"/>
      <c r="G1380" s="38"/>
      <c r="H1380" s="38"/>
      <c r="I1380" s="38"/>
      <c r="J1380" s="38"/>
      <c r="K1380" s="38"/>
      <c r="L1380" s="38"/>
      <c r="M1380" s="38"/>
      <c r="N1380" s="38"/>
      <c r="O1380" s="38"/>
      <c r="P1380" s="38"/>
      <c r="Q1380" s="38"/>
      <c r="R1380" s="38"/>
      <c r="S1380" s="94"/>
      <c r="T1380" s="94"/>
      <c r="U1380" s="94"/>
      <c r="V1380" s="94"/>
      <c r="W1380" s="94"/>
      <c r="X1380" s="94"/>
      <c r="Y1380" s="94"/>
      <c r="AA1380" s="2"/>
      <c r="AD1380" s="1"/>
    </row>
    <row r="1381" spans="2:30" ht="18.75" x14ac:dyDescent="0.25">
      <c r="B1381" s="110"/>
      <c r="C1381" s="108"/>
      <c r="D1381" s="38"/>
      <c r="E1381" s="38"/>
      <c r="F1381" s="38"/>
      <c r="G1381" s="38"/>
      <c r="H1381" s="38"/>
      <c r="I1381" s="38"/>
      <c r="J1381" s="38"/>
      <c r="K1381" s="38"/>
      <c r="L1381" s="38"/>
      <c r="M1381" s="38"/>
      <c r="N1381" s="38"/>
      <c r="O1381" s="38"/>
      <c r="P1381" s="38"/>
      <c r="Q1381" s="38"/>
      <c r="R1381" s="38"/>
      <c r="S1381" s="94"/>
      <c r="T1381" s="94"/>
      <c r="U1381" s="94"/>
      <c r="V1381" s="94"/>
      <c r="W1381" s="94"/>
      <c r="X1381" s="94"/>
      <c r="Y1381" s="94"/>
      <c r="AA1381" s="2"/>
      <c r="AD1381" s="1"/>
    </row>
    <row r="1382" spans="2:30" ht="18.75" x14ac:dyDescent="0.25">
      <c r="B1382" s="110"/>
      <c r="C1382" s="108"/>
      <c r="D1382" s="38"/>
      <c r="E1382" s="38"/>
      <c r="F1382" s="38"/>
      <c r="G1382" s="38"/>
      <c r="H1382" s="38"/>
      <c r="I1382" s="38"/>
      <c r="J1382" s="38"/>
      <c r="K1382" s="38"/>
      <c r="L1382" s="38"/>
      <c r="M1382" s="38"/>
      <c r="N1382" s="38"/>
      <c r="O1382" s="38"/>
      <c r="P1382" s="38"/>
      <c r="Q1382" s="38"/>
      <c r="R1382" s="38"/>
      <c r="S1382" s="94"/>
      <c r="T1382" s="94"/>
      <c r="U1382" s="94"/>
      <c r="V1382" s="94"/>
      <c r="W1382" s="94"/>
      <c r="X1382" s="94"/>
      <c r="Y1382" s="94"/>
      <c r="AA1382" s="2"/>
      <c r="AD1382" s="1"/>
    </row>
    <row r="1383" spans="2:30" ht="18.75" x14ac:dyDescent="0.25">
      <c r="B1383" s="110"/>
      <c r="C1383" s="108"/>
      <c r="D1383" s="38"/>
      <c r="E1383" s="38"/>
      <c r="F1383" s="38"/>
      <c r="G1383" s="38"/>
      <c r="H1383" s="38"/>
      <c r="I1383" s="38"/>
      <c r="J1383" s="38"/>
      <c r="K1383" s="38"/>
      <c r="L1383" s="38"/>
      <c r="M1383" s="38"/>
      <c r="N1383" s="38"/>
      <c r="O1383" s="38"/>
      <c r="P1383" s="38"/>
      <c r="Q1383" s="38"/>
      <c r="R1383" s="38"/>
      <c r="S1383" s="94"/>
      <c r="T1383" s="94"/>
      <c r="U1383" s="94"/>
      <c r="V1383" s="94"/>
      <c r="W1383" s="94"/>
      <c r="X1383" s="94"/>
      <c r="Y1383" s="94"/>
      <c r="AA1383" s="2"/>
      <c r="AD1383" s="1"/>
    </row>
    <row r="1384" spans="2:30" ht="18.75" x14ac:dyDescent="0.25">
      <c r="B1384" s="110"/>
      <c r="C1384" s="108"/>
      <c r="D1384" s="38"/>
      <c r="E1384" s="38"/>
      <c r="F1384" s="38"/>
      <c r="G1384" s="38"/>
      <c r="H1384" s="38"/>
      <c r="I1384" s="38"/>
      <c r="J1384" s="38"/>
      <c r="K1384" s="38"/>
      <c r="L1384" s="38"/>
      <c r="M1384" s="38"/>
      <c r="N1384" s="38"/>
      <c r="O1384" s="38"/>
      <c r="P1384" s="38"/>
      <c r="Q1384" s="38"/>
      <c r="R1384" s="38"/>
      <c r="S1384" s="94"/>
      <c r="T1384" s="94"/>
      <c r="U1384" s="94"/>
      <c r="V1384" s="94"/>
      <c r="W1384" s="94"/>
      <c r="X1384" s="94"/>
      <c r="Y1384" s="94"/>
      <c r="AA1384" s="2"/>
      <c r="AD1384" s="1"/>
    </row>
    <row r="1385" spans="2:30" ht="18.75" x14ac:dyDescent="0.25">
      <c r="B1385" s="110"/>
      <c r="C1385" s="108"/>
      <c r="D1385" s="38"/>
      <c r="E1385" s="38"/>
      <c r="F1385" s="38"/>
      <c r="G1385" s="38"/>
      <c r="H1385" s="38"/>
      <c r="I1385" s="38"/>
      <c r="J1385" s="38"/>
      <c r="K1385" s="38"/>
      <c r="L1385" s="38"/>
      <c r="M1385" s="38"/>
      <c r="N1385" s="38"/>
      <c r="O1385" s="38"/>
      <c r="P1385" s="38"/>
      <c r="Q1385" s="38"/>
      <c r="R1385" s="38"/>
      <c r="S1385" s="94"/>
      <c r="T1385" s="94"/>
      <c r="U1385" s="94"/>
      <c r="V1385" s="94"/>
      <c r="W1385" s="94"/>
      <c r="X1385" s="94"/>
      <c r="Y1385" s="94"/>
      <c r="AA1385" s="2"/>
      <c r="AD1385" s="1"/>
    </row>
    <row r="1386" spans="2:30" ht="18.75" x14ac:dyDescent="0.25">
      <c r="B1386" s="110"/>
      <c r="C1386" s="108"/>
      <c r="D1386" s="38"/>
      <c r="E1386" s="38"/>
      <c r="F1386" s="38"/>
      <c r="G1386" s="38"/>
      <c r="H1386" s="38"/>
      <c r="I1386" s="38"/>
      <c r="J1386" s="38"/>
      <c r="K1386" s="38"/>
      <c r="L1386" s="38"/>
      <c r="M1386" s="38"/>
      <c r="N1386" s="38"/>
      <c r="O1386" s="38"/>
      <c r="P1386" s="38"/>
      <c r="Q1386" s="38"/>
      <c r="R1386" s="38"/>
      <c r="S1386" s="94"/>
      <c r="T1386" s="94"/>
      <c r="U1386" s="94"/>
      <c r="V1386" s="94"/>
      <c r="W1386" s="94"/>
      <c r="X1386" s="94"/>
      <c r="Y1386" s="94"/>
      <c r="AA1386" s="2"/>
      <c r="AD1386" s="1"/>
    </row>
    <row r="1387" spans="2:30" ht="18.75" x14ac:dyDescent="0.25">
      <c r="B1387" s="110"/>
      <c r="C1387" s="108"/>
      <c r="D1387" s="38"/>
      <c r="E1387" s="38"/>
      <c r="F1387" s="38"/>
      <c r="G1387" s="38"/>
      <c r="H1387" s="38"/>
      <c r="I1387" s="38"/>
      <c r="J1387" s="38"/>
      <c r="K1387" s="38"/>
      <c r="L1387" s="38"/>
      <c r="M1387" s="38"/>
      <c r="N1387" s="38"/>
      <c r="O1387" s="38"/>
      <c r="P1387" s="38"/>
      <c r="Q1387" s="38"/>
      <c r="R1387" s="38"/>
      <c r="S1387" s="94"/>
      <c r="T1387" s="94"/>
      <c r="U1387" s="94"/>
      <c r="V1387" s="94"/>
      <c r="W1387" s="94"/>
      <c r="X1387" s="94"/>
      <c r="Y1387" s="94"/>
      <c r="AA1387" s="2"/>
      <c r="AD1387" s="1"/>
    </row>
    <row r="1388" spans="2:30" ht="18.75" x14ac:dyDescent="0.25">
      <c r="B1388" s="110"/>
      <c r="C1388" s="108"/>
      <c r="D1388" s="38"/>
      <c r="E1388" s="38"/>
      <c r="F1388" s="38"/>
      <c r="G1388" s="38"/>
      <c r="H1388" s="38"/>
      <c r="I1388" s="38"/>
      <c r="J1388" s="38"/>
      <c r="K1388" s="38"/>
      <c r="L1388" s="38"/>
      <c r="M1388" s="38"/>
      <c r="N1388" s="38"/>
      <c r="O1388" s="38"/>
      <c r="P1388" s="38"/>
      <c r="Q1388" s="38"/>
      <c r="R1388" s="38"/>
      <c r="S1388" s="94"/>
      <c r="T1388" s="94"/>
      <c r="U1388" s="94"/>
      <c r="V1388" s="94"/>
      <c r="W1388" s="94"/>
      <c r="X1388" s="94"/>
      <c r="Y1388" s="94"/>
      <c r="AA1388" s="2"/>
      <c r="AD1388" s="1"/>
    </row>
    <row r="1389" spans="2:30" ht="18.75" x14ac:dyDescent="0.25">
      <c r="B1389" s="110"/>
      <c r="C1389" s="108"/>
      <c r="D1389" s="38"/>
      <c r="E1389" s="38"/>
      <c r="F1389" s="38"/>
      <c r="G1389" s="38"/>
      <c r="H1389" s="38"/>
      <c r="I1389" s="38"/>
      <c r="J1389" s="38"/>
      <c r="K1389" s="38"/>
      <c r="L1389" s="38"/>
      <c r="M1389" s="38"/>
      <c r="N1389" s="38"/>
      <c r="O1389" s="38"/>
      <c r="P1389" s="38"/>
      <c r="Q1389" s="38"/>
      <c r="R1389" s="38"/>
      <c r="S1389" s="94"/>
      <c r="T1389" s="94"/>
      <c r="U1389" s="94"/>
      <c r="V1389" s="94"/>
      <c r="W1389" s="94"/>
      <c r="X1389" s="94"/>
      <c r="Y1389" s="94"/>
      <c r="AA1389" s="2"/>
      <c r="AD1389" s="1"/>
    </row>
    <row r="1390" spans="2:30" ht="18.75" x14ac:dyDescent="0.25">
      <c r="B1390" s="110"/>
      <c r="C1390" s="108"/>
      <c r="D1390" s="38"/>
      <c r="E1390" s="38"/>
      <c r="F1390" s="38"/>
      <c r="G1390" s="38"/>
      <c r="H1390" s="38"/>
      <c r="I1390" s="38"/>
      <c r="J1390" s="38"/>
      <c r="K1390" s="38"/>
      <c r="L1390" s="38"/>
      <c r="M1390" s="38"/>
      <c r="N1390" s="38"/>
      <c r="O1390" s="38"/>
      <c r="P1390" s="38"/>
      <c r="Q1390" s="38"/>
      <c r="R1390" s="38"/>
      <c r="S1390" s="94"/>
      <c r="T1390" s="94"/>
      <c r="U1390" s="94"/>
      <c r="V1390" s="94"/>
      <c r="W1390" s="94"/>
      <c r="X1390" s="94"/>
      <c r="Y1390" s="94"/>
      <c r="AA1390" s="2"/>
      <c r="AD1390" s="1"/>
    </row>
    <row r="1391" spans="2:30" ht="18.75" x14ac:dyDescent="0.25">
      <c r="B1391" s="110"/>
      <c r="C1391" s="108"/>
      <c r="D1391" s="38"/>
      <c r="E1391" s="38"/>
      <c r="F1391" s="38"/>
      <c r="G1391" s="38"/>
      <c r="H1391" s="38"/>
      <c r="I1391" s="38"/>
      <c r="J1391" s="38"/>
      <c r="K1391" s="38"/>
      <c r="L1391" s="38"/>
      <c r="M1391" s="38"/>
      <c r="N1391" s="38"/>
      <c r="O1391" s="38"/>
      <c r="P1391" s="38"/>
      <c r="Q1391" s="38"/>
      <c r="R1391" s="38"/>
      <c r="S1391" s="94"/>
      <c r="T1391" s="94"/>
      <c r="U1391" s="94"/>
      <c r="V1391" s="94"/>
      <c r="W1391" s="94"/>
      <c r="X1391" s="94"/>
      <c r="Y1391" s="94"/>
      <c r="AA1391" s="2"/>
      <c r="AD1391" s="1"/>
    </row>
    <row r="1392" spans="2:30" ht="18.75" x14ac:dyDescent="0.25">
      <c r="B1392" s="110"/>
      <c r="C1392" s="108"/>
      <c r="D1392" s="38"/>
      <c r="E1392" s="38"/>
      <c r="F1392" s="38"/>
      <c r="G1392" s="38"/>
      <c r="H1392" s="38"/>
      <c r="I1392" s="38"/>
      <c r="J1392" s="38"/>
      <c r="K1392" s="38"/>
      <c r="L1392" s="38"/>
      <c r="M1392" s="38"/>
      <c r="N1392" s="38"/>
      <c r="O1392" s="38"/>
      <c r="P1392" s="38"/>
      <c r="Q1392" s="38"/>
      <c r="R1392" s="38"/>
      <c r="S1392" s="94"/>
      <c r="T1392" s="94"/>
      <c r="U1392" s="94"/>
      <c r="V1392" s="94"/>
      <c r="W1392" s="94"/>
      <c r="X1392" s="94"/>
      <c r="Y1392" s="94"/>
      <c r="AA1392" s="2"/>
      <c r="AD1392" s="1"/>
    </row>
    <row r="1393" spans="2:30" ht="18.75" x14ac:dyDescent="0.25">
      <c r="B1393" s="110"/>
      <c r="C1393" s="108"/>
      <c r="D1393" s="38"/>
      <c r="E1393" s="38"/>
      <c r="F1393" s="38"/>
      <c r="G1393" s="38"/>
      <c r="H1393" s="38"/>
      <c r="I1393" s="38"/>
      <c r="J1393" s="38"/>
      <c r="K1393" s="38"/>
      <c r="L1393" s="38"/>
      <c r="M1393" s="38"/>
      <c r="N1393" s="38"/>
      <c r="O1393" s="38"/>
      <c r="P1393" s="38"/>
      <c r="Q1393" s="38"/>
      <c r="R1393" s="38"/>
      <c r="S1393" s="94"/>
      <c r="T1393" s="94"/>
      <c r="U1393" s="94"/>
      <c r="V1393" s="94"/>
      <c r="W1393" s="94"/>
      <c r="X1393" s="94"/>
      <c r="Y1393" s="94"/>
      <c r="AA1393" s="2"/>
      <c r="AD1393" s="1"/>
    </row>
    <row r="1394" spans="2:30" ht="18.75" x14ac:dyDescent="0.25">
      <c r="B1394" s="110"/>
      <c r="C1394" s="108"/>
      <c r="D1394" s="38"/>
      <c r="E1394" s="38"/>
      <c r="F1394" s="38"/>
      <c r="G1394" s="38"/>
      <c r="H1394" s="38"/>
      <c r="I1394" s="38"/>
      <c r="J1394" s="38"/>
      <c r="K1394" s="38"/>
      <c r="L1394" s="38"/>
      <c r="M1394" s="38"/>
      <c r="N1394" s="38"/>
      <c r="O1394" s="38"/>
      <c r="P1394" s="38"/>
      <c r="Q1394" s="38"/>
      <c r="R1394" s="38"/>
      <c r="S1394" s="94"/>
      <c r="T1394" s="94"/>
      <c r="U1394" s="94"/>
      <c r="V1394" s="94"/>
      <c r="W1394" s="94"/>
      <c r="X1394" s="94"/>
      <c r="Y1394" s="94"/>
      <c r="AA1394" s="2"/>
      <c r="AD1394" s="1"/>
    </row>
    <row r="1395" spans="2:30" ht="18.75" x14ac:dyDescent="0.25">
      <c r="B1395" s="110"/>
      <c r="C1395" s="108"/>
      <c r="D1395" s="38"/>
      <c r="E1395" s="38"/>
      <c r="F1395" s="38"/>
      <c r="G1395" s="38"/>
      <c r="H1395" s="38"/>
      <c r="I1395" s="38"/>
      <c r="J1395" s="38"/>
      <c r="K1395" s="38"/>
      <c r="L1395" s="38"/>
      <c r="M1395" s="38"/>
      <c r="N1395" s="38"/>
      <c r="O1395" s="38"/>
      <c r="P1395" s="38"/>
      <c r="Q1395" s="38"/>
      <c r="R1395" s="38"/>
      <c r="S1395" s="94"/>
      <c r="T1395" s="94"/>
      <c r="U1395" s="94"/>
      <c r="V1395" s="94"/>
      <c r="W1395" s="94"/>
      <c r="X1395" s="94"/>
      <c r="Y1395" s="94"/>
      <c r="AA1395" s="2"/>
      <c r="AD1395" s="1"/>
    </row>
    <row r="1396" spans="2:30" ht="18.75" x14ac:dyDescent="0.25">
      <c r="B1396" s="110"/>
      <c r="C1396" s="108"/>
      <c r="D1396" s="38"/>
      <c r="E1396" s="38"/>
      <c r="F1396" s="38"/>
      <c r="G1396" s="38"/>
      <c r="H1396" s="38"/>
      <c r="I1396" s="38"/>
      <c r="J1396" s="38"/>
      <c r="K1396" s="38"/>
      <c r="L1396" s="38"/>
      <c r="M1396" s="38"/>
      <c r="N1396" s="38"/>
      <c r="O1396" s="38"/>
      <c r="P1396" s="38"/>
      <c r="Q1396" s="38"/>
      <c r="R1396" s="38"/>
      <c r="S1396" s="94"/>
      <c r="T1396" s="94"/>
      <c r="U1396" s="94"/>
      <c r="V1396" s="94"/>
      <c r="W1396" s="94"/>
      <c r="X1396" s="94"/>
      <c r="Y1396" s="94"/>
      <c r="AA1396" s="2"/>
      <c r="AD1396" s="1"/>
    </row>
    <row r="1397" spans="2:30" ht="18.75" x14ac:dyDescent="0.25">
      <c r="B1397" s="110"/>
      <c r="C1397" s="108"/>
      <c r="D1397" s="38"/>
      <c r="E1397" s="38"/>
      <c r="F1397" s="38"/>
      <c r="G1397" s="38"/>
      <c r="H1397" s="38"/>
      <c r="I1397" s="38"/>
      <c r="J1397" s="38"/>
      <c r="K1397" s="38"/>
      <c r="L1397" s="38"/>
      <c r="M1397" s="38"/>
      <c r="N1397" s="38"/>
      <c r="O1397" s="38"/>
      <c r="P1397" s="38"/>
      <c r="Q1397" s="38"/>
      <c r="R1397" s="38"/>
      <c r="S1397" s="94"/>
      <c r="T1397" s="94"/>
      <c r="U1397" s="94"/>
      <c r="V1397" s="94"/>
      <c r="W1397" s="94"/>
      <c r="X1397" s="94"/>
      <c r="Y1397" s="94"/>
      <c r="AA1397" s="2"/>
      <c r="AD1397" s="1"/>
    </row>
    <row r="1398" spans="2:30" ht="18.75" x14ac:dyDescent="0.25">
      <c r="B1398" s="110"/>
      <c r="C1398" s="108"/>
      <c r="D1398" s="38"/>
      <c r="E1398" s="38"/>
      <c r="F1398" s="38"/>
      <c r="G1398" s="38"/>
      <c r="H1398" s="38"/>
      <c r="I1398" s="38"/>
      <c r="J1398" s="38"/>
      <c r="K1398" s="38"/>
      <c r="L1398" s="38"/>
      <c r="M1398" s="38"/>
      <c r="N1398" s="38"/>
      <c r="O1398" s="38"/>
      <c r="P1398" s="38"/>
      <c r="Q1398" s="38"/>
      <c r="R1398" s="38"/>
      <c r="S1398" s="94"/>
      <c r="T1398" s="94"/>
      <c r="U1398" s="94"/>
      <c r="V1398" s="94"/>
      <c r="W1398" s="94"/>
      <c r="X1398" s="94"/>
      <c r="Y1398" s="94"/>
      <c r="AA1398" s="2"/>
      <c r="AD1398" s="1"/>
    </row>
    <row r="1399" spans="2:30" ht="18.75" x14ac:dyDescent="0.25">
      <c r="B1399" s="110"/>
      <c r="C1399" s="108"/>
      <c r="D1399" s="38"/>
      <c r="E1399" s="38"/>
      <c r="F1399" s="38"/>
      <c r="G1399" s="38"/>
      <c r="H1399" s="38"/>
      <c r="I1399" s="38"/>
      <c r="J1399" s="38"/>
      <c r="K1399" s="38"/>
      <c r="L1399" s="38"/>
      <c r="M1399" s="38"/>
      <c r="N1399" s="38"/>
      <c r="O1399" s="38"/>
      <c r="P1399" s="38"/>
      <c r="Q1399" s="38"/>
      <c r="R1399" s="38"/>
      <c r="S1399" s="94"/>
      <c r="T1399" s="94"/>
      <c r="U1399" s="94"/>
      <c r="V1399" s="94"/>
      <c r="W1399" s="94"/>
      <c r="X1399" s="94"/>
      <c r="Y1399" s="94"/>
      <c r="AA1399" s="2"/>
      <c r="AD1399" s="1"/>
    </row>
    <row r="1400" spans="2:30" ht="18.75" x14ac:dyDescent="0.25">
      <c r="B1400" s="110"/>
      <c r="C1400" s="108"/>
      <c r="D1400" s="38"/>
      <c r="E1400" s="38"/>
      <c r="F1400" s="38"/>
      <c r="G1400" s="38"/>
      <c r="H1400" s="38"/>
      <c r="I1400" s="38"/>
      <c r="J1400" s="38"/>
      <c r="K1400" s="38"/>
      <c r="L1400" s="38"/>
      <c r="M1400" s="38"/>
      <c r="N1400" s="38"/>
      <c r="O1400" s="38"/>
      <c r="P1400" s="38"/>
      <c r="Q1400" s="38"/>
      <c r="R1400" s="38"/>
      <c r="S1400" s="94"/>
      <c r="T1400" s="94"/>
      <c r="U1400" s="94"/>
      <c r="V1400" s="94"/>
      <c r="W1400" s="94"/>
      <c r="X1400" s="94"/>
      <c r="Y1400" s="94"/>
      <c r="AA1400" s="2"/>
      <c r="AD1400" s="1"/>
    </row>
    <row r="1401" spans="2:30" ht="18.75" x14ac:dyDescent="0.25">
      <c r="B1401" s="110"/>
      <c r="C1401" s="108"/>
      <c r="D1401" s="38"/>
      <c r="E1401" s="38"/>
      <c r="F1401" s="38"/>
      <c r="G1401" s="38"/>
      <c r="H1401" s="38"/>
      <c r="I1401" s="38"/>
      <c r="J1401" s="38"/>
      <c r="K1401" s="38"/>
      <c r="L1401" s="38"/>
      <c r="M1401" s="38"/>
      <c r="N1401" s="38"/>
      <c r="O1401" s="38"/>
      <c r="P1401" s="38"/>
      <c r="Q1401" s="38"/>
      <c r="R1401" s="38"/>
      <c r="S1401" s="94"/>
      <c r="T1401" s="94"/>
      <c r="U1401" s="94"/>
      <c r="V1401" s="94"/>
      <c r="W1401" s="94"/>
      <c r="X1401" s="94"/>
      <c r="Y1401" s="94"/>
      <c r="AA1401" s="2"/>
      <c r="AD1401" s="1"/>
    </row>
    <row r="1402" spans="2:30" ht="18.75" x14ac:dyDescent="0.25">
      <c r="B1402" s="110"/>
      <c r="C1402" s="108"/>
      <c r="D1402" s="38"/>
      <c r="E1402" s="38"/>
      <c r="F1402" s="38"/>
      <c r="G1402" s="38"/>
      <c r="H1402" s="38"/>
      <c r="I1402" s="38"/>
      <c r="J1402" s="38"/>
      <c r="K1402" s="38"/>
      <c r="L1402" s="38"/>
      <c r="M1402" s="38"/>
      <c r="N1402" s="38"/>
      <c r="O1402" s="38"/>
      <c r="P1402" s="38"/>
      <c r="Q1402" s="38"/>
      <c r="R1402" s="38"/>
      <c r="S1402" s="94"/>
      <c r="T1402" s="94"/>
      <c r="U1402" s="94"/>
      <c r="V1402" s="94"/>
      <c r="W1402" s="94"/>
      <c r="X1402" s="94"/>
      <c r="Y1402" s="94"/>
      <c r="AA1402" s="2"/>
      <c r="AD1402" s="1"/>
    </row>
    <row r="1403" spans="2:30" ht="18.75" x14ac:dyDescent="0.25">
      <c r="B1403" s="110"/>
      <c r="C1403" s="108"/>
      <c r="D1403" s="38"/>
      <c r="E1403" s="38"/>
      <c r="F1403" s="38"/>
      <c r="G1403" s="38"/>
      <c r="H1403" s="38"/>
      <c r="I1403" s="38"/>
      <c r="J1403" s="38"/>
      <c r="K1403" s="38"/>
      <c r="L1403" s="38"/>
      <c r="M1403" s="38"/>
      <c r="N1403" s="38"/>
      <c r="O1403" s="38"/>
      <c r="P1403" s="38"/>
      <c r="Q1403" s="38"/>
      <c r="R1403" s="38"/>
      <c r="S1403" s="94"/>
      <c r="T1403" s="94"/>
      <c r="U1403" s="94"/>
      <c r="V1403" s="94"/>
      <c r="W1403" s="94"/>
      <c r="X1403" s="94"/>
      <c r="Y1403" s="94"/>
      <c r="AA1403" s="2"/>
      <c r="AD1403" s="1"/>
    </row>
    <row r="1404" spans="2:30" ht="18.75" x14ac:dyDescent="0.25">
      <c r="B1404" s="110"/>
      <c r="C1404" s="108"/>
      <c r="D1404" s="38"/>
      <c r="E1404" s="38"/>
      <c r="F1404" s="38"/>
      <c r="G1404" s="38"/>
      <c r="H1404" s="38"/>
      <c r="I1404" s="38"/>
      <c r="J1404" s="38"/>
      <c r="K1404" s="38"/>
      <c r="L1404" s="38"/>
      <c r="M1404" s="38"/>
      <c r="N1404" s="38"/>
      <c r="O1404" s="38"/>
      <c r="P1404" s="38"/>
      <c r="Q1404" s="38"/>
      <c r="R1404" s="38"/>
      <c r="S1404" s="94"/>
      <c r="T1404" s="94"/>
      <c r="U1404" s="94"/>
      <c r="V1404" s="94"/>
      <c r="W1404" s="94"/>
      <c r="X1404" s="94"/>
      <c r="Y1404" s="94"/>
      <c r="AA1404" s="2"/>
      <c r="AD1404" s="1"/>
    </row>
    <row r="1405" spans="2:30" ht="18.75" x14ac:dyDescent="0.25">
      <c r="B1405" s="110"/>
      <c r="C1405" s="108"/>
      <c r="D1405" s="38"/>
      <c r="E1405" s="38"/>
      <c r="F1405" s="38"/>
      <c r="G1405" s="38"/>
      <c r="H1405" s="38"/>
      <c r="I1405" s="38"/>
      <c r="J1405" s="38"/>
      <c r="K1405" s="38"/>
      <c r="L1405" s="38"/>
      <c r="M1405" s="38"/>
      <c r="N1405" s="38"/>
      <c r="O1405" s="38"/>
      <c r="P1405" s="38"/>
      <c r="Q1405" s="38"/>
      <c r="R1405" s="38"/>
      <c r="S1405" s="94"/>
      <c r="T1405" s="94"/>
      <c r="U1405" s="94"/>
      <c r="V1405" s="94"/>
      <c r="W1405" s="94"/>
      <c r="X1405" s="94"/>
      <c r="Y1405" s="94"/>
      <c r="AA1405" s="2"/>
      <c r="AD1405" s="1"/>
    </row>
    <row r="1406" spans="2:30" ht="18.75" x14ac:dyDescent="0.25">
      <c r="B1406" s="110"/>
      <c r="C1406" s="108"/>
      <c r="D1406" s="38"/>
      <c r="E1406" s="38"/>
      <c r="F1406" s="38"/>
      <c r="G1406" s="38"/>
      <c r="H1406" s="38"/>
      <c r="I1406" s="38"/>
      <c r="J1406" s="38"/>
      <c r="K1406" s="38"/>
      <c r="L1406" s="38"/>
      <c r="M1406" s="38"/>
      <c r="N1406" s="38"/>
      <c r="O1406" s="38"/>
      <c r="P1406" s="38"/>
      <c r="Q1406" s="38"/>
      <c r="R1406" s="38"/>
      <c r="S1406" s="94"/>
      <c r="T1406" s="94"/>
      <c r="U1406" s="94"/>
      <c r="V1406" s="94"/>
      <c r="W1406" s="94"/>
      <c r="X1406" s="94"/>
      <c r="Y1406" s="94"/>
      <c r="AA1406" s="2"/>
      <c r="AD1406" s="1"/>
    </row>
    <row r="1407" spans="2:30" ht="18.75" x14ac:dyDescent="0.25">
      <c r="B1407" s="110"/>
      <c r="C1407" s="108"/>
      <c r="D1407" s="38"/>
      <c r="E1407" s="38"/>
      <c r="F1407" s="38"/>
      <c r="G1407" s="38"/>
      <c r="H1407" s="38"/>
      <c r="I1407" s="38"/>
      <c r="J1407" s="38"/>
      <c r="K1407" s="38"/>
      <c r="L1407" s="38"/>
      <c r="M1407" s="38"/>
      <c r="N1407" s="38"/>
      <c r="O1407" s="38"/>
      <c r="P1407" s="38"/>
      <c r="Q1407" s="38"/>
      <c r="R1407" s="38"/>
      <c r="S1407" s="94"/>
      <c r="T1407" s="94"/>
      <c r="U1407" s="94"/>
      <c r="V1407" s="94"/>
      <c r="W1407" s="94"/>
      <c r="X1407" s="94"/>
      <c r="Y1407" s="94"/>
      <c r="AA1407" s="2"/>
      <c r="AD1407" s="1"/>
    </row>
    <row r="1408" spans="2:30" ht="18.75" x14ac:dyDescent="0.25">
      <c r="B1408" s="110"/>
      <c r="C1408" s="108"/>
      <c r="D1408" s="38"/>
      <c r="E1408" s="38"/>
      <c r="F1408" s="38"/>
      <c r="G1408" s="38"/>
      <c r="H1408" s="38"/>
      <c r="I1408" s="38"/>
      <c r="J1408" s="38"/>
      <c r="K1408" s="38"/>
      <c r="L1408" s="38"/>
      <c r="M1408" s="38"/>
      <c r="N1408" s="38"/>
      <c r="O1408" s="38"/>
      <c r="P1408" s="38"/>
      <c r="Q1408" s="38"/>
      <c r="R1408" s="38"/>
      <c r="S1408" s="94"/>
      <c r="T1408" s="94"/>
      <c r="U1408" s="94"/>
      <c r="V1408" s="94"/>
      <c r="W1408" s="94"/>
      <c r="X1408" s="94"/>
      <c r="Y1408" s="94"/>
      <c r="AA1408" s="2"/>
      <c r="AD1408" s="1"/>
    </row>
    <row r="1409" spans="2:30" ht="18.75" x14ac:dyDescent="0.25">
      <c r="B1409" s="110"/>
      <c r="C1409" s="108"/>
      <c r="D1409" s="38"/>
      <c r="E1409" s="38"/>
      <c r="F1409" s="38"/>
      <c r="G1409" s="38"/>
      <c r="H1409" s="38"/>
      <c r="I1409" s="38"/>
      <c r="J1409" s="38"/>
      <c r="K1409" s="38"/>
      <c r="L1409" s="38"/>
      <c r="M1409" s="38"/>
      <c r="N1409" s="38"/>
      <c r="O1409" s="38"/>
      <c r="P1409" s="38"/>
      <c r="Q1409" s="38"/>
      <c r="R1409" s="38"/>
      <c r="S1409" s="94"/>
      <c r="T1409" s="94"/>
      <c r="U1409" s="94"/>
      <c r="V1409" s="94"/>
      <c r="W1409" s="94"/>
      <c r="X1409" s="94"/>
      <c r="Y1409" s="94"/>
      <c r="AA1409" s="2"/>
      <c r="AD1409" s="1"/>
    </row>
    <row r="1410" spans="2:30" ht="18.75" x14ac:dyDescent="0.25">
      <c r="B1410" s="110"/>
      <c r="C1410" s="108"/>
      <c r="D1410" s="38"/>
      <c r="E1410" s="38"/>
      <c r="F1410" s="38"/>
      <c r="G1410" s="38"/>
      <c r="H1410" s="38"/>
      <c r="I1410" s="38"/>
      <c r="J1410" s="38"/>
      <c r="K1410" s="38"/>
      <c r="L1410" s="38"/>
      <c r="M1410" s="38"/>
      <c r="N1410" s="38"/>
      <c r="O1410" s="38"/>
      <c r="P1410" s="38"/>
      <c r="Q1410" s="38"/>
      <c r="R1410" s="38"/>
      <c r="S1410" s="94"/>
      <c r="T1410" s="94"/>
      <c r="U1410" s="94"/>
      <c r="V1410" s="94"/>
      <c r="W1410" s="94"/>
      <c r="X1410" s="94"/>
      <c r="Y1410" s="94"/>
      <c r="AA1410" s="2"/>
      <c r="AD1410" s="1"/>
    </row>
    <row r="1411" spans="2:30" ht="18.75" x14ac:dyDescent="0.25">
      <c r="B1411" s="110"/>
      <c r="C1411" s="108"/>
      <c r="D1411" s="38"/>
      <c r="E1411" s="38"/>
      <c r="F1411" s="38"/>
      <c r="G1411" s="38"/>
      <c r="H1411" s="38"/>
      <c r="I1411" s="38"/>
      <c r="J1411" s="38"/>
      <c r="K1411" s="38"/>
      <c r="L1411" s="38"/>
      <c r="M1411" s="38"/>
      <c r="N1411" s="38"/>
      <c r="O1411" s="38"/>
      <c r="P1411" s="38"/>
      <c r="Q1411" s="38"/>
      <c r="R1411" s="38"/>
      <c r="S1411" s="94"/>
      <c r="T1411" s="94"/>
      <c r="U1411" s="94"/>
      <c r="V1411" s="94"/>
      <c r="W1411" s="94"/>
      <c r="X1411" s="94"/>
      <c r="Y1411" s="94"/>
      <c r="AA1411" s="2"/>
      <c r="AD1411" s="1"/>
    </row>
    <row r="1412" spans="2:30" ht="18.75" x14ac:dyDescent="0.25">
      <c r="B1412" s="110"/>
      <c r="C1412" s="108"/>
      <c r="D1412" s="38"/>
      <c r="E1412" s="38"/>
      <c r="F1412" s="38"/>
      <c r="G1412" s="38"/>
      <c r="H1412" s="38"/>
      <c r="I1412" s="38"/>
      <c r="J1412" s="38"/>
      <c r="K1412" s="38"/>
      <c r="L1412" s="38"/>
      <c r="M1412" s="38"/>
      <c r="N1412" s="38"/>
      <c r="O1412" s="38"/>
      <c r="P1412" s="38"/>
      <c r="Q1412" s="38"/>
      <c r="R1412" s="38"/>
      <c r="S1412" s="94"/>
      <c r="T1412" s="94"/>
      <c r="U1412" s="94"/>
      <c r="V1412" s="94"/>
      <c r="W1412" s="94"/>
      <c r="X1412" s="94"/>
      <c r="Y1412" s="94"/>
      <c r="AA1412" s="2"/>
      <c r="AD1412" s="1"/>
    </row>
    <row r="1413" spans="2:30" ht="18.75" x14ac:dyDescent="0.25">
      <c r="B1413" s="110"/>
      <c r="C1413" s="108"/>
      <c r="D1413" s="38"/>
      <c r="E1413" s="38"/>
      <c r="F1413" s="38"/>
      <c r="G1413" s="38"/>
      <c r="H1413" s="38"/>
      <c r="I1413" s="38"/>
      <c r="J1413" s="38"/>
      <c r="K1413" s="38"/>
      <c r="L1413" s="38"/>
      <c r="M1413" s="38"/>
      <c r="N1413" s="38"/>
      <c r="O1413" s="38"/>
      <c r="P1413" s="38"/>
      <c r="Q1413" s="38"/>
      <c r="R1413" s="38"/>
      <c r="S1413" s="94"/>
      <c r="T1413" s="94"/>
      <c r="U1413" s="94"/>
      <c r="V1413" s="94"/>
      <c r="W1413" s="94"/>
      <c r="X1413" s="94"/>
      <c r="Y1413" s="94"/>
      <c r="AA1413" s="2"/>
      <c r="AD1413" s="1"/>
    </row>
    <row r="1414" spans="2:30" ht="18.75" x14ac:dyDescent="0.25">
      <c r="B1414" s="110"/>
      <c r="C1414" s="108"/>
      <c r="D1414" s="38"/>
      <c r="E1414" s="38"/>
      <c r="F1414" s="38"/>
      <c r="G1414" s="38"/>
      <c r="H1414" s="38"/>
      <c r="I1414" s="38"/>
      <c r="J1414" s="38"/>
      <c r="K1414" s="38"/>
      <c r="L1414" s="38"/>
      <c r="M1414" s="38"/>
      <c r="N1414" s="38"/>
      <c r="O1414" s="38"/>
      <c r="P1414" s="38"/>
      <c r="Q1414" s="38"/>
      <c r="R1414" s="38"/>
      <c r="S1414" s="94"/>
      <c r="T1414" s="94"/>
      <c r="U1414" s="94"/>
      <c r="V1414" s="94"/>
      <c r="W1414" s="94"/>
      <c r="X1414" s="94"/>
      <c r="Y1414" s="94"/>
      <c r="AA1414" s="2"/>
      <c r="AD1414" s="1"/>
    </row>
    <row r="1415" spans="2:30" ht="18.75" x14ac:dyDescent="0.25">
      <c r="B1415" s="110"/>
      <c r="C1415" s="108"/>
      <c r="D1415" s="38"/>
      <c r="E1415" s="38"/>
      <c r="F1415" s="38"/>
      <c r="G1415" s="38"/>
      <c r="H1415" s="38"/>
      <c r="I1415" s="38"/>
      <c r="J1415" s="38"/>
      <c r="K1415" s="38"/>
      <c r="L1415" s="38"/>
      <c r="M1415" s="38"/>
      <c r="N1415" s="38"/>
      <c r="O1415" s="38"/>
      <c r="P1415" s="38"/>
      <c r="Q1415" s="38"/>
      <c r="R1415" s="38"/>
      <c r="S1415" s="94"/>
      <c r="T1415" s="94"/>
      <c r="U1415" s="94"/>
      <c r="V1415" s="94"/>
      <c r="W1415" s="94"/>
      <c r="X1415" s="94"/>
      <c r="Y1415" s="94"/>
      <c r="AA1415" s="2"/>
      <c r="AD1415" s="1"/>
    </row>
    <row r="1416" spans="2:30" ht="18.75" x14ac:dyDescent="0.25">
      <c r="B1416" s="110"/>
      <c r="C1416" s="108"/>
      <c r="D1416" s="38"/>
      <c r="E1416" s="38"/>
      <c r="F1416" s="38"/>
      <c r="G1416" s="38"/>
      <c r="H1416" s="38"/>
      <c r="I1416" s="38"/>
      <c r="J1416" s="38"/>
      <c r="K1416" s="38"/>
      <c r="L1416" s="38"/>
      <c r="M1416" s="38"/>
      <c r="N1416" s="38"/>
      <c r="O1416" s="38"/>
      <c r="P1416" s="38"/>
      <c r="Q1416" s="38"/>
      <c r="R1416" s="38"/>
      <c r="S1416" s="94"/>
      <c r="T1416" s="94"/>
      <c r="U1416" s="94"/>
      <c r="V1416" s="94"/>
      <c r="W1416" s="94"/>
      <c r="X1416" s="94"/>
      <c r="Y1416" s="94"/>
      <c r="AA1416" s="2"/>
      <c r="AD1416" s="1"/>
    </row>
    <row r="1417" spans="2:30" ht="18.75" x14ac:dyDescent="0.25">
      <c r="B1417" s="110"/>
      <c r="C1417" s="108"/>
      <c r="D1417" s="38"/>
      <c r="E1417" s="38"/>
      <c r="F1417" s="38"/>
      <c r="G1417" s="38"/>
      <c r="H1417" s="38"/>
      <c r="I1417" s="38"/>
      <c r="J1417" s="38"/>
      <c r="K1417" s="38"/>
      <c r="L1417" s="38"/>
      <c r="M1417" s="38"/>
      <c r="N1417" s="38"/>
      <c r="O1417" s="38"/>
      <c r="P1417" s="38"/>
      <c r="Q1417" s="38"/>
      <c r="R1417" s="38"/>
      <c r="S1417" s="94"/>
      <c r="T1417" s="94"/>
      <c r="U1417" s="94"/>
      <c r="V1417" s="94"/>
      <c r="W1417" s="94"/>
      <c r="X1417" s="94"/>
      <c r="Y1417" s="94"/>
      <c r="AA1417" s="2"/>
      <c r="AD1417" s="1"/>
    </row>
    <row r="1418" spans="2:30" ht="18.75" x14ac:dyDescent="0.25">
      <c r="B1418" s="110"/>
      <c r="C1418" s="108"/>
      <c r="D1418" s="38"/>
      <c r="E1418" s="38"/>
      <c r="F1418" s="38"/>
      <c r="G1418" s="38"/>
      <c r="H1418" s="38"/>
      <c r="I1418" s="38"/>
      <c r="J1418" s="38"/>
      <c r="K1418" s="38"/>
      <c r="L1418" s="38"/>
      <c r="M1418" s="38"/>
      <c r="N1418" s="38"/>
      <c r="O1418" s="38"/>
      <c r="P1418" s="38"/>
      <c r="Q1418" s="38"/>
      <c r="R1418" s="38"/>
      <c r="S1418" s="94"/>
      <c r="T1418" s="94"/>
      <c r="U1418" s="94"/>
      <c r="V1418" s="94"/>
      <c r="W1418" s="94"/>
      <c r="X1418" s="94"/>
      <c r="Y1418" s="94"/>
      <c r="AA1418" s="2"/>
      <c r="AD1418" s="1"/>
    </row>
    <row r="1419" spans="2:30" ht="18.75" x14ac:dyDescent="0.25">
      <c r="B1419" s="110"/>
      <c r="C1419" s="108"/>
      <c r="D1419" s="38"/>
      <c r="E1419" s="38"/>
      <c r="F1419" s="38"/>
      <c r="G1419" s="38"/>
      <c r="H1419" s="38"/>
      <c r="I1419" s="38"/>
      <c r="J1419" s="38"/>
      <c r="K1419" s="38"/>
      <c r="L1419" s="38"/>
      <c r="M1419" s="38"/>
      <c r="N1419" s="38"/>
      <c r="O1419" s="38"/>
      <c r="P1419" s="38"/>
      <c r="Q1419" s="38"/>
      <c r="R1419" s="38"/>
      <c r="S1419" s="94"/>
      <c r="T1419" s="94"/>
      <c r="U1419" s="94"/>
      <c r="V1419" s="94"/>
      <c r="W1419" s="94"/>
      <c r="X1419" s="94"/>
      <c r="Y1419" s="94"/>
      <c r="AA1419" s="2"/>
      <c r="AD1419" s="1"/>
    </row>
    <row r="1420" spans="2:30" ht="18.75" x14ac:dyDescent="0.25">
      <c r="B1420" s="110"/>
      <c r="C1420" s="108"/>
      <c r="D1420" s="38"/>
      <c r="E1420" s="38"/>
      <c r="F1420" s="38"/>
      <c r="G1420" s="38"/>
      <c r="H1420" s="38"/>
      <c r="I1420" s="38"/>
      <c r="J1420" s="38"/>
      <c r="K1420" s="38"/>
      <c r="L1420" s="38"/>
      <c r="M1420" s="38"/>
      <c r="N1420" s="38"/>
      <c r="O1420" s="38"/>
      <c r="P1420" s="38"/>
      <c r="Q1420" s="38"/>
      <c r="R1420" s="38"/>
      <c r="S1420" s="94"/>
      <c r="T1420" s="94"/>
      <c r="U1420" s="94"/>
      <c r="V1420" s="94"/>
      <c r="W1420" s="94"/>
      <c r="X1420" s="94"/>
      <c r="Y1420" s="94"/>
      <c r="AA1420" s="2"/>
      <c r="AD1420" s="1"/>
    </row>
    <row r="1421" spans="2:30" ht="18.75" x14ac:dyDescent="0.25">
      <c r="B1421" s="110"/>
      <c r="C1421" s="108"/>
      <c r="D1421" s="38"/>
      <c r="E1421" s="38"/>
      <c r="F1421" s="38"/>
      <c r="G1421" s="38"/>
      <c r="H1421" s="38"/>
      <c r="I1421" s="38"/>
      <c r="J1421" s="38"/>
      <c r="K1421" s="38"/>
      <c r="L1421" s="38"/>
      <c r="M1421" s="38"/>
      <c r="N1421" s="38"/>
      <c r="O1421" s="38"/>
      <c r="P1421" s="38"/>
      <c r="Q1421" s="38"/>
      <c r="R1421" s="38"/>
      <c r="S1421" s="94"/>
      <c r="T1421" s="94"/>
      <c r="U1421" s="94"/>
      <c r="V1421" s="94"/>
      <c r="W1421" s="94"/>
      <c r="X1421" s="94"/>
      <c r="Y1421" s="94"/>
      <c r="AA1421" s="2"/>
      <c r="AD1421" s="1"/>
    </row>
    <row r="1422" spans="2:30" ht="18.75" x14ac:dyDescent="0.25">
      <c r="B1422" s="110"/>
      <c r="C1422" s="108"/>
      <c r="D1422" s="38"/>
      <c r="E1422" s="38"/>
      <c r="F1422" s="38"/>
      <c r="G1422" s="38"/>
      <c r="H1422" s="38"/>
      <c r="I1422" s="38"/>
      <c r="J1422" s="38"/>
      <c r="K1422" s="38"/>
      <c r="L1422" s="38"/>
      <c r="M1422" s="38"/>
      <c r="N1422" s="38"/>
      <c r="O1422" s="38"/>
      <c r="P1422" s="38"/>
      <c r="Q1422" s="38"/>
      <c r="R1422" s="38"/>
      <c r="S1422" s="94"/>
      <c r="T1422" s="94"/>
      <c r="U1422" s="94"/>
      <c r="V1422" s="94"/>
      <c r="W1422" s="94"/>
      <c r="X1422" s="94"/>
      <c r="Y1422" s="94"/>
      <c r="AA1422" s="2"/>
      <c r="AD1422" s="1"/>
    </row>
    <row r="1423" spans="2:30" ht="18.75" x14ac:dyDescent="0.25">
      <c r="B1423" s="110"/>
      <c r="C1423" s="108"/>
      <c r="D1423" s="38"/>
      <c r="E1423" s="38"/>
      <c r="F1423" s="38"/>
      <c r="G1423" s="38"/>
      <c r="H1423" s="38"/>
      <c r="I1423" s="38"/>
      <c r="J1423" s="38"/>
      <c r="K1423" s="38"/>
      <c r="L1423" s="38"/>
      <c r="M1423" s="38"/>
      <c r="N1423" s="38"/>
      <c r="O1423" s="38"/>
      <c r="P1423" s="38"/>
      <c r="Q1423" s="38"/>
      <c r="R1423" s="38"/>
      <c r="S1423" s="94"/>
      <c r="T1423" s="94"/>
      <c r="U1423" s="94"/>
      <c r="V1423" s="94"/>
      <c r="W1423" s="94"/>
      <c r="X1423" s="94"/>
      <c r="Y1423" s="94"/>
      <c r="AA1423" s="2"/>
      <c r="AD1423" s="1"/>
    </row>
    <row r="1424" spans="2:30" ht="18.75" x14ac:dyDescent="0.25">
      <c r="B1424" s="110"/>
      <c r="C1424" s="108"/>
      <c r="D1424" s="38"/>
      <c r="E1424" s="38"/>
      <c r="F1424" s="38"/>
      <c r="G1424" s="38"/>
      <c r="H1424" s="38"/>
      <c r="I1424" s="38"/>
      <c r="J1424" s="38"/>
      <c r="K1424" s="38"/>
      <c r="L1424" s="38"/>
      <c r="M1424" s="38"/>
      <c r="N1424" s="38"/>
      <c r="O1424" s="38"/>
      <c r="P1424" s="38"/>
      <c r="Q1424" s="38"/>
      <c r="R1424" s="38"/>
      <c r="S1424" s="94"/>
      <c r="T1424" s="94"/>
      <c r="U1424" s="94"/>
      <c r="V1424" s="94"/>
      <c r="W1424" s="94"/>
      <c r="X1424" s="94"/>
      <c r="Y1424" s="94"/>
      <c r="AA1424" s="2"/>
      <c r="AD1424" s="1"/>
    </row>
    <row r="1425" spans="2:30" ht="18.75" x14ac:dyDescent="0.25">
      <c r="B1425" s="110"/>
      <c r="C1425" s="108"/>
      <c r="D1425" s="38"/>
      <c r="E1425" s="38"/>
      <c r="F1425" s="38"/>
      <c r="G1425" s="38"/>
      <c r="H1425" s="38"/>
      <c r="I1425" s="38"/>
      <c r="J1425" s="38"/>
      <c r="K1425" s="38"/>
      <c r="L1425" s="38"/>
      <c r="M1425" s="38"/>
      <c r="N1425" s="38"/>
      <c r="O1425" s="38"/>
      <c r="P1425" s="38"/>
      <c r="Q1425" s="38"/>
      <c r="R1425" s="38"/>
      <c r="S1425" s="94"/>
      <c r="T1425" s="94"/>
      <c r="U1425" s="94"/>
      <c r="V1425" s="94"/>
      <c r="W1425" s="94"/>
      <c r="X1425" s="94"/>
      <c r="Y1425" s="94"/>
      <c r="AA1425" s="2"/>
      <c r="AD1425" s="1"/>
    </row>
    <row r="1426" spans="2:30" ht="18.75" x14ac:dyDescent="0.25">
      <c r="B1426" s="110"/>
      <c r="C1426" s="108"/>
      <c r="D1426" s="38"/>
      <c r="E1426" s="38"/>
      <c r="F1426" s="38"/>
      <c r="G1426" s="38"/>
      <c r="H1426" s="38"/>
      <c r="I1426" s="38"/>
      <c r="J1426" s="38"/>
      <c r="K1426" s="38"/>
      <c r="L1426" s="38"/>
      <c r="M1426" s="38"/>
      <c r="N1426" s="38"/>
      <c r="O1426" s="38"/>
      <c r="P1426" s="38"/>
      <c r="Q1426" s="38"/>
      <c r="R1426" s="38"/>
      <c r="S1426" s="94"/>
      <c r="T1426" s="94"/>
      <c r="U1426" s="94"/>
      <c r="V1426" s="94"/>
      <c r="W1426" s="94"/>
      <c r="X1426" s="94"/>
      <c r="Y1426" s="94"/>
      <c r="AA1426" s="2"/>
      <c r="AD1426" s="1"/>
    </row>
    <row r="1427" spans="2:30" ht="18.75" x14ac:dyDescent="0.25">
      <c r="B1427" s="110"/>
      <c r="C1427" s="108"/>
      <c r="D1427" s="38"/>
      <c r="E1427" s="38"/>
      <c r="F1427" s="38"/>
      <c r="G1427" s="38"/>
      <c r="H1427" s="38"/>
      <c r="I1427" s="38"/>
      <c r="J1427" s="38"/>
      <c r="K1427" s="38"/>
      <c r="L1427" s="38"/>
      <c r="M1427" s="38"/>
      <c r="N1427" s="38"/>
      <c r="O1427" s="38"/>
      <c r="P1427" s="38"/>
      <c r="Q1427" s="38"/>
      <c r="R1427" s="38"/>
      <c r="S1427" s="94"/>
      <c r="T1427" s="94"/>
      <c r="U1427" s="94"/>
      <c r="V1427" s="94"/>
      <c r="W1427" s="94"/>
      <c r="X1427" s="94"/>
      <c r="Y1427" s="94"/>
      <c r="AA1427" s="2"/>
      <c r="AD1427" s="1"/>
    </row>
    <row r="1428" spans="2:30" ht="18.75" x14ac:dyDescent="0.25">
      <c r="B1428" s="110"/>
      <c r="C1428" s="108"/>
      <c r="D1428" s="38"/>
      <c r="E1428" s="38"/>
      <c r="F1428" s="38"/>
      <c r="G1428" s="38"/>
      <c r="H1428" s="38"/>
      <c r="I1428" s="38"/>
      <c r="J1428" s="38"/>
      <c r="K1428" s="38"/>
      <c r="L1428" s="38"/>
      <c r="M1428" s="38"/>
      <c r="N1428" s="38"/>
      <c r="O1428" s="38"/>
      <c r="P1428" s="38"/>
      <c r="Q1428" s="38"/>
      <c r="R1428" s="38"/>
      <c r="S1428" s="94"/>
      <c r="T1428" s="94"/>
      <c r="U1428" s="94"/>
      <c r="V1428" s="94"/>
      <c r="W1428" s="94"/>
      <c r="X1428" s="94"/>
      <c r="Y1428" s="94"/>
      <c r="AA1428" s="2"/>
      <c r="AD1428" s="1"/>
    </row>
    <row r="1429" spans="2:30" ht="18.75" x14ac:dyDescent="0.25">
      <c r="B1429" s="110"/>
      <c r="C1429" s="108"/>
      <c r="D1429" s="38"/>
      <c r="E1429" s="38"/>
      <c r="F1429" s="38"/>
      <c r="G1429" s="38"/>
      <c r="H1429" s="38"/>
      <c r="I1429" s="38"/>
      <c r="J1429" s="38"/>
      <c r="K1429" s="38"/>
      <c r="L1429" s="38"/>
      <c r="M1429" s="38"/>
      <c r="N1429" s="38"/>
      <c r="O1429" s="38"/>
      <c r="P1429" s="38"/>
      <c r="Q1429" s="38"/>
      <c r="R1429" s="38"/>
      <c r="S1429" s="94"/>
      <c r="T1429" s="94"/>
      <c r="U1429" s="94"/>
      <c r="V1429" s="94"/>
      <c r="W1429" s="94"/>
      <c r="X1429" s="94"/>
      <c r="Y1429" s="94"/>
      <c r="AA1429" s="2"/>
      <c r="AD1429" s="1"/>
    </row>
    <row r="1430" spans="2:30" ht="18.75" x14ac:dyDescent="0.25">
      <c r="B1430" s="110"/>
      <c r="C1430" s="108"/>
      <c r="D1430" s="38"/>
      <c r="E1430" s="38"/>
      <c r="F1430" s="38"/>
      <c r="G1430" s="38"/>
      <c r="H1430" s="38"/>
      <c r="I1430" s="38"/>
      <c r="J1430" s="38"/>
      <c r="K1430" s="38"/>
      <c r="L1430" s="38"/>
      <c r="M1430" s="38"/>
      <c r="N1430" s="38"/>
      <c r="O1430" s="38"/>
      <c r="P1430" s="38"/>
      <c r="Q1430" s="38"/>
      <c r="R1430" s="38"/>
      <c r="S1430" s="94"/>
      <c r="T1430" s="94"/>
      <c r="U1430" s="94"/>
      <c r="V1430" s="94"/>
      <c r="W1430" s="94"/>
      <c r="X1430" s="94"/>
      <c r="Y1430" s="94"/>
      <c r="AA1430" s="2"/>
      <c r="AD1430" s="1"/>
    </row>
    <row r="1431" spans="2:30" ht="18.75" x14ac:dyDescent="0.25">
      <c r="B1431" s="110"/>
      <c r="C1431" s="108"/>
      <c r="D1431" s="38"/>
      <c r="E1431" s="38"/>
      <c r="F1431" s="38"/>
      <c r="G1431" s="38"/>
      <c r="H1431" s="38"/>
      <c r="I1431" s="38"/>
      <c r="J1431" s="38"/>
      <c r="K1431" s="38"/>
      <c r="L1431" s="38"/>
      <c r="M1431" s="38"/>
      <c r="N1431" s="38"/>
      <c r="O1431" s="38"/>
      <c r="P1431" s="38"/>
      <c r="Q1431" s="38"/>
      <c r="R1431" s="38"/>
      <c r="S1431" s="94"/>
      <c r="T1431" s="94"/>
      <c r="U1431" s="94"/>
      <c r="V1431" s="94"/>
      <c r="W1431" s="94"/>
      <c r="X1431" s="94"/>
      <c r="Y1431" s="94"/>
      <c r="AA1431" s="2"/>
      <c r="AD1431" s="1"/>
    </row>
    <row r="1432" spans="2:30" ht="18.75" x14ac:dyDescent="0.25">
      <c r="B1432" s="110"/>
      <c r="C1432" s="108"/>
      <c r="D1432" s="38"/>
      <c r="E1432" s="38"/>
      <c r="F1432" s="38"/>
      <c r="G1432" s="38"/>
      <c r="H1432" s="38"/>
      <c r="I1432" s="38"/>
      <c r="J1432" s="38"/>
      <c r="K1432" s="38"/>
      <c r="L1432" s="38"/>
      <c r="M1432" s="38"/>
      <c r="N1432" s="38"/>
      <c r="O1432" s="38"/>
      <c r="P1432" s="38"/>
      <c r="Q1432" s="38"/>
      <c r="R1432" s="38"/>
      <c r="S1432" s="94"/>
      <c r="T1432" s="94"/>
      <c r="U1432" s="94"/>
      <c r="V1432" s="94"/>
      <c r="W1432" s="94"/>
      <c r="X1432" s="94"/>
      <c r="Y1432" s="94"/>
      <c r="AA1432" s="2"/>
      <c r="AD1432" s="1"/>
    </row>
    <row r="1433" spans="2:30" ht="18.75" x14ac:dyDescent="0.25">
      <c r="B1433" s="110"/>
      <c r="C1433" s="108"/>
      <c r="D1433" s="38"/>
      <c r="E1433" s="38"/>
      <c r="F1433" s="38"/>
      <c r="G1433" s="38"/>
      <c r="H1433" s="38"/>
      <c r="I1433" s="38"/>
      <c r="J1433" s="38"/>
      <c r="K1433" s="38"/>
      <c r="L1433" s="38"/>
      <c r="M1433" s="38"/>
      <c r="N1433" s="38"/>
      <c r="O1433" s="38"/>
      <c r="P1433" s="38"/>
      <c r="Q1433" s="38"/>
      <c r="R1433" s="38"/>
      <c r="S1433" s="94"/>
      <c r="T1433" s="94"/>
      <c r="U1433" s="94"/>
      <c r="V1433" s="94"/>
      <c r="W1433" s="94"/>
      <c r="X1433" s="94"/>
      <c r="Y1433" s="94"/>
      <c r="AA1433" s="2"/>
      <c r="AD1433" s="1"/>
    </row>
    <row r="1434" spans="2:30" ht="18.75" x14ac:dyDescent="0.25">
      <c r="B1434" s="110"/>
      <c r="C1434" s="108"/>
      <c r="D1434" s="38"/>
      <c r="E1434" s="38"/>
      <c r="F1434" s="38"/>
      <c r="G1434" s="38"/>
      <c r="H1434" s="38"/>
      <c r="I1434" s="38"/>
      <c r="J1434" s="38"/>
      <c r="K1434" s="38"/>
      <c r="L1434" s="38"/>
      <c r="M1434" s="38"/>
      <c r="N1434" s="38"/>
      <c r="O1434" s="38"/>
      <c r="P1434" s="38"/>
      <c r="Q1434" s="38"/>
      <c r="R1434" s="38"/>
      <c r="S1434" s="94"/>
      <c r="T1434" s="94"/>
      <c r="U1434" s="94"/>
      <c r="V1434" s="94"/>
      <c r="W1434" s="94"/>
      <c r="X1434" s="94"/>
      <c r="Y1434" s="94"/>
      <c r="AA1434" s="2"/>
      <c r="AD1434" s="1"/>
    </row>
    <row r="1435" spans="2:30" ht="18.75" x14ac:dyDescent="0.25">
      <c r="B1435" s="110"/>
      <c r="C1435" s="108"/>
      <c r="D1435" s="38"/>
      <c r="E1435" s="38"/>
      <c r="F1435" s="38"/>
      <c r="G1435" s="38"/>
      <c r="H1435" s="38"/>
      <c r="I1435" s="38"/>
      <c r="J1435" s="38"/>
      <c r="K1435" s="38"/>
      <c r="L1435" s="38"/>
      <c r="M1435" s="38"/>
      <c r="N1435" s="38"/>
      <c r="O1435" s="38"/>
      <c r="P1435" s="38"/>
      <c r="Q1435" s="38"/>
      <c r="R1435" s="38"/>
      <c r="S1435" s="94"/>
      <c r="T1435" s="94"/>
      <c r="U1435" s="94"/>
      <c r="V1435" s="94"/>
      <c r="W1435" s="94"/>
      <c r="X1435" s="94"/>
      <c r="Y1435" s="94"/>
      <c r="AA1435" s="2"/>
      <c r="AD1435" s="1"/>
    </row>
    <row r="1436" spans="2:30" ht="18.75" x14ac:dyDescent="0.25">
      <c r="B1436" s="110"/>
      <c r="C1436" s="108"/>
      <c r="D1436" s="38"/>
      <c r="E1436" s="38"/>
      <c r="F1436" s="38"/>
      <c r="G1436" s="38"/>
      <c r="H1436" s="38"/>
      <c r="I1436" s="38"/>
      <c r="J1436" s="38"/>
      <c r="K1436" s="38"/>
      <c r="L1436" s="38"/>
      <c r="M1436" s="38"/>
      <c r="N1436" s="38"/>
      <c r="O1436" s="38"/>
      <c r="P1436" s="38"/>
      <c r="Q1436" s="38"/>
      <c r="R1436" s="38"/>
      <c r="S1436" s="94"/>
      <c r="T1436" s="94"/>
      <c r="U1436" s="94"/>
      <c r="V1436" s="94"/>
      <c r="W1436" s="94"/>
      <c r="X1436" s="94"/>
      <c r="Y1436" s="94"/>
      <c r="AA1436" s="2"/>
      <c r="AD1436" s="1"/>
    </row>
    <row r="1437" spans="2:30" ht="18.75" x14ac:dyDescent="0.25">
      <c r="B1437" s="110"/>
      <c r="C1437" s="108"/>
      <c r="D1437" s="38"/>
      <c r="E1437" s="38"/>
      <c r="F1437" s="38"/>
      <c r="G1437" s="38"/>
      <c r="H1437" s="38"/>
      <c r="I1437" s="38"/>
      <c r="J1437" s="38"/>
      <c r="K1437" s="38"/>
      <c r="L1437" s="38"/>
      <c r="M1437" s="38"/>
      <c r="N1437" s="38"/>
      <c r="O1437" s="38"/>
      <c r="P1437" s="38"/>
      <c r="Q1437" s="38"/>
      <c r="R1437" s="38"/>
      <c r="S1437" s="94"/>
      <c r="T1437" s="94"/>
      <c r="U1437" s="94"/>
      <c r="V1437" s="94"/>
      <c r="W1437" s="94"/>
      <c r="X1437" s="94"/>
      <c r="Y1437" s="94"/>
      <c r="AA1437" s="2"/>
      <c r="AD1437" s="1"/>
    </row>
    <row r="1438" spans="2:30" ht="18.75" x14ac:dyDescent="0.25">
      <c r="B1438" s="110"/>
      <c r="C1438" s="108"/>
      <c r="D1438" s="38"/>
      <c r="E1438" s="38"/>
      <c r="F1438" s="38"/>
      <c r="G1438" s="38"/>
      <c r="H1438" s="38"/>
      <c r="I1438" s="38"/>
      <c r="J1438" s="38"/>
      <c r="K1438" s="38"/>
      <c r="L1438" s="38"/>
      <c r="M1438" s="38"/>
      <c r="N1438" s="38"/>
      <c r="O1438" s="38"/>
      <c r="P1438" s="38"/>
      <c r="Q1438" s="38"/>
      <c r="R1438" s="38"/>
      <c r="S1438" s="94"/>
      <c r="T1438" s="94"/>
      <c r="U1438" s="94"/>
      <c r="V1438" s="94"/>
      <c r="W1438" s="94"/>
      <c r="X1438" s="94"/>
      <c r="Y1438" s="94"/>
      <c r="AA1438" s="2"/>
      <c r="AD1438" s="1"/>
    </row>
    <row r="1439" spans="2:30" ht="18.75" x14ac:dyDescent="0.25">
      <c r="B1439" s="110"/>
      <c r="C1439" s="108"/>
      <c r="D1439" s="38"/>
      <c r="E1439" s="38"/>
      <c r="F1439" s="38"/>
      <c r="G1439" s="38"/>
      <c r="H1439" s="38"/>
      <c r="I1439" s="38"/>
      <c r="J1439" s="38"/>
      <c r="K1439" s="38"/>
      <c r="L1439" s="38"/>
      <c r="M1439" s="38"/>
      <c r="N1439" s="38"/>
      <c r="O1439" s="38"/>
      <c r="P1439" s="38"/>
      <c r="Q1439" s="38"/>
      <c r="R1439" s="38"/>
      <c r="S1439" s="94"/>
      <c r="T1439" s="94"/>
      <c r="U1439" s="94"/>
      <c r="V1439" s="94"/>
      <c r="W1439" s="94"/>
      <c r="X1439" s="94"/>
      <c r="Y1439" s="94"/>
      <c r="AA1439" s="2"/>
      <c r="AD1439" s="1"/>
    </row>
    <row r="1440" spans="2:30" ht="18.75" x14ac:dyDescent="0.25">
      <c r="B1440" s="110"/>
      <c r="C1440" s="108"/>
      <c r="D1440" s="38"/>
      <c r="E1440" s="38"/>
      <c r="F1440" s="38"/>
      <c r="G1440" s="38"/>
      <c r="H1440" s="38"/>
      <c r="I1440" s="38"/>
      <c r="J1440" s="38"/>
      <c r="K1440" s="38"/>
      <c r="L1440" s="38"/>
      <c r="M1440" s="38"/>
      <c r="N1440" s="38"/>
      <c r="O1440" s="38"/>
      <c r="P1440" s="38"/>
      <c r="Q1440" s="38"/>
      <c r="R1440" s="38"/>
      <c r="S1440" s="94"/>
      <c r="T1440" s="94"/>
      <c r="U1440" s="94"/>
      <c r="V1440" s="94"/>
      <c r="W1440" s="94"/>
      <c r="X1440" s="94"/>
      <c r="Y1440" s="94"/>
      <c r="AA1440" s="2"/>
      <c r="AD1440" s="1"/>
    </row>
    <row r="1441" spans="2:30" ht="18.75" x14ac:dyDescent="0.25">
      <c r="B1441" s="110"/>
      <c r="C1441" s="108"/>
      <c r="D1441" s="38"/>
      <c r="E1441" s="38"/>
      <c r="F1441" s="38"/>
      <c r="G1441" s="38"/>
      <c r="H1441" s="38"/>
      <c r="I1441" s="38"/>
      <c r="J1441" s="38"/>
      <c r="K1441" s="38"/>
      <c r="L1441" s="38"/>
      <c r="M1441" s="38"/>
      <c r="N1441" s="38"/>
      <c r="O1441" s="38"/>
      <c r="P1441" s="38"/>
      <c r="Q1441" s="38"/>
      <c r="R1441" s="38"/>
      <c r="S1441" s="94"/>
      <c r="T1441" s="94"/>
      <c r="U1441" s="94"/>
      <c r="V1441" s="94"/>
      <c r="W1441" s="94"/>
      <c r="X1441" s="94"/>
      <c r="Y1441" s="94"/>
      <c r="AA1441" s="2"/>
      <c r="AD1441" s="1"/>
    </row>
    <row r="1442" spans="2:30" ht="18.75" x14ac:dyDescent="0.25">
      <c r="B1442" s="110"/>
      <c r="C1442" s="108"/>
      <c r="D1442" s="38"/>
      <c r="E1442" s="38"/>
      <c r="F1442" s="38"/>
      <c r="G1442" s="38"/>
      <c r="H1442" s="38"/>
      <c r="I1442" s="38"/>
      <c r="J1442" s="38"/>
      <c r="K1442" s="38"/>
      <c r="L1442" s="38"/>
      <c r="M1442" s="38"/>
      <c r="N1442" s="38"/>
      <c r="O1442" s="38"/>
      <c r="P1442" s="38"/>
      <c r="Q1442" s="38"/>
      <c r="R1442" s="38"/>
      <c r="S1442" s="94"/>
      <c r="T1442" s="94"/>
      <c r="U1442" s="94"/>
      <c r="V1442" s="94"/>
      <c r="W1442" s="94"/>
      <c r="X1442" s="94"/>
      <c r="Y1442" s="94"/>
      <c r="AA1442" s="2"/>
      <c r="AD1442" s="1"/>
    </row>
    <row r="1443" spans="2:30" ht="18.75" x14ac:dyDescent="0.25">
      <c r="B1443" s="110"/>
      <c r="C1443" s="108"/>
      <c r="D1443" s="38"/>
      <c r="E1443" s="38"/>
      <c r="F1443" s="38"/>
      <c r="G1443" s="38"/>
      <c r="H1443" s="38"/>
      <c r="I1443" s="38"/>
      <c r="J1443" s="38"/>
      <c r="K1443" s="38"/>
      <c r="L1443" s="38"/>
      <c r="M1443" s="38"/>
      <c r="N1443" s="38"/>
      <c r="O1443" s="38"/>
      <c r="P1443" s="38"/>
      <c r="Q1443" s="38"/>
      <c r="R1443" s="38"/>
      <c r="S1443" s="94"/>
      <c r="T1443" s="94"/>
      <c r="U1443" s="94"/>
      <c r="V1443" s="94"/>
      <c r="W1443" s="94"/>
      <c r="X1443" s="94"/>
      <c r="Y1443" s="94"/>
      <c r="AA1443" s="2"/>
      <c r="AD1443" s="1"/>
    </row>
    <row r="1444" spans="2:30" ht="18.75" x14ac:dyDescent="0.25">
      <c r="B1444" s="110"/>
      <c r="C1444" s="108"/>
      <c r="D1444" s="38"/>
      <c r="E1444" s="38"/>
      <c r="F1444" s="38"/>
      <c r="G1444" s="38"/>
      <c r="H1444" s="38"/>
      <c r="I1444" s="38"/>
      <c r="J1444" s="38"/>
      <c r="K1444" s="38"/>
      <c r="L1444" s="38"/>
      <c r="M1444" s="38"/>
      <c r="N1444" s="38"/>
      <c r="O1444" s="38"/>
      <c r="P1444" s="38"/>
      <c r="Q1444" s="38"/>
      <c r="R1444" s="38"/>
      <c r="S1444" s="94"/>
      <c r="T1444" s="94"/>
      <c r="U1444" s="94"/>
      <c r="V1444" s="94"/>
      <c r="W1444" s="94"/>
      <c r="X1444" s="94"/>
      <c r="Y1444" s="94"/>
      <c r="AA1444" s="2"/>
      <c r="AD1444" s="1"/>
    </row>
    <row r="1445" spans="2:30" ht="18.75" x14ac:dyDescent="0.25">
      <c r="B1445" s="110"/>
      <c r="C1445" s="108"/>
      <c r="D1445" s="38"/>
      <c r="E1445" s="38"/>
      <c r="F1445" s="38"/>
      <c r="G1445" s="38"/>
      <c r="H1445" s="38"/>
      <c r="I1445" s="38"/>
      <c r="J1445" s="38"/>
      <c r="K1445" s="38"/>
      <c r="L1445" s="38"/>
      <c r="M1445" s="38"/>
      <c r="N1445" s="38"/>
      <c r="O1445" s="38"/>
      <c r="P1445" s="38"/>
      <c r="Q1445" s="38"/>
      <c r="R1445" s="38"/>
      <c r="S1445" s="94"/>
      <c r="T1445" s="94"/>
      <c r="U1445" s="94"/>
      <c r="V1445" s="94"/>
      <c r="W1445" s="94"/>
      <c r="X1445" s="94"/>
      <c r="Y1445" s="94"/>
      <c r="AA1445" s="2"/>
      <c r="AD1445" s="1"/>
    </row>
    <row r="1446" spans="2:30" ht="18.75" x14ac:dyDescent="0.25">
      <c r="B1446" s="110"/>
      <c r="C1446" s="108"/>
      <c r="D1446" s="38"/>
      <c r="E1446" s="38"/>
      <c r="F1446" s="38"/>
      <c r="G1446" s="38"/>
      <c r="H1446" s="38"/>
      <c r="I1446" s="38"/>
      <c r="J1446" s="38"/>
      <c r="K1446" s="38"/>
      <c r="L1446" s="38"/>
      <c r="M1446" s="38"/>
      <c r="N1446" s="38"/>
      <c r="O1446" s="38"/>
      <c r="P1446" s="38"/>
      <c r="Q1446" s="38"/>
      <c r="R1446" s="38"/>
      <c r="S1446" s="94"/>
      <c r="T1446" s="94"/>
      <c r="U1446" s="94"/>
      <c r="V1446" s="94"/>
      <c r="W1446" s="94"/>
      <c r="X1446" s="94"/>
      <c r="Y1446" s="94"/>
      <c r="AA1446" s="2"/>
      <c r="AD1446" s="1"/>
    </row>
    <row r="1447" spans="2:30" ht="18.75" x14ac:dyDescent="0.25">
      <c r="B1447" s="110"/>
      <c r="C1447" s="108"/>
      <c r="D1447" s="38"/>
      <c r="E1447" s="38"/>
      <c r="F1447" s="38"/>
      <c r="G1447" s="38"/>
      <c r="H1447" s="38"/>
      <c r="I1447" s="38"/>
      <c r="J1447" s="38"/>
      <c r="K1447" s="38"/>
      <c r="L1447" s="38"/>
      <c r="M1447" s="38"/>
      <c r="N1447" s="38"/>
      <c r="O1447" s="38"/>
      <c r="P1447" s="38"/>
      <c r="Q1447" s="38"/>
      <c r="R1447" s="38"/>
      <c r="S1447" s="94"/>
      <c r="T1447" s="94"/>
      <c r="U1447" s="94"/>
      <c r="V1447" s="94"/>
      <c r="W1447" s="94"/>
      <c r="X1447" s="94"/>
      <c r="Y1447" s="94"/>
      <c r="AA1447" s="2"/>
      <c r="AD1447" s="1"/>
    </row>
    <row r="1448" spans="2:30" ht="18.75" x14ac:dyDescent="0.25">
      <c r="B1448" s="110"/>
      <c r="C1448" s="108"/>
      <c r="D1448" s="38"/>
      <c r="E1448" s="38"/>
      <c r="F1448" s="38"/>
      <c r="G1448" s="38"/>
      <c r="H1448" s="38"/>
      <c r="I1448" s="38"/>
      <c r="J1448" s="38"/>
      <c r="K1448" s="38"/>
      <c r="L1448" s="38"/>
      <c r="M1448" s="38"/>
      <c r="N1448" s="38"/>
      <c r="O1448" s="38"/>
      <c r="P1448" s="38"/>
      <c r="Q1448" s="38"/>
      <c r="R1448" s="38"/>
      <c r="S1448" s="94"/>
      <c r="T1448" s="94"/>
      <c r="U1448" s="94"/>
      <c r="V1448" s="94"/>
      <c r="W1448" s="94"/>
      <c r="X1448" s="94"/>
      <c r="Y1448" s="94"/>
      <c r="AA1448" s="2"/>
      <c r="AD1448" s="1"/>
    </row>
    <row r="1449" spans="2:30" ht="18.75" x14ac:dyDescent="0.25">
      <c r="B1449" s="110"/>
      <c r="C1449" s="108"/>
      <c r="D1449" s="38"/>
      <c r="E1449" s="38"/>
      <c r="F1449" s="38"/>
      <c r="G1449" s="38"/>
      <c r="H1449" s="38"/>
      <c r="I1449" s="38"/>
      <c r="J1449" s="38"/>
      <c r="K1449" s="38"/>
      <c r="L1449" s="38"/>
      <c r="M1449" s="38"/>
      <c r="N1449" s="38"/>
      <c r="O1449" s="38"/>
      <c r="P1449" s="38"/>
      <c r="Q1449" s="38"/>
      <c r="R1449" s="38"/>
      <c r="S1449" s="94"/>
      <c r="T1449" s="94"/>
      <c r="U1449" s="94"/>
      <c r="V1449" s="94"/>
      <c r="W1449" s="94"/>
      <c r="X1449" s="94"/>
      <c r="Y1449" s="94"/>
      <c r="AA1449" s="2"/>
      <c r="AD1449" s="1"/>
    </row>
    <row r="1450" spans="2:30" ht="18.75" x14ac:dyDescent="0.25">
      <c r="B1450" s="110"/>
      <c r="C1450" s="108"/>
      <c r="D1450" s="38"/>
      <c r="E1450" s="38"/>
      <c r="F1450" s="38"/>
      <c r="G1450" s="38"/>
      <c r="H1450" s="38"/>
      <c r="I1450" s="38"/>
      <c r="J1450" s="38"/>
      <c r="K1450" s="38"/>
      <c r="L1450" s="38"/>
      <c r="M1450" s="38"/>
      <c r="N1450" s="38"/>
      <c r="O1450" s="38"/>
      <c r="P1450" s="38"/>
      <c r="Q1450" s="38"/>
      <c r="R1450" s="38"/>
      <c r="S1450" s="94"/>
      <c r="T1450" s="94"/>
      <c r="U1450" s="94"/>
      <c r="V1450" s="94"/>
      <c r="W1450" s="94"/>
      <c r="X1450" s="94"/>
      <c r="Y1450" s="94"/>
      <c r="AA1450" s="2"/>
      <c r="AD1450" s="1"/>
    </row>
    <row r="1451" spans="2:30" ht="18.75" x14ac:dyDescent="0.25">
      <c r="B1451" s="110"/>
      <c r="C1451" s="108"/>
      <c r="D1451" s="38"/>
      <c r="E1451" s="38"/>
      <c r="F1451" s="38"/>
      <c r="G1451" s="38"/>
      <c r="H1451" s="38"/>
      <c r="I1451" s="38"/>
      <c r="J1451" s="38"/>
      <c r="K1451" s="38"/>
      <c r="L1451" s="38"/>
      <c r="M1451" s="38"/>
      <c r="N1451" s="38"/>
      <c r="O1451" s="38"/>
      <c r="P1451" s="38"/>
      <c r="Q1451" s="38"/>
      <c r="R1451" s="38"/>
      <c r="S1451" s="94"/>
      <c r="T1451" s="94"/>
      <c r="U1451" s="94"/>
      <c r="V1451" s="94"/>
      <c r="W1451" s="94"/>
      <c r="X1451" s="94"/>
      <c r="Y1451" s="94"/>
      <c r="AA1451" s="2"/>
      <c r="AD1451" s="1"/>
    </row>
    <row r="1452" spans="2:30" ht="18.75" x14ac:dyDescent="0.25">
      <c r="B1452" s="110"/>
      <c r="C1452" s="108"/>
      <c r="D1452" s="38"/>
      <c r="E1452" s="38"/>
      <c r="F1452" s="38"/>
      <c r="G1452" s="38"/>
      <c r="H1452" s="38"/>
      <c r="I1452" s="38"/>
      <c r="J1452" s="38"/>
      <c r="K1452" s="38"/>
      <c r="L1452" s="38"/>
      <c r="M1452" s="38"/>
      <c r="N1452" s="38"/>
      <c r="O1452" s="38"/>
      <c r="P1452" s="38"/>
      <c r="Q1452" s="38"/>
      <c r="R1452" s="38"/>
      <c r="S1452" s="94"/>
      <c r="T1452" s="94"/>
      <c r="U1452" s="94"/>
      <c r="V1452" s="94"/>
      <c r="W1452" s="94"/>
      <c r="X1452" s="94"/>
      <c r="Y1452" s="94"/>
      <c r="AA1452" s="2"/>
      <c r="AD1452" s="1"/>
    </row>
    <row r="1453" spans="2:30" ht="18.75" x14ac:dyDescent="0.25">
      <c r="B1453" s="110"/>
      <c r="C1453" s="108"/>
      <c r="D1453" s="38"/>
      <c r="E1453" s="38"/>
      <c r="F1453" s="38"/>
      <c r="G1453" s="38"/>
      <c r="H1453" s="38"/>
      <c r="I1453" s="38"/>
      <c r="J1453" s="38"/>
      <c r="K1453" s="38"/>
      <c r="L1453" s="38"/>
      <c r="M1453" s="38"/>
      <c r="N1453" s="38"/>
      <c r="O1453" s="38"/>
      <c r="P1453" s="38"/>
      <c r="Q1453" s="38"/>
      <c r="R1453" s="38"/>
      <c r="S1453" s="94"/>
      <c r="T1453" s="94"/>
      <c r="U1453" s="94"/>
      <c r="V1453" s="94"/>
      <c r="W1453" s="94"/>
      <c r="X1453" s="94"/>
      <c r="Y1453" s="94"/>
      <c r="AA1453" s="2"/>
      <c r="AD1453" s="1"/>
    </row>
    <row r="1454" spans="2:30" ht="18.75" x14ac:dyDescent="0.25">
      <c r="B1454" s="110"/>
      <c r="C1454" s="108"/>
      <c r="D1454" s="38"/>
      <c r="E1454" s="38"/>
      <c r="F1454" s="38"/>
      <c r="G1454" s="38"/>
      <c r="H1454" s="38"/>
      <c r="I1454" s="38"/>
      <c r="J1454" s="38"/>
      <c r="K1454" s="38"/>
      <c r="L1454" s="38"/>
      <c r="M1454" s="38"/>
      <c r="N1454" s="38"/>
      <c r="O1454" s="38"/>
      <c r="P1454" s="38"/>
      <c r="Q1454" s="38"/>
      <c r="R1454" s="38"/>
      <c r="S1454" s="94"/>
      <c r="T1454" s="94"/>
      <c r="U1454" s="94"/>
      <c r="V1454" s="94"/>
      <c r="W1454" s="94"/>
      <c r="X1454" s="94"/>
      <c r="Y1454" s="94"/>
      <c r="AA1454" s="2"/>
      <c r="AD1454" s="1"/>
    </row>
    <row r="1455" spans="2:30" ht="18.75" x14ac:dyDescent="0.25">
      <c r="B1455" s="110"/>
      <c r="C1455" s="108"/>
      <c r="D1455" s="38"/>
      <c r="E1455" s="38"/>
      <c r="F1455" s="38"/>
      <c r="G1455" s="38"/>
      <c r="H1455" s="38"/>
      <c r="I1455" s="38"/>
      <c r="J1455" s="38"/>
      <c r="K1455" s="38"/>
      <c r="L1455" s="38"/>
      <c r="M1455" s="38"/>
      <c r="N1455" s="38"/>
      <c r="O1455" s="38"/>
      <c r="P1455" s="38"/>
      <c r="Q1455" s="38"/>
      <c r="R1455" s="38"/>
      <c r="S1455" s="94"/>
      <c r="T1455" s="94"/>
      <c r="U1455" s="94"/>
      <c r="V1455" s="94"/>
      <c r="W1455" s="94"/>
      <c r="X1455" s="94"/>
      <c r="Y1455" s="94"/>
      <c r="AA1455" s="2"/>
      <c r="AD1455" s="1"/>
    </row>
    <row r="1456" spans="2:30" ht="18.75" x14ac:dyDescent="0.25">
      <c r="B1456" s="110"/>
      <c r="C1456" s="108"/>
      <c r="D1456" s="38"/>
      <c r="E1456" s="38"/>
      <c r="F1456" s="38"/>
      <c r="G1456" s="38"/>
      <c r="H1456" s="38"/>
      <c r="I1456" s="38"/>
      <c r="J1456" s="38"/>
      <c r="K1456" s="38"/>
      <c r="L1456" s="38"/>
      <c r="M1456" s="38"/>
      <c r="N1456" s="38"/>
      <c r="O1456" s="38"/>
      <c r="P1456" s="38"/>
      <c r="Q1456" s="38"/>
      <c r="R1456" s="38"/>
      <c r="S1456" s="94"/>
      <c r="T1456" s="94"/>
      <c r="U1456" s="94"/>
      <c r="V1456" s="94"/>
      <c r="W1456" s="94"/>
      <c r="X1456" s="94"/>
      <c r="Y1456" s="94"/>
      <c r="AA1456" s="2"/>
      <c r="AD1456" s="1"/>
    </row>
    <row r="1457" spans="2:30" ht="18.75" x14ac:dyDescent="0.25">
      <c r="B1457" s="110"/>
      <c r="C1457" s="108"/>
      <c r="D1457" s="38"/>
      <c r="E1457" s="38"/>
      <c r="F1457" s="38"/>
      <c r="G1457" s="38"/>
      <c r="H1457" s="38"/>
      <c r="I1457" s="38"/>
      <c r="J1457" s="38"/>
      <c r="K1457" s="38"/>
      <c r="L1457" s="38"/>
      <c r="M1457" s="38"/>
      <c r="N1457" s="38"/>
      <c r="O1457" s="38"/>
      <c r="P1457" s="38"/>
      <c r="Q1457" s="38"/>
      <c r="R1457" s="38"/>
      <c r="S1457" s="94"/>
      <c r="T1457" s="94"/>
      <c r="U1457" s="94"/>
      <c r="V1457" s="94"/>
      <c r="W1457" s="94"/>
      <c r="X1457" s="94"/>
      <c r="Y1457" s="94"/>
      <c r="AA1457" s="2"/>
      <c r="AD1457" s="1"/>
    </row>
    <row r="1458" spans="2:30" ht="18.75" x14ac:dyDescent="0.25">
      <c r="B1458" s="110"/>
      <c r="C1458" s="108"/>
      <c r="D1458" s="38"/>
      <c r="E1458" s="38"/>
      <c r="F1458" s="38"/>
      <c r="G1458" s="38"/>
      <c r="H1458" s="38"/>
      <c r="I1458" s="38"/>
      <c r="J1458" s="38"/>
      <c r="K1458" s="38"/>
      <c r="L1458" s="38"/>
      <c r="M1458" s="38"/>
      <c r="N1458" s="38"/>
      <c r="O1458" s="38"/>
      <c r="P1458" s="38"/>
      <c r="Q1458" s="38"/>
      <c r="R1458" s="38"/>
      <c r="S1458" s="94"/>
      <c r="T1458" s="94"/>
      <c r="U1458" s="94"/>
      <c r="V1458" s="94"/>
      <c r="W1458" s="94"/>
      <c r="X1458" s="94"/>
      <c r="Y1458" s="94"/>
      <c r="AA1458" s="2"/>
      <c r="AD1458" s="1"/>
    </row>
    <row r="1459" spans="2:30" ht="18.75" x14ac:dyDescent="0.25">
      <c r="B1459" s="110"/>
      <c r="C1459" s="108"/>
      <c r="D1459" s="38"/>
      <c r="E1459" s="38"/>
      <c r="F1459" s="38"/>
      <c r="G1459" s="38"/>
      <c r="H1459" s="38"/>
      <c r="I1459" s="38"/>
      <c r="J1459" s="38"/>
      <c r="K1459" s="38"/>
      <c r="L1459" s="38"/>
      <c r="M1459" s="38"/>
      <c r="N1459" s="38"/>
      <c r="O1459" s="38"/>
      <c r="P1459" s="38"/>
      <c r="Q1459" s="38"/>
      <c r="R1459" s="38"/>
      <c r="S1459" s="94"/>
      <c r="T1459" s="94"/>
      <c r="U1459" s="94"/>
      <c r="V1459" s="94"/>
      <c r="W1459" s="94"/>
      <c r="X1459" s="94"/>
      <c r="Y1459" s="94"/>
      <c r="AA1459" s="2"/>
      <c r="AD1459" s="1"/>
    </row>
    <row r="1460" spans="2:30" ht="18.75" x14ac:dyDescent="0.25">
      <c r="B1460" s="110"/>
      <c r="C1460" s="108"/>
      <c r="D1460" s="38"/>
      <c r="E1460" s="38"/>
      <c r="F1460" s="38"/>
      <c r="G1460" s="38"/>
      <c r="H1460" s="38"/>
      <c r="I1460" s="38"/>
      <c r="J1460" s="38"/>
      <c r="K1460" s="38"/>
      <c r="L1460" s="38"/>
      <c r="M1460" s="38"/>
      <c r="N1460" s="38"/>
      <c r="O1460" s="38"/>
      <c r="P1460" s="38"/>
      <c r="Q1460" s="38"/>
      <c r="R1460" s="38"/>
      <c r="S1460" s="94"/>
      <c r="T1460" s="94"/>
      <c r="U1460" s="94"/>
      <c r="V1460" s="94"/>
      <c r="W1460" s="94"/>
      <c r="X1460" s="94"/>
      <c r="Y1460" s="94"/>
      <c r="AA1460" s="2"/>
      <c r="AD1460" s="1"/>
    </row>
    <row r="1461" spans="2:30" ht="18.75" x14ac:dyDescent="0.25">
      <c r="B1461" s="110"/>
      <c r="C1461" s="108"/>
      <c r="D1461" s="38"/>
      <c r="E1461" s="38"/>
      <c r="F1461" s="38"/>
      <c r="G1461" s="38"/>
      <c r="H1461" s="38"/>
      <c r="I1461" s="38"/>
      <c r="J1461" s="38"/>
      <c r="K1461" s="38"/>
      <c r="L1461" s="38"/>
      <c r="M1461" s="38"/>
      <c r="N1461" s="38"/>
      <c r="O1461" s="38"/>
      <c r="P1461" s="38"/>
      <c r="Q1461" s="38"/>
      <c r="R1461" s="38"/>
      <c r="S1461" s="94"/>
      <c r="T1461" s="94"/>
      <c r="U1461" s="94"/>
      <c r="V1461" s="94"/>
      <c r="W1461" s="94"/>
      <c r="X1461" s="94"/>
      <c r="Y1461" s="94"/>
      <c r="AA1461" s="2"/>
      <c r="AD1461" s="1"/>
    </row>
    <row r="1462" spans="2:30" ht="18.75" x14ac:dyDescent="0.25">
      <c r="B1462" s="110"/>
      <c r="C1462" s="108"/>
      <c r="D1462" s="38"/>
      <c r="E1462" s="38"/>
      <c r="F1462" s="38"/>
      <c r="G1462" s="38"/>
      <c r="H1462" s="38"/>
      <c r="I1462" s="38"/>
      <c r="J1462" s="38"/>
      <c r="K1462" s="38"/>
      <c r="L1462" s="38"/>
      <c r="M1462" s="38"/>
      <c r="N1462" s="38"/>
      <c r="O1462" s="38"/>
      <c r="P1462" s="38"/>
      <c r="Q1462" s="38"/>
      <c r="R1462" s="38"/>
      <c r="S1462" s="94"/>
      <c r="T1462" s="94"/>
      <c r="U1462" s="94"/>
      <c r="V1462" s="94"/>
      <c r="W1462" s="94"/>
      <c r="X1462" s="94"/>
      <c r="Y1462" s="94"/>
      <c r="AA1462" s="2"/>
      <c r="AD1462" s="1"/>
    </row>
    <row r="1463" spans="2:30" ht="18.75" x14ac:dyDescent="0.25">
      <c r="B1463" s="110"/>
      <c r="C1463" s="108"/>
      <c r="D1463" s="38"/>
      <c r="E1463" s="38"/>
      <c r="F1463" s="38"/>
      <c r="G1463" s="38"/>
      <c r="H1463" s="38"/>
      <c r="I1463" s="38"/>
      <c r="J1463" s="38"/>
      <c r="K1463" s="38"/>
      <c r="L1463" s="38"/>
      <c r="M1463" s="38"/>
      <c r="N1463" s="38"/>
      <c r="O1463" s="38"/>
      <c r="P1463" s="38"/>
      <c r="Q1463" s="38"/>
      <c r="R1463" s="38"/>
      <c r="S1463" s="94"/>
      <c r="T1463" s="94"/>
      <c r="U1463" s="94"/>
      <c r="V1463" s="94"/>
      <c r="W1463" s="94"/>
      <c r="X1463" s="94"/>
      <c r="Y1463" s="94"/>
      <c r="AA1463" s="2"/>
      <c r="AD1463" s="1"/>
    </row>
    <row r="1464" spans="2:30" ht="18.75" x14ac:dyDescent="0.25">
      <c r="B1464" s="110"/>
      <c r="C1464" s="108"/>
      <c r="D1464" s="38"/>
      <c r="E1464" s="38"/>
      <c r="F1464" s="38"/>
      <c r="G1464" s="38"/>
      <c r="H1464" s="38"/>
      <c r="I1464" s="38"/>
      <c r="J1464" s="38"/>
      <c r="K1464" s="38"/>
      <c r="L1464" s="38"/>
      <c r="M1464" s="38"/>
      <c r="N1464" s="38"/>
      <c r="O1464" s="38"/>
      <c r="P1464" s="38"/>
      <c r="Q1464" s="38"/>
      <c r="R1464" s="38"/>
      <c r="S1464" s="94"/>
      <c r="T1464" s="94"/>
      <c r="U1464" s="94"/>
      <c r="V1464" s="94"/>
      <c r="W1464" s="94"/>
      <c r="X1464" s="94"/>
      <c r="Y1464" s="94"/>
      <c r="AA1464" s="2"/>
      <c r="AD1464" s="1"/>
    </row>
    <row r="1465" spans="2:30" ht="18.75" x14ac:dyDescent="0.25">
      <c r="B1465" s="110"/>
      <c r="C1465" s="108"/>
      <c r="D1465" s="38"/>
      <c r="E1465" s="38"/>
      <c r="F1465" s="38"/>
      <c r="G1465" s="38"/>
      <c r="H1465" s="38"/>
      <c r="I1465" s="38"/>
      <c r="J1465" s="38"/>
      <c r="K1465" s="38"/>
      <c r="L1465" s="38"/>
      <c r="M1465" s="38"/>
      <c r="N1465" s="38"/>
      <c r="O1465" s="38"/>
      <c r="P1465" s="38"/>
      <c r="Q1465" s="38"/>
      <c r="R1465" s="38"/>
      <c r="S1465" s="94"/>
      <c r="T1465" s="94"/>
      <c r="U1465" s="94"/>
      <c r="V1465" s="94"/>
      <c r="W1465" s="94"/>
      <c r="X1465" s="94"/>
      <c r="Y1465" s="94"/>
      <c r="AA1465" s="2"/>
      <c r="AD1465" s="1"/>
    </row>
    <row r="1466" spans="2:30" ht="18.75" x14ac:dyDescent="0.25">
      <c r="B1466" s="110"/>
      <c r="C1466" s="108"/>
      <c r="D1466" s="38"/>
      <c r="E1466" s="38"/>
      <c r="F1466" s="38"/>
      <c r="G1466" s="38"/>
      <c r="H1466" s="38"/>
      <c r="I1466" s="38"/>
      <c r="J1466" s="38"/>
      <c r="K1466" s="38"/>
      <c r="L1466" s="38"/>
      <c r="M1466" s="38"/>
      <c r="N1466" s="38"/>
      <c r="O1466" s="38"/>
      <c r="P1466" s="38"/>
      <c r="Q1466" s="38"/>
      <c r="R1466" s="38"/>
      <c r="S1466" s="94"/>
      <c r="T1466" s="94"/>
      <c r="U1466" s="94"/>
      <c r="V1466" s="94"/>
      <c r="W1466" s="94"/>
      <c r="X1466" s="94"/>
      <c r="Y1466" s="94"/>
      <c r="AA1466" s="2"/>
      <c r="AD1466" s="1"/>
    </row>
    <row r="1467" spans="2:30" ht="18.75" x14ac:dyDescent="0.25">
      <c r="B1467" s="110"/>
      <c r="C1467" s="108"/>
      <c r="D1467" s="38"/>
      <c r="E1467" s="38"/>
      <c r="F1467" s="38"/>
      <c r="G1467" s="38"/>
      <c r="H1467" s="38"/>
      <c r="I1467" s="38"/>
      <c r="J1467" s="38"/>
      <c r="K1467" s="38"/>
      <c r="L1467" s="38"/>
      <c r="M1467" s="38"/>
      <c r="N1467" s="38"/>
      <c r="O1467" s="38"/>
      <c r="P1467" s="38"/>
      <c r="Q1467" s="38"/>
      <c r="R1467" s="38"/>
      <c r="S1467" s="94"/>
      <c r="T1467" s="94"/>
      <c r="U1467" s="94"/>
      <c r="V1467" s="94"/>
      <c r="W1467" s="94"/>
      <c r="X1467" s="94"/>
      <c r="Y1467" s="94"/>
      <c r="AA1467" s="2"/>
      <c r="AD1467" s="1"/>
    </row>
    <row r="1468" spans="2:30" ht="18.75" x14ac:dyDescent="0.25">
      <c r="B1468" s="110"/>
      <c r="C1468" s="108"/>
      <c r="D1468" s="38"/>
      <c r="E1468" s="38"/>
      <c r="F1468" s="38"/>
      <c r="G1468" s="38"/>
      <c r="H1468" s="38"/>
      <c r="I1468" s="38"/>
      <c r="J1468" s="38"/>
      <c r="K1468" s="38"/>
      <c r="L1468" s="38"/>
      <c r="M1468" s="38"/>
      <c r="N1468" s="38"/>
      <c r="O1468" s="38"/>
      <c r="P1468" s="38"/>
      <c r="Q1468" s="38"/>
      <c r="R1468" s="38"/>
      <c r="S1468" s="94"/>
      <c r="T1468" s="94"/>
      <c r="U1468" s="94"/>
      <c r="V1468" s="94"/>
      <c r="W1468" s="94"/>
      <c r="X1468" s="94"/>
      <c r="Y1468" s="94"/>
      <c r="AA1468" s="2"/>
      <c r="AD1468" s="1"/>
    </row>
    <row r="1469" spans="2:30" ht="18.75" x14ac:dyDescent="0.25">
      <c r="B1469" s="110"/>
      <c r="C1469" s="108"/>
      <c r="D1469" s="38"/>
      <c r="E1469" s="38"/>
      <c r="F1469" s="38"/>
      <c r="G1469" s="38"/>
      <c r="H1469" s="38"/>
      <c r="I1469" s="38"/>
      <c r="J1469" s="38"/>
      <c r="K1469" s="38"/>
      <c r="L1469" s="38"/>
      <c r="M1469" s="38"/>
      <c r="N1469" s="38"/>
      <c r="O1469" s="38"/>
      <c r="P1469" s="38"/>
      <c r="Q1469" s="38"/>
      <c r="R1469" s="38"/>
      <c r="S1469" s="94"/>
      <c r="T1469" s="94"/>
      <c r="U1469" s="94"/>
      <c r="V1469" s="94"/>
      <c r="W1469" s="94"/>
      <c r="X1469" s="94"/>
      <c r="Y1469" s="94"/>
      <c r="AA1469" s="2"/>
      <c r="AD1469" s="1"/>
    </row>
    <row r="1470" spans="2:30" ht="18.75" x14ac:dyDescent="0.25">
      <c r="B1470" s="110"/>
      <c r="C1470" s="108"/>
      <c r="D1470" s="38"/>
      <c r="E1470" s="38"/>
      <c r="F1470" s="38"/>
      <c r="G1470" s="38"/>
      <c r="H1470" s="38"/>
      <c r="I1470" s="38"/>
      <c r="J1470" s="38"/>
      <c r="K1470" s="38"/>
      <c r="L1470" s="38"/>
      <c r="M1470" s="38"/>
      <c r="N1470" s="38"/>
      <c r="O1470" s="38"/>
      <c r="P1470" s="38"/>
      <c r="Q1470" s="38"/>
      <c r="R1470" s="38"/>
      <c r="S1470" s="94"/>
      <c r="T1470" s="94"/>
      <c r="U1470" s="94"/>
      <c r="V1470" s="94"/>
      <c r="W1470" s="94"/>
      <c r="X1470" s="94"/>
      <c r="Y1470" s="94"/>
      <c r="AA1470" s="2"/>
      <c r="AD1470" s="1"/>
    </row>
    <row r="1471" spans="2:30" ht="18.75" x14ac:dyDescent="0.25">
      <c r="B1471" s="110"/>
      <c r="C1471" s="108"/>
      <c r="D1471" s="38"/>
      <c r="E1471" s="38"/>
      <c r="F1471" s="38"/>
      <c r="G1471" s="38"/>
      <c r="H1471" s="38"/>
      <c r="I1471" s="38"/>
      <c r="J1471" s="38"/>
      <c r="K1471" s="38"/>
      <c r="L1471" s="38"/>
      <c r="M1471" s="38"/>
      <c r="N1471" s="38"/>
      <c r="O1471" s="38"/>
      <c r="P1471" s="38"/>
      <c r="Q1471" s="38"/>
      <c r="R1471" s="38"/>
      <c r="S1471" s="94"/>
      <c r="T1471" s="94"/>
      <c r="U1471" s="94"/>
      <c r="V1471" s="94"/>
      <c r="W1471" s="94"/>
      <c r="X1471" s="94"/>
      <c r="Y1471" s="94"/>
      <c r="AA1471" s="2"/>
      <c r="AD1471" s="1"/>
    </row>
    <row r="1472" spans="2:30" ht="18.75" x14ac:dyDescent="0.25">
      <c r="B1472" s="110"/>
      <c r="C1472" s="108"/>
      <c r="D1472" s="38"/>
      <c r="E1472" s="38"/>
      <c r="F1472" s="38"/>
      <c r="G1472" s="38"/>
      <c r="H1472" s="38"/>
      <c r="I1472" s="38"/>
      <c r="J1472" s="38"/>
      <c r="K1472" s="38"/>
      <c r="L1472" s="38"/>
      <c r="M1472" s="38"/>
      <c r="N1472" s="38"/>
      <c r="O1472" s="38"/>
      <c r="P1472" s="38"/>
      <c r="Q1472" s="38"/>
      <c r="R1472" s="38"/>
      <c r="S1472" s="94"/>
      <c r="T1472" s="94"/>
      <c r="U1472" s="94"/>
      <c r="V1472" s="94"/>
      <c r="W1472" s="94"/>
      <c r="X1472" s="94"/>
      <c r="Y1472" s="94"/>
      <c r="AA1472" s="2"/>
      <c r="AD1472" s="1"/>
    </row>
    <row r="1473" spans="2:30" ht="18.75" x14ac:dyDescent="0.25">
      <c r="B1473" s="110"/>
      <c r="C1473" s="108"/>
      <c r="D1473" s="38"/>
      <c r="E1473" s="38"/>
      <c r="F1473" s="38"/>
      <c r="G1473" s="38"/>
      <c r="H1473" s="38"/>
      <c r="I1473" s="38"/>
      <c r="J1473" s="38"/>
      <c r="K1473" s="38"/>
      <c r="L1473" s="38"/>
      <c r="M1473" s="38"/>
      <c r="N1473" s="38"/>
      <c r="O1473" s="38"/>
      <c r="P1473" s="38"/>
      <c r="Q1473" s="38"/>
      <c r="R1473" s="38"/>
      <c r="S1473" s="94"/>
      <c r="T1473" s="94"/>
      <c r="U1473" s="94"/>
      <c r="V1473" s="94"/>
      <c r="W1473" s="94"/>
      <c r="X1473" s="94"/>
      <c r="Y1473" s="94"/>
      <c r="AA1473" s="2"/>
      <c r="AD1473" s="1"/>
    </row>
    <row r="1474" spans="2:30" ht="18.75" x14ac:dyDescent="0.25">
      <c r="B1474" s="110"/>
      <c r="C1474" s="108"/>
      <c r="D1474" s="38"/>
      <c r="E1474" s="38"/>
      <c r="F1474" s="38"/>
      <c r="G1474" s="38"/>
      <c r="H1474" s="38"/>
      <c r="I1474" s="38"/>
      <c r="J1474" s="38"/>
      <c r="K1474" s="38"/>
      <c r="L1474" s="38"/>
      <c r="M1474" s="38"/>
      <c r="N1474" s="38"/>
      <c r="O1474" s="38"/>
      <c r="P1474" s="38"/>
      <c r="Q1474" s="38"/>
      <c r="R1474" s="38"/>
      <c r="S1474" s="94"/>
      <c r="T1474" s="94"/>
      <c r="U1474" s="94"/>
      <c r="V1474" s="94"/>
      <c r="W1474" s="94"/>
      <c r="X1474" s="94"/>
      <c r="Y1474" s="94"/>
      <c r="AA1474" s="2"/>
      <c r="AD1474" s="1"/>
    </row>
    <row r="1475" spans="2:30" ht="18.75" x14ac:dyDescent="0.25">
      <c r="B1475" s="110"/>
      <c r="C1475" s="108"/>
      <c r="D1475" s="38"/>
      <c r="E1475" s="38"/>
      <c r="F1475" s="38"/>
      <c r="G1475" s="38"/>
      <c r="H1475" s="38"/>
      <c r="I1475" s="38"/>
      <c r="J1475" s="38"/>
      <c r="K1475" s="38"/>
      <c r="L1475" s="38"/>
      <c r="M1475" s="38"/>
      <c r="N1475" s="38"/>
      <c r="O1475" s="38"/>
      <c r="P1475" s="38"/>
      <c r="Q1475" s="38"/>
      <c r="R1475" s="38"/>
      <c r="S1475" s="94"/>
      <c r="T1475" s="94"/>
      <c r="U1475" s="94"/>
      <c r="V1475" s="94"/>
      <c r="W1475" s="94"/>
      <c r="X1475" s="94"/>
      <c r="Y1475" s="94"/>
      <c r="AA1475" s="2"/>
      <c r="AD1475" s="1"/>
    </row>
    <row r="1476" spans="2:30" ht="18.75" x14ac:dyDescent="0.25">
      <c r="B1476" s="110"/>
      <c r="C1476" s="108"/>
      <c r="D1476" s="38"/>
      <c r="E1476" s="38"/>
      <c r="F1476" s="38"/>
      <c r="G1476" s="38"/>
      <c r="H1476" s="38"/>
      <c r="I1476" s="38"/>
      <c r="J1476" s="38"/>
      <c r="K1476" s="38"/>
      <c r="L1476" s="38"/>
      <c r="M1476" s="38"/>
      <c r="N1476" s="38"/>
      <c r="O1476" s="38"/>
      <c r="P1476" s="38"/>
      <c r="Q1476" s="38"/>
      <c r="R1476" s="38"/>
      <c r="S1476" s="94"/>
      <c r="T1476" s="94"/>
      <c r="U1476" s="94"/>
      <c r="V1476" s="94"/>
      <c r="W1476" s="94"/>
      <c r="X1476" s="94"/>
      <c r="Y1476" s="94"/>
      <c r="AA1476" s="2"/>
      <c r="AD1476" s="1"/>
    </row>
    <row r="1477" spans="2:30" ht="18.75" x14ac:dyDescent="0.25">
      <c r="B1477" s="110"/>
      <c r="C1477" s="108"/>
      <c r="D1477" s="38"/>
      <c r="E1477" s="38"/>
      <c r="F1477" s="38"/>
      <c r="G1477" s="38"/>
      <c r="H1477" s="38"/>
      <c r="I1477" s="38"/>
      <c r="J1477" s="38"/>
      <c r="K1477" s="38"/>
      <c r="L1477" s="38"/>
      <c r="M1477" s="38"/>
      <c r="N1477" s="38"/>
      <c r="O1477" s="38"/>
      <c r="P1477" s="38"/>
      <c r="Q1477" s="38"/>
      <c r="R1477" s="38"/>
      <c r="S1477" s="94"/>
      <c r="T1477" s="94"/>
      <c r="U1477" s="94"/>
      <c r="V1477" s="94"/>
      <c r="W1477" s="94"/>
      <c r="X1477" s="94"/>
      <c r="Y1477" s="94"/>
      <c r="AA1477" s="2"/>
      <c r="AD1477" s="1"/>
    </row>
    <row r="1478" spans="2:30" ht="18.75" x14ac:dyDescent="0.25">
      <c r="B1478" s="110"/>
      <c r="C1478" s="108"/>
      <c r="D1478" s="38"/>
      <c r="E1478" s="38"/>
      <c r="F1478" s="38"/>
      <c r="G1478" s="38"/>
      <c r="H1478" s="38"/>
      <c r="I1478" s="38"/>
      <c r="J1478" s="38"/>
      <c r="K1478" s="38"/>
      <c r="L1478" s="38"/>
      <c r="M1478" s="38"/>
      <c r="N1478" s="38"/>
      <c r="O1478" s="38"/>
      <c r="P1478" s="38"/>
      <c r="Q1478" s="38"/>
      <c r="R1478" s="38"/>
      <c r="S1478" s="94"/>
      <c r="T1478" s="94"/>
      <c r="U1478" s="94"/>
      <c r="V1478" s="94"/>
      <c r="W1478" s="94"/>
      <c r="X1478" s="94"/>
      <c r="Y1478" s="94"/>
      <c r="AA1478" s="2"/>
      <c r="AD1478" s="1"/>
    </row>
    <row r="1479" spans="2:30" ht="18.75" x14ac:dyDescent="0.25">
      <c r="B1479" s="110"/>
      <c r="C1479" s="108"/>
      <c r="D1479" s="38"/>
      <c r="E1479" s="38"/>
      <c r="F1479" s="38"/>
      <c r="G1479" s="38"/>
      <c r="H1479" s="38"/>
      <c r="I1479" s="38"/>
      <c r="J1479" s="38"/>
      <c r="K1479" s="38"/>
      <c r="L1479" s="38"/>
      <c r="M1479" s="38"/>
      <c r="N1479" s="38"/>
      <c r="O1479" s="38"/>
      <c r="P1479" s="38"/>
      <c r="Q1479" s="38"/>
      <c r="R1479" s="38"/>
      <c r="S1479" s="94"/>
      <c r="T1479" s="94"/>
      <c r="U1479" s="94"/>
      <c r="V1479" s="94"/>
      <c r="W1479" s="94"/>
      <c r="X1479" s="94"/>
      <c r="Y1479" s="94"/>
      <c r="AA1479" s="2"/>
      <c r="AD1479" s="1"/>
    </row>
    <row r="1480" spans="2:30" ht="18.75" x14ac:dyDescent="0.25">
      <c r="B1480" s="110"/>
      <c r="C1480" s="108"/>
      <c r="D1480" s="38"/>
      <c r="E1480" s="38"/>
      <c r="F1480" s="38"/>
      <c r="G1480" s="38"/>
      <c r="H1480" s="38"/>
      <c r="I1480" s="38"/>
      <c r="J1480" s="38"/>
      <c r="K1480" s="38"/>
      <c r="L1480" s="38"/>
      <c r="M1480" s="38"/>
      <c r="N1480" s="38"/>
      <c r="O1480" s="38"/>
      <c r="P1480" s="38"/>
      <c r="Q1480" s="38"/>
      <c r="R1480" s="38"/>
      <c r="S1480" s="94"/>
      <c r="T1480" s="94"/>
      <c r="U1480" s="94"/>
      <c r="V1480" s="94"/>
      <c r="W1480" s="94"/>
      <c r="X1480" s="94"/>
      <c r="Y1480" s="94"/>
      <c r="AA1480" s="2"/>
      <c r="AD1480" s="1"/>
    </row>
    <row r="1481" spans="2:30" ht="18.75" x14ac:dyDescent="0.25">
      <c r="B1481" s="110"/>
      <c r="C1481" s="108"/>
      <c r="D1481" s="38"/>
      <c r="E1481" s="38"/>
      <c r="F1481" s="38"/>
      <c r="G1481" s="38"/>
      <c r="H1481" s="38"/>
      <c r="I1481" s="38"/>
      <c r="J1481" s="38"/>
      <c r="K1481" s="38"/>
      <c r="L1481" s="38"/>
      <c r="M1481" s="38"/>
      <c r="N1481" s="38"/>
      <c r="O1481" s="38"/>
      <c r="P1481" s="38"/>
      <c r="Q1481" s="38"/>
      <c r="R1481" s="38"/>
      <c r="S1481" s="94"/>
      <c r="T1481" s="94"/>
      <c r="U1481" s="94"/>
      <c r="V1481" s="94"/>
      <c r="W1481" s="94"/>
      <c r="X1481" s="94"/>
      <c r="Y1481" s="94"/>
      <c r="AA1481" s="2"/>
      <c r="AD1481" s="1"/>
    </row>
    <row r="1482" spans="2:30" ht="18.75" x14ac:dyDescent="0.25">
      <c r="B1482" s="110"/>
      <c r="C1482" s="108"/>
      <c r="D1482" s="38"/>
      <c r="E1482" s="38"/>
      <c r="F1482" s="38"/>
      <c r="G1482" s="38"/>
      <c r="H1482" s="38"/>
      <c r="I1482" s="38"/>
      <c r="J1482" s="38"/>
      <c r="K1482" s="38"/>
      <c r="L1482" s="38"/>
      <c r="M1482" s="38"/>
      <c r="N1482" s="38"/>
      <c r="O1482" s="38"/>
      <c r="P1482" s="38"/>
      <c r="Q1482" s="38"/>
      <c r="R1482" s="38"/>
      <c r="S1482" s="94"/>
      <c r="T1482" s="94"/>
      <c r="U1482" s="94"/>
      <c r="V1482" s="94"/>
      <c r="W1482" s="94"/>
      <c r="X1482" s="94"/>
      <c r="Y1482" s="94"/>
      <c r="AA1482" s="2"/>
      <c r="AD1482" s="1"/>
    </row>
    <row r="1483" spans="2:30" ht="18.75" x14ac:dyDescent="0.25">
      <c r="B1483" s="110"/>
      <c r="C1483" s="108"/>
      <c r="D1483" s="38"/>
      <c r="E1483" s="38"/>
      <c r="F1483" s="38"/>
      <c r="G1483" s="38"/>
      <c r="H1483" s="38"/>
      <c r="I1483" s="38"/>
      <c r="J1483" s="38"/>
      <c r="K1483" s="38"/>
      <c r="L1483" s="38"/>
      <c r="M1483" s="38"/>
      <c r="N1483" s="38"/>
      <c r="O1483" s="38"/>
      <c r="P1483" s="38"/>
      <c r="Q1483" s="38"/>
      <c r="R1483" s="38"/>
      <c r="S1483" s="94"/>
      <c r="T1483" s="94"/>
      <c r="U1483" s="94"/>
      <c r="V1483" s="94"/>
      <c r="W1483" s="94"/>
      <c r="X1483" s="94"/>
      <c r="Y1483" s="94"/>
      <c r="AA1483" s="2"/>
      <c r="AD1483" s="1"/>
    </row>
    <row r="1484" spans="2:30" ht="18.75" x14ac:dyDescent="0.25">
      <c r="B1484" s="110"/>
      <c r="C1484" s="108"/>
      <c r="D1484" s="38"/>
      <c r="E1484" s="38"/>
      <c r="F1484" s="38"/>
      <c r="G1484" s="38"/>
      <c r="H1484" s="38"/>
      <c r="I1484" s="38"/>
      <c r="J1484" s="38"/>
      <c r="K1484" s="38"/>
      <c r="L1484" s="38"/>
      <c r="M1484" s="38"/>
      <c r="N1484" s="38"/>
      <c r="O1484" s="38"/>
      <c r="P1484" s="38"/>
      <c r="Q1484" s="38"/>
      <c r="R1484" s="38"/>
      <c r="S1484" s="94"/>
      <c r="T1484" s="94"/>
      <c r="U1484" s="94"/>
      <c r="V1484" s="94"/>
      <c r="W1484" s="94"/>
      <c r="X1484" s="94"/>
      <c r="Y1484" s="94"/>
      <c r="AA1484" s="2"/>
      <c r="AD1484" s="1"/>
    </row>
    <row r="1485" spans="2:30" ht="18.75" x14ac:dyDescent="0.25">
      <c r="B1485" s="110"/>
      <c r="C1485" s="108"/>
      <c r="D1485" s="38"/>
      <c r="E1485" s="38"/>
      <c r="F1485" s="38"/>
      <c r="G1485" s="38"/>
      <c r="H1485" s="38"/>
      <c r="I1485" s="38"/>
      <c r="J1485" s="38"/>
      <c r="K1485" s="38"/>
      <c r="L1485" s="38"/>
      <c r="M1485" s="38"/>
      <c r="N1485" s="38"/>
      <c r="O1485" s="38"/>
      <c r="P1485" s="38"/>
      <c r="Q1485" s="38"/>
      <c r="R1485" s="38"/>
      <c r="S1485" s="94"/>
      <c r="T1485" s="94"/>
      <c r="U1485" s="94"/>
      <c r="V1485" s="94"/>
      <c r="W1485" s="94"/>
      <c r="X1485" s="94"/>
      <c r="Y1485" s="94"/>
      <c r="AA1485" s="2"/>
      <c r="AD1485" s="1"/>
    </row>
    <row r="1486" spans="2:30" ht="18.75" x14ac:dyDescent="0.25">
      <c r="B1486" s="110"/>
      <c r="C1486" s="108"/>
      <c r="D1486" s="38"/>
      <c r="E1486" s="38"/>
      <c r="F1486" s="38"/>
      <c r="G1486" s="38"/>
      <c r="H1486" s="38"/>
      <c r="I1486" s="38"/>
      <c r="J1486" s="38"/>
      <c r="K1486" s="38"/>
      <c r="L1486" s="38"/>
      <c r="M1486" s="38"/>
      <c r="N1486" s="38"/>
      <c r="O1486" s="38"/>
      <c r="P1486" s="38"/>
      <c r="Q1486" s="38"/>
      <c r="R1486" s="38"/>
      <c r="S1486" s="94"/>
      <c r="T1486" s="94"/>
      <c r="U1486" s="94"/>
      <c r="V1486" s="94"/>
      <c r="W1486" s="94"/>
      <c r="X1486" s="94"/>
      <c r="Y1486" s="94"/>
      <c r="AA1486" s="2"/>
      <c r="AD1486" s="1"/>
    </row>
    <row r="1487" spans="2:30" ht="18.75" x14ac:dyDescent="0.25">
      <c r="B1487" s="110"/>
      <c r="C1487" s="108"/>
      <c r="D1487" s="38"/>
      <c r="E1487" s="38"/>
      <c r="F1487" s="38"/>
      <c r="G1487" s="38"/>
      <c r="H1487" s="38"/>
      <c r="I1487" s="38"/>
      <c r="J1487" s="38"/>
      <c r="K1487" s="38"/>
      <c r="L1487" s="38"/>
      <c r="M1487" s="38"/>
      <c r="N1487" s="38"/>
      <c r="O1487" s="38"/>
      <c r="P1487" s="38"/>
      <c r="Q1487" s="38"/>
      <c r="R1487" s="38"/>
      <c r="S1487" s="94"/>
      <c r="T1487" s="94"/>
      <c r="U1487" s="94"/>
      <c r="V1487" s="94"/>
      <c r="W1487" s="94"/>
      <c r="X1487" s="94"/>
      <c r="Y1487" s="94"/>
      <c r="AA1487" s="2"/>
      <c r="AD1487" s="1"/>
    </row>
    <row r="1488" spans="2:30" ht="18.75" x14ac:dyDescent="0.25">
      <c r="B1488" s="110"/>
      <c r="C1488" s="108"/>
      <c r="D1488" s="38"/>
      <c r="E1488" s="38"/>
      <c r="F1488" s="38"/>
      <c r="G1488" s="38"/>
      <c r="H1488" s="38"/>
      <c r="I1488" s="38"/>
      <c r="J1488" s="38"/>
      <c r="K1488" s="38"/>
      <c r="L1488" s="38"/>
      <c r="M1488" s="38"/>
      <c r="N1488" s="38"/>
      <c r="O1488" s="38"/>
      <c r="P1488" s="38"/>
      <c r="Q1488" s="38"/>
      <c r="R1488" s="38"/>
      <c r="S1488" s="94"/>
      <c r="T1488" s="94"/>
      <c r="U1488" s="94"/>
      <c r="V1488" s="94"/>
      <c r="W1488" s="94"/>
      <c r="X1488" s="94"/>
      <c r="Y1488" s="94"/>
      <c r="AA1488" s="2"/>
      <c r="AD1488" s="1"/>
    </row>
    <row r="1489" spans="2:30" ht="18.75" x14ac:dyDescent="0.25">
      <c r="B1489" s="110"/>
      <c r="C1489" s="108"/>
      <c r="D1489" s="38"/>
      <c r="E1489" s="38"/>
      <c r="F1489" s="38"/>
      <c r="G1489" s="38"/>
      <c r="H1489" s="38"/>
      <c r="I1489" s="38"/>
      <c r="J1489" s="38"/>
      <c r="K1489" s="38"/>
      <c r="L1489" s="38"/>
      <c r="M1489" s="38"/>
      <c r="N1489" s="38"/>
      <c r="O1489" s="38"/>
      <c r="P1489" s="38"/>
      <c r="Q1489" s="38"/>
      <c r="R1489" s="38"/>
      <c r="S1489" s="94"/>
      <c r="T1489" s="94"/>
      <c r="U1489" s="94"/>
      <c r="V1489" s="94"/>
      <c r="W1489" s="94"/>
      <c r="X1489" s="94"/>
      <c r="Y1489" s="94"/>
      <c r="AA1489" s="2"/>
      <c r="AD1489" s="1"/>
    </row>
    <row r="1490" spans="2:30" ht="18.75" x14ac:dyDescent="0.25">
      <c r="B1490" s="110"/>
      <c r="C1490" s="108"/>
      <c r="D1490" s="38"/>
      <c r="E1490" s="38"/>
      <c r="F1490" s="38"/>
      <c r="G1490" s="38"/>
      <c r="H1490" s="38"/>
      <c r="I1490" s="38"/>
      <c r="J1490" s="38"/>
      <c r="K1490" s="38"/>
      <c r="L1490" s="38"/>
      <c r="M1490" s="38"/>
      <c r="N1490" s="38"/>
      <c r="O1490" s="38"/>
      <c r="P1490" s="38"/>
      <c r="Q1490" s="38"/>
      <c r="R1490" s="38"/>
      <c r="S1490" s="94"/>
      <c r="T1490" s="94"/>
      <c r="U1490" s="94"/>
      <c r="V1490" s="94"/>
      <c r="W1490" s="94"/>
      <c r="X1490" s="94"/>
      <c r="Y1490" s="94"/>
      <c r="AA1490" s="2"/>
      <c r="AD1490" s="1"/>
    </row>
    <row r="1491" spans="2:30" ht="18.75" x14ac:dyDescent="0.25">
      <c r="B1491" s="110"/>
      <c r="C1491" s="108"/>
      <c r="D1491" s="38"/>
      <c r="E1491" s="38"/>
      <c r="F1491" s="38"/>
      <c r="G1491" s="38"/>
      <c r="H1491" s="38"/>
      <c r="I1491" s="38"/>
      <c r="J1491" s="38"/>
      <c r="K1491" s="38"/>
      <c r="L1491" s="38"/>
      <c r="M1491" s="38"/>
      <c r="N1491" s="38"/>
      <c r="O1491" s="38"/>
      <c r="P1491" s="38"/>
      <c r="Q1491" s="38"/>
      <c r="R1491" s="38"/>
      <c r="S1491" s="94"/>
      <c r="T1491" s="94"/>
      <c r="U1491" s="94"/>
      <c r="V1491" s="94"/>
      <c r="W1491" s="94"/>
      <c r="X1491" s="94"/>
      <c r="Y1491" s="94"/>
      <c r="AA1491" s="2"/>
      <c r="AD1491" s="1"/>
    </row>
    <row r="1492" spans="2:30" ht="18.75" x14ac:dyDescent="0.25">
      <c r="B1492" s="110"/>
      <c r="C1492" s="108"/>
      <c r="D1492" s="38"/>
      <c r="E1492" s="38"/>
      <c r="F1492" s="38"/>
      <c r="G1492" s="38"/>
      <c r="H1492" s="38"/>
      <c r="I1492" s="38"/>
      <c r="J1492" s="38"/>
      <c r="K1492" s="38"/>
      <c r="L1492" s="38"/>
      <c r="M1492" s="38"/>
      <c r="N1492" s="38"/>
      <c r="O1492" s="38"/>
      <c r="P1492" s="38"/>
      <c r="Q1492" s="38"/>
      <c r="R1492" s="38"/>
      <c r="S1492" s="94"/>
      <c r="T1492" s="94"/>
      <c r="U1492" s="94"/>
      <c r="V1492" s="94"/>
      <c r="W1492" s="94"/>
      <c r="X1492" s="94"/>
      <c r="Y1492" s="94"/>
      <c r="AA1492" s="2"/>
      <c r="AD1492" s="1"/>
    </row>
    <row r="1493" spans="2:30" ht="18.75" x14ac:dyDescent="0.25">
      <c r="B1493" s="110"/>
      <c r="C1493" s="108"/>
      <c r="D1493" s="38"/>
      <c r="E1493" s="38"/>
      <c r="F1493" s="38"/>
      <c r="G1493" s="38"/>
      <c r="H1493" s="38"/>
      <c r="I1493" s="38"/>
      <c r="J1493" s="38"/>
      <c r="K1493" s="38"/>
      <c r="L1493" s="38"/>
      <c r="M1493" s="38"/>
      <c r="N1493" s="38"/>
      <c r="O1493" s="38"/>
      <c r="P1493" s="38"/>
      <c r="Q1493" s="38"/>
      <c r="R1493" s="38"/>
      <c r="S1493" s="94"/>
      <c r="T1493" s="94"/>
      <c r="U1493" s="94"/>
      <c r="V1493" s="94"/>
      <c r="W1493" s="94"/>
      <c r="X1493" s="94"/>
      <c r="Y1493" s="94"/>
      <c r="AA1493" s="2"/>
      <c r="AD1493" s="1"/>
    </row>
    <row r="1494" spans="2:30" ht="18.75" x14ac:dyDescent="0.25">
      <c r="B1494" s="110"/>
      <c r="C1494" s="108"/>
      <c r="D1494" s="38"/>
      <c r="E1494" s="38"/>
      <c r="F1494" s="38"/>
      <c r="G1494" s="38"/>
      <c r="H1494" s="38"/>
      <c r="I1494" s="38"/>
      <c r="J1494" s="38"/>
      <c r="K1494" s="38"/>
      <c r="L1494" s="38"/>
      <c r="M1494" s="38"/>
      <c r="N1494" s="38"/>
      <c r="O1494" s="38"/>
      <c r="P1494" s="38"/>
      <c r="Q1494" s="38"/>
      <c r="R1494" s="38"/>
      <c r="S1494" s="94"/>
      <c r="T1494" s="94"/>
      <c r="U1494" s="94"/>
      <c r="V1494" s="94"/>
      <c r="W1494" s="94"/>
      <c r="X1494" s="94"/>
      <c r="Y1494" s="94"/>
      <c r="AA1494" s="2"/>
      <c r="AD1494" s="1"/>
    </row>
    <row r="1495" spans="2:30" ht="18.75" x14ac:dyDescent="0.25">
      <c r="B1495" s="110"/>
      <c r="C1495" s="108"/>
      <c r="D1495" s="38"/>
      <c r="E1495" s="38"/>
      <c r="F1495" s="38"/>
      <c r="G1495" s="38"/>
      <c r="H1495" s="38"/>
      <c r="I1495" s="38"/>
      <c r="J1495" s="38"/>
      <c r="K1495" s="38"/>
      <c r="L1495" s="38"/>
      <c r="M1495" s="38"/>
      <c r="N1495" s="38"/>
      <c r="O1495" s="38"/>
      <c r="P1495" s="38"/>
      <c r="Q1495" s="38"/>
      <c r="R1495" s="38"/>
      <c r="S1495" s="94"/>
      <c r="T1495" s="94"/>
      <c r="U1495" s="94"/>
      <c r="V1495" s="94"/>
      <c r="W1495" s="94"/>
      <c r="X1495" s="94"/>
      <c r="Y1495" s="94"/>
      <c r="AA1495" s="2"/>
      <c r="AD1495" s="1"/>
    </row>
    <row r="1496" spans="2:30" ht="18.75" x14ac:dyDescent="0.25">
      <c r="B1496" s="110"/>
      <c r="C1496" s="108"/>
      <c r="D1496" s="38"/>
      <c r="E1496" s="38"/>
      <c r="F1496" s="38"/>
      <c r="G1496" s="38"/>
      <c r="H1496" s="38"/>
      <c r="I1496" s="38"/>
      <c r="J1496" s="38"/>
      <c r="K1496" s="38"/>
      <c r="L1496" s="38"/>
      <c r="M1496" s="38"/>
      <c r="N1496" s="38"/>
      <c r="O1496" s="38"/>
      <c r="P1496" s="38"/>
      <c r="Q1496" s="38"/>
      <c r="R1496" s="38"/>
      <c r="S1496" s="94"/>
      <c r="T1496" s="94"/>
      <c r="U1496" s="94"/>
      <c r="V1496" s="94"/>
      <c r="W1496" s="94"/>
      <c r="X1496" s="94"/>
      <c r="Y1496" s="94"/>
      <c r="AA1496" s="2"/>
      <c r="AD1496" s="1"/>
    </row>
    <row r="1497" spans="2:30" ht="18.75" x14ac:dyDescent="0.25">
      <c r="B1497" s="110"/>
      <c r="C1497" s="108"/>
      <c r="D1497" s="38"/>
      <c r="E1497" s="38"/>
      <c r="F1497" s="38"/>
      <c r="G1497" s="38"/>
      <c r="H1497" s="38"/>
      <c r="I1497" s="38"/>
      <c r="J1497" s="38"/>
      <c r="K1497" s="38"/>
      <c r="L1497" s="38"/>
      <c r="M1497" s="38"/>
      <c r="N1497" s="38"/>
      <c r="O1497" s="38"/>
      <c r="P1497" s="38"/>
      <c r="Q1497" s="38"/>
      <c r="R1497" s="38"/>
      <c r="S1497" s="94"/>
      <c r="T1497" s="94"/>
      <c r="U1497" s="94"/>
      <c r="V1497" s="94"/>
      <c r="W1497" s="94"/>
      <c r="X1497" s="94"/>
      <c r="Y1497" s="94"/>
      <c r="AA1497" s="2"/>
      <c r="AD1497" s="1"/>
    </row>
    <row r="1498" spans="2:30" ht="18.75" x14ac:dyDescent="0.25">
      <c r="B1498" s="110"/>
      <c r="C1498" s="108"/>
      <c r="D1498" s="38"/>
      <c r="E1498" s="38"/>
      <c r="F1498" s="38"/>
      <c r="G1498" s="38"/>
      <c r="H1498" s="38"/>
      <c r="I1498" s="38"/>
      <c r="J1498" s="38"/>
      <c r="K1498" s="38"/>
      <c r="L1498" s="38"/>
      <c r="M1498" s="38"/>
      <c r="N1498" s="38"/>
      <c r="O1498" s="38"/>
      <c r="P1498" s="38"/>
      <c r="Q1498" s="38"/>
      <c r="R1498" s="38"/>
      <c r="S1498" s="94"/>
      <c r="T1498" s="94"/>
      <c r="U1498" s="94"/>
      <c r="V1498" s="94"/>
      <c r="W1498" s="94"/>
      <c r="X1498" s="94"/>
      <c r="Y1498" s="94"/>
      <c r="AA1498" s="2"/>
      <c r="AD1498" s="1"/>
    </row>
    <row r="1499" spans="2:30" ht="18.75" x14ac:dyDescent="0.25">
      <c r="B1499" s="110"/>
      <c r="C1499" s="108"/>
      <c r="D1499" s="38"/>
      <c r="E1499" s="38"/>
      <c r="F1499" s="38"/>
      <c r="G1499" s="38"/>
      <c r="H1499" s="38"/>
      <c r="I1499" s="38"/>
      <c r="J1499" s="38"/>
      <c r="K1499" s="38"/>
      <c r="L1499" s="38"/>
      <c r="M1499" s="38"/>
      <c r="N1499" s="38"/>
      <c r="O1499" s="38"/>
      <c r="P1499" s="38"/>
      <c r="Q1499" s="38"/>
      <c r="R1499" s="38"/>
      <c r="S1499" s="94"/>
      <c r="T1499" s="94"/>
      <c r="U1499" s="94"/>
      <c r="V1499" s="94"/>
      <c r="W1499" s="94"/>
      <c r="X1499" s="94"/>
      <c r="Y1499" s="94"/>
      <c r="AA1499" s="2"/>
      <c r="AD1499" s="1"/>
    </row>
    <row r="1500" spans="2:30" ht="18.75" x14ac:dyDescent="0.25">
      <c r="B1500" s="110"/>
      <c r="C1500" s="108"/>
      <c r="D1500" s="38"/>
      <c r="E1500" s="38"/>
      <c r="F1500" s="38"/>
      <c r="G1500" s="38"/>
      <c r="H1500" s="38"/>
      <c r="I1500" s="38"/>
      <c r="J1500" s="38"/>
      <c r="K1500" s="38"/>
      <c r="L1500" s="38"/>
      <c r="M1500" s="38"/>
      <c r="N1500" s="38"/>
      <c r="O1500" s="38"/>
      <c r="P1500" s="38"/>
      <c r="Q1500" s="38"/>
      <c r="R1500" s="38"/>
      <c r="S1500" s="94"/>
      <c r="T1500" s="94"/>
      <c r="U1500" s="94"/>
      <c r="V1500" s="94"/>
      <c r="W1500" s="94"/>
      <c r="X1500" s="94"/>
      <c r="Y1500" s="94"/>
      <c r="AA1500" s="2"/>
      <c r="AD1500" s="1"/>
    </row>
    <row r="1501" spans="2:30" ht="18.75" x14ac:dyDescent="0.25">
      <c r="B1501" s="110"/>
      <c r="C1501" s="108"/>
      <c r="D1501" s="38"/>
      <c r="E1501" s="38"/>
      <c r="F1501" s="38"/>
      <c r="G1501" s="38"/>
      <c r="H1501" s="38"/>
      <c r="I1501" s="38"/>
      <c r="J1501" s="38"/>
      <c r="K1501" s="38"/>
      <c r="L1501" s="38"/>
      <c r="M1501" s="38"/>
      <c r="N1501" s="38"/>
      <c r="O1501" s="38"/>
      <c r="P1501" s="38"/>
      <c r="Q1501" s="38"/>
      <c r="R1501" s="38"/>
      <c r="S1501" s="94"/>
      <c r="T1501" s="94"/>
      <c r="U1501" s="94"/>
      <c r="V1501" s="94"/>
      <c r="W1501" s="94"/>
      <c r="X1501" s="94"/>
      <c r="Y1501" s="94"/>
      <c r="AA1501" s="2"/>
      <c r="AD1501" s="1"/>
    </row>
    <row r="1502" spans="2:30" ht="18.75" x14ac:dyDescent="0.25">
      <c r="B1502" s="110"/>
      <c r="C1502" s="108"/>
      <c r="D1502" s="38"/>
      <c r="E1502" s="38"/>
      <c r="F1502" s="38"/>
      <c r="G1502" s="38"/>
      <c r="H1502" s="38"/>
      <c r="I1502" s="38"/>
      <c r="J1502" s="38"/>
      <c r="K1502" s="38"/>
      <c r="L1502" s="38"/>
      <c r="M1502" s="38"/>
      <c r="N1502" s="38"/>
      <c r="O1502" s="38"/>
      <c r="P1502" s="38"/>
      <c r="Q1502" s="38"/>
      <c r="R1502" s="38"/>
      <c r="S1502" s="94"/>
      <c r="T1502" s="94"/>
      <c r="U1502" s="94"/>
      <c r="V1502" s="94"/>
      <c r="W1502" s="94"/>
      <c r="X1502" s="94"/>
      <c r="Y1502" s="94"/>
      <c r="AA1502" s="2"/>
      <c r="AD1502" s="1"/>
    </row>
    <row r="1503" spans="2:30" ht="18.75" x14ac:dyDescent="0.25">
      <c r="B1503" s="110"/>
      <c r="C1503" s="108"/>
      <c r="D1503" s="38"/>
      <c r="E1503" s="38"/>
      <c r="F1503" s="38"/>
      <c r="G1503" s="38"/>
      <c r="H1503" s="38"/>
      <c r="I1503" s="38"/>
      <c r="J1503" s="38"/>
      <c r="K1503" s="38"/>
      <c r="L1503" s="38"/>
      <c r="M1503" s="38"/>
      <c r="N1503" s="38"/>
      <c r="O1503" s="38"/>
      <c r="P1503" s="38"/>
      <c r="Q1503" s="38"/>
      <c r="R1503" s="38"/>
      <c r="S1503" s="94"/>
      <c r="T1503" s="94"/>
      <c r="U1503" s="94"/>
      <c r="V1503" s="94"/>
      <c r="W1503" s="94"/>
      <c r="X1503" s="94"/>
      <c r="Y1503" s="94"/>
      <c r="AA1503" s="2"/>
      <c r="AD1503" s="1"/>
    </row>
    <row r="1504" spans="2:30" ht="18.75" x14ac:dyDescent="0.25">
      <c r="B1504" s="110"/>
      <c r="C1504" s="108"/>
      <c r="D1504" s="38"/>
      <c r="E1504" s="38"/>
      <c r="F1504" s="38"/>
      <c r="G1504" s="38"/>
      <c r="H1504" s="38"/>
      <c r="I1504" s="38"/>
      <c r="J1504" s="38"/>
      <c r="K1504" s="38"/>
      <c r="L1504" s="38"/>
      <c r="M1504" s="38"/>
      <c r="N1504" s="38"/>
      <c r="O1504" s="38"/>
      <c r="P1504" s="38"/>
      <c r="Q1504" s="38"/>
      <c r="R1504" s="38"/>
      <c r="S1504" s="94"/>
      <c r="T1504" s="94"/>
      <c r="U1504" s="94"/>
      <c r="V1504" s="94"/>
      <c r="W1504" s="94"/>
      <c r="X1504" s="94"/>
      <c r="Y1504" s="94"/>
      <c r="AA1504" s="2"/>
      <c r="AD1504" s="1"/>
    </row>
    <row r="1505" spans="2:30" ht="18.75" x14ac:dyDescent="0.25">
      <c r="B1505" s="110"/>
      <c r="C1505" s="108"/>
      <c r="D1505" s="38"/>
      <c r="E1505" s="38"/>
      <c r="F1505" s="38"/>
      <c r="G1505" s="38"/>
      <c r="H1505" s="38"/>
      <c r="I1505" s="38"/>
      <c r="J1505" s="38"/>
      <c r="K1505" s="38"/>
      <c r="L1505" s="38"/>
      <c r="M1505" s="38"/>
      <c r="N1505" s="38"/>
      <c r="O1505" s="38"/>
      <c r="P1505" s="38"/>
      <c r="Q1505" s="38"/>
      <c r="R1505" s="38"/>
      <c r="S1505" s="94"/>
      <c r="T1505" s="94"/>
      <c r="U1505" s="94"/>
      <c r="V1505" s="94"/>
      <c r="W1505" s="94"/>
      <c r="X1505" s="94"/>
      <c r="Y1505" s="94"/>
      <c r="AA1505" s="2"/>
      <c r="AD1505" s="1"/>
    </row>
    <row r="1506" spans="2:30" ht="18.75" x14ac:dyDescent="0.25">
      <c r="B1506" s="110"/>
      <c r="C1506" s="108"/>
      <c r="D1506" s="38"/>
      <c r="E1506" s="38"/>
      <c r="F1506" s="38"/>
      <c r="G1506" s="38"/>
      <c r="H1506" s="38"/>
      <c r="I1506" s="38"/>
      <c r="J1506" s="38"/>
      <c r="K1506" s="38"/>
      <c r="L1506" s="38"/>
      <c r="M1506" s="38"/>
      <c r="N1506" s="38"/>
      <c r="O1506" s="38"/>
      <c r="P1506" s="38"/>
      <c r="Q1506" s="38"/>
      <c r="R1506" s="38"/>
      <c r="S1506" s="94"/>
      <c r="T1506" s="94"/>
      <c r="U1506" s="94"/>
      <c r="V1506" s="94"/>
      <c r="W1506" s="94"/>
      <c r="X1506" s="94"/>
      <c r="Y1506" s="94"/>
      <c r="AA1506" s="2"/>
      <c r="AD1506" s="1"/>
    </row>
    <row r="1507" spans="2:30" ht="18.75" x14ac:dyDescent="0.25">
      <c r="B1507" s="110"/>
      <c r="C1507" s="108"/>
      <c r="D1507" s="38"/>
      <c r="E1507" s="38"/>
      <c r="F1507" s="38"/>
      <c r="G1507" s="38"/>
      <c r="H1507" s="38"/>
      <c r="I1507" s="38"/>
      <c r="J1507" s="38"/>
      <c r="K1507" s="38"/>
      <c r="L1507" s="38"/>
      <c r="M1507" s="38"/>
      <c r="N1507" s="38"/>
      <c r="O1507" s="38"/>
      <c r="P1507" s="38"/>
      <c r="Q1507" s="38"/>
      <c r="R1507" s="38"/>
      <c r="S1507" s="94"/>
      <c r="T1507" s="94"/>
      <c r="U1507" s="94"/>
      <c r="V1507" s="94"/>
      <c r="W1507" s="94"/>
      <c r="X1507" s="94"/>
      <c r="Y1507" s="94"/>
      <c r="AA1507" s="2"/>
      <c r="AD1507" s="1"/>
    </row>
    <row r="1508" spans="2:30" ht="18.75" x14ac:dyDescent="0.25">
      <c r="B1508" s="110"/>
      <c r="C1508" s="108"/>
      <c r="D1508" s="38"/>
      <c r="E1508" s="38"/>
      <c r="F1508" s="38"/>
      <c r="G1508" s="38"/>
      <c r="H1508" s="38"/>
      <c r="I1508" s="38"/>
      <c r="J1508" s="38"/>
      <c r="K1508" s="38"/>
      <c r="L1508" s="38"/>
      <c r="M1508" s="38"/>
      <c r="N1508" s="38"/>
      <c r="O1508" s="38"/>
      <c r="P1508" s="38"/>
      <c r="Q1508" s="38"/>
      <c r="R1508" s="38"/>
      <c r="S1508" s="94"/>
      <c r="T1508" s="94"/>
      <c r="U1508" s="94"/>
      <c r="V1508" s="94"/>
      <c r="W1508" s="94"/>
      <c r="X1508" s="94"/>
      <c r="Y1508" s="94"/>
      <c r="AA1508" s="2"/>
      <c r="AD1508" s="1"/>
    </row>
    <row r="1509" spans="2:30" ht="18.75" x14ac:dyDescent="0.25">
      <c r="B1509" s="110"/>
      <c r="C1509" s="108"/>
      <c r="D1509" s="38"/>
      <c r="E1509" s="38"/>
      <c r="F1509" s="38"/>
      <c r="G1509" s="38"/>
      <c r="H1509" s="38"/>
      <c r="I1509" s="38"/>
      <c r="J1509" s="38"/>
      <c r="K1509" s="38"/>
      <c r="L1509" s="38"/>
      <c r="M1509" s="38"/>
      <c r="N1509" s="38"/>
      <c r="O1509" s="38"/>
      <c r="P1509" s="38"/>
      <c r="Q1509" s="38"/>
      <c r="R1509" s="38"/>
      <c r="S1509" s="94"/>
      <c r="T1509" s="94"/>
      <c r="U1509" s="94"/>
      <c r="V1509" s="94"/>
      <c r="W1509" s="94"/>
      <c r="X1509" s="94"/>
      <c r="Y1509" s="94"/>
      <c r="AA1509" s="2"/>
      <c r="AD1509" s="1"/>
    </row>
    <row r="1510" spans="2:30" ht="18.75" x14ac:dyDescent="0.25">
      <c r="B1510" s="110"/>
      <c r="C1510" s="108"/>
      <c r="D1510" s="38"/>
      <c r="E1510" s="38"/>
      <c r="F1510" s="38"/>
      <c r="G1510" s="38"/>
      <c r="H1510" s="38"/>
      <c r="I1510" s="38"/>
      <c r="J1510" s="38"/>
      <c r="K1510" s="38"/>
      <c r="L1510" s="38"/>
      <c r="M1510" s="38"/>
      <c r="N1510" s="38"/>
      <c r="O1510" s="38"/>
      <c r="P1510" s="38"/>
      <c r="Q1510" s="38"/>
      <c r="R1510" s="38"/>
      <c r="S1510" s="94"/>
      <c r="T1510" s="94"/>
      <c r="U1510" s="94"/>
      <c r="V1510" s="94"/>
      <c r="W1510" s="94"/>
      <c r="X1510" s="94"/>
      <c r="Y1510" s="94"/>
      <c r="AA1510" s="2"/>
      <c r="AD1510" s="1"/>
    </row>
    <row r="1511" spans="2:30" ht="18.75" x14ac:dyDescent="0.25">
      <c r="B1511" s="110"/>
      <c r="C1511" s="108"/>
      <c r="D1511" s="38"/>
      <c r="E1511" s="38"/>
      <c r="F1511" s="38"/>
      <c r="G1511" s="38"/>
      <c r="H1511" s="38"/>
      <c r="I1511" s="38"/>
      <c r="J1511" s="38"/>
      <c r="K1511" s="38"/>
      <c r="L1511" s="38"/>
      <c r="M1511" s="38"/>
      <c r="N1511" s="38"/>
      <c r="O1511" s="38"/>
      <c r="P1511" s="38"/>
      <c r="Q1511" s="38"/>
      <c r="R1511" s="38"/>
      <c r="S1511" s="94"/>
      <c r="T1511" s="94"/>
      <c r="U1511" s="94"/>
      <c r="V1511" s="94"/>
      <c r="W1511" s="94"/>
      <c r="X1511" s="94"/>
      <c r="Y1511" s="94"/>
      <c r="AA1511" s="2"/>
      <c r="AD1511" s="1"/>
    </row>
    <row r="1512" spans="2:30" ht="18.75" x14ac:dyDescent="0.25">
      <c r="B1512" s="110"/>
      <c r="C1512" s="108"/>
      <c r="D1512" s="38"/>
      <c r="E1512" s="38"/>
      <c r="F1512" s="38"/>
      <c r="G1512" s="38"/>
      <c r="H1512" s="38"/>
      <c r="I1512" s="38"/>
      <c r="J1512" s="38"/>
      <c r="K1512" s="38"/>
      <c r="L1512" s="38"/>
      <c r="M1512" s="38"/>
      <c r="N1512" s="38"/>
      <c r="O1512" s="38"/>
      <c r="P1512" s="38"/>
      <c r="Q1512" s="38"/>
      <c r="R1512" s="38"/>
      <c r="S1512" s="94"/>
      <c r="T1512" s="94"/>
      <c r="U1512" s="94"/>
      <c r="V1512" s="94"/>
      <c r="W1512" s="94"/>
      <c r="X1512" s="94"/>
      <c r="Y1512" s="94"/>
      <c r="AA1512" s="2"/>
      <c r="AD1512" s="1"/>
    </row>
    <row r="1513" spans="2:30" ht="18.75" x14ac:dyDescent="0.25">
      <c r="B1513" s="110"/>
      <c r="C1513" s="108"/>
      <c r="D1513" s="38"/>
      <c r="E1513" s="38"/>
      <c r="F1513" s="38"/>
      <c r="G1513" s="38"/>
      <c r="H1513" s="38"/>
      <c r="I1513" s="38"/>
      <c r="J1513" s="38"/>
      <c r="K1513" s="38"/>
      <c r="L1513" s="38"/>
      <c r="M1513" s="38"/>
      <c r="N1513" s="38"/>
      <c r="O1513" s="38"/>
      <c r="P1513" s="38"/>
      <c r="Q1513" s="38"/>
      <c r="R1513" s="38"/>
      <c r="S1513" s="94"/>
      <c r="T1513" s="94"/>
      <c r="U1513" s="94"/>
      <c r="V1513" s="94"/>
      <c r="W1513" s="94"/>
      <c r="X1513" s="94"/>
      <c r="Y1513" s="94"/>
      <c r="AA1513" s="2"/>
      <c r="AD1513" s="1"/>
    </row>
    <row r="1514" spans="2:30" ht="18.75" x14ac:dyDescent="0.25">
      <c r="B1514" s="110"/>
      <c r="C1514" s="108"/>
      <c r="D1514" s="38"/>
      <c r="E1514" s="38"/>
      <c r="F1514" s="38"/>
      <c r="G1514" s="38"/>
      <c r="H1514" s="38"/>
      <c r="I1514" s="38"/>
      <c r="J1514" s="38"/>
      <c r="K1514" s="38"/>
      <c r="L1514" s="38"/>
      <c r="M1514" s="38"/>
      <c r="N1514" s="38"/>
      <c r="O1514" s="38"/>
      <c r="P1514" s="38"/>
      <c r="Q1514" s="38"/>
      <c r="R1514" s="38"/>
      <c r="S1514" s="94"/>
      <c r="T1514" s="94"/>
      <c r="U1514" s="94"/>
      <c r="V1514" s="94"/>
      <c r="W1514" s="94"/>
      <c r="X1514" s="94"/>
      <c r="Y1514" s="94"/>
      <c r="AA1514" s="2"/>
      <c r="AD1514" s="1"/>
    </row>
    <row r="1515" spans="2:30" ht="18.75" x14ac:dyDescent="0.25">
      <c r="B1515" s="110"/>
      <c r="C1515" s="108"/>
      <c r="D1515" s="38"/>
      <c r="E1515" s="38"/>
      <c r="F1515" s="38"/>
      <c r="G1515" s="38"/>
      <c r="H1515" s="38"/>
      <c r="I1515" s="38"/>
      <c r="J1515" s="38"/>
      <c r="K1515" s="38"/>
      <c r="L1515" s="38"/>
      <c r="M1515" s="38"/>
      <c r="N1515" s="38"/>
      <c r="O1515" s="38"/>
      <c r="P1515" s="38"/>
      <c r="Q1515" s="38"/>
      <c r="R1515" s="38"/>
      <c r="S1515" s="94"/>
      <c r="T1515" s="94"/>
      <c r="U1515" s="94"/>
      <c r="V1515" s="94"/>
      <c r="W1515" s="94"/>
      <c r="X1515" s="94"/>
      <c r="Y1515" s="94"/>
      <c r="AA1515" s="2"/>
      <c r="AD1515" s="1"/>
    </row>
    <row r="1516" spans="2:30" ht="18.75" x14ac:dyDescent="0.25">
      <c r="B1516" s="110"/>
      <c r="C1516" s="108"/>
      <c r="D1516" s="38"/>
      <c r="E1516" s="38"/>
      <c r="F1516" s="38"/>
      <c r="G1516" s="38"/>
      <c r="H1516" s="38"/>
      <c r="I1516" s="38"/>
      <c r="J1516" s="38"/>
      <c r="K1516" s="38"/>
      <c r="L1516" s="38"/>
      <c r="M1516" s="38"/>
      <c r="N1516" s="38"/>
      <c r="O1516" s="38"/>
      <c r="P1516" s="38"/>
      <c r="Q1516" s="38"/>
      <c r="R1516" s="38"/>
      <c r="S1516" s="94"/>
      <c r="T1516" s="94"/>
      <c r="U1516" s="94"/>
      <c r="V1516" s="94"/>
      <c r="W1516" s="94"/>
      <c r="X1516" s="94"/>
      <c r="Y1516" s="94"/>
      <c r="AA1516" s="2"/>
      <c r="AD1516" s="1"/>
    </row>
    <row r="1517" spans="2:30" ht="18.75" x14ac:dyDescent="0.25">
      <c r="B1517" s="110"/>
      <c r="C1517" s="108"/>
      <c r="D1517" s="38"/>
      <c r="E1517" s="38"/>
      <c r="F1517" s="38"/>
      <c r="G1517" s="38"/>
      <c r="H1517" s="38"/>
      <c r="I1517" s="38"/>
      <c r="J1517" s="38"/>
      <c r="K1517" s="38"/>
      <c r="L1517" s="38"/>
      <c r="M1517" s="38"/>
      <c r="N1517" s="38"/>
      <c r="O1517" s="38"/>
      <c r="P1517" s="38"/>
      <c r="Q1517" s="38"/>
      <c r="R1517" s="38"/>
      <c r="S1517" s="94"/>
      <c r="T1517" s="94"/>
      <c r="U1517" s="94"/>
      <c r="V1517" s="94"/>
      <c r="W1517" s="94"/>
      <c r="X1517" s="94"/>
      <c r="Y1517" s="94"/>
      <c r="AA1517" s="2"/>
      <c r="AD1517" s="1"/>
    </row>
    <row r="1518" spans="2:30" ht="18.75" x14ac:dyDescent="0.25">
      <c r="B1518" s="110"/>
      <c r="C1518" s="108"/>
      <c r="D1518" s="38"/>
      <c r="E1518" s="38"/>
      <c r="F1518" s="38"/>
      <c r="G1518" s="38"/>
      <c r="H1518" s="38"/>
      <c r="I1518" s="38"/>
      <c r="J1518" s="38"/>
      <c r="K1518" s="38"/>
      <c r="L1518" s="38"/>
      <c r="M1518" s="38"/>
      <c r="N1518" s="38"/>
      <c r="O1518" s="38"/>
      <c r="P1518" s="38"/>
      <c r="Q1518" s="38"/>
      <c r="R1518" s="38"/>
      <c r="S1518" s="94"/>
      <c r="T1518" s="94"/>
      <c r="U1518" s="94"/>
      <c r="V1518" s="94"/>
      <c r="W1518" s="94"/>
      <c r="X1518" s="94"/>
      <c r="Y1518" s="94"/>
      <c r="AA1518" s="2"/>
      <c r="AD1518" s="1"/>
    </row>
    <row r="1519" spans="2:30" ht="18.75" x14ac:dyDescent="0.25">
      <c r="B1519" s="110"/>
      <c r="C1519" s="108"/>
      <c r="D1519" s="38"/>
      <c r="E1519" s="38"/>
      <c r="F1519" s="38"/>
      <c r="G1519" s="38"/>
      <c r="H1519" s="38"/>
      <c r="I1519" s="38"/>
      <c r="J1519" s="38"/>
      <c r="K1519" s="38"/>
      <c r="L1519" s="38"/>
      <c r="M1519" s="38"/>
      <c r="N1519" s="38"/>
      <c r="O1519" s="38"/>
      <c r="P1519" s="38"/>
      <c r="Q1519" s="38"/>
      <c r="R1519" s="38"/>
      <c r="S1519" s="94"/>
      <c r="T1519" s="94"/>
      <c r="U1519" s="94"/>
      <c r="V1519" s="94"/>
      <c r="W1519" s="94"/>
      <c r="X1519" s="94"/>
      <c r="Y1519" s="94"/>
      <c r="AA1519" s="2"/>
      <c r="AD1519" s="1"/>
    </row>
    <row r="1520" spans="2:30" ht="18.75" x14ac:dyDescent="0.25">
      <c r="B1520" s="110"/>
      <c r="C1520" s="108"/>
      <c r="D1520" s="38"/>
      <c r="E1520" s="38"/>
      <c r="F1520" s="38"/>
      <c r="G1520" s="38"/>
      <c r="H1520" s="38"/>
      <c r="I1520" s="38"/>
      <c r="J1520" s="38"/>
      <c r="K1520" s="38"/>
      <c r="L1520" s="38"/>
      <c r="M1520" s="38"/>
      <c r="N1520" s="38"/>
      <c r="O1520" s="38"/>
      <c r="P1520" s="38"/>
      <c r="Q1520" s="38"/>
      <c r="R1520" s="38"/>
      <c r="S1520" s="94"/>
      <c r="T1520" s="94"/>
      <c r="U1520" s="94"/>
      <c r="V1520" s="94"/>
      <c r="W1520" s="94"/>
      <c r="X1520" s="94"/>
      <c r="Y1520" s="94"/>
      <c r="AA1520" s="2"/>
      <c r="AD1520" s="1"/>
    </row>
    <row r="1521" spans="2:30" ht="18.75" x14ac:dyDescent="0.25">
      <c r="B1521" s="110"/>
      <c r="C1521" s="108"/>
      <c r="D1521" s="38"/>
      <c r="E1521" s="38"/>
      <c r="F1521" s="38"/>
      <c r="G1521" s="38"/>
      <c r="H1521" s="38"/>
      <c r="I1521" s="38"/>
      <c r="J1521" s="38"/>
      <c r="K1521" s="38"/>
      <c r="L1521" s="38"/>
      <c r="M1521" s="38"/>
      <c r="N1521" s="38"/>
      <c r="O1521" s="38"/>
      <c r="P1521" s="38"/>
      <c r="Q1521" s="38"/>
      <c r="R1521" s="38"/>
      <c r="S1521" s="94"/>
      <c r="T1521" s="94"/>
      <c r="U1521" s="94"/>
      <c r="V1521" s="94"/>
      <c r="W1521" s="94"/>
      <c r="X1521" s="94"/>
      <c r="Y1521" s="94"/>
      <c r="AA1521" s="2"/>
      <c r="AD1521" s="1"/>
    </row>
    <row r="1522" spans="2:30" ht="18.75" x14ac:dyDescent="0.25">
      <c r="B1522" s="110"/>
      <c r="C1522" s="108"/>
      <c r="D1522" s="38"/>
      <c r="E1522" s="38"/>
      <c r="F1522" s="38"/>
      <c r="G1522" s="38"/>
      <c r="H1522" s="38"/>
      <c r="I1522" s="38"/>
      <c r="J1522" s="38"/>
      <c r="K1522" s="38"/>
      <c r="L1522" s="38"/>
      <c r="M1522" s="38"/>
      <c r="N1522" s="38"/>
      <c r="O1522" s="38"/>
      <c r="P1522" s="38"/>
      <c r="Q1522" s="38"/>
      <c r="R1522" s="38"/>
      <c r="S1522" s="94"/>
      <c r="T1522" s="94"/>
      <c r="U1522" s="94"/>
      <c r="V1522" s="94"/>
      <c r="W1522" s="94"/>
      <c r="X1522" s="94"/>
      <c r="Y1522" s="94"/>
      <c r="AA1522" s="2"/>
      <c r="AD1522" s="1"/>
    </row>
    <row r="1523" spans="2:30" ht="18.75" x14ac:dyDescent="0.25">
      <c r="B1523" s="110"/>
      <c r="C1523" s="108"/>
      <c r="D1523" s="38"/>
      <c r="E1523" s="38"/>
      <c r="F1523" s="38"/>
      <c r="G1523" s="38"/>
      <c r="H1523" s="38"/>
      <c r="I1523" s="38"/>
      <c r="J1523" s="38"/>
      <c r="K1523" s="38"/>
      <c r="L1523" s="38"/>
      <c r="M1523" s="38"/>
      <c r="N1523" s="38"/>
      <c r="O1523" s="38"/>
      <c r="P1523" s="38"/>
      <c r="Q1523" s="38"/>
      <c r="R1523" s="38"/>
      <c r="S1523" s="94"/>
      <c r="T1523" s="94"/>
      <c r="U1523" s="94"/>
      <c r="V1523" s="94"/>
      <c r="W1523" s="94"/>
      <c r="X1523" s="94"/>
      <c r="Y1523" s="94"/>
      <c r="AA1523" s="2"/>
      <c r="AD1523" s="1"/>
    </row>
    <row r="1524" spans="2:30" ht="18.75" x14ac:dyDescent="0.25">
      <c r="B1524" s="110"/>
      <c r="C1524" s="108"/>
      <c r="D1524" s="38"/>
      <c r="E1524" s="38"/>
      <c r="F1524" s="38"/>
      <c r="G1524" s="38"/>
      <c r="H1524" s="38"/>
      <c r="I1524" s="38"/>
      <c r="J1524" s="38"/>
      <c r="K1524" s="38"/>
      <c r="L1524" s="38"/>
      <c r="M1524" s="38"/>
      <c r="N1524" s="38"/>
      <c r="O1524" s="38"/>
      <c r="P1524" s="38"/>
      <c r="Q1524" s="38"/>
      <c r="R1524" s="38"/>
      <c r="S1524" s="94"/>
      <c r="T1524" s="94"/>
      <c r="U1524" s="94"/>
      <c r="V1524" s="94"/>
      <c r="W1524" s="94"/>
      <c r="X1524" s="94"/>
      <c r="Y1524" s="94"/>
      <c r="AA1524" s="2"/>
      <c r="AD1524" s="1"/>
    </row>
    <row r="1525" spans="2:30" ht="18.75" x14ac:dyDescent="0.25">
      <c r="B1525" s="110"/>
      <c r="C1525" s="108"/>
      <c r="D1525" s="38"/>
      <c r="E1525" s="38"/>
      <c r="F1525" s="38"/>
      <c r="G1525" s="38"/>
      <c r="H1525" s="38"/>
      <c r="I1525" s="38"/>
      <c r="J1525" s="38"/>
      <c r="K1525" s="38"/>
      <c r="L1525" s="38"/>
      <c r="M1525" s="38"/>
      <c r="N1525" s="38"/>
      <c r="O1525" s="38"/>
      <c r="P1525" s="38"/>
      <c r="Q1525" s="38"/>
      <c r="R1525" s="38"/>
      <c r="S1525" s="94"/>
      <c r="T1525" s="94"/>
      <c r="U1525" s="94"/>
      <c r="V1525" s="94"/>
      <c r="W1525" s="94"/>
      <c r="X1525" s="94"/>
      <c r="Y1525" s="94"/>
      <c r="AA1525" s="2"/>
      <c r="AD1525" s="1"/>
    </row>
    <row r="1526" spans="2:30" ht="18.75" x14ac:dyDescent="0.25">
      <c r="B1526" s="110"/>
      <c r="C1526" s="108"/>
      <c r="D1526" s="38"/>
      <c r="E1526" s="38"/>
      <c r="F1526" s="38"/>
      <c r="G1526" s="38"/>
      <c r="H1526" s="38"/>
      <c r="I1526" s="38"/>
      <c r="J1526" s="38"/>
      <c r="K1526" s="38"/>
      <c r="L1526" s="38"/>
      <c r="M1526" s="38"/>
      <c r="N1526" s="38"/>
      <c r="O1526" s="38"/>
      <c r="P1526" s="38"/>
      <c r="Q1526" s="38"/>
      <c r="R1526" s="38"/>
      <c r="S1526" s="94"/>
      <c r="T1526" s="94"/>
      <c r="U1526" s="94"/>
      <c r="V1526" s="94"/>
      <c r="W1526" s="94"/>
      <c r="X1526" s="94"/>
      <c r="Y1526" s="94"/>
      <c r="AA1526" s="2"/>
      <c r="AD1526" s="1"/>
    </row>
    <row r="1527" spans="2:30" ht="18.75" x14ac:dyDescent="0.25">
      <c r="B1527" s="110"/>
      <c r="C1527" s="108"/>
      <c r="D1527" s="38"/>
      <c r="E1527" s="38"/>
      <c r="F1527" s="38"/>
      <c r="G1527" s="38"/>
      <c r="H1527" s="38"/>
      <c r="I1527" s="38"/>
      <c r="J1527" s="38"/>
      <c r="K1527" s="38"/>
      <c r="L1527" s="38"/>
      <c r="M1527" s="38"/>
      <c r="N1527" s="38"/>
      <c r="O1527" s="38"/>
      <c r="P1527" s="38"/>
      <c r="Q1527" s="38"/>
      <c r="R1527" s="38"/>
      <c r="S1527" s="94"/>
      <c r="T1527" s="94"/>
      <c r="U1527" s="94"/>
      <c r="V1527" s="94"/>
      <c r="W1527" s="94"/>
      <c r="X1527" s="94"/>
      <c r="Y1527" s="94"/>
      <c r="AA1527" s="2"/>
      <c r="AD1527" s="1"/>
    </row>
    <row r="1528" spans="2:30" ht="18.75" x14ac:dyDescent="0.25">
      <c r="B1528" s="110"/>
      <c r="C1528" s="108"/>
      <c r="D1528" s="38"/>
      <c r="E1528" s="38"/>
      <c r="F1528" s="38"/>
      <c r="G1528" s="38"/>
      <c r="H1528" s="38"/>
      <c r="I1528" s="38"/>
      <c r="J1528" s="38"/>
      <c r="K1528" s="38"/>
      <c r="L1528" s="38"/>
      <c r="M1528" s="38"/>
      <c r="N1528" s="38"/>
      <c r="O1528" s="38"/>
      <c r="P1528" s="38"/>
      <c r="Q1528" s="38"/>
      <c r="R1528" s="38"/>
      <c r="S1528" s="94"/>
      <c r="T1528" s="94"/>
      <c r="U1528" s="94"/>
      <c r="V1528" s="94"/>
      <c r="W1528" s="94"/>
      <c r="X1528" s="94"/>
      <c r="Y1528" s="94"/>
      <c r="AA1528" s="2"/>
      <c r="AD1528" s="1"/>
    </row>
    <row r="1529" spans="2:30" ht="18.75" x14ac:dyDescent="0.25">
      <c r="B1529" s="110"/>
      <c r="C1529" s="108"/>
      <c r="D1529" s="38"/>
      <c r="E1529" s="38"/>
      <c r="F1529" s="38"/>
      <c r="G1529" s="38"/>
      <c r="H1529" s="38"/>
      <c r="I1529" s="38"/>
      <c r="J1529" s="38"/>
      <c r="K1529" s="38"/>
      <c r="L1529" s="38"/>
      <c r="M1529" s="38"/>
      <c r="N1529" s="38"/>
      <c r="O1529" s="38"/>
      <c r="P1529" s="38"/>
      <c r="Q1529" s="38"/>
      <c r="R1529" s="38"/>
      <c r="S1529" s="94"/>
      <c r="T1529" s="94"/>
      <c r="U1529" s="94"/>
      <c r="V1529" s="94"/>
      <c r="W1529" s="94"/>
      <c r="X1529" s="94"/>
      <c r="Y1529" s="94"/>
      <c r="AA1529" s="2"/>
      <c r="AD1529" s="1"/>
    </row>
    <row r="1530" spans="2:30" ht="18.75" x14ac:dyDescent="0.25">
      <c r="B1530" s="110"/>
      <c r="C1530" s="108"/>
      <c r="D1530" s="38"/>
      <c r="E1530" s="38"/>
      <c r="F1530" s="38"/>
      <c r="G1530" s="38"/>
      <c r="H1530" s="38"/>
      <c r="I1530" s="38"/>
      <c r="J1530" s="38"/>
      <c r="K1530" s="38"/>
      <c r="L1530" s="38"/>
      <c r="M1530" s="38"/>
      <c r="N1530" s="38"/>
      <c r="O1530" s="38"/>
      <c r="P1530" s="38"/>
      <c r="Q1530" s="38"/>
      <c r="R1530" s="38"/>
      <c r="S1530" s="94"/>
      <c r="T1530" s="94"/>
      <c r="U1530" s="94"/>
      <c r="V1530" s="94"/>
      <c r="W1530" s="94"/>
      <c r="X1530" s="94"/>
      <c r="Y1530" s="94"/>
      <c r="AA1530" s="2"/>
      <c r="AD1530" s="1"/>
    </row>
    <row r="1531" spans="2:30" ht="18.75" x14ac:dyDescent="0.25">
      <c r="B1531" s="110"/>
      <c r="C1531" s="108"/>
      <c r="D1531" s="38"/>
      <c r="E1531" s="38"/>
      <c r="F1531" s="38"/>
      <c r="G1531" s="38"/>
      <c r="H1531" s="38"/>
      <c r="I1531" s="38"/>
      <c r="J1531" s="38"/>
      <c r="K1531" s="38"/>
      <c r="L1531" s="38"/>
      <c r="M1531" s="38"/>
      <c r="N1531" s="38"/>
      <c r="O1531" s="38"/>
      <c r="P1531" s="38"/>
      <c r="Q1531" s="38"/>
      <c r="R1531" s="38"/>
      <c r="S1531" s="94"/>
      <c r="T1531" s="94"/>
      <c r="U1531" s="94"/>
      <c r="V1531" s="94"/>
      <c r="W1531" s="94"/>
      <c r="X1531" s="94"/>
      <c r="Y1531" s="94"/>
      <c r="AA1531" s="2"/>
      <c r="AD1531" s="1"/>
    </row>
    <row r="1532" spans="2:30" ht="18.75" x14ac:dyDescent="0.25">
      <c r="B1532" s="110"/>
      <c r="C1532" s="108"/>
      <c r="D1532" s="38"/>
      <c r="E1532" s="38"/>
      <c r="F1532" s="38"/>
      <c r="G1532" s="38"/>
      <c r="H1532" s="38"/>
      <c r="I1532" s="38"/>
      <c r="J1532" s="38"/>
      <c r="K1532" s="38"/>
      <c r="L1532" s="38"/>
      <c r="M1532" s="38"/>
      <c r="N1532" s="38"/>
      <c r="O1532" s="38"/>
      <c r="P1532" s="38"/>
      <c r="Q1532" s="38"/>
      <c r="R1532" s="38"/>
      <c r="S1532" s="94"/>
      <c r="T1532" s="94"/>
      <c r="U1532" s="94"/>
      <c r="V1532" s="94"/>
      <c r="W1532" s="94"/>
      <c r="X1532" s="94"/>
      <c r="Y1532" s="94"/>
      <c r="AA1532" s="2"/>
      <c r="AD1532" s="1"/>
    </row>
    <row r="1533" spans="2:30" ht="18.75" x14ac:dyDescent="0.25">
      <c r="B1533" s="110"/>
      <c r="C1533" s="108"/>
      <c r="D1533" s="38"/>
      <c r="E1533" s="38"/>
      <c r="F1533" s="38"/>
      <c r="G1533" s="38"/>
      <c r="H1533" s="38"/>
      <c r="I1533" s="38"/>
      <c r="J1533" s="38"/>
      <c r="K1533" s="38"/>
      <c r="L1533" s="38"/>
      <c r="M1533" s="38"/>
      <c r="N1533" s="38"/>
      <c r="O1533" s="38"/>
      <c r="P1533" s="38"/>
      <c r="Q1533" s="38"/>
      <c r="R1533" s="38"/>
      <c r="S1533" s="94"/>
      <c r="T1533" s="94"/>
      <c r="U1533" s="94"/>
      <c r="V1533" s="94"/>
      <c r="W1533" s="94"/>
      <c r="X1533" s="94"/>
      <c r="Y1533" s="94"/>
      <c r="AA1533" s="2"/>
      <c r="AD1533" s="1"/>
    </row>
    <row r="1534" spans="2:30" ht="18.75" x14ac:dyDescent="0.25">
      <c r="B1534" s="110"/>
      <c r="C1534" s="108"/>
      <c r="D1534" s="38"/>
      <c r="E1534" s="38"/>
      <c r="F1534" s="38"/>
      <c r="G1534" s="38"/>
      <c r="H1534" s="38"/>
      <c r="I1534" s="38"/>
      <c r="J1534" s="38"/>
      <c r="K1534" s="38"/>
      <c r="L1534" s="38"/>
      <c r="M1534" s="38"/>
      <c r="N1534" s="38"/>
      <c r="O1534" s="38"/>
      <c r="P1534" s="38"/>
      <c r="Q1534" s="38"/>
      <c r="R1534" s="38"/>
      <c r="S1534" s="94"/>
      <c r="T1534" s="94"/>
      <c r="U1534" s="94"/>
      <c r="V1534" s="94"/>
      <c r="W1534" s="94"/>
      <c r="X1534" s="94"/>
      <c r="Y1534" s="94"/>
      <c r="AA1534" s="2"/>
      <c r="AD1534" s="1"/>
    </row>
    <row r="1535" spans="2:30" ht="18.75" x14ac:dyDescent="0.25">
      <c r="B1535" s="110"/>
      <c r="C1535" s="108"/>
      <c r="D1535" s="38"/>
      <c r="E1535" s="38"/>
      <c r="F1535" s="38"/>
      <c r="G1535" s="38"/>
      <c r="H1535" s="38"/>
      <c r="I1535" s="38"/>
      <c r="J1535" s="38"/>
      <c r="K1535" s="38"/>
      <c r="L1535" s="38"/>
      <c r="M1535" s="38"/>
      <c r="N1535" s="38"/>
      <c r="O1535" s="38"/>
      <c r="P1535" s="38"/>
      <c r="Q1535" s="38"/>
      <c r="R1535" s="38"/>
      <c r="S1535" s="94"/>
      <c r="T1535" s="94"/>
      <c r="U1535" s="94"/>
      <c r="V1535" s="94"/>
      <c r="W1535" s="94"/>
      <c r="X1535" s="94"/>
      <c r="Y1535" s="94"/>
      <c r="AA1535" s="2"/>
      <c r="AD1535" s="1"/>
    </row>
    <row r="1536" spans="2:30" ht="18.75" x14ac:dyDescent="0.25">
      <c r="B1536" s="110"/>
      <c r="C1536" s="108"/>
      <c r="D1536" s="38"/>
      <c r="E1536" s="38"/>
      <c r="F1536" s="38"/>
      <c r="G1536" s="38"/>
      <c r="H1536" s="38"/>
      <c r="I1536" s="38"/>
      <c r="J1536" s="38"/>
      <c r="K1536" s="38"/>
      <c r="L1536" s="38"/>
      <c r="M1536" s="38"/>
      <c r="N1536" s="38"/>
      <c r="O1536" s="38"/>
      <c r="P1536" s="38"/>
      <c r="Q1536" s="38"/>
      <c r="R1536" s="38"/>
      <c r="S1536" s="94"/>
      <c r="T1536" s="94"/>
      <c r="U1536" s="94"/>
      <c r="V1536" s="94"/>
      <c r="W1536" s="94"/>
      <c r="X1536" s="94"/>
      <c r="Y1536" s="94"/>
      <c r="AA1536" s="2"/>
      <c r="AD1536" s="1"/>
    </row>
    <row r="1537" spans="2:30" ht="18.75" x14ac:dyDescent="0.25">
      <c r="B1537" s="110"/>
      <c r="C1537" s="108"/>
      <c r="D1537" s="38"/>
      <c r="E1537" s="38"/>
      <c r="F1537" s="38"/>
      <c r="G1537" s="38"/>
      <c r="H1537" s="38"/>
      <c r="I1537" s="38"/>
      <c r="J1537" s="38"/>
      <c r="K1537" s="38"/>
      <c r="L1537" s="38"/>
      <c r="M1537" s="38"/>
      <c r="N1537" s="38"/>
      <c r="O1537" s="38"/>
      <c r="P1537" s="38"/>
      <c r="Q1537" s="38"/>
      <c r="R1537" s="38"/>
      <c r="S1537" s="94"/>
      <c r="T1537" s="94"/>
      <c r="U1537" s="94"/>
      <c r="V1537" s="94"/>
      <c r="W1537" s="94"/>
      <c r="X1537" s="94"/>
      <c r="Y1537" s="94"/>
      <c r="AA1537" s="2"/>
      <c r="AD1537" s="1"/>
    </row>
    <row r="1538" spans="2:30" ht="18.75" x14ac:dyDescent="0.25">
      <c r="B1538" s="110"/>
      <c r="C1538" s="108"/>
      <c r="D1538" s="38"/>
      <c r="E1538" s="38"/>
      <c r="F1538" s="38"/>
      <c r="G1538" s="38"/>
      <c r="H1538" s="38"/>
      <c r="I1538" s="38"/>
      <c r="J1538" s="38"/>
      <c r="K1538" s="38"/>
      <c r="L1538" s="38"/>
      <c r="M1538" s="38"/>
      <c r="N1538" s="38"/>
      <c r="O1538" s="38"/>
      <c r="P1538" s="38"/>
      <c r="Q1538" s="38"/>
      <c r="R1538" s="38"/>
      <c r="S1538" s="94"/>
      <c r="T1538" s="94"/>
      <c r="U1538" s="94"/>
      <c r="V1538" s="94"/>
      <c r="W1538" s="94"/>
      <c r="X1538" s="94"/>
      <c r="Y1538" s="94"/>
      <c r="AA1538" s="2"/>
      <c r="AD1538" s="1"/>
    </row>
    <row r="1539" spans="2:30" ht="18.75" x14ac:dyDescent="0.25">
      <c r="B1539" s="110"/>
      <c r="C1539" s="108"/>
      <c r="D1539" s="38"/>
      <c r="E1539" s="38"/>
      <c r="F1539" s="38"/>
      <c r="G1539" s="38"/>
      <c r="H1539" s="38"/>
      <c r="I1539" s="38"/>
      <c r="J1539" s="38"/>
      <c r="K1539" s="38"/>
      <c r="L1539" s="38"/>
      <c r="M1539" s="38"/>
      <c r="N1539" s="38"/>
      <c r="O1539" s="38"/>
      <c r="P1539" s="38"/>
      <c r="Q1539" s="38"/>
      <c r="R1539" s="38"/>
      <c r="S1539" s="94"/>
      <c r="T1539" s="94"/>
      <c r="U1539" s="94"/>
      <c r="V1539" s="94"/>
      <c r="W1539" s="94"/>
      <c r="X1539" s="94"/>
      <c r="Y1539" s="94"/>
      <c r="AA1539" s="2"/>
      <c r="AD1539" s="1"/>
    </row>
    <row r="1540" spans="2:30" ht="18.75" x14ac:dyDescent="0.25">
      <c r="B1540" s="110"/>
      <c r="C1540" s="108"/>
      <c r="D1540" s="38"/>
      <c r="E1540" s="38"/>
      <c r="F1540" s="38"/>
      <c r="G1540" s="38"/>
      <c r="H1540" s="38"/>
      <c r="I1540" s="38"/>
      <c r="J1540" s="38"/>
      <c r="K1540" s="38"/>
      <c r="L1540" s="38"/>
      <c r="M1540" s="38"/>
      <c r="N1540" s="38"/>
      <c r="O1540" s="38"/>
      <c r="P1540" s="38"/>
      <c r="Q1540" s="38"/>
      <c r="R1540" s="38"/>
      <c r="S1540" s="94"/>
      <c r="T1540" s="94"/>
      <c r="U1540" s="94"/>
      <c r="V1540" s="94"/>
      <c r="W1540" s="94"/>
      <c r="X1540" s="94"/>
      <c r="Y1540" s="94"/>
      <c r="AA1540" s="2"/>
      <c r="AD1540" s="1"/>
    </row>
    <row r="1541" spans="2:30" ht="18.75" x14ac:dyDescent="0.25">
      <c r="B1541" s="110"/>
      <c r="C1541" s="108"/>
      <c r="D1541" s="38"/>
      <c r="E1541" s="38"/>
      <c r="F1541" s="38"/>
      <c r="G1541" s="38"/>
      <c r="H1541" s="38"/>
      <c r="I1541" s="38"/>
      <c r="J1541" s="38"/>
      <c r="K1541" s="38"/>
      <c r="L1541" s="38"/>
      <c r="M1541" s="38"/>
      <c r="N1541" s="38"/>
      <c r="O1541" s="38"/>
      <c r="P1541" s="38"/>
      <c r="Q1541" s="38"/>
      <c r="R1541" s="38"/>
      <c r="S1541" s="94"/>
      <c r="T1541" s="94"/>
      <c r="U1541" s="94"/>
      <c r="V1541" s="94"/>
      <c r="W1541" s="94"/>
      <c r="X1541" s="94"/>
      <c r="Y1541" s="94"/>
      <c r="AA1541" s="2"/>
      <c r="AD1541" s="1"/>
    </row>
    <row r="1542" spans="2:30" ht="18.75" x14ac:dyDescent="0.25">
      <c r="B1542" s="110"/>
      <c r="C1542" s="108"/>
      <c r="D1542" s="38"/>
      <c r="E1542" s="38"/>
      <c r="F1542" s="38"/>
      <c r="G1542" s="38"/>
      <c r="H1542" s="38"/>
      <c r="I1542" s="38"/>
      <c r="J1542" s="38"/>
      <c r="K1542" s="38"/>
      <c r="L1542" s="38"/>
      <c r="M1542" s="38"/>
      <c r="N1542" s="38"/>
      <c r="O1542" s="38"/>
      <c r="P1542" s="38"/>
      <c r="Q1542" s="38"/>
      <c r="R1542" s="38"/>
      <c r="S1542" s="94"/>
      <c r="T1542" s="94"/>
      <c r="U1542" s="94"/>
      <c r="V1542" s="94"/>
      <c r="W1542" s="94"/>
      <c r="X1542" s="94"/>
      <c r="Y1542" s="94"/>
      <c r="AA1542" s="2"/>
      <c r="AD1542" s="1"/>
    </row>
    <row r="1543" spans="2:30" ht="18.75" x14ac:dyDescent="0.25">
      <c r="B1543" s="110"/>
      <c r="C1543" s="108"/>
      <c r="D1543" s="38"/>
      <c r="E1543" s="38"/>
      <c r="F1543" s="38"/>
      <c r="G1543" s="38"/>
      <c r="H1543" s="38"/>
      <c r="I1543" s="38"/>
      <c r="J1543" s="38"/>
      <c r="K1543" s="38"/>
      <c r="L1543" s="38"/>
      <c r="M1543" s="38"/>
      <c r="N1543" s="38"/>
      <c r="O1543" s="38"/>
      <c r="P1543" s="38"/>
      <c r="Q1543" s="38"/>
      <c r="R1543" s="38"/>
      <c r="S1543" s="94"/>
      <c r="T1543" s="94"/>
      <c r="U1543" s="94"/>
      <c r="V1543" s="94"/>
      <c r="W1543" s="94"/>
      <c r="X1543" s="94"/>
      <c r="Y1543" s="94"/>
      <c r="AA1543" s="2"/>
      <c r="AD1543" s="1"/>
    </row>
    <row r="1544" spans="2:30" ht="18.75" x14ac:dyDescent="0.25">
      <c r="B1544" s="110"/>
      <c r="C1544" s="108"/>
      <c r="D1544" s="38"/>
      <c r="E1544" s="38"/>
      <c r="F1544" s="38"/>
      <c r="G1544" s="38"/>
      <c r="H1544" s="38"/>
      <c r="I1544" s="38"/>
      <c r="J1544" s="38"/>
      <c r="K1544" s="38"/>
      <c r="L1544" s="38"/>
      <c r="M1544" s="38"/>
      <c r="N1544" s="38"/>
      <c r="O1544" s="38"/>
      <c r="P1544" s="38"/>
      <c r="Q1544" s="38"/>
      <c r="R1544" s="38"/>
      <c r="S1544" s="94"/>
      <c r="T1544" s="94"/>
      <c r="U1544" s="94"/>
      <c r="V1544" s="94"/>
      <c r="W1544" s="94"/>
      <c r="X1544" s="94"/>
      <c r="Y1544" s="94"/>
      <c r="AA1544" s="2"/>
      <c r="AD1544" s="1"/>
    </row>
    <row r="1545" spans="2:30" ht="18.75" x14ac:dyDescent="0.25">
      <c r="B1545" s="110"/>
      <c r="C1545" s="108"/>
      <c r="D1545" s="38"/>
      <c r="E1545" s="38"/>
      <c r="F1545" s="38"/>
      <c r="G1545" s="38"/>
      <c r="H1545" s="38"/>
      <c r="I1545" s="38"/>
      <c r="J1545" s="38"/>
      <c r="K1545" s="38"/>
      <c r="L1545" s="38"/>
      <c r="M1545" s="38"/>
      <c r="N1545" s="38"/>
      <c r="O1545" s="38"/>
      <c r="P1545" s="38"/>
      <c r="Q1545" s="38"/>
      <c r="R1545" s="38"/>
      <c r="S1545" s="94"/>
      <c r="T1545" s="94"/>
      <c r="U1545" s="94"/>
      <c r="V1545" s="94"/>
      <c r="W1545" s="94"/>
      <c r="X1545" s="94"/>
      <c r="Y1545" s="94"/>
      <c r="AA1545" s="2"/>
      <c r="AD1545" s="1"/>
    </row>
    <row r="1546" spans="2:30" ht="18.75" x14ac:dyDescent="0.25">
      <c r="B1546" s="110"/>
      <c r="C1546" s="108"/>
      <c r="D1546" s="38"/>
      <c r="E1546" s="38"/>
      <c r="F1546" s="38"/>
      <c r="G1546" s="38"/>
      <c r="H1546" s="38"/>
      <c r="I1546" s="38"/>
      <c r="J1546" s="38"/>
      <c r="K1546" s="38"/>
      <c r="L1546" s="38"/>
      <c r="M1546" s="38"/>
      <c r="N1546" s="38"/>
      <c r="O1546" s="38"/>
      <c r="P1546" s="38"/>
      <c r="Q1546" s="38"/>
      <c r="R1546" s="38"/>
      <c r="S1546" s="94"/>
      <c r="T1546" s="94"/>
      <c r="U1546" s="94"/>
      <c r="V1546" s="94"/>
      <c r="W1546" s="94"/>
      <c r="X1546" s="94"/>
      <c r="Y1546" s="94"/>
      <c r="AA1546" s="2"/>
      <c r="AD1546" s="1"/>
    </row>
    <row r="1547" spans="2:30" ht="18.75" x14ac:dyDescent="0.25">
      <c r="B1547" s="110"/>
      <c r="C1547" s="108"/>
      <c r="D1547" s="38"/>
      <c r="E1547" s="38"/>
      <c r="F1547" s="38"/>
      <c r="G1547" s="38"/>
      <c r="H1547" s="38"/>
      <c r="I1547" s="38"/>
      <c r="J1547" s="38"/>
      <c r="K1547" s="38"/>
      <c r="L1547" s="38"/>
      <c r="M1547" s="38"/>
      <c r="N1547" s="38"/>
      <c r="O1547" s="38"/>
      <c r="P1547" s="38"/>
      <c r="Q1547" s="38"/>
      <c r="R1547" s="38"/>
      <c r="S1547" s="94"/>
      <c r="T1547" s="94"/>
      <c r="U1547" s="94"/>
      <c r="V1547" s="94"/>
      <c r="W1547" s="94"/>
      <c r="X1547" s="94"/>
      <c r="Y1547" s="94"/>
      <c r="AA1547" s="2"/>
      <c r="AD1547" s="1"/>
    </row>
    <row r="1548" spans="2:30" ht="18.75" x14ac:dyDescent="0.25">
      <c r="B1548" s="110"/>
      <c r="C1548" s="108"/>
      <c r="D1548" s="38"/>
      <c r="E1548" s="38"/>
      <c r="F1548" s="38"/>
      <c r="G1548" s="38"/>
      <c r="H1548" s="38"/>
      <c r="I1548" s="38"/>
      <c r="J1548" s="38"/>
      <c r="K1548" s="38"/>
      <c r="L1548" s="38"/>
      <c r="M1548" s="38"/>
      <c r="N1548" s="38"/>
      <c r="O1548" s="38"/>
      <c r="P1548" s="38"/>
      <c r="Q1548" s="38"/>
      <c r="R1548" s="38"/>
      <c r="S1548" s="94"/>
      <c r="T1548" s="94"/>
      <c r="U1548" s="94"/>
      <c r="V1548" s="94"/>
      <c r="W1548" s="94"/>
      <c r="X1548" s="94"/>
      <c r="Y1548" s="94"/>
      <c r="AA1548" s="2"/>
      <c r="AD1548" s="1"/>
    </row>
    <row r="1549" spans="2:30" ht="18.75" x14ac:dyDescent="0.25">
      <c r="B1549" s="110"/>
      <c r="C1549" s="108"/>
      <c r="D1549" s="38"/>
      <c r="E1549" s="38"/>
      <c r="F1549" s="38"/>
      <c r="G1549" s="38"/>
      <c r="H1549" s="38"/>
      <c r="I1549" s="38"/>
      <c r="J1549" s="38"/>
      <c r="K1549" s="38"/>
      <c r="L1549" s="38"/>
      <c r="M1549" s="38"/>
      <c r="N1549" s="38"/>
      <c r="O1549" s="38"/>
      <c r="P1549" s="38"/>
      <c r="Q1549" s="38"/>
      <c r="R1549" s="38"/>
      <c r="S1549" s="94"/>
      <c r="T1549" s="94"/>
      <c r="U1549" s="94"/>
      <c r="V1549" s="94"/>
      <c r="W1549" s="94"/>
      <c r="X1549" s="94"/>
      <c r="Y1549" s="94"/>
      <c r="AA1549" s="2"/>
      <c r="AD1549" s="1"/>
    </row>
    <row r="1550" spans="2:30" ht="18.75" x14ac:dyDescent="0.25">
      <c r="B1550" s="110"/>
      <c r="C1550" s="108"/>
      <c r="D1550" s="38"/>
      <c r="E1550" s="38"/>
      <c r="F1550" s="38"/>
      <c r="G1550" s="38"/>
      <c r="H1550" s="38"/>
      <c r="I1550" s="38"/>
      <c r="J1550" s="38"/>
      <c r="K1550" s="38"/>
      <c r="L1550" s="38"/>
      <c r="M1550" s="38"/>
      <c r="N1550" s="38"/>
      <c r="O1550" s="38"/>
      <c r="P1550" s="38"/>
      <c r="Q1550" s="38"/>
      <c r="R1550" s="38"/>
      <c r="S1550" s="94"/>
      <c r="T1550" s="94"/>
      <c r="U1550" s="94"/>
      <c r="V1550" s="94"/>
      <c r="W1550" s="94"/>
      <c r="X1550" s="94"/>
      <c r="Y1550" s="94"/>
      <c r="AA1550" s="2"/>
      <c r="AD1550" s="1"/>
    </row>
    <row r="1551" spans="2:30" ht="18.75" x14ac:dyDescent="0.25">
      <c r="B1551" s="110"/>
      <c r="C1551" s="108"/>
      <c r="D1551" s="38"/>
      <c r="E1551" s="38"/>
      <c r="F1551" s="38"/>
      <c r="G1551" s="38"/>
      <c r="H1551" s="38"/>
      <c r="I1551" s="38"/>
      <c r="J1551" s="38"/>
      <c r="K1551" s="38"/>
      <c r="L1551" s="38"/>
      <c r="M1551" s="38"/>
      <c r="N1551" s="38"/>
      <c r="O1551" s="38"/>
      <c r="P1551" s="38"/>
      <c r="Q1551" s="38"/>
      <c r="R1551" s="38"/>
      <c r="S1551" s="94"/>
      <c r="T1551" s="94"/>
      <c r="U1551" s="94"/>
      <c r="V1551" s="94"/>
      <c r="W1551" s="94"/>
      <c r="X1551" s="94"/>
      <c r="Y1551" s="94"/>
      <c r="AA1551" s="2"/>
      <c r="AD1551" s="1"/>
    </row>
    <row r="1552" spans="2:30" ht="18.75" x14ac:dyDescent="0.25">
      <c r="B1552" s="110"/>
      <c r="C1552" s="108"/>
      <c r="D1552" s="38"/>
      <c r="E1552" s="38"/>
      <c r="F1552" s="38"/>
      <c r="G1552" s="38"/>
      <c r="H1552" s="38"/>
      <c r="I1552" s="38"/>
      <c r="J1552" s="38"/>
      <c r="K1552" s="38"/>
      <c r="L1552" s="38"/>
      <c r="M1552" s="38"/>
      <c r="N1552" s="38"/>
      <c r="O1552" s="38"/>
      <c r="P1552" s="38"/>
      <c r="Q1552" s="38"/>
      <c r="R1552" s="38"/>
      <c r="S1552" s="94"/>
      <c r="T1552" s="94"/>
      <c r="U1552" s="94"/>
      <c r="V1552" s="94"/>
      <c r="W1552" s="94"/>
      <c r="X1552" s="94"/>
      <c r="Y1552" s="94"/>
      <c r="AA1552" s="2"/>
      <c r="AD1552" s="1"/>
    </row>
    <row r="1553" spans="2:30" ht="18.75" x14ac:dyDescent="0.25">
      <c r="B1553" s="110"/>
      <c r="C1553" s="108"/>
      <c r="D1553" s="38"/>
      <c r="E1553" s="38"/>
      <c r="F1553" s="38"/>
      <c r="G1553" s="38"/>
      <c r="H1553" s="38"/>
      <c r="I1553" s="38"/>
      <c r="J1553" s="38"/>
      <c r="K1553" s="38"/>
      <c r="L1553" s="38"/>
      <c r="M1553" s="38"/>
      <c r="N1553" s="38"/>
      <c r="O1553" s="38"/>
      <c r="P1553" s="38"/>
      <c r="Q1553" s="38"/>
      <c r="R1553" s="38"/>
      <c r="S1553" s="94"/>
      <c r="T1553" s="94"/>
      <c r="U1553" s="94"/>
      <c r="V1553" s="94"/>
      <c r="W1553" s="94"/>
      <c r="X1553" s="94"/>
      <c r="Y1553" s="94"/>
      <c r="AA1553" s="2"/>
      <c r="AD1553" s="1"/>
    </row>
    <row r="1554" spans="2:30" ht="18.75" x14ac:dyDescent="0.25">
      <c r="B1554" s="110"/>
      <c r="C1554" s="108"/>
      <c r="D1554" s="38"/>
      <c r="E1554" s="38"/>
      <c r="F1554" s="38"/>
      <c r="G1554" s="38"/>
      <c r="H1554" s="38"/>
      <c r="I1554" s="38"/>
      <c r="J1554" s="38"/>
      <c r="K1554" s="38"/>
      <c r="L1554" s="38"/>
      <c r="M1554" s="38"/>
      <c r="N1554" s="38"/>
      <c r="O1554" s="38"/>
      <c r="P1554" s="38"/>
      <c r="Q1554" s="38"/>
      <c r="R1554" s="38"/>
      <c r="S1554" s="94"/>
      <c r="T1554" s="94"/>
      <c r="U1554" s="94"/>
      <c r="V1554" s="94"/>
      <c r="W1554" s="94"/>
      <c r="X1554" s="94"/>
      <c r="Y1554" s="94"/>
      <c r="AA1554" s="2"/>
      <c r="AD1554" s="1"/>
    </row>
    <row r="1555" spans="2:30" ht="18.75" x14ac:dyDescent="0.25">
      <c r="B1555" s="110"/>
      <c r="C1555" s="108"/>
      <c r="D1555" s="38"/>
      <c r="E1555" s="38"/>
      <c r="F1555" s="38"/>
      <c r="G1555" s="38"/>
      <c r="H1555" s="38"/>
      <c r="I1555" s="38"/>
      <c r="J1555" s="38"/>
      <c r="K1555" s="38"/>
      <c r="L1555" s="38"/>
      <c r="M1555" s="38"/>
      <c r="N1555" s="38"/>
      <c r="O1555" s="38"/>
      <c r="P1555" s="38"/>
      <c r="Q1555" s="38"/>
      <c r="R1555" s="38"/>
      <c r="S1555" s="94"/>
      <c r="T1555" s="94"/>
      <c r="U1555" s="94"/>
      <c r="V1555" s="94"/>
      <c r="W1555" s="94"/>
      <c r="X1555" s="94"/>
      <c r="Y1555" s="94"/>
      <c r="AA1555" s="2"/>
      <c r="AD1555" s="1"/>
    </row>
    <row r="1556" spans="2:30" ht="18.75" x14ac:dyDescent="0.25">
      <c r="B1556" s="110"/>
      <c r="C1556" s="108"/>
      <c r="D1556" s="38"/>
      <c r="E1556" s="38"/>
      <c r="F1556" s="38"/>
      <c r="G1556" s="38"/>
      <c r="H1556" s="38"/>
      <c r="I1556" s="38"/>
      <c r="J1556" s="38"/>
      <c r="K1556" s="38"/>
      <c r="L1556" s="38"/>
      <c r="M1556" s="38"/>
      <c r="N1556" s="38"/>
      <c r="O1556" s="38"/>
      <c r="P1556" s="38"/>
      <c r="Q1556" s="38"/>
      <c r="R1556" s="38"/>
      <c r="S1556" s="94"/>
      <c r="T1556" s="94"/>
      <c r="U1556" s="94"/>
      <c r="V1556" s="94"/>
      <c r="W1556" s="94"/>
      <c r="X1556" s="94"/>
      <c r="Y1556" s="94"/>
      <c r="AA1556" s="2"/>
      <c r="AD1556" s="1"/>
    </row>
    <row r="1557" spans="2:30" ht="18.75" x14ac:dyDescent="0.25">
      <c r="B1557" s="110"/>
      <c r="C1557" s="108"/>
      <c r="D1557" s="38"/>
      <c r="E1557" s="38"/>
      <c r="F1557" s="38"/>
      <c r="G1557" s="38"/>
      <c r="H1557" s="38"/>
      <c r="I1557" s="38"/>
      <c r="J1557" s="38"/>
      <c r="K1557" s="38"/>
      <c r="L1557" s="38"/>
      <c r="M1557" s="38"/>
      <c r="N1557" s="38"/>
      <c r="O1557" s="38"/>
      <c r="P1557" s="38"/>
      <c r="Q1557" s="38"/>
      <c r="R1557" s="38"/>
      <c r="S1557" s="94"/>
      <c r="T1557" s="94"/>
      <c r="U1557" s="94"/>
      <c r="V1557" s="94"/>
      <c r="W1557" s="94"/>
      <c r="X1557" s="94"/>
      <c r="Y1557" s="94"/>
      <c r="AA1557" s="2"/>
      <c r="AD1557" s="1"/>
    </row>
    <row r="1558" spans="2:30" ht="18.75" x14ac:dyDescent="0.25">
      <c r="B1558" s="110"/>
      <c r="C1558" s="108"/>
      <c r="D1558" s="38"/>
      <c r="E1558" s="38"/>
      <c r="F1558" s="38"/>
      <c r="G1558" s="38"/>
      <c r="H1558" s="38"/>
      <c r="I1558" s="38"/>
      <c r="J1558" s="38"/>
      <c r="K1558" s="38"/>
      <c r="L1558" s="38"/>
      <c r="M1558" s="38"/>
      <c r="N1558" s="38"/>
      <c r="O1558" s="38"/>
      <c r="P1558" s="38"/>
      <c r="Q1558" s="38"/>
      <c r="R1558" s="38"/>
      <c r="S1558" s="94"/>
      <c r="T1558" s="94"/>
      <c r="U1558" s="94"/>
      <c r="V1558" s="94"/>
      <c r="W1558" s="94"/>
      <c r="X1558" s="94"/>
      <c r="Y1558" s="94"/>
      <c r="AA1558" s="2"/>
      <c r="AD1558" s="1"/>
    </row>
    <row r="1559" spans="2:30" ht="18.75" x14ac:dyDescent="0.25">
      <c r="B1559" s="110"/>
      <c r="C1559" s="108"/>
      <c r="D1559" s="38"/>
      <c r="E1559" s="38"/>
      <c r="F1559" s="38"/>
      <c r="G1559" s="38"/>
      <c r="H1559" s="38"/>
      <c r="I1559" s="38"/>
      <c r="J1559" s="38"/>
      <c r="K1559" s="38"/>
      <c r="L1559" s="38"/>
      <c r="M1559" s="38"/>
      <c r="N1559" s="38"/>
      <c r="O1559" s="38"/>
      <c r="P1559" s="38"/>
      <c r="Q1559" s="38"/>
      <c r="R1559" s="38"/>
      <c r="S1559" s="94"/>
      <c r="T1559" s="94"/>
      <c r="U1559" s="94"/>
      <c r="V1559" s="94"/>
      <c r="W1559" s="94"/>
      <c r="X1559" s="94"/>
      <c r="Y1559" s="94"/>
      <c r="AA1559" s="2"/>
      <c r="AD1559" s="1"/>
    </row>
    <row r="1560" spans="2:30" ht="18.75" x14ac:dyDescent="0.25">
      <c r="B1560" s="110"/>
      <c r="C1560" s="108"/>
      <c r="D1560" s="38"/>
      <c r="E1560" s="38"/>
      <c r="F1560" s="38"/>
      <c r="G1560" s="38"/>
      <c r="H1560" s="38"/>
      <c r="I1560" s="38"/>
      <c r="J1560" s="38"/>
      <c r="K1560" s="38"/>
      <c r="L1560" s="38"/>
      <c r="M1560" s="38"/>
      <c r="N1560" s="38"/>
      <c r="O1560" s="38"/>
      <c r="P1560" s="38"/>
      <c r="Q1560" s="38"/>
      <c r="R1560" s="38"/>
      <c r="S1560" s="94"/>
      <c r="T1560" s="94"/>
      <c r="U1560" s="94"/>
      <c r="V1560" s="94"/>
      <c r="W1560" s="94"/>
      <c r="X1560" s="94"/>
      <c r="Y1560" s="94"/>
      <c r="AA1560" s="2"/>
      <c r="AD1560" s="1"/>
    </row>
    <row r="1561" spans="2:30" ht="18.75" x14ac:dyDescent="0.25">
      <c r="B1561" s="110"/>
      <c r="C1561" s="108"/>
      <c r="D1561" s="38"/>
      <c r="E1561" s="38"/>
      <c r="F1561" s="38"/>
      <c r="G1561" s="38"/>
      <c r="H1561" s="38"/>
      <c r="I1561" s="38"/>
      <c r="J1561" s="38"/>
      <c r="K1561" s="38"/>
      <c r="L1561" s="38"/>
      <c r="M1561" s="38"/>
      <c r="N1561" s="38"/>
      <c r="O1561" s="38"/>
      <c r="P1561" s="38"/>
      <c r="Q1561" s="38"/>
      <c r="R1561" s="38"/>
      <c r="S1561" s="94"/>
      <c r="T1561" s="94"/>
      <c r="U1561" s="94"/>
      <c r="V1561" s="94"/>
      <c r="W1561" s="94"/>
      <c r="X1561" s="94"/>
      <c r="Y1561" s="94"/>
      <c r="AA1561" s="2"/>
      <c r="AD1561" s="1"/>
    </row>
    <row r="1562" spans="2:30" ht="18.75" x14ac:dyDescent="0.25">
      <c r="B1562" s="110"/>
      <c r="C1562" s="108"/>
      <c r="D1562" s="38"/>
      <c r="E1562" s="38"/>
      <c r="F1562" s="38"/>
      <c r="G1562" s="38"/>
      <c r="H1562" s="38"/>
      <c r="I1562" s="38"/>
      <c r="J1562" s="38"/>
      <c r="K1562" s="38"/>
      <c r="L1562" s="38"/>
      <c r="M1562" s="38"/>
      <c r="N1562" s="38"/>
      <c r="O1562" s="38"/>
      <c r="P1562" s="38"/>
      <c r="Q1562" s="38"/>
      <c r="R1562" s="38"/>
      <c r="S1562" s="94"/>
      <c r="T1562" s="94"/>
      <c r="U1562" s="94"/>
      <c r="V1562" s="94"/>
      <c r="W1562" s="94"/>
      <c r="X1562" s="94"/>
      <c r="Y1562" s="94"/>
      <c r="AA1562" s="2"/>
      <c r="AD1562" s="1"/>
    </row>
    <row r="1563" spans="2:30" ht="18.75" x14ac:dyDescent="0.25">
      <c r="B1563" s="110"/>
      <c r="C1563" s="108"/>
      <c r="D1563" s="38"/>
      <c r="E1563" s="38"/>
      <c r="F1563" s="38"/>
      <c r="G1563" s="38"/>
      <c r="H1563" s="38"/>
      <c r="I1563" s="38"/>
      <c r="J1563" s="38"/>
      <c r="K1563" s="38"/>
      <c r="L1563" s="38"/>
      <c r="M1563" s="38"/>
      <c r="N1563" s="38"/>
      <c r="O1563" s="38"/>
      <c r="P1563" s="38"/>
      <c r="Q1563" s="38"/>
      <c r="R1563" s="38"/>
      <c r="S1563" s="94"/>
      <c r="T1563" s="94"/>
      <c r="U1563" s="94"/>
      <c r="V1563" s="94"/>
      <c r="W1563" s="94"/>
      <c r="X1563" s="94"/>
      <c r="Y1563" s="94"/>
      <c r="AA1563" s="2"/>
      <c r="AD1563" s="1"/>
    </row>
    <row r="1564" spans="2:30" ht="18.75" x14ac:dyDescent="0.25">
      <c r="B1564" s="110"/>
      <c r="C1564" s="108"/>
      <c r="D1564" s="38"/>
      <c r="E1564" s="38"/>
      <c r="F1564" s="38"/>
      <c r="G1564" s="38"/>
      <c r="H1564" s="38"/>
      <c r="I1564" s="38"/>
      <c r="J1564" s="38"/>
      <c r="K1564" s="38"/>
      <c r="L1564" s="38"/>
      <c r="M1564" s="38"/>
      <c r="N1564" s="38"/>
      <c r="O1564" s="38"/>
      <c r="P1564" s="38"/>
      <c r="Q1564" s="38"/>
      <c r="R1564" s="38"/>
      <c r="S1564" s="94"/>
      <c r="T1564" s="94"/>
      <c r="U1564" s="94"/>
      <c r="V1564" s="94"/>
      <c r="W1564" s="94"/>
      <c r="X1564" s="94"/>
      <c r="Y1564" s="94"/>
      <c r="AA1564" s="2"/>
      <c r="AD1564" s="1"/>
    </row>
    <row r="1565" spans="2:30" ht="18.75" x14ac:dyDescent="0.25">
      <c r="B1565" s="110"/>
      <c r="C1565" s="108"/>
      <c r="D1565" s="38"/>
      <c r="E1565" s="38"/>
      <c r="F1565" s="38"/>
      <c r="G1565" s="38"/>
      <c r="H1565" s="38"/>
      <c r="I1565" s="38"/>
      <c r="J1565" s="38"/>
      <c r="K1565" s="38"/>
      <c r="L1565" s="38"/>
      <c r="M1565" s="38"/>
      <c r="N1565" s="38"/>
      <c r="O1565" s="38"/>
      <c r="P1565" s="38"/>
      <c r="Q1565" s="38"/>
      <c r="R1565" s="38"/>
      <c r="S1565" s="94"/>
      <c r="T1565" s="94"/>
      <c r="U1565" s="94"/>
      <c r="V1565" s="94"/>
      <c r="W1565" s="94"/>
      <c r="X1565" s="94"/>
      <c r="Y1565" s="94"/>
      <c r="AA1565" s="2"/>
      <c r="AD1565" s="1"/>
    </row>
    <row r="1566" spans="2:30" ht="18.75" x14ac:dyDescent="0.25">
      <c r="B1566" s="110"/>
      <c r="C1566" s="108"/>
      <c r="D1566" s="38"/>
      <c r="E1566" s="38"/>
      <c r="F1566" s="38"/>
      <c r="G1566" s="38"/>
      <c r="H1566" s="38"/>
      <c r="I1566" s="38"/>
      <c r="J1566" s="38"/>
      <c r="K1566" s="38"/>
      <c r="L1566" s="38"/>
      <c r="M1566" s="38"/>
      <c r="N1566" s="38"/>
      <c r="O1566" s="38"/>
      <c r="P1566" s="38"/>
      <c r="Q1566" s="38"/>
      <c r="R1566" s="38"/>
      <c r="S1566" s="94"/>
      <c r="T1566" s="94"/>
      <c r="U1566" s="94"/>
      <c r="V1566" s="94"/>
      <c r="W1566" s="94"/>
      <c r="X1566" s="94"/>
      <c r="Y1566" s="94"/>
      <c r="AA1566" s="2"/>
      <c r="AD1566" s="1"/>
    </row>
    <row r="1567" spans="2:30" ht="18.75" x14ac:dyDescent="0.25">
      <c r="B1567" s="110"/>
      <c r="C1567" s="108"/>
      <c r="D1567" s="38"/>
      <c r="E1567" s="38"/>
      <c r="F1567" s="38"/>
      <c r="G1567" s="38"/>
      <c r="H1567" s="38"/>
      <c r="I1567" s="38"/>
      <c r="J1567" s="38"/>
      <c r="K1567" s="38"/>
      <c r="L1567" s="38"/>
      <c r="M1567" s="38"/>
      <c r="N1567" s="38"/>
      <c r="O1567" s="38"/>
      <c r="P1567" s="38"/>
      <c r="Q1567" s="38"/>
      <c r="R1567" s="38"/>
      <c r="S1567" s="94"/>
      <c r="T1567" s="94"/>
      <c r="U1567" s="94"/>
      <c r="V1567" s="94"/>
      <c r="W1567" s="94"/>
      <c r="X1567" s="94"/>
      <c r="Y1567" s="94"/>
      <c r="AA1567" s="2"/>
      <c r="AD1567" s="1"/>
    </row>
    <row r="1568" spans="2:30" ht="18.75" x14ac:dyDescent="0.25">
      <c r="B1568" s="110"/>
      <c r="C1568" s="108"/>
      <c r="D1568" s="38"/>
      <c r="E1568" s="38"/>
      <c r="F1568" s="38"/>
      <c r="G1568" s="38"/>
      <c r="H1568" s="38"/>
      <c r="I1568" s="38"/>
      <c r="J1568" s="38"/>
      <c r="K1568" s="38"/>
      <c r="L1568" s="38"/>
      <c r="M1568" s="38"/>
      <c r="N1568" s="38"/>
      <c r="O1568" s="38"/>
      <c r="P1568" s="38"/>
      <c r="Q1568" s="38"/>
      <c r="R1568" s="38"/>
      <c r="S1568" s="94"/>
      <c r="T1568" s="94"/>
      <c r="U1568" s="94"/>
      <c r="V1568" s="94"/>
      <c r="W1568" s="94"/>
      <c r="X1568" s="94"/>
      <c r="Y1568" s="94"/>
      <c r="AA1568" s="2"/>
      <c r="AD1568" s="1"/>
    </row>
    <row r="1569" spans="2:30" ht="18.75" x14ac:dyDescent="0.25">
      <c r="B1569" s="110"/>
      <c r="C1569" s="108"/>
      <c r="D1569" s="38"/>
      <c r="E1569" s="38"/>
      <c r="F1569" s="38"/>
      <c r="G1569" s="38"/>
      <c r="H1569" s="38"/>
      <c r="I1569" s="38"/>
      <c r="J1569" s="38"/>
      <c r="K1569" s="38"/>
      <c r="L1569" s="38"/>
      <c r="M1569" s="38"/>
      <c r="N1569" s="38"/>
      <c r="O1569" s="38"/>
      <c r="P1569" s="38"/>
      <c r="Q1569" s="38"/>
      <c r="R1569" s="38"/>
      <c r="S1569" s="94"/>
      <c r="T1569" s="94"/>
      <c r="U1569" s="94"/>
      <c r="V1569" s="94"/>
      <c r="W1569" s="94"/>
      <c r="X1569" s="94"/>
      <c r="Y1569" s="94"/>
      <c r="AA1569" s="2"/>
      <c r="AD1569" s="1"/>
    </row>
    <row r="1570" spans="2:30" ht="18.75" x14ac:dyDescent="0.25">
      <c r="B1570" s="110"/>
      <c r="C1570" s="108"/>
      <c r="D1570" s="38"/>
      <c r="E1570" s="38"/>
      <c r="F1570" s="38"/>
      <c r="G1570" s="38"/>
      <c r="H1570" s="38"/>
      <c r="I1570" s="38"/>
      <c r="J1570" s="38"/>
      <c r="K1570" s="38"/>
      <c r="L1570" s="38"/>
      <c r="M1570" s="38"/>
      <c r="N1570" s="38"/>
      <c r="O1570" s="38"/>
      <c r="P1570" s="38"/>
      <c r="Q1570" s="38"/>
      <c r="R1570" s="38"/>
      <c r="S1570" s="94"/>
      <c r="T1570" s="94"/>
      <c r="U1570" s="94"/>
      <c r="V1570" s="94"/>
      <c r="W1570" s="94"/>
      <c r="X1570" s="94"/>
      <c r="Y1570" s="94"/>
      <c r="AA1570" s="2"/>
      <c r="AD1570" s="1"/>
    </row>
    <row r="1571" spans="2:30" ht="18.75" x14ac:dyDescent="0.25">
      <c r="B1571" s="110"/>
      <c r="C1571" s="108"/>
      <c r="D1571" s="38"/>
      <c r="E1571" s="38"/>
      <c r="F1571" s="38"/>
      <c r="G1571" s="38"/>
      <c r="H1571" s="38"/>
      <c r="I1571" s="38"/>
      <c r="J1571" s="38"/>
      <c r="K1571" s="38"/>
      <c r="L1571" s="38"/>
      <c r="M1571" s="38"/>
      <c r="N1571" s="38"/>
      <c r="O1571" s="38"/>
      <c r="P1571" s="38"/>
      <c r="Q1571" s="38"/>
      <c r="R1571" s="38"/>
      <c r="S1571" s="94"/>
      <c r="T1571" s="94"/>
      <c r="U1571" s="94"/>
      <c r="V1571" s="94"/>
      <c r="W1571" s="94"/>
      <c r="X1571" s="94"/>
      <c r="Y1571" s="94"/>
      <c r="AA1571" s="2"/>
      <c r="AD1571" s="1"/>
    </row>
    <row r="1572" spans="2:30" ht="18.75" x14ac:dyDescent="0.25">
      <c r="B1572" s="110"/>
      <c r="C1572" s="108"/>
      <c r="D1572" s="38"/>
      <c r="E1572" s="38"/>
      <c r="F1572" s="38"/>
      <c r="G1572" s="38"/>
      <c r="H1572" s="38"/>
      <c r="I1572" s="38"/>
      <c r="J1572" s="38"/>
      <c r="K1572" s="38"/>
      <c r="L1572" s="38"/>
      <c r="M1572" s="38"/>
      <c r="N1572" s="38"/>
      <c r="O1572" s="38"/>
      <c r="P1572" s="38"/>
      <c r="Q1572" s="38"/>
      <c r="R1572" s="38"/>
      <c r="S1572" s="94"/>
      <c r="T1572" s="94"/>
      <c r="U1572" s="94"/>
      <c r="V1572" s="94"/>
      <c r="W1572" s="94"/>
      <c r="X1572" s="94"/>
      <c r="Y1572" s="94"/>
      <c r="AA1572" s="2"/>
      <c r="AD1572" s="1"/>
    </row>
    <row r="1573" spans="2:30" ht="18.75" x14ac:dyDescent="0.25">
      <c r="B1573" s="110"/>
      <c r="C1573" s="108"/>
      <c r="D1573" s="38"/>
      <c r="E1573" s="38"/>
      <c r="F1573" s="38"/>
      <c r="G1573" s="38"/>
      <c r="H1573" s="38"/>
      <c r="I1573" s="38"/>
      <c r="J1573" s="38"/>
      <c r="K1573" s="38"/>
      <c r="L1573" s="38"/>
      <c r="M1573" s="38"/>
      <c r="N1573" s="38"/>
      <c r="O1573" s="38"/>
      <c r="P1573" s="38"/>
      <c r="Q1573" s="38"/>
      <c r="R1573" s="38"/>
      <c r="S1573" s="94"/>
      <c r="T1573" s="94"/>
      <c r="U1573" s="94"/>
      <c r="V1573" s="94"/>
      <c r="W1573" s="94"/>
      <c r="X1573" s="94"/>
      <c r="Y1573" s="94"/>
      <c r="AA1573" s="2"/>
      <c r="AD1573" s="1"/>
    </row>
    <row r="1574" spans="2:30" ht="18.75" x14ac:dyDescent="0.25">
      <c r="B1574" s="110"/>
      <c r="C1574" s="108"/>
      <c r="D1574" s="38"/>
      <c r="E1574" s="38"/>
      <c r="F1574" s="38"/>
      <c r="G1574" s="38"/>
      <c r="H1574" s="38"/>
      <c r="I1574" s="38"/>
      <c r="J1574" s="38"/>
      <c r="K1574" s="38"/>
      <c r="L1574" s="38"/>
      <c r="M1574" s="38"/>
      <c r="N1574" s="38"/>
      <c r="O1574" s="38"/>
      <c r="P1574" s="38"/>
      <c r="Q1574" s="38"/>
      <c r="R1574" s="38"/>
      <c r="S1574" s="94"/>
      <c r="T1574" s="94"/>
      <c r="U1574" s="94"/>
      <c r="V1574" s="94"/>
      <c r="W1574" s="94"/>
      <c r="X1574" s="94"/>
      <c r="Y1574" s="94"/>
      <c r="AA1574" s="2"/>
      <c r="AD1574" s="1"/>
    </row>
    <row r="1575" spans="2:30" ht="18.75" x14ac:dyDescent="0.25">
      <c r="B1575" s="110"/>
      <c r="C1575" s="108"/>
      <c r="D1575" s="38"/>
      <c r="E1575" s="38"/>
      <c r="F1575" s="38"/>
      <c r="G1575" s="38"/>
      <c r="H1575" s="38"/>
      <c r="I1575" s="38"/>
      <c r="J1575" s="38"/>
      <c r="K1575" s="38"/>
      <c r="L1575" s="38"/>
      <c r="M1575" s="38"/>
      <c r="N1575" s="38"/>
      <c r="O1575" s="38"/>
      <c r="P1575" s="38"/>
      <c r="Q1575" s="38"/>
      <c r="R1575" s="38"/>
      <c r="S1575" s="94"/>
      <c r="T1575" s="94"/>
      <c r="U1575" s="94"/>
      <c r="V1575" s="94"/>
      <c r="W1575" s="94"/>
      <c r="X1575" s="94"/>
      <c r="Y1575" s="94"/>
      <c r="AA1575" s="2"/>
      <c r="AD1575" s="1"/>
    </row>
    <row r="1576" spans="2:30" ht="18.75" x14ac:dyDescent="0.25">
      <c r="B1576" s="110"/>
      <c r="C1576" s="108"/>
      <c r="D1576" s="38"/>
      <c r="E1576" s="38"/>
      <c r="F1576" s="38"/>
      <c r="G1576" s="38"/>
      <c r="H1576" s="38"/>
      <c r="I1576" s="38"/>
      <c r="J1576" s="38"/>
      <c r="K1576" s="38"/>
      <c r="L1576" s="38"/>
      <c r="M1576" s="38"/>
      <c r="N1576" s="38"/>
      <c r="O1576" s="38"/>
      <c r="P1576" s="38"/>
      <c r="Q1576" s="38"/>
      <c r="R1576" s="38"/>
      <c r="S1576" s="94"/>
      <c r="T1576" s="94"/>
      <c r="U1576" s="94"/>
      <c r="V1576" s="94"/>
      <c r="W1576" s="94"/>
      <c r="X1576" s="94"/>
      <c r="Y1576" s="94"/>
      <c r="AA1576" s="2"/>
      <c r="AD1576" s="1"/>
    </row>
    <row r="1577" spans="2:30" ht="18.75" x14ac:dyDescent="0.25">
      <c r="B1577" s="110"/>
      <c r="C1577" s="108"/>
      <c r="D1577" s="38"/>
      <c r="E1577" s="38"/>
      <c r="F1577" s="38"/>
      <c r="G1577" s="38"/>
      <c r="H1577" s="38"/>
      <c r="I1577" s="38"/>
      <c r="J1577" s="38"/>
      <c r="K1577" s="38"/>
      <c r="L1577" s="38"/>
      <c r="M1577" s="38"/>
      <c r="N1577" s="38"/>
      <c r="O1577" s="38"/>
      <c r="P1577" s="38"/>
      <c r="Q1577" s="38"/>
      <c r="R1577" s="38"/>
      <c r="S1577" s="94"/>
      <c r="T1577" s="94"/>
      <c r="U1577" s="94"/>
      <c r="V1577" s="94"/>
      <c r="W1577" s="94"/>
      <c r="X1577" s="94"/>
      <c r="Y1577" s="94"/>
      <c r="AA1577" s="2"/>
      <c r="AD1577" s="1"/>
    </row>
    <row r="1578" spans="2:30" ht="18.75" x14ac:dyDescent="0.25">
      <c r="B1578" s="110"/>
      <c r="C1578" s="108"/>
      <c r="D1578" s="38"/>
      <c r="E1578" s="38"/>
      <c r="F1578" s="38"/>
      <c r="G1578" s="38"/>
      <c r="H1578" s="38"/>
      <c r="I1578" s="38"/>
      <c r="J1578" s="38"/>
      <c r="K1578" s="38"/>
      <c r="L1578" s="38"/>
      <c r="M1578" s="38"/>
      <c r="N1578" s="38"/>
      <c r="O1578" s="38"/>
      <c r="P1578" s="38"/>
      <c r="Q1578" s="38"/>
      <c r="R1578" s="38"/>
      <c r="S1578" s="94"/>
      <c r="T1578" s="94"/>
      <c r="U1578" s="94"/>
      <c r="V1578" s="94"/>
      <c r="W1578" s="94"/>
      <c r="X1578" s="94"/>
      <c r="Y1578" s="94"/>
      <c r="AA1578" s="2"/>
      <c r="AD1578" s="1"/>
    </row>
    <row r="1579" spans="2:30" ht="18.75" x14ac:dyDescent="0.25">
      <c r="B1579" s="110"/>
      <c r="C1579" s="108"/>
      <c r="D1579" s="38"/>
      <c r="E1579" s="38"/>
      <c r="F1579" s="38"/>
      <c r="G1579" s="38"/>
      <c r="H1579" s="38"/>
      <c r="I1579" s="38"/>
      <c r="J1579" s="38"/>
      <c r="K1579" s="38"/>
      <c r="L1579" s="38"/>
      <c r="M1579" s="38"/>
      <c r="N1579" s="38"/>
      <c r="O1579" s="38"/>
      <c r="P1579" s="38"/>
      <c r="Q1579" s="38"/>
      <c r="R1579" s="38"/>
      <c r="S1579" s="94"/>
      <c r="T1579" s="94"/>
      <c r="U1579" s="94"/>
      <c r="V1579" s="94"/>
      <c r="W1579" s="94"/>
      <c r="X1579" s="94"/>
      <c r="Y1579" s="94"/>
      <c r="AA1579" s="2"/>
      <c r="AD1579" s="1"/>
    </row>
    <row r="1580" spans="2:30" ht="18.75" x14ac:dyDescent="0.25">
      <c r="B1580" s="110"/>
      <c r="C1580" s="108"/>
      <c r="D1580" s="38"/>
      <c r="E1580" s="38"/>
      <c r="F1580" s="38"/>
      <c r="G1580" s="38"/>
      <c r="H1580" s="38"/>
      <c r="I1580" s="38"/>
      <c r="J1580" s="38"/>
      <c r="K1580" s="38"/>
      <c r="L1580" s="38"/>
      <c r="M1580" s="38"/>
      <c r="N1580" s="38"/>
      <c r="O1580" s="38"/>
      <c r="P1580" s="38"/>
      <c r="Q1580" s="38"/>
      <c r="R1580" s="38"/>
      <c r="S1580" s="94"/>
      <c r="T1580" s="94"/>
      <c r="U1580" s="94"/>
      <c r="V1580" s="94"/>
      <c r="W1580" s="94"/>
      <c r="X1580" s="94"/>
      <c r="Y1580" s="94"/>
      <c r="AA1580" s="2"/>
      <c r="AD1580" s="1"/>
    </row>
    <row r="1581" spans="2:30" ht="18.75" x14ac:dyDescent="0.25">
      <c r="B1581" s="110"/>
      <c r="C1581" s="108"/>
      <c r="D1581" s="38"/>
      <c r="E1581" s="38"/>
      <c r="F1581" s="38"/>
      <c r="G1581" s="38"/>
      <c r="H1581" s="38"/>
      <c r="I1581" s="38"/>
      <c r="J1581" s="38"/>
      <c r="K1581" s="38"/>
      <c r="L1581" s="38"/>
      <c r="M1581" s="38"/>
      <c r="N1581" s="38"/>
      <c r="O1581" s="38"/>
      <c r="P1581" s="38"/>
      <c r="Q1581" s="38"/>
      <c r="R1581" s="38"/>
      <c r="S1581" s="94"/>
      <c r="T1581" s="94"/>
      <c r="U1581" s="94"/>
      <c r="V1581" s="94"/>
      <c r="W1581" s="94"/>
      <c r="X1581" s="94"/>
      <c r="Y1581" s="94"/>
      <c r="AA1581" s="2"/>
      <c r="AD1581" s="1"/>
    </row>
    <row r="1582" spans="2:30" ht="18.75" x14ac:dyDescent="0.25">
      <c r="B1582" s="110"/>
      <c r="C1582" s="108"/>
      <c r="D1582" s="38"/>
      <c r="E1582" s="38"/>
      <c r="F1582" s="38"/>
      <c r="G1582" s="38"/>
      <c r="H1582" s="38"/>
      <c r="I1582" s="38"/>
      <c r="J1582" s="38"/>
      <c r="K1582" s="38"/>
      <c r="L1582" s="38"/>
      <c r="M1582" s="38"/>
      <c r="N1582" s="38"/>
      <c r="O1582" s="38"/>
      <c r="P1582" s="38"/>
      <c r="Q1582" s="38"/>
      <c r="R1582" s="38"/>
      <c r="S1582" s="94"/>
      <c r="T1582" s="94"/>
      <c r="U1582" s="94"/>
      <c r="V1582" s="94"/>
      <c r="W1582" s="94"/>
      <c r="X1582" s="94"/>
      <c r="Y1582" s="94"/>
      <c r="AA1582" s="2"/>
      <c r="AD1582" s="1"/>
    </row>
    <row r="1583" spans="2:30" ht="18.75" x14ac:dyDescent="0.25">
      <c r="B1583" s="110"/>
      <c r="C1583" s="108"/>
      <c r="D1583" s="38"/>
      <c r="E1583" s="38"/>
      <c r="F1583" s="38"/>
      <c r="G1583" s="38"/>
      <c r="H1583" s="38"/>
      <c r="I1583" s="38"/>
      <c r="J1583" s="38"/>
      <c r="K1583" s="38"/>
      <c r="L1583" s="38"/>
      <c r="M1583" s="38"/>
      <c r="N1583" s="38"/>
      <c r="O1583" s="38"/>
      <c r="P1583" s="38"/>
      <c r="Q1583" s="38"/>
      <c r="R1583" s="38"/>
      <c r="S1583" s="94"/>
      <c r="T1583" s="94"/>
      <c r="U1583" s="94"/>
      <c r="V1583" s="94"/>
      <c r="W1583" s="94"/>
      <c r="X1583" s="94"/>
      <c r="Y1583" s="94"/>
      <c r="AA1583" s="2"/>
      <c r="AD1583" s="1"/>
    </row>
    <row r="1584" spans="2:30" ht="18.75" x14ac:dyDescent="0.25">
      <c r="B1584" s="110"/>
      <c r="C1584" s="108"/>
      <c r="D1584" s="38"/>
      <c r="E1584" s="38"/>
      <c r="F1584" s="38"/>
      <c r="G1584" s="38"/>
      <c r="H1584" s="38"/>
      <c r="I1584" s="38"/>
      <c r="J1584" s="38"/>
      <c r="K1584" s="38"/>
      <c r="L1584" s="38"/>
      <c r="M1584" s="38"/>
      <c r="N1584" s="38"/>
      <c r="O1584" s="38"/>
      <c r="P1584" s="38"/>
      <c r="Q1584" s="38"/>
      <c r="R1584" s="38"/>
      <c r="S1584" s="94"/>
      <c r="T1584" s="94"/>
      <c r="U1584" s="94"/>
      <c r="V1584" s="94"/>
      <c r="W1584" s="94"/>
      <c r="X1584" s="94"/>
      <c r="Y1584" s="94"/>
      <c r="AA1584" s="2"/>
      <c r="AD1584" s="1"/>
    </row>
    <row r="1585" spans="2:30" ht="18.75" x14ac:dyDescent="0.25">
      <c r="B1585" s="110"/>
      <c r="C1585" s="108"/>
      <c r="D1585" s="38"/>
      <c r="E1585" s="38"/>
      <c r="F1585" s="38"/>
      <c r="G1585" s="38"/>
      <c r="H1585" s="38"/>
      <c r="I1585" s="38"/>
      <c r="J1585" s="38"/>
      <c r="K1585" s="38"/>
      <c r="L1585" s="38"/>
      <c r="M1585" s="38"/>
      <c r="N1585" s="38"/>
      <c r="O1585" s="38"/>
      <c r="P1585" s="38"/>
      <c r="Q1585" s="38"/>
      <c r="R1585" s="38"/>
      <c r="S1585" s="94"/>
      <c r="T1585" s="94"/>
      <c r="U1585" s="94"/>
      <c r="V1585" s="94"/>
      <c r="W1585" s="94"/>
      <c r="X1585" s="94"/>
      <c r="Y1585" s="94"/>
      <c r="AA1585" s="2"/>
      <c r="AD1585" s="1"/>
    </row>
    <row r="1586" spans="2:30" ht="18.75" x14ac:dyDescent="0.25">
      <c r="B1586" s="110"/>
      <c r="C1586" s="108"/>
      <c r="D1586" s="38"/>
      <c r="E1586" s="38"/>
      <c r="F1586" s="38"/>
      <c r="G1586" s="38"/>
      <c r="H1586" s="38"/>
      <c r="I1586" s="38"/>
      <c r="J1586" s="38"/>
      <c r="K1586" s="38"/>
      <c r="L1586" s="38"/>
      <c r="M1586" s="38"/>
      <c r="N1586" s="38"/>
      <c r="O1586" s="38"/>
      <c r="P1586" s="38"/>
      <c r="Q1586" s="38"/>
      <c r="R1586" s="38"/>
      <c r="S1586" s="94"/>
      <c r="T1586" s="94"/>
      <c r="U1586" s="94"/>
      <c r="V1586" s="94"/>
      <c r="W1586" s="94"/>
      <c r="X1586" s="94"/>
      <c r="Y1586" s="94"/>
      <c r="AA1586" s="2"/>
      <c r="AD1586" s="1"/>
    </row>
    <row r="1587" spans="2:30" ht="18.75" x14ac:dyDescent="0.25">
      <c r="B1587" s="110"/>
      <c r="C1587" s="108"/>
      <c r="D1587" s="38"/>
      <c r="E1587" s="38"/>
      <c r="F1587" s="38"/>
      <c r="G1587" s="38"/>
      <c r="H1587" s="38"/>
      <c r="I1587" s="38"/>
      <c r="J1587" s="38"/>
      <c r="K1587" s="38"/>
      <c r="L1587" s="38"/>
      <c r="M1587" s="38"/>
      <c r="N1587" s="38"/>
      <c r="O1587" s="38"/>
      <c r="P1587" s="38"/>
      <c r="Q1587" s="38"/>
      <c r="R1587" s="38"/>
      <c r="S1587" s="94"/>
      <c r="T1587" s="94"/>
      <c r="U1587" s="94"/>
      <c r="V1587" s="94"/>
      <c r="W1587" s="94"/>
      <c r="X1587" s="94"/>
      <c r="Y1587" s="94"/>
      <c r="AA1587" s="2"/>
      <c r="AD1587" s="1"/>
    </row>
    <row r="1588" spans="2:30" ht="18.75" x14ac:dyDescent="0.25">
      <c r="B1588" s="110"/>
      <c r="C1588" s="108"/>
      <c r="D1588" s="38"/>
      <c r="E1588" s="38"/>
      <c r="F1588" s="38"/>
      <c r="G1588" s="38"/>
      <c r="H1588" s="38"/>
      <c r="I1588" s="38"/>
      <c r="J1588" s="38"/>
      <c r="K1588" s="38"/>
      <c r="L1588" s="38"/>
      <c r="M1588" s="38"/>
      <c r="N1588" s="38"/>
      <c r="O1588" s="38"/>
      <c r="P1588" s="38"/>
      <c r="Q1588" s="38"/>
      <c r="R1588" s="38"/>
      <c r="S1588" s="94"/>
      <c r="T1588" s="94"/>
      <c r="U1588" s="94"/>
      <c r="V1588" s="94"/>
      <c r="W1588" s="94"/>
      <c r="X1588" s="94"/>
      <c r="Y1588" s="94"/>
      <c r="AA1588" s="2"/>
      <c r="AD1588" s="1"/>
    </row>
    <row r="1589" spans="2:30" ht="18.75" x14ac:dyDescent="0.25">
      <c r="B1589" s="110"/>
      <c r="C1589" s="108"/>
      <c r="D1589" s="38"/>
      <c r="E1589" s="38"/>
      <c r="F1589" s="38"/>
      <c r="G1589" s="38"/>
      <c r="H1589" s="38"/>
      <c r="I1589" s="38"/>
      <c r="J1589" s="38"/>
      <c r="K1589" s="38"/>
      <c r="L1589" s="38"/>
      <c r="M1589" s="38"/>
      <c r="N1589" s="38"/>
      <c r="O1589" s="38"/>
      <c r="P1589" s="38"/>
      <c r="Q1589" s="38"/>
      <c r="R1589" s="38"/>
      <c r="S1589" s="94"/>
      <c r="T1589" s="94"/>
      <c r="U1589" s="94"/>
      <c r="V1589" s="94"/>
      <c r="W1589" s="94"/>
      <c r="X1589" s="94"/>
      <c r="Y1589" s="94"/>
      <c r="AA1589" s="2"/>
      <c r="AD1589" s="1"/>
    </row>
    <row r="1590" spans="2:30" ht="18.75" x14ac:dyDescent="0.25">
      <c r="B1590" s="110"/>
      <c r="C1590" s="108"/>
      <c r="D1590" s="38"/>
      <c r="E1590" s="38"/>
      <c r="F1590" s="38"/>
      <c r="G1590" s="38"/>
      <c r="H1590" s="38"/>
      <c r="I1590" s="38"/>
      <c r="J1590" s="38"/>
      <c r="K1590" s="38"/>
      <c r="L1590" s="38"/>
      <c r="M1590" s="38"/>
      <c r="N1590" s="38"/>
      <c r="O1590" s="38"/>
      <c r="P1590" s="38"/>
      <c r="Q1590" s="38"/>
      <c r="R1590" s="38"/>
      <c r="S1590" s="94"/>
      <c r="T1590" s="94"/>
      <c r="U1590" s="94"/>
      <c r="V1590" s="94"/>
      <c r="W1590" s="94"/>
      <c r="X1590" s="94"/>
      <c r="Y1590" s="94"/>
      <c r="AA1590" s="2"/>
      <c r="AD1590" s="1"/>
    </row>
    <row r="1591" spans="2:30" ht="18.75" x14ac:dyDescent="0.25">
      <c r="B1591" s="110"/>
      <c r="C1591" s="108"/>
      <c r="D1591" s="38"/>
      <c r="E1591" s="38"/>
      <c r="F1591" s="38"/>
      <c r="G1591" s="38"/>
      <c r="H1591" s="38"/>
      <c r="I1591" s="38"/>
      <c r="J1591" s="38"/>
      <c r="K1591" s="38"/>
      <c r="L1591" s="38"/>
      <c r="M1591" s="38"/>
      <c r="N1591" s="38"/>
      <c r="O1591" s="38"/>
      <c r="P1591" s="38"/>
      <c r="Q1591" s="38"/>
      <c r="R1591" s="38"/>
      <c r="S1591" s="94"/>
      <c r="T1591" s="94"/>
      <c r="U1591" s="94"/>
      <c r="V1591" s="94"/>
      <c r="W1591" s="94"/>
      <c r="X1591" s="94"/>
      <c r="Y1591" s="94"/>
      <c r="AA1591" s="2"/>
      <c r="AD1591" s="1"/>
    </row>
    <row r="1592" spans="2:30" ht="18.75" x14ac:dyDescent="0.25">
      <c r="B1592" s="110"/>
      <c r="C1592" s="108"/>
      <c r="D1592" s="38"/>
      <c r="E1592" s="38"/>
      <c r="F1592" s="38"/>
      <c r="G1592" s="38"/>
      <c r="H1592" s="38"/>
      <c r="I1592" s="38"/>
      <c r="J1592" s="38"/>
      <c r="K1592" s="38"/>
      <c r="L1592" s="38"/>
      <c r="M1592" s="38"/>
      <c r="N1592" s="38"/>
      <c r="O1592" s="38"/>
      <c r="P1592" s="38"/>
      <c r="Q1592" s="38"/>
      <c r="R1592" s="38"/>
      <c r="S1592" s="94"/>
      <c r="T1592" s="94"/>
      <c r="U1592" s="94"/>
      <c r="V1592" s="94"/>
      <c r="W1592" s="94"/>
      <c r="X1592" s="94"/>
      <c r="Y1592" s="94"/>
      <c r="AA1592" s="2"/>
      <c r="AD1592" s="1"/>
    </row>
    <row r="1593" spans="2:30" ht="18.75" x14ac:dyDescent="0.25">
      <c r="B1593" s="110"/>
      <c r="C1593" s="108"/>
      <c r="D1593" s="38"/>
      <c r="E1593" s="38"/>
      <c r="F1593" s="38"/>
      <c r="G1593" s="38"/>
      <c r="H1593" s="38"/>
      <c r="I1593" s="38"/>
      <c r="J1593" s="38"/>
      <c r="K1593" s="38"/>
      <c r="L1593" s="38"/>
      <c r="M1593" s="38"/>
      <c r="N1593" s="38"/>
      <c r="O1593" s="38"/>
      <c r="P1593" s="38"/>
      <c r="Q1593" s="38"/>
      <c r="R1593" s="38"/>
      <c r="S1593" s="94"/>
      <c r="T1593" s="94"/>
      <c r="U1593" s="94"/>
      <c r="V1593" s="94"/>
      <c r="W1593" s="94"/>
      <c r="X1593" s="94"/>
      <c r="Y1593" s="94"/>
      <c r="AA1593" s="2"/>
      <c r="AD1593" s="1"/>
    </row>
    <row r="1594" spans="2:30" ht="18.75" x14ac:dyDescent="0.25">
      <c r="B1594" s="110"/>
      <c r="C1594" s="108"/>
      <c r="D1594" s="38"/>
      <c r="E1594" s="38"/>
      <c r="F1594" s="38"/>
      <c r="G1594" s="38"/>
      <c r="H1594" s="38"/>
      <c r="I1594" s="38"/>
      <c r="J1594" s="38"/>
      <c r="K1594" s="38"/>
      <c r="L1594" s="38"/>
      <c r="M1594" s="38"/>
      <c r="N1594" s="38"/>
      <c r="O1594" s="38"/>
      <c r="P1594" s="38"/>
      <c r="Q1594" s="38"/>
      <c r="R1594" s="38"/>
      <c r="S1594" s="94"/>
      <c r="T1594" s="94"/>
      <c r="U1594" s="94"/>
      <c r="V1594" s="94"/>
      <c r="W1594" s="94"/>
      <c r="X1594" s="94"/>
      <c r="Y1594" s="94"/>
      <c r="AA1594" s="2"/>
      <c r="AD1594" s="1"/>
    </row>
    <row r="1595" spans="2:30" ht="18.75" x14ac:dyDescent="0.25">
      <c r="B1595" s="110"/>
      <c r="C1595" s="108"/>
      <c r="D1595" s="38"/>
      <c r="E1595" s="38"/>
      <c r="F1595" s="38"/>
      <c r="G1595" s="38"/>
      <c r="H1595" s="38"/>
      <c r="I1595" s="38"/>
      <c r="J1595" s="38"/>
      <c r="K1595" s="38"/>
      <c r="L1595" s="38"/>
      <c r="M1595" s="38"/>
      <c r="N1595" s="38"/>
      <c r="O1595" s="38"/>
      <c r="P1595" s="38"/>
      <c r="Q1595" s="38"/>
      <c r="R1595" s="38"/>
      <c r="S1595" s="94"/>
      <c r="T1595" s="94"/>
      <c r="U1595" s="94"/>
      <c r="V1595" s="94"/>
      <c r="W1595" s="94"/>
      <c r="X1595" s="94"/>
      <c r="Y1595" s="94"/>
      <c r="AA1595" s="2"/>
      <c r="AD1595" s="1"/>
    </row>
    <row r="1596" spans="2:30" ht="18.75" x14ac:dyDescent="0.25">
      <c r="B1596" s="110"/>
      <c r="C1596" s="108"/>
      <c r="D1596" s="38"/>
      <c r="E1596" s="38"/>
      <c r="F1596" s="38"/>
      <c r="G1596" s="38"/>
      <c r="H1596" s="38"/>
      <c r="I1596" s="38"/>
      <c r="J1596" s="38"/>
      <c r="K1596" s="38"/>
      <c r="L1596" s="38"/>
      <c r="M1596" s="38"/>
      <c r="N1596" s="38"/>
      <c r="O1596" s="38"/>
      <c r="P1596" s="38"/>
      <c r="Q1596" s="38"/>
      <c r="R1596" s="38"/>
      <c r="S1596" s="94"/>
      <c r="T1596" s="94"/>
      <c r="U1596" s="94"/>
      <c r="V1596" s="94"/>
      <c r="W1596" s="94"/>
      <c r="X1596" s="94"/>
      <c r="Y1596" s="94"/>
      <c r="AA1596" s="2"/>
      <c r="AD1596" s="1"/>
    </row>
    <row r="1597" spans="2:30" ht="18.75" x14ac:dyDescent="0.25">
      <c r="B1597" s="110"/>
      <c r="C1597" s="108"/>
      <c r="D1597" s="38"/>
      <c r="E1597" s="38"/>
      <c r="F1597" s="38"/>
      <c r="G1597" s="38"/>
      <c r="H1597" s="38"/>
      <c r="I1597" s="38"/>
      <c r="J1597" s="38"/>
      <c r="K1597" s="38"/>
      <c r="L1597" s="38"/>
      <c r="M1597" s="38"/>
      <c r="N1597" s="38"/>
      <c r="O1597" s="38"/>
      <c r="P1597" s="38"/>
      <c r="Q1597" s="38"/>
      <c r="R1597" s="38"/>
      <c r="S1597" s="94"/>
      <c r="T1597" s="94"/>
      <c r="U1597" s="94"/>
      <c r="V1597" s="94"/>
      <c r="W1597" s="94"/>
      <c r="X1597" s="94"/>
      <c r="Y1597" s="94"/>
      <c r="AA1597" s="2"/>
      <c r="AD1597" s="1"/>
    </row>
    <row r="1598" spans="2:30" ht="18.75" x14ac:dyDescent="0.25">
      <c r="B1598" s="110"/>
      <c r="C1598" s="108"/>
      <c r="D1598" s="38"/>
      <c r="E1598" s="38"/>
      <c r="F1598" s="38"/>
      <c r="G1598" s="38"/>
      <c r="H1598" s="38"/>
      <c r="I1598" s="38"/>
      <c r="J1598" s="38"/>
      <c r="K1598" s="38"/>
      <c r="L1598" s="38"/>
      <c r="M1598" s="38"/>
      <c r="N1598" s="38"/>
      <c r="O1598" s="38"/>
      <c r="P1598" s="38"/>
      <c r="Q1598" s="38"/>
      <c r="R1598" s="38"/>
      <c r="S1598" s="94"/>
      <c r="T1598" s="94"/>
      <c r="U1598" s="94"/>
      <c r="V1598" s="94"/>
      <c r="W1598" s="94"/>
      <c r="X1598" s="94"/>
      <c r="Y1598" s="94"/>
      <c r="AA1598" s="2"/>
      <c r="AD1598" s="1"/>
    </row>
    <row r="1599" spans="2:30" ht="18.75" x14ac:dyDescent="0.25">
      <c r="B1599" s="110"/>
      <c r="C1599" s="108"/>
      <c r="D1599" s="38"/>
      <c r="E1599" s="38"/>
      <c r="F1599" s="38"/>
      <c r="G1599" s="38"/>
      <c r="H1599" s="38"/>
      <c r="I1599" s="38"/>
      <c r="J1599" s="38"/>
      <c r="K1599" s="38"/>
      <c r="L1599" s="38"/>
      <c r="M1599" s="38"/>
      <c r="N1599" s="38"/>
      <c r="O1599" s="38"/>
      <c r="P1599" s="38"/>
      <c r="Q1599" s="38"/>
      <c r="R1599" s="38"/>
      <c r="S1599" s="94"/>
      <c r="T1599" s="94"/>
      <c r="U1599" s="94"/>
      <c r="V1599" s="94"/>
      <c r="W1599" s="94"/>
      <c r="X1599" s="94"/>
      <c r="Y1599" s="94"/>
      <c r="AA1599" s="2"/>
      <c r="AD1599" s="1"/>
    </row>
    <row r="1600" spans="2:30" ht="18.75" x14ac:dyDescent="0.25">
      <c r="B1600" s="110"/>
      <c r="C1600" s="108"/>
      <c r="D1600" s="38"/>
      <c r="E1600" s="38"/>
      <c r="F1600" s="38"/>
      <c r="G1600" s="38"/>
      <c r="H1600" s="38"/>
      <c r="I1600" s="38"/>
      <c r="J1600" s="38"/>
      <c r="K1600" s="38"/>
      <c r="L1600" s="38"/>
      <c r="M1600" s="38"/>
      <c r="N1600" s="38"/>
      <c r="O1600" s="38"/>
      <c r="P1600" s="38"/>
      <c r="Q1600" s="38"/>
      <c r="R1600" s="38"/>
      <c r="S1600" s="94"/>
      <c r="T1600" s="94"/>
      <c r="U1600" s="94"/>
      <c r="V1600" s="94"/>
      <c r="W1600" s="94"/>
      <c r="X1600" s="94"/>
      <c r="Y1600" s="94"/>
      <c r="AA1600" s="2"/>
      <c r="AD1600" s="1"/>
    </row>
    <row r="1601" spans="2:30" ht="18.75" x14ac:dyDescent="0.25">
      <c r="B1601" s="110"/>
      <c r="C1601" s="108"/>
      <c r="D1601" s="38"/>
      <c r="E1601" s="38"/>
      <c r="F1601" s="38"/>
      <c r="G1601" s="38"/>
      <c r="H1601" s="38"/>
      <c r="I1601" s="38"/>
      <c r="J1601" s="38"/>
      <c r="K1601" s="38"/>
      <c r="L1601" s="38"/>
      <c r="M1601" s="38"/>
      <c r="N1601" s="38"/>
      <c r="O1601" s="38"/>
      <c r="P1601" s="38"/>
      <c r="Q1601" s="38"/>
      <c r="R1601" s="38"/>
      <c r="S1601" s="94"/>
      <c r="T1601" s="94"/>
      <c r="U1601" s="94"/>
      <c r="V1601" s="94"/>
      <c r="W1601" s="94"/>
      <c r="X1601" s="94"/>
      <c r="Y1601" s="94"/>
      <c r="AA1601" s="2"/>
      <c r="AD1601" s="1"/>
    </row>
    <row r="1602" spans="2:30" ht="18.75" x14ac:dyDescent="0.25">
      <c r="B1602" s="110"/>
      <c r="C1602" s="108"/>
      <c r="D1602" s="38"/>
      <c r="E1602" s="38"/>
      <c r="F1602" s="38"/>
      <c r="G1602" s="38"/>
      <c r="H1602" s="38"/>
      <c r="I1602" s="38"/>
      <c r="J1602" s="38"/>
      <c r="K1602" s="38"/>
      <c r="L1602" s="38"/>
      <c r="M1602" s="38"/>
      <c r="N1602" s="38"/>
      <c r="O1602" s="38"/>
      <c r="P1602" s="38"/>
      <c r="Q1602" s="38"/>
      <c r="R1602" s="38"/>
      <c r="S1602" s="94"/>
      <c r="T1602" s="94"/>
      <c r="U1602" s="94"/>
      <c r="V1602" s="94"/>
      <c r="W1602" s="94"/>
      <c r="X1602" s="94"/>
      <c r="Y1602" s="94"/>
      <c r="AA1602" s="2"/>
      <c r="AD1602" s="1"/>
    </row>
    <row r="1603" spans="2:30" ht="18.75" x14ac:dyDescent="0.25">
      <c r="B1603" s="110"/>
      <c r="C1603" s="108"/>
      <c r="D1603" s="38"/>
      <c r="E1603" s="38"/>
      <c r="F1603" s="38"/>
      <c r="G1603" s="38"/>
      <c r="H1603" s="38"/>
      <c r="I1603" s="38"/>
      <c r="J1603" s="38"/>
      <c r="K1603" s="38"/>
      <c r="L1603" s="38"/>
      <c r="M1603" s="38"/>
      <c r="N1603" s="38"/>
      <c r="O1603" s="38"/>
      <c r="P1603" s="38"/>
      <c r="Q1603" s="38"/>
      <c r="R1603" s="38"/>
      <c r="S1603" s="94"/>
      <c r="T1603" s="94"/>
      <c r="U1603" s="94"/>
      <c r="V1603" s="94"/>
      <c r="W1603" s="94"/>
      <c r="X1603" s="94"/>
      <c r="Y1603" s="94"/>
      <c r="AA1603" s="2"/>
      <c r="AD1603" s="1"/>
    </row>
    <row r="1604" spans="2:30" ht="18.75" x14ac:dyDescent="0.25">
      <c r="B1604" s="110"/>
      <c r="C1604" s="108"/>
      <c r="D1604" s="38"/>
      <c r="E1604" s="38"/>
      <c r="F1604" s="38"/>
      <c r="G1604" s="38"/>
      <c r="H1604" s="38"/>
      <c r="I1604" s="38"/>
      <c r="J1604" s="38"/>
      <c r="K1604" s="38"/>
      <c r="L1604" s="38"/>
      <c r="M1604" s="38"/>
      <c r="N1604" s="38"/>
      <c r="O1604" s="38"/>
      <c r="P1604" s="38"/>
      <c r="Q1604" s="38"/>
      <c r="R1604" s="38"/>
      <c r="S1604" s="94"/>
      <c r="T1604" s="94"/>
      <c r="U1604" s="94"/>
      <c r="V1604" s="94"/>
      <c r="W1604" s="94"/>
      <c r="X1604" s="94"/>
      <c r="Y1604" s="94"/>
      <c r="AA1604" s="2"/>
      <c r="AD1604" s="1"/>
    </row>
    <row r="1605" spans="2:30" ht="18.75" x14ac:dyDescent="0.25">
      <c r="B1605" s="110"/>
      <c r="C1605" s="108"/>
      <c r="D1605" s="38"/>
      <c r="E1605" s="38"/>
      <c r="F1605" s="38"/>
      <c r="G1605" s="38"/>
      <c r="H1605" s="38"/>
      <c r="I1605" s="38"/>
      <c r="J1605" s="38"/>
      <c r="K1605" s="38"/>
      <c r="L1605" s="38"/>
      <c r="M1605" s="38"/>
      <c r="N1605" s="38"/>
      <c r="O1605" s="38"/>
      <c r="P1605" s="38"/>
      <c r="Q1605" s="38"/>
      <c r="R1605" s="38"/>
      <c r="S1605" s="94"/>
      <c r="T1605" s="94"/>
      <c r="U1605" s="94"/>
      <c r="V1605" s="94"/>
      <c r="W1605" s="94"/>
      <c r="X1605" s="94"/>
      <c r="Y1605" s="94"/>
      <c r="AA1605" s="2"/>
      <c r="AD1605" s="1"/>
    </row>
    <row r="1606" spans="2:30" ht="18.75" x14ac:dyDescent="0.25">
      <c r="B1606" s="110"/>
      <c r="C1606" s="108"/>
      <c r="D1606" s="38"/>
      <c r="E1606" s="38"/>
      <c r="F1606" s="38"/>
      <c r="G1606" s="38"/>
      <c r="H1606" s="38"/>
      <c r="I1606" s="38"/>
      <c r="J1606" s="38"/>
      <c r="K1606" s="38"/>
      <c r="L1606" s="38"/>
      <c r="M1606" s="38"/>
      <c r="N1606" s="38"/>
      <c r="O1606" s="38"/>
      <c r="P1606" s="38"/>
      <c r="Q1606" s="38"/>
      <c r="R1606" s="38"/>
      <c r="S1606" s="94"/>
      <c r="T1606" s="94"/>
      <c r="U1606" s="94"/>
      <c r="V1606" s="94"/>
      <c r="W1606" s="94"/>
      <c r="X1606" s="94"/>
      <c r="Y1606" s="94"/>
      <c r="AA1606" s="2"/>
      <c r="AD1606" s="1"/>
    </row>
    <row r="1607" spans="2:30" ht="18.75" x14ac:dyDescent="0.25">
      <c r="B1607" s="110"/>
      <c r="C1607" s="108"/>
      <c r="D1607" s="38"/>
      <c r="E1607" s="38"/>
      <c r="F1607" s="38"/>
      <c r="G1607" s="38"/>
      <c r="H1607" s="38"/>
      <c r="I1607" s="38"/>
      <c r="J1607" s="38"/>
      <c r="K1607" s="38"/>
      <c r="L1607" s="38"/>
      <c r="M1607" s="38"/>
      <c r="N1607" s="38"/>
      <c r="O1607" s="38"/>
      <c r="P1607" s="38"/>
      <c r="Q1607" s="38"/>
      <c r="R1607" s="38"/>
      <c r="S1607" s="94"/>
      <c r="T1607" s="94"/>
      <c r="U1607" s="94"/>
      <c r="V1607" s="94"/>
      <c r="W1607" s="94"/>
      <c r="X1607" s="94"/>
      <c r="Y1607" s="94"/>
      <c r="AA1607" s="2"/>
      <c r="AD1607" s="1"/>
    </row>
    <row r="1608" spans="2:30" ht="18.75" x14ac:dyDescent="0.25">
      <c r="B1608" s="110"/>
      <c r="C1608" s="108"/>
      <c r="D1608" s="38"/>
      <c r="E1608" s="38"/>
      <c r="F1608" s="38"/>
      <c r="G1608" s="38"/>
      <c r="H1608" s="38"/>
      <c r="I1608" s="38"/>
      <c r="J1608" s="38"/>
      <c r="K1608" s="38"/>
      <c r="L1608" s="38"/>
      <c r="M1608" s="38"/>
      <c r="N1608" s="38"/>
      <c r="O1608" s="38"/>
      <c r="P1608" s="38"/>
      <c r="Q1608" s="38"/>
      <c r="R1608" s="38"/>
      <c r="S1608" s="94"/>
      <c r="T1608" s="94"/>
      <c r="U1608" s="94"/>
      <c r="V1608" s="94"/>
      <c r="W1608" s="94"/>
      <c r="X1608" s="94"/>
      <c r="Y1608" s="94"/>
      <c r="AA1608" s="2"/>
      <c r="AD1608" s="1"/>
    </row>
    <row r="1609" spans="2:30" ht="18.75" x14ac:dyDescent="0.25">
      <c r="B1609" s="110"/>
      <c r="C1609" s="108"/>
      <c r="D1609" s="38"/>
      <c r="E1609" s="38"/>
      <c r="F1609" s="38"/>
      <c r="G1609" s="38"/>
      <c r="H1609" s="38"/>
      <c r="I1609" s="38"/>
      <c r="J1609" s="38"/>
      <c r="K1609" s="38"/>
      <c r="L1609" s="38"/>
      <c r="M1609" s="38"/>
      <c r="N1609" s="38"/>
      <c r="O1609" s="38"/>
      <c r="P1609" s="38"/>
      <c r="Q1609" s="38"/>
      <c r="R1609" s="38"/>
      <c r="S1609" s="94"/>
      <c r="T1609" s="94"/>
      <c r="U1609" s="94"/>
      <c r="V1609" s="94"/>
      <c r="W1609" s="94"/>
      <c r="X1609" s="94"/>
      <c r="Y1609" s="94"/>
      <c r="AA1609" s="2"/>
      <c r="AD1609" s="1"/>
    </row>
    <row r="1610" spans="2:30" ht="18.75" x14ac:dyDescent="0.25">
      <c r="B1610" s="110"/>
      <c r="C1610" s="108"/>
      <c r="D1610" s="38"/>
      <c r="E1610" s="38"/>
      <c r="F1610" s="38"/>
      <c r="G1610" s="38"/>
      <c r="H1610" s="38"/>
      <c r="I1610" s="38"/>
      <c r="J1610" s="38"/>
      <c r="K1610" s="38"/>
      <c r="L1610" s="38"/>
      <c r="M1610" s="38"/>
      <c r="N1610" s="38"/>
      <c r="O1610" s="38"/>
      <c r="P1610" s="38"/>
      <c r="Q1610" s="38"/>
      <c r="R1610" s="38"/>
      <c r="S1610" s="94"/>
      <c r="T1610" s="94"/>
      <c r="U1610" s="94"/>
      <c r="V1610" s="94"/>
      <c r="W1610" s="94"/>
      <c r="X1610" s="94"/>
      <c r="Y1610" s="94"/>
      <c r="AA1610" s="2"/>
      <c r="AD1610" s="1"/>
    </row>
    <row r="1611" spans="2:30" ht="18.75" x14ac:dyDescent="0.25">
      <c r="B1611" s="110"/>
      <c r="C1611" s="108"/>
      <c r="D1611" s="38"/>
      <c r="E1611" s="38"/>
      <c r="F1611" s="38"/>
      <c r="G1611" s="38"/>
      <c r="H1611" s="38"/>
      <c r="I1611" s="38"/>
      <c r="J1611" s="38"/>
      <c r="K1611" s="38"/>
      <c r="L1611" s="38"/>
      <c r="M1611" s="38"/>
      <c r="N1611" s="38"/>
      <c r="O1611" s="38"/>
      <c r="P1611" s="38"/>
      <c r="Q1611" s="38"/>
      <c r="R1611" s="38"/>
      <c r="S1611" s="94"/>
      <c r="T1611" s="94"/>
      <c r="U1611" s="94"/>
      <c r="V1611" s="94"/>
      <c r="W1611" s="94"/>
      <c r="X1611" s="94"/>
      <c r="Y1611" s="94"/>
      <c r="AA1611" s="2"/>
      <c r="AD1611" s="1"/>
    </row>
    <row r="1612" spans="2:30" ht="18.75" x14ac:dyDescent="0.25">
      <c r="B1612" s="110"/>
      <c r="C1612" s="108"/>
      <c r="D1612" s="38"/>
      <c r="E1612" s="38"/>
      <c r="F1612" s="38"/>
      <c r="G1612" s="38"/>
      <c r="H1612" s="38"/>
      <c r="I1612" s="38"/>
      <c r="J1612" s="38"/>
      <c r="K1612" s="38"/>
      <c r="L1612" s="38"/>
      <c r="M1612" s="38"/>
      <c r="N1612" s="38"/>
      <c r="O1612" s="38"/>
      <c r="P1612" s="38"/>
      <c r="Q1612" s="38"/>
      <c r="R1612" s="38"/>
      <c r="S1612" s="94"/>
      <c r="T1612" s="94"/>
      <c r="U1612" s="94"/>
      <c r="V1612" s="94"/>
      <c r="W1612" s="94"/>
      <c r="X1612" s="94"/>
      <c r="Y1612" s="94"/>
      <c r="AA1612" s="2"/>
      <c r="AD1612" s="1"/>
    </row>
    <row r="1613" spans="2:30" ht="18.75" x14ac:dyDescent="0.25">
      <c r="B1613" s="110"/>
      <c r="C1613" s="108"/>
      <c r="D1613" s="38"/>
      <c r="E1613" s="38"/>
      <c r="F1613" s="38"/>
      <c r="G1613" s="38"/>
      <c r="H1613" s="38"/>
      <c r="I1613" s="38"/>
      <c r="J1613" s="38"/>
      <c r="K1613" s="38"/>
      <c r="L1613" s="38"/>
      <c r="M1613" s="38"/>
      <c r="N1613" s="38"/>
      <c r="O1613" s="38"/>
      <c r="P1613" s="38"/>
      <c r="Q1613" s="38"/>
      <c r="R1613" s="38"/>
      <c r="S1613" s="94"/>
      <c r="T1613" s="94"/>
      <c r="U1613" s="94"/>
      <c r="V1613" s="94"/>
      <c r="W1613" s="94"/>
      <c r="X1613" s="94"/>
      <c r="Y1613" s="94"/>
      <c r="AA1613" s="2"/>
      <c r="AD1613" s="1"/>
    </row>
    <row r="1614" spans="2:30" ht="18.75" x14ac:dyDescent="0.25">
      <c r="B1614" s="110"/>
      <c r="C1614" s="108"/>
      <c r="D1614" s="38"/>
      <c r="E1614" s="38"/>
      <c r="F1614" s="38"/>
      <c r="G1614" s="38"/>
      <c r="H1614" s="38"/>
      <c r="I1614" s="38"/>
      <c r="J1614" s="38"/>
      <c r="K1614" s="38"/>
      <c r="L1614" s="38"/>
      <c r="M1614" s="38"/>
      <c r="N1614" s="38"/>
      <c r="O1614" s="38"/>
      <c r="P1614" s="38"/>
      <c r="Q1614" s="38"/>
      <c r="R1614" s="38"/>
      <c r="S1614" s="94"/>
      <c r="T1614" s="94"/>
      <c r="U1614" s="94"/>
      <c r="V1614" s="94"/>
      <c r="W1614" s="94"/>
      <c r="X1614" s="94"/>
      <c r="Y1614" s="94"/>
      <c r="AA1614" s="2"/>
      <c r="AD1614" s="1"/>
    </row>
    <row r="1615" spans="2:30" ht="18.75" x14ac:dyDescent="0.25">
      <c r="B1615" s="110"/>
      <c r="C1615" s="108"/>
      <c r="D1615" s="38"/>
      <c r="E1615" s="38"/>
      <c r="F1615" s="38"/>
      <c r="G1615" s="38"/>
      <c r="H1615" s="38"/>
      <c r="I1615" s="38"/>
      <c r="J1615" s="38"/>
      <c r="K1615" s="38"/>
      <c r="L1615" s="38"/>
      <c r="M1615" s="38"/>
      <c r="N1615" s="38"/>
      <c r="O1615" s="38"/>
      <c r="P1615" s="38"/>
      <c r="Q1615" s="38"/>
      <c r="R1615" s="38"/>
      <c r="S1615" s="94"/>
      <c r="T1615" s="94"/>
      <c r="U1615" s="94"/>
      <c r="V1615" s="94"/>
      <c r="W1615" s="94"/>
      <c r="X1615" s="94"/>
      <c r="Y1615" s="94"/>
      <c r="AA1615" s="2"/>
      <c r="AD1615" s="1"/>
    </row>
    <row r="1616" spans="2:30" ht="18.75" x14ac:dyDescent="0.25">
      <c r="B1616" s="110"/>
      <c r="C1616" s="108"/>
      <c r="D1616" s="38"/>
      <c r="E1616" s="38"/>
      <c r="F1616" s="38"/>
      <c r="G1616" s="38"/>
      <c r="H1616" s="38"/>
      <c r="I1616" s="38"/>
      <c r="J1616" s="38"/>
      <c r="K1616" s="38"/>
      <c r="L1616" s="38"/>
      <c r="M1616" s="38"/>
      <c r="N1616" s="38"/>
      <c r="O1616" s="38"/>
      <c r="P1616" s="38"/>
      <c r="Q1616" s="38"/>
      <c r="R1616" s="38"/>
      <c r="S1616" s="94"/>
      <c r="T1616" s="94"/>
      <c r="U1616" s="94"/>
      <c r="V1616" s="94"/>
      <c r="W1616" s="94"/>
      <c r="X1616" s="94"/>
      <c r="Y1616" s="94"/>
      <c r="AA1616" s="2"/>
      <c r="AD1616" s="1"/>
    </row>
    <row r="1617" spans="2:30" ht="18.75" x14ac:dyDescent="0.25">
      <c r="B1617" s="110"/>
      <c r="C1617" s="108"/>
      <c r="D1617" s="38"/>
      <c r="E1617" s="38"/>
      <c r="F1617" s="38"/>
      <c r="G1617" s="38"/>
      <c r="H1617" s="38"/>
      <c r="I1617" s="38"/>
      <c r="J1617" s="38"/>
      <c r="K1617" s="38"/>
      <c r="L1617" s="38"/>
      <c r="M1617" s="38"/>
      <c r="N1617" s="38"/>
      <c r="O1617" s="38"/>
      <c r="P1617" s="38"/>
      <c r="Q1617" s="38"/>
      <c r="R1617" s="38"/>
      <c r="S1617" s="94"/>
      <c r="T1617" s="94"/>
      <c r="U1617" s="94"/>
      <c r="V1617" s="94"/>
      <c r="W1617" s="94"/>
      <c r="X1617" s="94"/>
      <c r="Y1617" s="94"/>
      <c r="AA1617" s="2"/>
      <c r="AD1617" s="1"/>
    </row>
    <row r="1618" spans="2:30" ht="18.75" x14ac:dyDescent="0.25">
      <c r="B1618" s="110"/>
      <c r="C1618" s="108"/>
      <c r="D1618" s="38"/>
      <c r="E1618" s="38"/>
      <c r="F1618" s="38"/>
      <c r="G1618" s="38"/>
      <c r="H1618" s="38"/>
      <c r="I1618" s="38"/>
      <c r="J1618" s="38"/>
      <c r="K1618" s="38"/>
      <c r="L1618" s="38"/>
      <c r="M1618" s="38"/>
      <c r="N1618" s="38"/>
      <c r="O1618" s="38"/>
      <c r="P1618" s="38"/>
      <c r="Q1618" s="38"/>
      <c r="R1618" s="38"/>
      <c r="S1618" s="94"/>
      <c r="T1618" s="94"/>
      <c r="U1618" s="94"/>
      <c r="V1618" s="94"/>
      <c r="W1618" s="94"/>
      <c r="X1618" s="94"/>
      <c r="Y1618" s="94"/>
      <c r="AA1618" s="2"/>
      <c r="AD1618" s="1"/>
    </row>
    <row r="1619" spans="2:30" ht="18.75" x14ac:dyDescent="0.25">
      <c r="B1619" s="110"/>
      <c r="C1619" s="108"/>
      <c r="D1619" s="38"/>
      <c r="E1619" s="38"/>
      <c r="F1619" s="38"/>
      <c r="G1619" s="38"/>
      <c r="H1619" s="38"/>
      <c r="I1619" s="38"/>
      <c r="J1619" s="38"/>
      <c r="K1619" s="38"/>
      <c r="L1619" s="38"/>
      <c r="M1619" s="38"/>
      <c r="N1619" s="38"/>
      <c r="O1619" s="38"/>
      <c r="P1619" s="38"/>
      <c r="Q1619" s="38"/>
      <c r="R1619" s="38"/>
      <c r="S1619" s="94"/>
      <c r="T1619" s="94"/>
      <c r="U1619" s="94"/>
      <c r="V1619" s="94"/>
      <c r="W1619" s="94"/>
      <c r="X1619" s="94"/>
      <c r="Y1619" s="94"/>
      <c r="AA1619" s="2"/>
      <c r="AD1619" s="1"/>
    </row>
    <row r="1620" spans="2:30" ht="18.75" x14ac:dyDescent="0.25">
      <c r="B1620" s="110"/>
      <c r="C1620" s="108"/>
      <c r="D1620" s="38"/>
      <c r="E1620" s="38"/>
      <c r="F1620" s="38"/>
      <c r="G1620" s="38"/>
      <c r="H1620" s="38"/>
      <c r="I1620" s="38"/>
      <c r="J1620" s="38"/>
      <c r="K1620" s="38"/>
      <c r="L1620" s="38"/>
      <c r="M1620" s="38"/>
      <c r="N1620" s="38"/>
      <c r="O1620" s="38"/>
      <c r="P1620" s="38"/>
      <c r="Q1620" s="38"/>
      <c r="R1620" s="38"/>
      <c r="S1620" s="94"/>
      <c r="T1620" s="94"/>
      <c r="U1620" s="94"/>
      <c r="V1620" s="94"/>
      <c r="W1620" s="94"/>
      <c r="X1620" s="94"/>
      <c r="Y1620" s="94"/>
      <c r="AA1620" s="2"/>
      <c r="AD1620" s="1"/>
    </row>
    <row r="1621" spans="2:30" ht="18.75" x14ac:dyDescent="0.25">
      <c r="B1621" s="110"/>
      <c r="C1621" s="108"/>
      <c r="D1621" s="38"/>
      <c r="E1621" s="38"/>
      <c r="F1621" s="38"/>
      <c r="G1621" s="38"/>
      <c r="H1621" s="38"/>
      <c r="I1621" s="38"/>
      <c r="J1621" s="38"/>
      <c r="K1621" s="38"/>
      <c r="L1621" s="38"/>
      <c r="M1621" s="38"/>
      <c r="N1621" s="38"/>
      <c r="O1621" s="38"/>
      <c r="P1621" s="38"/>
      <c r="Q1621" s="38"/>
      <c r="R1621" s="38"/>
      <c r="S1621" s="94"/>
      <c r="T1621" s="94"/>
      <c r="U1621" s="94"/>
      <c r="V1621" s="94"/>
      <c r="W1621" s="94"/>
      <c r="X1621" s="94"/>
      <c r="Y1621" s="94"/>
      <c r="AA1621" s="2"/>
      <c r="AD1621" s="1"/>
    </row>
    <row r="1622" spans="2:30" ht="18.75" x14ac:dyDescent="0.25">
      <c r="B1622" s="110"/>
      <c r="C1622" s="108"/>
      <c r="D1622" s="38"/>
      <c r="E1622" s="38"/>
      <c r="F1622" s="38"/>
      <c r="G1622" s="38"/>
      <c r="H1622" s="38"/>
      <c r="I1622" s="38"/>
      <c r="J1622" s="38"/>
      <c r="K1622" s="38"/>
      <c r="L1622" s="38"/>
      <c r="M1622" s="38"/>
      <c r="N1622" s="38"/>
      <c r="O1622" s="38"/>
      <c r="P1622" s="38"/>
      <c r="Q1622" s="38"/>
      <c r="R1622" s="38"/>
      <c r="S1622" s="94"/>
      <c r="T1622" s="94"/>
      <c r="U1622" s="94"/>
      <c r="V1622" s="94"/>
      <c r="W1622" s="94"/>
      <c r="X1622" s="94"/>
      <c r="Y1622" s="94"/>
      <c r="AA1622" s="2"/>
      <c r="AD1622" s="1"/>
    </row>
    <row r="1623" spans="2:30" ht="18.75" x14ac:dyDescent="0.25">
      <c r="B1623" s="110"/>
      <c r="C1623" s="108"/>
      <c r="D1623" s="38"/>
      <c r="E1623" s="38"/>
      <c r="F1623" s="38"/>
      <c r="G1623" s="38"/>
      <c r="H1623" s="38"/>
      <c r="I1623" s="38"/>
      <c r="J1623" s="38"/>
      <c r="K1623" s="38"/>
      <c r="L1623" s="38"/>
      <c r="M1623" s="38"/>
      <c r="N1623" s="38"/>
      <c r="O1623" s="38"/>
      <c r="P1623" s="38"/>
      <c r="Q1623" s="38"/>
      <c r="R1623" s="38"/>
      <c r="S1623" s="94"/>
      <c r="T1623" s="94"/>
      <c r="U1623" s="94"/>
      <c r="V1623" s="94"/>
      <c r="W1623" s="94"/>
      <c r="X1623" s="94"/>
      <c r="Y1623" s="94"/>
      <c r="AA1623" s="2"/>
      <c r="AD1623" s="1"/>
    </row>
    <row r="1624" spans="2:30" ht="18.75" x14ac:dyDescent="0.25">
      <c r="B1624" s="110"/>
      <c r="C1624" s="108"/>
      <c r="D1624" s="38"/>
      <c r="E1624" s="38"/>
      <c r="F1624" s="38"/>
      <c r="G1624" s="38"/>
      <c r="H1624" s="38"/>
      <c r="I1624" s="38"/>
      <c r="J1624" s="38"/>
      <c r="K1624" s="38"/>
      <c r="L1624" s="38"/>
      <c r="M1624" s="38"/>
      <c r="N1624" s="38"/>
      <c r="O1624" s="38"/>
      <c r="P1624" s="38"/>
      <c r="Q1624" s="38"/>
      <c r="R1624" s="38"/>
      <c r="S1624" s="94"/>
      <c r="T1624" s="94"/>
      <c r="U1624" s="94"/>
      <c r="V1624" s="94"/>
      <c r="W1624" s="94"/>
      <c r="X1624" s="94"/>
      <c r="Y1624" s="94"/>
      <c r="AA1624" s="2"/>
      <c r="AD1624" s="1"/>
    </row>
    <row r="1625" spans="2:30" ht="18.75" x14ac:dyDescent="0.25">
      <c r="B1625" s="110"/>
      <c r="C1625" s="108"/>
      <c r="D1625" s="38"/>
      <c r="E1625" s="38"/>
      <c r="F1625" s="38"/>
      <c r="G1625" s="38"/>
      <c r="H1625" s="38"/>
      <c r="I1625" s="38"/>
      <c r="J1625" s="38"/>
      <c r="K1625" s="38"/>
      <c r="L1625" s="38"/>
      <c r="M1625" s="38"/>
      <c r="N1625" s="38"/>
      <c r="O1625" s="38"/>
      <c r="P1625" s="38"/>
      <c r="Q1625" s="38"/>
      <c r="R1625" s="38"/>
      <c r="S1625" s="94"/>
      <c r="T1625" s="94"/>
      <c r="U1625" s="94"/>
      <c r="V1625" s="94"/>
      <c r="W1625" s="94"/>
      <c r="X1625" s="94"/>
      <c r="Y1625" s="94"/>
      <c r="AA1625" s="2"/>
      <c r="AD1625" s="1"/>
    </row>
    <row r="1626" spans="2:30" ht="18.75" x14ac:dyDescent="0.25">
      <c r="B1626" s="110"/>
      <c r="C1626" s="108"/>
      <c r="D1626" s="38"/>
      <c r="E1626" s="38"/>
      <c r="F1626" s="38"/>
      <c r="G1626" s="38"/>
      <c r="H1626" s="38"/>
      <c r="I1626" s="38"/>
      <c r="J1626" s="38"/>
      <c r="K1626" s="38"/>
      <c r="L1626" s="38"/>
      <c r="M1626" s="38"/>
      <c r="N1626" s="38"/>
      <c r="O1626" s="38"/>
      <c r="P1626" s="38"/>
      <c r="Q1626" s="38"/>
      <c r="R1626" s="38"/>
      <c r="S1626" s="94"/>
      <c r="T1626" s="94"/>
      <c r="U1626" s="94"/>
      <c r="V1626" s="94"/>
      <c r="W1626" s="94"/>
      <c r="X1626" s="94"/>
      <c r="Y1626" s="94"/>
      <c r="AA1626" s="2"/>
      <c r="AD1626" s="1"/>
    </row>
    <row r="1627" spans="2:30" ht="18.75" x14ac:dyDescent="0.25">
      <c r="B1627" s="110"/>
      <c r="C1627" s="108"/>
      <c r="D1627" s="38"/>
      <c r="E1627" s="38"/>
      <c r="F1627" s="38"/>
      <c r="G1627" s="38"/>
      <c r="H1627" s="38"/>
      <c r="I1627" s="38"/>
      <c r="J1627" s="38"/>
      <c r="K1627" s="38"/>
      <c r="L1627" s="38"/>
      <c r="M1627" s="38"/>
      <c r="N1627" s="38"/>
      <c r="O1627" s="38"/>
      <c r="P1627" s="38"/>
      <c r="Q1627" s="38"/>
      <c r="R1627" s="38"/>
      <c r="S1627" s="94"/>
      <c r="T1627" s="94"/>
      <c r="U1627" s="94"/>
      <c r="V1627" s="94"/>
      <c r="W1627" s="94"/>
      <c r="X1627" s="94"/>
      <c r="Y1627" s="94"/>
      <c r="AA1627" s="2"/>
      <c r="AD1627" s="1"/>
    </row>
    <row r="1628" spans="2:30" ht="18.75" x14ac:dyDescent="0.25">
      <c r="B1628" s="110"/>
      <c r="C1628" s="108"/>
      <c r="D1628" s="38"/>
      <c r="E1628" s="38"/>
      <c r="F1628" s="38"/>
      <c r="G1628" s="38"/>
      <c r="H1628" s="38"/>
      <c r="I1628" s="38"/>
      <c r="J1628" s="38"/>
      <c r="K1628" s="38"/>
      <c r="L1628" s="38"/>
      <c r="M1628" s="38"/>
      <c r="N1628" s="38"/>
      <c r="O1628" s="38"/>
      <c r="P1628" s="38"/>
      <c r="Q1628" s="38"/>
      <c r="R1628" s="38"/>
      <c r="S1628" s="94"/>
      <c r="T1628" s="94"/>
      <c r="U1628" s="94"/>
      <c r="V1628" s="94"/>
      <c r="W1628" s="94"/>
      <c r="X1628" s="94"/>
      <c r="Y1628" s="94"/>
      <c r="AA1628" s="2"/>
      <c r="AD1628" s="1"/>
    </row>
    <row r="1629" spans="2:30" ht="18.75" x14ac:dyDescent="0.25">
      <c r="B1629" s="110"/>
      <c r="C1629" s="108"/>
      <c r="D1629" s="38"/>
      <c r="E1629" s="38"/>
      <c r="F1629" s="38"/>
      <c r="G1629" s="38"/>
      <c r="H1629" s="38"/>
      <c r="I1629" s="38"/>
      <c r="J1629" s="38"/>
      <c r="K1629" s="38"/>
      <c r="L1629" s="38"/>
      <c r="M1629" s="38"/>
      <c r="N1629" s="38"/>
      <c r="O1629" s="38"/>
      <c r="P1629" s="38"/>
      <c r="Q1629" s="38"/>
      <c r="R1629" s="38"/>
      <c r="S1629" s="94"/>
      <c r="T1629" s="94"/>
      <c r="U1629" s="94"/>
      <c r="V1629" s="94"/>
      <c r="W1629" s="94"/>
      <c r="X1629" s="94"/>
      <c r="Y1629" s="94"/>
      <c r="AA1629" s="2"/>
      <c r="AD1629" s="1"/>
    </row>
    <row r="1630" spans="2:30" ht="18.75" x14ac:dyDescent="0.25">
      <c r="B1630" s="110"/>
      <c r="C1630" s="108"/>
      <c r="D1630" s="38"/>
      <c r="E1630" s="38"/>
      <c r="F1630" s="38"/>
      <c r="G1630" s="38"/>
      <c r="H1630" s="38"/>
      <c r="I1630" s="38"/>
      <c r="J1630" s="38"/>
      <c r="K1630" s="38"/>
      <c r="L1630" s="38"/>
      <c r="M1630" s="38"/>
      <c r="N1630" s="38"/>
      <c r="O1630" s="38"/>
      <c r="P1630" s="38"/>
      <c r="Q1630" s="38"/>
      <c r="R1630" s="38"/>
      <c r="S1630" s="94"/>
      <c r="T1630" s="94"/>
      <c r="U1630" s="94"/>
      <c r="V1630" s="94"/>
      <c r="W1630" s="94"/>
      <c r="X1630" s="94"/>
      <c r="Y1630" s="94"/>
      <c r="AA1630" s="2"/>
      <c r="AD1630" s="1"/>
    </row>
    <row r="1631" spans="2:30" ht="18.75" x14ac:dyDescent="0.25">
      <c r="B1631" s="110"/>
      <c r="C1631" s="108"/>
      <c r="D1631" s="38"/>
      <c r="E1631" s="38"/>
      <c r="F1631" s="38"/>
      <c r="G1631" s="38"/>
      <c r="H1631" s="38"/>
      <c r="I1631" s="38"/>
      <c r="J1631" s="38"/>
      <c r="K1631" s="38"/>
      <c r="L1631" s="38"/>
      <c r="M1631" s="38"/>
      <c r="N1631" s="38"/>
      <c r="O1631" s="38"/>
      <c r="P1631" s="38"/>
      <c r="Q1631" s="38"/>
      <c r="R1631" s="38"/>
      <c r="S1631" s="94"/>
      <c r="T1631" s="94"/>
      <c r="U1631" s="94"/>
      <c r="V1631" s="94"/>
      <c r="W1631" s="94"/>
      <c r="X1631" s="94"/>
      <c r="Y1631" s="94"/>
      <c r="AA1631" s="2"/>
      <c r="AD1631" s="1"/>
    </row>
    <row r="1632" spans="2:30" ht="18.75" x14ac:dyDescent="0.25">
      <c r="B1632" s="110"/>
      <c r="C1632" s="108"/>
      <c r="D1632" s="38"/>
      <c r="E1632" s="38"/>
      <c r="F1632" s="38"/>
      <c r="G1632" s="38"/>
      <c r="H1632" s="38"/>
      <c r="I1632" s="38"/>
      <c r="J1632" s="38"/>
      <c r="K1632" s="38"/>
      <c r="L1632" s="38"/>
      <c r="M1632" s="38"/>
      <c r="N1632" s="38"/>
      <c r="O1632" s="38"/>
      <c r="P1632" s="38"/>
      <c r="Q1632" s="38"/>
      <c r="R1632" s="38"/>
      <c r="S1632" s="94"/>
      <c r="T1632" s="94"/>
      <c r="U1632" s="94"/>
      <c r="V1632" s="94"/>
      <c r="W1632" s="94"/>
      <c r="X1632" s="94"/>
      <c r="Y1632" s="94"/>
      <c r="AA1632" s="2"/>
      <c r="AD1632" s="1"/>
    </row>
    <row r="1633" spans="2:30" ht="18.75" x14ac:dyDescent="0.25">
      <c r="B1633" s="110"/>
      <c r="C1633" s="108"/>
      <c r="D1633" s="38"/>
      <c r="E1633" s="38"/>
      <c r="F1633" s="38"/>
      <c r="G1633" s="38"/>
      <c r="H1633" s="38"/>
      <c r="I1633" s="38"/>
      <c r="J1633" s="38"/>
      <c r="K1633" s="38"/>
      <c r="L1633" s="38"/>
      <c r="M1633" s="38"/>
      <c r="N1633" s="38"/>
      <c r="O1633" s="38"/>
      <c r="P1633" s="38"/>
      <c r="Q1633" s="38"/>
      <c r="R1633" s="38"/>
      <c r="S1633" s="94"/>
      <c r="T1633" s="94"/>
      <c r="U1633" s="94"/>
      <c r="V1633" s="94"/>
      <c r="W1633" s="94"/>
      <c r="X1633" s="94"/>
      <c r="Y1633" s="94"/>
      <c r="AA1633" s="2"/>
      <c r="AD1633" s="1"/>
    </row>
    <row r="1634" spans="2:30" ht="18.75" x14ac:dyDescent="0.25">
      <c r="B1634" s="110"/>
      <c r="C1634" s="108"/>
      <c r="D1634" s="38"/>
      <c r="E1634" s="38"/>
      <c r="F1634" s="38"/>
      <c r="G1634" s="38"/>
      <c r="H1634" s="38"/>
      <c r="I1634" s="38"/>
      <c r="J1634" s="38"/>
      <c r="K1634" s="38"/>
      <c r="L1634" s="38"/>
      <c r="M1634" s="38"/>
      <c r="N1634" s="38"/>
      <c r="O1634" s="38"/>
      <c r="P1634" s="38"/>
      <c r="Q1634" s="38"/>
      <c r="R1634" s="38"/>
      <c r="S1634" s="94"/>
      <c r="T1634" s="94"/>
      <c r="U1634" s="94"/>
      <c r="V1634" s="94"/>
      <c r="W1634" s="94"/>
      <c r="X1634" s="94"/>
      <c r="Y1634" s="94"/>
      <c r="AA1634" s="2"/>
      <c r="AD1634" s="1"/>
    </row>
    <row r="1635" spans="2:30" ht="18.75" x14ac:dyDescent="0.25">
      <c r="B1635" s="110"/>
      <c r="C1635" s="108"/>
      <c r="D1635" s="38"/>
      <c r="E1635" s="38"/>
      <c r="F1635" s="38"/>
      <c r="G1635" s="38"/>
      <c r="H1635" s="38"/>
      <c r="I1635" s="38"/>
      <c r="J1635" s="38"/>
      <c r="K1635" s="38"/>
      <c r="L1635" s="38"/>
      <c r="M1635" s="38"/>
      <c r="N1635" s="38"/>
      <c r="O1635" s="38"/>
      <c r="P1635" s="38"/>
      <c r="Q1635" s="38"/>
      <c r="R1635" s="38"/>
      <c r="S1635" s="94"/>
      <c r="T1635" s="94"/>
      <c r="U1635" s="94"/>
      <c r="V1635" s="94"/>
      <c r="W1635" s="94"/>
      <c r="X1635" s="94"/>
      <c r="Y1635" s="94"/>
      <c r="AA1635" s="2"/>
      <c r="AD1635" s="1"/>
    </row>
    <row r="1636" spans="2:30" ht="18.75" x14ac:dyDescent="0.25">
      <c r="B1636" s="110"/>
      <c r="C1636" s="108"/>
      <c r="D1636" s="38"/>
      <c r="E1636" s="38"/>
      <c r="F1636" s="38"/>
      <c r="G1636" s="38"/>
      <c r="H1636" s="38"/>
      <c r="I1636" s="38"/>
      <c r="J1636" s="38"/>
      <c r="K1636" s="38"/>
      <c r="L1636" s="38"/>
      <c r="M1636" s="38"/>
      <c r="N1636" s="38"/>
      <c r="O1636" s="38"/>
      <c r="P1636" s="38"/>
      <c r="Q1636" s="38"/>
      <c r="R1636" s="38"/>
      <c r="S1636" s="94"/>
      <c r="T1636" s="94"/>
      <c r="U1636" s="94"/>
      <c r="V1636" s="94"/>
      <c r="W1636" s="94"/>
      <c r="X1636" s="94"/>
      <c r="Y1636" s="94"/>
      <c r="AA1636" s="2"/>
      <c r="AD1636" s="1"/>
    </row>
    <row r="1637" spans="2:30" ht="18.75" x14ac:dyDescent="0.25">
      <c r="B1637" s="110"/>
      <c r="C1637" s="108"/>
      <c r="D1637" s="38"/>
      <c r="E1637" s="38"/>
      <c r="F1637" s="38"/>
      <c r="G1637" s="38"/>
      <c r="H1637" s="38"/>
      <c r="I1637" s="38"/>
      <c r="J1637" s="38"/>
      <c r="K1637" s="38"/>
      <c r="L1637" s="38"/>
      <c r="M1637" s="38"/>
      <c r="N1637" s="38"/>
      <c r="O1637" s="38"/>
      <c r="P1637" s="38"/>
      <c r="Q1637" s="38"/>
      <c r="R1637" s="38"/>
      <c r="S1637" s="94"/>
      <c r="T1637" s="94"/>
      <c r="U1637" s="94"/>
      <c r="V1637" s="94"/>
      <c r="W1637" s="94"/>
      <c r="X1637" s="94"/>
      <c r="Y1637" s="94"/>
      <c r="AA1637" s="2"/>
      <c r="AD1637" s="1"/>
    </row>
    <row r="1638" spans="2:30" ht="18.75" x14ac:dyDescent="0.25">
      <c r="B1638" s="110"/>
      <c r="C1638" s="108"/>
      <c r="D1638" s="38"/>
      <c r="E1638" s="38"/>
      <c r="F1638" s="38"/>
      <c r="G1638" s="38"/>
      <c r="H1638" s="38"/>
      <c r="I1638" s="38"/>
      <c r="J1638" s="38"/>
      <c r="K1638" s="38"/>
      <c r="L1638" s="38"/>
      <c r="M1638" s="38"/>
      <c r="N1638" s="38"/>
      <c r="O1638" s="38"/>
      <c r="P1638" s="38"/>
      <c r="Q1638" s="38"/>
      <c r="R1638" s="38"/>
      <c r="S1638" s="94"/>
      <c r="T1638" s="94"/>
      <c r="U1638" s="94"/>
      <c r="V1638" s="94"/>
      <c r="W1638" s="94"/>
      <c r="X1638" s="94"/>
      <c r="Y1638" s="94"/>
      <c r="AA1638" s="2"/>
      <c r="AD1638" s="1"/>
    </row>
    <row r="1639" spans="2:30" ht="18.75" x14ac:dyDescent="0.25">
      <c r="B1639" s="110"/>
      <c r="C1639" s="108"/>
      <c r="D1639" s="38"/>
      <c r="E1639" s="38"/>
      <c r="F1639" s="38"/>
      <c r="G1639" s="38"/>
      <c r="H1639" s="38"/>
      <c r="I1639" s="38"/>
      <c r="J1639" s="38"/>
      <c r="K1639" s="38"/>
      <c r="L1639" s="38"/>
      <c r="M1639" s="38"/>
      <c r="N1639" s="38"/>
      <c r="O1639" s="38"/>
      <c r="P1639" s="38"/>
      <c r="Q1639" s="38"/>
      <c r="R1639" s="38"/>
      <c r="S1639" s="94"/>
      <c r="T1639" s="94"/>
      <c r="U1639" s="94"/>
      <c r="V1639" s="94"/>
      <c r="W1639" s="94"/>
      <c r="X1639" s="94"/>
      <c r="Y1639" s="94"/>
      <c r="AA1639" s="2"/>
      <c r="AD1639" s="1"/>
    </row>
    <row r="1640" spans="2:30" ht="18.75" x14ac:dyDescent="0.25">
      <c r="B1640" s="110"/>
      <c r="C1640" s="108"/>
      <c r="D1640" s="38"/>
      <c r="E1640" s="38"/>
      <c r="F1640" s="38"/>
      <c r="G1640" s="38"/>
      <c r="H1640" s="38"/>
      <c r="I1640" s="38"/>
      <c r="J1640" s="38"/>
      <c r="K1640" s="38"/>
      <c r="L1640" s="38"/>
      <c r="M1640" s="38"/>
      <c r="N1640" s="38"/>
      <c r="O1640" s="38"/>
      <c r="P1640" s="38"/>
      <c r="Q1640" s="38"/>
      <c r="R1640" s="38"/>
      <c r="S1640" s="94"/>
      <c r="T1640" s="94"/>
      <c r="U1640" s="94"/>
      <c r="V1640" s="94"/>
      <c r="W1640" s="94"/>
      <c r="X1640" s="94"/>
      <c r="Y1640" s="94"/>
      <c r="AA1640" s="2"/>
      <c r="AD1640" s="1"/>
    </row>
    <row r="1641" spans="2:30" ht="18.75" x14ac:dyDescent="0.25">
      <c r="B1641" s="110"/>
      <c r="C1641" s="108"/>
      <c r="D1641" s="38"/>
      <c r="E1641" s="38"/>
      <c r="F1641" s="38"/>
      <c r="G1641" s="38"/>
      <c r="H1641" s="38"/>
      <c r="I1641" s="38"/>
      <c r="J1641" s="38"/>
      <c r="K1641" s="38"/>
      <c r="L1641" s="38"/>
      <c r="M1641" s="38"/>
      <c r="N1641" s="38"/>
      <c r="O1641" s="38"/>
      <c r="P1641" s="38"/>
      <c r="Q1641" s="38"/>
      <c r="R1641" s="38"/>
      <c r="S1641" s="94"/>
      <c r="T1641" s="94"/>
      <c r="U1641" s="94"/>
      <c r="V1641" s="94"/>
      <c r="W1641" s="94"/>
      <c r="X1641" s="94"/>
      <c r="Y1641" s="94"/>
      <c r="AA1641" s="2"/>
      <c r="AD1641" s="1"/>
    </row>
    <row r="1642" spans="2:30" ht="18.75" x14ac:dyDescent="0.25">
      <c r="B1642" s="110"/>
      <c r="C1642" s="108"/>
      <c r="D1642" s="38"/>
      <c r="E1642" s="38"/>
      <c r="F1642" s="38"/>
      <c r="G1642" s="38"/>
      <c r="H1642" s="38"/>
      <c r="I1642" s="38"/>
      <c r="J1642" s="38"/>
      <c r="K1642" s="38"/>
      <c r="L1642" s="38"/>
      <c r="M1642" s="38"/>
      <c r="N1642" s="38"/>
      <c r="O1642" s="38"/>
      <c r="P1642" s="38"/>
      <c r="Q1642" s="38"/>
      <c r="R1642" s="38"/>
      <c r="S1642" s="94"/>
      <c r="T1642" s="94"/>
      <c r="U1642" s="94"/>
      <c r="V1642" s="94"/>
      <c r="W1642" s="94"/>
      <c r="X1642" s="94"/>
      <c r="Y1642" s="94"/>
      <c r="AA1642" s="2"/>
      <c r="AD1642" s="1"/>
    </row>
    <row r="1643" spans="2:30" ht="18.75" x14ac:dyDescent="0.25">
      <c r="B1643" s="110"/>
      <c r="C1643" s="108"/>
      <c r="D1643" s="38"/>
      <c r="E1643" s="38"/>
      <c r="F1643" s="38"/>
      <c r="G1643" s="38"/>
      <c r="H1643" s="38"/>
      <c r="I1643" s="38"/>
      <c r="J1643" s="38"/>
      <c r="K1643" s="38"/>
      <c r="L1643" s="38"/>
      <c r="M1643" s="38"/>
      <c r="N1643" s="38"/>
      <c r="O1643" s="38"/>
      <c r="P1643" s="38"/>
      <c r="Q1643" s="38"/>
      <c r="R1643" s="38"/>
      <c r="S1643" s="94"/>
      <c r="T1643" s="94"/>
      <c r="U1643" s="94"/>
      <c r="V1643" s="94"/>
      <c r="W1643" s="94"/>
      <c r="X1643" s="94"/>
      <c r="Y1643" s="94"/>
      <c r="AA1643" s="2"/>
      <c r="AD1643" s="1"/>
    </row>
    <row r="1644" spans="2:30" ht="18.75" x14ac:dyDescent="0.25">
      <c r="B1644" s="110"/>
      <c r="C1644" s="108"/>
      <c r="D1644" s="38"/>
      <c r="E1644" s="38"/>
      <c r="F1644" s="38"/>
      <c r="G1644" s="38"/>
      <c r="H1644" s="38"/>
      <c r="I1644" s="38"/>
      <c r="J1644" s="38"/>
      <c r="K1644" s="38"/>
      <c r="L1644" s="38"/>
      <c r="M1644" s="38"/>
      <c r="N1644" s="38"/>
      <c r="O1644" s="38"/>
      <c r="P1644" s="38"/>
      <c r="Q1644" s="38"/>
      <c r="R1644" s="38"/>
      <c r="S1644" s="94"/>
      <c r="T1644" s="94"/>
      <c r="U1644" s="94"/>
      <c r="V1644" s="94"/>
      <c r="W1644" s="94"/>
      <c r="X1644" s="94"/>
      <c r="Y1644" s="94"/>
      <c r="AA1644" s="2"/>
      <c r="AD1644" s="1"/>
    </row>
    <row r="1645" spans="2:30" ht="18.75" x14ac:dyDescent="0.25">
      <c r="B1645" s="110"/>
      <c r="C1645" s="108"/>
      <c r="D1645" s="38"/>
      <c r="E1645" s="38"/>
      <c r="F1645" s="38"/>
      <c r="G1645" s="38"/>
      <c r="H1645" s="38"/>
      <c r="I1645" s="38"/>
      <c r="J1645" s="38"/>
      <c r="K1645" s="38"/>
      <c r="L1645" s="38"/>
      <c r="M1645" s="38"/>
      <c r="N1645" s="38"/>
      <c r="O1645" s="38"/>
      <c r="P1645" s="38"/>
      <c r="Q1645" s="38"/>
      <c r="R1645" s="38"/>
      <c r="S1645" s="94"/>
      <c r="T1645" s="94"/>
      <c r="U1645" s="94"/>
      <c r="V1645" s="94"/>
      <c r="W1645" s="94"/>
      <c r="X1645" s="94"/>
      <c r="Y1645" s="94"/>
      <c r="AA1645" s="2"/>
      <c r="AD1645" s="1"/>
    </row>
    <row r="1646" spans="2:30" ht="18.75" x14ac:dyDescent="0.25">
      <c r="B1646" s="110"/>
      <c r="C1646" s="108"/>
      <c r="D1646" s="38"/>
      <c r="E1646" s="38"/>
      <c r="F1646" s="38"/>
      <c r="G1646" s="38"/>
      <c r="H1646" s="38"/>
      <c r="I1646" s="38"/>
      <c r="J1646" s="38"/>
      <c r="K1646" s="38"/>
      <c r="L1646" s="38"/>
      <c r="M1646" s="38"/>
      <c r="N1646" s="38"/>
      <c r="O1646" s="38"/>
      <c r="P1646" s="38"/>
      <c r="Q1646" s="38"/>
      <c r="R1646" s="38"/>
      <c r="S1646" s="94"/>
      <c r="T1646" s="94"/>
      <c r="U1646" s="94"/>
      <c r="V1646" s="94"/>
      <c r="W1646" s="94"/>
      <c r="X1646" s="94"/>
      <c r="Y1646" s="94"/>
      <c r="AA1646" s="2"/>
      <c r="AD1646" s="1"/>
    </row>
    <row r="1647" spans="2:30" ht="18.75" x14ac:dyDescent="0.25">
      <c r="B1647" s="110"/>
      <c r="C1647" s="108"/>
      <c r="D1647" s="38"/>
      <c r="E1647" s="38"/>
      <c r="F1647" s="38"/>
      <c r="G1647" s="38"/>
      <c r="H1647" s="38"/>
      <c r="I1647" s="38"/>
      <c r="J1647" s="38"/>
      <c r="K1647" s="38"/>
      <c r="L1647" s="38"/>
      <c r="M1647" s="38"/>
      <c r="N1647" s="38"/>
      <c r="O1647" s="38"/>
      <c r="P1647" s="38"/>
      <c r="Q1647" s="38"/>
      <c r="R1647" s="38"/>
      <c r="S1647" s="94"/>
      <c r="T1647" s="94"/>
      <c r="U1647" s="94"/>
      <c r="V1647" s="94"/>
      <c r="W1647" s="94"/>
      <c r="X1647" s="94"/>
      <c r="Y1647" s="94"/>
      <c r="AA1647" s="2"/>
      <c r="AD1647" s="1"/>
    </row>
    <row r="1648" spans="2:30" ht="18.75" x14ac:dyDescent="0.25">
      <c r="B1648" s="110"/>
      <c r="C1648" s="108"/>
      <c r="D1648" s="38"/>
      <c r="E1648" s="38"/>
      <c r="F1648" s="38"/>
      <c r="G1648" s="38"/>
      <c r="H1648" s="38"/>
      <c r="I1648" s="38"/>
      <c r="J1648" s="38"/>
      <c r="K1648" s="38"/>
      <c r="L1648" s="38"/>
      <c r="M1648" s="38"/>
      <c r="N1648" s="38"/>
      <c r="O1648" s="38"/>
      <c r="P1648" s="38"/>
      <c r="Q1648" s="38"/>
      <c r="R1648" s="38"/>
      <c r="S1648" s="94"/>
      <c r="T1648" s="94"/>
      <c r="U1648" s="94"/>
      <c r="V1648" s="94"/>
      <c r="W1648" s="94"/>
      <c r="X1648" s="94"/>
      <c r="Y1648" s="94"/>
      <c r="AA1648" s="2"/>
      <c r="AD1648" s="1"/>
    </row>
    <row r="1649" spans="2:30" ht="18.75" x14ac:dyDescent="0.25">
      <c r="B1649" s="110"/>
      <c r="C1649" s="108"/>
      <c r="D1649" s="38"/>
      <c r="E1649" s="38"/>
      <c r="F1649" s="38"/>
      <c r="G1649" s="38"/>
      <c r="H1649" s="38"/>
      <c r="I1649" s="38"/>
      <c r="J1649" s="38"/>
      <c r="K1649" s="38"/>
      <c r="L1649" s="38"/>
      <c r="M1649" s="38"/>
      <c r="N1649" s="38"/>
      <c r="O1649" s="38"/>
      <c r="P1649" s="38"/>
      <c r="Q1649" s="38"/>
      <c r="R1649" s="38"/>
      <c r="S1649" s="94"/>
      <c r="T1649" s="94"/>
      <c r="U1649" s="94"/>
      <c r="V1649" s="94"/>
      <c r="W1649" s="94"/>
      <c r="X1649" s="94"/>
      <c r="Y1649" s="94"/>
      <c r="AA1649" s="2"/>
      <c r="AD1649" s="1"/>
    </row>
    <row r="1650" spans="2:30" ht="18.75" x14ac:dyDescent="0.25">
      <c r="B1650" s="110"/>
      <c r="C1650" s="108"/>
      <c r="D1650" s="38"/>
      <c r="E1650" s="38"/>
      <c r="F1650" s="38"/>
      <c r="G1650" s="38"/>
      <c r="H1650" s="38"/>
      <c r="I1650" s="38"/>
      <c r="J1650" s="38"/>
      <c r="K1650" s="38"/>
      <c r="L1650" s="38"/>
      <c r="M1650" s="38"/>
      <c r="N1650" s="38"/>
      <c r="O1650" s="38"/>
      <c r="P1650" s="38"/>
      <c r="Q1650" s="38"/>
      <c r="R1650" s="38"/>
      <c r="S1650" s="94"/>
      <c r="T1650" s="94"/>
      <c r="U1650" s="94"/>
      <c r="V1650" s="94"/>
      <c r="W1650" s="94"/>
      <c r="X1650" s="94"/>
      <c r="Y1650" s="94"/>
      <c r="AA1650" s="2"/>
      <c r="AD1650" s="1"/>
    </row>
    <row r="1651" spans="2:30" ht="18.75" x14ac:dyDescent="0.25">
      <c r="B1651" s="110"/>
      <c r="C1651" s="108"/>
      <c r="D1651" s="38"/>
      <c r="E1651" s="38"/>
      <c r="F1651" s="38"/>
      <c r="G1651" s="38"/>
      <c r="H1651" s="38"/>
      <c r="I1651" s="38"/>
      <c r="J1651" s="38"/>
      <c r="K1651" s="38"/>
      <c r="L1651" s="38"/>
      <c r="M1651" s="38"/>
      <c r="N1651" s="38"/>
      <c r="O1651" s="38"/>
      <c r="P1651" s="38"/>
      <c r="Q1651" s="38"/>
      <c r="R1651" s="38"/>
      <c r="S1651" s="94"/>
      <c r="T1651" s="94"/>
      <c r="U1651" s="94"/>
      <c r="V1651" s="94"/>
      <c r="W1651" s="94"/>
      <c r="X1651" s="94"/>
      <c r="Y1651" s="94"/>
      <c r="AA1651" s="2"/>
      <c r="AD1651" s="1"/>
    </row>
    <row r="1652" spans="2:30" ht="18.75" x14ac:dyDescent="0.25">
      <c r="B1652" s="110"/>
      <c r="C1652" s="108"/>
      <c r="D1652" s="38"/>
      <c r="E1652" s="38"/>
      <c r="F1652" s="38"/>
      <c r="G1652" s="38"/>
      <c r="H1652" s="38"/>
      <c r="I1652" s="38"/>
      <c r="J1652" s="38"/>
      <c r="K1652" s="38"/>
      <c r="L1652" s="38"/>
      <c r="M1652" s="38"/>
      <c r="N1652" s="38"/>
      <c r="O1652" s="38"/>
      <c r="P1652" s="38"/>
      <c r="Q1652" s="38"/>
      <c r="R1652" s="38"/>
      <c r="S1652" s="94"/>
      <c r="T1652" s="94"/>
      <c r="U1652" s="94"/>
      <c r="V1652" s="94"/>
      <c r="W1652" s="94"/>
      <c r="X1652" s="94"/>
      <c r="Y1652" s="94"/>
      <c r="AA1652" s="2"/>
      <c r="AD1652" s="1"/>
    </row>
    <row r="1653" spans="2:30" ht="18.75" x14ac:dyDescent="0.25">
      <c r="B1653" s="110"/>
      <c r="C1653" s="108"/>
      <c r="D1653" s="38"/>
      <c r="E1653" s="38"/>
      <c r="F1653" s="38"/>
      <c r="G1653" s="38"/>
      <c r="H1653" s="38"/>
      <c r="I1653" s="38"/>
      <c r="J1653" s="38"/>
      <c r="K1653" s="38"/>
      <c r="L1653" s="38"/>
      <c r="M1653" s="38"/>
      <c r="N1653" s="38"/>
      <c r="O1653" s="38"/>
      <c r="P1653" s="38"/>
      <c r="Q1653" s="38"/>
      <c r="R1653" s="38"/>
      <c r="S1653" s="94"/>
      <c r="T1653" s="94"/>
      <c r="U1653" s="94"/>
      <c r="V1653" s="94"/>
      <c r="W1653" s="94"/>
      <c r="X1653" s="94"/>
      <c r="Y1653" s="94"/>
      <c r="AA1653" s="2"/>
      <c r="AD1653" s="1"/>
    </row>
    <row r="1654" spans="2:30" ht="18.75" x14ac:dyDescent="0.25">
      <c r="B1654" s="110"/>
      <c r="C1654" s="108"/>
      <c r="D1654" s="38"/>
      <c r="E1654" s="38"/>
      <c r="F1654" s="38"/>
      <c r="G1654" s="38"/>
      <c r="H1654" s="38"/>
      <c r="I1654" s="38"/>
      <c r="J1654" s="38"/>
      <c r="K1654" s="38"/>
      <c r="L1654" s="38"/>
      <c r="M1654" s="38"/>
      <c r="N1654" s="38"/>
      <c r="O1654" s="38"/>
      <c r="P1654" s="38"/>
      <c r="Q1654" s="38"/>
      <c r="R1654" s="38"/>
      <c r="S1654" s="94"/>
      <c r="T1654" s="94"/>
      <c r="U1654" s="94"/>
      <c r="V1654" s="94"/>
      <c r="W1654" s="94"/>
      <c r="X1654" s="94"/>
      <c r="Y1654" s="94"/>
      <c r="AA1654" s="2"/>
      <c r="AD1654" s="1"/>
    </row>
    <row r="1655" spans="2:30" ht="18.75" x14ac:dyDescent="0.25">
      <c r="B1655" s="110"/>
      <c r="C1655" s="108"/>
      <c r="D1655" s="38"/>
      <c r="E1655" s="38"/>
      <c r="F1655" s="38"/>
      <c r="G1655" s="38"/>
      <c r="H1655" s="38"/>
      <c r="I1655" s="38"/>
      <c r="J1655" s="38"/>
      <c r="K1655" s="38"/>
      <c r="L1655" s="38"/>
      <c r="M1655" s="38"/>
      <c r="N1655" s="38"/>
      <c r="O1655" s="38"/>
      <c r="P1655" s="38"/>
      <c r="Q1655" s="38"/>
      <c r="R1655" s="38"/>
      <c r="S1655" s="94"/>
      <c r="T1655" s="94"/>
      <c r="U1655" s="94"/>
      <c r="V1655" s="94"/>
      <c r="W1655" s="94"/>
      <c r="X1655" s="94"/>
      <c r="Y1655" s="94"/>
      <c r="AA1655" s="2"/>
      <c r="AD1655" s="1"/>
    </row>
    <row r="1656" spans="2:30" ht="18.75" x14ac:dyDescent="0.25">
      <c r="B1656" s="110"/>
      <c r="C1656" s="108"/>
      <c r="D1656" s="38"/>
      <c r="E1656" s="38"/>
      <c r="F1656" s="38"/>
      <c r="G1656" s="38"/>
      <c r="H1656" s="38"/>
      <c r="I1656" s="38"/>
      <c r="J1656" s="38"/>
      <c r="K1656" s="38"/>
      <c r="L1656" s="38"/>
      <c r="M1656" s="38"/>
      <c r="N1656" s="38"/>
      <c r="O1656" s="38"/>
      <c r="P1656" s="38"/>
      <c r="Q1656" s="38"/>
      <c r="R1656" s="38"/>
      <c r="S1656" s="94"/>
      <c r="T1656" s="94"/>
      <c r="U1656" s="94"/>
      <c r="V1656" s="94"/>
      <c r="W1656" s="94"/>
      <c r="X1656" s="94"/>
      <c r="Y1656" s="94"/>
      <c r="AA1656" s="2"/>
      <c r="AD1656" s="1"/>
    </row>
    <row r="1657" spans="2:30" ht="18.75" x14ac:dyDescent="0.25">
      <c r="B1657" s="110"/>
      <c r="C1657" s="108"/>
      <c r="D1657" s="38"/>
      <c r="E1657" s="38"/>
      <c r="F1657" s="38"/>
      <c r="G1657" s="38"/>
      <c r="H1657" s="38"/>
      <c r="I1657" s="38"/>
      <c r="J1657" s="38"/>
      <c r="K1657" s="38"/>
      <c r="L1657" s="38"/>
      <c r="M1657" s="38"/>
      <c r="N1657" s="38"/>
      <c r="O1657" s="38"/>
      <c r="P1657" s="38"/>
      <c r="Q1657" s="38"/>
      <c r="R1657" s="38"/>
      <c r="S1657" s="94"/>
      <c r="T1657" s="94"/>
      <c r="U1657" s="94"/>
      <c r="V1657" s="94"/>
      <c r="W1657" s="94"/>
      <c r="X1657" s="94"/>
      <c r="Y1657" s="94"/>
      <c r="AA1657" s="2"/>
      <c r="AD1657" s="1"/>
    </row>
    <row r="1658" spans="2:30" ht="18.75" x14ac:dyDescent="0.25">
      <c r="B1658" s="110"/>
      <c r="C1658" s="108"/>
      <c r="D1658" s="38"/>
      <c r="E1658" s="38"/>
      <c r="F1658" s="38"/>
      <c r="G1658" s="38"/>
      <c r="H1658" s="38"/>
      <c r="I1658" s="38"/>
      <c r="J1658" s="38"/>
      <c r="K1658" s="38"/>
      <c r="L1658" s="38"/>
      <c r="M1658" s="38"/>
      <c r="N1658" s="38"/>
      <c r="O1658" s="38"/>
      <c r="P1658" s="38"/>
      <c r="Q1658" s="38"/>
      <c r="R1658" s="38"/>
      <c r="S1658" s="94"/>
      <c r="T1658" s="94"/>
      <c r="U1658" s="94"/>
      <c r="V1658" s="94"/>
      <c r="W1658" s="94"/>
      <c r="X1658" s="94"/>
      <c r="Y1658" s="94"/>
      <c r="AA1658" s="2"/>
      <c r="AD1658" s="1"/>
    </row>
    <row r="1659" spans="2:30" ht="18.75" x14ac:dyDescent="0.25">
      <c r="B1659" s="110"/>
      <c r="C1659" s="108"/>
      <c r="D1659" s="38"/>
      <c r="E1659" s="38"/>
      <c r="F1659" s="38"/>
      <c r="G1659" s="38"/>
      <c r="H1659" s="38"/>
      <c r="I1659" s="38"/>
      <c r="J1659" s="38"/>
      <c r="K1659" s="38"/>
      <c r="L1659" s="38"/>
      <c r="M1659" s="38"/>
      <c r="N1659" s="38"/>
      <c r="O1659" s="38"/>
      <c r="P1659" s="38"/>
      <c r="Q1659" s="38"/>
      <c r="R1659" s="38"/>
      <c r="S1659" s="94"/>
      <c r="T1659" s="94"/>
      <c r="U1659" s="94"/>
      <c r="V1659" s="94"/>
      <c r="W1659" s="94"/>
      <c r="X1659" s="94"/>
      <c r="Y1659" s="94"/>
      <c r="AA1659" s="2"/>
      <c r="AD1659" s="1"/>
    </row>
    <row r="1660" spans="2:30" ht="18.75" x14ac:dyDescent="0.25">
      <c r="B1660" s="110"/>
      <c r="C1660" s="108"/>
      <c r="D1660" s="38"/>
      <c r="E1660" s="38"/>
      <c r="F1660" s="38"/>
      <c r="G1660" s="38"/>
      <c r="H1660" s="38"/>
      <c r="I1660" s="38"/>
      <c r="J1660" s="38"/>
      <c r="K1660" s="38"/>
      <c r="L1660" s="38"/>
      <c r="M1660" s="38"/>
      <c r="N1660" s="38"/>
      <c r="O1660" s="38"/>
      <c r="P1660" s="38"/>
      <c r="Q1660" s="38"/>
      <c r="R1660" s="38"/>
      <c r="S1660" s="94"/>
      <c r="T1660" s="94"/>
      <c r="U1660" s="94"/>
      <c r="V1660" s="94"/>
      <c r="W1660" s="94"/>
      <c r="X1660" s="94"/>
      <c r="Y1660" s="94"/>
      <c r="AA1660" s="2"/>
      <c r="AD1660" s="1"/>
    </row>
    <row r="1661" spans="2:30" ht="18.75" x14ac:dyDescent="0.25">
      <c r="B1661" s="110"/>
      <c r="C1661" s="108"/>
      <c r="D1661" s="38"/>
      <c r="E1661" s="38"/>
      <c r="F1661" s="38"/>
      <c r="G1661" s="38"/>
      <c r="H1661" s="38"/>
      <c r="I1661" s="38"/>
      <c r="J1661" s="38"/>
      <c r="K1661" s="38"/>
      <c r="L1661" s="38"/>
      <c r="M1661" s="38"/>
      <c r="N1661" s="38"/>
      <c r="O1661" s="38"/>
      <c r="P1661" s="38"/>
      <c r="Q1661" s="38"/>
      <c r="R1661" s="38"/>
      <c r="S1661" s="94"/>
      <c r="T1661" s="94"/>
      <c r="U1661" s="94"/>
      <c r="V1661" s="94"/>
      <c r="W1661" s="94"/>
      <c r="X1661" s="94"/>
      <c r="Y1661" s="94"/>
      <c r="AA1661" s="2"/>
      <c r="AD1661" s="1"/>
    </row>
    <row r="1662" spans="2:30" ht="18.75" x14ac:dyDescent="0.25">
      <c r="B1662" s="110"/>
      <c r="C1662" s="108"/>
      <c r="D1662" s="38"/>
      <c r="E1662" s="38"/>
      <c r="F1662" s="38"/>
      <c r="G1662" s="38"/>
      <c r="H1662" s="38"/>
      <c r="I1662" s="38"/>
      <c r="J1662" s="38"/>
      <c r="K1662" s="38"/>
      <c r="L1662" s="38"/>
      <c r="M1662" s="38"/>
      <c r="N1662" s="38"/>
      <c r="O1662" s="38"/>
      <c r="P1662" s="38"/>
      <c r="Q1662" s="38"/>
      <c r="R1662" s="38"/>
      <c r="S1662" s="94"/>
      <c r="T1662" s="94"/>
      <c r="U1662" s="94"/>
      <c r="V1662" s="94"/>
      <c r="W1662" s="94"/>
      <c r="X1662" s="94"/>
      <c r="Y1662" s="94"/>
      <c r="AA1662" s="2"/>
      <c r="AD1662" s="1"/>
    </row>
    <row r="1663" spans="2:30" ht="18.75" x14ac:dyDescent="0.25">
      <c r="B1663" s="110"/>
      <c r="C1663" s="108"/>
      <c r="D1663" s="38"/>
      <c r="E1663" s="38"/>
      <c r="F1663" s="38"/>
      <c r="G1663" s="38"/>
      <c r="H1663" s="38"/>
      <c r="I1663" s="38"/>
      <c r="J1663" s="38"/>
      <c r="K1663" s="38"/>
      <c r="L1663" s="38"/>
      <c r="M1663" s="38"/>
      <c r="N1663" s="38"/>
      <c r="O1663" s="38"/>
      <c r="P1663" s="38"/>
      <c r="Q1663" s="38"/>
      <c r="R1663" s="38"/>
      <c r="S1663" s="94"/>
      <c r="T1663" s="94"/>
      <c r="U1663" s="94"/>
      <c r="V1663" s="94"/>
      <c r="W1663" s="94"/>
      <c r="X1663" s="94"/>
      <c r="Y1663" s="94"/>
      <c r="AA1663" s="2"/>
      <c r="AD1663" s="1"/>
    </row>
    <row r="1664" spans="2:30" ht="18.75" x14ac:dyDescent="0.25">
      <c r="B1664" s="110"/>
      <c r="C1664" s="108"/>
      <c r="D1664" s="38"/>
      <c r="E1664" s="38"/>
      <c r="F1664" s="38"/>
      <c r="G1664" s="38"/>
      <c r="H1664" s="38"/>
      <c r="I1664" s="38"/>
      <c r="J1664" s="38"/>
      <c r="K1664" s="38"/>
      <c r="L1664" s="38"/>
      <c r="M1664" s="38"/>
      <c r="N1664" s="38"/>
      <c r="O1664" s="38"/>
      <c r="P1664" s="38"/>
      <c r="Q1664" s="38"/>
      <c r="R1664" s="38"/>
      <c r="S1664" s="94"/>
      <c r="T1664" s="94"/>
      <c r="U1664" s="94"/>
      <c r="V1664" s="94"/>
      <c r="W1664" s="94"/>
      <c r="X1664" s="94"/>
      <c r="Y1664" s="94"/>
      <c r="AA1664" s="2"/>
      <c r="AD1664" s="1"/>
    </row>
    <row r="1665" spans="2:30" ht="18.75" x14ac:dyDescent="0.25">
      <c r="B1665" s="110"/>
      <c r="C1665" s="108"/>
      <c r="D1665" s="38"/>
      <c r="E1665" s="38"/>
      <c r="F1665" s="38"/>
      <c r="G1665" s="38"/>
      <c r="H1665" s="38"/>
      <c r="I1665" s="38"/>
      <c r="J1665" s="38"/>
      <c r="K1665" s="38"/>
      <c r="L1665" s="38"/>
      <c r="M1665" s="38"/>
      <c r="N1665" s="38"/>
      <c r="O1665" s="38"/>
      <c r="P1665" s="38"/>
      <c r="Q1665" s="38"/>
      <c r="R1665" s="38"/>
      <c r="S1665" s="94"/>
      <c r="T1665" s="94"/>
      <c r="U1665" s="94"/>
      <c r="V1665" s="94"/>
      <c r="W1665" s="94"/>
      <c r="X1665" s="94"/>
      <c r="Y1665" s="94"/>
      <c r="AA1665" s="2"/>
      <c r="AD1665" s="1"/>
    </row>
    <row r="1666" spans="2:30" ht="18.75" x14ac:dyDescent="0.25">
      <c r="B1666" s="110"/>
      <c r="C1666" s="108"/>
      <c r="D1666" s="38"/>
      <c r="E1666" s="38"/>
      <c r="F1666" s="38"/>
      <c r="G1666" s="38"/>
      <c r="H1666" s="38"/>
      <c r="I1666" s="38"/>
      <c r="J1666" s="38"/>
      <c r="K1666" s="38"/>
      <c r="L1666" s="38"/>
      <c r="M1666" s="38"/>
      <c r="N1666" s="38"/>
      <c r="O1666" s="38"/>
      <c r="P1666" s="38"/>
      <c r="Q1666" s="38"/>
      <c r="R1666" s="38"/>
      <c r="S1666" s="94"/>
      <c r="T1666" s="94"/>
      <c r="U1666" s="94"/>
      <c r="V1666" s="94"/>
      <c r="W1666" s="94"/>
      <c r="X1666" s="94"/>
      <c r="Y1666" s="94"/>
      <c r="AA1666" s="2"/>
      <c r="AD1666" s="1"/>
    </row>
    <row r="1667" spans="2:30" ht="18.75" x14ac:dyDescent="0.25">
      <c r="B1667" s="110"/>
      <c r="C1667" s="108"/>
      <c r="D1667" s="38"/>
      <c r="E1667" s="38"/>
      <c r="F1667" s="38"/>
      <c r="G1667" s="38"/>
      <c r="H1667" s="38"/>
      <c r="I1667" s="38"/>
      <c r="J1667" s="38"/>
      <c r="K1667" s="38"/>
      <c r="L1667" s="38"/>
      <c r="M1667" s="38"/>
      <c r="N1667" s="38"/>
      <c r="O1667" s="38"/>
      <c r="P1667" s="38"/>
      <c r="Q1667" s="38"/>
      <c r="R1667" s="38"/>
      <c r="S1667" s="94"/>
      <c r="T1667" s="94"/>
      <c r="U1667" s="94"/>
      <c r="V1667" s="94"/>
      <c r="W1667" s="94"/>
      <c r="X1667" s="94"/>
      <c r="Y1667" s="94"/>
      <c r="AA1667" s="2"/>
      <c r="AD1667" s="1"/>
    </row>
    <row r="1668" spans="2:30" ht="18.75" x14ac:dyDescent="0.25">
      <c r="B1668" s="110"/>
      <c r="C1668" s="108"/>
      <c r="D1668" s="38"/>
      <c r="E1668" s="38"/>
      <c r="F1668" s="38"/>
      <c r="G1668" s="38"/>
      <c r="H1668" s="38"/>
      <c r="I1668" s="38"/>
      <c r="J1668" s="38"/>
      <c r="K1668" s="38"/>
      <c r="L1668" s="38"/>
      <c r="M1668" s="38"/>
      <c r="N1668" s="38"/>
      <c r="O1668" s="38"/>
      <c r="P1668" s="38"/>
      <c r="Q1668" s="38"/>
      <c r="R1668" s="38"/>
      <c r="S1668" s="94"/>
      <c r="T1668" s="94"/>
      <c r="U1668" s="94"/>
      <c r="V1668" s="94"/>
      <c r="W1668" s="94"/>
      <c r="X1668" s="94"/>
      <c r="Y1668" s="94"/>
      <c r="AA1668" s="2"/>
      <c r="AD1668" s="1"/>
    </row>
    <row r="1669" spans="2:30" ht="18.75" x14ac:dyDescent="0.25">
      <c r="B1669" s="110"/>
      <c r="C1669" s="108"/>
      <c r="D1669" s="38"/>
      <c r="E1669" s="38"/>
      <c r="F1669" s="38"/>
      <c r="G1669" s="38"/>
      <c r="H1669" s="38"/>
      <c r="I1669" s="38"/>
      <c r="J1669" s="38"/>
      <c r="K1669" s="38"/>
      <c r="L1669" s="38"/>
      <c r="M1669" s="38"/>
      <c r="N1669" s="38"/>
      <c r="O1669" s="38"/>
      <c r="P1669" s="38"/>
      <c r="Q1669" s="38"/>
      <c r="R1669" s="38"/>
      <c r="S1669" s="94"/>
      <c r="T1669" s="94"/>
      <c r="U1669" s="94"/>
      <c r="V1669" s="94"/>
      <c r="W1669" s="94"/>
      <c r="X1669" s="94"/>
      <c r="Y1669" s="94"/>
      <c r="AA1669" s="2"/>
      <c r="AD1669" s="1"/>
    </row>
    <row r="1670" spans="2:30" ht="18.75" x14ac:dyDescent="0.25">
      <c r="B1670" s="110"/>
      <c r="C1670" s="108"/>
      <c r="D1670" s="38"/>
      <c r="E1670" s="38"/>
      <c r="F1670" s="38"/>
      <c r="G1670" s="38"/>
      <c r="H1670" s="38"/>
      <c r="I1670" s="38"/>
      <c r="J1670" s="38"/>
      <c r="K1670" s="38"/>
      <c r="L1670" s="38"/>
      <c r="M1670" s="38"/>
      <c r="N1670" s="38"/>
      <c r="O1670" s="38"/>
      <c r="P1670" s="38"/>
      <c r="Q1670" s="38"/>
      <c r="R1670" s="38"/>
      <c r="S1670" s="94"/>
      <c r="T1670" s="94"/>
      <c r="U1670" s="94"/>
      <c r="V1670" s="94"/>
      <c r="W1670" s="94"/>
      <c r="X1670" s="94"/>
      <c r="Y1670" s="94"/>
      <c r="AA1670" s="2"/>
      <c r="AD1670" s="1"/>
    </row>
    <row r="1671" spans="2:30" ht="18.75" x14ac:dyDescent="0.25">
      <c r="B1671" s="110"/>
      <c r="C1671" s="108"/>
      <c r="D1671" s="38"/>
      <c r="E1671" s="38"/>
      <c r="F1671" s="38"/>
      <c r="G1671" s="38"/>
      <c r="H1671" s="38"/>
      <c r="I1671" s="38"/>
      <c r="J1671" s="38"/>
      <c r="K1671" s="38"/>
      <c r="L1671" s="38"/>
      <c r="M1671" s="38"/>
      <c r="N1671" s="38"/>
      <c r="O1671" s="38"/>
      <c r="P1671" s="38"/>
      <c r="Q1671" s="38"/>
      <c r="R1671" s="38"/>
      <c r="S1671" s="94"/>
      <c r="T1671" s="94"/>
      <c r="U1671" s="94"/>
      <c r="V1671" s="94"/>
      <c r="W1671" s="94"/>
      <c r="X1671" s="94"/>
      <c r="Y1671" s="94"/>
      <c r="AA1671" s="2"/>
      <c r="AD1671" s="1"/>
    </row>
    <row r="1672" spans="2:30" ht="18.75" x14ac:dyDescent="0.25">
      <c r="B1672" s="110"/>
      <c r="C1672" s="108"/>
      <c r="D1672" s="38"/>
      <c r="E1672" s="38"/>
      <c r="F1672" s="38"/>
      <c r="G1672" s="38"/>
      <c r="H1672" s="38"/>
      <c r="I1672" s="38"/>
      <c r="J1672" s="38"/>
      <c r="K1672" s="38"/>
      <c r="L1672" s="38"/>
      <c r="M1672" s="38"/>
      <c r="N1672" s="38"/>
      <c r="O1672" s="38"/>
      <c r="P1672" s="38"/>
      <c r="Q1672" s="38"/>
      <c r="R1672" s="38"/>
      <c r="S1672" s="94"/>
      <c r="T1672" s="94"/>
      <c r="U1672" s="94"/>
      <c r="V1672" s="94"/>
      <c r="W1672" s="94"/>
      <c r="X1672" s="94"/>
      <c r="Y1672" s="94"/>
      <c r="AA1672" s="2"/>
      <c r="AD1672" s="1"/>
    </row>
    <row r="1673" spans="2:30" ht="18.75" x14ac:dyDescent="0.25">
      <c r="B1673" s="110"/>
      <c r="C1673" s="108"/>
      <c r="D1673" s="38"/>
      <c r="E1673" s="38"/>
      <c r="F1673" s="38"/>
      <c r="G1673" s="38"/>
      <c r="H1673" s="38"/>
      <c r="I1673" s="38"/>
      <c r="J1673" s="38"/>
      <c r="K1673" s="38"/>
      <c r="L1673" s="38"/>
      <c r="M1673" s="38"/>
      <c r="N1673" s="38"/>
      <c r="O1673" s="38"/>
      <c r="P1673" s="38"/>
      <c r="Q1673" s="38"/>
      <c r="R1673" s="38"/>
      <c r="S1673" s="94"/>
      <c r="T1673" s="94"/>
      <c r="U1673" s="94"/>
      <c r="V1673" s="94"/>
      <c r="W1673" s="94"/>
      <c r="X1673" s="94"/>
      <c r="Y1673" s="94"/>
      <c r="AA1673" s="2"/>
      <c r="AD1673" s="1"/>
    </row>
    <row r="1674" spans="2:30" ht="18.75" x14ac:dyDescent="0.25">
      <c r="B1674" s="110"/>
      <c r="C1674" s="108"/>
      <c r="D1674" s="38"/>
      <c r="E1674" s="38"/>
      <c r="F1674" s="38"/>
      <c r="G1674" s="38"/>
      <c r="H1674" s="38"/>
      <c r="I1674" s="38"/>
      <c r="J1674" s="38"/>
      <c r="K1674" s="38"/>
      <c r="L1674" s="38"/>
      <c r="M1674" s="38"/>
      <c r="N1674" s="38"/>
      <c r="O1674" s="38"/>
      <c r="P1674" s="38"/>
      <c r="Q1674" s="38"/>
      <c r="R1674" s="38"/>
      <c r="S1674" s="94"/>
      <c r="T1674" s="94"/>
      <c r="U1674" s="94"/>
      <c r="V1674" s="94"/>
      <c r="W1674" s="94"/>
      <c r="X1674" s="94"/>
      <c r="Y1674" s="94"/>
      <c r="AA1674" s="2"/>
      <c r="AD1674" s="1"/>
    </row>
    <row r="1675" spans="2:30" ht="18.75" x14ac:dyDescent="0.25">
      <c r="B1675" s="110"/>
      <c r="C1675" s="108"/>
      <c r="D1675" s="38"/>
      <c r="E1675" s="38"/>
      <c r="F1675" s="38"/>
      <c r="G1675" s="38"/>
      <c r="H1675" s="38"/>
      <c r="I1675" s="38"/>
      <c r="J1675" s="38"/>
      <c r="K1675" s="38"/>
      <c r="L1675" s="38"/>
      <c r="M1675" s="38"/>
      <c r="N1675" s="38"/>
      <c r="O1675" s="38"/>
      <c r="P1675" s="38"/>
      <c r="Q1675" s="38"/>
      <c r="R1675" s="38"/>
      <c r="S1675" s="94"/>
      <c r="T1675" s="94"/>
      <c r="U1675" s="94"/>
      <c r="V1675" s="94"/>
      <c r="W1675" s="94"/>
      <c r="X1675" s="94"/>
      <c r="Y1675" s="94"/>
      <c r="AA1675" s="2"/>
      <c r="AD1675" s="1"/>
    </row>
    <row r="1676" spans="2:30" ht="18.75" x14ac:dyDescent="0.25">
      <c r="B1676" s="110"/>
      <c r="C1676" s="108"/>
      <c r="D1676" s="38"/>
      <c r="E1676" s="38"/>
      <c r="F1676" s="38"/>
      <c r="G1676" s="38"/>
      <c r="H1676" s="38"/>
      <c r="I1676" s="38"/>
      <c r="J1676" s="38"/>
      <c r="K1676" s="38"/>
      <c r="L1676" s="38"/>
      <c r="M1676" s="38"/>
      <c r="N1676" s="38"/>
      <c r="O1676" s="38"/>
      <c r="P1676" s="38"/>
      <c r="Q1676" s="38"/>
      <c r="R1676" s="38"/>
      <c r="S1676" s="94"/>
      <c r="T1676" s="94"/>
      <c r="U1676" s="94"/>
      <c r="V1676" s="94"/>
      <c r="W1676" s="94"/>
      <c r="X1676" s="94"/>
      <c r="Y1676" s="94"/>
      <c r="AA1676" s="2"/>
      <c r="AD1676" s="1"/>
    </row>
    <row r="1677" spans="2:30" ht="18.75" x14ac:dyDescent="0.25">
      <c r="B1677" s="110"/>
      <c r="C1677" s="108"/>
      <c r="D1677" s="38"/>
      <c r="E1677" s="38"/>
      <c r="F1677" s="38"/>
      <c r="G1677" s="38"/>
      <c r="H1677" s="38"/>
      <c r="I1677" s="38"/>
      <c r="J1677" s="38"/>
      <c r="K1677" s="38"/>
      <c r="L1677" s="38"/>
      <c r="M1677" s="38"/>
      <c r="N1677" s="38"/>
      <c r="O1677" s="38"/>
      <c r="P1677" s="38"/>
      <c r="Q1677" s="38"/>
      <c r="R1677" s="38"/>
      <c r="S1677" s="94"/>
      <c r="T1677" s="94"/>
      <c r="U1677" s="94"/>
      <c r="V1677" s="94"/>
      <c r="W1677" s="94"/>
      <c r="X1677" s="94"/>
      <c r="Y1677" s="94"/>
      <c r="AA1677" s="2"/>
      <c r="AD1677" s="1"/>
    </row>
    <row r="1678" spans="2:30" ht="18.75" x14ac:dyDescent="0.25">
      <c r="B1678" s="110"/>
      <c r="C1678" s="108"/>
      <c r="D1678" s="38"/>
      <c r="E1678" s="38"/>
      <c r="F1678" s="38"/>
      <c r="G1678" s="38"/>
      <c r="H1678" s="38"/>
      <c r="I1678" s="38"/>
      <c r="J1678" s="38"/>
      <c r="K1678" s="38"/>
      <c r="L1678" s="38"/>
      <c r="M1678" s="38"/>
      <c r="N1678" s="38"/>
      <c r="O1678" s="38"/>
      <c r="P1678" s="38"/>
      <c r="Q1678" s="38"/>
      <c r="R1678" s="38"/>
      <c r="S1678" s="94"/>
      <c r="T1678" s="94"/>
      <c r="U1678" s="94"/>
      <c r="V1678" s="94"/>
      <c r="W1678" s="94"/>
      <c r="X1678" s="94"/>
      <c r="Y1678" s="94"/>
      <c r="AA1678" s="2"/>
      <c r="AD1678" s="1"/>
    </row>
    <row r="1679" spans="2:30" ht="18.75" x14ac:dyDescent="0.25">
      <c r="B1679" s="110"/>
      <c r="C1679" s="108"/>
      <c r="D1679" s="38"/>
      <c r="E1679" s="38"/>
      <c r="F1679" s="38"/>
      <c r="G1679" s="38"/>
      <c r="H1679" s="38"/>
      <c r="I1679" s="38"/>
      <c r="J1679" s="38"/>
      <c r="K1679" s="38"/>
      <c r="L1679" s="38"/>
      <c r="M1679" s="38"/>
      <c r="N1679" s="38"/>
      <c r="O1679" s="38"/>
      <c r="P1679" s="38"/>
      <c r="Q1679" s="38"/>
      <c r="R1679" s="38"/>
      <c r="S1679" s="94"/>
      <c r="T1679" s="94"/>
      <c r="U1679" s="94"/>
      <c r="V1679" s="94"/>
      <c r="W1679" s="94"/>
      <c r="X1679" s="94"/>
      <c r="Y1679" s="94"/>
      <c r="AA1679" s="2"/>
      <c r="AD1679" s="1"/>
    </row>
    <row r="1680" spans="2:30" ht="18.75" x14ac:dyDescent="0.25">
      <c r="B1680" s="110"/>
      <c r="C1680" s="108"/>
      <c r="D1680" s="38"/>
      <c r="E1680" s="38"/>
      <c r="F1680" s="38"/>
      <c r="G1680" s="38"/>
      <c r="H1680" s="38"/>
      <c r="I1680" s="38"/>
      <c r="J1680" s="38"/>
      <c r="K1680" s="38"/>
      <c r="L1680" s="38"/>
      <c r="M1680" s="38"/>
      <c r="N1680" s="38"/>
      <c r="O1680" s="38"/>
      <c r="P1680" s="38"/>
      <c r="Q1680" s="38"/>
      <c r="R1680" s="38"/>
      <c r="S1680" s="94"/>
      <c r="T1680" s="94"/>
      <c r="U1680" s="94"/>
      <c r="V1680" s="94"/>
      <c r="W1680" s="94"/>
      <c r="X1680" s="94"/>
      <c r="Y1680" s="94"/>
      <c r="AA1680" s="2"/>
      <c r="AD1680" s="1"/>
    </row>
    <row r="1681" spans="2:30" ht="18.75" x14ac:dyDescent="0.25">
      <c r="B1681" s="110"/>
      <c r="C1681" s="108"/>
      <c r="D1681" s="38"/>
      <c r="E1681" s="38"/>
      <c r="F1681" s="38"/>
      <c r="G1681" s="38"/>
      <c r="H1681" s="38"/>
      <c r="I1681" s="38"/>
      <c r="J1681" s="38"/>
      <c r="K1681" s="38"/>
      <c r="L1681" s="38"/>
      <c r="M1681" s="38"/>
      <c r="N1681" s="38"/>
      <c r="O1681" s="38"/>
      <c r="P1681" s="38"/>
      <c r="Q1681" s="38"/>
      <c r="R1681" s="38"/>
      <c r="S1681" s="94"/>
      <c r="T1681" s="94"/>
      <c r="U1681" s="94"/>
      <c r="V1681" s="94"/>
      <c r="W1681" s="94"/>
      <c r="X1681" s="94"/>
      <c r="Y1681" s="94"/>
      <c r="AA1681" s="2"/>
      <c r="AD1681" s="1"/>
    </row>
    <row r="1682" spans="2:30" ht="18.75" x14ac:dyDescent="0.25">
      <c r="B1682" s="110"/>
      <c r="C1682" s="108"/>
      <c r="D1682" s="38"/>
      <c r="E1682" s="38"/>
      <c r="F1682" s="38"/>
      <c r="G1682" s="38"/>
      <c r="H1682" s="38"/>
      <c r="I1682" s="38"/>
      <c r="J1682" s="38"/>
      <c r="K1682" s="38"/>
      <c r="L1682" s="38"/>
      <c r="M1682" s="38"/>
      <c r="N1682" s="38"/>
      <c r="O1682" s="38"/>
      <c r="P1682" s="38"/>
      <c r="Q1682" s="38"/>
      <c r="R1682" s="38"/>
      <c r="S1682" s="94"/>
      <c r="T1682" s="94"/>
      <c r="U1682" s="94"/>
      <c r="V1682" s="94"/>
      <c r="W1682" s="94"/>
      <c r="X1682" s="94"/>
      <c r="Y1682" s="94"/>
      <c r="AA1682" s="2"/>
      <c r="AD1682" s="1"/>
    </row>
    <row r="1683" spans="2:30" ht="18.75" x14ac:dyDescent="0.25">
      <c r="B1683" s="110"/>
      <c r="C1683" s="108"/>
      <c r="D1683" s="38"/>
      <c r="E1683" s="38"/>
      <c r="F1683" s="38"/>
      <c r="G1683" s="38"/>
      <c r="H1683" s="38"/>
      <c r="I1683" s="38"/>
      <c r="J1683" s="38"/>
      <c r="K1683" s="38"/>
      <c r="L1683" s="38"/>
      <c r="M1683" s="38"/>
      <c r="N1683" s="38"/>
      <c r="O1683" s="38"/>
      <c r="P1683" s="38"/>
      <c r="Q1683" s="38"/>
      <c r="R1683" s="38"/>
      <c r="S1683" s="94"/>
      <c r="T1683" s="94"/>
      <c r="U1683" s="94"/>
      <c r="V1683" s="94"/>
      <c r="W1683" s="94"/>
      <c r="X1683" s="94"/>
      <c r="Y1683" s="94"/>
      <c r="AA1683" s="2"/>
      <c r="AD1683" s="1"/>
    </row>
    <row r="1684" spans="2:30" ht="18.75" x14ac:dyDescent="0.25">
      <c r="B1684" s="110"/>
      <c r="C1684" s="108"/>
      <c r="D1684" s="38"/>
      <c r="E1684" s="38"/>
      <c r="F1684" s="38"/>
      <c r="G1684" s="38"/>
      <c r="H1684" s="38"/>
      <c r="I1684" s="38"/>
      <c r="J1684" s="38"/>
      <c r="K1684" s="38"/>
      <c r="L1684" s="38"/>
      <c r="M1684" s="38"/>
      <c r="N1684" s="38"/>
      <c r="O1684" s="38"/>
      <c r="P1684" s="38"/>
      <c r="Q1684" s="38"/>
      <c r="R1684" s="38"/>
      <c r="S1684" s="94"/>
      <c r="T1684" s="94"/>
      <c r="U1684" s="94"/>
      <c r="V1684" s="94"/>
      <c r="W1684" s="94"/>
      <c r="X1684" s="94"/>
      <c r="Y1684" s="94"/>
      <c r="AA1684" s="2"/>
      <c r="AD1684" s="1"/>
    </row>
    <row r="1685" spans="2:30" ht="18.75" x14ac:dyDescent="0.25">
      <c r="B1685" s="110"/>
      <c r="C1685" s="108"/>
      <c r="D1685" s="38"/>
      <c r="E1685" s="38"/>
      <c r="F1685" s="38"/>
      <c r="G1685" s="38"/>
      <c r="H1685" s="38"/>
      <c r="I1685" s="38"/>
      <c r="J1685" s="38"/>
      <c r="K1685" s="38"/>
      <c r="L1685" s="38"/>
      <c r="M1685" s="38"/>
      <c r="N1685" s="38"/>
      <c r="O1685" s="38"/>
      <c r="P1685" s="38"/>
      <c r="Q1685" s="38"/>
      <c r="R1685" s="38"/>
      <c r="S1685" s="94"/>
      <c r="T1685" s="94"/>
      <c r="U1685" s="94"/>
      <c r="V1685" s="94"/>
      <c r="W1685" s="94"/>
      <c r="X1685" s="94"/>
      <c r="Y1685" s="94"/>
      <c r="AA1685" s="2"/>
      <c r="AD1685" s="1"/>
    </row>
    <row r="1686" spans="2:30" ht="18.75" x14ac:dyDescent="0.25">
      <c r="B1686" s="110"/>
      <c r="C1686" s="108"/>
      <c r="D1686" s="38"/>
      <c r="E1686" s="38"/>
      <c r="F1686" s="38"/>
      <c r="G1686" s="38"/>
      <c r="H1686" s="38"/>
      <c r="I1686" s="38"/>
      <c r="J1686" s="38"/>
      <c r="K1686" s="38"/>
      <c r="L1686" s="38"/>
      <c r="M1686" s="38"/>
      <c r="N1686" s="38"/>
      <c r="O1686" s="38"/>
      <c r="P1686" s="38"/>
      <c r="Q1686" s="38"/>
      <c r="R1686" s="38"/>
      <c r="S1686" s="94"/>
      <c r="T1686" s="94"/>
      <c r="U1686" s="94"/>
      <c r="V1686" s="94"/>
      <c r="W1686" s="94"/>
      <c r="X1686" s="94"/>
      <c r="Y1686" s="94"/>
      <c r="AA1686" s="2"/>
      <c r="AD1686" s="1"/>
    </row>
    <row r="1687" spans="2:30" ht="18.75" x14ac:dyDescent="0.25">
      <c r="B1687" s="110"/>
      <c r="C1687" s="108"/>
      <c r="D1687" s="38"/>
      <c r="E1687" s="38"/>
      <c r="F1687" s="38"/>
      <c r="G1687" s="38"/>
      <c r="H1687" s="38"/>
      <c r="I1687" s="38"/>
      <c r="J1687" s="38"/>
      <c r="K1687" s="38"/>
      <c r="L1687" s="38"/>
      <c r="M1687" s="38"/>
      <c r="N1687" s="38"/>
      <c r="O1687" s="38"/>
      <c r="P1687" s="38"/>
      <c r="Q1687" s="38"/>
      <c r="R1687" s="38"/>
      <c r="S1687" s="94"/>
      <c r="T1687" s="94"/>
      <c r="U1687" s="94"/>
      <c r="V1687" s="94"/>
      <c r="W1687" s="94"/>
      <c r="X1687" s="94"/>
      <c r="Y1687" s="94"/>
      <c r="AA1687" s="2"/>
      <c r="AD1687" s="1"/>
    </row>
    <row r="1688" spans="2:30" ht="18.75" x14ac:dyDescent="0.25">
      <c r="B1688" s="110"/>
      <c r="C1688" s="108"/>
      <c r="D1688" s="38"/>
      <c r="E1688" s="38"/>
      <c r="F1688" s="38"/>
      <c r="G1688" s="38"/>
      <c r="H1688" s="38"/>
      <c r="I1688" s="38"/>
      <c r="J1688" s="38"/>
      <c r="K1688" s="38"/>
      <c r="L1688" s="38"/>
      <c r="M1688" s="38"/>
      <c r="N1688" s="38"/>
      <c r="O1688" s="38"/>
      <c r="P1688" s="38"/>
      <c r="Q1688" s="38"/>
      <c r="R1688" s="38"/>
      <c r="S1688" s="94"/>
      <c r="T1688" s="94"/>
      <c r="U1688" s="94"/>
      <c r="V1688" s="94"/>
      <c r="W1688" s="94"/>
      <c r="X1688" s="94"/>
      <c r="Y1688" s="94"/>
      <c r="AA1688" s="2"/>
      <c r="AD1688" s="1"/>
    </row>
    <row r="1689" spans="2:30" ht="18.75" x14ac:dyDescent="0.25">
      <c r="B1689" s="110"/>
      <c r="C1689" s="108"/>
      <c r="D1689" s="38"/>
      <c r="E1689" s="38"/>
      <c r="F1689" s="38"/>
      <c r="G1689" s="38"/>
      <c r="H1689" s="38"/>
      <c r="I1689" s="38"/>
      <c r="J1689" s="38"/>
      <c r="K1689" s="38"/>
      <c r="L1689" s="38"/>
      <c r="M1689" s="38"/>
      <c r="N1689" s="38"/>
      <c r="O1689" s="38"/>
      <c r="P1689" s="38"/>
      <c r="Q1689" s="38"/>
      <c r="R1689" s="38"/>
      <c r="S1689" s="94"/>
      <c r="T1689" s="94"/>
      <c r="U1689" s="94"/>
      <c r="V1689" s="94"/>
      <c r="W1689" s="94"/>
      <c r="X1689" s="94"/>
      <c r="Y1689" s="94"/>
      <c r="AA1689" s="2"/>
      <c r="AD1689" s="1"/>
    </row>
    <row r="1690" spans="2:30" ht="18.75" x14ac:dyDescent="0.25">
      <c r="B1690" s="110"/>
      <c r="C1690" s="108"/>
      <c r="D1690" s="38"/>
      <c r="E1690" s="38"/>
      <c r="F1690" s="38"/>
      <c r="G1690" s="38"/>
      <c r="H1690" s="38"/>
      <c r="I1690" s="38"/>
      <c r="J1690" s="38"/>
      <c r="K1690" s="38"/>
      <c r="L1690" s="38"/>
      <c r="M1690" s="38"/>
      <c r="N1690" s="38"/>
      <c r="O1690" s="38"/>
      <c r="P1690" s="38"/>
      <c r="Q1690" s="38"/>
      <c r="R1690" s="38"/>
      <c r="S1690" s="94"/>
      <c r="T1690" s="94"/>
      <c r="U1690" s="94"/>
      <c r="V1690" s="94"/>
      <c r="W1690" s="94"/>
      <c r="X1690" s="94"/>
      <c r="Y1690" s="94"/>
      <c r="AA1690" s="2"/>
      <c r="AD1690" s="1"/>
    </row>
    <row r="1691" spans="2:30" ht="18.75" x14ac:dyDescent="0.25">
      <c r="B1691" s="110"/>
      <c r="C1691" s="108"/>
      <c r="D1691" s="38"/>
      <c r="E1691" s="38"/>
      <c r="F1691" s="38"/>
      <c r="G1691" s="38"/>
      <c r="H1691" s="38"/>
      <c r="I1691" s="38"/>
      <c r="J1691" s="38"/>
      <c r="K1691" s="38"/>
      <c r="L1691" s="38"/>
      <c r="M1691" s="38"/>
      <c r="N1691" s="38"/>
      <c r="O1691" s="38"/>
      <c r="P1691" s="38"/>
      <c r="Q1691" s="38"/>
      <c r="R1691" s="38"/>
      <c r="S1691" s="94"/>
      <c r="T1691" s="94"/>
      <c r="U1691" s="94"/>
      <c r="V1691" s="94"/>
      <c r="W1691" s="94"/>
      <c r="X1691" s="94"/>
      <c r="Y1691" s="94"/>
      <c r="AA1691" s="2"/>
      <c r="AD1691" s="1"/>
    </row>
    <row r="1692" spans="2:30" ht="18.75" x14ac:dyDescent="0.25">
      <c r="B1692" s="110"/>
      <c r="C1692" s="108"/>
      <c r="D1692" s="38"/>
      <c r="E1692" s="38"/>
      <c r="F1692" s="38"/>
      <c r="G1692" s="38"/>
      <c r="H1692" s="38"/>
      <c r="I1692" s="38"/>
      <c r="J1692" s="38"/>
      <c r="K1692" s="38"/>
      <c r="L1692" s="38"/>
      <c r="M1692" s="38"/>
      <c r="N1692" s="38"/>
      <c r="O1692" s="38"/>
      <c r="P1692" s="38"/>
      <c r="Q1692" s="38"/>
      <c r="R1692" s="38"/>
      <c r="S1692" s="94"/>
      <c r="T1692" s="94"/>
      <c r="U1692" s="94"/>
      <c r="V1692" s="94"/>
      <c r="W1692" s="94"/>
      <c r="X1692" s="94"/>
      <c r="Y1692" s="94"/>
      <c r="AA1692" s="2"/>
      <c r="AD1692" s="1"/>
    </row>
    <row r="1693" spans="2:30" ht="18.75" x14ac:dyDescent="0.25">
      <c r="B1693" s="110"/>
      <c r="C1693" s="108"/>
      <c r="D1693" s="38"/>
      <c r="E1693" s="38"/>
      <c r="F1693" s="38"/>
      <c r="G1693" s="38"/>
      <c r="H1693" s="38"/>
      <c r="I1693" s="38"/>
      <c r="J1693" s="38"/>
      <c r="K1693" s="38"/>
      <c r="L1693" s="38"/>
      <c r="M1693" s="38"/>
      <c r="N1693" s="38"/>
      <c r="O1693" s="38"/>
      <c r="P1693" s="38"/>
      <c r="Q1693" s="38"/>
      <c r="R1693" s="38"/>
      <c r="S1693" s="94"/>
      <c r="T1693" s="94"/>
      <c r="U1693" s="94"/>
      <c r="V1693" s="94"/>
      <c r="W1693" s="94"/>
      <c r="X1693" s="94"/>
      <c r="Y1693" s="94"/>
      <c r="AA1693" s="2"/>
      <c r="AD1693" s="1"/>
    </row>
    <row r="1694" spans="2:30" ht="18.75" x14ac:dyDescent="0.25">
      <c r="B1694" s="110"/>
      <c r="C1694" s="108"/>
      <c r="D1694" s="38"/>
      <c r="E1694" s="38"/>
      <c r="F1694" s="38"/>
      <c r="G1694" s="38"/>
      <c r="H1694" s="38"/>
      <c r="I1694" s="38"/>
      <c r="J1694" s="38"/>
      <c r="K1694" s="38"/>
      <c r="L1694" s="38"/>
      <c r="M1694" s="38"/>
      <c r="N1694" s="38"/>
      <c r="O1694" s="38"/>
      <c r="P1694" s="38"/>
      <c r="Q1694" s="38"/>
      <c r="R1694" s="38"/>
      <c r="S1694" s="94"/>
      <c r="T1694" s="94"/>
      <c r="U1694" s="94"/>
      <c r="V1694" s="94"/>
      <c r="W1694" s="94"/>
      <c r="X1694" s="94"/>
      <c r="Y1694" s="94"/>
      <c r="AA1694" s="2"/>
      <c r="AD1694" s="1"/>
    </row>
    <row r="1695" spans="2:30" ht="18.75" x14ac:dyDescent="0.25">
      <c r="B1695" s="110"/>
      <c r="C1695" s="108"/>
      <c r="D1695" s="38"/>
      <c r="E1695" s="38"/>
      <c r="F1695" s="38"/>
      <c r="G1695" s="38"/>
      <c r="H1695" s="38"/>
      <c r="I1695" s="38"/>
      <c r="J1695" s="38"/>
      <c r="K1695" s="38"/>
      <c r="L1695" s="38"/>
      <c r="M1695" s="38"/>
      <c r="N1695" s="38"/>
      <c r="O1695" s="38"/>
      <c r="P1695" s="38"/>
      <c r="Q1695" s="38"/>
      <c r="R1695" s="38"/>
      <c r="S1695" s="94"/>
      <c r="T1695" s="94"/>
      <c r="U1695" s="94"/>
      <c r="V1695" s="94"/>
      <c r="W1695" s="94"/>
      <c r="X1695" s="94"/>
      <c r="Y1695" s="94"/>
      <c r="AA1695" s="2"/>
      <c r="AD1695" s="1"/>
    </row>
    <row r="1696" spans="2:30" ht="18.75" x14ac:dyDescent="0.25">
      <c r="B1696" s="110"/>
      <c r="C1696" s="108"/>
      <c r="D1696" s="38"/>
      <c r="E1696" s="38"/>
      <c r="F1696" s="38"/>
      <c r="G1696" s="38"/>
      <c r="H1696" s="38"/>
      <c r="I1696" s="38"/>
      <c r="J1696" s="38"/>
      <c r="K1696" s="38"/>
      <c r="L1696" s="38"/>
      <c r="M1696" s="38"/>
      <c r="N1696" s="38"/>
      <c r="O1696" s="38"/>
      <c r="P1696" s="38"/>
      <c r="Q1696" s="38"/>
      <c r="R1696" s="38"/>
      <c r="S1696" s="94"/>
      <c r="T1696" s="94"/>
      <c r="U1696" s="94"/>
      <c r="V1696" s="94"/>
      <c r="W1696" s="94"/>
      <c r="X1696" s="94"/>
      <c r="Y1696" s="94"/>
      <c r="AA1696" s="2"/>
      <c r="AD1696" s="1"/>
    </row>
    <row r="1697" spans="2:30" ht="18.75" x14ac:dyDescent="0.25">
      <c r="B1697" s="110"/>
      <c r="C1697" s="108"/>
      <c r="D1697" s="38"/>
      <c r="E1697" s="38"/>
      <c r="F1697" s="38"/>
      <c r="G1697" s="38"/>
      <c r="H1697" s="38"/>
      <c r="I1697" s="38"/>
      <c r="J1697" s="38"/>
      <c r="K1697" s="38"/>
      <c r="L1697" s="38"/>
      <c r="M1697" s="38"/>
      <c r="N1697" s="38"/>
      <c r="O1697" s="38"/>
      <c r="P1697" s="38"/>
      <c r="Q1697" s="38"/>
      <c r="R1697" s="38"/>
      <c r="S1697" s="94"/>
      <c r="T1697" s="94"/>
      <c r="U1697" s="94"/>
      <c r="V1697" s="94"/>
      <c r="W1697" s="94"/>
      <c r="X1697" s="94"/>
      <c r="Y1697" s="94"/>
      <c r="AA1697" s="2"/>
      <c r="AD1697" s="1"/>
    </row>
    <row r="1698" spans="2:30" ht="18.75" x14ac:dyDescent="0.25">
      <c r="B1698" s="110"/>
      <c r="C1698" s="108"/>
      <c r="D1698" s="38"/>
      <c r="E1698" s="38"/>
      <c r="F1698" s="38"/>
      <c r="G1698" s="38"/>
      <c r="H1698" s="38"/>
      <c r="I1698" s="38"/>
      <c r="J1698" s="38"/>
      <c r="K1698" s="38"/>
      <c r="L1698" s="38"/>
      <c r="M1698" s="38"/>
      <c r="N1698" s="38"/>
      <c r="O1698" s="38"/>
      <c r="P1698" s="38"/>
      <c r="Q1698" s="38"/>
      <c r="R1698" s="38"/>
      <c r="S1698" s="94"/>
      <c r="T1698" s="94"/>
      <c r="U1698" s="94"/>
      <c r="V1698" s="94"/>
      <c r="W1698" s="94"/>
      <c r="X1698" s="94"/>
      <c r="Y1698" s="94"/>
      <c r="AA1698" s="2"/>
      <c r="AD1698" s="1"/>
    </row>
    <row r="1699" spans="2:30" ht="18.75" x14ac:dyDescent="0.25">
      <c r="B1699" s="110"/>
      <c r="C1699" s="108"/>
      <c r="D1699" s="38"/>
      <c r="E1699" s="38"/>
      <c r="F1699" s="38"/>
      <c r="G1699" s="38"/>
      <c r="H1699" s="38"/>
      <c r="I1699" s="38"/>
      <c r="J1699" s="38"/>
      <c r="K1699" s="38"/>
      <c r="L1699" s="38"/>
      <c r="M1699" s="38"/>
      <c r="N1699" s="38"/>
      <c r="O1699" s="38"/>
      <c r="P1699" s="38"/>
      <c r="Q1699" s="38"/>
      <c r="R1699" s="38"/>
      <c r="S1699" s="94"/>
      <c r="T1699" s="94"/>
      <c r="U1699" s="94"/>
      <c r="V1699" s="94"/>
      <c r="W1699" s="94"/>
      <c r="X1699" s="94"/>
      <c r="Y1699" s="94"/>
      <c r="AA1699" s="2"/>
      <c r="AD1699" s="1"/>
    </row>
    <row r="1700" spans="2:30" ht="18.75" x14ac:dyDescent="0.25">
      <c r="B1700" s="110"/>
      <c r="C1700" s="108"/>
      <c r="D1700" s="38"/>
      <c r="E1700" s="38"/>
      <c r="F1700" s="38"/>
      <c r="G1700" s="38"/>
      <c r="H1700" s="38"/>
      <c r="I1700" s="38"/>
      <c r="J1700" s="38"/>
      <c r="K1700" s="38"/>
      <c r="L1700" s="38"/>
      <c r="M1700" s="38"/>
      <c r="N1700" s="38"/>
      <c r="O1700" s="38"/>
      <c r="P1700" s="38"/>
      <c r="Q1700" s="38"/>
      <c r="R1700" s="38"/>
      <c r="S1700" s="94"/>
      <c r="T1700" s="94"/>
      <c r="U1700" s="94"/>
      <c r="V1700" s="94"/>
      <c r="W1700" s="94"/>
      <c r="X1700" s="94"/>
      <c r="Y1700" s="94"/>
      <c r="AA1700" s="2"/>
      <c r="AD1700" s="1"/>
    </row>
    <row r="1701" spans="2:30" ht="18.75" x14ac:dyDescent="0.25">
      <c r="B1701" s="110"/>
      <c r="C1701" s="108"/>
      <c r="D1701" s="38"/>
      <c r="E1701" s="38"/>
      <c r="F1701" s="38"/>
      <c r="G1701" s="38"/>
      <c r="H1701" s="38"/>
      <c r="I1701" s="38"/>
      <c r="J1701" s="38"/>
      <c r="K1701" s="38"/>
      <c r="L1701" s="38"/>
      <c r="M1701" s="38"/>
      <c r="N1701" s="38"/>
      <c r="O1701" s="38"/>
      <c r="P1701" s="38"/>
      <c r="Q1701" s="38"/>
      <c r="R1701" s="38"/>
      <c r="S1701" s="94"/>
      <c r="T1701" s="94"/>
      <c r="U1701" s="94"/>
      <c r="V1701" s="94"/>
      <c r="W1701" s="94"/>
      <c r="X1701" s="94"/>
      <c r="Y1701" s="94"/>
      <c r="AA1701" s="2"/>
      <c r="AD1701" s="1"/>
    </row>
    <row r="1702" spans="2:30" ht="18.75" x14ac:dyDescent="0.25">
      <c r="B1702" s="110"/>
      <c r="C1702" s="108"/>
      <c r="D1702" s="38"/>
      <c r="E1702" s="38"/>
      <c r="F1702" s="38"/>
      <c r="G1702" s="38"/>
      <c r="H1702" s="38"/>
      <c r="I1702" s="38"/>
      <c r="J1702" s="38"/>
      <c r="K1702" s="38"/>
      <c r="L1702" s="38"/>
      <c r="M1702" s="38"/>
      <c r="N1702" s="38"/>
      <c r="O1702" s="38"/>
      <c r="P1702" s="38"/>
      <c r="Q1702" s="38"/>
      <c r="R1702" s="38"/>
      <c r="S1702" s="94"/>
      <c r="T1702" s="94"/>
      <c r="U1702" s="94"/>
      <c r="V1702" s="94"/>
      <c r="W1702" s="94"/>
      <c r="X1702" s="94"/>
      <c r="Y1702" s="94"/>
      <c r="AA1702" s="2"/>
      <c r="AD1702" s="1"/>
    </row>
    <row r="1703" spans="2:30" ht="18.75" x14ac:dyDescent="0.25">
      <c r="B1703" s="110"/>
      <c r="C1703" s="108"/>
      <c r="D1703" s="38"/>
      <c r="E1703" s="38"/>
      <c r="F1703" s="38"/>
      <c r="G1703" s="38"/>
      <c r="H1703" s="38"/>
      <c r="I1703" s="38"/>
      <c r="J1703" s="38"/>
      <c r="K1703" s="38"/>
      <c r="L1703" s="38"/>
      <c r="M1703" s="38"/>
      <c r="N1703" s="38"/>
      <c r="O1703" s="38"/>
      <c r="P1703" s="38"/>
      <c r="Q1703" s="38"/>
      <c r="R1703" s="38"/>
      <c r="S1703" s="94"/>
      <c r="T1703" s="94"/>
      <c r="U1703" s="94"/>
      <c r="V1703" s="94"/>
      <c r="W1703" s="94"/>
      <c r="X1703" s="94"/>
      <c r="Y1703" s="94"/>
      <c r="AA1703" s="2"/>
      <c r="AD1703" s="1"/>
    </row>
    <row r="1704" spans="2:30" ht="18.75" x14ac:dyDescent="0.25">
      <c r="B1704" s="110"/>
      <c r="C1704" s="108"/>
      <c r="D1704" s="38"/>
      <c r="E1704" s="38"/>
      <c r="F1704" s="38"/>
      <c r="G1704" s="38"/>
      <c r="H1704" s="38"/>
      <c r="I1704" s="38"/>
      <c r="J1704" s="38"/>
      <c r="K1704" s="38"/>
      <c r="L1704" s="38"/>
      <c r="M1704" s="38"/>
      <c r="N1704" s="38"/>
      <c r="O1704" s="38"/>
      <c r="P1704" s="38"/>
      <c r="Q1704" s="38"/>
      <c r="R1704" s="38"/>
      <c r="S1704" s="94"/>
      <c r="T1704" s="94"/>
      <c r="U1704" s="94"/>
      <c r="V1704" s="94"/>
      <c r="W1704" s="94"/>
      <c r="X1704" s="94"/>
      <c r="Y1704" s="94"/>
      <c r="AA1704" s="2"/>
      <c r="AD1704" s="1"/>
    </row>
    <row r="1705" spans="2:30" ht="18.75" x14ac:dyDescent="0.25">
      <c r="B1705" s="110"/>
      <c r="C1705" s="108"/>
      <c r="D1705" s="38"/>
      <c r="E1705" s="38"/>
      <c r="F1705" s="38"/>
      <c r="G1705" s="38"/>
      <c r="H1705" s="38"/>
      <c r="I1705" s="38"/>
      <c r="J1705" s="38"/>
      <c r="K1705" s="38"/>
      <c r="L1705" s="38"/>
      <c r="M1705" s="38"/>
      <c r="N1705" s="38"/>
      <c r="O1705" s="38"/>
      <c r="P1705" s="38"/>
      <c r="Q1705" s="38"/>
      <c r="R1705" s="38"/>
      <c r="S1705" s="94"/>
      <c r="T1705" s="94"/>
      <c r="U1705" s="94"/>
      <c r="V1705" s="94"/>
      <c r="W1705" s="94"/>
      <c r="X1705" s="94"/>
      <c r="Y1705" s="94"/>
      <c r="AA1705" s="2"/>
      <c r="AD1705" s="1"/>
    </row>
    <row r="1706" spans="2:30" ht="18.75" x14ac:dyDescent="0.25">
      <c r="B1706" s="110"/>
      <c r="C1706" s="108"/>
      <c r="D1706" s="38"/>
      <c r="E1706" s="38"/>
      <c r="F1706" s="38"/>
      <c r="G1706" s="38"/>
      <c r="H1706" s="38"/>
      <c r="I1706" s="38"/>
      <c r="J1706" s="38"/>
      <c r="K1706" s="38"/>
      <c r="L1706" s="38"/>
      <c r="M1706" s="38"/>
      <c r="N1706" s="38"/>
      <c r="O1706" s="38"/>
      <c r="P1706" s="38"/>
      <c r="Q1706" s="38"/>
      <c r="R1706" s="38"/>
      <c r="S1706" s="94"/>
      <c r="T1706" s="94"/>
      <c r="U1706" s="94"/>
      <c r="V1706" s="94"/>
      <c r="W1706" s="94"/>
      <c r="X1706" s="94"/>
      <c r="Y1706" s="94"/>
      <c r="AA1706" s="2"/>
      <c r="AD1706" s="1"/>
    </row>
    <row r="1707" spans="2:30" ht="18.75" x14ac:dyDescent="0.25">
      <c r="B1707" s="110"/>
      <c r="C1707" s="108"/>
      <c r="D1707" s="38"/>
      <c r="E1707" s="38"/>
      <c r="F1707" s="38"/>
      <c r="G1707" s="38"/>
      <c r="H1707" s="38"/>
      <c r="I1707" s="38"/>
      <c r="J1707" s="38"/>
      <c r="K1707" s="38"/>
      <c r="L1707" s="38"/>
      <c r="M1707" s="38"/>
      <c r="N1707" s="38"/>
      <c r="O1707" s="38"/>
      <c r="P1707" s="38"/>
      <c r="Q1707" s="38"/>
      <c r="R1707" s="38"/>
      <c r="S1707" s="94"/>
      <c r="T1707" s="94"/>
      <c r="U1707" s="94"/>
      <c r="V1707" s="94"/>
      <c r="W1707" s="94"/>
      <c r="X1707" s="94"/>
      <c r="Y1707" s="94"/>
      <c r="AA1707" s="2"/>
      <c r="AD1707" s="1"/>
    </row>
    <row r="1708" spans="2:30" ht="18.75" x14ac:dyDescent="0.25">
      <c r="B1708" s="110"/>
      <c r="C1708" s="108"/>
      <c r="D1708" s="38"/>
      <c r="E1708" s="38"/>
      <c r="F1708" s="38"/>
      <c r="G1708" s="38"/>
      <c r="H1708" s="38"/>
      <c r="I1708" s="38"/>
      <c r="J1708" s="38"/>
      <c r="K1708" s="38"/>
      <c r="L1708" s="38"/>
      <c r="M1708" s="38"/>
      <c r="N1708" s="38"/>
      <c r="O1708" s="38"/>
      <c r="P1708" s="38"/>
      <c r="Q1708" s="38"/>
      <c r="R1708" s="38"/>
      <c r="S1708" s="94"/>
      <c r="T1708" s="94"/>
      <c r="U1708" s="94"/>
      <c r="V1708" s="94"/>
      <c r="W1708" s="94"/>
      <c r="X1708" s="94"/>
      <c r="Y1708" s="94"/>
      <c r="AA1708" s="2"/>
      <c r="AD1708" s="1"/>
    </row>
    <row r="1709" spans="2:30" ht="18.75" x14ac:dyDescent="0.25">
      <c r="B1709" s="110"/>
      <c r="C1709" s="108"/>
      <c r="D1709" s="38"/>
      <c r="E1709" s="38"/>
      <c r="F1709" s="38"/>
      <c r="G1709" s="38"/>
      <c r="H1709" s="38"/>
      <c r="I1709" s="38"/>
      <c r="J1709" s="38"/>
      <c r="K1709" s="38"/>
      <c r="L1709" s="38"/>
      <c r="M1709" s="38"/>
      <c r="N1709" s="38"/>
      <c r="O1709" s="38"/>
      <c r="P1709" s="38"/>
      <c r="Q1709" s="38"/>
      <c r="R1709" s="38"/>
      <c r="S1709" s="94"/>
      <c r="T1709" s="94"/>
      <c r="U1709" s="94"/>
      <c r="V1709" s="94"/>
      <c r="W1709" s="94"/>
      <c r="X1709" s="94"/>
      <c r="Y1709" s="94"/>
      <c r="AA1709" s="2"/>
      <c r="AD1709" s="1"/>
    </row>
    <row r="1710" spans="2:30" ht="18.75" x14ac:dyDescent="0.25">
      <c r="B1710" s="110"/>
      <c r="C1710" s="108"/>
      <c r="D1710" s="38"/>
      <c r="E1710" s="38"/>
      <c r="F1710" s="38"/>
      <c r="G1710" s="38"/>
      <c r="H1710" s="38"/>
      <c r="I1710" s="38"/>
      <c r="J1710" s="38"/>
      <c r="K1710" s="38"/>
      <c r="L1710" s="38"/>
      <c r="M1710" s="38"/>
      <c r="N1710" s="38"/>
      <c r="O1710" s="38"/>
      <c r="P1710" s="38"/>
      <c r="Q1710" s="38"/>
      <c r="R1710" s="38"/>
      <c r="S1710" s="94"/>
      <c r="T1710" s="94"/>
      <c r="U1710" s="94"/>
      <c r="V1710" s="94"/>
      <c r="W1710" s="94"/>
      <c r="X1710" s="94"/>
      <c r="Y1710" s="94"/>
      <c r="AA1710" s="2"/>
      <c r="AD1710" s="1"/>
    </row>
    <row r="1711" spans="2:30" ht="18.75" x14ac:dyDescent="0.25">
      <c r="B1711" s="110"/>
      <c r="C1711" s="108"/>
      <c r="D1711" s="38"/>
      <c r="E1711" s="38"/>
      <c r="F1711" s="38"/>
      <c r="G1711" s="38"/>
      <c r="H1711" s="38"/>
      <c r="I1711" s="38"/>
      <c r="J1711" s="38"/>
      <c r="K1711" s="38"/>
      <c r="L1711" s="38"/>
      <c r="M1711" s="38"/>
      <c r="N1711" s="38"/>
      <c r="O1711" s="38"/>
      <c r="P1711" s="38"/>
      <c r="Q1711" s="38"/>
      <c r="R1711" s="38"/>
      <c r="S1711" s="94"/>
      <c r="T1711" s="94"/>
      <c r="U1711" s="94"/>
      <c r="V1711" s="94"/>
      <c r="W1711" s="94"/>
      <c r="X1711" s="94"/>
      <c r="Y1711" s="94"/>
      <c r="AA1711" s="2"/>
      <c r="AD1711" s="1"/>
    </row>
    <row r="1712" spans="2:30" ht="18.75" x14ac:dyDescent="0.25">
      <c r="B1712" s="110"/>
      <c r="C1712" s="108"/>
      <c r="D1712" s="38"/>
      <c r="E1712" s="38"/>
      <c r="F1712" s="38"/>
      <c r="G1712" s="38"/>
      <c r="H1712" s="38"/>
      <c r="I1712" s="38"/>
      <c r="J1712" s="38"/>
      <c r="K1712" s="38"/>
      <c r="L1712" s="38"/>
      <c r="M1712" s="38"/>
      <c r="N1712" s="38"/>
      <c r="O1712" s="38"/>
      <c r="P1712" s="38"/>
      <c r="Q1712" s="38"/>
      <c r="R1712" s="38"/>
      <c r="S1712" s="94"/>
      <c r="T1712" s="94"/>
      <c r="U1712" s="94"/>
      <c r="V1712" s="94"/>
      <c r="W1712" s="94"/>
      <c r="X1712" s="94"/>
      <c r="Y1712" s="94"/>
      <c r="AA1712" s="2"/>
      <c r="AD1712" s="1"/>
    </row>
    <row r="1713" spans="2:30" ht="18.75" x14ac:dyDescent="0.25">
      <c r="B1713" s="110"/>
      <c r="C1713" s="108"/>
      <c r="D1713" s="38"/>
      <c r="E1713" s="38"/>
      <c r="F1713" s="38"/>
      <c r="G1713" s="38"/>
      <c r="H1713" s="38"/>
      <c r="I1713" s="38"/>
      <c r="J1713" s="38"/>
      <c r="K1713" s="38"/>
      <c r="L1713" s="38"/>
      <c r="M1713" s="38"/>
      <c r="N1713" s="38"/>
      <c r="O1713" s="38"/>
      <c r="P1713" s="38"/>
      <c r="Q1713" s="38"/>
      <c r="R1713" s="38"/>
      <c r="S1713" s="94"/>
      <c r="T1713" s="94"/>
      <c r="U1713" s="94"/>
      <c r="V1713" s="94"/>
      <c r="W1713" s="94"/>
      <c r="X1713" s="94"/>
      <c r="Y1713" s="94"/>
      <c r="AA1713" s="2"/>
      <c r="AD1713" s="1"/>
    </row>
    <row r="1714" spans="2:30" ht="18.75" x14ac:dyDescent="0.25">
      <c r="B1714" s="110"/>
      <c r="C1714" s="108"/>
      <c r="D1714" s="38"/>
      <c r="E1714" s="38"/>
      <c r="F1714" s="38"/>
      <c r="G1714" s="38"/>
      <c r="H1714" s="38"/>
      <c r="I1714" s="38"/>
      <c r="J1714" s="38"/>
      <c r="K1714" s="38"/>
      <c r="L1714" s="38"/>
      <c r="M1714" s="38"/>
      <c r="N1714" s="38"/>
      <c r="O1714" s="38"/>
      <c r="P1714" s="38"/>
      <c r="Q1714" s="38"/>
      <c r="R1714" s="38"/>
      <c r="S1714" s="94"/>
      <c r="T1714" s="94"/>
      <c r="U1714" s="94"/>
      <c r="V1714" s="94"/>
      <c r="W1714" s="94"/>
      <c r="X1714" s="94"/>
      <c r="Y1714" s="94"/>
      <c r="AA1714" s="2"/>
      <c r="AD1714" s="1"/>
    </row>
    <row r="1715" spans="2:30" ht="18.75" x14ac:dyDescent="0.25">
      <c r="B1715" s="110"/>
      <c r="C1715" s="108"/>
      <c r="D1715" s="38"/>
      <c r="E1715" s="38"/>
      <c r="F1715" s="38"/>
      <c r="G1715" s="38"/>
      <c r="H1715" s="38"/>
      <c r="I1715" s="38"/>
      <c r="J1715" s="38"/>
      <c r="K1715" s="38"/>
      <c r="L1715" s="38"/>
      <c r="M1715" s="38"/>
      <c r="N1715" s="38"/>
      <c r="O1715" s="38"/>
      <c r="P1715" s="38"/>
      <c r="Q1715" s="38"/>
      <c r="R1715" s="38"/>
      <c r="S1715" s="94"/>
      <c r="T1715" s="94"/>
      <c r="U1715" s="94"/>
      <c r="V1715" s="94"/>
      <c r="W1715" s="94"/>
      <c r="X1715" s="94"/>
      <c r="Y1715" s="94"/>
      <c r="AA1715" s="2"/>
      <c r="AD1715" s="1"/>
    </row>
    <row r="1716" spans="2:30" ht="18.75" x14ac:dyDescent="0.25">
      <c r="B1716" s="110"/>
      <c r="C1716" s="108"/>
      <c r="D1716" s="38"/>
      <c r="E1716" s="38"/>
      <c r="F1716" s="38"/>
      <c r="G1716" s="38"/>
      <c r="H1716" s="38"/>
      <c r="I1716" s="38"/>
      <c r="J1716" s="38"/>
      <c r="K1716" s="38"/>
      <c r="L1716" s="38"/>
      <c r="M1716" s="38"/>
      <c r="N1716" s="38"/>
      <c r="O1716" s="38"/>
      <c r="P1716" s="38"/>
      <c r="Q1716" s="38"/>
      <c r="R1716" s="38"/>
      <c r="S1716" s="94"/>
      <c r="T1716" s="94"/>
      <c r="U1716" s="94"/>
      <c r="V1716" s="94"/>
      <c r="W1716" s="94"/>
      <c r="X1716" s="94"/>
      <c r="Y1716" s="94"/>
      <c r="AA1716" s="2"/>
      <c r="AD1716" s="1"/>
    </row>
    <row r="1717" spans="2:30" ht="18.75" x14ac:dyDescent="0.25">
      <c r="B1717" s="110"/>
      <c r="C1717" s="108"/>
      <c r="D1717" s="38"/>
      <c r="E1717" s="38"/>
      <c r="F1717" s="38"/>
      <c r="G1717" s="38"/>
      <c r="H1717" s="38"/>
      <c r="I1717" s="38"/>
      <c r="J1717" s="38"/>
      <c r="K1717" s="38"/>
      <c r="L1717" s="38"/>
      <c r="M1717" s="38"/>
      <c r="N1717" s="38"/>
      <c r="O1717" s="38"/>
      <c r="P1717" s="38"/>
      <c r="Q1717" s="38"/>
      <c r="R1717" s="38"/>
      <c r="S1717" s="94"/>
      <c r="T1717" s="94"/>
      <c r="U1717" s="94"/>
      <c r="V1717" s="94"/>
      <c r="W1717" s="94"/>
      <c r="X1717" s="94"/>
      <c r="Y1717" s="94"/>
      <c r="AA1717" s="2"/>
      <c r="AD1717" s="1"/>
    </row>
    <row r="1718" spans="2:30" ht="18.75" x14ac:dyDescent="0.25">
      <c r="B1718" s="110"/>
      <c r="C1718" s="108"/>
      <c r="D1718" s="38"/>
      <c r="E1718" s="38"/>
      <c r="F1718" s="38"/>
      <c r="G1718" s="38"/>
      <c r="H1718" s="38"/>
      <c r="I1718" s="38"/>
      <c r="J1718" s="38"/>
      <c r="K1718" s="38"/>
      <c r="L1718" s="38"/>
      <c r="M1718" s="38"/>
      <c r="N1718" s="38"/>
      <c r="O1718" s="38"/>
      <c r="P1718" s="38"/>
      <c r="Q1718" s="38"/>
      <c r="R1718" s="38"/>
      <c r="S1718" s="94"/>
      <c r="T1718" s="94"/>
      <c r="U1718" s="94"/>
      <c r="V1718" s="94"/>
      <c r="W1718" s="94"/>
      <c r="X1718" s="94"/>
      <c r="Y1718" s="94"/>
      <c r="AA1718" s="2"/>
      <c r="AD1718" s="1"/>
    </row>
    <row r="1719" spans="2:30" ht="18.75" x14ac:dyDescent="0.25">
      <c r="B1719" s="110"/>
      <c r="C1719" s="108"/>
      <c r="D1719" s="38"/>
      <c r="E1719" s="38"/>
      <c r="F1719" s="38"/>
      <c r="G1719" s="38"/>
      <c r="H1719" s="38"/>
      <c r="I1719" s="38"/>
      <c r="J1719" s="38"/>
      <c r="K1719" s="38"/>
      <c r="L1719" s="38"/>
      <c r="M1719" s="38"/>
      <c r="N1719" s="38"/>
      <c r="O1719" s="38"/>
      <c r="P1719" s="38"/>
      <c r="Q1719" s="38"/>
      <c r="R1719" s="38"/>
      <c r="S1719" s="94"/>
      <c r="T1719" s="94"/>
      <c r="U1719" s="94"/>
      <c r="V1719" s="94"/>
      <c r="W1719" s="94"/>
      <c r="X1719" s="94"/>
      <c r="Y1719" s="94"/>
      <c r="AA1719" s="2"/>
      <c r="AD1719" s="1"/>
    </row>
    <row r="1720" spans="2:30" ht="18.75" x14ac:dyDescent="0.25">
      <c r="B1720" s="110"/>
      <c r="C1720" s="108"/>
      <c r="D1720" s="38"/>
      <c r="E1720" s="38"/>
      <c r="F1720" s="38"/>
      <c r="G1720" s="38"/>
      <c r="H1720" s="38"/>
      <c r="I1720" s="38"/>
      <c r="J1720" s="38"/>
      <c r="K1720" s="38"/>
      <c r="L1720" s="38"/>
      <c r="M1720" s="38"/>
      <c r="N1720" s="38"/>
      <c r="O1720" s="38"/>
      <c r="P1720" s="38"/>
      <c r="Q1720" s="38"/>
      <c r="R1720" s="38"/>
      <c r="S1720" s="94"/>
      <c r="T1720" s="94"/>
      <c r="U1720" s="94"/>
      <c r="V1720" s="94"/>
      <c r="W1720" s="94"/>
      <c r="X1720" s="94"/>
      <c r="Y1720" s="94"/>
      <c r="AA1720" s="2"/>
      <c r="AD1720" s="1"/>
    </row>
    <row r="1721" spans="2:30" ht="18.75" x14ac:dyDescent="0.25">
      <c r="B1721" s="110"/>
      <c r="C1721" s="108"/>
      <c r="D1721" s="38"/>
      <c r="E1721" s="38"/>
      <c r="F1721" s="38"/>
      <c r="G1721" s="38"/>
      <c r="H1721" s="38"/>
      <c r="I1721" s="38"/>
      <c r="J1721" s="38"/>
      <c r="K1721" s="38"/>
      <c r="L1721" s="38"/>
      <c r="M1721" s="38"/>
      <c r="N1721" s="38"/>
      <c r="O1721" s="38"/>
      <c r="P1721" s="38"/>
      <c r="Q1721" s="38"/>
      <c r="R1721" s="38"/>
      <c r="S1721" s="94"/>
      <c r="T1721" s="94"/>
      <c r="U1721" s="94"/>
      <c r="V1721" s="94"/>
      <c r="W1721" s="94"/>
      <c r="X1721" s="94"/>
      <c r="Y1721" s="94"/>
      <c r="AA1721" s="2"/>
      <c r="AD1721" s="1"/>
    </row>
    <row r="1722" spans="2:30" ht="18.75" x14ac:dyDescent="0.25">
      <c r="B1722" s="110"/>
      <c r="C1722" s="108"/>
      <c r="D1722" s="38"/>
      <c r="E1722" s="38"/>
      <c r="F1722" s="38"/>
      <c r="G1722" s="38"/>
      <c r="H1722" s="38"/>
      <c r="I1722" s="38"/>
      <c r="J1722" s="38"/>
      <c r="K1722" s="38"/>
      <c r="L1722" s="38"/>
      <c r="M1722" s="38"/>
      <c r="N1722" s="38"/>
      <c r="O1722" s="38"/>
      <c r="P1722" s="38"/>
      <c r="Q1722" s="38"/>
      <c r="R1722" s="38"/>
      <c r="S1722" s="94"/>
      <c r="T1722" s="94"/>
      <c r="U1722" s="94"/>
      <c r="V1722" s="94"/>
      <c r="W1722" s="94"/>
      <c r="X1722" s="94"/>
      <c r="Y1722" s="94"/>
      <c r="AA1722" s="2"/>
      <c r="AD1722" s="1"/>
    </row>
    <row r="1723" spans="2:30" ht="18.75" x14ac:dyDescent="0.25">
      <c r="B1723" s="110"/>
      <c r="C1723" s="108"/>
      <c r="D1723" s="38"/>
      <c r="E1723" s="38"/>
      <c r="F1723" s="38"/>
      <c r="G1723" s="38"/>
      <c r="H1723" s="38"/>
      <c r="I1723" s="38"/>
      <c r="J1723" s="38"/>
      <c r="K1723" s="38"/>
      <c r="L1723" s="38"/>
      <c r="M1723" s="38"/>
      <c r="N1723" s="38"/>
      <c r="O1723" s="38"/>
      <c r="P1723" s="38"/>
      <c r="Q1723" s="38"/>
      <c r="R1723" s="38"/>
      <c r="S1723" s="94"/>
      <c r="T1723" s="94"/>
      <c r="U1723" s="94"/>
      <c r="V1723" s="94"/>
      <c r="W1723" s="94"/>
      <c r="X1723" s="94"/>
      <c r="Y1723" s="94"/>
      <c r="AA1723" s="2"/>
      <c r="AD1723" s="1"/>
    </row>
    <row r="1724" spans="2:30" ht="18.75" x14ac:dyDescent="0.25">
      <c r="B1724" s="110"/>
      <c r="C1724" s="108"/>
      <c r="D1724" s="38"/>
      <c r="E1724" s="38"/>
      <c r="F1724" s="38"/>
      <c r="G1724" s="38"/>
      <c r="H1724" s="38"/>
      <c r="I1724" s="38"/>
      <c r="J1724" s="38"/>
      <c r="K1724" s="38"/>
      <c r="L1724" s="38"/>
      <c r="M1724" s="38"/>
      <c r="N1724" s="38"/>
      <c r="O1724" s="38"/>
      <c r="P1724" s="38"/>
      <c r="Q1724" s="38"/>
      <c r="R1724" s="38"/>
      <c r="S1724" s="94"/>
      <c r="T1724" s="94"/>
      <c r="U1724" s="94"/>
      <c r="V1724" s="94"/>
      <c r="W1724" s="94"/>
      <c r="X1724" s="94"/>
      <c r="Y1724" s="94"/>
      <c r="AA1724" s="2"/>
      <c r="AD1724" s="1"/>
    </row>
    <row r="1725" spans="2:30" ht="18.75" x14ac:dyDescent="0.25">
      <c r="B1725" s="110"/>
      <c r="C1725" s="108"/>
      <c r="D1725" s="38"/>
      <c r="E1725" s="38"/>
      <c r="F1725" s="38"/>
      <c r="G1725" s="38"/>
      <c r="H1725" s="38"/>
      <c r="I1725" s="38"/>
      <c r="J1725" s="38"/>
      <c r="K1725" s="38"/>
      <c r="L1725" s="38"/>
      <c r="M1725" s="38"/>
      <c r="N1725" s="38"/>
      <c r="O1725" s="38"/>
      <c r="P1725" s="38"/>
      <c r="Q1725" s="38"/>
      <c r="R1725" s="38"/>
      <c r="S1725" s="94"/>
      <c r="T1725" s="94"/>
      <c r="U1725" s="94"/>
      <c r="V1725" s="94"/>
      <c r="W1725" s="94"/>
      <c r="X1725" s="94"/>
      <c r="Y1725" s="94"/>
      <c r="AA1725" s="2"/>
      <c r="AD1725" s="1"/>
    </row>
    <row r="1726" spans="2:30" ht="18.75" x14ac:dyDescent="0.25">
      <c r="B1726" s="110"/>
      <c r="C1726" s="108"/>
      <c r="D1726" s="38"/>
      <c r="E1726" s="38"/>
      <c r="F1726" s="38"/>
      <c r="G1726" s="38"/>
      <c r="H1726" s="38"/>
      <c r="I1726" s="38"/>
      <c r="J1726" s="38"/>
      <c r="K1726" s="38"/>
      <c r="L1726" s="38"/>
      <c r="M1726" s="38"/>
      <c r="N1726" s="38"/>
      <c r="O1726" s="38"/>
      <c r="P1726" s="38"/>
      <c r="Q1726" s="38"/>
      <c r="R1726" s="38"/>
      <c r="S1726" s="94"/>
      <c r="T1726" s="94"/>
      <c r="U1726" s="94"/>
      <c r="V1726" s="94"/>
      <c r="W1726" s="94"/>
      <c r="X1726" s="94"/>
      <c r="Y1726" s="94"/>
      <c r="AA1726" s="2"/>
      <c r="AD1726" s="1"/>
    </row>
    <row r="1727" spans="2:30" ht="18.75" x14ac:dyDescent="0.25">
      <c r="B1727" s="110"/>
      <c r="C1727" s="108"/>
      <c r="D1727" s="38"/>
      <c r="E1727" s="38"/>
      <c r="F1727" s="38"/>
      <c r="G1727" s="38"/>
      <c r="H1727" s="38"/>
      <c r="I1727" s="38"/>
      <c r="J1727" s="38"/>
      <c r="K1727" s="38"/>
      <c r="L1727" s="38"/>
      <c r="M1727" s="38"/>
      <c r="N1727" s="38"/>
      <c r="O1727" s="38"/>
      <c r="P1727" s="38"/>
      <c r="Q1727" s="38"/>
      <c r="R1727" s="38"/>
      <c r="S1727" s="94"/>
      <c r="T1727" s="94"/>
      <c r="U1727" s="94"/>
      <c r="V1727" s="94"/>
      <c r="W1727" s="94"/>
      <c r="X1727" s="94"/>
      <c r="Y1727" s="94"/>
      <c r="AA1727" s="2"/>
      <c r="AD1727" s="1"/>
    </row>
    <row r="1728" spans="2:30" ht="18.75" x14ac:dyDescent="0.25">
      <c r="B1728" s="110"/>
      <c r="C1728" s="108"/>
      <c r="D1728" s="38"/>
      <c r="E1728" s="38"/>
      <c r="F1728" s="38"/>
      <c r="G1728" s="38"/>
      <c r="H1728" s="38"/>
      <c r="I1728" s="38"/>
      <c r="J1728" s="38"/>
      <c r="K1728" s="38"/>
      <c r="L1728" s="38"/>
      <c r="M1728" s="38"/>
      <c r="N1728" s="38"/>
      <c r="O1728" s="38"/>
      <c r="P1728" s="38"/>
      <c r="Q1728" s="38"/>
      <c r="R1728" s="38"/>
      <c r="S1728" s="94"/>
      <c r="T1728" s="94"/>
      <c r="U1728" s="94"/>
      <c r="V1728" s="94"/>
      <c r="W1728" s="94"/>
      <c r="X1728" s="94"/>
      <c r="Y1728" s="94"/>
      <c r="AA1728" s="2"/>
      <c r="AD1728" s="1"/>
    </row>
    <row r="1729" spans="2:30" ht="18.75" x14ac:dyDescent="0.25">
      <c r="B1729" s="110"/>
      <c r="C1729" s="108"/>
      <c r="D1729" s="38"/>
      <c r="E1729" s="38"/>
      <c r="F1729" s="38"/>
      <c r="G1729" s="38"/>
      <c r="H1729" s="38"/>
      <c r="I1729" s="38"/>
      <c r="J1729" s="38"/>
      <c r="K1729" s="38"/>
      <c r="L1729" s="38"/>
      <c r="M1729" s="38"/>
      <c r="N1729" s="38"/>
      <c r="O1729" s="38"/>
      <c r="P1729" s="38"/>
      <c r="Q1729" s="38"/>
      <c r="R1729" s="38"/>
      <c r="S1729" s="94"/>
      <c r="T1729" s="94"/>
      <c r="U1729" s="94"/>
      <c r="V1729" s="94"/>
      <c r="W1729" s="94"/>
      <c r="X1729" s="94"/>
      <c r="Y1729" s="94"/>
      <c r="AA1729" s="2"/>
      <c r="AD1729" s="1"/>
    </row>
    <row r="1730" spans="2:30" ht="18.75" x14ac:dyDescent="0.25">
      <c r="B1730" s="110"/>
      <c r="C1730" s="108"/>
      <c r="D1730" s="38"/>
      <c r="E1730" s="38"/>
      <c r="F1730" s="38"/>
      <c r="G1730" s="38"/>
      <c r="H1730" s="38"/>
      <c r="I1730" s="38"/>
      <c r="J1730" s="38"/>
      <c r="K1730" s="38"/>
      <c r="L1730" s="38"/>
      <c r="M1730" s="38"/>
      <c r="N1730" s="38"/>
      <c r="O1730" s="38"/>
      <c r="P1730" s="38"/>
      <c r="Q1730" s="38"/>
      <c r="R1730" s="38"/>
      <c r="S1730" s="94"/>
      <c r="T1730" s="94"/>
      <c r="U1730" s="94"/>
      <c r="V1730" s="94"/>
      <c r="W1730" s="94"/>
      <c r="X1730" s="94"/>
      <c r="Y1730" s="94"/>
      <c r="AA1730" s="2"/>
      <c r="AD1730" s="1"/>
    </row>
    <row r="1731" spans="2:30" ht="18.75" x14ac:dyDescent="0.25">
      <c r="B1731" s="110"/>
      <c r="C1731" s="108"/>
      <c r="D1731" s="38"/>
      <c r="E1731" s="38"/>
      <c r="F1731" s="38"/>
      <c r="G1731" s="38"/>
      <c r="H1731" s="38"/>
      <c r="I1731" s="38"/>
      <c r="J1731" s="38"/>
      <c r="K1731" s="38"/>
      <c r="L1731" s="38"/>
      <c r="M1731" s="38"/>
      <c r="N1731" s="38"/>
      <c r="O1731" s="38"/>
      <c r="P1731" s="38"/>
      <c r="Q1731" s="38"/>
      <c r="R1731" s="38"/>
      <c r="S1731" s="94"/>
      <c r="T1731" s="94"/>
      <c r="U1731" s="94"/>
      <c r="V1731" s="94"/>
      <c r="W1731" s="94"/>
      <c r="X1731" s="94"/>
      <c r="Y1731" s="94"/>
      <c r="AA1731" s="2"/>
      <c r="AD1731" s="1"/>
    </row>
    <row r="1732" spans="2:30" ht="18.75" x14ac:dyDescent="0.25">
      <c r="B1732" s="110"/>
      <c r="C1732" s="108"/>
      <c r="D1732" s="38"/>
      <c r="E1732" s="38"/>
      <c r="F1732" s="38"/>
      <c r="G1732" s="38"/>
      <c r="H1732" s="38"/>
      <c r="I1732" s="38"/>
      <c r="J1732" s="38"/>
      <c r="K1732" s="38"/>
      <c r="L1732" s="38"/>
      <c r="M1732" s="38"/>
      <c r="N1732" s="38"/>
      <c r="O1732" s="38"/>
      <c r="P1732" s="38"/>
      <c r="Q1732" s="38"/>
      <c r="R1732" s="38"/>
      <c r="S1732" s="94"/>
      <c r="T1732" s="94"/>
      <c r="U1732" s="94"/>
      <c r="V1732" s="94"/>
      <c r="W1732" s="94"/>
      <c r="X1732" s="94"/>
      <c r="Y1732" s="94"/>
      <c r="AA1732" s="2"/>
      <c r="AD1732" s="1"/>
    </row>
    <row r="1733" spans="2:30" ht="18.75" x14ac:dyDescent="0.25">
      <c r="B1733" s="110"/>
      <c r="C1733" s="108"/>
      <c r="D1733" s="38"/>
      <c r="E1733" s="38"/>
      <c r="F1733" s="38"/>
      <c r="G1733" s="38"/>
      <c r="H1733" s="38"/>
      <c r="I1733" s="38"/>
      <c r="J1733" s="38"/>
      <c r="K1733" s="38"/>
      <c r="L1733" s="38"/>
      <c r="M1733" s="38"/>
      <c r="N1733" s="38"/>
      <c r="O1733" s="38"/>
      <c r="P1733" s="38"/>
      <c r="Q1733" s="38"/>
      <c r="R1733" s="38"/>
      <c r="S1733" s="94"/>
      <c r="T1733" s="94"/>
      <c r="U1733" s="94"/>
      <c r="V1733" s="94"/>
      <c r="W1733" s="94"/>
      <c r="X1733" s="94"/>
      <c r="Y1733" s="94"/>
      <c r="AA1733" s="2"/>
      <c r="AD1733" s="1"/>
    </row>
    <row r="1734" spans="2:30" ht="18.75" x14ac:dyDescent="0.25">
      <c r="B1734" s="110"/>
      <c r="C1734" s="108"/>
      <c r="D1734" s="38"/>
      <c r="E1734" s="38"/>
      <c r="F1734" s="38"/>
      <c r="G1734" s="38"/>
      <c r="H1734" s="38"/>
      <c r="I1734" s="38"/>
      <c r="J1734" s="38"/>
      <c r="K1734" s="38"/>
      <c r="L1734" s="38"/>
      <c r="M1734" s="38"/>
      <c r="N1734" s="38"/>
      <c r="O1734" s="38"/>
      <c r="P1734" s="38"/>
      <c r="Q1734" s="38"/>
      <c r="R1734" s="38"/>
      <c r="S1734" s="94"/>
      <c r="T1734" s="94"/>
      <c r="U1734" s="94"/>
      <c r="V1734" s="94"/>
      <c r="W1734" s="94"/>
      <c r="X1734" s="94"/>
      <c r="Y1734" s="94"/>
      <c r="AA1734" s="2"/>
      <c r="AD1734" s="1"/>
    </row>
    <row r="1735" spans="2:30" ht="18.75" x14ac:dyDescent="0.25">
      <c r="B1735" s="110"/>
      <c r="C1735" s="108"/>
      <c r="D1735" s="38"/>
      <c r="E1735" s="38"/>
      <c r="F1735" s="38"/>
      <c r="G1735" s="38"/>
      <c r="H1735" s="38"/>
      <c r="I1735" s="38"/>
      <c r="J1735" s="38"/>
      <c r="K1735" s="38"/>
      <c r="L1735" s="38"/>
      <c r="M1735" s="38"/>
      <c r="N1735" s="38"/>
      <c r="O1735" s="38"/>
      <c r="P1735" s="38"/>
      <c r="Q1735" s="38"/>
      <c r="R1735" s="38"/>
      <c r="S1735" s="94"/>
      <c r="T1735" s="94"/>
      <c r="U1735" s="94"/>
      <c r="V1735" s="94"/>
      <c r="W1735" s="94"/>
      <c r="X1735" s="94"/>
      <c r="Y1735" s="94"/>
      <c r="AA1735" s="2"/>
      <c r="AD1735" s="1"/>
    </row>
    <row r="1736" spans="2:30" ht="18.75" x14ac:dyDescent="0.25">
      <c r="B1736" s="110"/>
      <c r="C1736" s="108"/>
      <c r="D1736" s="38"/>
      <c r="E1736" s="38"/>
      <c r="F1736" s="38"/>
      <c r="G1736" s="38"/>
      <c r="H1736" s="38"/>
      <c r="I1736" s="38"/>
      <c r="J1736" s="38"/>
      <c r="K1736" s="38"/>
      <c r="L1736" s="38"/>
      <c r="M1736" s="38"/>
      <c r="N1736" s="38"/>
      <c r="O1736" s="38"/>
      <c r="P1736" s="38"/>
      <c r="Q1736" s="38"/>
      <c r="R1736" s="38"/>
      <c r="S1736" s="94"/>
      <c r="T1736" s="94"/>
      <c r="U1736" s="94"/>
      <c r="V1736" s="94"/>
      <c r="W1736" s="94"/>
      <c r="X1736" s="94"/>
      <c r="Y1736" s="94"/>
      <c r="AA1736" s="2"/>
      <c r="AD1736" s="1"/>
    </row>
    <row r="1737" spans="2:30" ht="18.75" x14ac:dyDescent="0.25">
      <c r="B1737" s="110"/>
      <c r="C1737" s="108"/>
      <c r="D1737" s="38"/>
      <c r="E1737" s="38"/>
      <c r="F1737" s="38"/>
      <c r="G1737" s="38"/>
      <c r="H1737" s="38"/>
      <c r="I1737" s="38"/>
      <c r="J1737" s="38"/>
      <c r="K1737" s="38"/>
      <c r="L1737" s="38"/>
      <c r="M1737" s="38"/>
      <c r="N1737" s="38"/>
      <c r="O1737" s="38"/>
      <c r="P1737" s="38"/>
      <c r="Q1737" s="38"/>
      <c r="R1737" s="38"/>
      <c r="S1737" s="94"/>
      <c r="T1737" s="94"/>
      <c r="U1737" s="94"/>
      <c r="V1737" s="94"/>
      <c r="W1737" s="94"/>
      <c r="X1737" s="94"/>
      <c r="Y1737" s="94"/>
      <c r="AA1737" s="2"/>
      <c r="AD1737" s="1"/>
    </row>
    <row r="1738" spans="2:30" ht="18.75" x14ac:dyDescent="0.25">
      <c r="B1738" s="110"/>
      <c r="C1738" s="108"/>
      <c r="D1738" s="38"/>
      <c r="E1738" s="38"/>
      <c r="F1738" s="38"/>
      <c r="G1738" s="38"/>
      <c r="H1738" s="38"/>
      <c r="I1738" s="38"/>
      <c r="J1738" s="38"/>
      <c r="K1738" s="38"/>
      <c r="L1738" s="38"/>
      <c r="M1738" s="38"/>
      <c r="N1738" s="38"/>
      <c r="O1738" s="38"/>
      <c r="P1738" s="38"/>
      <c r="Q1738" s="38"/>
      <c r="R1738" s="38"/>
      <c r="S1738" s="94"/>
      <c r="T1738" s="94"/>
      <c r="U1738" s="94"/>
      <c r="V1738" s="94"/>
      <c r="W1738" s="94"/>
      <c r="X1738" s="94"/>
      <c r="Y1738" s="94"/>
      <c r="AA1738" s="2"/>
      <c r="AD1738" s="1"/>
    </row>
    <row r="1739" spans="2:30" ht="18.75" x14ac:dyDescent="0.25">
      <c r="B1739" s="110"/>
      <c r="C1739" s="108"/>
      <c r="D1739" s="38"/>
      <c r="E1739" s="38"/>
      <c r="F1739" s="38"/>
      <c r="G1739" s="38"/>
      <c r="H1739" s="38"/>
      <c r="I1739" s="38"/>
      <c r="J1739" s="38"/>
      <c r="K1739" s="38"/>
      <c r="L1739" s="38"/>
      <c r="M1739" s="38"/>
      <c r="N1739" s="38"/>
      <c r="O1739" s="38"/>
      <c r="P1739" s="38"/>
      <c r="Q1739" s="38"/>
      <c r="R1739" s="38"/>
      <c r="S1739" s="94"/>
      <c r="T1739" s="94"/>
      <c r="U1739" s="94"/>
      <c r="V1739" s="94"/>
      <c r="W1739" s="94"/>
      <c r="X1739" s="94"/>
      <c r="Y1739" s="94"/>
      <c r="AA1739" s="2"/>
      <c r="AD1739" s="1"/>
    </row>
    <row r="1740" spans="2:30" ht="18.75" x14ac:dyDescent="0.25">
      <c r="B1740" s="110"/>
      <c r="C1740" s="108"/>
      <c r="D1740" s="38"/>
      <c r="E1740" s="38"/>
      <c r="F1740" s="38"/>
      <c r="G1740" s="38"/>
      <c r="H1740" s="38"/>
      <c r="I1740" s="38"/>
      <c r="J1740" s="38"/>
      <c r="K1740" s="38"/>
      <c r="L1740" s="38"/>
      <c r="M1740" s="38"/>
      <c r="N1740" s="38"/>
      <c r="O1740" s="38"/>
      <c r="P1740" s="38"/>
      <c r="Q1740" s="38"/>
      <c r="R1740" s="38"/>
      <c r="S1740" s="94"/>
      <c r="T1740" s="94"/>
      <c r="U1740" s="94"/>
      <c r="V1740" s="94"/>
      <c r="W1740" s="94"/>
      <c r="X1740" s="94"/>
      <c r="Y1740" s="94"/>
      <c r="AA1740" s="2"/>
      <c r="AD1740" s="1"/>
    </row>
    <row r="1741" spans="2:30" ht="18.75" x14ac:dyDescent="0.25">
      <c r="B1741" s="110"/>
      <c r="C1741" s="108"/>
      <c r="D1741" s="38"/>
      <c r="E1741" s="38"/>
      <c r="F1741" s="38"/>
      <c r="G1741" s="38"/>
      <c r="H1741" s="38"/>
      <c r="I1741" s="38"/>
      <c r="J1741" s="38"/>
      <c r="K1741" s="38"/>
      <c r="L1741" s="38"/>
      <c r="M1741" s="38"/>
      <c r="N1741" s="38"/>
      <c r="O1741" s="38"/>
      <c r="P1741" s="38"/>
      <c r="Q1741" s="38"/>
      <c r="R1741" s="38"/>
      <c r="S1741" s="94"/>
      <c r="T1741" s="94"/>
      <c r="U1741" s="94"/>
      <c r="V1741" s="94"/>
      <c r="W1741" s="94"/>
      <c r="X1741" s="94"/>
      <c r="Y1741" s="94"/>
      <c r="AA1741" s="2"/>
      <c r="AD1741" s="1"/>
    </row>
    <row r="1742" spans="2:30" ht="18.75" x14ac:dyDescent="0.25">
      <c r="B1742" s="110"/>
      <c r="C1742" s="108"/>
      <c r="D1742" s="38"/>
      <c r="E1742" s="38"/>
      <c r="F1742" s="38"/>
      <c r="G1742" s="38"/>
      <c r="H1742" s="38"/>
      <c r="I1742" s="38"/>
      <c r="J1742" s="38"/>
      <c r="K1742" s="38"/>
      <c r="L1742" s="38"/>
      <c r="M1742" s="38"/>
      <c r="N1742" s="38"/>
      <c r="O1742" s="38"/>
      <c r="P1742" s="38"/>
      <c r="Q1742" s="38"/>
      <c r="R1742" s="38"/>
      <c r="S1742" s="94"/>
      <c r="T1742" s="94"/>
      <c r="U1742" s="94"/>
      <c r="V1742" s="94"/>
      <c r="W1742" s="94"/>
      <c r="X1742" s="94"/>
      <c r="Y1742" s="94"/>
      <c r="AA1742" s="2"/>
      <c r="AD1742" s="1"/>
    </row>
    <row r="1743" spans="2:30" ht="18.75" x14ac:dyDescent="0.25">
      <c r="B1743" s="110"/>
      <c r="C1743" s="108"/>
      <c r="D1743" s="38"/>
      <c r="E1743" s="38"/>
      <c r="F1743" s="38"/>
      <c r="G1743" s="38"/>
      <c r="H1743" s="38"/>
      <c r="I1743" s="38"/>
      <c r="J1743" s="38"/>
      <c r="K1743" s="38"/>
      <c r="L1743" s="38"/>
      <c r="M1743" s="38"/>
      <c r="N1743" s="38"/>
      <c r="O1743" s="38"/>
      <c r="P1743" s="38"/>
      <c r="Q1743" s="38"/>
      <c r="R1743" s="38"/>
      <c r="S1743" s="94"/>
      <c r="T1743" s="94"/>
      <c r="U1743" s="94"/>
      <c r="V1743" s="94"/>
      <c r="W1743" s="94"/>
      <c r="X1743" s="94"/>
      <c r="Y1743" s="94"/>
      <c r="AA1743" s="2"/>
      <c r="AD1743" s="1"/>
    </row>
    <row r="1744" spans="2:30" ht="18.75" x14ac:dyDescent="0.25">
      <c r="B1744" s="110"/>
      <c r="C1744" s="108"/>
      <c r="D1744" s="38"/>
      <c r="E1744" s="38"/>
      <c r="F1744" s="38"/>
      <c r="G1744" s="38"/>
      <c r="H1744" s="38"/>
      <c r="I1744" s="38"/>
      <c r="J1744" s="38"/>
      <c r="K1744" s="38"/>
      <c r="L1744" s="38"/>
      <c r="M1744" s="38"/>
      <c r="N1744" s="38"/>
      <c r="O1744" s="38"/>
      <c r="P1744" s="38"/>
      <c r="Q1744" s="38"/>
      <c r="R1744" s="38"/>
      <c r="S1744" s="94"/>
      <c r="T1744" s="94"/>
      <c r="U1744" s="94"/>
      <c r="V1744" s="94"/>
      <c r="W1744" s="94"/>
      <c r="X1744" s="94"/>
      <c r="Y1744" s="94"/>
      <c r="AA1744" s="2"/>
      <c r="AD1744" s="1"/>
    </row>
    <row r="1745" spans="2:30" ht="18.75" x14ac:dyDescent="0.25">
      <c r="B1745" s="110"/>
      <c r="C1745" s="108"/>
      <c r="D1745" s="38"/>
      <c r="E1745" s="38"/>
      <c r="F1745" s="38"/>
      <c r="G1745" s="38"/>
      <c r="H1745" s="38"/>
      <c r="I1745" s="38"/>
      <c r="J1745" s="38"/>
      <c r="K1745" s="38"/>
      <c r="L1745" s="38"/>
      <c r="M1745" s="38"/>
      <c r="N1745" s="38"/>
      <c r="O1745" s="38"/>
      <c r="P1745" s="38"/>
      <c r="Q1745" s="38"/>
      <c r="R1745" s="38"/>
      <c r="S1745" s="94"/>
      <c r="T1745" s="94"/>
      <c r="U1745" s="94"/>
      <c r="V1745" s="94"/>
      <c r="W1745" s="94"/>
      <c r="X1745" s="94"/>
      <c r="Y1745" s="94"/>
      <c r="AA1745" s="2"/>
      <c r="AD1745" s="1"/>
    </row>
    <row r="1746" spans="2:30" ht="18.75" x14ac:dyDescent="0.25">
      <c r="B1746" s="110"/>
      <c r="C1746" s="108"/>
      <c r="D1746" s="38"/>
      <c r="E1746" s="38"/>
      <c r="F1746" s="38"/>
      <c r="G1746" s="38"/>
      <c r="H1746" s="38"/>
      <c r="I1746" s="38"/>
      <c r="J1746" s="38"/>
      <c r="K1746" s="38"/>
      <c r="L1746" s="38"/>
      <c r="M1746" s="38"/>
      <c r="N1746" s="38"/>
      <c r="O1746" s="38"/>
      <c r="P1746" s="38"/>
      <c r="Q1746" s="38"/>
      <c r="R1746" s="38"/>
      <c r="S1746" s="94"/>
      <c r="T1746" s="94"/>
      <c r="U1746" s="94"/>
      <c r="V1746" s="94"/>
      <c r="W1746" s="94"/>
      <c r="X1746" s="94"/>
      <c r="Y1746" s="94"/>
      <c r="AA1746" s="2"/>
      <c r="AD1746" s="1"/>
    </row>
    <row r="1747" spans="2:30" ht="18.75" x14ac:dyDescent="0.25">
      <c r="B1747" s="110"/>
      <c r="C1747" s="108"/>
      <c r="D1747" s="38"/>
      <c r="E1747" s="38"/>
      <c r="F1747" s="38"/>
      <c r="G1747" s="38"/>
      <c r="H1747" s="38"/>
      <c r="I1747" s="38"/>
      <c r="J1747" s="38"/>
      <c r="K1747" s="38"/>
      <c r="L1747" s="38"/>
      <c r="M1747" s="38"/>
      <c r="N1747" s="38"/>
      <c r="O1747" s="38"/>
      <c r="P1747" s="38"/>
      <c r="Q1747" s="38"/>
      <c r="R1747" s="38"/>
      <c r="S1747" s="94"/>
      <c r="T1747" s="94"/>
      <c r="U1747" s="94"/>
      <c r="V1747" s="94"/>
      <c r="W1747" s="94"/>
      <c r="X1747" s="94"/>
      <c r="Y1747" s="94"/>
      <c r="AA1747" s="2"/>
      <c r="AD1747" s="1"/>
    </row>
    <row r="1748" spans="2:30" ht="18.75" x14ac:dyDescent="0.25">
      <c r="B1748" s="110"/>
      <c r="C1748" s="108"/>
      <c r="D1748" s="38"/>
      <c r="E1748" s="38"/>
      <c r="F1748" s="38"/>
      <c r="G1748" s="38"/>
      <c r="H1748" s="38"/>
      <c r="I1748" s="38"/>
      <c r="J1748" s="38"/>
      <c r="K1748" s="38"/>
      <c r="L1748" s="38"/>
      <c r="M1748" s="38"/>
      <c r="N1748" s="38"/>
      <c r="O1748" s="38"/>
      <c r="P1748" s="38"/>
      <c r="Q1748" s="38"/>
      <c r="R1748" s="38"/>
      <c r="S1748" s="94"/>
      <c r="T1748" s="94"/>
      <c r="U1748" s="94"/>
      <c r="V1748" s="94"/>
      <c r="W1748" s="94"/>
      <c r="X1748" s="94"/>
      <c r="Y1748" s="94"/>
      <c r="AA1748" s="2"/>
      <c r="AD1748" s="1"/>
    </row>
    <row r="1749" spans="2:30" ht="18.75" x14ac:dyDescent="0.25">
      <c r="B1749" s="110"/>
      <c r="C1749" s="108"/>
      <c r="D1749" s="38"/>
      <c r="E1749" s="38"/>
      <c r="F1749" s="38"/>
      <c r="G1749" s="38"/>
      <c r="H1749" s="38"/>
      <c r="I1749" s="38"/>
      <c r="J1749" s="38"/>
      <c r="K1749" s="38"/>
      <c r="L1749" s="38"/>
      <c r="M1749" s="38"/>
      <c r="N1749" s="38"/>
      <c r="O1749" s="38"/>
      <c r="P1749" s="38"/>
      <c r="Q1749" s="38"/>
      <c r="R1749" s="38"/>
      <c r="S1749" s="94"/>
      <c r="T1749" s="94"/>
      <c r="U1749" s="94"/>
      <c r="V1749" s="94"/>
      <c r="W1749" s="94"/>
      <c r="X1749" s="94"/>
      <c r="Y1749" s="94"/>
      <c r="AA1749" s="2"/>
      <c r="AD1749" s="1"/>
    </row>
    <row r="1750" spans="2:30" ht="18.75" x14ac:dyDescent="0.25">
      <c r="B1750" s="110"/>
      <c r="C1750" s="108"/>
      <c r="D1750" s="38"/>
      <c r="E1750" s="38"/>
      <c r="F1750" s="38"/>
      <c r="G1750" s="38"/>
      <c r="H1750" s="38"/>
      <c r="I1750" s="38"/>
      <c r="J1750" s="38"/>
      <c r="K1750" s="38"/>
      <c r="L1750" s="38"/>
      <c r="M1750" s="38"/>
      <c r="N1750" s="38"/>
      <c r="O1750" s="38"/>
      <c r="P1750" s="38"/>
      <c r="Q1750" s="38"/>
      <c r="R1750" s="38"/>
      <c r="S1750" s="94"/>
      <c r="T1750" s="94"/>
      <c r="U1750" s="94"/>
      <c r="V1750" s="94"/>
      <c r="W1750" s="94"/>
      <c r="X1750" s="94"/>
      <c r="Y1750" s="94"/>
      <c r="AA1750" s="2"/>
      <c r="AD1750" s="1"/>
    </row>
    <row r="1751" spans="2:30" ht="18.75" x14ac:dyDescent="0.25">
      <c r="B1751" s="110"/>
      <c r="C1751" s="108"/>
      <c r="D1751" s="38"/>
      <c r="E1751" s="38"/>
      <c r="F1751" s="38"/>
      <c r="G1751" s="38"/>
      <c r="H1751" s="38"/>
      <c r="I1751" s="38"/>
      <c r="J1751" s="38"/>
      <c r="K1751" s="38"/>
      <c r="L1751" s="38"/>
      <c r="M1751" s="38"/>
      <c r="N1751" s="38"/>
      <c r="O1751" s="38"/>
      <c r="P1751" s="38"/>
      <c r="Q1751" s="38"/>
      <c r="R1751" s="38"/>
      <c r="S1751" s="94"/>
      <c r="T1751" s="94"/>
      <c r="U1751" s="94"/>
      <c r="V1751" s="94"/>
      <c r="W1751" s="94"/>
      <c r="X1751" s="94"/>
      <c r="Y1751" s="94"/>
      <c r="AA1751" s="2"/>
      <c r="AD1751" s="1"/>
    </row>
    <row r="1752" spans="2:30" ht="18.75" x14ac:dyDescent="0.25">
      <c r="B1752" s="110"/>
      <c r="C1752" s="108"/>
      <c r="D1752" s="38"/>
      <c r="E1752" s="38"/>
      <c r="F1752" s="38"/>
      <c r="G1752" s="38"/>
      <c r="H1752" s="38"/>
      <c r="I1752" s="38"/>
      <c r="J1752" s="38"/>
      <c r="K1752" s="38"/>
      <c r="L1752" s="38"/>
      <c r="M1752" s="38"/>
      <c r="N1752" s="38"/>
      <c r="O1752" s="38"/>
      <c r="P1752" s="38"/>
      <c r="Q1752" s="38"/>
      <c r="R1752" s="38"/>
      <c r="S1752" s="94"/>
      <c r="T1752" s="94"/>
      <c r="U1752" s="94"/>
      <c r="V1752" s="94"/>
      <c r="W1752" s="94"/>
      <c r="X1752" s="94"/>
      <c r="Y1752" s="94"/>
      <c r="AA1752" s="2"/>
      <c r="AD1752" s="1"/>
    </row>
    <row r="1753" spans="2:30" ht="18.75" x14ac:dyDescent="0.25">
      <c r="B1753" s="110"/>
      <c r="C1753" s="108"/>
      <c r="D1753" s="38"/>
      <c r="E1753" s="38"/>
      <c r="F1753" s="38"/>
      <c r="G1753" s="38"/>
      <c r="H1753" s="38"/>
      <c r="I1753" s="38"/>
      <c r="J1753" s="38"/>
      <c r="K1753" s="38"/>
      <c r="L1753" s="38"/>
      <c r="M1753" s="38"/>
      <c r="N1753" s="38"/>
      <c r="O1753" s="38"/>
      <c r="P1753" s="38"/>
      <c r="Q1753" s="38"/>
      <c r="R1753" s="38"/>
      <c r="S1753" s="94"/>
      <c r="T1753" s="94"/>
      <c r="U1753" s="94"/>
      <c r="V1753" s="94"/>
      <c r="W1753" s="94"/>
      <c r="X1753" s="94"/>
      <c r="Y1753" s="94"/>
      <c r="AA1753" s="2"/>
      <c r="AD1753" s="1"/>
    </row>
    <row r="1754" spans="2:30" ht="18.75" x14ac:dyDescent="0.25">
      <c r="B1754" s="110"/>
      <c r="C1754" s="108"/>
      <c r="D1754" s="38"/>
      <c r="E1754" s="38"/>
      <c r="F1754" s="38"/>
      <c r="G1754" s="38"/>
      <c r="H1754" s="38"/>
      <c r="I1754" s="38"/>
      <c r="J1754" s="38"/>
      <c r="K1754" s="38"/>
      <c r="L1754" s="38"/>
      <c r="M1754" s="38"/>
      <c r="N1754" s="38"/>
      <c r="O1754" s="38"/>
      <c r="P1754" s="38"/>
      <c r="Q1754" s="38"/>
      <c r="R1754" s="38"/>
      <c r="S1754" s="94"/>
      <c r="T1754" s="94"/>
      <c r="U1754" s="94"/>
      <c r="V1754" s="94"/>
      <c r="W1754" s="94"/>
      <c r="X1754" s="94"/>
      <c r="Y1754" s="94"/>
      <c r="AA1754" s="2"/>
      <c r="AD1754" s="1"/>
    </row>
    <row r="1755" spans="2:30" ht="18.75" x14ac:dyDescent="0.25">
      <c r="B1755" s="110"/>
      <c r="C1755" s="108"/>
      <c r="D1755" s="38"/>
      <c r="E1755" s="38"/>
      <c r="F1755" s="38"/>
      <c r="G1755" s="38"/>
      <c r="H1755" s="38"/>
      <c r="I1755" s="38"/>
      <c r="J1755" s="38"/>
      <c r="K1755" s="38"/>
      <c r="L1755" s="38"/>
      <c r="M1755" s="38"/>
      <c r="N1755" s="38"/>
      <c r="O1755" s="38"/>
      <c r="P1755" s="38"/>
      <c r="Q1755" s="38"/>
      <c r="R1755" s="38"/>
      <c r="S1755" s="94"/>
      <c r="T1755" s="94"/>
      <c r="U1755" s="94"/>
      <c r="V1755" s="94"/>
      <c r="W1755" s="94"/>
      <c r="X1755" s="94"/>
      <c r="Y1755" s="94"/>
      <c r="AA1755" s="2"/>
      <c r="AD1755" s="1"/>
    </row>
    <row r="1756" spans="2:30" ht="18.75" x14ac:dyDescent="0.25">
      <c r="B1756" s="110"/>
      <c r="C1756" s="108"/>
      <c r="D1756" s="38"/>
      <c r="E1756" s="38"/>
      <c r="F1756" s="38"/>
      <c r="G1756" s="38"/>
      <c r="H1756" s="38"/>
      <c r="I1756" s="38"/>
      <c r="J1756" s="38"/>
      <c r="K1756" s="38"/>
      <c r="L1756" s="38"/>
      <c r="M1756" s="38"/>
      <c r="N1756" s="38"/>
      <c r="O1756" s="38"/>
      <c r="P1756" s="38"/>
      <c r="Q1756" s="38"/>
      <c r="R1756" s="38"/>
      <c r="S1756" s="94"/>
      <c r="T1756" s="94"/>
      <c r="U1756" s="94"/>
      <c r="V1756" s="94"/>
      <c r="W1756" s="94"/>
      <c r="X1756" s="94"/>
      <c r="Y1756" s="94"/>
      <c r="AA1756" s="2"/>
      <c r="AD1756" s="1"/>
    </row>
    <row r="1757" spans="2:30" ht="18.75" x14ac:dyDescent="0.25">
      <c r="B1757" s="110"/>
      <c r="C1757" s="108"/>
      <c r="D1757" s="38"/>
      <c r="E1757" s="38"/>
      <c r="F1757" s="38"/>
      <c r="G1757" s="38"/>
      <c r="H1757" s="38"/>
      <c r="I1757" s="38"/>
      <c r="J1757" s="38"/>
      <c r="K1757" s="38"/>
      <c r="L1757" s="38"/>
      <c r="M1757" s="38"/>
      <c r="N1757" s="38"/>
      <c r="O1757" s="38"/>
      <c r="P1757" s="38"/>
      <c r="Q1757" s="38"/>
      <c r="R1757" s="38"/>
      <c r="S1757" s="94"/>
      <c r="T1757" s="94"/>
      <c r="U1757" s="94"/>
      <c r="V1757" s="94"/>
      <c r="W1757" s="94"/>
      <c r="X1757" s="94"/>
      <c r="Y1757" s="94"/>
      <c r="AA1757" s="2"/>
      <c r="AD1757" s="1"/>
    </row>
    <row r="1758" spans="2:30" ht="18.75" x14ac:dyDescent="0.25">
      <c r="B1758" s="110"/>
      <c r="C1758" s="108"/>
      <c r="D1758" s="38"/>
      <c r="E1758" s="38"/>
      <c r="F1758" s="38"/>
      <c r="G1758" s="38"/>
      <c r="H1758" s="38"/>
      <c r="I1758" s="38"/>
      <c r="J1758" s="38"/>
      <c r="K1758" s="38"/>
      <c r="L1758" s="38"/>
      <c r="M1758" s="38"/>
      <c r="N1758" s="38"/>
      <c r="O1758" s="38"/>
      <c r="P1758" s="38"/>
      <c r="Q1758" s="38"/>
      <c r="R1758" s="38"/>
      <c r="S1758" s="94"/>
      <c r="T1758" s="94"/>
      <c r="U1758" s="94"/>
      <c r="V1758" s="94"/>
      <c r="W1758" s="94"/>
      <c r="X1758" s="94"/>
      <c r="Y1758" s="94"/>
      <c r="AA1758" s="2"/>
      <c r="AD1758" s="1"/>
    </row>
    <row r="1759" spans="2:30" ht="18.75" x14ac:dyDescent="0.25">
      <c r="B1759" s="110"/>
      <c r="C1759" s="108"/>
      <c r="D1759" s="38"/>
      <c r="E1759" s="38"/>
      <c r="F1759" s="38"/>
      <c r="G1759" s="38"/>
      <c r="H1759" s="38"/>
      <c r="I1759" s="38"/>
      <c r="J1759" s="38"/>
      <c r="K1759" s="38"/>
      <c r="L1759" s="38"/>
      <c r="M1759" s="38"/>
      <c r="N1759" s="38"/>
      <c r="O1759" s="38"/>
      <c r="P1759" s="38"/>
      <c r="Q1759" s="38"/>
      <c r="R1759" s="38"/>
      <c r="S1759" s="94"/>
      <c r="T1759" s="94"/>
      <c r="U1759" s="94"/>
      <c r="V1759" s="94"/>
      <c r="W1759" s="94"/>
      <c r="X1759" s="94"/>
      <c r="Y1759" s="94"/>
      <c r="AA1759" s="2"/>
      <c r="AD1759" s="1"/>
    </row>
    <row r="1760" spans="2:30" ht="18.75" x14ac:dyDescent="0.25">
      <c r="B1760" s="110"/>
      <c r="C1760" s="108"/>
      <c r="D1760" s="38"/>
      <c r="E1760" s="38"/>
      <c r="F1760" s="38"/>
      <c r="G1760" s="38"/>
      <c r="H1760" s="38"/>
      <c r="I1760" s="38"/>
      <c r="J1760" s="38"/>
      <c r="K1760" s="38"/>
      <c r="L1760" s="38"/>
      <c r="M1760" s="38"/>
      <c r="N1760" s="38"/>
      <c r="O1760" s="38"/>
      <c r="P1760" s="38"/>
      <c r="Q1760" s="38"/>
      <c r="R1760" s="38"/>
      <c r="S1760" s="94"/>
      <c r="T1760" s="94"/>
      <c r="U1760" s="94"/>
      <c r="V1760" s="94"/>
      <c r="W1760" s="94"/>
      <c r="X1760" s="94"/>
      <c r="Y1760" s="94"/>
      <c r="AA1760" s="2"/>
      <c r="AD1760" s="1"/>
    </row>
    <row r="1761" spans="2:30" ht="18.75" x14ac:dyDescent="0.25">
      <c r="B1761" s="110"/>
      <c r="C1761" s="108"/>
      <c r="D1761" s="38"/>
      <c r="E1761" s="38"/>
      <c r="F1761" s="38"/>
      <c r="G1761" s="38"/>
      <c r="H1761" s="38"/>
      <c r="I1761" s="38"/>
      <c r="J1761" s="38"/>
      <c r="K1761" s="38"/>
      <c r="L1761" s="38"/>
      <c r="M1761" s="38"/>
      <c r="N1761" s="38"/>
      <c r="O1761" s="38"/>
      <c r="P1761" s="38"/>
      <c r="Q1761" s="38"/>
      <c r="R1761" s="38"/>
      <c r="S1761" s="94"/>
      <c r="T1761" s="94"/>
      <c r="U1761" s="94"/>
      <c r="V1761" s="94"/>
      <c r="W1761" s="94"/>
      <c r="X1761" s="94"/>
      <c r="Y1761" s="94"/>
      <c r="AA1761" s="2"/>
      <c r="AD1761" s="1"/>
    </row>
    <row r="1762" spans="2:30" ht="18.75" x14ac:dyDescent="0.25">
      <c r="B1762" s="110"/>
      <c r="C1762" s="108"/>
      <c r="D1762" s="38"/>
      <c r="E1762" s="38"/>
      <c r="F1762" s="38"/>
      <c r="G1762" s="38"/>
      <c r="H1762" s="38"/>
      <c r="I1762" s="38"/>
      <c r="J1762" s="38"/>
      <c r="K1762" s="38"/>
      <c r="L1762" s="38"/>
      <c r="M1762" s="38"/>
      <c r="N1762" s="38"/>
      <c r="O1762" s="38"/>
      <c r="P1762" s="38"/>
      <c r="Q1762" s="38"/>
      <c r="R1762" s="38"/>
      <c r="S1762" s="94"/>
      <c r="T1762" s="94"/>
      <c r="U1762" s="94"/>
      <c r="V1762" s="94"/>
      <c r="W1762" s="94"/>
      <c r="X1762" s="94"/>
      <c r="Y1762" s="94"/>
      <c r="AA1762" s="2"/>
      <c r="AD1762" s="1"/>
    </row>
    <row r="1763" spans="2:30" ht="18.75" x14ac:dyDescent="0.25">
      <c r="B1763" s="110"/>
      <c r="C1763" s="108"/>
      <c r="D1763" s="38"/>
      <c r="E1763" s="38"/>
      <c r="F1763" s="38"/>
      <c r="G1763" s="38"/>
      <c r="H1763" s="38"/>
      <c r="I1763" s="38"/>
      <c r="J1763" s="38"/>
      <c r="K1763" s="38"/>
      <c r="L1763" s="38"/>
      <c r="M1763" s="38"/>
      <c r="N1763" s="38"/>
      <c r="O1763" s="38"/>
      <c r="P1763" s="38"/>
      <c r="Q1763" s="38"/>
      <c r="R1763" s="38"/>
      <c r="S1763" s="94"/>
      <c r="T1763" s="94"/>
      <c r="U1763" s="94"/>
      <c r="V1763" s="94"/>
      <c r="W1763" s="94"/>
      <c r="X1763" s="94"/>
      <c r="Y1763" s="94"/>
      <c r="AA1763" s="2"/>
      <c r="AD1763" s="1"/>
    </row>
    <row r="1764" spans="2:30" ht="18.75" x14ac:dyDescent="0.25">
      <c r="B1764" s="110"/>
      <c r="C1764" s="108"/>
      <c r="D1764" s="38"/>
      <c r="E1764" s="38"/>
      <c r="F1764" s="38"/>
      <c r="G1764" s="38"/>
      <c r="H1764" s="38"/>
      <c r="I1764" s="38"/>
      <c r="J1764" s="38"/>
      <c r="K1764" s="38"/>
      <c r="L1764" s="38"/>
      <c r="M1764" s="38"/>
      <c r="N1764" s="38"/>
      <c r="O1764" s="38"/>
      <c r="P1764" s="38"/>
      <c r="Q1764" s="38"/>
      <c r="R1764" s="38"/>
      <c r="S1764" s="94"/>
      <c r="T1764" s="94"/>
      <c r="U1764" s="94"/>
      <c r="V1764" s="94"/>
      <c r="W1764" s="94"/>
      <c r="X1764" s="94"/>
      <c r="Y1764" s="94"/>
      <c r="AA1764" s="2"/>
      <c r="AD1764" s="1"/>
    </row>
    <row r="1765" spans="2:30" ht="18.75" x14ac:dyDescent="0.25">
      <c r="B1765" s="110"/>
      <c r="C1765" s="108"/>
      <c r="D1765" s="38"/>
      <c r="E1765" s="38"/>
      <c r="F1765" s="38"/>
      <c r="G1765" s="38"/>
      <c r="H1765" s="38"/>
      <c r="I1765" s="38"/>
      <c r="J1765" s="38"/>
      <c r="K1765" s="38"/>
      <c r="L1765" s="38"/>
      <c r="M1765" s="38"/>
      <c r="N1765" s="38"/>
      <c r="O1765" s="38"/>
      <c r="P1765" s="38"/>
      <c r="Q1765" s="38"/>
      <c r="R1765" s="38"/>
      <c r="S1765" s="94"/>
      <c r="T1765" s="94"/>
      <c r="U1765" s="94"/>
      <c r="V1765" s="94"/>
      <c r="W1765" s="94"/>
      <c r="X1765" s="94"/>
      <c r="Y1765" s="94"/>
      <c r="AA1765" s="2"/>
      <c r="AD1765" s="1"/>
    </row>
    <row r="1766" spans="2:30" ht="18.75" x14ac:dyDescent="0.25">
      <c r="B1766" s="110"/>
      <c r="C1766" s="108"/>
      <c r="D1766" s="38"/>
      <c r="E1766" s="38"/>
      <c r="F1766" s="38"/>
      <c r="G1766" s="38"/>
      <c r="H1766" s="38"/>
      <c r="I1766" s="38"/>
      <c r="J1766" s="38"/>
      <c r="K1766" s="38"/>
      <c r="L1766" s="38"/>
      <c r="M1766" s="38"/>
      <c r="N1766" s="38"/>
      <c r="O1766" s="38"/>
      <c r="P1766" s="38"/>
      <c r="Q1766" s="38"/>
      <c r="R1766" s="38"/>
      <c r="S1766" s="94"/>
      <c r="T1766" s="94"/>
      <c r="U1766" s="94"/>
      <c r="V1766" s="94"/>
      <c r="W1766" s="94"/>
      <c r="X1766" s="94"/>
      <c r="Y1766" s="94"/>
      <c r="AA1766" s="2"/>
      <c r="AD1766" s="1"/>
    </row>
    <row r="1767" spans="2:30" ht="18.75" x14ac:dyDescent="0.25">
      <c r="B1767" s="110"/>
      <c r="C1767" s="108"/>
      <c r="D1767" s="38"/>
      <c r="E1767" s="38"/>
      <c r="F1767" s="38"/>
      <c r="G1767" s="38"/>
      <c r="H1767" s="38"/>
      <c r="I1767" s="38"/>
      <c r="J1767" s="38"/>
      <c r="K1767" s="38"/>
      <c r="L1767" s="38"/>
      <c r="M1767" s="38"/>
      <c r="N1767" s="38"/>
      <c r="O1767" s="38"/>
      <c r="P1767" s="38"/>
      <c r="Q1767" s="38"/>
      <c r="R1767" s="38"/>
      <c r="S1767" s="94"/>
      <c r="T1767" s="94"/>
      <c r="U1767" s="94"/>
      <c r="V1767" s="94"/>
      <c r="W1767" s="94"/>
      <c r="X1767" s="94"/>
      <c r="Y1767" s="94"/>
      <c r="AA1767" s="2"/>
      <c r="AD1767" s="1"/>
    </row>
    <row r="1768" spans="2:30" ht="18.75" x14ac:dyDescent="0.25">
      <c r="B1768" s="110"/>
      <c r="C1768" s="108"/>
      <c r="D1768" s="38"/>
      <c r="E1768" s="38"/>
      <c r="F1768" s="38"/>
      <c r="G1768" s="38"/>
      <c r="H1768" s="38"/>
      <c r="I1768" s="38"/>
      <c r="J1768" s="38"/>
      <c r="K1768" s="38"/>
      <c r="L1768" s="38"/>
      <c r="M1768" s="38"/>
      <c r="N1768" s="38"/>
      <c r="O1768" s="38"/>
      <c r="P1768" s="38"/>
      <c r="Q1768" s="38"/>
      <c r="R1768" s="38"/>
      <c r="S1768" s="94"/>
      <c r="T1768" s="94"/>
      <c r="U1768" s="94"/>
      <c r="V1768" s="94"/>
      <c r="W1768" s="94"/>
      <c r="X1768" s="94"/>
      <c r="Y1768" s="94"/>
      <c r="AA1768" s="2"/>
      <c r="AD1768" s="1"/>
    </row>
    <row r="1769" spans="2:30" ht="18.75" x14ac:dyDescent="0.25">
      <c r="B1769" s="110"/>
      <c r="C1769" s="108"/>
      <c r="D1769" s="38"/>
      <c r="E1769" s="38"/>
      <c r="F1769" s="38"/>
      <c r="G1769" s="38"/>
      <c r="H1769" s="38"/>
      <c r="I1769" s="38"/>
      <c r="J1769" s="38"/>
      <c r="K1769" s="38"/>
      <c r="L1769" s="38"/>
      <c r="M1769" s="38"/>
      <c r="N1769" s="38"/>
      <c r="O1769" s="38"/>
      <c r="P1769" s="38"/>
      <c r="Q1769" s="38"/>
      <c r="R1769" s="38"/>
      <c r="S1769" s="94"/>
      <c r="T1769" s="94"/>
      <c r="U1769" s="94"/>
      <c r="V1769" s="94"/>
      <c r="W1769" s="94"/>
      <c r="X1769" s="94"/>
      <c r="Y1769" s="94"/>
      <c r="AA1769" s="2"/>
      <c r="AD1769" s="1"/>
    </row>
    <row r="1770" spans="2:30" ht="18.75" x14ac:dyDescent="0.25">
      <c r="B1770" s="110"/>
      <c r="C1770" s="108"/>
      <c r="D1770" s="38"/>
      <c r="E1770" s="38"/>
      <c r="F1770" s="38"/>
      <c r="G1770" s="38"/>
      <c r="H1770" s="38"/>
      <c r="I1770" s="38"/>
      <c r="J1770" s="38"/>
      <c r="K1770" s="38"/>
      <c r="L1770" s="38"/>
      <c r="M1770" s="38"/>
      <c r="N1770" s="38"/>
      <c r="O1770" s="38"/>
      <c r="P1770" s="38"/>
      <c r="Q1770" s="38"/>
      <c r="R1770" s="38"/>
      <c r="S1770" s="94"/>
      <c r="T1770" s="94"/>
      <c r="U1770" s="94"/>
      <c r="V1770" s="94"/>
      <c r="W1770" s="94"/>
      <c r="X1770" s="94"/>
      <c r="Y1770" s="94"/>
      <c r="AA1770" s="2"/>
      <c r="AD1770" s="1"/>
    </row>
    <row r="1771" spans="2:30" ht="18.75" x14ac:dyDescent="0.25">
      <c r="B1771" s="110"/>
      <c r="C1771" s="108"/>
      <c r="D1771" s="38"/>
      <c r="E1771" s="38"/>
      <c r="F1771" s="38"/>
      <c r="G1771" s="38"/>
      <c r="H1771" s="38"/>
      <c r="I1771" s="38"/>
      <c r="J1771" s="38"/>
      <c r="K1771" s="38"/>
      <c r="L1771" s="38"/>
      <c r="M1771" s="38"/>
      <c r="N1771" s="38"/>
      <c r="O1771" s="38"/>
      <c r="P1771" s="38"/>
      <c r="Q1771" s="38"/>
      <c r="R1771" s="38"/>
      <c r="S1771" s="94"/>
      <c r="T1771" s="94"/>
      <c r="U1771" s="94"/>
      <c r="V1771" s="94"/>
      <c r="W1771" s="94"/>
      <c r="X1771" s="94"/>
      <c r="Y1771" s="94"/>
      <c r="AA1771" s="2"/>
      <c r="AD1771" s="1"/>
    </row>
    <row r="1772" spans="2:30" ht="18.75" x14ac:dyDescent="0.25">
      <c r="B1772" s="110"/>
      <c r="C1772" s="108"/>
      <c r="D1772" s="38"/>
      <c r="E1772" s="38"/>
      <c r="F1772" s="38"/>
      <c r="G1772" s="38"/>
      <c r="H1772" s="38"/>
      <c r="I1772" s="38"/>
      <c r="J1772" s="38"/>
      <c r="K1772" s="38"/>
      <c r="L1772" s="38"/>
      <c r="M1772" s="38"/>
      <c r="N1772" s="38"/>
      <c r="O1772" s="38"/>
      <c r="P1772" s="38"/>
      <c r="Q1772" s="38"/>
      <c r="R1772" s="38"/>
      <c r="S1772" s="94"/>
      <c r="T1772" s="94"/>
      <c r="U1772" s="94"/>
      <c r="V1772" s="94"/>
      <c r="W1772" s="94"/>
      <c r="X1772" s="94"/>
      <c r="Y1772" s="94"/>
      <c r="AA1772" s="2"/>
      <c r="AD1772" s="1"/>
    </row>
    <row r="1773" spans="2:30" ht="18.75" x14ac:dyDescent="0.25">
      <c r="B1773" s="110"/>
      <c r="C1773" s="108"/>
      <c r="D1773" s="38"/>
      <c r="E1773" s="38"/>
      <c r="F1773" s="38"/>
      <c r="G1773" s="38"/>
      <c r="H1773" s="38"/>
      <c r="I1773" s="38"/>
      <c r="J1773" s="38"/>
      <c r="K1773" s="38"/>
      <c r="L1773" s="38"/>
      <c r="M1773" s="38"/>
      <c r="N1773" s="38"/>
      <c r="O1773" s="38"/>
      <c r="P1773" s="38"/>
      <c r="Q1773" s="38"/>
      <c r="R1773" s="38"/>
      <c r="S1773" s="94"/>
      <c r="T1773" s="94"/>
      <c r="U1773" s="94"/>
      <c r="V1773" s="94"/>
      <c r="W1773" s="94"/>
      <c r="X1773" s="94"/>
      <c r="Y1773" s="94"/>
      <c r="AA1773" s="2"/>
      <c r="AD1773" s="1"/>
    </row>
    <row r="1774" spans="2:30" ht="18.75" x14ac:dyDescent="0.25">
      <c r="B1774" s="110"/>
      <c r="C1774" s="108"/>
      <c r="D1774" s="38"/>
      <c r="E1774" s="38"/>
      <c r="F1774" s="38"/>
      <c r="G1774" s="38"/>
      <c r="H1774" s="38"/>
      <c r="I1774" s="38"/>
      <c r="J1774" s="38"/>
      <c r="K1774" s="38"/>
      <c r="L1774" s="38"/>
      <c r="M1774" s="38"/>
      <c r="N1774" s="38"/>
      <c r="O1774" s="38"/>
      <c r="P1774" s="38"/>
      <c r="Q1774" s="38"/>
      <c r="R1774" s="38"/>
      <c r="S1774" s="94"/>
      <c r="T1774" s="94"/>
      <c r="U1774" s="94"/>
      <c r="V1774" s="94"/>
      <c r="W1774" s="94"/>
      <c r="X1774" s="94"/>
      <c r="Y1774" s="94"/>
      <c r="AA1774" s="2"/>
      <c r="AD1774" s="1"/>
    </row>
    <row r="1775" spans="2:30" ht="18.75" x14ac:dyDescent="0.25">
      <c r="B1775" s="110"/>
      <c r="C1775" s="108"/>
      <c r="D1775" s="38"/>
      <c r="E1775" s="38"/>
      <c r="F1775" s="38"/>
      <c r="G1775" s="38"/>
      <c r="H1775" s="38"/>
      <c r="I1775" s="38"/>
      <c r="J1775" s="38"/>
      <c r="K1775" s="38"/>
      <c r="L1775" s="38"/>
      <c r="M1775" s="38"/>
      <c r="N1775" s="38"/>
      <c r="O1775" s="38"/>
      <c r="P1775" s="38"/>
      <c r="Q1775" s="38"/>
      <c r="R1775" s="38"/>
      <c r="S1775" s="94"/>
      <c r="T1775" s="94"/>
      <c r="U1775" s="94"/>
      <c r="V1775" s="94"/>
      <c r="W1775" s="94"/>
      <c r="X1775" s="94"/>
      <c r="Y1775" s="94"/>
      <c r="AA1775" s="2"/>
      <c r="AD1775" s="1"/>
    </row>
    <row r="1776" spans="2:30" ht="18.75" x14ac:dyDescent="0.25">
      <c r="B1776" s="110"/>
      <c r="C1776" s="108"/>
      <c r="D1776" s="38"/>
      <c r="E1776" s="38"/>
      <c r="F1776" s="38"/>
      <c r="G1776" s="38"/>
      <c r="H1776" s="38"/>
      <c r="I1776" s="38"/>
      <c r="J1776" s="38"/>
      <c r="K1776" s="38"/>
      <c r="L1776" s="38"/>
      <c r="M1776" s="38"/>
      <c r="N1776" s="38"/>
      <c r="O1776" s="38"/>
      <c r="P1776" s="38"/>
      <c r="Q1776" s="38"/>
      <c r="R1776" s="38"/>
      <c r="S1776" s="94"/>
      <c r="T1776" s="94"/>
      <c r="U1776" s="94"/>
      <c r="V1776" s="94"/>
      <c r="W1776" s="94"/>
      <c r="X1776" s="94"/>
      <c r="Y1776" s="94"/>
      <c r="AA1776" s="2"/>
      <c r="AD1776" s="1"/>
    </row>
    <row r="1777" spans="2:30" ht="18.75" x14ac:dyDescent="0.25">
      <c r="B1777" s="110"/>
      <c r="C1777" s="108"/>
      <c r="D1777" s="38"/>
      <c r="E1777" s="38"/>
      <c r="F1777" s="38"/>
      <c r="G1777" s="38"/>
      <c r="H1777" s="38"/>
      <c r="I1777" s="38"/>
      <c r="J1777" s="38"/>
      <c r="K1777" s="38"/>
      <c r="L1777" s="38"/>
      <c r="M1777" s="38"/>
      <c r="N1777" s="38"/>
      <c r="O1777" s="38"/>
      <c r="P1777" s="38"/>
      <c r="Q1777" s="38"/>
      <c r="R1777" s="38"/>
      <c r="S1777" s="94"/>
      <c r="T1777" s="94"/>
      <c r="U1777" s="94"/>
      <c r="V1777" s="94"/>
      <c r="W1777" s="94"/>
      <c r="X1777" s="94"/>
      <c r="Y1777" s="94"/>
      <c r="AA1777" s="2"/>
      <c r="AD1777" s="1"/>
    </row>
    <row r="1778" spans="2:30" ht="18.75" x14ac:dyDescent="0.25">
      <c r="B1778" s="110"/>
      <c r="C1778" s="108"/>
      <c r="D1778" s="38"/>
      <c r="E1778" s="38"/>
      <c r="F1778" s="38"/>
      <c r="G1778" s="38"/>
      <c r="H1778" s="38"/>
      <c r="I1778" s="38"/>
      <c r="J1778" s="38"/>
      <c r="K1778" s="38"/>
      <c r="L1778" s="38"/>
      <c r="M1778" s="38"/>
      <c r="N1778" s="38"/>
      <c r="O1778" s="38"/>
      <c r="P1778" s="38"/>
      <c r="Q1778" s="38"/>
      <c r="R1778" s="38"/>
      <c r="S1778" s="94"/>
      <c r="T1778" s="94"/>
      <c r="U1778" s="94"/>
      <c r="V1778" s="94"/>
      <c r="W1778" s="94"/>
      <c r="X1778" s="94"/>
      <c r="Y1778" s="94"/>
      <c r="AA1778" s="2"/>
      <c r="AD1778" s="1"/>
    </row>
    <row r="1779" spans="2:30" ht="18.75" x14ac:dyDescent="0.25">
      <c r="B1779" s="110"/>
      <c r="C1779" s="108"/>
      <c r="D1779" s="38"/>
      <c r="E1779" s="38"/>
      <c r="F1779" s="38"/>
      <c r="G1779" s="38"/>
      <c r="H1779" s="38"/>
      <c r="I1779" s="38"/>
      <c r="J1779" s="38"/>
      <c r="K1779" s="38"/>
      <c r="L1779" s="38"/>
      <c r="M1779" s="38"/>
      <c r="N1779" s="38"/>
      <c r="O1779" s="38"/>
      <c r="P1779" s="38"/>
      <c r="Q1779" s="38"/>
      <c r="R1779" s="38"/>
      <c r="S1779" s="94"/>
      <c r="T1779" s="94"/>
      <c r="U1779" s="94"/>
      <c r="V1779" s="94"/>
      <c r="W1779" s="94"/>
      <c r="X1779" s="94"/>
      <c r="Y1779" s="94"/>
      <c r="AA1779" s="2"/>
      <c r="AD1779" s="1"/>
    </row>
    <row r="1780" spans="2:30" ht="18.75" x14ac:dyDescent="0.25">
      <c r="B1780" s="110"/>
      <c r="C1780" s="108"/>
      <c r="D1780" s="38"/>
      <c r="E1780" s="38"/>
      <c r="F1780" s="38"/>
      <c r="G1780" s="38"/>
      <c r="H1780" s="38"/>
      <c r="I1780" s="38"/>
      <c r="J1780" s="38"/>
      <c r="K1780" s="38"/>
      <c r="L1780" s="38"/>
      <c r="M1780" s="38"/>
      <c r="N1780" s="38"/>
      <c r="O1780" s="38"/>
      <c r="P1780" s="38"/>
      <c r="Q1780" s="38"/>
      <c r="R1780" s="38"/>
      <c r="S1780" s="94"/>
      <c r="T1780" s="94"/>
      <c r="U1780" s="94"/>
      <c r="V1780" s="94"/>
      <c r="W1780" s="94"/>
      <c r="X1780" s="94"/>
      <c r="Y1780" s="94"/>
      <c r="AA1780" s="2"/>
      <c r="AD1780" s="1"/>
    </row>
    <row r="1781" spans="2:30" ht="18.75" x14ac:dyDescent="0.25">
      <c r="B1781" s="110"/>
      <c r="C1781" s="108"/>
      <c r="D1781" s="38"/>
      <c r="E1781" s="38"/>
      <c r="F1781" s="38"/>
      <c r="G1781" s="38"/>
      <c r="H1781" s="38"/>
      <c r="I1781" s="38"/>
      <c r="J1781" s="38"/>
      <c r="K1781" s="38"/>
      <c r="L1781" s="38"/>
      <c r="M1781" s="38"/>
      <c r="N1781" s="38"/>
      <c r="O1781" s="38"/>
      <c r="P1781" s="38"/>
      <c r="Q1781" s="38"/>
      <c r="R1781" s="38"/>
      <c r="S1781" s="94"/>
      <c r="T1781" s="94"/>
      <c r="U1781" s="94"/>
      <c r="V1781" s="94"/>
      <c r="W1781" s="94"/>
      <c r="X1781" s="94"/>
      <c r="Y1781" s="94"/>
      <c r="AA1781" s="2"/>
      <c r="AD1781" s="1"/>
    </row>
    <row r="1782" spans="2:30" ht="18.75" x14ac:dyDescent="0.25">
      <c r="B1782" s="110"/>
      <c r="C1782" s="108"/>
      <c r="D1782" s="38"/>
      <c r="E1782" s="38"/>
      <c r="F1782" s="38"/>
      <c r="G1782" s="38"/>
      <c r="H1782" s="38"/>
      <c r="I1782" s="38"/>
      <c r="J1782" s="38"/>
      <c r="K1782" s="38"/>
      <c r="L1782" s="38"/>
      <c r="M1782" s="38"/>
      <c r="N1782" s="38"/>
      <c r="O1782" s="38"/>
      <c r="P1782" s="38"/>
      <c r="Q1782" s="38"/>
      <c r="R1782" s="38"/>
      <c r="S1782" s="94"/>
      <c r="T1782" s="94"/>
      <c r="U1782" s="94"/>
      <c r="V1782" s="94"/>
      <c r="W1782" s="94"/>
      <c r="X1782" s="94"/>
      <c r="Y1782" s="94"/>
      <c r="AA1782" s="2"/>
      <c r="AD1782" s="1"/>
    </row>
    <row r="1783" spans="2:30" ht="18.75" x14ac:dyDescent="0.25">
      <c r="B1783" s="110"/>
      <c r="C1783" s="108"/>
      <c r="D1783" s="38"/>
      <c r="E1783" s="38"/>
      <c r="F1783" s="38"/>
      <c r="G1783" s="38"/>
      <c r="H1783" s="38"/>
      <c r="I1783" s="38"/>
      <c r="J1783" s="38"/>
      <c r="K1783" s="38"/>
      <c r="L1783" s="38"/>
      <c r="M1783" s="38"/>
      <c r="N1783" s="38"/>
      <c r="O1783" s="38"/>
      <c r="P1783" s="38"/>
      <c r="Q1783" s="38"/>
      <c r="R1783" s="38"/>
      <c r="S1783" s="94"/>
      <c r="T1783" s="94"/>
      <c r="U1783" s="94"/>
      <c r="V1783" s="94"/>
      <c r="W1783" s="94"/>
      <c r="X1783" s="94"/>
      <c r="Y1783" s="94"/>
      <c r="AA1783" s="2"/>
      <c r="AD1783" s="1"/>
    </row>
    <row r="1784" spans="2:30" ht="18.75" x14ac:dyDescent="0.25">
      <c r="B1784" s="110"/>
      <c r="C1784" s="108"/>
      <c r="D1784" s="38"/>
      <c r="E1784" s="38"/>
      <c r="F1784" s="38"/>
      <c r="G1784" s="38"/>
      <c r="H1784" s="38"/>
      <c r="I1784" s="38"/>
      <c r="J1784" s="38"/>
      <c r="K1784" s="38"/>
      <c r="L1784" s="38"/>
      <c r="M1784" s="38"/>
      <c r="N1784" s="38"/>
      <c r="O1784" s="38"/>
      <c r="P1784" s="38"/>
      <c r="Q1784" s="38"/>
      <c r="R1784" s="38"/>
      <c r="S1784" s="94"/>
      <c r="T1784" s="94"/>
      <c r="U1784" s="94"/>
      <c r="V1784" s="94"/>
      <c r="W1784" s="94"/>
      <c r="X1784" s="94"/>
      <c r="Y1784" s="94"/>
      <c r="AA1784" s="2"/>
      <c r="AD1784" s="1"/>
    </row>
    <row r="1785" spans="2:30" ht="18.75" x14ac:dyDescent="0.25">
      <c r="B1785" s="110"/>
      <c r="C1785" s="108"/>
      <c r="D1785" s="38"/>
      <c r="E1785" s="38"/>
      <c r="F1785" s="38"/>
      <c r="G1785" s="38"/>
      <c r="H1785" s="38"/>
      <c r="I1785" s="38"/>
      <c r="J1785" s="38"/>
      <c r="K1785" s="38"/>
      <c r="L1785" s="38"/>
      <c r="M1785" s="38"/>
      <c r="N1785" s="38"/>
      <c r="O1785" s="38"/>
      <c r="P1785" s="38"/>
      <c r="Q1785" s="38"/>
      <c r="R1785" s="38"/>
      <c r="S1785" s="94"/>
      <c r="T1785" s="94"/>
      <c r="U1785" s="94"/>
      <c r="V1785" s="94"/>
      <c r="W1785" s="94"/>
      <c r="X1785" s="94"/>
      <c r="Y1785" s="94"/>
      <c r="AA1785" s="2"/>
      <c r="AD1785" s="1"/>
    </row>
    <row r="1786" spans="2:30" ht="18.75" x14ac:dyDescent="0.25">
      <c r="B1786" s="110"/>
      <c r="C1786" s="108"/>
      <c r="D1786" s="38"/>
      <c r="E1786" s="38"/>
      <c r="F1786" s="38"/>
      <c r="G1786" s="38"/>
      <c r="H1786" s="38"/>
      <c r="I1786" s="38"/>
      <c r="J1786" s="38"/>
      <c r="K1786" s="38"/>
      <c r="L1786" s="38"/>
      <c r="M1786" s="38"/>
      <c r="N1786" s="38"/>
      <c r="O1786" s="38"/>
      <c r="P1786" s="38"/>
      <c r="Q1786" s="38"/>
      <c r="R1786" s="38"/>
      <c r="S1786" s="94"/>
      <c r="T1786" s="94"/>
      <c r="U1786" s="94"/>
      <c r="V1786" s="94"/>
      <c r="W1786" s="94"/>
      <c r="X1786" s="94"/>
      <c r="Y1786" s="94"/>
      <c r="AA1786" s="2"/>
      <c r="AD1786" s="1"/>
    </row>
    <row r="1787" spans="2:30" ht="18.75" x14ac:dyDescent="0.25">
      <c r="B1787" s="110"/>
      <c r="C1787" s="108"/>
      <c r="D1787" s="38"/>
      <c r="E1787" s="38"/>
      <c r="F1787" s="38"/>
      <c r="G1787" s="38"/>
      <c r="H1787" s="38"/>
      <c r="I1787" s="38"/>
      <c r="J1787" s="38"/>
      <c r="K1787" s="38"/>
      <c r="L1787" s="38"/>
      <c r="M1787" s="38"/>
      <c r="N1787" s="38"/>
      <c r="O1787" s="38"/>
      <c r="P1787" s="38"/>
      <c r="Q1787" s="38"/>
      <c r="R1787" s="38"/>
      <c r="S1787" s="94"/>
      <c r="T1787" s="94"/>
      <c r="U1787" s="94"/>
      <c r="V1787" s="94"/>
      <c r="W1787" s="94"/>
      <c r="X1787" s="94"/>
      <c r="Y1787" s="94"/>
      <c r="AA1787" s="2"/>
      <c r="AD1787" s="1"/>
    </row>
    <row r="1788" spans="2:30" ht="18.75" x14ac:dyDescent="0.25">
      <c r="B1788" s="110"/>
      <c r="C1788" s="108"/>
      <c r="D1788" s="38"/>
      <c r="E1788" s="38"/>
      <c r="F1788" s="38"/>
      <c r="G1788" s="38"/>
      <c r="H1788" s="38"/>
      <c r="I1788" s="38"/>
      <c r="J1788" s="38"/>
      <c r="K1788" s="38"/>
      <c r="L1788" s="38"/>
      <c r="M1788" s="38"/>
      <c r="N1788" s="38"/>
      <c r="O1788" s="38"/>
      <c r="P1788" s="38"/>
      <c r="Q1788" s="38"/>
      <c r="R1788" s="38"/>
      <c r="S1788" s="94"/>
      <c r="T1788" s="94"/>
      <c r="U1788" s="94"/>
      <c r="V1788" s="94"/>
      <c r="W1788" s="94"/>
      <c r="X1788" s="94"/>
      <c r="Y1788" s="94"/>
      <c r="AA1788" s="2"/>
      <c r="AD1788" s="1"/>
    </row>
    <row r="1789" spans="2:30" ht="18.75" x14ac:dyDescent="0.25">
      <c r="B1789" s="110"/>
      <c r="C1789" s="108"/>
      <c r="D1789" s="38"/>
      <c r="E1789" s="38"/>
      <c r="F1789" s="38"/>
      <c r="G1789" s="38"/>
      <c r="H1789" s="38"/>
      <c r="I1789" s="38"/>
      <c r="J1789" s="38"/>
      <c r="K1789" s="38"/>
      <c r="L1789" s="38"/>
      <c r="M1789" s="38"/>
      <c r="N1789" s="38"/>
      <c r="O1789" s="38"/>
      <c r="P1789" s="38"/>
      <c r="Q1789" s="38"/>
      <c r="R1789" s="38"/>
      <c r="S1789" s="94"/>
      <c r="T1789" s="94"/>
      <c r="U1789" s="94"/>
      <c r="V1789" s="94"/>
      <c r="W1789" s="94"/>
      <c r="X1789" s="94"/>
      <c r="Y1789" s="94"/>
      <c r="AA1789" s="2"/>
      <c r="AD1789" s="1"/>
    </row>
    <row r="1790" spans="2:30" ht="18.75" x14ac:dyDescent="0.25">
      <c r="B1790" s="110"/>
      <c r="C1790" s="108"/>
      <c r="D1790" s="38"/>
      <c r="E1790" s="38"/>
      <c r="F1790" s="38"/>
      <c r="G1790" s="38"/>
      <c r="H1790" s="38"/>
      <c r="I1790" s="38"/>
      <c r="J1790" s="38"/>
      <c r="K1790" s="38"/>
      <c r="L1790" s="38"/>
      <c r="M1790" s="38"/>
      <c r="N1790" s="38"/>
      <c r="O1790" s="38"/>
      <c r="P1790" s="38"/>
      <c r="Q1790" s="38"/>
      <c r="R1790" s="38"/>
      <c r="S1790" s="94"/>
      <c r="T1790" s="94"/>
      <c r="U1790" s="94"/>
      <c r="V1790" s="94"/>
      <c r="W1790" s="94"/>
      <c r="X1790" s="94"/>
      <c r="Y1790" s="94"/>
      <c r="AA1790" s="2"/>
      <c r="AD1790" s="1"/>
    </row>
    <row r="1791" spans="2:30" ht="18.75" x14ac:dyDescent="0.25">
      <c r="B1791" s="110"/>
      <c r="C1791" s="108"/>
      <c r="D1791" s="38"/>
      <c r="E1791" s="38"/>
      <c r="F1791" s="38"/>
      <c r="G1791" s="38"/>
      <c r="H1791" s="38"/>
      <c r="I1791" s="38"/>
      <c r="J1791" s="38"/>
      <c r="K1791" s="38"/>
      <c r="L1791" s="38"/>
      <c r="M1791" s="38"/>
      <c r="N1791" s="38"/>
      <c r="O1791" s="38"/>
      <c r="P1791" s="38"/>
      <c r="Q1791" s="38"/>
      <c r="R1791" s="38"/>
      <c r="S1791" s="94"/>
      <c r="T1791" s="94"/>
      <c r="U1791" s="94"/>
      <c r="V1791" s="94"/>
      <c r="W1791" s="94"/>
      <c r="X1791" s="94"/>
      <c r="Y1791" s="94"/>
      <c r="AA1791" s="2"/>
      <c r="AD1791" s="1"/>
    </row>
    <row r="1792" spans="2:30" ht="18.75" x14ac:dyDescent="0.25">
      <c r="B1792" s="110"/>
      <c r="C1792" s="108"/>
      <c r="D1792" s="38"/>
      <c r="E1792" s="38"/>
      <c r="F1792" s="38"/>
      <c r="G1792" s="38"/>
      <c r="H1792" s="38"/>
      <c r="I1792" s="38"/>
      <c r="J1792" s="38"/>
      <c r="K1792" s="38"/>
      <c r="L1792" s="38"/>
      <c r="M1792" s="38"/>
      <c r="N1792" s="38"/>
      <c r="O1792" s="38"/>
      <c r="P1792" s="38"/>
      <c r="Q1792" s="38"/>
      <c r="R1792" s="38"/>
      <c r="S1792" s="94"/>
      <c r="T1792" s="94"/>
      <c r="U1792" s="94"/>
      <c r="V1792" s="94"/>
      <c r="W1792" s="94"/>
      <c r="X1792" s="94"/>
      <c r="Y1792" s="94"/>
      <c r="AA1792" s="2"/>
      <c r="AD1792" s="1"/>
    </row>
    <row r="1793" spans="2:30" ht="18.75" x14ac:dyDescent="0.25">
      <c r="B1793" s="110"/>
      <c r="C1793" s="108"/>
      <c r="D1793" s="38"/>
      <c r="E1793" s="38"/>
      <c r="F1793" s="38"/>
      <c r="G1793" s="38"/>
      <c r="H1793" s="38"/>
      <c r="I1793" s="38"/>
      <c r="J1793" s="38"/>
      <c r="K1793" s="38"/>
      <c r="L1793" s="38"/>
      <c r="M1793" s="38"/>
      <c r="N1793" s="38"/>
      <c r="O1793" s="38"/>
      <c r="P1793" s="38"/>
      <c r="Q1793" s="38"/>
      <c r="R1793" s="38"/>
      <c r="S1793" s="94"/>
      <c r="T1793" s="94"/>
      <c r="U1793" s="94"/>
      <c r="V1793" s="94"/>
      <c r="W1793" s="94"/>
      <c r="X1793" s="94"/>
      <c r="Y1793" s="94"/>
      <c r="AA1793" s="2"/>
      <c r="AD1793" s="1"/>
    </row>
    <row r="1794" spans="2:30" ht="18.75" x14ac:dyDescent="0.25">
      <c r="B1794" s="110"/>
      <c r="C1794" s="108"/>
      <c r="D1794" s="38"/>
      <c r="E1794" s="38"/>
      <c r="F1794" s="38"/>
      <c r="G1794" s="38"/>
      <c r="H1794" s="38"/>
      <c r="I1794" s="38"/>
      <c r="J1794" s="38"/>
      <c r="K1794" s="38"/>
      <c r="L1794" s="38"/>
      <c r="M1794" s="38"/>
      <c r="N1794" s="38"/>
      <c r="O1794" s="38"/>
      <c r="P1794" s="38"/>
      <c r="Q1794" s="38"/>
      <c r="R1794" s="38"/>
      <c r="S1794" s="94"/>
      <c r="T1794" s="94"/>
      <c r="U1794" s="94"/>
      <c r="V1794" s="94"/>
      <c r="W1794" s="94"/>
      <c r="X1794" s="94"/>
      <c r="Y1794" s="94"/>
      <c r="AA1794" s="2"/>
      <c r="AD1794" s="1"/>
    </row>
    <row r="1795" spans="2:30" ht="18.75" x14ac:dyDescent="0.25">
      <c r="B1795" s="110"/>
      <c r="C1795" s="108"/>
      <c r="D1795" s="38"/>
      <c r="E1795" s="38"/>
      <c r="F1795" s="38"/>
      <c r="G1795" s="38"/>
      <c r="H1795" s="38"/>
      <c r="I1795" s="38"/>
      <c r="J1795" s="38"/>
      <c r="K1795" s="38"/>
      <c r="L1795" s="38"/>
      <c r="M1795" s="38"/>
      <c r="N1795" s="38"/>
      <c r="O1795" s="38"/>
      <c r="P1795" s="38"/>
      <c r="Q1795" s="38"/>
      <c r="R1795" s="38"/>
      <c r="S1795" s="94"/>
      <c r="T1795" s="94"/>
      <c r="U1795" s="94"/>
      <c r="V1795" s="94"/>
      <c r="W1795" s="94"/>
      <c r="X1795" s="94"/>
      <c r="Y1795" s="94"/>
      <c r="AA1795" s="2"/>
      <c r="AD1795" s="1"/>
    </row>
    <row r="1796" spans="2:30" ht="18.75" x14ac:dyDescent="0.25">
      <c r="B1796" s="110"/>
      <c r="C1796" s="108"/>
      <c r="D1796" s="38"/>
      <c r="E1796" s="38"/>
      <c r="F1796" s="38"/>
      <c r="G1796" s="38"/>
      <c r="H1796" s="38"/>
      <c r="I1796" s="38"/>
      <c r="J1796" s="38"/>
      <c r="K1796" s="38"/>
      <c r="L1796" s="38"/>
      <c r="M1796" s="38"/>
      <c r="N1796" s="38"/>
      <c r="O1796" s="38"/>
      <c r="P1796" s="38"/>
      <c r="Q1796" s="38"/>
      <c r="R1796" s="38"/>
      <c r="S1796" s="94"/>
      <c r="T1796" s="94"/>
      <c r="U1796" s="94"/>
      <c r="V1796" s="94"/>
      <c r="W1796" s="94"/>
      <c r="X1796" s="94"/>
      <c r="Y1796" s="94"/>
      <c r="AA1796" s="2"/>
      <c r="AD1796" s="1"/>
    </row>
    <row r="1797" spans="2:30" ht="18.75" x14ac:dyDescent="0.25">
      <c r="B1797" s="110"/>
      <c r="C1797" s="108"/>
      <c r="D1797" s="38"/>
      <c r="E1797" s="38"/>
      <c r="F1797" s="38"/>
      <c r="G1797" s="38"/>
      <c r="H1797" s="38"/>
      <c r="I1797" s="38"/>
      <c r="J1797" s="38"/>
      <c r="K1797" s="38"/>
      <c r="L1797" s="38"/>
      <c r="M1797" s="38"/>
      <c r="N1797" s="38"/>
      <c r="O1797" s="38"/>
      <c r="P1797" s="38"/>
      <c r="Q1797" s="38"/>
      <c r="R1797" s="38"/>
      <c r="S1797" s="94"/>
      <c r="T1797" s="94"/>
      <c r="U1797" s="94"/>
      <c r="V1797" s="94"/>
      <c r="W1797" s="94"/>
      <c r="X1797" s="94"/>
      <c r="Y1797" s="94"/>
      <c r="AA1797" s="2"/>
      <c r="AD1797" s="1"/>
    </row>
    <row r="1798" spans="2:30" ht="18.75" x14ac:dyDescent="0.25">
      <c r="B1798" s="110"/>
      <c r="C1798" s="108"/>
      <c r="D1798" s="38"/>
      <c r="E1798" s="38"/>
      <c r="F1798" s="38"/>
      <c r="G1798" s="38"/>
      <c r="H1798" s="38"/>
      <c r="I1798" s="38"/>
      <c r="J1798" s="38"/>
      <c r="K1798" s="38"/>
      <c r="L1798" s="38"/>
      <c r="M1798" s="38"/>
      <c r="N1798" s="38"/>
      <c r="O1798" s="38"/>
      <c r="P1798" s="38"/>
      <c r="Q1798" s="38"/>
      <c r="R1798" s="38"/>
      <c r="S1798" s="94"/>
      <c r="T1798" s="94"/>
      <c r="U1798" s="94"/>
      <c r="V1798" s="94"/>
      <c r="W1798" s="94"/>
      <c r="X1798" s="94"/>
      <c r="Y1798" s="94"/>
      <c r="AA1798" s="2"/>
      <c r="AD1798" s="1"/>
    </row>
    <row r="1799" spans="2:30" ht="18.75" x14ac:dyDescent="0.25">
      <c r="B1799" s="110"/>
      <c r="C1799" s="108"/>
      <c r="D1799" s="38"/>
      <c r="E1799" s="38"/>
      <c r="F1799" s="38"/>
      <c r="G1799" s="38"/>
      <c r="H1799" s="38"/>
      <c r="I1799" s="38"/>
      <c r="J1799" s="38"/>
      <c r="K1799" s="38"/>
      <c r="L1799" s="38"/>
      <c r="M1799" s="38"/>
      <c r="N1799" s="38"/>
      <c r="O1799" s="38"/>
      <c r="P1799" s="38"/>
      <c r="Q1799" s="38"/>
      <c r="R1799" s="38"/>
      <c r="S1799" s="94"/>
      <c r="T1799" s="94"/>
      <c r="U1799" s="94"/>
      <c r="V1799" s="94"/>
      <c r="W1799" s="94"/>
      <c r="X1799" s="94"/>
      <c r="Y1799" s="94"/>
      <c r="AA1799" s="2"/>
      <c r="AD1799" s="1"/>
    </row>
    <row r="1800" spans="2:30" ht="18.75" x14ac:dyDescent="0.25">
      <c r="B1800" s="110"/>
      <c r="C1800" s="108"/>
      <c r="D1800" s="38"/>
      <c r="E1800" s="38"/>
      <c r="F1800" s="38"/>
      <c r="G1800" s="38"/>
      <c r="H1800" s="38"/>
      <c r="I1800" s="38"/>
      <c r="J1800" s="38"/>
      <c r="K1800" s="38"/>
      <c r="L1800" s="38"/>
      <c r="M1800" s="38"/>
      <c r="N1800" s="38"/>
      <c r="O1800" s="38"/>
      <c r="P1800" s="38"/>
      <c r="Q1800" s="38"/>
      <c r="R1800" s="38"/>
      <c r="S1800" s="94"/>
      <c r="T1800" s="94"/>
      <c r="U1800" s="94"/>
      <c r="V1800" s="94"/>
      <c r="W1800" s="94"/>
      <c r="X1800" s="94"/>
      <c r="Y1800" s="94"/>
      <c r="AA1800" s="2"/>
      <c r="AD1800" s="1"/>
    </row>
    <row r="1801" spans="2:30" ht="18.75" x14ac:dyDescent="0.25">
      <c r="B1801" s="110"/>
      <c r="C1801" s="108"/>
      <c r="D1801" s="38"/>
      <c r="E1801" s="38"/>
      <c r="F1801" s="38"/>
      <c r="G1801" s="38"/>
      <c r="H1801" s="38"/>
      <c r="I1801" s="38"/>
      <c r="J1801" s="38"/>
      <c r="K1801" s="38"/>
      <c r="L1801" s="38"/>
      <c r="M1801" s="38"/>
      <c r="N1801" s="38"/>
      <c r="O1801" s="38"/>
      <c r="P1801" s="38"/>
      <c r="Q1801" s="38"/>
      <c r="R1801" s="38"/>
      <c r="S1801" s="94"/>
      <c r="T1801" s="94"/>
      <c r="U1801" s="94"/>
      <c r="V1801" s="94"/>
      <c r="W1801" s="94"/>
      <c r="X1801" s="94"/>
      <c r="Y1801" s="94"/>
      <c r="AA1801" s="2"/>
      <c r="AD1801" s="1"/>
    </row>
    <row r="1802" spans="2:30" ht="18.75" x14ac:dyDescent="0.25">
      <c r="B1802" s="110"/>
      <c r="C1802" s="108"/>
      <c r="D1802" s="38"/>
      <c r="E1802" s="38"/>
      <c r="F1802" s="38"/>
      <c r="G1802" s="38"/>
      <c r="H1802" s="38"/>
      <c r="I1802" s="38"/>
      <c r="J1802" s="38"/>
      <c r="K1802" s="38"/>
      <c r="L1802" s="38"/>
      <c r="M1802" s="38"/>
      <c r="N1802" s="38"/>
      <c r="O1802" s="38"/>
      <c r="P1802" s="38"/>
      <c r="Q1802" s="38"/>
      <c r="R1802" s="38"/>
      <c r="S1802" s="94"/>
      <c r="T1802" s="94"/>
      <c r="U1802" s="94"/>
      <c r="V1802" s="94"/>
      <c r="W1802" s="94"/>
      <c r="X1802" s="94"/>
      <c r="Y1802" s="94"/>
      <c r="AA1802" s="2"/>
      <c r="AD1802" s="1"/>
    </row>
    <row r="1803" spans="2:30" ht="18.75" x14ac:dyDescent="0.25">
      <c r="B1803" s="110"/>
      <c r="C1803" s="108"/>
      <c r="D1803" s="38"/>
      <c r="E1803" s="38"/>
      <c r="F1803" s="38"/>
      <c r="G1803" s="38"/>
      <c r="H1803" s="38"/>
      <c r="I1803" s="38"/>
      <c r="J1803" s="38"/>
      <c r="K1803" s="38"/>
      <c r="L1803" s="38"/>
      <c r="M1803" s="38"/>
      <c r="N1803" s="38"/>
      <c r="O1803" s="38"/>
      <c r="P1803" s="38"/>
      <c r="Q1803" s="38"/>
      <c r="R1803" s="38"/>
      <c r="S1803" s="94"/>
      <c r="T1803" s="94"/>
      <c r="U1803" s="94"/>
      <c r="V1803" s="94"/>
      <c r="W1803" s="94"/>
      <c r="X1803" s="94"/>
      <c r="Y1803" s="94"/>
      <c r="AA1803" s="2"/>
      <c r="AD1803" s="1"/>
    </row>
    <row r="1804" spans="2:30" ht="18.75" x14ac:dyDescent="0.25">
      <c r="B1804" s="110"/>
      <c r="C1804" s="108"/>
      <c r="D1804" s="38"/>
      <c r="E1804" s="38"/>
      <c r="F1804" s="38"/>
      <c r="G1804" s="38"/>
      <c r="H1804" s="38"/>
      <c r="I1804" s="38"/>
      <c r="J1804" s="38"/>
      <c r="K1804" s="38"/>
      <c r="L1804" s="38"/>
      <c r="M1804" s="38"/>
      <c r="N1804" s="38"/>
      <c r="O1804" s="38"/>
      <c r="P1804" s="38"/>
      <c r="Q1804" s="38"/>
      <c r="R1804" s="38"/>
      <c r="S1804" s="94"/>
      <c r="T1804" s="94"/>
      <c r="U1804" s="94"/>
      <c r="V1804" s="94"/>
      <c r="W1804" s="94"/>
      <c r="X1804" s="94"/>
      <c r="Y1804" s="94"/>
      <c r="AA1804" s="2"/>
      <c r="AD1804" s="1"/>
    </row>
    <row r="1805" spans="2:30" ht="18.75" x14ac:dyDescent="0.25">
      <c r="B1805" s="110"/>
      <c r="C1805" s="108"/>
      <c r="D1805" s="38"/>
      <c r="E1805" s="38"/>
      <c r="F1805" s="38"/>
      <c r="G1805" s="38"/>
      <c r="H1805" s="38"/>
      <c r="I1805" s="38"/>
      <c r="J1805" s="38"/>
      <c r="K1805" s="38"/>
      <c r="L1805" s="38"/>
      <c r="M1805" s="38"/>
      <c r="N1805" s="38"/>
      <c r="O1805" s="38"/>
      <c r="P1805" s="38"/>
      <c r="Q1805" s="38"/>
      <c r="R1805" s="38"/>
      <c r="S1805" s="94"/>
      <c r="T1805" s="94"/>
      <c r="U1805" s="94"/>
      <c r="V1805" s="94"/>
      <c r="W1805" s="94"/>
      <c r="X1805" s="94"/>
      <c r="Y1805" s="94"/>
      <c r="AA1805" s="2"/>
      <c r="AD1805" s="1"/>
    </row>
    <row r="1806" spans="2:30" ht="18.75" x14ac:dyDescent="0.25">
      <c r="B1806" s="110"/>
      <c r="C1806" s="108"/>
      <c r="D1806" s="38"/>
      <c r="E1806" s="38"/>
      <c r="F1806" s="38"/>
      <c r="G1806" s="38"/>
      <c r="H1806" s="38"/>
      <c r="I1806" s="38"/>
      <c r="J1806" s="38"/>
      <c r="K1806" s="38"/>
      <c r="L1806" s="38"/>
      <c r="M1806" s="38"/>
      <c r="N1806" s="38"/>
      <c r="O1806" s="38"/>
      <c r="P1806" s="38"/>
      <c r="Q1806" s="38"/>
      <c r="R1806" s="38"/>
      <c r="S1806" s="94"/>
      <c r="T1806" s="94"/>
      <c r="U1806" s="94"/>
      <c r="V1806" s="94"/>
      <c r="W1806" s="94"/>
      <c r="X1806" s="94"/>
      <c r="Y1806" s="94"/>
      <c r="AA1806" s="2"/>
      <c r="AD1806" s="1"/>
    </row>
    <row r="1807" spans="2:30" ht="18.75" x14ac:dyDescent="0.25">
      <c r="B1807" s="110"/>
      <c r="C1807" s="108"/>
      <c r="D1807" s="38"/>
      <c r="E1807" s="38"/>
      <c r="F1807" s="38"/>
      <c r="G1807" s="38"/>
      <c r="H1807" s="38"/>
      <c r="I1807" s="38"/>
      <c r="J1807" s="38"/>
      <c r="K1807" s="38"/>
      <c r="L1807" s="38"/>
      <c r="M1807" s="38"/>
      <c r="N1807" s="38"/>
      <c r="O1807" s="38"/>
      <c r="P1807" s="38"/>
      <c r="Q1807" s="38"/>
      <c r="R1807" s="38"/>
      <c r="S1807" s="94"/>
      <c r="T1807" s="94"/>
      <c r="U1807" s="94"/>
      <c r="V1807" s="94"/>
      <c r="W1807" s="94"/>
      <c r="X1807" s="94"/>
      <c r="Y1807" s="94"/>
      <c r="AA1807" s="2"/>
      <c r="AD1807" s="1"/>
    </row>
    <row r="1808" spans="2:30" ht="18.75" x14ac:dyDescent="0.25">
      <c r="B1808" s="110"/>
      <c r="C1808" s="108"/>
      <c r="D1808" s="38"/>
      <c r="E1808" s="38"/>
      <c r="F1808" s="38"/>
      <c r="G1808" s="38"/>
      <c r="H1808" s="38"/>
      <c r="I1808" s="38"/>
      <c r="J1808" s="38"/>
      <c r="K1808" s="38"/>
      <c r="L1808" s="38"/>
      <c r="M1808" s="38"/>
      <c r="N1808" s="38"/>
      <c r="O1808" s="38"/>
      <c r="P1808" s="38"/>
      <c r="Q1808" s="38"/>
      <c r="R1808" s="38"/>
      <c r="S1808" s="94"/>
      <c r="T1808" s="94"/>
      <c r="U1808" s="94"/>
      <c r="V1808" s="94"/>
      <c r="W1808" s="94"/>
      <c r="X1808" s="94"/>
      <c r="Y1808" s="94"/>
      <c r="AA1808" s="2"/>
      <c r="AD1808" s="1"/>
    </row>
    <row r="1809" spans="2:30" ht="18.75" x14ac:dyDescent="0.25">
      <c r="B1809" s="110"/>
      <c r="C1809" s="108"/>
      <c r="D1809" s="38"/>
      <c r="E1809" s="38"/>
      <c r="F1809" s="38"/>
      <c r="G1809" s="38"/>
      <c r="H1809" s="38"/>
      <c r="I1809" s="38"/>
      <c r="J1809" s="38"/>
      <c r="K1809" s="38"/>
      <c r="L1809" s="38"/>
      <c r="M1809" s="38"/>
      <c r="N1809" s="38"/>
      <c r="O1809" s="38"/>
      <c r="P1809" s="38"/>
      <c r="Q1809" s="38"/>
      <c r="R1809" s="38"/>
      <c r="S1809" s="94"/>
      <c r="T1809" s="94"/>
      <c r="U1809" s="94"/>
      <c r="V1809" s="94"/>
      <c r="W1809" s="94"/>
      <c r="X1809" s="94"/>
      <c r="Y1809" s="94"/>
      <c r="AA1809" s="2"/>
      <c r="AD1809" s="1"/>
    </row>
    <row r="1810" spans="2:30" ht="18.75" x14ac:dyDescent="0.25">
      <c r="B1810" s="110"/>
      <c r="C1810" s="108"/>
      <c r="D1810" s="38"/>
      <c r="E1810" s="38"/>
      <c r="F1810" s="38"/>
      <c r="G1810" s="38"/>
      <c r="H1810" s="38"/>
      <c r="I1810" s="38"/>
      <c r="J1810" s="38"/>
      <c r="K1810" s="38"/>
      <c r="L1810" s="38"/>
      <c r="M1810" s="38"/>
      <c r="N1810" s="38"/>
      <c r="O1810" s="38"/>
      <c r="P1810" s="38"/>
      <c r="Q1810" s="38"/>
      <c r="R1810" s="38"/>
      <c r="S1810" s="94"/>
      <c r="T1810" s="94"/>
      <c r="U1810" s="94"/>
      <c r="V1810" s="94"/>
      <c r="W1810" s="94"/>
      <c r="X1810" s="94"/>
      <c r="Y1810" s="94"/>
      <c r="AA1810" s="2"/>
      <c r="AD1810" s="1"/>
    </row>
    <row r="1811" spans="2:30" ht="18.75" x14ac:dyDescent="0.25">
      <c r="B1811" s="110"/>
      <c r="C1811" s="108"/>
      <c r="D1811" s="38"/>
      <c r="E1811" s="38"/>
      <c r="F1811" s="38"/>
      <c r="G1811" s="38"/>
      <c r="H1811" s="38"/>
      <c r="I1811" s="38"/>
      <c r="J1811" s="38"/>
      <c r="K1811" s="38"/>
      <c r="L1811" s="38"/>
      <c r="M1811" s="38"/>
      <c r="N1811" s="38"/>
      <c r="O1811" s="38"/>
      <c r="P1811" s="38"/>
      <c r="Q1811" s="38"/>
      <c r="R1811" s="38"/>
      <c r="S1811" s="94"/>
      <c r="T1811" s="94"/>
      <c r="U1811" s="94"/>
      <c r="V1811" s="94"/>
      <c r="W1811" s="94"/>
      <c r="X1811" s="94"/>
      <c r="Y1811" s="94"/>
      <c r="AA1811" s="2"/>
      <c r="AD1811" s="1"/>
    </row>
    <row r="1812" spans="2:30" ht="18.75" x14ac:dyDescent="0.25">
      <c r="B1812" s="110"/>
      <c r="C1812" s="108"/>
      <c r="D1812" s="38"/>
      <c r="E1812" s="38"/>
      <c r="F1812" s="38"/>
      <c r="G1812" s="38"/>
      <c r="H1812" s="38"/>
      <c r="I1812" s="38"/>
      <c r="J1812" s="38"/>
      <c r="K1812" s="38"/>
      <c r="L1812" s="38"/>
      <c r="M1812" s="38"/>
      <c r="N1812" s="38"/>
      <c r="O1812" s="38"/>
      <c r="P1812" s="38"/>
      <c r="Q1812" s="38"/>
      <c r="R1812" s="38"/>
      <c r="S1812" s="94"/>
      <c r="T1812" s="94"/>
      <c r="U1812" s="94"/>
      <c r="V1812" s="94"/>
      <c r="W1812" s="94"/>
      <c r="X1812" s="94"/>
      <c r="Y1812" s="94"/>
      <c r="AA1812" s="2"/>
      <c r="AD1812" s="1"/>
    </row>
    <row r="1813" spans="2:30" ht="18.75" x14ac:dyDescent="0.25">
      <c r="B1813" s="110"/>
      <c r="C1813" s="108"/>
      <c r="D1813" s="38"/>
      <c r="E1813" s="38"/>
      <c r="F1813" s="38"/>
      <c r="G1813" s="38"/>
      <c r="H1813" s="38"/>
      <c r="I1813" s="38"/>
      <c r="J1813" s="38"/>
      <c r="K1813" s="38"/>
      <c r="L1813" s="38"/>
      <c r="M1813" s="38"/>
      <c r="N1813" s="38"/>
      <c r="O1813" s="38"/>
      <c r="P1813" s="38"/>
      <c r="Q1813" s="38"/>
      <c r="R1813" s="38"/>
      <c r="S1813" s="94"/>
      <c r="T1813" s="94"/>
      <c r="U1813" s="94"/>
      <c r="V1813" s="94"/>
      <c r="W1813" s="94"/>
      <c r="X1813" s="94"/>
      <c r="Y1813" s="94"/>
      <c r="AA1813" s="2"/>
      <c r="AD1813" s="1"/>
    </row>
    <row r="1814" spans="2:30" ht="18.75" x14ac:dyDescent="0.25">
      <c r="B1814" s="110"/>
      <c r="C1814" s="108"/>
      <c r="D1814" s="38"/>
      <c r="E1814" s="38"/>
      <c r="F1814" s="38"/>
      <c r="G1814" s="38"/>
      <c r="H1814" s="38"/>
      <c r="I1814" s="38"/>
      <c r="J1814" s="38"/>
      <c r="K1814" s="38"/>
      <c r="L1814" s="38"/>
      <c r="M1814" s="38"/>
      <c r="N1814" s="38"/>
      <c r="O1814" s="38"/>
      <c r="P1814" s="38"/>
      <c r="Q1814" s="38"/>
      <c r="R1814" s="38"/>
      <c r="S1814" s="94"/>
      <c r="T1814" s="94"/>
      <c r="U1814" s="94"/>
      <c r="V1814" s="94"/>
      <c r="W1814" s="94"/>
      <c r="X1814" s="94"/>
      <c r="Y1814" s="94"/>
      <c r="AA1814" s="2"/>
      <c r="AD1814" s="1"/>
    </row>
    <row r="1815" spans="2:30" ht="18.75" x14ac:dyDescent="0.25">
      <c r="B1815" s="110"/>
      <c r="C1815" s="108"/>
      <c r="D1815" s="38"/>
      <c r="E1815" s="38"/>
      <c r="F1815" s="38"/>
      <c r="G1815" s="38"/>
      <c r="H1815" s="38"/>
      <c r="I1815" s="38"/>
      <c r="J1815" s="38"/>
      <c r="K1815" s="38"/>
      <c r="L1815" s="38"/>
      <c r="M1815" s="38"/>
      <c r="N1815" s="38"/>
      <c r="O1815" s="38"/>
      <c r="P1815" s="38"/>
      <c r="Q1815" s="38"/>
      <c r="R1815" s="38"/>
      <c r="S1815" s="94"/>
      <c r="T1815" s="94"/>
      <c r="U1815" s="94"/>
      <c r="V1815" s="94"/>
      <c r="W1815" s="94"/>
      <c r="X1815" s="94"/>
      <c r="Y1815" s="94"/>
      <c r="AA1815" s="2"/>
      <c r="AD1815" s="1"/>
    </row>
    <row r="1816" spans="2:30" ht="18.75" x14ac:dyDescent="0.25">
      <c r="B1816" s="110"/>
      <c r="C1816" s="108"/>
      <c r="D1816" s="38"/>
      <c r="E1816" s="38"/>
      <c r="F1816" s="38"/>
      <c r="G1816" s="38"/>
      <c r="H1816" s="38"/>
      <c r="I1816" s="38"/>
      <c r="J1816" s="38"/>
      <c r="K1816" s="38"/>
      <c r="L1816" s="38"/>
      <c r="M1816" s="38"/>
      <c r="N1816" s="38"/>
      <c r="O1816" s="38"/>
      <c r="P1816" s="38"/>
      <c r="Q1816" s="38"/>
      <c r="R1816" s="38"/>
      <c r="S1816" s="94"/>
      <c r="T1816" s="94"/>
      <c r="U1816" s="94"/>
      <c r="V1816" s="94"/>
      <c r="W1816" s="94"/>
      <c r="X1816" s="94"/>
      <c r="Y1816" s="94"/>
      <c r="AA1816" s="2"/>
      <c r="AD1816" s="1"/>
    </row>
    <row r="1817" spans="2:30" ht="18.75" x14ac:dyDescent="0.25">
      <c r="B1817" s="110"/>
      <c r="C1817" s="108"/>
      <c r="D1817" s="38"/>
      <c r="E1817" s="38"/>
      <c r="F1817" s="38"/>
      <c r="G1817" s="38"/>
      <c r="H1817" s="38"/>
      <c r="I1817" s="38"/>
      <c r="J1817" s="38"/>
      <c r="K1817" s="38"/>
      <c r="L1817" s="38"/>
      <c r="M1817" s="38"/>
      <c r="N1817" s="38"/>
      <c r="O1817" s="38"/>
      <c r="P1817" s="38"/>
      <c r="Q1817" s="38"/>
      <c r="R1817" s="38"/>
      <c r="S1817" s="94"/>
      <c r="T1817" s="94"/>
      <c r="U1817" s="94"/>
      <c r="V1817" s="94"/>
      <c r="W1817" s="94"/>
      <c r="X1817" s="94"/>
      <c r="Y1817" s="94"/>
      <c r="AA1817" s="2"/>
      <c r="AD1817" s="1"/>
    </row>
    <row r="1818" spans="2:30" ht="18.75" x14ac:dyDescent="0.25">
      <c r="B1818" s="110"/>
      <c r="C1818" s="108"/>
      <c r="D1818" s="38"/>
      <c r="E1818" s="38"/>
      <c r="F1818" s="38"/>
      <c r="G1818" s="38"/>
      <c r="H1818" s="38"/>
      <c r="I1818" s="38"/>
      <c r="J1818" s="38"/>
      <c r="K1818" s="38"/>
      <c r="L1818" s="38"/>
      <c r="M1818" s="38"/>
      <c r="N1818" s="38"/>
      <c r="O1818" s="38"/>
      <c r="P1818" s="38"/>
      <c r="Q1818" s="38"/>
      <c r="R1818" s="38"/>
      <c r="S1818" s="94"/>
      <c r="T1818" s="94"/>
      <c r="U1818" s="94"/>
      <c r="V1818" s="94"/>
      <c r="W1818" s="94"/>
      <c r="X1818" s="94"/>
      <c r="Y1818" s="94"/>
      <c r="AA1818" s="2"/>
      <c r="AD1818" s="1"/>
    </row>
    <row r="1819" spans="2:30" ht="18.75" x14ac:dyDescent="0.25">
      <c r="B1819" s="110"/>
      <c r="C1819" s="108"/>
      <c r="D1819" s="38"/>
      <c r="E1819" s="38"/>
      <c r="F1819" s="38"/>
      <c r="G1819" s="38"/>
      <c r="H1819" s="38"/>
      <c r="I1819" s="38"/>
      <c r="J1819" s="38"/>
      <c r="K1819" s="38"/>
      <c r="L1819" s="38"/>
      <c r="M1819" s="38"/>
      <c r="N1819" s="38"/>
      <c r="O1819" s="38"/>
      <c r="P1819" s="38"/>
      <c r="Q1819" s="38"/>
      <c r="R1819" s="38"/>
      <c r="S1819" s="94"/>
      <c r="T1819" s="94"/>
      <c r="U1819" s="94"/>
      <c r="V1819" s="94"/>
      <c r="W1819" s="94"/>
      <c r="X1819" s="94"/>
      <c r="Y1819" s="94"/>
      <c r="AA1819" s="2"/>
      <c r="AD1819" s="1"/>
    </row>
    <row r="1820" spans="2:30" ht="18.75" x14ac:dyDescent="0.25">
      <c r="B1820" s="110"/>
      <c r="C1820" s="108"/>
      <c r="D1820" s="38"/>
      <c r="E1820" s="38"/>
      <c r="F1820" s="38"/>
      <c r="G1820" s="38"/>
      <c r="H1820" s="38"/>
      <c r="I1820" s="38"/>
      <c r="J1820" s="38"/>
      <c r="K1820" s="38"/>
      <c r="L1820" s="38"/>
      <c r="M1820" s="38"/>
      <c r="N1820" s="38"/>
      <c r="O1820" s="38"/>
      <c r="P1820" s="38"/>
      <c r="Q1820" s="38"/>
      <c r="R1820" s="38"/>
      <c r="S1820" s="94"/>
      <c r="T1820" s="94"/>
      <c r="U1820" s="94"/>
      <c r="V1820" s="94"/>
      <c r="W1820" s="94"/>
      <c r="X1820" s="94"/>
      <c r="Y1820" s="94"/>
      <c r="AA1820" s="2"/>
      <c r="AD1820" s="1"/>
    </row>
    <row r="1821" spans="2:30" ht="18.75" x14ac:dyDescent="0.25">
      <c r="B1821" s="110"/>
      <c r="C1821" s="108"/>
      <c r="D1821" s="38"/>
      <c r="E1821" s="38"/>
      <c r="F1821" s="38"/>
      <c r="G1821" s="38"/>
      <c r="H1821" s="38"/>
      <c r="I1821" s="38"/>
      <c r="J1821" s="38"/>
      <c r="K1821" s="38"/>
      <c r="L1821" s="38"/>
      <c r="M1821" s="38"/>
      <c r="N1821" s="38"/>
      <c r="O1821" s="38"/>
      <c r="P1821" s="38"/>
      <c r="Q1821" s="38"/>
      <c r="R1821" s="38"/>
      <c r="S1821" s="94"/>
      <c r="T1821" s="94"/>
      <c r="U1821" s="94"/>
      <c r="V1821" s="94"/>
      <c r="W1821" s="94"/>
      <c r="X1821" s="94"/>
      <c r="Y1821" s="94"/>
      <c r="AA1821" s="2"/>
      <c r="AD1821" s="1"/>
    </row>
    <row r="1822" spans="2:30" ht="18.75" x14ac:dyDescent="0.25">
      <c r="B1822" s="110"/>
      <c r="C1822" s="108"/>
      <c r="D1822" s="38"/>
      <c r="E1822" s="38"/>
      <c r="F1822" s="38"/>
      <c r="G1822" s="38"/>
      <c r="H1822" s="38"/>
      <c r="I1822" s="38"/>
      <c r="J1822" s="38"/>
      <c r="K1822" s="38"/>
      <c r="L1822" s="38"/>
      <c r="M1822" s="38"/>
      <c r="N1822" s="38"/>
      <c r="O1822" s="38"/>
      <c r="P1822" s="38"/>
      <c r="Q1822" s="38"/>
      <c r="R1822" s="38"/>
      <c r="S1822" s="94"/>
      <c r="T1822" s="94"/>
      <c r="U1822" s="94"/>
      <c r="V1822" s="94"/>
      <c r="W1822" s="94"/>
      <c r="X1822" s="94"/>
      <c r="Y1822" s="94"/>
      <c r="AA1822" s="2"/>
      <c r="AD1822" s="1"/>
    </row>
    <row r="1823" spans="2:30" ht="18.75" x14ac:dyDescent="0.25">
      <c r="B1823" s="110"/>
      <c r="C1823" s="108"/>
      <c r="D1823" s="38"/>
      <c r="E1823" s="38"/>
      <c r="F1823" s="38"/>
      <c r="G1823" s="38"/>
      <c r="H1823" s="38"/>
      <c r="I1823" s="38"/>
      <c r="J1823" s="38"/>
      <c r="K1823" s="38"/>
      <c r="L1823" s="38"/>
      <c r="M1823" s="38"/>
      <c r="N1823" s="38"/>
      <c r="O1823" s="38"/>
      <c r="P1823" s="38"/>
      <c r="Q1823" s="38"/>
      <c r="R1823" s="38"/>
      <c r="S1823" s="94"/>
      <c r="T1823" s="94"/>
      <c r="U1823" s="94"/>
      <c r="V1823" s="94"/>
      <c r="W1823" s="94"/>
      <c r="X1823" s="94"/>
      <c r="Y1823" s="94"/>
      <c r="AA1823" s="2"/>
      <c r="AD1823" s="1"/>
    </row>
    <row r="1824" spans="2:30" ht="18.75" x14ac:dyDescent="0.25">
      <c r="B1824" s="110"/>
      <c r="C1824" s="108"/>
      <c r="D1824" s="38"/>
      <c r="E1824" s="38"/>
      <c r="F1824" s="38"/>
      <c r="G1824" s="38"/>
      <c r="H1824" s="38"/>
      <c r="I1824" s="38"/>
      <c r="J1824" s="38"/>
      <c r="K1824" s="38"/>
      <c r="L1824" s="38"/>
      <c r="M1824" s="38"/>
      <c r="N1824" s="38"/>
      <c r="O1824" s="38"/>
      <c r="P1824" s="38"/>
      <c r="Q1824" s="38"/>
      <c r="R1824" s="38"/>
      <c r="S1824" s="94"/>
      <c r="T1824" s="94"/>
      <c r="U1824" s="94"/>
      <c r="V1824" s="94"/>
      <c r="W1824" s="94"/>
      <c r="X1824" s="94"/>
      <c r="Y1824" s="94"/>
      <c r="AA1824" s="2"/>
      <c r="AD1824" s="1"/>
    </row>
    <row r="1825" spans="2:30" ht="18.75" x14ac:dyDescent="0.25">
      <c r="B1825" s="110"/>
      <c r="C1825" s="108"/>
      <c r="D1825" s="38"/>
      <c r="E1825" s="38"/>
      <c r="F1825" s="38"/>
      <c r="G1825" s="38"/>
      <c r="H1825" s="38"/>
      <c r="I1825" s="38"/>
      <c r="J1825" s="38"/>
      <c r="K1825" s="38"/>
      <c r="L1825" s="38"/>
      <c r="M1825" s="38"/>
      <c r="N1825" s="38"/>
      <c r="O1825" s="38"/>
      <c r="P1825" s="38"/>
      <c r="Q1825" s="38"/>
      <c r="R1825" s="38"/>
      <c r="S1825" s="94"/>
      <c r="T1825" s="94"/>
      <c r="U1825" s="94"/>
      <c r="V1825" s="94"/>
      <c r="W1825" s="94"/>
      <c r="X1825" s="94"/>
      <c r="Y1825" s="94"/>
      <c r="AA1825" s="2"/>
      <c r="AD1825" s="1"/>
    </row>
    <row r="1826" spans="2:30" ht="18.75" x14ac:dyDescent="0.25">
      <c r="B1826" s="110"/>
      <c r="C1826" s="108"/>
      <c r="D1826" s="38"/>
      <c r="E1826" s="38"/>
      <c r="F1826" s="38"/>
      <c r="G1826" s="38"/>
      <c r="H1826" s="38"/>
      <c r="I1826" s="38"/>
      <c r="J1826" s="38"/>
      <c r="K1826" s="38"/>
      <c r="L1826" s="38"/>
      <c r="M1826" s="38"/>
      <c r="N1826" s="38"/>
      <c r="O1826" s="38"/>
      <c r="P1826" s="38"/>
      <c r="Q1826" s="38"/>
      <c r="R1826" s="38"/>
      <c r="S1826" s="94"/>
      <c r="T1826" s="94"/>
      <c r="U1826" s="94"/>
      <c r="V1826" s="94"/>
      <c r="W1826" s="94"/>
      <c r="X1826" s="94"/>
      <c r="Y1826" s="94"/>
      <c r="AA1826" s="2"/>
      <c r="AD1826" s="1"/>
    </row>
    <row r="1827" spans="2:30" ht="18.75" x14ac:dyDescent="0.25">
      <c r="B1827" s="110"/>
      <c r="C1827" s="108"/>
      <c r="D1827" s="38"/>
      <c r="E1827" s="38"/>
      <c r="F1827" s="38"/>
      <c r="G1827" s="38"/>
      <c r="H1827" s="38"/>
      <c r="I1827" s="38"/>
      <c r="J1827" s="38"/>
      <c r="K1827" s="38"/>
      <c r="L1827" s="38"/>
      <c r="M1827" s="38"/>
      <c r="N1827" s="38"/>
      <c r="O1827" s="38"/>
      <c r="P1827" s="38"/>
      <c r="Q1827" s="38"/>
      <c r="R1827" s="38"/>
      <c r="S1827" s="94"/>
      <c r="T1827" s="94"/>
      <c r="U1827" s="94"/>
      <c r="V1827" s="94"/>
      <c r="W1827" s="94"/>
      <c r="X1827" s="94"/>
      <c r="Y1827" s="94"/>
      <c r="AA1827" s="2"/>
      <c r="AD1827" s="1"/>
    </row>
    <row r="1828" spans="2:30" ht="18.75" x14ac:dyDescent="0.25">
      <c r="B1828" s="110"/>
      <c r="C1828" s="108"/>
      <c r="D1828" s="38"/>
      <c r="E1828" s="38"/>
      <c r="F1828" s="38"/>
      <c r="G1828" s="38"/>
      <c r="H1828" s="38"/>
      <c r="I1828" s="38"/>
      <c r="J1828" s="38"/>
      <c r="K1828" s="38"/>
      <c r="L1828" s="38"/>
      <c r="M1828" s="38"/>
      <c r="N1828" s="38"/>
      <c r="O1828" s="38"/>
      <c r="P1828" s="38"/>
      <c r="Q1828" s="38"/>
      <c r="R1828" s="38"/>
      <c r="S1828" s="94"/>
      <c r="T1828" s="94"/>
      <c r="U1828" s="94"/>
      <c r="V1828" s="94"/>
      <c r="W1828" s="94"/>
      <c r="X1828" s="94"/>
      <c r="Y1828" s="94"/>
      <c r="AA1828" s="2"/>
      <c r="AD1828" s="1"/>
    </row>
    <row r="1829" spans="2:30" ht="18.75" x14ac:dyDescent="0.25">
      <c r="B1829" s="110"/>
      <c r="C1829" s="108"/>
      <c r="D1829" s="38"/>
      <c r="E1829" s="38"/>
      <c r="F1829" s="38"/>
      <c r="G1829" s="38"/>
      <c r="H1829" s="38"/>
      <c r="I1829" s="38"/>
      <c r="J1829" s="38"/>
      <c r="K1829" s="38"/>
      <c r="L1829" s="38"/>
      <c r="M1829" s="38"/>
      <c r="N1829" s="38"/>
      <c r="O1829" s="38"/>
      <c r="P1829" s="38"/>
      <c r="Q1829" s="38"/>
      <c r="R1829" s="38"/>
      <c r="S1829" s="94"/>
      <c r="T1829" s="94"/>
      <c r="U1829" s="94"/>
      <c r="V1829" s="94"/>
      <c r="W1829" s="94"/>
      <c r="X1829" s="94"/>
      <c r="Y1829" s="94"/>
      <c r="AA1829" s="2"/>
      <c r="AD1829" s="1"/>
    </row>
    <row r="1830" spans="2:30" ht="18.75" x14ac:dyDescent="0.25">
      <c r="B1830" s="110"/>
      <c r="C1830" s="108"/>
      <c r="D1830" s="38"/>
      <c r="E1830" s="38"/>
      <c r="F1830" s="38"/>
      <c r="G1830" s="38"/>
      <c r="H1830" s="38"/>
      <c r="I1830" s="38"/>
      <c r="J1830" s="38"/>
      <c r="K1830" s="38"/>
      <c r="L1830" s="38"/>
      <c r="M1830" s="38"/>
      <c r="N1830" s="38"/>
      <c r="O1830" s="38"/>
      <c r="P1830" s="38"/>
      <c r="Q1830" s="38"/>
      <c r="R1830" s="38"/>
      <c r="S1830" s="94"/>
      <c r="T1830" s="94"/>
      <c r="U1830" s="94"/>
      <c r="V1830" s="94"/>
      <c r="W1830" s="94"/>
      <c r="X1830" s="94"/>
      <c r="Y1830" s="94"/>
      <c r="AA1830" s="2"/>
      <c r="AD1830" s="1"/>
    </row>
    <row r="1831" spans="2:30" ht="18.75" x14ac:dyDescent="0.25">
      <c r="B1831" s="110"/>
      <c r="C1831" s="108"/>
      <c r="D1831" s="38"/>
      <c r="E1831" s="38"/>
      <c r="F1831" s="38"/>
      <c r="G1831" s="38"/>
      <c r="H1831" s="38"/>
      <c r="I1831" s="38"/>
      <c r="J1831" s="38"/>
      <c r="K1831" s="38"/>
      <c r="L1831" s="38"/>
      <c r="M1831" s="38"/>
      <c r="N1831" s="38"/>
      <c r="O1831" s="38"/>
      <c r="P1831" s="38"/>
      <c r="Q1831" s="38"/>
      <c r="R1831" s="38"/>
      <c r="S1831" s="94"/>
      <c r="T1831" s="94"/>
      <c r="U1831" s="94"/>
      <c r="V1831" s="94"/>
      <c r="W1831" s="94"/>
      <c r="X1831" s="94"/>
      <c r="Y1831" s="94"/>
      <c r="AA1831" s="2"/>
      <c r="AD1831" s="1"/>
    </row>
    <row r="1832" spans="2:30" ht="18.75" x14ac:dyDescent="0.25">
      <c r="B1832" s="110"/>
      <c r="C1832" s="108"/>
      <c r="D1832" s="38"/>
      <c r="E1832" s="38"/>
      <c r="F1832" s="38"/>
      <c r="G1832" s="38"/>
      <c r="H1832" s="38"/>
      <c r="I1832" s="38"/>
      <c r="J1832" s="38"/>
      <c r="K1832" s="38"/>
      <c r="L1832" s="38"/>
      <c r="M1832" s="38"/>
      <c r="N1832" s="38"/>
      <c r="O1832" s="38"/>
      <c r="P1832" s="38"/>
      <c r="Q1832" s="38"/>
      <c r="R1832" s="38"/>
      <c r="S1832" s="94"/>
      <c r="T1832" s="94"/>
      <c r="U1832" s="94"/>
      <c r="V1832" s="94"/>
      <c r="W1832" s="94"/>
      <c r="X1832" s="94"/>
      <c r="Y1832" s="94"/>
      <c r="AA1832" s="2"/>
      <c r="AD1832" s="1"/>
    </row>
    <row r="1833" spans="2:30" ht="18.75" x14ac:dyDescent="0.25">
      <c r="B1833" s="110"/>
      <c r="C1833" s="108"/>
      <c r="D1833" s="38"/>
      <c r="E1833" s="38"/>
      <c r="F1833" s="38"/>
      <c r="G1833" s="38"/>
      <c r="H1833" s="38"/>
      <c r="I1833" s="38"/>
      <c r="J1833" s="38"/>
      <c r="K1833" s="38"/>
      <c r="L1833" s="38"/>
      <c r="M1833" s="38"/>
      <c r="N1833" s="38"/>
      <c r="O1833" s="38"/>
      <c r="P1833" s="38"/>
      <c r="Q1833" s="38"/>
      <c r="R1833" s="38"/>
      <c r="S1833" s="94"/>
      <c r="T1833" s="94"/>
      <c r="U1833" s="94"/>
      <c r="V1833" s="94"/>
      <c r="W1833" s="94"/>
      <c r="X1833" s="94"/>
      <c r="Y1833" s="94"/>
      <c r="AA1833" s="2"/>
      <c r="AD1833" s="1"/>
    </row>
    <row r="1834" spans="2:30" ht="18.75" x14ac:dyDescent="0.25">
      <c r="B1834" s="110"/>
      <c r="C1834" s="108"/>
      <c r="D1834" s="38"/>
      <c r="E1834" s="38"/>
      <c r="F1834" s="38"/>
      <c r="G1834" s="38"/>
      <c r="H1834" s="38"/>
      <c r="I1834" s="38"/>
      <c r="J1834" s="38"/>
      <c r="K1834" s="38"/>
      <c r="L1834" s="38"/>
      <c r="M1834" s="38"/>
      <c r="N1834" s="38"/>
      <c r="O1834" s="38"/>
      <c r="P1834" s="38"/>
      <c r="Q1834" s="38"/>
      <c r="R1834" s="38"/>
      <c r="S1834" s="94"/>
      <c r="T1834" s="94"/>
      <c r="U1834" s="94"/>
      <c r="V1834" s="94"/>
      <c r="W1834" s="94"/>
      <c r="X1834" s="94"/>
      <c r="Y1834" s="94"/>
      <c r="AA1834" s="2"/>
      <c r="AD1834" s="1"/>
    </row>
    <row r="1835" spans="2:30" ht="18.75" x14ac:dyDescent="0.25">
      <c r="B1835" s="110"/>
      <c r="C1835" s="108"/>
      <c r="D1835" s="38"/>
      <c r="E1835" s="38"/>
      <c r="F1835" s="38"/>
      <c r="G1835" s="38"/>
      <c r="H1835" s="38"/>
      <c r="I1835" s="38"/>
      <c r="J1835" s="38"/>
      <c r="K1835" s="38"/>
      <c r="L1835" s="38"/>
      <c r="M1835" s="38"/>
      <c r="N1835" s="38"/>
      <c r="O1835" s="38"/>
      <c r="P1835" s="38"/>
      <c r="Q1835" s="38"/>
      <c r="R1835" s="38"/>
      <c r="S1835" s="94"/>
      <c r="T1835" s="94"/>
      <c r="U1835" s="94"/>
      <c r="V1835" s="94"/>
      <c r="W1835" s="94"/>
      <c r="X1835" s="94"/>
      <c r="Y1835" s="94"/>
      <c r="AA1835" s="2"/>
      <c r="AD1835" s="1"/>
    </row>
    <row r="1836" spans="2:30" ht="18.75" x14ac:dyDescent="0.25">
      <c r="B1836" s="110"/>
      <c r="C1836" s="108"/>
      <c r="D1836" s="38"/>
      <c r="E1836" s="38"/>
      <c r="F1836" s="38"/>
      <c r="G1836" s="38"/>
      <c r="H1836" s="38"/>
      <c r="I1836" s="38"/>
      <c r="J1836" s="38"/>
      <c r="K1836" s="38"/>
      <c r="L1836" s="38"/>
      <c r="M1836" s="38"/>
      <c r="N1836" s="38"/>
      <c r="O1836" s="38"/>
      <c r="P1836" s="38"/>
      <c r="Q1836" s="38"/>
      <c r="R1836" s="38"/>
      <c r="S1836" s="94"/>
      <c r="T1836" s="94"/>
      <c r="U1836" s="94"/>
      <c r="V1836" s="94"/>
      <c r="W1836" s="94"/>
      <c r="X1836" s="94"/>
      <c r="Y1836" s="94"/>
      <c r="AA1836" s="2"/>
      <c r="AD1836" s="1"/>
    </row>
    <row r="1837" spans="2:30" ht="18.75" x14ac:dyDescent="0.25">
      <c r="B1837" s="110"/>
      <c r="C1837" s="108"/>
      <c r="D1837" s="38"/>
      <c r="E1837" s="38"/>
      <c r="F1837" s="38"/>
      <c r="G1837" s="38"/>
      <c r="H1837" s="38"/>
      <c r="I1837" s="38"/>
      <c r="J1837" s="38"/>
      <c r="K1837" s="38"/>
      <c r="L1837" s="38"/>
      <c r="M1837" s="38"/>
      <c r="N1837" s="38"/>
      <c r="O1837" s="38"/>
      <c r="P1837" s="38"/>
      <c r="Q1837" s="38"/>
      <c r="R1837" s="38"/>
      <c r="S1837" s="94"/>
      <c r="T1837" s="94"/>
      <c r="U1837" s="94"/>
      <c r="V1837" s="94"/>
      <c r="W1837" s="94"/>
      <c r="X1837" s="94"/>
      <c r="Y1837" s="94"/>
      <c r="AA1837" s="2"/>
      <c r="AD1837" s="1"/>
    </row>
    <row r="1838" spans="2:30" ht="18.75" x14ac:dyDescent="0.25">
      <c r="B1838" s="110"/>
      <c r="C1838" s="108"/>
      <c r="D1838" s="38"/>
      <c r="E1838" s="38"/>
      <c r="F1838" s="38"/>
      <c r="G1838" s="38"/>
      <c r="H1838" s="38"/>
      <c r="I1838" s="38"/>
      <c r="J1838" s="38"/>
      <c r="K1838" s="38"/>
      <c r="L1838" s="38"/>
      <c r="M1838" s="38"/>
      <c r="N1838" s="38"/>
      <c r="O1838" s="38"/>
      <c r="P1838" s="38"/>
      <c r="Q1838" s="38"/>
      <c r="R1838" s="38"/>
      <c r="S1838" s="94"/>
      <c r="T1838" s="94"/>
      <c r="U1838" s="94"/>
      <c r="V1838" s="94"/>
      <c r="W1838" s="94"/>
      <c r="X1838" s="94"/>
      <c r="Y1838" s="94"/>
      <c r="AA1838" s="2"/>
      <c r="AD1838" s="1"/>
    </row>
    <row r="1839" spans="2:30" ht="18.75" x14ac:dyDescent="0.25">
      <c r="B1839" s="110"/>
      <c r="C1839" s="108"/>
      <c r="D1839" s="38"/>
      <c r="E1839" s="38"/>
      <c r="F1839" s="38"/>
      <c r="G1839" s="38"/>
      <c r="H1839" s="38"/>
      <c r="I1839" s="38"/>
      <c r="J1839" s="38"/>
      <c r="K1839" s="38"/>
      <c r="L1839" s="38"/>
      <c r="M1839" s="38"/>
      <c r="N1839" s="38"/>
      <c r="O1839" s="38"/>
      <c r="P1839" s="38"/>
      <c r="Q1839" s="38"/>
      <c r="R1839" s="38"/>
      <c r="S1839" s="94"/>
      <c r="T1839" s="94"/>
      <c r="U1839" s="94"/>
      <c r="V1839" s="94"/>
      <c r="W1839" s="94"/>
      <c r="X1839" s="94"/>
      <c r="Y1839" s="94"/>
      <c r="AA1839" s="2"/>
      <c r="AD1839" s="1"/>
    </row>
    <row r="1840" spans="2:30" ht="18.75" x14ac:dyDescent="0.25">
      <c r="B1840" s="110"/>
      <c r="C1840" s="108"/>
      <c r="D1840" s="38"/>
      <c r="E1840" s="38"/>
      <c r="F1840" s="38"/>
      <c r="G1840" s="38"/>
      <c r="H1840" s="38"/>
      <c r="I1840" s="38"/>
      <c r="J1840" s="38"/>
      <c r="K1840" s="38"/>
      <c r="L1840" s="38"/>
      <c r="M1840" s="38"/>
      <c r="N1840" s="38"/>
      <c r="O1840" s="38"/>
      <c r="P1840" s="38"/>
      <c r="Q1840" s="38"/>
      <c r="R1840" s="38"/>
      <c r="S1840" s="94"/>
      <c r="T1840" s="94"/>
      <c r="U1840" s="94"/>
      <c r="V1840" s="94"/>
      <c r="W1840" s="94"/>
      <c r="X1840" s="94"/>
      <c r="Y1840" s="94"/>
      <c r="AA1840" s="2"/>
      <c r="AD1840" s="1"/>
    </row>
    <row r="1841" spans="2:30" ht="18.75" x14ac:dyDescent="0.25">
      <c r="B1841" s="110"/>
      <c r="C1841" s="108"/>
      <c r="D1841" s="38"/>
      <c r="E1841" s="38"/>
      <c r="F1841" s="38"/>
      <c r="G1841" s="38"/>
      <c r="H1841" s="38"/>
      <c r="I1841" s="38"/>
      <c r="J1841" s="38"/>
      <c r="K1841" s="38"/>
      <c r="L1841" s="38"/>
      <c r="M1841" s="38"/>
      <c r="N1841" s="38"/>
      <c r="O1841" s="38"/>
      <c r="P1841" s="38"/>
      <c r="Q1841" s="38"/>
      <c r="R1841" s="38"/>
      <c r="S1841" s="94"/>
      <c r="T1841" s="94"/>
      <c r="U1841" s="94"/>
      <c r="V1841" s="94"/>
      <c r="W1841" s="94"/>
      <c r="X1841" s="94"/>
      <c r="Y1841" s="94"/>
      <c r="AA1841" s="2"/>
      <c r="AD1841" s="1"/>
    </row>
    <row r="1842" spans="2:30" ht="18.75" x14ac:dyDescent="0.25">
      <c r="B1842" s="110"/>
      <c r="C1842" s="108"/>
      <c r="D1842" s="38"/>
      <c r="E1842" s="38"/>
      <c r="F1842" s="38"/>
      <c r="G1842" s="38"/>
      <c r="H1842" s="38"/>
      <c r="I1842" s="38"/>
      <c r="J1842" s="38"/>
      <c r="K1842" s="38"/>
      <c r="L1842" s="38"/>
      <c r="M1842" s="38"/>
      <c r="N1842" s="38"/>
      <c r="O1842" s="38"/>
      <c r="P1842" s="38"/>
      <c r="Q1842" s="38"/>
      <c r="R1842" s="38"/>
      <c r="S1842" s="94"/>
      <c r="T1842" s="94"/>
      <c r="U1842" s="94"/>
      <c r="V1842" s="94"/>
      <c r="W1842" s="94"/>
      <c r="X1842" s="94"/>
      <c r="Y1842" s="94"/>
      <c r="AA1842" s="2"/>
      <c r="AD1842" s="1"/>
    </row>
    <row r="1843" spans="2:30" ht="18.75" x14ac:dyDescent="0.25">
      <c r="B1843" s="110"/>
      <c r="C1843" s="108"/>
      <c r="D1843" s="38"/>
      <c r="E1843" s="38"/>
      <c r="F1843" s="38"/>
      <c r="G1843" s="38"/>
      <c r="H1843" s="38"/>
      <c r="I1843" s="38"/>
      <c r="J1843" s="38"/>
      <c r="K1843" s="38"/>
      <c r="L1843" s="38"/>
      <c r="M1843" s="38"/>
      <c r="N1843" s="38"/>
      <c r="O1843" s="38"/>
      <c r="P1843" s="38"/>
      <c r="Q1843" s="38"/>
      <c r="R1843" s="38"/>
      <c r="S1843" s="94"/>
      <c r="T1843" s="94"/>
      <c r="U1843" s="94"/>
      <c r="V1843" s="94"/>
      <c r="W1843" s="94"/>
      <c r="X1843" s="94"/>
      <c r="Y1843" s="94"/>
      <c r="AA1843" s="2"/>
      <c r="AD1843" s="1"/>
    </row>
    <row r="1844" spans="2:30" ht="18.75" x14ac:dyDescent="0.25">
      <c r="B1844" s="110"/>
      <c r="C1844" s="108"/>
      <c r="D1844" s="38"/>
      <c r="E1844" s="38"/>
      <c r="F1844" s="38"/>
      <c r="G1844" s="38"/>
      <c r="H1844" s="38"/>
      <c r="I1844" s="38"/>
      <c r="J1844" s="38"/>
      <c r="K1844" s="38"/>
      <c r="L1844" s="38"/>
      <c r="M1844" s="38"/>
      <c r="N1844" s="38"/>
      <c r="O1844" s="38"/>
      <c r="P1844" s="38"/>
      <c r="Q1844" s="38"/>
      <c r="R1844" s="38"/>
      <c r="S1844" s="94"/>
      <c r="T1844" s="94"/>
      <c r="U1844" s="94"/>
      <c r="V1844" s="94"/>
      <c r="W1844" s="94"/>
      <c r="X1844" s="94"/>
      <c r="Y1844" s="94"/>
      <c r="AA1844" s="2"/>
      <c r="AD1844" s="1"/>
    </row>
    <row r="1845" spans="2:30" ht="18.75" x14ac:dyDescent="0.25">
      <c r="B1845" s="110"/>
      <c r="C1845" s="108"/>
      <c r="D1845" s="38"/>
      <c r="E1845" s="38"/>
      <c r="F1845" s="38"/>
      <c r="G1845" s="38"/>
      <c r="H1845" s="38"/>
      <c r="I1845" s="38"/>
      <c r="J1845" s="38"/>
      <c r="K1845" s="38"/>
      <c r="L1845" s="38"/>
      <c r="M1845" s="38"/>
      <c r="N1845" s="38"/>
      <c r="O1845" s="38"/>
      <c r="P1845" s="38"/>
      <c r="Q1845" s="38"/>
      <c r="R1845" s="38"/>
      <c r="S1845" s="94"/>
      <c r="T1845" s="94"/>
      <c r="U1845" s="94"/>
      <c r="V1845" s="94"/>
      <c r="W1845" s="94"/>
      <c r="X1845" s="94"/>
      <c r="Y1845" s="94"/>
      <c r="AA1845" s="2"/>
      <c r="AD1845" s="1"/>
    </row>
    <row r="1846" spans="2:30" ht="18.75" x14ac:dyDescent="0.25">
      <c r="B1846" s="110"/>
      <c r="C1846" s="108"/>
      <c r="D1846" s="38"/>
      <c r="E1846" s="38"/>
      <c r="F1846" s="38"/>
      <c r="G1846" s="38"/>
      <c r="H1846" s="38"/>
      <c r="I1846" s="38"/>
      <c r="J1846" s="38"/>
      <c r="K1846" s="38"/>
      <c r="L1846" s="38"/>
      <c r="M1846" s="38"/>
      <c r="N1846" s="38"/>
      <c r="O1846" s="38"/>
      <c r="P1846" s="38"/>
      <c r="Q1846" s="38"/>
      <c r="R1846" s="38"/>
      <c r="S1846" s="94"/>
      <c r="T1846" s="94"/>
      <c r="U1846" s="94"/>
      <c r="V1846" s="94"/>
      <c r="W1846" s="94"/>
      <c r="X1846" s="94"/>
      <c r="Y1846" s="94"/>
      <c r="AA1846" s="2"/>
      <c r="AD1846" s="1"/>
    </row>
    <row r="1847" spans="2:30" ht="18.75" x14ac:dyDescent="0.25">
      <c r="B1847" s="110"/>
      <c r="C1847" s="108"/>
      <c r="D1847" s="38"/>
      <c r="E1847" s="38"/>
      <c r="F1847" s="38"/>
      <c r="G1847" s="38"/>
      <c r="H1847" s="38"/>
      <c r="I1847" s="38"/>
      <c r="J1847" s="38"/>
      <c r="K1847" s="38"/>
      <c r="L1847" s="38"/>
      <c r="M1847" s="38"/>
      <c r="N1847" s="38"/>
      <c r="O1847" s="38"/>
      <c r="P1847" s="38"/>
      <c r="Q1847" s="38"/>
      <c r="R1847" s="38"/>
      <c r="S1847" s="94"/>
      <c r="T1847" s="94"/>
      <c r="U1847" s="94"/>
      <c r="V1847" s="94"/>
      <c r="W1847" s="94"/>
      <c r="X1847" s="94"/>
      <c r="Y1847" s="94"/>
      <c r="AA1847" s="2"/>
      <c r="AD1847" s="1"/>
    </row>
    <row r="1848" spans="2:30" ht="18.75" x14ac:dyDescent="0.25">
      <c r="B1848" s="110"/>
      <c r="C1848" s="108"/>
      <c r="D1848" s="38"/>
      <c r="E1848" s="38"/>
      <c r="F1848" s="38"/>
      <c r="G1848" s="38"/>
      <c r="H1848" s="38"/>
      <c r="I1848" s="38"/>
      <c r="J1848" s="38"/>
      <c r="K1848" s="38"/>
      <c r="L1848" s="38"/>
      <c r="M1848" s="38"/>
      <c r="N1848" s="38"/>
      <c r="O1848" s="38"/>
      <c r="P1848" s="38"/>
      <c r="Q1848" s="38"/>
      <c r="R1848" s="38"/>
      <c r="S1848" s="94"/>
      <c r="T1848" s="94"/>
      <c r="U1848" s="94"/>
      <c r="V1848" s="94"/>
      <c r="W1848" s="94"/>
      <c r="X1848" s="94"/>
      <c r="Y1848" s="94"/>
      <c r="AA1848" s="2"/>
      <c r="AD1848" s="1"/>
    </row>
    <row r="1849" spans="2:30" ht="18.75" x14ac:dyDescent="0.25">
      <c r="B1849" s="110"/>
      <c r="C1849" s="108"/>
      <c r="D1849" s="38"/>
      <c r="E1849" s="38"/>
      <c r="F1849" s="38"/>
      <c r="G1849" s="38"/>
      <c r="H1849" s="38"/>
      <c r="I1849" s="38"/>
      <c r="J1849" s="38"/>
      <c r="K1849" s="38"/>
      <c r="L1849" s="38"/>
      <c r="M1849" s="38"/>
      <c r="N1849" s="38"/>
      <c r="O1849" s="38"/>
      <c r="P1849" s="38"/>
      <c r="Q1849" s="38"/>
      <c r="R1849" s="38"/>
      <c r="S1849" s="94"/>
      <c r="T1849" s="94"/>
      <c r="U1849" s="94"/>
      <c r="V1849" s="94"/>
      <c r="W1849" s="94"/>
      <c r="X1849" s="94"/>
      <c r="Y1849" s="94"/>
      <c r="AA1849" s="2"/>
      <c r="AD1849" s="1"/>
    </row>
    <row r="1850" spans="2:30" ht="18.75" x14ac:dyDescent="0.25">
      <c r="B1850" s="110"/>
      <c r="C1850" s="108"/>
      <c r="D1850" s="38"/>
      <c r="E1850" s="38"/>
      <c r="F1850" s="38"/>
      <c r="G1850" s="38"/>
      <c r="H1850" s="38"/>
      <c r="I1850" s="38"/>
      <c r="J1850" s="38"/>
      <c r="K1850" s="38"/>
      <c r="L1850" s="38"/>
      <c r="M1850" s="38"/>
      <c r="N1850" s="38"/>
      <c r="O1850" s="38"/>
      <c r="P1850" s="38"/>
      <c r="Q1850" s="38"/>
      <c r="R1850" s="38"/>
      <c r="S1850" s="94"/>
      <c r="T1850" s="94"/>
      <c r="U1850" s="94"/>
      <c r="V1850" s="94"/>
      <c r="W1850" s="94"/>
      <c r="X1850" s="94"/>
      <c r="Y1850" s="94"/>
      <c r="AA1850" s="2"/>
      <c r="AD1850" s="1"/>
    </row>
    <row r="1851" spans="2:30" ht="18.75" x14ac:dyDescent="0.25">
      <c r="B1851" s="110"/>
      <c r="C1851" s="108"/>
      <c r="D1851" s="38"/>
      <c r="E1851" s="38"/>
      <c r="F1851" s="38"/>
      <c r="G1851" s="38"/>
      <c r="H1851" s="38"/>
      <c r="I1851" s="38"/>
      <c r="J1851" s="38"/>
      <c r="K1851" s="38"/>
      <c r="L1851" s="38"/>
      <c r="M1851" s="38"/>
      <c r="N1851" s="38"/>
      <c r="O1851" s="38"/>
      <c r="P1851" s="38"/>
      <c r="Q1851" s="38"/>
      <c r="R1851" s="38"/>
      <c r="S1851" s="94"/>
      <c r="T1851" s="94"/>
      <c r="U1851" s="94"/>
      <c r="V1851" s="94"/>
      <c r="W1851" s="94"/>
      <c r="X1851" s="94"/>
      <c r="Y1851" s="94"/>
      <c r="AA1851" s="2"/>
      <c r="AD1851" s="1"/>
    </row>
    <row r="1852" spans="2:30" ht="18.75" x14ac:dyDescent="0.25">
      <c r="B1852" s="110"/>
      <c r="C1852" s="108"/>
      <c r="D1852" s="38"/>
      <c r="E1852" s="38"/>
      <c r="F1852" s="38"/>
      <c r="G1852" s="38"/>
      <c r="H1852" s="38"/>
      <c r="I1852" s="38"/>
      <c r="J1852" s="38"/>
      <c r="K1852" s="38"/>
      <c r="L1852" s="38"/>
      <c r="M1852" s="38"/>
      <c r="N1852" s="38"/>
      <c r="O1852" s="38"/>
      <c r="P1852" s="38"/>
      <c r="Q1852" s="38"/>
      <c r="R1852" s="38"/>
      <c r="S1852" s="94"/>
      <c r="T1852" s="94"/>
      <c r="U1852" s="94"/>
      <c r="V1852" s="94"/>
      <c r="W1852" s="94"/>
      <c r="X1852" s="94"/>
      <c r="Y1852" s="94"/>
      <c r="AA1852" s="2"/>
      <c r="AD1852" s="1"/>
    </row>
    <row r="1853" spans="2:30" ht="18.75" x14ac:dyDescent="0.25">
      <c r="B1853" s="110"/>
      <c r="C1853" s="108"/>
      <c r="D1853" s="38"/>
      <c r="E1853" s="38"/>
      <c r="F1853" s="38"/>
      <c r="G1853" s="38"/>
      <c r="H1853" s="38"/>
      <c r="I1853" s="38"/>
      <c r="J1853" s="38"/>
      <c r="K1853" s="38"/>
      <c r="L1853" s="38"/>
      <c r="M1853" s="38"/>
      <c r="N1853" s="38"/>
      <c r="O1853" s="38"/>
      <c r="P1853" s="38"/>
      <c r="Q1853" s="38"/>
      <c r="R1853" s="38"/>
      <c r="S1853" s="94"/>
      <c r="T1853" s="94"/>
      <c r="U1853" s="94"/>
      <c r="V1853" s="94"/>
      <c r="W1853" s="94"/>
      <c r="X1853" s="94"/>
      <c r="Y1853" s="94"/>
      <c r="AA1853" s="2"/>
      <c r="AD1853" s="1"/>
    </row>
    <row r="1854" spans="2:30" ht="18.75" x14ac:dyDescent="0.25">
      <c r="B1854" s="110"/>
      <c r="C1854" s="108"/>
      <c r="D1854" s="38"/>
      <c r="E1854" s="38"/>
      <c r="F1854" s="38"/>
      <c r="G1854" s="38"/>
      <c r="H1854" s="38"/>
      <c r="I1854" s="38"/>
      <c r="J1854" s="38"/>
      <c r="K1854" s="38"/>
      <c r="L1854" s="38"/>
      <c r="M1854" s="38"/>
      <c r="N1854" s="38"/>
      <c r="O1854" s="38"/>
      <c r="P1854" s="38"/>
      <c r="Q1854" s="38"/>
      <c r="R1854" s="38"/>
      <c r="S1854" s="94"/>
      <c r="T1854" s="94"/>
      <c r="U1854" s="94"/>
      <c r="V1854" s="94"/>
      <c r="W1854" s="94"/>
      <c r="X1854" s="94"/>
      <c r="Y1854" s="94"/>
      <c r="AA1854" s="2"/>
      <c r="AD1854" s="1"/>
    </row>
    <row r="1855" spans="2:30" ht="18.75" x14ac:dyDescent="0.25">
      <c r="B1855" s="110"/>
      <c r="C1855" s="108"/>
      <c r="D1855" s="38"/>
      <c r="E1855" s="38"/>
      <c r="F1855" s="38"/>
      <c r="G1855" s="38"/>
      <c r="H1855" s="38"/>
      <c r="I1855" s="38"/>
      <c r="J1855" s="38"/>
      <c r="K1855" s="38"/>
      <c r="L1855" s="38"/>
      <c r="M1855" s="38"/>
      <c r="N1855" s="38"/>
      <c r="O1855" s="38"/>
      <c r="P1855" s="38"/>
      <c r="Q1855" s="38"/>
      <c r="R1855" s="38"/>
      <c r="S1855" s="94"/>
      <c r="T1855" s="94"/>
      <c r="U1855" s="94"/>
      <c r="V1855" s="94"/>
      <c r="W1855" s="94"/>
      <c r="X1855" s="94"/>
      <c r="Y1855" s="94"/>
      <c r="AA1855" s="2"/>
      <c r="AD1855" s="1"/>
    </row>
    <row r="1856" spans="2:30" ht="18.75" x14ac:dyDescent="0.25">
      <c r="B1856" s="110"/>
      <c r="C1856" s="108"/>
      <c r="D1856" s="38"/>
      <c r="E1856" s="38"/>
      <c r="F1856" s="38"/>
      <c r="G1856" s="38"/>
      <c r="H1856" s="38"/>
      <c r="I1856" s="38"/>
      <c r="J1856" s="38"/>
      <c r="K1856" s="38"/>
      <c r="L1856" s="38"/>
      <c r="M1856" s="38"/>
      <c r="N1856" s="38"/>
      <c r="O1856" s="38"/>
      <c r="P1856" s="38"/>
      <c r="Q1856" s="38"/>
      <c r="R1856" s="38"/>
      <c r="S1856" s="94"/>
      <c r="T1856" s="94"/>
      <c r="U1856" s="94"/>
      <c r="V1856" s="94"/>
      <c r="W1856" s="94"/>
      <c r="X1856" s="94"/>
      <c r="Y1856" s="94"/>
      <c r="AA1856" s="2"/>
      <c r="AD1856" s="1"/>
    </row>
    <row r="1857" spans="2:30" ht="18.75" x14ac:dyDescent="0.25">
      <c r="B1857" s="110"/>
      <c r="C1857" s="108"/>
      <c r="D1857" s="38"/>
      <c r="E1857" s="38"/>
      <c r="F1857" s="38"/>
      <c r="G1857" s="38"/>
      <c r="H1857" s="38"/>
      <c r="I1857" s="38"/>
      <c r="J1857" s="38"/>
      <c r="K1857" s="38"/>
      <c r="L1857" s="38"/>
      <c r="M1857" s="38"/>
      <c r="N1857" s="38"/>
      <c r="O1857" s="38"/>
      <c r="P1857" s="38"/>
      <c r="Q1857" s="38"/>
      <c r="R1857" s="38"/>
      <c r="S1857" s="94"/>
      <c r="T1857" s="94"/>
      <c r="U1857" s="94"/>
      <c r="V1857" s="94"/>
      <c r="W1857" s="94"/>
      <c r="X1857" s="94"/>
      <c r="Y1857" s="94"/>
      <c r="AA1857" s="2"/>
      <c r="AD1857" s="1"/>
    </row>
    <row r="1858" spans="2:30" ht="18.75" x14ac:dyDescent="0.25">
      <c r="B1858" s="110"/>
      <c r="C1858" s="108"/>
      <c r="D1858" s="38"/>
      <c r="E1858" s="38"/>
      <c r="F1858" s="38"/>
      <c r="G1858" s="38"/>
      <c r="H1858" s="38"/>
      <c r="I1858" s="38"/>
      <c r="J1858" s="38"/>
      <c r="K1858" s="38"/>
      <c r="L1858" s="38"/>
      <c r="M1858" s="38"/>
      <c r="N1858" s="38"/>
      <c r="O1858" s="38"/>
      <c r="P1858" s="38"/>
      <c r="Q1858" s="38"/>
      <c r="R1858" s="38"/>
      <c r="S1858" s="94"/>
      <c r="T1858" s="94"/>
      <c r="U1858" s="94"/>
      <c r="V1858" s="94"/>
      <c r="W1858" s="94"/>
      <c r="X1858" s="94"/>
      <c r="Y1858" s="94"/>
      <c r="AA1858" s="2"/>
      <c r="AD1858" s="1"/>
    </row>
    <row r="1859" spans="2:30" ht="18.75" x14ac:dyDescent="0.25">
      <c r="B1859" s="110"/>
      <c r="C1859" s="108"/>
      <c r="D1859" s="38"/>
      <c r="E1859" s="38"/>
      <c r="F1859" s="38"/>
      <c r="G1859" s="38"/>
      <c r="H1859" s="38"/>
      <c r="I1859" s="38"/>
      <c r="J1859" s="38"/>
      <c r="K1859" s="38"/>
      <c r="L1859" s="38"/>
      <c r="M1859" s="38"/>
      <c r="N1859" s="38"/>
      <c r="O1859" s="38"/>
      <c r="P1859" s="38"/>
      <c r="Q1859" s="38"/>
      <c r="R1859" s="38"/>
      <c r="S1859" s="94"/>
      <c r="T1859" s="94"/>
      <c r="U1859" s="94"/>
      <c r="V1859" s="94"/>
      <c r="W1859" s="94"/>
      <c r="X1859" s="94"/>
      <c r="Y1859" s="94"/>
      <c r="AA1859" s="2"/>
      <c r="AD1859" s="1"/>
    </row>
    <row r="1860" spans="2:30" ht="18.75" x14ac:dyDescent="0.25">
      <c r="B1860" s="110"/>
      <c r="C1860" s="108"/>
      <c r="D1860" s="38"/>
      <c r="E1860" s="38"/>
      <c r="F1860" s="38"/>
      <c r="G1860" s="38"/>
      <c r="H1860" s="38"/>
      <c r="I1860" s="38"/>
      <c r="J1860" s="38"/>
      <c r="K1860" s="38"/>
      <c r="L1860" s="38"/>
      <c r="M1860" s="38"/>
      <c r="N1860" s="38"/>
      <c r="O1860" s="38"/>
      <c r="P1860" s="38"/>
      <c r="Q1860" s="38"/>
      <c r="R1860" s="38"/>
      <c r="S1860" s="94"/>
      <c r="T1860" s="94"/>
      <c r="U1860" s="94"/>
      <c r="V1860" s="94"/>
      <c r="W1860" s="94"/>
      <c r="X1860" s="94"/>
      <c r="Y1860" s="94"/>
      <c r="AA1860" s="2"/>
      <c r="AD1860" s="1"/>
    </row>
    <row r="1861" spans="2:30" ht="18.75" x14ac:dyDescent="0.25">
      <c r="B1861" s="110"/>
      <c r="C1861" s="108"/>
      <c r="D1861" s="38"/>
      <c r="E1861" s="38"/>
      <c r="F1861" s="38"/>
      <c r="G1861" s="38"/>
      <c r="H1861" s="38"/>
      <c r="I1861" s="38"/>
      <c r="J1861" s="38"/>
      <c r="K1861" s="38"/>
      <c r="L1861" s="38"/>
      <c r="M1861" s="38"/>
      <c r="N1861" s="38"/>
      <c r="O1861" s="38"/>
      <c r="P1861" s="38"/>
      <c r="Q1861" s="38"/>
      <c r="R1861" s="38"/>
      <c r="S1861" s="94"/>
      <c r="T1861" s="94"/>
      <c r="U1861" s="94"/>
      <c r="V1861" s="94"/>
      <c r="W1861" s="94"/>
      <c r="X1861" s="94"/>
      <c r="Y1861" s="94"/>
      <c r="AA1861" s="2"/>
      <c r="AD1861" s="1"/>
    </row>
    <row r="1862" spans="2:30" ht="18.75" x14ac:dyDescent="0.25">
      <c r="B1862" s="110"/>
      <c r="C1862" s="108"/>
      <c r="D1862" s="38"/>
      <c r="E1862" s="38"/>
      <c r="F1862" s="38"/>
      <c r="G1862" s="38"/>
      <c r="H1862" s="38"/>
      <c r="I1862" s="38"/>
      <c r="J1862" s="38"/>
      <c r="K1862" s="38"/>
      <c r="L1862" s="38"/>
      <c r="M1862" s="38"/>
      <c r="N1862" s="38"/>
      <c r="O1862" s="38"/>
      <c r="P1862" s="38"/>
      <c r="Q1862" s="38"/>
      <c r="R1862" s="38"/>
      <c r="S1862" s="94"/>
      <c r="T1862" s="94"/>
      <c r="U1862" s="94"/>
      <c r="V1862" s="94"/>
      <c r="W1862" s="94"/>
      <c r="X1862" s="94"/>
      <c r="Y1862" s="94"/>
      <c r="AA1862" s="2"/>
      <c r="AD1862" s="1"/>
    </row>
    <row r="1863" spans="2:30" ht="18.75" x14ac:dyDescent="0.25">
      <c r="B1863" s="110"/>
      <c r="C1863" s="108"/>
      <c r="D1863" s="38"/>
      <c r="E1863" s="38"/>
      <c r="F1863" s="38"/>
      <c r="G1863" s="38"/>
      <c r="H1863" s="38"/>
      <c r="I1863" s="38"/>
      <c r="J1863" s="38"/>
      <c r="K1863" s="38"/>
      <c r="L1863" s="38"/>
      <c r="M1863" s="38"/>
      <c r="N1863" s="38"/>
      <c r="O1863" s="38"/>
      <c r="P1863" s="38"/>
      <c r="Q1863" s="38"/>
      <c r="R1863" s="38"/>
      <c r="S1863" s="94"/>
      <c r="T1863" s="94"/>
      <c r="U1863" s="94"/>
      <c r="V1863" s="94"/>
      <c r="W1863" s="94"/>
      <c r="X1863" s="94"/>
      <c r="Y1863" s="94"/>
      <c r="AA1863" s="2"/>
      <c r="AD1863" s="1"/>
    </row>
    <row r="1864" spans="2:30" ht="18.75" x14ac:dyDescent="0.25">
      <c r="B1864" s="110"/>
      <c r="C1864" s="108"/>
      <c r="D1864" s="38"/>
      <c r="E1864" s="38"/>
      <c r="F1864" s="38"/>
      <c r="G1864" s="38"/>
      <c r="H1864" s="38"/>
      <c r="I1864" s="38"/>
      <c r="J1864" s="38"/>
      <c r="K1864" s="38"/>
      <c r="L1864" s="38"/>
      <c r="M1864" s="38"/>
      <c r="N1864" s="38"/>
      <c r="O1864" s="38"/>
      <c r="P1864" s="38"/>
      <c r="Q1864" s="38"/>
      <c r="R1864" s="38"/>
      <c r="S1864" s="94"/>
      <c r="T1864" s="94"/>
      <c r="U1864" s="94"/>
      <c r="V1864" s="94"/>
      <c r="W1864" s="94"/>
      <c r="X1864" s="94"/>
      <c r="Y1864" s="94"/>
      <c r="AA1864" s="2"/>
      <c r="AD1864" s="1"/>
    </row>
    <row r="1865" spans="2:30" ht="18.75" x14ac:dyDescent="0.25">
      <c r="B1865" s="110"/>
      <c r="C1865" s="108"/>
      <c r="D1865" s="38"/>
      <c r="E1865" s="38"/>
      <c r="F1865" s="38"/>
      <c r="G1865" s="38"/>
      <c r="H1865" s="38"/>
      <c r="I1865" s="38"/>
      <c r="J1865" s="38"/>
      <c r="K1865" s="38"/>
      <c r="L1865" s="38"/>
      <c r="M1865" s="38"/>
      <c r="N1865" s="38"/>
      <c r="O1865" s="38"/>
      <c r="P1865" s="38"/>
      <c r="Q1865" s="38"/>
      <c r="R1865" s="38"/>
      <c r="S1865" s="94"/>
      <c r="T1865" s="94"/>
      <c r="U1865" s="94"/>
      <c r="V1865" s="94"/>
      <c r="W1865" s="94"/>
      <c r="X1865" s="94"/>
      <c r="Y1865" s="94"/>
      <c r="AA1865" s="2"/>
      <c r="AD1865" s="1"/>
    </row>
    <row r="1866" spans="2:30" ht="18.75" x14ac:dyDescent="0.25">
      <c r="B1866" s="110"/>
      <c r="C1866" s="108"/>
      <c r="D1866" s="38"/>
      <c r="E1866" s="38"/>
      <c r="F1866" s="38"/>
      <c r="G1866" s="38"/>
      <c r="H1866" s="38"/>
      <c r="I1866" s="38"/>
      <c r="J1866" s="38"/>
      <c r="K1866" s="38"/>
      <c r="L1866" s="38"/>
      <c r="M1866" s="38"/>
      <c r="N1866" s="38"/>
      <c r="O1866" s="38"/>
      <c r="P1866" s="38"/>
      <c r="Q1866" s="38"/>
      <c r="R1866" s="38"/>
      <c r="S1866" s="94"/>
      <c r="T1866" s="94"/>
      <c r="U1866" s="94"/>
      <c r="V1866" s="94"/>
      <c r="W1866" s="94"/>
      <c r="X1866" s="94"/>
      <c r="Y1866" s="94"/>
      <c r="AA1866" s="2"/>
      <c r="AD1866" s="1"/>
    </row>
    <row r="1867" spans="2:30" ht="18.75" x14ac:dyDescent="0.25">
      <c r="B1867" s="110"/>
      <c r="C1867" s="108"/>
      <c r="D1867" s="38"/>
      <c r="E1867" s="38"/>
      <c r="F1867" s="38"/>
      <c r="G1867" s="38"/>
      <c r="H1867" s="38"/>
      <c r="I1867" s="38"/>
      <c r="J1867" s="38"/>
      <c r="K1867" s="38"/>
      <c r="L1867" s="38"/>
      <c r="M1867" s="38"/>
      <c r="N1867" s="38"/>
      <c r="O1867" s="38"/>
      <c r="P1867" s="38"/>
      <c r="Q1867" s="38"/>
      <c r="R1867" s="38"/>
      <c r="S1867" s="94"/>
      <c r="T1867" s="94"/>
      <c r="U1867" s="94"/>
      <c r="V1867" s="94"/>
      <c r="W1867" s="94"/>
      <c r="X1867" s="94"/>
      <c r="Y1867" s="94"/>
      <c r="AA1867" s="2"/>
      <c r="AD1867" s="1"/>
    </row>
    <row r="1868" spans="2:30" ht="18.75" x14ac:dyDescent="0.25">
      <c r="B1868" s="110"/>
      <c r="C1868" s="108"/>
      <c r="D1868" s="38"/>
      <c r="E1868" s="38"/>
      <c r="F1868" s="38"/>
      <c r="G1868" s="38"/>
      <c r="H1868" s="38"/>
      <c r="I1868" s="38"/>
      <c r="J1868" s="38"/>
      <c r="K1868" s="38"/>
      <c r="L1868" s="38"/>
      <c r="M1868" s="38"/>
      <c r="N1868" s="38"/>
      <c r="O1868" s="38"/>
      <c r="P1868" s="38"/>
      <c r="Q1868" s="38"/>
      <c r="R1868" s="38"/>
      <c r="S1868" s="94"/>
      <c r="T1868" s="94"/>
      <c r="U1868" s="94"/>
      <c r="V1868" s="94"/>
      <c r="W1868" s="94"/>
      <c r="X1868" s="94"/>
      <c r="Y1868" s="94"/>
      <c r="AA1868" s="2"/>
      <c r="AD1868" s="1"/>
    </row>
    <row r="1869" spans="2:30" ht="18.75" x14ac:dyDescent="0.25">
      <c r="B1869" s="110"/>
      <c r="C1869" s="108"/>
      <c r="D1869" s="38"/>
      <c r="E1869" s="38"/>
      <c r="F1869" s="38"/>
      <c r="G1869" s="38"/>
      <c r="H1869" s="38"/>
      <c r="I1869" s="38"/>
      <c r="J1869" s="38"/>
      <c r="K1869" s="38"/>
      <c r="L1869" s="38"/>
      <c r="M1869" s="38"/>
      <c r="N1869" s="38"/>
      <c r="O1869" s="38"/>
      <c r="P1869" s="38"/>
      <c r="Q1869" s="38"/>
      <c r="R1869" s="38"/>
      <c r="S1869" s="94"/>
      <c r="T1869" s="94"/>
      <c r="U1869" s="94"/>
      <c r="V1869" s="94"/>
      <c r="W1869" s="94"/>
      <c r="X1869" s="94"/>
      <c r="Y1869" s="94"/>
      <c r="AA1869" s="2"/>
      <c r="AD1869" s="1"/>
    </row>
    <row r="1870" spans="2:30" ht="18.75" x14ac:dyDescent="0.25">
      <c r="B1870" s="110"/>
      <c r="C1870" s="108"/>
      <c r="D1870" s="38"/>
      <c r="E1870" s="38"/>
      <c r="F1870" s="38"/>
      <c r="G1870" s="38"/>
      <c r="H1870" s="38"/>
      <c r="I1870" s="38"/>
      <c r="J1870" s="38"/>
      <c r="K1870" s="38"/>
      <c r="L1870" s="38"/>
      <c r="M1870" s="38"/>
      <c r="N1870" s="38"/>
      <c r="O1870" s="38"/>
      <c r="P1870" s="38"/>
      <c r="Q1870" s="38"/>
      <c r="R1870" s="38"/>
      <c r="S1870" s="94"/>
      <c r="T1870" s="94"/>
      <c r="U1870" s="94"/>
      <c r="V1870" s="94"/>
      <c r="W1870" s="94"/>
      <c r="X1870" s="94"/>
      <c r="Y1870" s="94"/>
      <c r="AA1870" s="2"/>
      <c r="AD1870" s="1"/>
    </row>
    <row r="1871" spans="2:30" ht="18.75" x14ac:dyDescent="0.25">
      <c r="B1871" s="110"/>
      <c r="C1871" s="108"/>
      <c r="D1871" s="38"/>
      <c r="E1871" s="38"/>
      <c r="F1871" s="38"/>
      <c r="G1871" s="38"/>
      <c r="H1871" s="38"/>
      <c r="I1871" s="38"/>
      <c r="J1871" s="38"/>
      <c r="K1871" s="38"/>
      <c r="L1871" s="38"/>
      <c r="M1871" s="38"/>
      <c r="N1871" s="38"/>
      <c r="O1871" s="38"/>
      <c r="P1871" s="38"/>
      <c r="Q1871" s="38"/>
      <c r="R1871" s="38"/>
      <c r="S1871" s="94"/>
      <c r="T1871" s="94"/>
      <c r="U1871" s="94"/>
      <c r="V1871" s="94"/>
      <c r="W1871" s="94"/>
      <c r="X1871" s="94"/>
      <c r="Y1871" s="94"/>
      <c r="AA1871" s="2"/>
      <c r="AD1871" s="1"/>
    </row>
    <row r="1872" spans="2:30" ht="18.75" x14ac:dyDescent="0.25">
      <c r="B1872" s="110"/>
      <c r="C1872" s="108"/>
      <c r="D1872" s="38"/>
      <c r="E1872" s="38"/>
      <c r="F1872" s="38"/>
      <c r="G1872" s="38"/>
      <c r="H1872" s="38"/>
      <c r="I1872" s="38"/>
      <c r="J1872" s="38"/>
      <c r="K1872" s="38"/>
      <c r="L1872" s="38"/>
      <c r="M1872" s="38"/>
      <c r="N1872" s="38"/>
      <c r="O1872" s="38"/>
      <c r="P1872" s="38"/>
      <c r="Q1872" s="38"/>
      <c r="R1872" s="38"/>
      <c r="S1872" s="94"/>
      <c r="T1872" s="94"/>
      <c r="U1872" s="94"/>
      <c r="V1872" s="94"/>
      <c r="W1872" s="94"/>
      <c r="X1872" s="94"/>
      <c r="Y1872" s="94"/>
      <c r="AA1872" s="2"/>
      <c r="AD1872" s="1"/>
    </row>
    <row r="1873" spans="2:30" ht="18.75" x14ac:dyDescent="0.25">
      <c r="B1873" s="110"/>
      <c r="C1873" s="108"/>
      <c r="D1873" s="38"/>
      <c r="E1873" s="38"/>
      <c r="F1873" s="38"/>
      <c r="G1873" s="38"/>
      <c r="H1873" s="38"/>
      <c r="I1873" s="38"/>
      <c r="J1873" s="38"/>
      <c r="K1873" s="38"/>
      <c r="L1873" s="38"/>
      <c r="M1873" s="38"/>
      <c r="N1873" s="38"/>
      <c r="O1873" s="38"/>
      <c r="P1873" s="38"/>
      <c r="Q1873" s="38"/>
      <c r="R1873" s="38"/>
      <c r="S1873" s="94"/>
      <c r="T1873" s="94"/>
      <c r="U1873" s="94"/>
      <c r="V1873" s="94"/>
      <c r="W1873" s="94"/>
      <c r="X1873" s="94"/>
      <c r="Y1873" s="94"/>
      <c r="AA1873" s="2"/>
      <c r="AD1873" s="1"/>
    </row>
    <row r="1874" spans="2:30" ht="18.75" x14ac:dyDescent="0.25">
      <c r="B1874" s="110"/>
      <c r="C1874" s="108"/>
      <c r="D1874" s="38"/>
      <c r="E1874" s="38"/>
      <c r="F1874" s="38"/>
      <c r="G1874" s="38"/>
      <c r="H1874" s="38"/>
      <c r="I1874" s="38"/>
      <c r="J1874" s="38"/>
      <c r="K1874" s="38"/>
      <c r="L1874" s="38"/>
      <c r="M1874" s="38"/>
      <c r="N1874" s="38"/>
      <c r="O1874" s="38"/>
      <c r="P1874" s="38"/>
      <c r="Q1874" s="38"/>
      <c r="R1874" s="38"/>
      <c r="S1874" s="94"/>
      <c r="T1874" s="94"/>
      <c r="U1874" s="94"/>
      <c r="V1874" s="94"/>
      <c r="W1874" s="94"/>
      <c r="X1874" s="94"/>
      <c r="Y1874" s="94"/>
      <c r="AA1874" s="2"/>
      <c r="AD1874" s="1"/>
    </row>
    <row r="1875" spans="2:30" ht="18.75" x14ac:dyDescent="0.25">
      <c r="B1875" s="110"/>
      <c r="C1875" s="108"/>
      <c r="D1875" s="38"/>
      <c r="E1875" s="38"/>
      <c r="F1875" s="38"/>
      <c r="G1875" s="38"/>
      <c r="H1875" s="38"/>
      <c r="I1875" s="38"/>
      <c r="J1875" s="38"/>
      <c r="K1875" s="38"/>
      <c r="L1875" s="38"/>
      <c r="M1875" s="38"/>
      <c r="N1875" s="38"/>
      <c r="O1875" s="38"/>
      <c r="P1875" s="38"/>
      <c r="Q1875" s="38"/>
      <c r="R1875" s="38"/>
      <c r="S1875" s="94"/>
      <c r="T1875" s="94"/>
      <c r="U1875" s="94"/>
      <c r="V1875" s="94"/>
      <c r="W1875" s="94"/>
      <c r="X1875" s="94"/>
      <c r="Y1875" s="94"/>
      <c r="AA1875" s="2"/>
      <c r="AD1875" s="1"/>
    </row>
    <row r="1876" spans="2:30" ht="18.75" x14ac:dyDescent="0.25">
      <c r="B1876" s="110"/>
      <c r="C1876" s="108"/>
      <c r="D1876" s="38"/>
      <c r="E1876" s="38"/>
      <c r="F1876" s="38"/>
      <c r="G1876" s="38"/>
      <c r="H1876" s="38"/>
      <c r="I1876" s="38"/>
      <c r="J1876" s="38"/>
      <c r="K1876" s="38"/>
      <c r="L1876" s="38"/>
      <c r="M1876" s="38"/>
      <c r="N1876" s="38"/>
      <c r="O1876" s="38"/>
      <c r="P1876" s="38"/>
      <c r="Q1876" s="38"/>
      <c r="R1876" s="38"/>
      <c r="S1876" s="94"/>
      <c r="T1876" s="94"/>
      <c r="U1876" s="94"/>
      <c r="V1876" s="94"/>
      <c r="W1876" s="94"/>
      <c r="X1876" s="94"/>
      <c r="Y1876" s="94"/>
      <c r="AA1876" s="2"/>
      <c r="AD1876" s="1"/>
    </row>
    <row r="1877" spans="2:30" ht="18.75" x14ac:dyDescent="0.25">
      <c r="B1877" s="110"/>
      <c r="C1877" s="108"/>
      <c r="D1877" s="38"/>
      <c r="E1877" s="38"/>
      <c r="F1877" s="38"/>
      <c r="G1877" s="38"/>
      <c r="H1877" s="38"/>
      <c r="I1877" s="38"/>
      <c r="J1877" s="38"/>
      <c r="K1877" s="38"/>
      <c r="L1877" s="38"/>
      <c r="M1877" s="38"/>
      <c r="N1877" s="38"/>
      <c r="O1877" s="38"/>
      <c r="P1877" s="38"/>
      <c r="Q1877" s="38"/>
      <c r="R1877" s="38"/>
      <c r="S1877" s="94"/>
      <c r="T1877" s="94"/>
      <c r="U1877" s="94"/>
      <c r="V1877" s="94"/>
      <c r="W1877" s="94"/>
      <c r="X1877" s="94"/>
      <c r="Y1877" s="94"/>
      <c r="AA1877" s="2"/>
      <c r="AD1877" s="1"/>
    </row>
    <row r="1878" spans="2:30" ht="18.75" x14ac:dyDescent="0.25">
      <c r="B1878" s="110"/>
      <c r="C1878" s="108"/>
      <c r="D1878" s="38"/>
      <c r="E1878" s="38"/>
      <c r="F1878" s="38"/>
      <c r="G1878" s="38"/>
      <c r="H1878" s="38"/>
      <c r="I1878" s="38"/>
      <c r="J1878" s="38"/>
      <c r="K1878" s="38"/>
      <c r="L1878" s="38"/>
      <c r="M1878" s="38"/>
      <c r="N1878" s="38"/>
      <c r="O1878" s="38"/>
      <c r="P1878" s="38"/>
      <c r="Q1878" s="38"/>
      <c r="R1878" s="38"/>
      <c r="S1878" s="94"/>
      <c r="T1878" s="94"/>
      <c r="U1878" s="94"/>
      <c r="V1878" s="94"/>
      <c r="W1878" s="94"/>
      <c r="X1878" s="94"/>
      <c r="Y1878" s="94"/>
      <c r="AA1878" s="2"/>
      <c r="AD1878" s="1"/>
    </row>
    <row r="1879" spans="2:30" ht="18.75" x14ac:dyDescent="0.25">
      <c r="B1879" s="110"/>
      <c r="C1879" s="108"/>
      <c r="D1879" s="38"/>
      <c r="E1879" s="38"/>
      <c r="F1879" s="38"/>
      <c r="G1879" s="38"/>
      <c r="H1879" s="38"/>
      <c r="I1879" s="38"/>
      <c r="J1879" s="38"/>
      <c r="K1879" s="38"/>
      <c r="L1879" s="38"/>
      <c r="M1879" s="38"/>
      <c r="N1879" s="38"/>
      <c r="O1879" s="38"/>
      <c r="P1879" s="38"/>
      <c r="Q1879" s="38"/>
      <c r="R1879" s="38"/>
      <c r="S1879" s="94"/>
      <c r="T1879" s="94"/>
      <c r="U1879" s="94"/>
      <c r="V1879" s="94"/>
      <c r="W1879" s="94"/>
      <c r="X1879" s="94"/>
      <c r="Y1879" s="94"/>
      <c r="AA1879" s="2"/>
      <c r="AD1879" s="1"/>
    </row>
    <row r="1880" spans="2:30" ht="18.75" x14ac:dyDescent="0.25">
      <c r="B1880" s="110"/>
      <c r="C1880" s="108"/>
      <c r="D1880" s="38"/>
      <c r="E1880" s="38"/>
      <c r="F1880" s="38"/>
      <c r="G1880" s="38"/>
      <c r="H1880" s="38"/>
      <c r="I1880" s="38"/>
      <c r="J1880" s="38"/>
      <c r="K1880" s="38"/>
      <c r="L1880" s="38"/>
      <c r="M1880" s="38"/>
      <c r="N1880" s="38"/>
      <c r="O1880" s="38"/>
      <c r="P1880" s="38"/>
      <c r="Q1880" s="38"/>
      <c r="R1880" s="38"/>
      <c r="S1880" s="94"/>
      <c r="T1880" s="94"/>
      <c r="U1880" s="94"/>
      <c r="V1880" s="94"/>
      <c r="W1880" s="94"/>
      <c r="X1880" s="94"/>
      <c r="Y1880" s="94"/>
      <c r="AA1880" s="2"/>
      <c r="AD1880" s="1"/>
    </row>
    <row r="1881" spans="2:30" ht="18.75" x14ac:dyDescent="0.25">
      <c r="B1881" s="110"/>
      <c r="C1881" s="108"/>
      <c r="D1881" s="38"/>
      <c r="E1881" s="38"/>
      <c r="F1881" s="38"/>
      <c r="G1881" s="38"/>
      <c r="H1881" s="38"/>
      <c r="I1881" s="38"/>
      <c r="J1881" s="38"/>
      <c r="K1881" s="38"/>
      <c r="L1881" s="38"/>
      <c r="M1881" s="38"/>
      <c r="N1881" s="38"/>
      <c r="O1881" s="38"/>
      <c r="P1881" s="38"/>
      <c r="Q1881" s="38"/>
      <c r="R1881" s="38"/>
      <c r="S1881" s="94"/>
      <c r="T1881" s="94"/>
      <c r="U1881" s="94"/>
      <c r="V1881" s="94"/>
      <c r="W1881" s="94"/>
      <c r="X1881" s="94"/>
      <c r="Y1881" s="94"/>
      <c r="AA1881" s="2"/>
      <c r="AD1881" s="1"/>
    </row>
    <row r="1882" spans="2:30" ht="18.75" x14ac:dyDescent="0.25">
      <c r="B1882" s="110"/>
      <c r="C1882" s="108"/>
      <c r="D1882" s="38"/>
      <c r="E1882" s="38"/>
      <c r="F1882" s="38"/>
      <c r="G1882" s="38"/>
      <c r="H1882" s="38"/>
      <c r="I1882" s="38"/>
      <c r="J1882" s="38"/>
      <c r="K1882" s="38"/>
      <c r="L1882" s="38"/>
      <c r="M1882" s="38"/>
      <c r="N1882" s="38"/>
      <c r="O1882" s="38"/>
      <c r="P1882" s="38"/>
      <c r="Q1882" s="38"/>
      <c r="R1882" s="38"/>
      <c r="S1882" s="94"/>
      <c r="T1882" s="94"/>
      <c r="U1882" s="94"/>
      <c r="V1882" s="94"/>
      <c r="W1882" s="94"/>
      <c r="X1882" s="94"/>
      <c r="Y1882" s="94"/>
      <c r="AA1882" s="2"/>
      <c r="AD1882" s="1"/>
    </row>
    <row r="1883" spans="2:30" ht="18.75" x14ac:dyDescent="0.25">
      <c r="B1883" s="110"/>
      <c r="C1883" s="108"/>
      <c r="D1883" s="38"/>
      <c r="E1883" s="38"/>
      <c r="F1883" s="38"/>
      <c r="G1883" s="38"/>
      <c r="H1883" s="38"/>
      <c r="I1883" s="38"/>
      <c r="J1883" s="38"/>
      <c r="K1883" s="38"/>
      <c r="L1883" s="38"/>
      <c r="M1883" s="38"/>
      <c r="N1883" s="38"/>
      <c r="O1883" s="38"/>
      <c r="P1883" s="38"/>
      <c r="Q1883" s="38"/>
      <c r="R1883" s="38"/>
      <c r="S1883" s="94"/>
      <c r="T1883" s="94"/>
      <c r="U1883" s="94"/>
      <c r="V1883" s="94"/>
      <c r="W1883" s="94"/>
      <c r="X1883" s="94"/>
      <c r="Y1883" s="94"/>
      <c r="AA1883" s="2"/>
      <c r="AD1883" s="1"/>
    </row>
    <row r="1884" spans="2:30" ht="18.75" x14ac:dyDescent="0.25">
      <c r="B1884" s="110"/>
      <c r="C1884" s="108"/>
      <c r="D1884" s="38"/>
      <c r="E1884" s="38"/>
      <c r="F1884" s="38"/>
      <c r="G1884" s="38"/>
      <c r="H1884" s="38"/>
      <c r="I1884" s="38"/>
      <c r="J1884" s="38"/>
      <c r="K1884" s="38"/>
      <c r="L1884" s="38"/>
      <c r="M1884" s="38"/>
      <c r="N1884" s="38"/>
      <c r="O1884" s="38"/>
      <c r="P1884" s="38"/>
      <c r="Q1884" s="38"/>
      <c r="R1884" s="38"/>
      <c r="S1884" s="94"/>
      <c r="T1884" s="94"/>
      <c r="U1884" s="94"/>
      <c r="V1884" s="94"/>
      <c r="W1884" s="94"/>
      <c r="X1884" s="94"/>
      <c r="Y1884" s="94"/>
      <c r="AA1884" s="2"/>
      <c r="AD1884" s="1"/>
    </row>
    <row r="1885" spans="2:30" ht="18.75" x14ac:dyDescent="0.25">
      <c r="B1885" s="110"/>
      <c r="C1885" s="108"/>
      <c r="D1885" s="38"/>
      <c r="E1885" s="38"/>
      <c r="F1885" s="38"/>
      <c r="G1885" s="38"/>
      <c r="H1885" s="38"/>
      <c r="I1885" s="38"/>
      <c r="J1885" s="38"/>
      <c r="K1885" s="38"/>
      <c r="L1885" s="38"/>
      <c r="M1885" s="38"/>
      <c r="N1885" s="38"/>
      <c r="O1885" s="38"/>
      <c r="P1885" s="38"/>
      <c r="Q1885" s="38"/>
      <c r="R1885" s="38"/>
      <c r="S1885" s="94"/>
      <c r="T1885" s="94"/>
      <c r="U1885" s="94"/>
      <c r="V1885" s="94"/>
      <c r="W1885" s="94"/>
      <c r="X1885" s="94"/>
      <c r="Y1885" s="94"/>
      <c r="AA1885" s="2"/>
      <c r="AD1885" s="1"/>
    </row>
    <row r="1886" spans="2:30" ht="18.75" x14ac:dyDescent="0.25">
      <c r="B1886" s="110"/>
      <c r="C1886" s="108"/>
      <c r="D1886" s="38"/>
      <c r="E1886" s="38"/>
      <c r="F1886" s="38"/>
      <c r="G1886" s="38"/>
      <c r="H1886" s="38"/>
      <c r="I1886" s="38"/>
      <c r="J1886" s="38"/>
      <c r="K1886" s="38"/>
      <c r="L1886" s="38"/>
      <c r="M1886" s="38"/>
      <c r="N1886" s="38"/>
      <c r="O1886" s="38"/>
      <c r="P1886" s="38"/>
      <c r="Q1886" s="38"/>
      <c r="R1886" s="38"/>
      <c r="S1886" s="94"/>
      <c r="T1886" s="94"/>
      <c r="U1886" s="94"/>
      <c r="V1886" s="94"/>
      <c r="W1886" s="94"/>
      <c r="X1886" s="94"/>
      <c r="Y1886" s="94"/>
      <c r="AA1886" s="2"/>
      <c r="AD1886" s="1"/>
    </row>
    <row r="1887" spans="2:30" ht="18.75" x14ac:dyDescent="0.25">
      <c r="B1887" s="110"/>
      <c r="C1887" s="108"/>
      <c r="D1887" s="38"/>
      <c r="E1887" s="38"/>
      <c r="F1887" s="38"/>
      <c r="G1887" s="38"/>
      <c r="H1887" s="38"/>
      <c r="I1887" s="38"/>
      <c r="J1887" s="38"/>
      <c r="K1887" s="38"/>
      <c r="L1887" s="38"/>
      <c r="M1887" s="38"/>
      <c r="N1887" s="38"/>
      <c r="O1887" s="38"/>
      <c r="P1887" s="38"/>
      <c r="Q1887" s="38"/>
      <c r="R1887" s="38"/>
      <c r="S1887" s="94"/>
      <c r="T1887" s="94"/>
      <c r="U1887" s="94"/>
      <c r="V1887" s="94"/>
      <c r="W1887" s="94"/>
      <c r="X1887" s="94"/>
      <c r="Y1887" s="94"/>
      <c r="AA1887" s="2"/>
      <c r="AD1887" s="1"/>
    </row>
    <row r="1888" spans="2:30" ht="18.75" x14ac:dyDescent="0.25">
      <c r="B1888" s="110"/>
      <c r="C1888" s="108"/>
      <c r="D1888" s="38"/>
      <c r="E1888" s="38"/>
      <c r="F1888" s="38"/>
      <c r="G1888" s="38"/>
      <c r="H1888" s="38"/>
      <c r="I1888" s="38"/>
      <c r="J1888" s="38"/>
      <c r="K1888" s="38"/>
      <c r="L1888" s="38"/>
      <c r="M1888" s="38"/>
      <c r="N1888" s="38"/>
      <c r="O1888" s="38"/>
      <c r="P1888" s="38"/>
      <c r="Q1888" s="38"/>
      <c r="R1888" s="38"/>
      <c r="S1888" s="94"/>
      <c r="T1888" s="94"/>
      <c r="U1888" s="94"/>
      <c r="V1888" s="94"/>
      <c r="W1888" s="94"/>
      <c r="X1888" s="94"/>
      <c r="Y1888" s="94"/>
      <c r="AA1888" s="2"/>
      <c r="AD1888" s="1"/>
    </row>
    <row r="1889" spans="2:30" ht="18.75" x14ac:dyDescent="0.25">
      <c r="B1889" s="110"/>
      <c r="C1889" s="108"/>
      <c r="D1889" s="38"/>
      <c r="E1889" s="38"/>
      <c r="F1889" s="38"/>
      <c r="G1889" s="38"/>
      <c r="H1889" s="38"/>
      <c r="I1889" s="38"/>
      <c r="J1889" s="38"/>
      <c r="K1889" s="38"/>
      <c r="L1889" s="38"/>
      <c r="M1889" s="38"/>
      <c r="N1889" s="38"/>
      <c r="O1889" s="38"/>
      <c r="P1889" s="38"/>
      <c r="Q1889" s="38"/>
      <c r="R1889" s="38"/>
      <c r="S1889" s="94"/>
      <c r="T1889" s="94"/>
      <c r="U1889" s="94"/>
      <c r="V1889" s="94"/>
      <c r="W1889" s="94"/>
      <c r="X1889" s="94"/>
      <c r="Y1889" s="94"/>
      <c r="AA1889" s="2"/>
      <c r="AD1889" s="1"/>
    </row>
    <row r="1890" spans="2:30" ht="18.75" x14ac:dyDescent="0.25">
      <c r="B1890" s="110"/>
      <c r="C1890" s="108"/>
      <c r="D1890" s="38"/>
      <c r="E1890" s="38"/>
      <c r="F1890" s="38"/>
      <c r="G1890" s="38"/>
      <c r="H1890" s="38"/>
      <c r="I1890" s="38"/>
      <c r="J1890" s="38"/>
      <c r="K1890" s="38"/>
      <c r="L1890" s="38"/>
      <c r="M1890" s="38"/>
      <c r="N1890" s="38"/>
      <c r="O1890" s="38"/>
      <c r="P1890" s="38"/>
      <c r="Q1890" s="38"/>
      <c r="R1890" s="38"/>
      <c r="S1890" s="94"/>
      <c r="T1890" s="94"/>
      <c r="U1890" s="94"/>
      <c r="V1890" s="94"/>
      <c r="W1890" s="94"/>
      <c r="X1890" s="94"/>
      <c r="Y1890" s="94"/>
      <c r="AA1890" s="2"/>
      <c r="AD1890" s="1"/>
    </row>
    <row r="1891" spans="2:30" ht="18.75" x14ac:dyDescent="0.25">
      <c r="B1891" s="110"/>
      <c r="C1891" s="108"/>
      <c r="D1891" s="38"/>
      <c r="E1891" s="38"/>
      <c r="F1891" s="38"/>
      <c r="G1891" s="38"/>
      <c r="H1891" s="38"/>
      <c r="I1891" s="38"/>
      <c r="J1891" s="38"/>
      <c r="K1891" s="38"/>
      <c r="L1891" s="38"/>
      <c r="M1891" s="38"/>
      <c r="N1891" s="38"/>
      <c r="O1891" s="38"/>
      <c r="P1891" s="38"/>
      <c r="Q1891" s="38"/>
      <c r="R1891" s="38"/>
      <c r="S1891" s="94"/>
      <c r="T1891" s="94"/>
      <c r="U1891" s="94"/>
      <c r="V1891" s="94"/>
      <c r="W1891" s="94"/>
      <c r="X1891" s="94"/>
      <c r="Y1891" s="94"/>
      <c r="AA1891" s="2"/>
      <c r="AD1891" s="1"/>
    </row>
    <row r="1892" spans="2:30" ht="18.75" x14ac:dyDescent="0.25">
      <c r="B1892" s="110"/>
      <c r="C1892" s="108"/>
      <c r="D1892" s="38"/>
      <c r="E1892" s="38"/>
      <c r="F1892" s="38"/>
      <c r="G1892" s="38"/>
      <c r="H1892" s="38"/>
      <c r="I1892" s="38"/>
      <c r="J1892" s="38"/>
      <c r="K1892" s="38"/>
      <c r="L1892" s="38"/>
      <c r="M1892" s="38"/>
      <c r="N1892" s="38"/>
      <c r="O1892" s="38"/>
      <c r="P1892" s="38"/>
      <c r="Q1892" s="38"/>
      <c r="R1892" s="38"/>
      <c r="S1892" s="94"/>
      <c r="T1892" s="94"/>
      <c r="U1892" s="94"/>
      <c r="V1892" s="94"/>
      <c r="W1892" s="94"/>
      <c r="X1892" s="94"/>
      <c r="Y1892" s="94"/>
      <c r="AA1892" s="2"/>
      <c r="AD1892" s="1"/>
    </row>
    <row r="1893" spans="2:30" ht="18.75" x14ac:dyDescent="0.25">
      <c r="B1893" s="110"/>
      <c r="C1893" s="108"/>
      <c r="D1893" s="38"/>
      <c r="E1893" s="38"/>
      <c r="F1893" s="38"/>
      <c r="G1893" s="38"/>
      <c r="H1893" s="38"/>
      <c r="I1893" s="38"/>
      <c r="J1893" s="38"/>
      <c r="K1893" s="38"/>
      <c r="L1893" s="38"/>
      <c r="M1893" s="38"/>
      <c r="N1893" s="38"/>
      <c r="O1893" s="38"/>
      <c r="P1893" s="38"/>
      <c r="Q1893" s="38"/>
      <c r="R1893" s="38"/>
      <c r="S1893" s="94"/>
      <c r="T1893" s="94"/>
      <c r="U1893" s="94"/>
      <c r="V1893" s="94"/>
      <c r="W1893" s="94"/>
      <c r="X1893" s="94"/>
      <c r="Y1893" s="94"/>
      <c r="AA1893" s="2"/>
      <c r="AD1893" s="1"/>
    </row>
    <row r="1894" spans="2:30" ht="18.75" x14ac:dyDescent="0.25">
      <c r="B1894" s="110"/>
      <c r="C1894" s="108"/>
      <c r="D1894" s="38"/>
      <c r="E1894" s="38"/>
      <c r="F1894" s="38"/>
      <c r="G1894" s="38"/>
      <c r="H1894" s="38"/>
      <c r="I1894" s="38"/>
      <c r="J1894" s="38"/>
      <c r="K1894" s="38"/>
      <c r="L1894" s="38"/>
      <c r="M1894" s="38"/>
      <c r="N1894" s="38"/>
      <c r="O1894" s="38"/>
      <c r="P1894" s="38"/>
      <c r="Q1894" s="38"/>
      <c r="R1894" s="38"/>
      <c r="S1894" s="94"/>
      <c r="T1894" s="94"/>
      <c r="U1894" s="94"/>
      <c r="V1894" s="94"/>
      <c r="W1894" s="94"/>
      <c r="X1894" s="94"/>
      <c r="Y1894" s="94"/>
      <c r="AA1894" s="2"/>
      <c r="AD1894" s="1"/>
    </row>
    <row r="1895" spans="2:30" ht="18.75" x14ac:dyDescent="0.25">
      <c r="B1895" s="110"/>
      <c r="C1895" s="108"/>
      <c r="D1895" s="38"/>
      <c r="E1895" s="38"/>
      <c r="F1895" s="38"/>
      <c r="G1895" s="38"/>
      <c r="H1895" s="38"/>
      <c r="I1895" s="38"/>
      <c r="J1895" s="38"/>
      <c r="K1895" s="38"/>
      <c r="L1895" s="38"/>
      <c r="M1895" s="38"/>
      <c r="N1895" s="38"/>
      <c r="O1895" s="38"/>
      <c r="P1895" s="38"/>
      <c r="Q1895" s="38"/>
      <c r="R1895" s="38"/>
      <c r="S1895" s="94"/>
      <c r="T1895" s="94"/>
      <c r="U1895" s="94"/>
      <c r="V1895" s="94"/>
      <c r="W1895" s="94"/>
      <c r="X1895" s="94"/>
      <c r="Y1895" s="94"/>
      <c r="AA1895" s="2"/>
      <c r="AD1895" s="1"/>
    </row>
    <row r="1896" spans="2:30" ht="18.75" x14ac:dyDescent="0.25">
      <c r="B1896" s="110"/>
      <c r="C1896" s="108"/>
      <c r="D1896" s="38"/>
      <c r="E1896" s="38"/>
      <c r="F1896" s="38"/>
      <c r="G1896" s="38"/>
      <c r="H1896" s="38"/>
      <c r="I1896" s="38"/>
      <c r="J1896" s="38"/>
      <c r="K1896" s="38"/>
      <c r="L1896" s="38"/>
      <c r="M1896" s="38"/>
      <c r="N1896" s="38"/>
      <c r="O1896" s="38"/>
      <c r="P1896" s="38"/>
      <c r="Q1896" s="38"/>
      <c r="R1896" s="38"/>
      <c r="S1896" s="94"/>
      <c r="T1896" s="94"/>
      <c r="U1896" s="94"/>
      <c r="V1896" s="94"/>
      <c r="W1896" s="94"/>
      <c r="X1896" s="94"/>
      <c r="Y1896" s="94"/>
      <c r="AA1896" s="2"/>
      <c r="AD1896" s="1"/>
    </row>
    <row r="1897" spans="2:30" ht="18.75" x14ac:dyDescent="0.25">
      <c r="B1897" s="110"/>
      <c r="C1897" s="108"/>
      <c r="D1897" s="38"/>
      <c r="E1897" s="38"/>
      <c r="F1897" s="38"/>
      <c r="G1897" s="38"/>
      <c r="H1897" s="38"/>
      <c r="I1897" s="38"/>
      <c r="J1897" s="38"/>
      <c r="K1897" s="38"/>
      <c r="L1897" s="38"/>
      <c r="M1897" s="38"/>
      <c r="N1897" s="38"/>
      <c r="O1897" s="38"/>
      <c r="P1897" s="38"/>
      <c r="Q1897" s="38"/>
      <c r="R1897" s="38"/>
      <c r="S1897" s="94"/>
      <c r="T1897" s="94"/>
      <c r="U1897" s="94"/>
      <c r="V1897" s="94"/>
      <c r="W1897" s="94"/>
      <c r="X1897" s="94"/>
      <c r="Y1897" s="94"/>
      <c r="AA1897" s="2"/>
      <c r="AD1897" s="1"/>
    </row>
    <row r="1898" spans="2:30" ht="18.75" x14ac:dyDescent="0.25">
      <c r="B1898" s="110"/>
      <c r="C1898" s="108"/>
      <c r="D1898" s="38"/>
      <c r="E1898" s="38"/>
      <c r="F1898" s="38"/>
      <c r="G1898" s="38"/>
      <c r="H1898" s="38"/>
      <c r="I1898" s="38"/>
      <c r="J1898" s="38"/>
      <c r="K1898" s="38"/>
      <c r="L1898" s="38"/>
      <c r="M1898" s="38"/>
      <c r="N1898" s="38"/>
      <c r="O1898" s="38"/>
      <c r="P1898" s="38"/>
      <c r="Q1898" s="38"/>
      <c r="R1898" s="38"/>
      <c r="S1898" s="94"/>
      <c r="T1898" s="94"/>
      <c r="U1898" s="94"/>
      <c r="V1898" s="94"/>
      <c r="W1898" s="94"/>
      <c r="X1898" s="94"/>
      <c r="Y1898" s="94"/>
      <c r="AA1898" s="2"/>
      <c r="AD1898" s="1"/>
    </row>
    <row r="1899" spans="2:30" ht="18.75" x14ac:dyDescent="0.25">
      <c r="B1899" s="110"/>
      <c r="C1899" s="108"/>
      <c r="D1899" s="38"/>
      <c r="E1899" s="38"/>
      <c r="F1899" s="38"/>
      <c r="G1899" s="38"/>
      <c r="H1899" s="38"/>
      <c r="I1899" s="38"/>
      <c r="J1899" s="38"/>
      <c r="K1899" s="38"/>
      <c r="L1899" s="38"/>
      <c r="M1899" s="38"/>
      <c r="N1899" s="38"/>
      <c r="O1899" s="38"/>
      <c r="P1899" s="38"/>
      <c r="Q1899" s="38"/>
      <c r="R1899" s="38"/>
      <c r="S1899" s="94"/>
      <c r="T1899" s="94"/>
      <c r="U1899" s="94"/>
      <c r="V1899" s="94"/>
      <c r="W1899" s="94"/>
      <c r="X1899" s="94"/>
      <c r="Y1899" s="94"/>
      <c r="AA1899" s="2"/>
      <c r="AD1899" s="1"/>
    </row>
    <row r="1900" spans="2:30" ht="18.75" x14ac:dyDescent="0.25">
      <c r="B1900" s="110"/>
      <c r="C1900" s="108"/>
      <c r="D1900" s="38"/>
      <c r="E1900" s="38"/>
      <c r="F1900" s="38"/>
      <c r="G1900" s="38"/>
      <c r="H1900" s="38"/>
      <c r="I1900" s="38"/>
      <c r="J1900" s="38"/>
      <c r="K1900" s="38"/>
      <c r="L1900" s="38"/>
      <c r="M1900" s="38"/>
      <c r="N1900" s="38"/>
      <c r="O1900" s="38"/>
      <c r="P1900" s="38"/>
      <c r="Q1900" s="38"/>
      <c r="R1900" s="38"/>
      <c r="S1900" s="94"/>
      <c r="T1900" s="94"/>
      <c r="U1900" s="94"/>
      <c r="V1900" s="94"/>
      <c r="W1900" s="94"/>
      <c r="X1900" s="94"/>
      <c r="Y1900" s="94"/>
      <c r="AA1900" s="2"/>
      <c r="AD1900" s="1"/>
    </row>
    <row r="1901" spans="2:30" ht="18.75" x14ac:dyDescent="0.25">
      <c r="B1901" s="110"/>
      <c r="C1901" s="108"/>
      <c r="D1901" s="38"/>
      <c r="E1901" s="38"/>
      <c r="F1901" s="38"/>
      <c r="G1901" s="38"/>
      <c r="H1901" s="38"/>
      <c r="I1901" s="38"/>
      <c r="J1901" s="38"/>
      <c r="K1901" s="38"/>
      <c r="L1901" s="38"/>
      <c r="M1901" s="38"/>
      <c r="N1901" s="38"/>
      <c r="O1901" s="38"/>
      <c r="P1901" s="38"/>
      <c r="Q1901" s="38"/>
      <c r="R1901" s="38"/>
      <c r="S1901" s="94"/>
      <c r="T1901" s="94"/>
      <c r="U1901" s="94"/>
      <c r="V1901" s="94"/>
      <c r="W1901" s="94"/>
      <c r="X1901" s="94"/>
      <c r="Y1901" s="94"/>
      <c r="AA1901" s="2"/>
      <c r="AD1901" s="1"/>
    </row>
    <row r="1902" spans="2:30" ht="18.75" x14ac:dyDescent="0.25">
      <c r="B1902" s="110"/>
      <c r="C1902" s="108"/>
      <c r="D1902" s="38"/>
      <c r="E1902" s="38"/>
      <c r="F1902" s="38"/>
      <c r="G1902" s="38"/>
      <c r="H1902" s="38"/>
      <c r="I1902" s="38"/>
      <c r="J1902" s="38"/>
      <c r="K1902" s="38"/>
      <c r="L1902" s="38"/>
      <c r="M1902" s="38"/>
      <c r="N1902" s="38"/>
      <c r="O1902" s="38"/>
      <c r="P1902" s="38"/>
      <c r="Q1902" s="38"/>
      <c r="R1902" s="38"/>
      <c r="S1902" s="94"/>
      <c r="T1902" s="94"/>
      <c r="U1902" s="94"/>
      <c r="V1902" s="94"/>
      <c r="W1902" s="94"/>
      <c r="X1902" s="94"/>
      <c r="Y1902" s="94"/>
      <c r="AA1902" s="2"/>
      <c r="AD1902" s="1"/>
    </row>
    <row r="1903" spans="2:30" ht="18.75" x14ac:dyDescent="0.25">
      <c r="B1903" s="110"/>
      <c r="C1903" s="108"/>
      <c r="D1903" s="38"/>
      <c r="E1903" s="38"/>
      <c r="F1903" s="38"/>
      <c r="G1903" s="38"/>
      <c r="H1903" s="38"/>
      <c r="I1903" s="38"/>
      <c r="J1903" s="38"/>
      <c r="K1903" s="38"/>
      <c r="L1903" s="38"/>
      <c r="M1903" s="38"/>
      <c r="N1903" s="38"/>
      <c r="O1903" s="38"/>
      <c r="P1903" s="38"/>
      <c r="Q1903" s="38"/>
      <c r="R1903" s="38"/>
      <c r="S1903" s="94"/>
      <c r="T1903" s="94"/>
      <c r="U1903" s="94"/>
      <c r="V1903" s="94"/>
      <c r="W1903" s="94"/>
      <c r="X1903" s="94"/>
      <c r="Y1903" s="94"/>
      <c r="AA1903" s="2"/>
      <c r="AD1903" s="1"/>
    </row>
    <row r="1904" spans="2:30" ht="18.75" x14ac:dyDescent="0.25">
      <c r="B1904" s="110"/>
      <c r="C1904" s="108"/>
      <c r="D1904" s="38"/>
      <c r="E1904" s="38"/>
      <c r="F1904" s="38"/>
      <c r="G1904" s="38"/>
      <c r="H1904" s="38"/>
      <c r="I1904" s="38"/>
      <c r="J1904" s="38"/>
      <c r="K1904" s="38"/>
      <c r="L1904" s="38"/>
      <c r="M1904" s="38"/>
      <c r="N1904" s="38"/>
      <c r="O1904" s="38"/>
      <c r="P1904" s="38"/>
      <c r="Q1904" s="38"/>
      <c r="R1904" s="38"/>
      <c r="S1904" s="94"/>
      <c r="T1904" s="94"/>
      <c r="U1904" s="94"/>
      <c r="V1904" s="94"/>
      <c r="W1904" s="94"/>
      <c r="X1904" s="94"/>
      <c r="Y1904" s="94"/>
      <c r="AA1904" s="2"/>
      <c r="AD1904" s="1"/>
    </row>
    <row r="1905" spans="2:30" ht="18.75" x14ac:dyDescent="0.25">
      <c r="B1905" s="110"/>
      <c r="C1905" s="108"/>
      <c r="D1905" s="38"/>
      <c r="E1905" s="38"/>
      <c r="F1905" s="38"/>
      <c r="G1905" s="38"/>
      <c r="H1905" s="38"/>
      <c r="I1905" s="38"/>
      <c r="J1905" s="38"/>
      <c r="K1905" s="38"/>
      <c r="L1905" s="38"/>
      <c r="M1905" s="38"/>
      <c r="N1905" s="38"/>
      <c r="O1905" s="38"/>
      <c r="P1905" s="38"/>
      <c r="Q1905" s="38"/>
      <c r="R1905" s="38"/>
      <c r="S1905" s="94"/>
      <c r="T1905" s="94"/>
      <c r="U1905" s="94"/>
      <c r="V1905" s="94"/>
      <c r="W1905" s="94"/>
      <c r="X1905" s="94"/>
      <c r="Y1905" s="94"/>
      <c r="AA1905" s="2"/>
      <c r="AD1905" s="1"/>
    </row>
    <row r="1906" spans="2:30" ht="18.75" x14ac:dyDescent="0.25">
      <c r="B1906" s="110"/>
      <c r="C1906" s="108"/>
      <c r="D1906" s="38"/>
      <c r="E1906" s="38"/>
      <c r="F1906" s="38"/>
      <c r="G1906" s="38"/>
      <c r="H1906" s="38"/>
      <c r="I1906" s="38"/>
      <c r="J1906" s="38"/>
      <c r="K1906" s="38"/>
      <c r="L1906" s="38"/>
      <c r="M1906" s="38"/>
      <c r="N1906" s="38"/>
      <c r="O1906" s="38"/>
      <c r="P1906" s="38"/>
      <c r="Q1906" s="38"/>
      <c r="R1906" s="38"/>
      <c r="S1906" s="94"/>
      <c r="T1906" s="94"/>
      <c r="U1906" s="94"/>
      <c r="V1906" s="94"/>
      <c r="W1906" s="94"/>
      <c r="X1906" s="94"/>
      <c r="Y1906" s="94"/>
      <c r="AA1906" s="2"/>
      <c r="AD1906" s="1"/>
    </row>
    <row r="1907" spans="2:30" ht="18.75" x14ac:dyDescent="0.25">
      <c r="B1907" s="110"/>
      <c r="C1907" s="108"/>
      <c r="D1907" s="38"/>
      <c r="E1907" s="38"/>
      <c r="F1907" s="38"/>
      <c r="G1907" s="38"/>
      <c r="H1907" s="38"/>
      <c r="I1907" s="38"/>
      <c r="J1907" s="38"/>
      <c r="K1907" s="38"/>
      <c r="L1907" s="38"/>
      <c r="M1907" s="38"/>
      <c r="N1907" s="38"/>
      <c r="O1907" s="38"/>
      <c r="P1907" s="38"/>
      <c r="Q1907" s="38"/>
      <c r="R1907" s="38"/>
      <c r="S1907" s="94"/>
      <c r="T1907" s="94"/>
      <c r="U1907" s="94"/>
      <c r="V1907" s="94"/>
      <c r="W1907" s="94"/>
      <c r="X1907" s="94"/>
      <c r="Y1907" s="94"/>
      <c r="AA1907" s="2"/>
      <c r="AD1907" s="1"/>
    </row>
    <row r="1908" spans="2:30" ht="18.75" x14ac:dyDescent="0.25">
      <c r="B1908" s="110"/>
      <c r="C1908" s="108"/>
      <c r="D1908" s="38"/>
      <c r="E1908" s="38"/>
      <c r="F1908" s="38"/>
      <c r="G1908" s="38"/>
      <c r="H1908" s="38"/>
      <c r="I1908" s="38"/>
      <c r="J1908" s="38"/>
      <c r="K1908" s="38"/>
      <c r="L1908" s="38"/>
      <c r="M1908" s="38"/>
      <c r="N1908" s="38"/>
      <c r="O1908" s="38"/>
      <c r="P1908" s="38"/>
      <c r="Q1908" s="38"/>
      <c r="R1908" s="38"/>
      <c r="S1908" s="94"/>
      <c r="T1908" s="94"/>
      <c r="U1908" s="94"/>
      <c r="V1908" s="94"/>
      <c r="W1908" s="94"/>
      <c r="X1908" s="94"/>
      <c r="Y1908" s="94"/>
      <c r="AA1908" s="2"/>
      <c r="AD1908" s="1"/>
    </row>
    <row r="1909" spans="2:30" ht="18.75" x14ac:dyDescent="0.25">
      <c r="B1909" s="110"/>
      <c r="C1909" s="108"/>
      <c r="D1909" s="38"/>
      <c r="E1909" s="38"/>
      <c r="F1909" s="38"/>
      <c r="G1909" s="38"/>
      <c r="H1909" s="38"/>
      <c r="I1909" s="38"/>
      <c r="J1909" s="38"/>
      <c r="K1909" s="38"/>
      <c r="L1909" s="38"/>
      <c r="M1909" s="38"/>
      <c r="N1909" s="38"/>
      <c r="O1909" s="38"/>
      <c r="P1909" s="38"/>
      <c r="Q1909" s="38"/>
      <c r="R1909" s="38"/>
      <c r="S1909" s="94"/>
      <c r="T1909" s="94"/>
      <c r="U1909" s="94"/>
      <c r="V1909" s="94"/>
      <c r="W1909" s="94"/>
      <c r="X1909" s="94"/>
      <c r="Y1909" s="94"/>
      <c r="AA1909" s="2"/>
      <c r="AD1909" s="1"/>
    </row>
    <row r="1910" spans="2:30" ht="18.75" x14ac:dyDescent="0.25">
      <c r="B1910" s="110"/>
      <c r="C1910" s="108"/>
      <c r="D1910" s="38"/>
      <c r="E1910" s="38"/>
      <c r="F1910" s="38"/>
      <c r="G1910" s="38"/>
      <c r="H1910" s="38"/>
      <c r="I1910" s="38"/>
      <c r="J1910" s="38"/>
      <c r="K1910" s="38"/>
      <c r="L1910" s="38"/>
      <c r="M1910" s="38"/>
      <c r="N1910" s="38"/>
      <c r="O1910" s="38"/>
      <c r="P1910" s="38"/>
      <c r="Q1910" s="38"/>
      <c r="R1910" s="38"/>
      <c r="S1910" s="94"/>
      <c r="T1910" s="94"/>
      <c r="U1910" s="94"/>
      <c r="V1910" s="94"/>
      <c r="W1910" s="94"/>
      <c r="X1910" s="94"/>
      <c r="Y1910" s="94"/>
      <c r="AA1910" s="2"/>
      <c r="AD1910" s="1"/>
    </row>
    <row r="1911" spans="2:30" ht="18.75" x14ac:dyDescent="0.25">
      <c r="B1911" s="110"/>
      <c r="C1911" s="108"/>
      <c r="D1911" s="38"/>
      <c r="E1911" s="38"/>
      <c r="F1911" s="38"/>
      <c r="G1911" s="38"/>
      <c r="H1911" s="38"/>
      <c r="I1911" s="38"/>
      <c r="J1911" s="38"/>
      <c r="K1911" s="38"/>
      <c r="L1911" s="38"/>
      <c r="M1911" s="38"/>
      <c r="N1911" s="38"/>
      <c r="O1911" s="38"/>
      <c r="P1911" s="38"/>
      <c r="Q1911" s="38"/>
      <c r="R1911" s="38"/>
      <c r="S1911" s="94"/>
      <c r="T1911" s="94"/>
      <c r="U1911" s="94"/>
      <c r="V1911" s="94"/>
      <c r="W1911" s="94"/>
      <c r="X1911" s="94"/>
      <c r="Y1911" s="94"/>
      <c r="AA1911" s="2"/>
      <c r="AD1911" s="1"/>
    </row>
    <row r="1912" spans="2:30" ht="18.75" x14ac:dyDescent="0.25">
      <c r="B1912" s="110"/>
      <c r="C1912" s="108"/>
      <c r="D1912" s="38"/>
      <c r="E1912" s="38"/>
      <c r="F1912" s="38"/>
      <c r="G1912" s="38"/>
      <c r="H1912" s="38"/>
      <c r="I1912" s="38"/>
      <c r="J1912" s="38"/>
      <c r="K1912" s="38"/>
      <c r="L1912" s="38"/>
      <c r="M1912" s="38"/>
      <c r="N1912" s="38"/>
      <c r="O1912" s="38"/>
      <c r="P1912" s="38"/>
      <c r="Q1912" s="38"/>
      <c r="R1912" s="38"/>
      <c r="S1912" s="94"/>
      <c r="T1912" s="94"/>
      <c r="U1912" s="94"/>
      <c r="V1912" s="94"/>
      <c r="W1912" s="94"/>
      <c r="X1912" s="94"/>
      <c r="Y1912" s="94"/>
      <c r="AA1912" s="2"/>
      <c r="AD1912" s="1"/>
    </row>
    <row r="1913" spans="2:30" ht="18.75" x14ac:dyDescent="0.25">
      <c r="B1913" s="110"/>
      <c r="C1913" s="108"/>
      <c r="D1913" s="38"/>
      <c r="E1913" s="38"/>
      <c r="F1913" s="38"/>
      <c r="G1913" s="38"/>
      <c r="H1913" s="38"/>
      <c r="I1913" s="38"/>
      <c r="J1913" s="38"/>
      <c r="K1913" s="38"/>
      <c r="L1913" s="38"/>
      <c r="M1913" s="38"/>
      <c r="N1913" s="38"/>
      <c r="O1913" s="38"/>
      <c r="P1913" s="38"/>
      <c r="Q1913" s="38"/>
      <c r="R1913" s="38"/>
      <c r="S1913" s="94"/>
      <c r="T1913" s="94"/>
      <c r="U1913" s="94"/>
      <c r="V1913" s="94"/>
      <c r="W1913" s="94"/>
      <c r="X1913" s="94"/>
      <c r="Y1913" s="94"/>
      <c r="AA1913" s="2"/>
      <c r="AD1913" s="1"/>
    </row>
    <row r="1914" spans="2:30" ht="18.75" x14ac:dyDescent="0.25">
      <c r="B1914" s="110"/>
      <c r="C1914" s="108"/>
      <c r="D1914" s="38"/>
      <c r="E1914" s="38"/>
      <c r="F1914" s="38"/>
      <c r="G1914" s="38"/>
      <c r="H1914" s="38"/>
      <c r="I1914" s="38"/>
      <c r="J1914" s="38"/>
      <c r="K1914" s="38"/>
      <c r="L1914" s="38"/>
      <c r="M1914" s="38"/>
      <c r="N1914" s="38"/>
      <c r="O1914" s="38"/>
      <c r="P1914" s="38"/>
      <c r="Q1914" s="38"/>
      <c r="R1914" s="38"/>
      <c r="S1914" s="94"/>
      <c r="T1914" s="94"/>
      <c r="U1914" s="94"/>
      <c r="V1914" s="94"/>
      <c r="W1914" s="94"/>
      <c r="X1914" s="94"/>
      <c r="Y1914" s="94"/>
      <c r="AA1914" s="2"/>
      <c r="AD1914" s="1"/>
    </row>
    <row r="1915" spans="2:30" ht="18.75" x14ac:dyDescent="0.25">
      <c r="B1915" s="110"/>
      <c r="C1915" s="108"/>
      <c r="D1915" s="38"/>
      <c r="E1915" s="38"/>
      <c r="F1915" s="38"/>
      <c r="G1915" s="38"/>
      <c r="H1915" s="38"/>
      <c r="I1915" s="38"/>
      <c r="J1915" s="38"/>
      <c r="K1915" s="38"/>
      <c r="L1915" s="38"/>
      <c r="M1915" s="38"/>
      <c r="N1915" s="38"/>
      <c r="O1915" s="38"/>
      <c r="P1915" s="38"/>
      <c r="Q1915" s="38"/>
      <c r="R1915" s="38"/>
      <c r="S1915" s="94"/>
      <c r="T1915" s="94"/>
      <c r="U1915" s="94"/>
      <c r="V1915" s="94"/>
      <c r="W1915" s="94"/>
      <c r="X1915" s="94"/>
      <c r="Y1915" s="94"/>
      <c r="AA1915" s="2"/>
      <c r="AD1915" s="1"/>
    </row>
    <row r="1916" spans="2:30" ht="18.75" x14ac:dyDescent="0.25">
      <c r="B1916" s="110"/>
      <c r="C1916" s="108"/>
      <c r="D1916" s="38"/>
      <c r="E1916" s="38"/>
      <c r="F1916" s="38"/>
      <c r="G1916" s="38"/>
      <c r="H1916" s="38"/>
      <c r="I1916" s="38"/>
      <c r="J1916" s="38"/>
      <c r="K1916" s="38"/>
      <c r="L1916" s="38"/>
      <c r="M1916" s="38"/>
      <c r="N1916" s="38"/>
      <c r="O1916" s="38"/>
      <c r="P1916" s="38"/>
      <c r="Q1916" s="38"/>
      <c r="R1916" s="38"/>
      <c r="S1916" s="94"/>
      <c r="T1916" s="94"/>
      <c r="U1916" s="94"/>
      <c r="V1916" s="94"/>
      <c r="W1916" s="94"/>
      <c r="X1916" s="94"/>
      <c r="Y1916" s="94"/>
      <c r="AA1916" s="2"/>
      <c r="AD1916" s="1"/>
    </row>
    <row r="1917" spans="2:30" ht="18.75" x14ac:dyDescent="0.25">
      <c r="B1917" s="110"/>
      <c r="C1917" s="108"/>
      <c r="D1917" s="38"/>
      <c r="E1917" s="38"/>
      <c r="F1917" s="38"/>
      <c r="G1917" s="38"/>
      <c r="H1917" s="38"/>
      <c r="I1917" s="38"/>
      <c r="J1917" s="38"/>
      <c r="K1917" s="38"/>
      <c r="L1917" s="38"/>
      <c r="M1917" s="38"/>
      <c r="N1917" s="38"/>
      <c r="O1917" s="38"/>
      <c r="P1917" s="38"/>
      <c r="Q1917" s="38"/>
      <c r="R1917" s="38"/>
      <c r="S1917" s="94"/>
      <c r="T1917" s="94"/>
      <c r="U1917" s="94"/>
      <c r="V1917" s="94"/>
      <c r="W1917" s="94"/>
      <c r="X1917" s="94"/>
      <c r="Y1917" s="94"/>
      <c r="AA1917" s="2"/>
      <c r="AD1917" s="1"/>
    </row>
    <row r="1918" spans="2:30" ht="18.75" x14ac:dyDescent="0.25">
      <c r="B1918" s="110"/>
      <c r="C1918" s="108"/>
      <c r="D1918" s="38"/>
      <c r="E1918" s="38"/>
      <c r="F1918" s="38"/>
      <c r="G1918" s="38"/>
      <c r="H1918" s="38"/>
      <c r="I1918" s="38"/>
      <c r="J1918" s="38"/>
      <c r="K1918" s="38"/>
      <c r="L1918" s="38"/>
      <c r="M1918" s="38"/>
      <c r="N1918" s="38"/>
      <c r="O1918" s="38"/>
      <c r="P1918" s="38"/>
      <c r="Q1918" s="38"/>
      <c r="R1918" s="38"/>
      <c r="S1918" s="94"/>
      <c r="T1918" s="94"/>
      <c r="U1918" s="94"/>
      <c r="V1918" s="94"/>
      <c r="W1918" s="94"/>
      <c r="X1918" s="94"/>
      <c r="Y1918" s="94"/>
      <c r="AA1918" s="2"/>
      <c r="AD1918" s="1"/>
    </row>
    <row r="1919" spans="2:30" ht="18.75" x14ac:dyDescent="0.25">
      <c r="B1919" s="110"/>
      <c r="C1919" s="108"/>
      <c r="D1919" s="38"/>
      <c r="E1919" s="38"/>
      <c r="F1919" s="38"/>
      <c r="G1919" s="38"/>
      <c r="H1919" s="38"/>
      <c r="I1919" s="38"/>
      <c r="J1919" s="38"/>
      <c r="K1919" s="38"/>
      <c r="L1919" s="38"/>
      <c r="M1919" s="38"/>
      <c r="N1919" s="38"/>
      <c r="O1919" s="38"/>
      <c r="P1919" s="38"/>
      <c r="Q1919" s="38"/>
      <c r="R1919" s="38"/>
      <c r="S1919" s="94"/>
      <c r="T1919" s="94"/>
      <c r="U1919" s="94"/>
      <c r="V1919" s="94"/>
      <c r="W1919" s="94"/>
      <c r="X1919" s="94"/>
      <c r="Y1919" s="94"/>
      <c r="AA1919" s="2"/>
      <c r="AD1919" s="1"/>
    </row>
    <row r="1920" spans="2:30" ht="18.75" x14ac:dyDescent="0.25">
      <c r="B1920" s="110"/>
      <c r="C1920" s="108"/>
      <c r="D1920" s="38"/>
      <c r="E1920" s="38"/>
      <c r="F1920" s="38"/>
      <c r="G1920" s="38"/>
      <c r="H1920" s="38"/>
      <c r="I1920" s="38"/>
      <c r="J1920" s="38"/>
      <c r="K1920" s="38"/>
      <c r="L1920" s="38"/>
      <c r="M1920" s="38"/>
      <c r="N1920" s="38"/>
      <c r="O1920" s="38"/>
      <c r="P1920" s="38"/>
      <c r="Q1920" s="38"/>
      <c r="R1920" s="38"/>
      <c r="S1920" s="94"/>
      <c r="T1920" s="94"/>
      <c r="U1920" s="94"/>
      <c r="V1920" s="94"/>
      <c r="W1920" s="94"/>
      <c r="X1920" s="94"/>
      <c r="Y1920" s="94"/>
      <c r="AA1920" s="2"/>
      <c r="AD1920" s="1"/>
    </row>
    <row r="1921" spans="2:30" ht="18.75" x14ac:dyDescent="0.25">
      <c r="B1921" s="110"/>
      <c r="C1921" s="108"/>
      <c r="D1921" s="38"/>
      <c r="E1921" s="38"/>
      <c r="F1921" s="38"/>
      <c r="G1921" s="38"/>
      <c r="H1921" s="38"/>
      <c r="I1921" s="38"/>
      <c r="J1921" s="38"/>
      <c r="K1921" s="38"/>
      <c r="L1921" s="38"/>
      <c r="M1921" s="38"/>
      <c r="N1921" s="38"/>
      <c r="O1921" s="38"/>
      <c r="P1921" s="38"/>
      <c r="Q1921" s="38"/>
      <c r="R1921" s="38"/>
      <c r="S1921" s="94"/>
      <c r="T1921" s="94"/>
      <c r="U1921" s="94"/>
      <c r="V1921" s="94"/>
      <c r="W1921" s="94"/>
      <c r="X1921" s="94"/>
      <c r="Y1921" s="94"/>
      <c r="AA1921" s="2"/>
      <c r="AD1921" s="1"/>
    </row>
    <row r="1922" spans="2:30" ht="18.75" x14ac:dyDescent="0.25">
      <c r="B1922" s="110"/>
      <c r="C1922" s="108"/>
      <c r="D1922" s="38"/>
      <c r="E1922" s="38"/>
      <c r="F1922" s="38"/>
      <c r="G1922" s="38"/>
      <c r="H1922" s="38"/>
      <c r="I1922" s="38"/>
      <c r="J1922" s="38"/>
      <c r="K1922" s="38"/>
      <c r="L1922" s="38"/>
      <c r="M1922" s="38"/>
      <c r="N1922" s="38"/>
      <c r="O1922" s="38"/>
      <c r="P1922" s="38"/>
      <c r="Q1922" s="38"/>
      <c r="R1922" s="38"/>
      <c r="S1922" s="94"/>
      <c r="T1922" s="94"/>
      <c r="U1922" s="94"/>
      <c r="V1922" s="94"/>
      <c r="W1922" s="94"/>
      <c r="X1922" s="94"/>
      <c r="Y1922" s="94"/>
      <c r="AA1922" s="2"/>
      <c r="AD1922" s="1"/>
    </row>
    <row r="1923" spans="2:30" ht="18.75" x14ac:dyDescent="0.25">
      <c r="B1923" s="110"/>
      <c r="C1923" s="108"/>
      <c r="D1923" s="38"/>
      <c r="E1923" s="38"/>
      <c r="F1923" s="38"/>
      <c r="G1923" s="38"/>
      <c r="H1923" s="38"/>
      <c r="I1923" s="38"/>
      <c r="J1923" s="38"/>
      <c r="K1923" s="38"/>
      <c r="L1923" s="38"/>
      <c r="M1923" s="38"/>
      <c r="N1923" s="38"/>
      <c r="O1923" s="38"/>
      <c r="P1923" s="38"/>
      <c r="Q1923" s="38"/>
      <c r="R1923" s="38"/>
      <c r="S1923" s="94"/>
      <c r="T1923" s="94"/>
      <c r="U1923" s="94"/>
      <c r="V1923" s="94"/>
      <c r="W1923" s="94"/>
      <c r="X1923" s="94"/>
      <c r="Y1923" s="94"/>
      <c r="AA1923" s="2"/>
      <c r="AD1923" s="1"/>
    </row>
    <row r="1924" spans="2:30" ht="18.75" x14ac:dyDescent="0.25">
      <c r="B1924" s="110"/>
      <c r="C1924" s="108"/>
      <c r="D1924" s="38"/>
      <c r="E1924" s="38"/>
      <c r="F1924" s="38"/>
      <c r="G1924" s="38"/>
      <c r="H1924" s="38"/>
      <c r="I1924" s="38"/>
      <c r="J1924" s="38"/>
      <c r="K1924" s="38"/>
      <c r="L1924" s="38"/>
      <c r="M1924" s="38"/>
      <c r="N1924" s="38"/>
      <c r="O1924" s="38"/>
      <c r="P1924" s="38"/>
      <c r="Q1924" s="38"/>
      <c r="R1924" s="38"/>
      <c r="S1924" s="94"/>
      <c r="T1924" s="94"/>
      <c r="U1924" s="94"/>
      <c r="V1924" s="94"/>
      <c r="W1924" s="94"/>
      <c r="X1924" s="94"/>
      <c r="Y1924" s="94"/>
      <c r="AA1924" s="2"/>
      <c r="AD1924" s="1"/>
    </row>
    <row r="1925" spans="2:30" ht="18.75" x14ac:dyDescent="0.25">
      <c r="B1925" s="110"/>
      <c r="C1925" s="108"/>
      <c r="D1925" s="38"/>
      <c r="E1925" s="38"/>
      <c r="F1925" s="38"/>
      <c r="G1925" s="38"/>
      <c r="H1925" s="38"/>
      <c r="I1925" s="38"/>
      <c r="J1925" s="38"/>
      <c r="K1925" s="38"/>
      <c r="L1925" s="38"/>
      <c r="M1925" s="38"/>
      <c r="N1925" s="38"/>
      <c r="O1925" s="38"/>
      <c r="P1925" s="38"/>
      <c r="Q1925" s="38"/>
      <c r="R1925" s="38"/>
      <c r="S1925" s="94"/>
      <c r="T1925" s="94"/>
      <c r="U1925" s="94"/>
      <c r="V1925" s="94"/>
      <c r="W1925" s="94"/>
      <c r="X1925" s="94"/>
      <c r="Y1925" s="94"/>
      <c r="AA1925" s="2"/>
      <c r="AD1925" s="1"/>
    </row>
    <row r="1926" spans="2:30" ht="18.75" x14ac:dyDescent="0.25">
      <c r="B1926" s="110"/>
      <c r="C1926" s="108"/>
      <c r="D1926" s="38"/>
      <c r="E1926" s="38"/>
      <c r="F1926" s="38"/>
      <c r="G1926" s="38"/>
      <c r="H1926" s="38"/>
      <c r="I1926" s="38"/>
      <c r="J1926" s="38"/>
      <c r="K1926" s="38"/>
      <c r="L1926" s="38"/>
      <c r="M1926" s="38"/>
      <c r="N1926" s="38"/>
      <c r="O1926" s="38"/>
      <c r="P1926" s="38"/>
      <c r="Q1926" s="38"/>
      <c r="R1926" s="38"/>
      <c r="S1926" s="94"/>
      <c r="T1926" s="94"/>
      <c r="U1926" s="94"/>
      <c r="V1926" s="94"/>
      <c r="W1926" s="94"/>
      <c r="X1926" s="94"/>
      <c r="Y1926" s="94"/>
      <c r="AA1926" s="2"/>
      <c r="AD1926" s="1"/>
    </row>
    <row r="1927" spans="2:30" ht="18.75" x14ac:dyDescent="0.25">
      <c r="B1927" s="110"/>
      <c r="C1927" s="108"/>
      <c r="D1927" s="38"/>
      <c r="E1927" s="38"/>
      <c r="F1927" s="38"/>
      <c r="G1927" s="38"/>
      <c r="H1927" s="38"/>
      <c r="I1927" s="38"/>
      <c r="J1927" s="38"/>
      <c r="K1927" s="38"/>
      <c r="L1927" s="38"/>
      <c r="M1927" s="38"/>
      <c r="N1927" s="38"/>
      <c r="O1927" s="38"/>
      <c r="P1927" s="38"/>
      <c r="Q1927" s="38"/>
      <c r="R1927" s="38"/>
      <c r="S1927" s="94"/>
      <c r="T1927" s="94"/>
      <c r="U1927" s="94"/>
      <c r="V1927" s="94"/>
      <c r="W1927" s="94"/>
      <c r="X1927" s="94"/>
      <c r="Y1927" s="94"/>
      <c r="AA1927" s="2"/>
      <c r="AD1927" s="1"/>
    </row>
    <row r="1928" spans="2:30" ht="18.75" x14ac:dyDescent="0.25">
      <c r="B1928" s="110"/>
      <c r="C1928" s="108"/>
      <c r="D1928" s="38"/>
      <c r="E1928" s="38"/>
      <c r="F1928" s="38"/>
      <c r="G1928" s="38"/>
      <c r="H1928" s="38"/>
      <c r="I1928" s="38"/>
      <c r="J1928" s="38"/>
      <c r="K1928" s="38"/>
      <c r="L1928" s="38"/>
      <c r="M1928" s="38"/>
      <c r="N1928" s="38"/>
      <c r="O1928" s="38"/>
      <c r="P1928" s="38"/>
      <c r="Q1928" s="38"/>
      <c r="R1928" s="38"/>
      <c r="S1928" s="94"/>
      <c r="T1928" s="94"/>
      <c r="U1928" s="94"/>
      <c r="V1928" s="94"/>
      <c r="W1928" s="94"/>
      <c r="X1928" s="94"/>
      <c r="Y1928" s="94"/>
      <c r="AA1928" s="2"/>
      <c r="AD1928" s="1"/>
    </row>
    <row r="1929" spans="2:30" ht="18.75" x14ac:dyDescent="0.25">
      <c r="B1929" s="110"/>
      <c r="C1929" s="108"/>
      <c r="D1929" s="38"/>
      <c r="E1929" s="38"/>
      <c r="F1929" s="38"/>
      <c r="G1929" s="38"/>
      <c r="H1929" s="38"/>
      <c r="I1929" s="38"/>
      <c r="J1929" s="38"/>
      <c r="K1929" s="38"/>
      <c r="L1929" s="38"/>
      <c r="M1929" s="38"/>
      <c r="N1929" s="38"/>
      <c r="O1929" s="38"/>
      <c r="P1929" s="38"/>
      <c r="Q1929" s="38"/>
      <c r="R1929" s="38"/>
      <c r="S1929" s="94"/>
      <c r="T1929" s="94"/>
      <c r="U1929" s="94"/>
      <c r="V1929" s="94"/>
      <c r="W1929" s="94"/>
      <c r="X1929" s="94"/>
      <c r="Y1929" s="94"/>
      <c r="AA1929" s="2"/>
      <c r="AD1929" s="1"/>
    </row>
    <row r="1930" spans="2:30" ht="18.75" x14ac:dyDescent="0.25">
      <c r="B1930" s="110"/>
      <c r="C1930" s="108"/>
      <c r="D1930" s="38"/>
      <c r="E1930" s="38"/>
      <c r="F1930" s="38"/>
      <c r="G1930" s="38"/>
      <c r="H1930" s="38"/>
      <c r="I1930" s="38"/>
      <c r="J1930" s="38"/>
      <c r="K1930" s="38"/>
      <c r="L1930" s="38"/>
      <c r="M1930" s="38"/>
      <c r="N1930" s="38"/>
      <c r="O1930" s="38"/>
      <c r="P1930" s="38"/>
      <c r="Q1930" s="38"/>
      <c r="R1930" s="38"/>
      <c r="S1930" s="94"/>
      <c r="T1930" s="94"/>
      <c r="U1930" s="94"/>
      <c r="V1930" s="94"/>
      <c r="W1930" s="94"/>
      <c r="X1930" s="94"/>
      <c r="Y1930" s="94"/>
      <c r="AA1930" s="2"/>
      <c r="AD1930" s="1"/>
    </row>
    <row r="1931" spans="2:30" ht="18.75" x14ac:dyDescent="0.25">
      <c r="B1931" s="110"/>
      <c r="C1931" s="108"/>
      <c r="D1931" s="38"/>
      <c r="E1931" s="38"/>
      <c r="F1931" s="38"/>
      <c r="G1931" s="38"/>
      <c r="H1931" s="38"/>
      <c r="I1931" s="38"/>
      <c r="J1931" s="38"/>
      <c r="K1931" s="38"/>
      <c r="L1931" s="38"/>
      <c r="M1931" s="38"/>
      <c r="N1931" s="38"/>
      <c r="O1931" s="38"/>
      <c r="P1931" s="38"/>
      <c r="Q1931" s="38"/>
      <c r="R1931" s="38"/>
      <c r="S1931" s="94"/>
      <c r="T1931" s="94"/>
      <c r="U1931" s="94"/>
      <c r="V1931" s="94"/>
      <c r="W1931" s="94"/>
      <c r="X1931" s="94"/>
      <c r="Y1931" s="94"/>
      <c r="AA1931" s="2"/>
      <c r="AD1931" s="1"/>
    </row>
    <row r="1932" spans="2:30" ht="18.75" x14ac:dyDescent="0.25">
      <c r="B1932" s="110"/>
      <c r="C1932" s="108"/>
      <c r="D1932" s="38"/>
      <c r="E1932" s="38"/>
      <c r="F1932" s="38"/>
      <c r="G1932" s="38"/>
      <c r="H1932" s="38"/>
      <c r="I1932" s="38"/>
      <c r="J1932" s="38"/>
      <c r="K1932" s="38"/>
      <c r="L1932" s="38"/>
      <c r="M1932" s="38"/>
      <c r="N1932" s="38"/>
      <c r="O1932" s="38"/>
      <c r="P1932" s="38"/>
      <c r="Q1932" s="38"/>
      <c r="R1932" s="38"/>
      <c r="S1932" s="94"/>
      <c r="T1932" s="94"/>
      <c r="U1932" s="94"/>
      <c r="V1932" s="94"/>
      <c r="W1932" s="94"/>
      <c r="X1932" s="94"/>
      <c r="Y1932" s="94"/>
      <c r="AA1932" s="2"/>
      <c r="AD1932" s="1"/>
    </row>
    <row r="1933" spans="2:30" ht="18.75" x14ac:dyDescent="0.25">
      <c r="B1933" s="110"/>
      <c r="C1933" s="108"/>
      <c r="D1933" s="38"/>
      <c r="E1933" s="38"/>
      <c r="F1933" s="38"/>
      <c r="G1933" s="38"/>
      <c r="H1933" s="38"/>
      <c r="I1933" s="38"/>
      <c r="J1933" s="38"/>
      <c r="K1933" s="38"/>
      <c r="L1933" s="38"/>
      <c r="M1933" s="38"/>
      <c r="N1933" s="38"/>
      <c r="O1933" s="38"/>
      <c r="P1933" s="38"/>
      <c r="Q1933" s="38"/>
      <c r="R1933" s="38"/>
      <c r="S1933" s="94"/>
      <c r="T1933" s="94"/>
      <c r="U1933" s="94"/>
      <c r="V1933" s="94"/>
      <c r="W1933" s="94"/>
      <c r="X1933" s="94"/>
      <c r="Y1933" s="94"/>
      <c r="AA1933" s="2"/>
      <c r="AD1933" s="1"/>
    </row>
    <row r="1934" spans="2:30" ht="18.75" x14ac:dyDescent="0.25">
      <c r="B1934" s="110"/>
      <c r="C1934" s="108"/>
      <c r="D1934" s="38"/>
      <c r="E1934" s="38"/>
      <c r="F1934" s="38"/>
      <c r="G1934" s="38"/>
      <c r="H1934" s="38"/>
      <c r="I1934" s="38"/>
      <c r="J1934" s="38"/>
      <c r="K1934" s="38"/>
      <c r="L1934" s="38"/>
      <c r="M1934" s="38"/>
      <c r="N1934" s="38"/>
      <c r="O1934" s="38"/>
      <c r="P1934" s="38"/>
      <c r="Q1934" s="38"/>
      <c r="R1934" s="38"/>
      <c r="S1934" s="94"/>
      <c r="T1934" s="94"/>
      <c r="U1934" s="94"/>
      <c r="V1934" s="94"/>
      <c r="W1934" s="94"/>
      <c r="X1934" s="94"/>
      <c r="Y1934" s="94"/>
      <c r="AA1934" s="2"/>
      <c r="AD1934" s="1"/>
    </row>
    <row r="1935" spans="2:30" ht="18.75" x14ac:dyDescent="0.25">
      <c r="B1935" s="110"/>
      <c r="C1935" s="108"/>
      <c r="D1935" s="38"/>
      <c r="E1935" s="38"/>
      <c r="F1935" s="38"/>
      <c r="G1935" s="38"/>
      <c r="H1935" s="38"/>
      <c r="I1935" s="38"/>
      <c r="J1935" s="38"/>
      <c r="K1935" s="38"/>
      <c r="L1935" s="38"/>
      <c r="M1935" s="38"/>
      <c r="N1935" s="38"/>
      <c r="O1935" s="38"/>
      <c r="P1935" s="38"/>
      <c r="Q1935" s="38"/>
      <c r="R1935" s="38"/>
      <c r="S1935" s="94"/>
      <c r="T1935" s="94"/>
      <c r="U1935" s="94"/>
      <c r="V1935" s="94"/>
      <c r="W1935" s="94"/>
      <c r="X1935" s="94"/>
      <c r="Y1935" s="94"/>
      <c r="AA1935" s="2"/>
      <c r="AD1935" s="1"/>
    </row>
    <row r="1936" spans="2:30" ht="18.75" x14ac:dyDescent="0.25">
      <c r="B1936" s="110"/>
      <c r="C1936" s="108"/>
      <c r="D1936" s="38"/>
      <c r="E1936" s="38"/>
      <c r="F1936" s="38"/>
      <c r="G1936" s="38"/>
      <c r="H1936" s="38"/>
      <c r="I1936" s="38"/>
      <c r="J1936" s="38"/>
      <c r="K1936" s="38"/>
      <c r="L1936" s="38"/>
      <c r="M1936" s="38"/>
      <c r="N1936" s="38"/>
      <c r="O1936" s="38"/>
      <c r="P1936" s="38"/>
      <c r="Q1936" s="38"/>
      <c r="R1936" s="38"/>
      <c r="S1936" s="94"/>
      <c r="T1936" s="94"/>
      <c r="U1936" s="94"/>
      <c r="V1936" s="94"/>
      <c r="W1936" s="94"/>
      <c r="X1936" s="94"/>
      <c r="Y1936" s="94"/>
      <c r="AA1936" s="2"/>
      <c r="AD1936" s="1"/>
    </row>
    <row r="1937" spans="2:30" ht="18.75" x14ac:dyDescent="0.25">
      <c r="B1937" s="110"/>
      <c r="C1937" s="108"/>
      <c r="D1937" s="38"/>
      <c r="E1937" s="38"/>
      <c r="F1937" s="38"/>
      <c r="G1937" s="38"/>
      <c r="H1937" s="38"/>
      <c r="I1937" s="38"/>
      <c r="J1937" s="38"/>
      <c r="K1937" s="38"/>
      <c r="L1937" s="38"/>
      <c r="M1937" s="38"/>
      <c r="N1937" s="38"/>
      <c r="O1937" s="38"/>
      <c r="P1937" s="38"/>
      <c r="Q1937" s="38"/>
      <c r="R1937" s="38"/>
      <c r="S1937" s="94"/>
      <c r="T1937" s="94"/>
      <c r="U1937" s="94"/>
      <c r="V1937" s="94"/>
      <c r="W1937" s="94"/>
      <c r="X1937" s="94"/>
      <c r="Y1937" s="94"/>
      <c r="AA1937" s="2"/>
      <c r="AD1937" s="1"/>
    </row>
    <row r="1938" spans="2:30" ht="18.75" x14ac:dyDescent="0.25">
      <c r="B1938" s="110"/>
      <c r="C1938" s="108"/>
      <c r="D1938" s="38"/>
      <c r="E1938" s="38"/>
      <c r="F1938" s="38"/>
      <c r="G1938" s="38"/>
      <c r="H1938" s="38"/>
      <c r="I1938" s="38"/>
      <c r="J1938" s="38"/>
      <c r="K1938" s="38"/>
      <c r="L1938" s="38"/>
      <c r="M1938" s="38"/>
      <c r="N1938" s="38"/>
      <c r="O1938" s="38"/>
      <c r="P1938" s="38"/>
      <c r="Q1938" s="38"/>
      <c r="R1938" s="38"/>
      <c r="S1938" s="94"/>
      <c r="T1938" s="94"/>
      <c r="U1938" s="94"/>
      <c r="V1938" s="94"/>
      <c r="W1938" s="94"/>
      <c r="X1938" s="94"/>
      <c r="Y1938" s="94"/>
      <c r="AA1938" s="2"/>
      <c r="AD1938" s="1"/>
    </row>
    <row r="1939" spans="2:30" ht="18.75" x14ac:dyDescent="0.25">
      <c r="B1939" s="110"/>
      <c r="C1939" s="108"/>
      <c r="D1939" s="38"/>
      <c r="E1939" s="38"/>
      <c r="F1939" s="38"/>
      <c r="G1939" s="38"/>
      <c r="H1939" s="38"/>
      <c r="I1939" s="38"/>
      <c r="J1939" s="38"/>
      <c r="K1939" s="38"/>
      <c r="L1939" s="38"/>
      <c r="M1939" s="38"/>
      <c r="N1939" s="38"/>
      <c r="O1939" s="38"/>
      <c r="P1939" s="38"/>
      <c r="Q1939" s="38"/>
      <c r="R1939" s="38"/>
      <c r="S1939" s="94"/>
      <c r="T1939" s="94"/>
      <c r="U1939" s="94"/>
      <c r="V1939" s="94"/>
      <c r="W1939" s="94"/>
      <c r="X1939" s="94"/>
      <c r="Y1939" s="94"/>
      <c r="AA1939" s="2"/>
      <c r="AD1939" s="1"/>
    </row>
    <row r="1940" spans="2:30" ht="18.75" x14ac:dyDescent="0.25">
      <c r="B1940" s="110"/>
      <c r="C1940" s="108"/>
      <c r="D1940" s="38"/>
      <c r="E1940" s="38"/>
      <c r="F1940" s="38"/>
      <c r="G1940" s="38"/>
      <c r="H1940" s="38"/>
      <c r="I1940" s="38"/>
      <c r="J1940" s="38"/>
      <c r="K1940" s="38"/>
      <c r="L1940" s="38"/>
      <c r="M1940" s="38"/>
      <c r="N1940" s="38"/>
      <c r="O1940" s="38"/>
      <c r="P1940" s="38"/>
      <c r="Q1940" s="38"/>
      <c r="R1940" s="38"/>
      <c r="S1940" s="94"/>
      <c r="T1940" s="94"/>
      <c r="U1940" s="94"/>
      <c r="V1940" s="94"/>
      <c r="W1940" s="94"/>
      <c r="X1940" s="94"/>
      <c r="Y1940" s="94"/>
      <c r="AA1940" s="2"/>
      <c r="AD1940" s="1"/>
    </row>
    <row r="1941" spans="2:30" ht="18.75" x14ac:dyDescent="0.25">
      <c r="B1941" s="110"/>
      <c r="C1941" s="108"/>
      <c r="D1941" s="38"/>
      <c r="E1941" s="38"/>
      <c r="F1941" s="38"/>
      <c r="G1941" s="38"/>
      <c r="H1941" s="38"/>
      <c r="I1941" s="38"/>
      <c r="J1941" s="38"/>
      <c r="K1941" s="38"/>
      <c r="L1941" s="38"/>
      <c r="M1941" s="38"/>
      <c r="N1941" s="38"/>
      <c r="O1941" s="38"/>
      <c r="P1941" s="38"/>
      <c r="Q1941" s="38"/>
      <c r="R1941" s="38"/>
      <c r="S1941" s="94"/>
      <c r="T1941" s="94"/>
      <c r="U1941" s="94"/>
      <c r="V1941" s="94"/>
      <c r="W1941" s="94"/>
      <c r="X1941" s="94"/>
      <c r="Y1941" s="94"/>
      <c r="AA1941" s="2"/>
      <c r="AD1941" s="1"/>
    </row>
    <row r="1942" spans="2:30" ht="18.75" x14ac:dyDescent="0.25">
      <c r="B1942" s="110"/>
      <c r="C1942" s="108"/>
      <c r="D1942" s="38"/>
      <c r="E1942" s="38"/>
      <c r="F1942" s="38"/>
      <c r="G1942" s="38"/>
      <c r="H1942" s="38"/>
      <c r="I1942" s="38"/>
      <c r="J1942" s="38"/>
      <c r="K1942" s="38"/>
      <c r="L1942" s="38"/>
      <c r="M1942" s="38"/>
      <c r="N1942" s="38"/>
      <c r="O1942" s="38"/>
      <c r="P1942" s="38"/>
      <c r="Q1942" s="38"/>
      <c r="R1942" s="38"/>
      <c r="S1942" s="94"/>
      <c r="T1942" s="94"/>
      <c r="U1942" s="94"/>
      <c r="V1942" s="94"/>
      <c r="W1942" s="94"/>
      <c r="X1942" s="94"/>
      <c r="Y1942" s="94"/>
      <c r="AA1942" s="2"/>
      <c r="AD1942" s="1"/>
    </row>
    <row r="1943" spans="2:30" ht="18.75" x14ac:dyDescent="0.25">
      <c r="B1943" s="110"/>
      <c r="C1943" s="108"/>
      <c r="D1943" s="38"/>
      <c r="E1943" s="38"/>
      <c r="F1943" s="38"/>
      <c r="G1943" s="38"/>
      <c r="H1943" s="38"/>
      <c r="I1943" s="38"/>
      <c r="J1943" s="38"/>
      <c r="K1943" s="38"/>
      <c r="L1943" s="38"/>
      <c r="M1943" s="38"/>
      <c r="N1943" s="38"/>
      <c r="O1943" s="38"/>
      <c r="P1943" s="38"/>
      <c r="Q1943" s="38"/>
      <c r="R1943" s="38"/>
      <c r="S1943" s="94"/>
      <c r="T1943" s="94"/>
      <c r="U1943" s="94"/>
      <c r="V1943" s="94"/>
      <c r="W1943" s="94"/>
      <c r="X1943" s="94"/>
      <c r="Y1943" s="94"/>
      <c r="AA1943" s="2"/>
      <c r="AD1943" s="1"/>
    </row>
    <row r="1944" spans="2:30" ht="18.75" x14ac:dyDescent="0.25">
      <c r="B1944" s="110"/>
      <c r="C1944" s="108"/>
      <c r="D1944" s="38"/>
      <c r="E1944" s="38"/>
      <c r="F1944" s="38"/>
      <c r="G1944" s="38"/>
      <c r="H1944" s="38"/>
      <c r="I1944" s="38"/>
      <c r="J1944" s="38"/>
      <c r="K1944" s="38"/>
      <c r="L1944" s="38"/>
      <c r="M1944" s="38"/>
      <c r="N1944" s="38"/>
      <c r="O1944" s="38"/>
      <c r="P1944" s="38"/>
      <c r="Q1944" s="38"/>
      <c r="R1944" s="38"/>
      <c r="S1944" s="94"/>
      <c r="T1944" s="94"/>
      <c r="U1944" s="94"/>
      <c r="V1944" s="94"/>
      <c r="W1944" s="94"/>
      <c r="X1944" s="94"/>
      <c r="Y1944" s="94"/>
      <c r="AA1944" s="2"/>
      <c r="AD1944" s="1"/>
    </row>
    <row r="1945" spans="2:30" ht="18.75" x14ac:dyDescent="0.25">
      <c r="B1945" s="110"/>
      <c r="C1945" s="108"/>
      <c r="D1945" s="38"/>
      <c r="E1945" s="38"/>
      <c r="F1945" s="38"/>
      <c r="G1945" s="38"/>
      <c r="H1945" s="38"/>
      <c r="I1945" s="38"/>
      <c r="J1945" s="38"/>
      <c r="K1945" s="38"/>
      <c r="L1945" s="38"/>
      <c r="M1945" s="38"/>
      <c r="N1945" s="38"/>
      <c r="O1945" s="38"/>
      <c r="P1945" s="38"/>
      <c r="Q1945" s="38"/>
      <c r="R1945" s="38"/>
      <c r="S1945" s="94"/>
      <c r="T1945" s="94"/>
      <c r="U1945" s="94"/>
      <c r="V1945" s="94"/>
      <c r="W1945" s="94"/>
      <c r="X1945" s="94"/>
      <c r="Y1945" s="94"/>
      <c r="AA1945" s="2"/>
      <c r="AD1945" s="1"/>
    </row>
    <row r="1946" spans="2:30" ht="18.75" x14ac:dyDescent="0.25">
      <c r="B1946" s="110"/>
      <c r="C1946" s="108"/>
      <c r="D1946" s="38"/>
      <c r="E1946" s="38"/>
      <c r="F1946" s="38"/>
      <c r="G1946" s="38"/>
      <c r="H1946" s="38"/>
      <c r="I1946" s="38"/>
      <c r="J1946" s="38"/>
      <c r="K1946" s="38"/>
      <c r="L1946" s="38"/>
      <c r="M1946" s="38"/>
      <c r="N1946" s="38"/>
      <c r="O1946" s="38"/>
      <c r="P1946" s="38"/>
      <c r="Q1946" s="38"/>
      <c r="R1946" s="38"/>
      <c r="S1946" s="94"/>
      <c r="T1946" s="94"/>
      <c r="U1946" s="94"/>
      <c r="V1946" s="94"/>
      <c r="W1946" s="94"/>
      <c r="X1946" s="94"/>
      <c r="Y1946" s="94"/>
      <c r="AA1946" s="2"/>
      <c r="AD1946" s="1"/>
    </row>
    <row r="1947" spans="2:30" ht="18.75" x14ac:dyDescent="0.25">
      <c r="B1947" s="110"/>
      <c r="C1947" s="108"/>
      <c r="D1947" s="38"/>
      <c r="E1947" s="38"/>
      <c r="F1947" s="38"/>
      <c r="G1947" s="38"/>
      <c r="H1947" s="38"/>
      <c r="I1947" s="38"/>
      <c r="J1947" s="38"/>
      <c r="K1947" s="38"/>
      <c r="L1947" s="38"/>
      <c r="M1947" s="38"/>
      <c r="N1947" s="38"/>
      <c r="O1947" s="38"/>
      <c r="P1947" s="38"/>
      <c r="Q1947" s="38"/>
      <c r="R1947" s="38"/>
      <c r="S1947" s="94"/>
      <c r="T1947" s="94"/>
      <c r="U1947" s="94"/>
      <c r="V1947" s="94"/>
      <c r="W1947" s="94"/>
      <c r="X1947" s="94"/>
      <c r="Y1947" s="94"/>
      <c r="AA1947" s="2"/>
      <c r="AD1947" s="1"/>
    </row>
    <row r="1948" spans="2:30" ht="18.75" x14ac:dyDescent="0.25">
      <c r="B1948" s="110"/>
      <c r="C1948" s="108"/>
      <c r="D1948" s="38"/>
      <c r="E1948" s="38"/>
      <c r="F1948" s="38"/>
      <c r="G1948" s="38"/>
      <c r="H1948" s="38"/>
      <c r="I1948" s="38"/>
      <c r="J1948" s="38"/>
      <c r="K1948" s="38"/>
      <c r="L1948" s="38"/>
      <c r="M1948" s="38"/>
      <c r="N1948" s="38"/>
      <c r="O1948" s="38"/>
      <c r="P1948" s="38"/>
      <c r="Q1948" s="38"/>
      <c r="R1948" s="38"/>
      <c r="S1948" s="94"/>
      <c r="T1948" s="94"/>
      <c r="U1948" s="94"/>
      <c r="V1948" s="94"/>
      <c r="W1948" s="94"/>
      <c r="X1948" s="94"/>
      <c r="Y1948" s="94"/>
      <c r="AA1948" s="2"/>
      <c r="AD1948" s="1"/>
    </row>
    <row r="1949" spans="2:30" ht="18.75" x14ac:dyDescent="0.25">
      <c r="B1949" s="110"/>
      <c r="C1949" s="108"/>
      <c r="D1949" s="38"/>
      <c r="E1949" s="38"/>
      <c r="F1949" s="38"/>
      <c r="G1949" s="38"/>
      <c r="H1949" s="38"/>
      <c r="I1949" s="38"/>
      <c r="J1949" s="38"/>
      <c r="K1949" s="38"/>
      <c r="L1949" s="38"/>
      <c r="M1949" s="38"/>
      <c r="N1949" s="38"/>
      <c r="O1949" s="38"/>
      <c r="P1949" s="38"/>
      <c r="Q1949" s="38"/>
      <c r="R1949" s="38"/>
      <c r="S1949" s="94"/>
      <c r="T1949" s="94"/>
      <c r="U1949" s="94"/>
      <c r="V1949" s="94"/>
      <c r="W1949" s="94"/>
      <c r="X1949" s="94"/>
      <c r="Y1949" s="94"/>
      <c r="AA1949" s="2"/>
      <c r="AD1949" s="1"/>
    </row>
    <row r="1950" spans="2:30" ht="18.75" x14ac:dyDescent="0.25">
      <c r="B1950" s="110"/>
      <c r="C1950" s="108"/>
      <c r="D1950" s="38"/>
      <c r="E1950" s="38"/>
      <c r="F1950" s="38"/>
      <c r="G1950" s="38"/>
      <c r="H1950" s="38"/>
      <c r="I1950" s="38"/>
      <c r="J1950" s="38"/>
      <c r="K1950" s="38"/>
      <c r="L1950" s="38"/>
      <c r="M1950" s="38"/>
      <c r="N1950" s="38"/>
      <c r="O1950" s="38"/>
      <c r="P1950" s="38"/>
      <c r="Q1950" s="38"/>
      <c r="R1950" s="38"/>
      <c r="S1950" s="94"/>
      <c r="T1950" s="94"/>
      <c r="U1950" s="94"/>
      <c r="V1950" s="94"/>
      <c r="W1950" s="94"/>
      <c r="X1950" s="94"/>
      <c r="Y1950" s="94"/>
      <c r="AA1950" s="2"/>
      <c r="AD1950" s="1"/>
    </row>
    <row r="1951" spans="2:30" ht="18.75" x14ac:dyDescent="0.25">
      <c r="B1951" s="110"/>
      <c r="C1951" s="108"/>
      <c r="D1951" s="38"/>
      <c r="E1951" s="38"/>
      <c r="F1951" s="38"/>
      <c r="G1951" s="38"/>
      <c r="H1951" s="38"/>
      <c r="I1951" s="38"/>
      <c r="J1951" s="38"/>
      <c r="K1951" s="38"/>
      <c r="L1951" s="38"/>
      <c r="M1951" s="38"/>
      <c r="N1951" s="38"/>
      <c r="O1951" s="38"/>
      <c r="P1951" s="38"/>
      <c r="Q1951" s="38"/>
      <c r="R1951" s="38"/>
      <c r="S1951" s="94"/>
      <c r="T1951" s="94"/>
      <c r="U1951" s="94"/>
      <c r="V1951" s="94"/>
      <c r="W1951" s="94"/>
      <c r="X1951" s="94"/>
      <c r="Y1951" s="94"/>
      <c r="AA1951" s="2"/>
      <c r="AD1951" s="1"/>
    </row>
    <row r="1952" spans="2:30" ht="18.75" x14ac:dyDescent="0.25">
      <c r="B1952" s="110"/>
      <c r="C1952" s="108"/>
      <c r="D1952" s="38"/>
      <c r="E1952" s="38"/>
      <c r="F1952" s="38"/>
      <c r="G1952" s="38"/>
      <c r="H1952" s="38"/>
      <c r="I1952" s="38"/>
      <c r="J1952" s="38"/>
      <c r="K1952" s="38"/>
      <c r="L1952" s="38"/>
      <c r="M1952" s="38"/>
      <c r="N1952" s="38"/>
      <c r="O1952" s="38"/>
      <c r="P1952" s="38"/>
      <c r="Q1952" s="38"/>
      <c r="R1952" s="38"/>
      <c r="S1952" s="94"/>
      <c r="T1952" s="94"/>
      <c r="U1952" s="94"/>
      <c r="V1952" s="94"/>
      <c r="W1952" s="94"/>
      <c r="X1952" s="94"/>
      <c r="Y1952" s="94"/>
      <c r="AA1952" s="2"/>
      <c r="AD1952" s="1"/>
    </row>
    <row r="1953" spans="2:30" ht="18.75" x14ac:dyDescent="0.25">
      <c r="B1953" s="110"/>
      <c r="C1953" s="108"/>
      <c r="D1953" s="38"/>
      <c r="E1953" s="38"/>
      <c r="F1953" s="38"/>
      <c r="G1953" s="38"/>
      <c r="H1953" s="38"/>
      <c r="I1953" s="38"/>
      <c r="J1953" s="38"/>
      <c r="K1953" s="38"/>
      <c r="L1953" s="38"/>
      <c r="M1953" s="38"/>
      <c r="N1953" s="38"/>
      <c r="O1953" s="38"/>
      <c r="P1953" s="38"/>
      <c r="Q1953" s="38"/>
      <c r="R1953" s="38"/>
      <c r="S1953" s="94"/>
      <c r="T1953" s="94"/>
      <c r="U1953" s="94"/>
      <c r="V1953" s="94"/>
      <c r="W1953" s="94"/>
      <c r="X1953" s="94"/>
      <c r="Y1953" s="94"/>
      <c r="AA1953" s="2"/>
      <c r="AD1953" s="1"/>
    </row>
    <row r="1954" spans="2:30" ht="18.75" x14ac:dyDescent="0.25">
      <c r="B1954" s="110"/>
      <c r="C1954" s="108"/>
      <c r="D1954" s="38"/>
      <c r="E1954" s="38"/>
      <c r="F1954" s="38"/>
      <c r="G1954" s="38"/>
      <c r="H1954" s="38"/>
      <c r="I1954" s="38"/>
      <c r="J1954" s="38"/>
      <c r="K1954" s="38"/>
      <c r="L1954" s="38"/>
      <c r="M1954" s="38"/>
      <c r="N1954" s="38"/>
      <c r="O1954" s="38"/>
      <c r="P1954" s="38"/>
      <c r="Q1954" s="38"/>
      <c r="R1954" s="38"/>
      <c r="S1954" s="94"/>
      <c r="T1954" s="94"/>
      <c r="U1954" s="94"/>
      <c r="V1954" s="94"/>
      <c r="W1954" s="94"/>
      <c r="X1954" s="94"/>
      <c r="Y1954" s="94"/>
      <c r="AA1954" s="2"/>
      <c r="AD1954" s="1"/>
    </row>
    <row r="1955" spans="2:30" ht="18.75" x14ac:dyDescent="0.25">
      <c r="B1955" s="110"/>
      <c r="C1955" s="108"/>
      <c r="D1955" s="38"/>
      <c r="E1955" s="38"/>
      <c r="F1955" s="38"/>
      <c r="G1955" s="38"/>
      <c r="H1955" s="38"/>
      <c r="I1955" s="38"/>
      <c r="J1955" s="38"/>
      <c r="K1955" s="38"/>
      <c r="L1955" s="38"/>
      <c r="M1955" s="38"/>
      <c r="N1955" s="38"/>
      <c r="O1955" s="38"/>
      <c r="P1955" s="38"/>
      <c r="Q1955" s="38"/>
      <c r="R1955" s="38"/>
      <c r="S1955" s="94"/>
      <c r="T1955" s="94"/>
      <c r="U1955" s="94"/>
      <c r="V1955" s="94"/>
      <c r="W1955" s="94"/>
      <c r="X1955" s="94"/>
      <c r="Y1955" s="94"/>
      <c r="AA1955" s="2"/>
      <c r="AD1955" s="1"/>
    </row>
    <row r="1956" spans="2:30" ht="18.75" x14ac:dyDescent="0.25">
      <c r="B1956" s="110"/>
      <c r="C1956" s="108"/>
      <c r="D1956" s="38"/>
      <c r="E1956" s="38"/>
      <c r="F1956" s="38"/>
      <c r="G1956" s="38"/>
      <c r="H1956" s="38"/>
      <c r="I1956" s="38"/>
      <c r="J1956" s="38"/>
      <c r="K1956" s="38"/>
      <c r="L1956" s="38"/>
      <c r="M1956" s="38"/>
      <c r="N1956" s="38"/>
      <c r="O1956" s="38"/>
      <c r="P1956" s="38"/>
      <c r="Q1956" s="38"/>
      <c r="R1956" s="38"/>
      <c r="S1956" s="94"/>
      <c r="T1956" s="94"/>
      <c r="U1956" s="94"/>
      <c r="V1956" s="94"/>
      <c r="W1956" s="94"/>
      <c r="X1956" s="94"/>
      <c r="Y1956" s="94"/>
      <c r="AA1956" s="2"/>
      <c r="AD1956" s="1"/>
    </row>
    <row r="1957" spans="2:30" ht="18.75" x14ac:dyDescent="0.25">
      <c r="B1957" s="110"/>
      <c r="C1957" s="108"/>
      <c r="D1957" s="38"/>
      <c r="E1957" s="38"/>
      <c r="F1957" s="38"/>
      <c r="G1957" s="38"/>
      <c r="H1957" s="38"/>
      <c r="I1957" s="38"/>
      <c r="J1957" s="38"/>
      <c r="K1957" s="38"/>
      <c r="L1957" s="38"/>
      <c r="M1957" s="38"/>
      <c r="N1957" s="38"/>
      <c r="O1957" s="38"/>
      <c r="P1957" s="38"/>
      <c r="Q1957" s="38"/>
      <c r="R1957" s="38"/>
      <c r="S1957" s="94"/>
      <c r="T1957" s="94"/>
      <c r="U1957" s="94"/>
      <c r="V1957" s="94"/>
      <c r="W1957" s="94"/>
      <c r="X1957" s="94"/>
      <c r="Y1957" s="94"/>
      <c r="AA1957" s="2"/>
      <c r="AD1957" s="1"/>
    </row>
    <row r="1958" spans="2:30" ht="18.75" x14ac:dyDescent="0.25">
      <c r="B1958" s="110"/>
      <c r="C1958" s="108"/>
      <c r="D1958" s="38"/>
      <c r="E1958" s="38"/>
      <c r="F1958" s="38"/>
      <c r="G1958" s="38"/>
      <c r="H1958" s="38"/>
      <c r="I1958" s="38"/>
      <c r="J1958" s="38"/>
      <c r="K1958" s="38"/>
      <c r="L1958" s="38"/>
      <c r="M1958" s="38"/>
      <c r="N1958" s="38"/>
      <c r="O1958" s="38"/>
      <c r="P1958" s="38"/>
      <c r="Q1958" s="38"/>
      <c r="R1958" s="38"/>
      <c r="S1958" s="94"/>
      <c r="T1958" s="94"/>
      <c r="U1958" s="94"/>
      <c r="V1958" s="94"/>
      <c r="W1958" s="94"/>
      <c r="X1958" s="94"/>
      <c r="Y1958" s="94"/>
      <c r="AA1958" s="2"/>
      <c r="AD1958" s="1"/>
    </row>
    <row r="1959" spans="2:30" ht="18.75" x14ac:dyDescent="0.25">
      <c r="B1959" s="110"/>
      <c r="C1959" s="108"/>
      <c r="D1959" s="38"/>
      <c r="E1959" s="38"/>
      <c r="F1959" s="38"/>
      <c r="G1959" s="38"/>
      <c r="H1959" s="38"/>
      <c r="I1959" s="38"/>
      <c r="J1959" s="38"/>
      <c r="K1959" s="38"/>
      <c r="L1959" s="38"/>
      <c r="M1959" s="38"/>
      <c r="N1959" s="38"/>
      <c r="O1959" s="38"/>
      <c r="P1959" s="38"/>
      <c r="Q1959" s="38"/>
      <c r="R1959" s="38"/>
      <c r="S1959" s="94"/>
      <c r="T1959" s="94"/>
      <c r="U1959" s="94"/>
      <c r="V1959" s="94"/>
      <c r="W1959" s="94"/>
      <c r="X1959" s="94"/>
      <c r="Y1959" s="94"/>
      <c r="AA1959" s="2"/>
      <c r="AD1959" s="1"/>
    </row>
    <row r="1960" spans="2:30" ht="18.75" x14ac:dyDescent="0.25">
      <c r="B1960" s="110"/>
      <c r="C1960" s="108"/>
      <c r="D1960" s="38"/>
      <c r="E1960" s="38"/>
      <c r="F1960" s="38"/>
      <c r="G1960" s="38"/>
      <c r="H1960" s="38"/>
      <c r="I1960" s="38"/>
      <c r="J1960" s="38"/>
      <c r="K1960" s="38"/>
      <c r="L1960" s="38"/>
      <c r="M1960" s="38"/>
      <c r="N1960" s="38"/>
      <c r="O1960" s="38"/>
      <c r="P1960" s="38"/>
      <c r="Q1960" s="38"/>
      <c r="R1960" s="38"/>
      <c r="S1960" s="94"/>
      <c r="T1960" s="94"/>
      <c r="U1960" s="94"/>
      <c r="V1960" s="94"/>
      <c r="W1960" s="94"/>
      <c r="X1960" s="94"/>
      <c r="Y1960" s="94"/>
      <c r="AA1960" s="2"/>
      <c r="AD1960" s="1"/>
    </row>
    <row r="1961" spans="2:30" ht="18.75" x14ac:dyDescent="0.25">
      <c r="B1961" s="110"/>
      <c r="C1961" s="108"/>
      <c r="D1961" s="38"/>
      <c r="E1961" s="38"/>
      <c r="F1961" s="38"/>
      <c r="G1961" s="38"/>
      <c r="H1961" s="38"/>
      <c r="I1961" s="38"/>
      <c r="J1961" s="38"/>
      <c r="K1961" s="38"/>
      <c r="L1961" s="38"/>
      <c r="M1961" s="38"/>
      <c r="N1961" s="38"/>
      <c r="O1961" s="38"/>
      <c r="P1961" s="38"/>
      <c r="Q1961" s="38"/>
      <c r="R1961" s="38"/>
      <c r="S1961" s="94"/>
      <c r="T1961" s="94"/>
      <c r="U1961" s="94"/>
      <c r="V1961" s="94"/>
      <c r="W1961" s="94"/>
      <c r="X1961" s="94"/>
      <c r="Y1961" s="94"/>
      <c r="AA1961" s="2"/>
      <c r="AD1961" s="1"/>
    </row>
    <row r="1962" spans="2:30" ht="18.75" x14ac:dyDescent="0.25">
      <c r="B1962" s="110"/>
      <c r="C1962" s="108"/>
      <c r="D1962" s="38"/>
      <c r="E1962" s="38"/>
      <c r="F1962" s="38"/>
      <c r="G1962" s="38"/>
      <c r="H1962" s="38"/>
      <c r="I1962" s="38"/>
      <c r="J1962" s="38"/>
      <c r="K1962" s="38"/>
      <c r="L1962" s="38"/>
      <c r="M1962" s="38"/>
      <c r="N1962" s="38"/>
      <c r="O1962" s="38"/>
      <c r="P1962" s="38"/>
      <c r="Q1962" s="38"/>
      <c r="R1962" s="38"/>
      <c r="S1962" s="94"/>
      <c r="T1962" s="94"/>
      <c r="U1962" s="94"/>
      <c r="V1962" s="94"/>
      <c r="W1962" s="94"/>
      <c r="X1962" s="94"/>
      <c r="Y1962" s="94"/>
      <c r="AA1962" s="2"/>
      <c r="AD1962" s="1"/>
    </row>
    <row r="1963" spans="2:30" ht="18.75" x14ac:dyDescent="0.25">
      <c r="B1963" s="110"/>
      <c r="C1963" s="108"/>
      <c r="D1963" s="38"/>
      <c r="E1963" s="38"/>
      <c r="F1963" s="38"/>
      <c r="G1963" s="38"/>
      <c r="H1963" s="38"/>
      <c r="I1963" s="38"/>
      <c r="J1963" s="38"/>
      <c r="K1963" s="38"/>
      <c r="L1963" s="38"/>
      <c r="M1963" s="38"/>
      <c r="N1963" s="38"/>
      <c r="O1963" s="38"/>
      <c r="P1963" s="38"/>
      <c r="Q1963" s="38"/>
      <c r="R1963" s="38"/>
      <c r="S1963" s="94"/>
      <c r="T1963" s="94"/>
      <c r="U1963" s="94"/>
      <c r="V1963" s="94"/>
      <c r="W1963" s="94"/>
      <c r="X1963" s="94"/>
      <c r="Y1963" s="94"/>
      <c r="AA1963" s="2"/>
      <c r="AD1963" s="1"/>
    </row>
    <row r="1964" spans="2:30" ht="18.75" x14ac:dyDescent="0.25">
      <c r="B1964" s="110"/>
      <c r="C1964" s="108"/>
      <c r="D1964" s="38"/>
      <c r="E1964" s="38"/>
      <c r="F1964" s="38"/>
      <c r="G1964" s="38"/>
      <c r="H1964" s="38"/>
      <c r="I1964" s="38"/>
      <c r="J1964" s="38"/>
      <c r="K1964" s="38"/>
      <c r="L1964" s="38"/>
      <c r="M1964" s="38"/>
      <c r="N1964" s="38"/>
      <c r="O1964" s="38"/>
      <c r="P1964" s="38"/>
      <c r="Q1964" s="38"/>
      <c r="R1964" s="38"/>
      <c r="S1964" s="94"/>
      <c r="T1964" s="94"/>
      <c r="U1964" s="94"/>
      <c r="V1964" s="94"/>
      <c r="W1964" s="94"/>
      <c r="X1964" s="94"/>
      <c r="Y1964" s="94"/>
      <c r="AA1964" s="2"/>
      <c r="AD1964" s="1"/>
    </row>
    <row r="1965" spans="2:30" ht="18.75" x14ac:dyDescent="0.25">
      <c r="B1965" s="110"/>
      <c r="C1965" s="108"/>
      <c r="D1965" s="38"/>
      <c r="E1965" s="38"/>
      <c r="F1965" s="38"/>
      <c r="G1965" s="38"/>
      <c r="H1965" s="38"/>
      <c r="I1965" s="38"/>
      <c r="J1965" s="38"/>
      <c r="K1965" s="38"/>
      <c r="L1965" s="38"/>
      <c r="M1965" s="38"/>
      <c r="N1965" s="38"/>
      <c r="O1965" s="38"/>
      <c r="P1965" s="38"/>
      <c r="Q1965" s="38"/>
      <c r="R1965" s="38"/>
      <c r="S1965" s="94"/>
      <c r="T1965" s="94"/>
      <c r="U1965" s="94"/>
      <c r="V1965" s="94"/>
      <c r="W1965" s="94"/>
      <c r="X1965" s="94"/>
      <c r="Y1965" s="94"/>
      <c r="AA1965" s="2"/>
      <c r="AD1965" s="1"/>
    </row>
    <row r="1966" spans="2:30" ht="18.75" x14ac:dyDescent="0.25">
      <c r="B1966" s="110"/>
      <c r="C1966" s="108"/>
      <c r="D1966" s="38"/>
      <c r="E1966" s="38"/>
      <c r="F1966" s="38"/>
      <c r="G1966" s="38"/>
      <c r="H1966" s="38"/>
      <c r="I1966" s="38"/>
      <c r="J1966" s="38"/>
      <c r="K1966" s="38"/>
      <c r="L1966" s="38"/>
      <c r="M1966" s="38"/>
      <c r="N1966" s="38"/>
      <c r="O1966" s="38"/>
      <c r="P1966" s="38"/>
      <c r="Q1966" s="38"/>
      <c r="R1966" s="38"/>
      <c r="S1966" s="94"/>
      <c r="T1966" s="94"/>
      <c r="U1966" s="94"/>
      <c r="V1966" s="94"/>
      <c r="W1966" s="94"/>
      <c r="X1966" s="94"/>
      <c r="Y1966" s="94"/>
      <c r="AA1966" s="2"/>
      <c r="AD1966" s="1"/>
    </row>
    <row r="1967" spans="2:30" ht="18.75" x14ac:dyDescent="0.25">
      <c r="B1967" s="110"/>
      <c r="C1967" s="108"/>
      <c r="D1967" s="38"/>
      <c r="E1967" s="38"/>
      <c r="F1967" s="38"/>
      <c r="G1967" s="38"/>
      <c r="H1967" s="38"/>
      <c r="I1967" s="38"/>
      <c r="J1967" s="38"/>
      <c r="K1967" s="38"/>
      <c r="L1967" s="38"/>
      <c r="M1967" s="38"/>
      <c r="N1967" s="38"/>
      <c r="O1967" s="38"/>
      <c r="P1967" s="38"/>
      <c r="Q1967" s="38"/>
      <c r="R1967" s="38"/>
      <c r="S1967" s="94"/>
      <c r="T1967" s="94"/>
      <c r="U1967" s="94"/>
      <c r="V1967" s="94"/>
      <c r="W1967" s="94"/>
      <c r="X1967" s="94"/>
      <c r="Y1967" s="94"/>
      <c r="AA1967" s="2"/>
      <c r="AD1967" s="1"/>
    </row>
    <row r="1968" spans="2:30" ht="18.75" x14ac:dyDescent="0.25">
      <c r="B1968" s="110"/>
      <c r="C1968" s="108"/>
      <c r="D1968" s="38"/>
      <c r="E1968" s="38"/>
      <c r="F1968" s="38"/>
      <c r="G1968" s="38"/>
      <c r="H1968" s="38"/>
      <c r="I1968" s="38"/>
      <c r="J1968" s="38"/>
      <c r="K1968" s="38"/>
      <c r="L1968" s="38"/>
      <c r="M1968" s="38"/>
      <c r="N1968" s="38"/>
      <c r="O1968" s="38"/>
      <c r="P1968" s="38"/>
      <c r="Q1968" s="38"/>
      <c r="R1968" s="38"/>
      <c r="S1968" s="94"/>
      <c r="T1968" s="94"/>
      <c r="U1968" s="94"/>
      <c r="V1968" s="94"/>
      <c r="W1968" s="94"/>
      <c r="X1968" s="94"/>
      <c r="Y1968" s="94"/>
      <c r="AA1968" s="2"/>
      <c r="AD1968" s="1"/>
    </row>
    <row r="1969" spans="2:30" ht="18.75" x14ac:dyDescent="0.25">
      <c r="B1969" s="110"/>
      <c r="C1969" s="108"/>
      <c r="D1969" s="38"/>
      <c r="E1969" s="38"/>
      <c r="F1969" s="38"/>
      <c r="G1969" s="38"/>
      <c r="H1969" s="38"/>
      <c r="I1969" s="38"/>
      <c r="J1969" s="38"/>
      <c r="K1969" s="38"/>
      <c r="L1969" s="38"/>
      <c r="M1969" s="38"/>
      <c r="N1969" s="38"/>
      <c r="O1969" s="38"/>
      <c r="P1969" s="38"/>
      <c r="Q1969" s="38"/>
      <c r="R1969" s="38"/>
      <c r="S1969" s="94"/>
      <c r="T1969" s="94"/>
      <c r="U1969" s="94"/>
      <c r="V1969" s="94"/>
      <c r="W1969" s="94"/>
      <c r="X1969" s="94"/>
      <c r="Y1969" s="94"/>
      <c r="AA1969" s="2"/>
      <c r="AD1969" s="1"/>
    </row>
    <row r="1970" spans="2:30" ht="18.75" x14ac:dyDescent="0.25">
      <c r="B1970" s="110"/>
      <c r="C1970" s="108"/>
      <c r="D1970" s="38"/>
      <c r="E1970" s="38"/>
      <c r="F1970" s="38"/>
      <c r="G1970" s="38"/>
      <c r="H1970" s="38"/>
      <c r="I1970" s="38"/>
      <c r="J1970" s="38"/>
      <c r="K1970" s="38"/>
      <c r="L1970" s="38"/>
      <c r="M1970" s="38"/>
      <c r="N1970" s="38"/>
      <c r="O1970" s="38"/>
      <c r="P1970" s="38"/>
      <c r="Q1970" s="38"/>
      <c r="R1970" s="38"/>
      <c r="S1970" s="94"/>
      <c r="T1970" s="94"/>
      <c r="U1970" s="94"/>
      <c r="V1970" s="94"/>
      <c r="W1970" s="94"/>
      <c r="X1970" s="94"/>
      <c r="Y1970" s="94"/>
      <c r="AA1970" s="2"/>
      <c r="AD1970" s="1"/>
    </row>
    <row r="1971" spans="2:30" ht="18.75" x14ac:dyDescent="0.25">
      <c r="B1971" s="110"/>
      <c r="C1971" s="108"/>
      <c r="D1971" s="38"/>
      <c r="E1971" s="38"/>
      <c r="F1971" s="38"/>
      <c r="G1971" s="38"/>
      <c r="H1971" s="38"/>
      <c r="I1971" s="38"/>
      <c r="J1971" s="38"/>
      <c r="K1971" s="38"/>
      <c r="L1971" s="38"/>
      <c r="M1971" s="38"/>
      <c r="N1971" s="38"/>
      <c r="O1971" s="38"/>
      <c r="P1971" s="38"/>
      <c r="Q1971" s="38"/>
      <c r="R1971" s="38"/>
      <c r="S1971" s="94"/>
      <c r="T1971" s="94"/>
      <c r="U1971" s="94"/>
      <c r="V1971" s="94"/>
      <c r="W1971" s="94"/>
      <c r="X1971" s="94"/>
      <c r="Y1971" s="94"/>
      <c r="AA1971" s="2"/>
      <c r="AD1971" s="1"/>
    </row>
    <row r="1972" spans="2:30" ht="18.75" x14ac:dyDescent="0.25">
      <c r="B1972" s="110"/>
      <c r="C1972" s="108"/>
      <c r="D1972" s="38"/>
      <c r="E1972" s="38"/>
      <c r="F1972" s="38"/>
      <c r="G1972" s="38"/>
      <c r="H1972" s="38"/>
      <c r="I1972" s="38"/>
      <c r="J1972" s="38"/>
      <c r="K1972" s="38"/>
      <c r="L1972" s="38"/>
      <c r="M1972" s="38"/>
      <c r="N1972" s="38"/>
      <c r="O1972" s="38"/>
      <c r="P1972" s="38"/>
      <c r="Q1972" s="38"/>
      <c r="R1972" s="38"/>
      <c r="S1972" s="94"/>
      <c r="T1972" s="94"/>
      <c r="U1972" s="94"/>
      <c r="V1972" s="94"/>
      <c r="W1972" s="94"/>
      <c r="X1972" s="94"/>
      <c r="Y1972" s="94"/>
      <c r="AA1972" s="2"/>
      <c r="AD1972" s="1"/>
    </row>
    <row r="1973" spans="2:30" ht="18.75" x14ac:dyDescent="0.25">
      <c r="B1973" s="110"/>
      <c r="C1973" s="108"/>
      <c r="D1973" s="38"/>
      <c r="E1973" s="38"/>
      <c r="F1973" s="38"/>
      <c r="G1973" s="38"/>
      <c r="H1973" s="38"/>
      <c r="I1973" s="38"/>
      <c r="J1973" s="38"/>
      <c r="K1973" s="38"/>
      <c r="L1973" s="38"/>
      <c r="M1973" s="38"/>
      <c r="N1973" s="38"/>
      <c r="O1973" s="38"/>
      <c r="P1973" s="38"/>
      <c r="Q1973" s="38"/>
      <c r="R1973" s="38"/>
      <c r="S1973" s="94"/>
      <c r="T1973" s="94"/>
      <c r="U1973" s="94"/>
      <c r="V1973" s="94"/>
      <c r="W1973" s="94"/>
      <c r="X1973" s="94"/>
      <c r="Y1973" s="94"/>
      <c r="AA1973" s="2"/>
      <c r="AD1973" s="1"/>
    </row>
    <row r="1974" spans="2:30" ht="18.75" x14ac:dyDescent="0.25">
      <c r="B1974" s="110"/>
      <c r="C1974" s="108"/>
      <c r="D1974" s="38"/>
      <c r="E1974" s="38"/>
      <c r="F1974" s="38"/>
      <c r="G1974" s="38"/>
      <c r="H1974" s="38"/>
      <c r="I1974" s="38"/>
      <c r="J1974" s="38"/>
      <c r="K1974" s="38"/>
      <c r="L1974" s="38"/>
      <c r="M1974" s="38"/>
      <c r="N1974" s="38"/>
      <c r="O1974" s="38"/>
      <c r="P1974" s="38"/>
      <c r="Q1974" s="38"/>
      <c r="R1974" s="38"/>
      <c r="S1974" s="94"/>
      <c r="T1974" s="94"/>
      <c r="U1974" s="94"/>
      <c r="V1974" s="94"/>
      <c r="W1974" s="94"/>
      <c r="X1974" s="94"/>
      <c r="Y1974" s="94"/>
      <c r="AA1974" s="2"/>
      <c r="AD1974" s="1"/>
    </row>
    <row r="1975" spans="2:30" ht="18.75" x14ac:dyDescent="0.25">
      <c r="B1975" s="110"/>
      <c r="C1975" s="108"/>
      <c r="D1975" s="38"/>
      <c r="E1975" s="38"/>
      <c r="F1975" s="38"/>
      <c r="G1975" s="38"/>
      <c r="H1975" s="38"/>
      <c r="I1975" s="38"/>
      <c r="J1975" s="38"/>
      <c r="K1975" s="38"/>
      <c r="L1975" s="38"/>
      <c r="M1975" s="38"/>
      <c r="N1975" s="38"/>
      <c r="O1975" s="38"/>
      <c r="P1975" s="38"/>
      <c r="Q1975" s="38"/>
      <c r="R1975" s="38"/>
      <c r="S1975" s="94"/>
      <c r="T1975" s="94"/>
      <c r="U1975" s="94"/>
      <c r="V1975" s="94"/>
      <c r="W1975" s="94"/>
      <c r="X1975" s="94"/>
      <c r="Y1975" s="94"/>
      <c r="AA1975" s="2"/>
      <c r="AD1975" s="1"/>
    </row>
    <row r="1976" spans="2:30" ht="18.75" x14ac:dyDescent="0.25">
      <c r="B1976" s="110"/>
      <c r="C1976" s="108"/>
      <c r="D1976" s="38"/>
      <c r="E1976" s="38"/>
      <c r="F1976" s="38"/>
      <c r="G1976" s="38"/>
      <c r="H1976" s="38"/>
      <c r="I1976" s="38"/>
      <c r="J1976" s="38"/>
      <c r="K1976" s="38"/>
      <c r="L1976" s="38"/>
      <c r="M1976" s="38"/>
      <c r="N1976" s="38"/>
      <c r="O1976" s="38"/>
      <c r="P1976" s="38"/>
      <c r="Q1976" s="38"/>
      <c r="R1976" s="38"/>
      <c r="S1976" s="94"/>
      <c r="T1976" s="94"/>
      <c r="U1976" s="94"/>
      <c r="V1976" s="94"/>
      <c r="W1976" s="94"/>
      <c r="X1976" s="94"/>
      <c r="Y1976" s="94"/>
      <c r="AA1976" s="2"/>
      <c r="AD1976" s="1"/>
    </row>
    <row r="1977" spans="2:30" ht="18.75" x14ac:dyDescent="0.25">
      <c r="B1977" s="110"/>
      <c r="C1977" s="108"/>
      <c r="D1977" s="38"/>
      <c r="E1977" s="38"/>
      <c r="F1977" s="38"/>
      <c r="G1977" s="38"/>
      <c r="H1977" s="38"/>
      <c r="I1977" s="38"/>
      <c r="J1977" s="38"/>
      <c r="K1977" s="38"/>
      <c r="L1977" s="38"/>
      <c r="M1977" s="38"/>
      <c r="N1977" s="38"/>
      <c r="O1977" s="38"/>
      <c r="P1977" s="38"/>
      <c r="Q1977" s="38"/>
      <c r="R1977" s="38"/>
      <c r="S1977" s="94"/>
      <c r="T1977" s="94"/>
      <c r="U1977" s="94"/>
      <c r="V1977" s="94"/>
      <c r="W1977" s="94"/>
      <c r="X1977" s="94"/>
      <c r="Y1977" s="94"/>
      <c r="AA1977" s="2"/>
      <c r="AD1977" s="1"/>
    </row>
    <row r="1978" spans="2:30" ht="18.75" x14ac:dyDescent="0.25">
      <c r="B1978" s="110"/>
      <c r="C1978" s="108"/>
      <c r="D1978" s="38"/>
      <c r="E1978" s="38"/>
      <c r="F1978" s="38"/>
      <c r="G1978" s="38"/>
      <c r="H1978" s="38"/>
      <c r="I1978" s="38"/>
      <c r="J1978" s="38"/>
      <c r="K1978" s="38"/>
      <c r="L1978" s="38"/>
      <c r="M1978" s="38"/>
      <c r="N1978" s="38"/>
      <c r="O1978" s="38"/>
      <c r="P1978" s="38"/>
      <c r="Q1978" s="38"/>
      <c r="R1978" s="38"/>
      <c r="S1978" s="94"/>
      <c r="T1978" s="94"/>
      <c r="U1978" s="94"/>
      <c r="V1978" s="94"/>
      <c r="W1978" s="94"/>
      <c r="X1978" s="94"/>
      <c r="Y1978" s="94"/>
      <c r="AA1978" s="2"/>
      <c r="AD1978" s="1"/>
    </row>
    <row r="1979" spans="2:30" ht="18.75" x14ac:dyDescent="0.25">
      <c r="B1979" s="110"/>
      <c r="C1979" s="108"/>
      <c r="D1979" s="38"/>
      <c r="E1979" s="38"/>
      <c r="F1979" s="38"/>
      <c r="G1979" s="38"/>
      <c r="H1979" s="38"/>
      <c r="I1979" s="38"/>
      <c r="J1979" s="38"/>
      <c r="K1979" s="38"/>
      <c r="L1979" s="38"/>
      <c r="M1979" s="38"/>
      <c r="N1979" s="38"/>
      <c r="O1979" s="38"/>
      <c r="P1979" s="38"/>
      <c r="Q1979" s="38"/>
      <c r="R1979" s="38"/>
      <c r="S1979" s="94"/>
      <c r="T1979" s="94"/>
      <c r="U1979" s="94"/>
      <c r="V1979" s="94"/>
      <c r="W1979" s="94"/>
      <c r="X1979" s="94"/>
      <c r="Y1979" s="94"/>
      <c r="AA1979" s="2"/>
      <c r="AD1979" s="1"/>
    </row>
    <row r="1980" spans="2:30" ht="18.75" x14ac:dyDescent="0.25">
      <c r="B1980" s="110"/>
      <c r="C1980" s="108"/>
      <c r="D1980" s="38"/>
      <c r="E1980" s="38"/>
      <c r="F1980" s="38"/>
      <c r="G1980" s="38"/>
      <c r="H1980" s="38"/>
      <c r="I1980" s="38"/>
      <c r="J1980" s="38"/>
      <c r="K1980" s="38"/>
      <c r="L1980" s="38"/>
      <c r="M1980" s="38"/>
      <c r="N1980" s="38"/>
      <c r="O1980" s="38"/>
      <c r="P1980" s="38"/>
      <c r="Q1980" s="38"/>
      <c r="R1980" s="38"/>
      <c r="S1980" s="94"/>
      <c r="T1980" s="94"/>
      <c r="U1980" s="94"/>
      <c r="V1980" s="94"/>
      <c r="W1980" s="94"/>
      <c r="X1980" s="94"/>
      <c r="Y1980" s="94"/>
      <c r="AA1980" s="2"/>
      <c r="AD1980" s="1"/>
    </row>
    <row r="1981" spans="2:30" ht="18.75" x14ac:dyDescent="0.25">
      <c r="B1981" s="110"/>
      <c r="C1981" s="108"/>
      <c r="D1981" s="38"/>
      <c r="E1981" s="38"/>
      <c r="F1981" s="38"/>
      <c r="G1981" s="38"/>
      <c r="H1981" s="38"/>
      <c r="I1981" s="38"/>
      <c r="J1981" s="38"/>
      <c r="K1981" s="38"/>
      <c r="L1981" s="38"/>
      <c r="M1981" s="38"/>
      <c r="N1981" s="38"/>
      <c r="O1981" s="38"/>
      <c r="P1981" s="38"/>
      <c r="Q1981" s="38"/>
      <c r="R1981" s="38"/>
      <c r="S1981" s="94"/>
      <c r="T1981" s="94"/>
      <c r="U1981" s="94"/>
      <c r="V1981" s="94"/>
      <c r="W1981" s="94"/>
      <c r="X1981" s="94"/>
      <c r="Y1981" s="94"/>
      <c r="AA1981" s="2"/>
      <c r="AD1981" s="1"/>
    </row>
    <row r="1982" spans="2:30" ht="18.75" x14ac:dyDescent="0.25">
      <c r="B1982" s="110"/>
      <c r="C1982" s="108"/>
      <c r="D1982" s="38"/>
      <c r="E1982" s="38"/>
      <c r="F1982" s="38"/>
      <c r="G1982" s="38"/>
      <c r="H1982" s="38"/>
      <c r="I1982" s="38"/>
      <c r="J1982" s="38"/>
      <c r="K1982" s="38"/>
      <c r="L1982" s="38"/>
      <c r="M1982" s="38"/>
      <c r="N1982" s="38"/>
      <c r="O1982" s="38"/>
      <c r="P1982" s="38"/>
      <c r="Q1982" s="38"/>
      <c r="R1982" s="38"/>
      <c r="S1982" s="94"/>
      <c r="T1982" s="94"/>
      <c r="U1982" s="94"/>
      <c r="V1982" s="94"/>
      <c r="W1982" s="94"/>
      <c r="X1982" s="94"/>
      <c r="Y1982" s="94"/>
      <c r="AA1982" s="2"/>
      <c r="AD1982" s="1"/>
    </row>
    <row r="1983" spans="2:30" ht="18.75" x14ac:dyDescent="0.25">
      <c r="B1983" s="110"/>
      <c r="C1983" s="108"/>
      <c r="D1983" s="38"/>
      <c r="E1983" s="38"/>
      <c r="F1983" s="38"/>
      <c r="G1983" s="38"/>
      <c r="H1983" s="38"/>
      <c r="I1983" s="38"/>
      <c r="J1983" s="38"/>
      <c r="K1983" s="38"/>
      <c r="L1983" s="38"/>
      <c r="M1983" s="38"/>
      <c r="N1983" s="38"/>
      <c r="O1983" s="38"/>
      <c r="P1983" s="38"/>
      <c r="Q1983" s="38"/>
      <c r="R1983" s="38"/>
      <c r="S1983" s="94"/>
      <c r="T1983" s="94"/>
      <c r="U1983" s="94"/>
      <c r="V1983" s="94"/>
      <c r="W1983" s="94"/>
      <c r="X1983" s="94"/>
      <c r="Y1983" s="94"/>
      <c r="AA1983" s="2"/>
      <c r="AD1983" s="1"/>
    </row>
    <row r="1984" spans="2:30" ht="18.75" x14ac:dyDescent="0.25">
      <c r="B1984" s="110"/>
      <c r="C1984" s="108"/>
      <c r="D1984" s="38"/>
      <c r="E1984" s="38"/>
      <c r="F1984" s="38"/>
      <c r="G1984" s="38"/>
      <c r="H1984" s="38"/>
      <c r="I1984" s="38"/>
      <c r="J1984" s="38"/>
      <c r="K1984" s="38"/>
      <c r="L1984" s="38"/>
      <c r="M1984" s="38"/>
      <c r="N1984" s="38"/>
      <c r="O1984" s="38"/>
      <c r="P1984" s="38"/>
      <c r="Q1984" s="38"/>
      <c r="R1984" s="38"/>
      <c r="S1984" s="94"/>
      <c r="T1984" s="94"/>
      <c r="U1984" s="94"/>
      <c r="V1984" s="94"/>
      <c r="W1984" s="94"/>
      <c r="X1984" s="94"/>
      <c r="Y1984" s="94"/>
      <c r="AA1984" s="2"/>
      <c r="AD1984" s="1"/>
    </row>
    <row r="1985" spans="2:30" ht="18.75" x14ac:dyDescent="0.25">
      <c r="B1985" s="110"/>
      <c r="C1985" s="108"/>
      <c r="D1985" s="38"/>
      <c r="E1985" s="38"/>
      <c r="F1985" s="38"/>
      <c r="G1985" s="38"/>
      <c r="H1985" s="38"/>
      <c r="I1985" s="38"/>
      <c r="J1985" s="38"/>
      <c r="K1985" s="38"/>
      <c r="L1985" s="38"/>
      <c r="M1985" s="38"/>
      <c r="N1985" s="38"/>
      <c r="O1985" s="38"/>
      <c r="P1985" s="38"/>
      <c r="Q1985" s="38"/>
      <c r="R1985" s="38"/>
      <c r="S1985" s="94"/>
      <c r="T1985" s="94"/>
      <c r="U1985" s="94"/>
      <c r="V1985" s="94"/>
      <c r="W1985" s="94"/>
      <c r="X1985" s="94"/>
      <c r="Y1985" s="94"/>
      <c r="AA1985" s="2"/>
      <c r="AD1985" s="1"/>
    </row>
    <row r="1986" spans="2:30" ht="18.75" x14ac:dyDescent="0.25">
      <c r="B1986" s="110"/>
      <c r="C1986" s="108"/>
      <c r="D1986" s="38"/>
      <c r="E1986" s="38"/>
      <c r="F1986" s="38"/>
      <c r="G1986" s="38"/>
      <c r="H1986" s="38"/>
      <c r="I1986" s="38"/>
      <c r="J1986" s="38"/>
      <c r="K1986" s="38"/>
      <c r="L1986" s="38"/>
      <c r="M1986" s="38"/>
      <c r="N1986" s="38"/>
      <c r="O1986" s="38"/>
      <c r="P1986" s="38"/>
      <c r="Q1986" s="38"/>
      <c r="R1986" s="38"/>
      <c r="S1986" s="94"/>
      <c r="T1986" s="94"/>
      <c r="U1986" s="94"/>
      <c r="V1986" s="94"/>
      <c r="W1986" s="94"/>
      <c r="X1986" s="94"/>
      <c r="Y1986" s="94"/>
      <c r="AA1986" s="2"/>
      <c r="AD1986" s="1"/>
    </row>
    <row r="1987" spans="2:30" ht="18.75" x14ac:dyDescent="0.25">
      <c r="B1987" s="110"/>
      <c r="C1987" s="108"/>
      <c r="D1987" s="38"/>
      <c r="E1987" s="38"/>
      <c r="F1987" s="38"/>
      <c r="G1987" s="38"/>
      <c r="H1987" s="38"/>
      <c r="I1987" s="38"/>
      <c r="J1987" s="38"/>
      <c r="K1987" s="38"/>
      <c r="L1987" s="38"/>
      <c r="M1987" s="38"/>
      <c r="N1987" s="38"/>
      <c r="O1987" s="38"/>
      <c r="P1987" s="38"/>
      <c r="Q1987" s="38"/>
      <c r="R1987" s="38"/>
      <c r="S1987" s="94"/>
      <c r="T1987" s="94"/>
      <c r="U1987" s="94"/>
      <c r="V1987" s="94"/>
      <c r="W1987" s="94"/>
      <c r="X1987" s="94"/>
      <c r="Y1987" s="94"/>
      <c r="AA1987" s="2"/>
      <c r="AD1987" s="1"/>
    </row>
    <row r="1988" spans="2:30" ht="18.75" x14ac:dyDescent="0.25">
      <c r="B1988" s="110"/>
      <c r="C1988" s="108"/>
      <c r="D1988" s="38"/>
      <c r="E1988" s="38"/>
      <c r="F1988" s="38"/>
      <c r="G1988" s="38"/>
      <c r="H1988" s="38"/>
      <c r="I1988" s="38"/>
      <c r="J1988" s="38"/>
      <c r="K1988" s="38"/>
      <c r="L1988" s="38"/>
      <c r="M1988" s="38"/>
      <c r="N1988" s="38"/>
      <c r="O1988" s="38"/>
      <c r="P1988" s="38"/>
      <c r="Q1988" s="38"/>
      <c r="R1988" s="38"/>
      <c r="S1988" s="94"/>
      <c r="T1988" s="94"/>
      <c r="U1988" s="94"/>
      <c r="V1988" s="94"/>
      <c r="W1988" s="94"/>
      <c r="X1988" s="94"/>
      <c r="Y1988" s="94"/>
      <c r="AA1988" s="2"/>
      <c r="AD1988" s="1"/>
    </row>
    <row r="1989" spans="2:30" ht="18.75" x14ac:dyDescent="0.25">
      <c r="B1989" s="110"/>
      <c r="C1989" s="108"/>
      <c r="D1989" s="38"/>
      <c r="E1989" s="38"/>
      <c r="F1989" s="38"/>
      <c r="G1989" s="38"/>
      <c r="H1989" s="38"/>
      <c r="I1989" s="38"/>
      <c r="J1989" s="38"/>
      <c r="K1989" s="38"/>
      <c r="L1989" s="38"/>
      <c r="M1989" s="38"/>
      <c r="N1989" s="38"/>
      <c r="O1989" s="38"/>
      <c r="P1989" s="38"/>
      <c r="Q1989" s="38"/>
      <c r="R1989" s="38"/>
      <c r="S1989" s="94"/>
      <c r="T1989" s="94"/>
      <c r="U1989" s="94"/>
      <c r="V1989" s="94"/>
      <c r="W1989" s="94"/>
      <c r="X1989" s="94"/>
      <c r="Y1989" s="94"/>
      <c r="AA1989" s="2"/>
      <c r="AD1989" s="1"/>
    </row>
    <row r="1990" spans="2:30" ht="18.75" x14ac:dyDescent="0.25">
      <c r="B1990" s="110"/>
      <c r="C1990" s="108"/>
      <c r="D1990" s="38"/>
      <c r="E1990" s="38"/>
      <c r="F1990" s="38"/>
      <c r="G1990" s="38"/>
      <c r="H1990" s="38"/>
      <c r="I1990" s="38"/>
      <c r="J1990" s="38"/>
      <c r="K1990" s="38"/>
      <c r="L1990" s="38"/>
      <c r="M1990" s="38"/>
      <c r="N1990" s="38"/>
      <c r="O1990" s="38"/>
      <c r="P1990" s="38"/>
      <c r="Q1990" s="38"/>
      <c r="R1990" s="38"/>
      <c r="S1990" s="94"/>
      <c r="T1990" s="94"/>
      <c r="U1990" s="94"/>
      <c r="V1990" s="94"/>
      <c r="W1990" s="94"/>
      <c r="X1990" s="94"/>
      <c r="Y1990" s="94"/>
      <c r="AA1990" s="2"/>
      <c r="AD1990" s="1"/>
    </row>
    <row r="1991" spans="2:30" ht="18.75" x14ac:dyDescent="0.25">
      <c r="B1991" s="110"/>
      <c r="C1991" s="108"/>
      <c r="D1991" s="38"/>
      <c r="E1991" s="38"/>
      <c r="F1991" s="38"/>
      <c r="G1991" s="38"/>
      <c r="H1991" s="38"/>
      <c r="I1991" s="38"/>
      <c r="J1991" s="38"/>
      <c r="K1991" s="38"/>
      <c r="L1991" s="38"/>
      <c r="M1991" s="38"/>
      <c r="N1991" s="38"/>
      <c r="O1991" s="38"/>
      <c r="P1991" s="38"/>
      <c r="Q1991" s="38"/>
      <c r="R1991" s="38"/>
      <c r="S1991" s="94"/>
      <c r="T1991" s="94"/>
      <c r="U1991" s="94"/>
      <c r="V1991" s="94"/>
      <c r="W1991" s="94"/>
      <c r="X1991" s="94"/>
      <c r="Y1991" s="94"/>
      <c r="AA1991" s="2"/>
      <c r="AD1991" s="1"/>
    </row>
    <row r="1992" spans="2:30" ht="18.75" x14ac:dyDescent="0.25">
      <c r="B1992" s="110"/>
      <c r="C1992" s="108"/>
      <c r="D1992" s="38"/>
      <c r="E1992" s="38"/>
      <c r="F1992" s="38"/>
      <c r="G1992" s="38"/>
      <c r="H1992" s="38"/>
      <c r="I1992" s="38"/>
      <c r="J1992" s="38"/>
      <c r="K1992" s="38"/>
      <c r="L1992" s="38"/>
      <c r="M1992" s="38"/>
      <c r="N1992" s="38"/>
      <c r="O1992" s="38"/>
      <c r="P1992" s="38"/>
      <c r="Q1992" s="38"/>
      <c r="R1992" s="38"/>
      <c r="S1992" s="94"/>
      <c r="T1992" s="94"/>
      <c r="U1992" s="94"/>
      <c r="V1992" s="94"/>
      <c r="W1992" s="94"/>
      <c r="X1992" s="94"/>
      <c r="Y1992" s="94"/>
      <c r="AA1992" s="2"/>
      <c r="AD1992" s="1"/>
    </row>
    <row r="1993" spans="2:30" ht="18.75" x14ac:dyDescent="0.25">
      <c r="B1993" s="110"/>
      <c r="C1993" s="108"/>
      <c r="D1993" s="38"/>
      <c r="E1993" s="38"/>
      <c r="F1993" s="38"/>
      <c r="G1993" s="38"/>
      <c r="H1993" s="38"/>
      <c r="I1993" s="38"/>
      <c r="J1993" s="38"/>
      <c r="K1993" s="38"/>
      <c r="L1993" s="38"/>
      <c r="M1993" s="38"/>
      <c r="N1993" s="38"/>
      <c r="O1993" s="38"/>
      <c r="P1993" s="38"/>
      <c r="Q1993" s="38"/>
      <c r="R1993" s="38"/>
      <c r="S1993" s="94"/>
      <c r="T1993" s="94"/>
      <c r="U1993" s="94"/>
      <c r="V1993" s="94"/>
      <c r="W1993" s="94"/>
      <c r="X1993" s="94"/>
      <c r="Y1993" s="94"/>
      <c r="AA1993" s="2"/>
      <c r="AD1993" s="1"/>
    </row>
    <row r="1994" spans="2:30" ht="18.75" x14ac:dyDescent="0.25">
      <c r="B1994" s="110"/>
      <c r="C1994" s="108"/>
      <c r="D1994" s="38"/>
      <c r="E1994" s="38"/>
      <c r="F1994" s="38"/>
      <c r="G1994" s="38"/>
      <c r="H1994" s="38"/>
      <c r="I1994" s="38"/>
      <c r="J1994" s="38"/>
      <c r="K1994" s="38"/>
      <c r="L1994" s="38"/>
      <c r="M1994" s="38"/>
      <c r="N1994" s="38"/>
      <c r="O1994" s="38"/>
      <c r="P1994" s="38"/>
      <c r="Q1994" s="38"/>
      <c r="R1994" s="38"/>
      <c r="S1994" s="94"/>
      <c r="T1994" s="94"/>
      <c r="U1994" s="94"/>
      <c r="V1994" s="94"/>
      <c r="W1994" s="94"/>
      <c r="X1994" s="94"/>
      <c r="Y1994" s="94"/>
      <c r="AA1994" s="2"/>
      <c r="AD1994" s="1"/>
    </row>
    <row r="1995" spans="2:30" ht="18.75" x14ac:dyDescent="0.25">
      <c r="B1995" s="110"/>
      <c r="C1995" s="108"/>
      <c r="D1995" s="38"/>
      <c r="E1995" s="38"/>
      <c r="F1995" s="38"/>
      <c r="G1995" s="38"/>
      <c r="H1995" s="38"/>
      <c r="I1995" s="38"/>
      <c r="J1995" s="38"/>
      <c r="K1995" s="38"/>
      <c r="L1995" s="38"/>
      <c r="M1995" s="38"/>
      <c r="N1995" s="38"/>
      <c r="O1995" s="38"/>
      <c r="P1995" s="38"/>
      <c r="Q1995" s="38"/>
      <c r="R1995" s="38"/>
      <c r="S1995" s="94"/>
      <c r="T1995" s="94"/>
      <c r="U1995" s="94"/>
      <c r="V1995" s="94"/>
      <c r="W1995" s="94"/>
      <c r="X1995" s="94"/>
      <c r="Y1995" s="94"/>
      <c r="AA1995" s="2"/>
      <c r="AD1995" s="1"/>
    </row>
    <row r="1996" spans="2:30" ht="18.75" x14ac:dyDescent="0.25">
      <c r="B1996" s="110"/>
      <c r="C1996" s="108"/>
      <c r="D1996" s="38"/>
      <c r="E1996" s="38"/>
      <c r="F1996" s="38"/>
      <c r="G1996" s="38"/>
      <c r="H1996" s="38"/>
      <c r="I1996" s="38"/>
      <c r="J1996" s="38"/>
      <c r="K1996" s="38"/>
      <c r="L1996" s="38"/>
      <c r="M1996" s="38"/>
      <c r="N1996" s="38"/>
      <c r="O1996" s="38"/>
      <c r="P1996" s="38"/>
      <c r="Q1996" s="38"/>
      <c r="R1996" s="38"/>
      <c r="S1996" s="94"/>
      <c r="T1996" s="94"/>
      <c r="U1996" s="94"/>
      <c r="V1996" s="94"/>
      <c r="W1996" s="94"/>
      <c r="X1996" s="94"/>
      <c r="Y1996" s="94"/>
      <c r="AA1996" s="2"/>
      <c r="AD1996" s="1"/>
    </row>
    <row r="1997" spans="2:30" ht="18.75" x14ac:dyDescent="0.25">
      <c r="B1997" s="110"/>
      <c r="C1997" s="108"/>
      <c r="D1997" s="38"/>
      <c r="E1997" s="38"/>
      <c r="F1997" s="38"/>
      <c r="G1997" s="38"/>
      <c r="H1997" s="38"/>
      <c r="I1997" s="38"/>
      <c r="J1997" s="38"/>
      <c r="K1997" s="38"/>
      <c r="L1997" s="38"/>
      <c r="M1997" s="38"/>
      <c r="N1997" s="38"/>
      <c r="O1997" s="38"/>
      <c r="P1997" s="38"/>
      <c r="Q1997" s="38"/>
      <c r="R1997" s="38"/>
      <c r="S1997" s="94"/>
      <c r="T1997" s="94"/>
      <c r="U1997" s="94"/>
      <c r="V1997" s="94"/>
      <c r="W1997" s="94"/>
      <c r="X1997" s="94"/>
      <c r="Y1997" s="94"/>
      <c r="AA1997" s="2"/>
      <c r="AD1997" s="1"/>
    </row>
    <row r="1998" spans="2:30" ht="18.75" x14ac:dyDescent="0.25">
      <c r="B1998" s="110"/>
      <c r="C1998" s="108"/>
      <c r="D1998" s="38"/>
      <c r="E1998" s="38"/>
      <c r="F1998" s="38"/>
      <c r="G1998" s="38"/>
      <c r="H1998" s="38"/>
      <c r="I1998" s="38"/>
      <c r="J1998" s="38"/>
      <c r="K1998" s="38"/>
      <c r="L1998" s="38"/>
      <c r="M1998" s="38"/>
      <c r="N1998" s="38"/>
      <c r="O1998" s="38"/>
      <c r="P1998" s="38"/>
      <c r="Q1998" s="38"/>
      <c r="R1998" s="38"/>
      <c r="S1998" s="94"/>
      <c r="T1998" s="94"/>
      <c r="U1998" s="94"/>
      <c r="V1998" s="94"/>
      <c r="W1998" s="94"/>
      <c r="X1998" s="94"/>
      <c r="Y1998" s="94"/>
      <c r="AA1998" s="2"/>
      <c r="AD1998" s="1"/>
    </row>
    <row r="1999" spans="2:30" ht="18.75" x14ac:dyDescent="0.25">
      <c r="B1999" s="110"/>
      <c r="C1999" s="108"/>
      <c r="D1999" s="38"/>
      <c r="E1999" s="38"/>
      <c r="F1999" s="38"/>
      <c r="G1999" s="38"/>
      <c r="H1999" s="38"/>
      <c r="I1999" s="38"/>
      <c r="J1999" s="38"/>
      <c r="K1999" s="38"/>
      <c r="L1999" s="38"/>
      <c r="M1999" s="38"/>
      <c r="N1999" s="38"/>
      <c r="O1999" s="38"/>
      <c r="P1999" s="38"/>
      <c r="Q1999" s="38"/>
      <c r="R1999" s="38"/>
      <c r="S1999" s="94"/>
      <c r="T1999" s="94"/>
      <c r="U1999" s="94"/>
      <c r="V1999" s="94"/>
      <c r="W1999" s="94"/>
      <c r="X1999" s="94"/>
      <c r="Y1999" s="94"/>
      <c r="AA1999" s="2"/>
      <c r="AD1999" s="1"/>
    </row>
    <row r="2000" spans="2:30" ht="18.75" x14ac:dyDescent="0.25">
      <c r="B2000" s="110"/>
      <c r="C2000" s="108"/>
      <c r="D2000" s="38"/>
      <c r="E2000" s="38"/>
      <c r="F2000" s="38"/>
      <c r="G2000" s="38"/>
      <c r="H2000" s="38"/>
      <c r="I2000" s="38"/>
      <c r="J2000" s="38"/>
      <c r="K2000" s="38"/>
      <c r="L2000" s="38"/>
      <c r="M2000" s="38"/>
      <c r="N2000" s="38"/>
      <c r="O2000" s="38"/>
      <c r="P2000" s="38"/>
      <c r="Q2000" s="38"/>
      <c r="R2000" s="38"/>
      <c r="S2000" s="94"/>
      <c r="T2000" s="94"/>
      <c r="U2000" s="94"/>
      <c r="V2000" s="94"/>
      <c r="W2000" s="94"/>
      <c r="X2000" s="94"/>
      <c r="Y2000" s="94"/>
      <c r="AA2000" s="2"/>
      <c r="AD2000" s="1"/>
    </row>
    <row r="2001" spans="2:30" ht="18.75" x14ac:dyDescent="0.25">
      <c r="B2001" s="110"/>
      <c r="C2001" s="108"/>
      <c r="D2001" s="38"/>
      <c r="E2001" s="38"/>
      <c r="F2001" s="38"/>
      <c r="G2001" s="38"/>
      <c r="H2001" s="38"/>
      <c r="I2001" s="38"/>
      <c r="J2001" s="38"/>
      <c r="K2001" s="38"/>
      <c r="L2001" s="38"/>
      <c r="M2001" s="38"/>
      <c r="N2001" s="38"/>
      <c r="O2001" s="38"/>
      <c r="P2001" s="38"/>
      <c r="Q2001" s="38"/>
      <c r="R2001" s="38"/>
      <c r="S2001" s="94"/>
      <c r="T2001" s="94"/>
      <c r="U2001" s="94"/>
      <c r="V2001" s="94"/>
      <c r="W2001" s="94"/>
      <c r="X2001" s="94"/>
      <c r="Y2001" s="94"/>
      <c r="AA2001" s="2"/>
      <c r="AD2001" s="1"/>
    </row>
    <row r="2002" spans="2:30" ht="18.75" x14ac:dyDescent="0.25">
      <c r="B2002" s="110"/>
      <c r="C2002" s="108"/>
      <c r="D2002" s="38"/>
      <c r="E2002" s="38"/>
      <c r="F2002" s="38"/>
      <c r="G2002" s="38"/>
      <c r="H2002" s="38"/>
      <c r="I2002" s="38"/>
      <c r="J2002" s="38"/>
      <c r="K2002" s="38"/>
      <c r="L2002" s="38"/>
      <c r="M2002" s="38"/>
      <c r="N2002" s="38"/>
      <c r="O2002" s="38"/>
      <c r="P2002" s="38"/>
      <c r="Q2002" s="38"/>
      <c r="R2002" s="38"/>
      <c r="S2002" s="94"/>
      <c r="T2002" s="94"/>
      <c r="U2002" s="94"/>
      <c r="V2002" s="94"/>
      <c r="W2002" s="94"/>
      <c r="X2002" s="94"/>
      <c r="Y2002" s="94"/>
      <c r="AA2002" s="2"/>
      <c r="AD2002" s="1"/>
    </row>
    <row r="2003" spans="2:30" ht="18.75" x14ac:dyDescent="0.25">
      <c r="B2003" s="110"/>
      <c r="C2003" s="108"/>
      <c r="D2003" s="38"/>
      <c r="E2003" s="38"/>
      <c r="F2003" s="38"/>
      <c r="G2003" s="38"/>
      <c r="H2003" s="38"/>
      <c r="I2003" s="38"/>
      <c r="J2003" s="38"/>
      <c r="K2003" s="38"/>
      <c r="L2003" s="38"/>
      <c r="M2003" s="38"/>
      <c r="N2003" s="38"/>
      <c r="O2003" s="38"/>
      <c r="P2003" s="38"/>
      <c r="Q2003" s="38"/>
      <c r="R2003" s="38"/>
      <c r="S2003" s="94"/>
      <c r="T2003" s="94"/>
      <c r="U2003" s="94"/>
      <c r="V2003" s="94"/>
      <c r="W2003" s="94"/>
      <c r="X2003" s="94"/>
      <c r="Y2003" s="94"/>
      <c r="AA2003" s="2"/>
      <c r="AD2003" s="1"/>
    </row>
    <row r="2004" spans="2:30" ht="18.75" x14ac:dyDescent="0.25">
      <c r="B2004" s="110"/>
      <c r="C2004" s="108"/>
      <c r="D2004" s="38"/>
      <c r="E2004" s="38"/>
      <c r="F2004" s="38"/>
      <c r="G2004" s="38"/>
      <c r="H2004" s="38"/>
      <c r="I2004" s="38"/>
      <c r="J2004" s="38"/>
      <c r="K2004" s="38"/>
      <c r="L2004" s="38"/>
      <c r="M2004" s="38"/>
      <c r="N2004" s="38"/>
      <c r="O2004" s="38"/>
      <c r="P2004" s="38"/>
      <c r="Q2004" s="38"/>
      <c r="R2004" s="38"/>
      <c r="S2004" s="94"/>
      <c r="T2004" s="94"/>
      <c r="U2004" s="94"/>
      <c r="V2004" s="94"/>
      <c r="W2004" s="94"/>
      <c r="X2004" s="94"/>
      <c r="Y2004" s="94"/>
      <c r="AA2004" s="2"/>
      <c r="AD2004" s="1"/>
    </row>
    <row r="2005" spans="2:30" ht="18.75" x14ac:dyDescent="0.25">
      <c r="B2005" s="110"/>
      <c r="C2005" s="108"/>
      <c r="D2005" s="38"/>
      <c r="E2005" s="38"/>
      <c r="F2005" s="38"/>
      <c r="G2005" s="38"/>
      <c r="H2005" s="38"/>
      <c r="I2005" s="38"/>
      <c r="J2005" s="38"/>
      <c r="K2005" s="38"/>
      <c r="L2005" s="38"/>
      <c r="M2005" s="38"/>
      <c r="N2005" s="38"/>
      <c r="O2005" s="38"/>
      <c r="P2005" s="38"/>
      <c r="Q2005" s="38"/>
      <c r="R2005" s="38"/>
      <c r="S2005" s="94"/>
      <c r="T2005" s="94"/>
      <c r="U2005" s="94"/>
      <c r="V2005" s="94"/>
      <c r="W2005" s="94"/>
      <c r="X2005" s="94"/>
      <c r="Y2005" s="94"/>
      <c r="AA2005" s="2"/>
      <c r="AD2005" s="1"/>
    </row>
    <row r="2006" spans="2:30" ht="18.75" x14ac:dyDescent="0.25">
      <c r="B2006" s="110"/>
      <c r="C2006" s="108"/>
      <c r="D2006" s="38"/>
      <c r="E2006" s="38"/>
      <c r="F2006" s="38"/>
      <c r="G2006" s="38"/>
      <c r="H2006" s="38"/>
      <c r="I2006" s="38"/>
      <c r="J2006" s="38"/>
      <c r="K2006" s="38"/>
      <c r="L2006" s="38"/>
      <c r="M2006" s="38"/>
      <c r="N2006" s="38"/>
      <c r="O2006" s="38"/>
      <c r="P2006" s="38"/>
      <c r="Q2006" s="38"/>
      <c r="R2006" s="38"/>
      <c r="S2006" s="94"/>
      <c r="T2006" s="94"/>
      <c r="U2006" s="94"/>
      <c r="V2006" s="94"/>
      <c r="W2006" s="94"/>
      <c r="X2006" s="94"/>
      <c r="Y2006" s="94"/>
      <c r="AA2006" s="2"/>
      <c r="AD2006" s="1"/>
    </row>
    <row r="2007" spans="2:30" ht="18.75" x14ac:dyDescent="0.25">
      <c r="B2007" s="110"/>
      <c r="C2007" s="108"/>
      <c r="D2007" s="38"/>
      <c r="E2007" s="38"/>
      <c r="F2007" s="38"/>
      <c r="G2007" s="38"/>
      <c r="H2007" s="38"/>
      <c r="I2007" s="38"/>
      <c r="J2007" s="38"/>
      <c r="K2007" s="38"/>
      <c r="L2007" s="38"/>
      <c r="M2007" s="38"/>
      <c r="N2007" s="38"/>
      <c r="O2007" s="38"/>
      <c r="P2007" s="38"/>
      <c r="Q2007" s="38"/>
      <c r="R2007" s="38"/>
      <c r="S2007" s="94"/>
      <c r="T2007" s="94"/>
      <c r="U2007" s="94"/>
      <c r="V2007" s="94"/>
      <c r="W2007" s="94"/>
      <c r="X2007" s="94"/>
      <c r="Y2007" s="94"/>
      <c r="AA2007" s="2"/>
      <c r="AD2007" s="1"/>
    </row>
    <row r="2008" spans="2:30" ht="18.75" x14ac:dyDescent="0.25">
      <c r="B2008" s="110"/>
      <c r="C2008" s="108"/>
      <c r="D2008" s="38"/>
      <c r="E2008" s="38"/>
      <c r="F2008" s="38"/>
      <c r="G2008" s="38"/>
      <c r="H2008" s="38"/>
      <c r="I2008" s="38"/>
      <c r="J2008" s="38"/>
      <c r="K2008" s="38"/>
      <c r="L2008" s="38"/>
      <c r="M2008" s="38"/>
      <c r="N2008" s="38"/>
      <c r="O2008" s="38"/>
      <c r="P2008" s="38"/>
      <c r="Q2008" s="38"/>
      <c r="R2008" s="38"/>
      <c r="S2008" s="94"/>
      <c r="T2008" s="94"/>
      <c r="U2008" s="94"/>
      <c r="V2008" s="94"/>
      <c r="W2008" s="94"/>
      <c r="X2008" s="94"/>
      <c r="Y2008" s="94"/>
      <c r="AA2008" s="2"/>
      <c r="AD2008" s="1"/>
    </row>
    <row r="2009" spans="2:30" ht="18.75" x14ac:dyDescent="0.25">
      <c r="B2009" s="110"/>
      <c r="C2009" s="108"/>
      <c r="D2009" s="38"/>
      <c r="E2009" s="38"/>
      <c r="F2009" s="38"/>
      <c r="G2009" s="38"/>
      <c r="H2009" s="38"/>
      <c r="I2009" s="38"/>
      <c r="J2009" s="38"/>
      <c r="K2009" s="38"/>
      <c r="L2009" s="38"/>
      <c r="M2009" s="38"/>
      <c r="N2009" s="38"/>
      <c r="O2009" s="38"/>
      <c r="P2009" s="38"/>
      <c r="Q2009" s="38"/>
      <c r="R2009" s="38"/>
      <c r="S2009" s="94"/>
      <c r="T2009" s="94"/>
      <c r="U2009" s="94"/>
      <c r="V2009" s="94"/>
      <c r="W2009" s="94"/>
      <c r="X2009" s="94"/>
      <c r="Y2009" s="94"/>
      <c r="AA2009" s="2"/>
      <c r="AD2009" s="1"/>
    </row>
    <row r="2010" spans="2:30" ht="18.75" x14ac:dyDescent="0.25">
      <c r="B2010" s="110"/>
      <c r="C2010" s="108"/>
      <c r="D2010" s="38"/>
      <c r="E2010" s="38"/>
      <c r="F2010" s="38"/>
      <c r="G2010" s="38"/>
      <c r="H2010" s="38"/>
      <c r="I2010" s="38"/>
      <c r="J2010" s="38"/>
      <c r="K2010" s="38"/>
      <c r="L2010" s="38"/>
      <c r="M2010" s="38"/>
      <c r="N2010" s="38"/>
      <c r="O2010" s="38"/>
      <c r="P2010" s="38"/>
      <c r="Q2010" s="38"/>
      <c r="R2010" s="38"/>
      <c r="S2010" s="94"/>
      <c r="T2010" s="94"/>
      <c r="U2010" s="94"/>
      <c r="V2010" s="94"/>
      <c r="W2010" s="94"/>
      <c r="X2010" s="94"/>
      <c r="Y2010" s="94"/>
      <c r="AA2010" s="2"/>
      <c r="AD2010" s="1"/>
    </row>
    <row r="2011" spans="2:30" ht="18.75" x14ac:dyDescent="0.25">
      <c r="B2011" s="110"/>
      <c r="C2011" s="108"/>
      <c r="D2011" s="38"/>
      <c r="E2011" s="38"/>
      <c r="F2011" s="38"/>
      <c r="G2011" s="38"/>
      <c r="H2011" s="38"/>
      <c r="I2011" s="38"/>
      <c r="J2011" s="38"/>
      <c r="K2011" s="38"/>
      <c r="L2011" s="38"/>
      <c r="M2011" s="38"/>
      <c r="N2011" s="38"/>
      <c r="O2011" s="38"/>
      <c r="P2011" s="38"/>
      <c r="Q2011" s="38"/>
      <c r="R2011" s="38"/>
      <c r="S2011" s="94"/>
      <c r="T2011" s="94"/>
      <c r="U2011" s="94"/>
      <c r="V2011" s="94"/>
      <c r="W2011" s="94"/>
      <c r="X2011" s="94"/>
      <c r="Y2011" s="94"/>
      <c r="AA2011" s="2"/>
      <c r="AD2011" s="1"/>
    </row>
    <row r="2012" spans="2:30" ht="18.75" x14ac:dyDescent="0.25">
      <c r="B2012" s="110"/>
      <c r="C2012" s="108"/>
      <c r="D2012" s="38"/>
      <c r="E2012" s="38"/>
      <c r="F2012" s="38"/>
      <c r="G2012" s="38"/>
      <c r="H2012" s="38"/>
      <c r="I2012" s="38"/>
      <c r="J2012" s="38"/>
      <c r="K2012" s="38"/>
      <c r="L2012" s="38"/>
      <c r="M2012" s="38"/>
      <c r="N2012" s="38"/>
      <c r="O2012" s="38"/>
      <c r="P2012" s="38"/>
      <c r="Q2012" s="38"/>
      <c r="R2012" s="38"/>
      <c r="S2012" s="94"/>
      <c r="T2012" s="94"/>
      <c r="U2012" s="94"/>
      <c r="V2012" s="94"/>
      <c r="W2012" s="94"/>
      <c r="X2012" s="94"/>
      <c r="Y2012" s="94"/>
      <c r="AA2012" s="2"/>
      <c r="AD2012" s="1"/>
    </row>
    <row r="2013" spans="2:30" ht="18.75" x14ac:dyDescent="0.25">
      <c r="B2013" s="110"/>
      <c r="C2013" s="108"/>
      <c r="D2013" s="38"/>
      <c r="E2013" s="38"/>
      <c r="F2013" s="38"/>
      <c r="G2013" s="38"/>
      <c r="H2013" s="38"/>
      <c r="I2013" s="38"/>
      <c r="J2013" s="38"/>
      <c r="K2013" s="38"/>
      <c r="L2013" s="38"/>
      <c r="M2013" s="38"/>
      <c r="N2013" s="38"/>
      <c r="O2013" s="38"/>
      <c r="P2013" s="38"/>
      <c r="Q2013" s="38"/>
      <c r="R2013" s="38"/>
      <c r="S2013" s="94"/>
      <c r="T2013" s="94"/>
      <c r="U2013" s="94"/>
      <c r="V2013" s="94"/>
      <c r="W2013" s="94"/>
      <c r="X2013" s="94"/>
      <c r="Y2013" s="94"/>
      <c r="AA2013" s="2"/>
      <c r="AD2013" s="1"/>
    </row>
    <row r="2014" spans="2:30" ht="18.75" x14ac:dyDescent="0.25">
      <c r="B2014" s="110"/>
      <c r="C2014" s="108"/>
      <c r="D2014" s="38"/>
      <c r="E2014" s="38"/>
      <c r="F2014" s="38"/>
      <c r="G2014" s="38"/>
      <c r="H2014" s="38"/>
      <c r="I2014" s="38"/>
      <c r="J2014" s="38"/>
      <c r="K2014" s="38"/>
      <c r="L2014" s="38"/>
      <c r="M2014" s="38"/>
      <c r="N2014" s="38"/>
      <c r="O2014" s="38"/>
      <c r="P2014" s="38"/>
      <c r="Q2014" s="38"/>
      <c r="R2014" s="38"/>
      <c r="S2014" s="94"/>
      <c r="T2014" s="94"/>
      <c r="U2014" s="94"/>
      <c r="V2014" s="94"/>
      <c r="W2014" s="94"/>
      <c r="X2014" s="94"/>
      <c r="Y2014" s="94"/>
      <c r="AA2014" s="2"/>
      <c r="AD2014" s="1"/>
    </row>
    <row r="2015" spans="2:30" ht="18.75" x14ac:dyDescent="0.25">
      <c r="B2015" s="110"/>
      <c r="C2015" s="108"/>
      <c r="D2015" s="38"/>
      <c r="E2015" s="38"/>
      <c r="F2015" s="38"/>
      <c r="G2015" s="38"/>
      <c r="H2015" s="38"/>
      <c r="I2015" s="38"/>
      <c r="J2015" s="38"/>
      <c r="K2015" s="38"/>
      <c r="L2015" s="38"/>
      <c r="M2015" s="38"/>
      <c r="N2015" s="38"/>
      <c r="O2015" s="38"/>
      <c r="P2015" s="38"/>
      <c r="Q2015" s="38"/>
      <c r="R2015" s="38"/>
      <c r="S2015" s="94"/>
      <c r="T2015" s="94"/>
      <c r="U2015" s="94"/>
      <c r="V2015" s="94"/>
      <c r="W2015" s="94"/>
      <c r="X2015" s="94"/>
      <c r="Y2015" s="94"/>
      <c r="AA2015" s="2"/>
      <c r="AD2015" s="1"/>
    </row>
    <row r="2016" spans="2:30" ht="18.75" x14ac:dyDescent="0.25">
      <c r="B2016" s="110"/>
      <c r="C2016" s="108"/>
      <c r="D2016" s="38"/>
      <c r="E2016" s="38"/>
      <c r="F2016" s="38"/>
      <c r="G2016" s="38"/>
      <c r="H2016" s="38"/>
      <c r="I2016" s="38"/>
      <c r="J2016" s="38"/>
      <c r="K2016" s="38"/>
      <c r="L2016" s="38"/>
      <c r="M2016" s="38"/>
      <c r="N2016" s="38"/>
      <c r="O2016" s="38"/>
      <c r="P2016" s="38"/>
      <c r="Q2016" s="38"/>
      <c r="R2016" s="38"/>
      <c r="S2016" s="94"/>
      <c r="T2016" s="94"/>
      <c r="U2016" s="94"/>
      <c r="V2016" s="94"/>
      <c r="W2016" s="94"/>
      <c r="X2016" s="94"/>
      <c r="Y2016" s="94"/>
      <c r="AA2016" s="2"/>
      <c r="AD2016" s="1"/>
    </row>
    <row r="2017" spans="2:30" ht="18.75" x14ac:dyDescent="0.25">
      <c r="B2017" s="110"/>
      <c r="C2017" s="108"/>
      <c r="D2017" s="38"/>
      <c r="E2017" s="38"/>
      <c r="F2017" s="38"/>
      <c r="G2017" s="38"/>
      <c r="H2017" s="38"/>
      <c r="I2017" s="38"/>
      <c r="J2017" s="38"/>
      <c r="K2017" s="38"/>
      <c r="L2017" s="38"/>
      <c r="M2017" s="38"/>
      <c r="N2017" s="38"/>
      <c r="O2017" s="38"/>
      <c r="P2017" s="38"/>
      <c r="Q2017" s="38"/>
      <c r="R2017" s="38"/>
      <c r="S2017" s="94"/>
      <c r="T2017" s="94"/>
      <c r="U2017" s="94"/>
      <c r="V2017" s="94"/>
      <c r="W2017" s="94"/>
      <c r="X2017" s="94"/>
      <c r="Y2017" s="94"/>
      <c r="AA2017" s="2"/>
      <c r="AD2017" s="1"/>
    </row>
    <row r="2018" spans="2:30" ht="18.75" x14ac:dyDescent="0.25">
      <c r="B2018" s="110"/>
      <c r="C2018" s="108"/>
      <c r="D2018" s="38"/>
      <c r="E2018" s="38"/>
      <c r="F2018" s="38"/>
      <c r="G2018" s="38"/>
      <c r="H2018" s="38"/>
      <c r="I2018" s="38"/>
      <c r="J2018" s="38"/>
      <c r="K2018" s="38"/>
      <c r="L2018" s="38"/>
      <c r="M2018" s="38"/>
      <c r="N2018" s="38"/>
      <c r="O2018" s="38"/>
      <c r="P2018" s="38"/>
      <c r="Q2018" s="38"/>
      <c r="R2018" s="38"/>
      <c r="S2018" s="94"/>
      <c r="T2018" s="94"/>
      <c r="U2018" s="94"/>
      <c r="V2018" s="94"/>
      <c r="W2018" s="94"/>
      <c r="X2018" s="94"/>
      <c r="Y2018" s="94"/>
      <c r="AA2018" s="2"/>
      <c r="AD2018" s="1"/>
    </row>
    <row r="2019" spans="2:30" ht="18.75" x14ac:dyDescent="0.25">
      <c r="B2019" s="110"/>
      <c r="C2019" s="108"/>
      <c r="D2019" s="38"/>
      <c r="E2019" s="38"/>
      <c r="F2019" s="38"/>
      <c r="G2019" s="38"/>
      <c r="H2019" s="38"/>
      <c r="I2019" s="38"/>
      <c r="J2019" s="38"/>
      <c r="K2019" s="38"/>
      <c r="L2019" s="38"/>
      <c r="M2019" s="38"/>
      <c r="N2019" s="38"/>
      <c r="O2019" s="38"/>
      <c r="P2019" s="38"/>
      <c r="Q2019" s="38"/>
      <c r="R2019" s="38"/>
      <c r="S2019" s="94"/>
      <c r="T2019" s="94"/>
      <c r="U2019" s="94"/>
      <c r="V2019" s="94"/>
      <c r="W2019" s="94"/>
      <c r="X2019" s="94"/>
      <c r="Y2019" s="94"/>
      <c r="AA2019" s="2"/>
      <c r="AD2019" s="1"/>
    </row>
    <row r="2020" spans="2:30" ht="18.75" x14ac:dyDescent="0.25">
      <c r="B2020" s="110"/>
      <c r="C2020" s="108"/>
      <c r="D2020" s="38"/>
      <c r="E2020" s="38"/>
      <c r="F2020" s="38"/>
      <c r="G2020" s="38"/>
      <c r="H2020" s="38"/>
      <c r="I2020" s="38"/>
      <c r="J2020" s="38"/>
      <c r="K2020" s="38"/>
      <c r="L2020" s="38"/>
      <c r="M2020" s="38"/>
      <c r="N2020" s="38"/>
      <c r="O2020" s="38"/>
      <c r="P2020" s="38"/>
      <c r="Q2020" s="38"/>
      <c r="R2020" s="38"/>
      <c r="S2020" s="94"/>
      <c r="T2020" s="94"/>
      <c r="U2020" s="94"/>
      <c r="V2020" s="94"/>
      <c r="W2020" s="94"/>
      <c r="X2020" s="94"/>
      <c r="Y2020" s="94"/>
      <c r="AA2020" s="2"/>
      <c r="AD2020" s="1"/>
    </row>
    <row r="2021" spans="2:30" ht="18.75" x14ac:dyDescent="0.25">
      <c r="B2021" s="110"/>
      <c r="C2021" s="108"/>
      <c r="D2021" s="38"/>
      <c r="E2021" s="38"/>
      <c r="F2021" s="38"/>
      <c r="G2021" s="38"/>
      <c r="H2021" s="38"/>
      <c r="I2021" s="38"/>
      <c r="J2021" s="38"/>
      <c r="K2021" s="38"/>
      <c r="L2021" s="38"/>
      <c r="M2021" s="38"/>
      <c r="N2021" s="38"/>
      <c r="O2021" s="38"/>
      <c r="P2021" s="38"/>
      <c r="Q2021" s="38"/>
      <c r="R2021" s="38"/>
      <c r="S2021" s="94"/>
      <c r="T2021" s="94"/>
      <c r="U2021" s="94"/>
      <c r="V2021" s="94"/>
      <c r="W2021" s="94"/>
      <c r="X2021" s="94"/>
      <c r="Y2021" s="94"/>
      <c r="AA2021" s="2"/>
      <c r="AD2021" s="1"/>
    </row>
    <row r="2022" spans="2:30" ht="18.75" x14ac:dyDescent="0.25">
      <c r="B2022" s="110"/>
      <c r="C2022" s="108"/>
      <c r="D2022" s="38"/>
      <c r="E2022" s="38"/>
      <c r="F2022" s="38"/>
      <c r="G2022" s="38"/>
      <c r="H2022" s="38"/>
      <c r="I2022" s="38"/>
      <c r="J2022" s="38"/>
      <c r="K2022" s="38"/>
      <c r="L2022" s="38"/>
      <c r="M2022" s="38"/>
      <c r="N2022" s="38"/>
      <c r="O2022" s="38"/>
      <c r="P2022" s="38"/>
      <c r="Q2022" s="38"/>
      <c r="R2022" s="38"/>
      <c r="S2022" s="94"/>
      <c r="T2022" s="94"/>
      <c r="U2022" s="94"/>
      <c r="V2022" s="94"/>
      <c r="W2022" s="94"/>
      <c r="X2022" s="94"/>
      <c r="Y2022" s="94"/>
      <c r="AA2022" s="2"/>
      <c r="AD2022" s="1"/>
    </row>
    <row r="2023" spans="2:30" ht="18.75" x14ac:dyDescent="0.25">
      <c r="B2023" s="110"/>
      <c r="C2023" s="108"/>
      <c r="D2023" s="38"/>
      <c r="E2023" s="38"/>
      <c r="F2023" s="38"/>
      <c r="G2023" s="38"/>
      <c r="H2023" s="38"/>
      <c r="I2023" s="38"/>
      <c r="J2023" s="38"/>
      <c r="K2023" s="38"/>
      <c r="L2023" s="38"/>
      <c r="M2023" s="38"/>
      <c r="N2023" s="38"/>
      <c r="O2023" s="38"/>
      <c r="P2023" s="38"/>
      <c r="Q2023" s="38"/>
      <c r="R2023" s="38"/>
      <c r="S2023" s="94"/>
      <c r="T2023" s="94"/>
      <c r="U2023" s="94"/>
      <c r="V2023" s="94"/>
      <c r="W2023" s="94"/>
      <c r="X2023" s="94"/>
      <c r="Y2023" s="94"/>
      <c r="AA2023" s="2"/>
      <c r="AD2023" s="1"/>
    </row>
    <row r="2024" spans="2:30" ht="18.75" x14ac:dyDescent="0.25">
      <c r="B2024" s="110"/>
      <c r="C2024" s="108"/>
      <c r="D2024" s="38"/>
      <c r="E2024" s="38"/>
      <c r="F2024" s="38"/>
      <c r="G2024" s="38"/>
      <c r="H2024" s="38"/>
      <c r="I2024" s="38"/>
      <c r="J2024" s="38"/>
      <c r="K2024" s="38"/>
      <c r="L2024" s="38"/>
      <c r="M2024" s="38"/>
      <c r="N2024" s="38"/>
      <c r="O2024" s="38"/>
      <c r="P2024" s="38"/>
      <c r="Q2024" s="38"/>
      <c r="R2024" s="38"/>
      <c r="S2024" s="94"/>
      <c r="T2024" s="94"/>
      <c r="U2024" s="94"/>
      <c r="V2024" s="94"/>
      <c r="W2024" s="94"/>
      <c r="X2024" s="94"/>
      <c r="Y2024" s="94"/>
      <c r="AA2024" s="2"/>
      <c r="AD2024" s="1"/>
    </row>
    <row r="2025" spans="2:30" ht="18.75" x14ac:dyDescent="0.25">
      <c r="B2025" s="110"/>
      <c r="C2025" s="108"/>
      <c r="D2025" s="38"/>
      <c r="E2025" s="38"/>
      <c r="F2025" s="38"/>
      <c r="G2025" s="38"/>
      <c r="H2025" s="38"/>
      <c r="I2025" s="38"/>
      <c r="J2025" s="38"/>
      <c r="K2025" s="38"/>
      <c r="L2025" s="38"/>
      <c r="M2025" s="38"/>
      <c r="N2025" s="38"/>
      <c r="O2025" s="38"/>
      <c r="P2025" s="38"/>
      <c r="Q2025" s="38"/>
      <c r="R2025" s="38"/>
      <c r="S2025" s="94"/>
      <c r="T2025" s="94"/>
      <c r="U2025" s="94"/>
      <c r="V2025" s="94"/>
      <c r="W2025" s="94"/>
      <c r="X2025" s="94"/>
      <c r="Y2025" s="94"/>
      <c r="AA2025" s="2"/>
      <c r="AD2025" s="1"/>
    </row>
    <row r="2026" spans="2:30" ht="18.75" x14ac:dyDescent="0.25">
      <c r="B2026" s="110"/>
      <c r="C2026" s="108"/>
      <c r="D2026" s="38"/>
      <c r="E2026" s="38"/>
      <c r="F2026" s="38"/>
      <c r="G2026" s="38"/>
      <c r="H2026" s="38"/>
      <c r="I2026" s="38"/>
      <c r="J2026" s="38"/>
      <c r="K2026" s="38"/>
      <c r="L2026" s="38"/>
      <c r="M2026" s="38"/>
      <c r="N2026" s="38"/>
      <c r="O2026" s="38"/>
      <c r="P2026" s="38"/>
      <c r="Q2026" s="38"/>
      <c r="R2026" s="38"/>
      <c r="S2026" s="94"/>
      <c r="T2026" s="94"/>
      <c r="U2026" s="94"/>
      <c r="V2026" s="94"/>
      <c r="W2026" s="94"/>
      <c r="X2026" s="94"/>
      <c r="Y2026" s="94"/>
      <c r="AA2026" s="2"/>
      <c r="AD2026" s="1"/>
    </row>
    <row r="2027" spans="2:30" ht="18.75" x14ac:dyDescent="0.25">
      <c r="B2027" s="110"/>
      <c r="C2027" s="108"/>
      <c r="D2027" s="38"/>
      <c r="E2027" s="38"/>
      <c r="F2027" s="38"/>
      <c r="G2027" s="38"/>
      <c r="H2027" s="38"/>
      <c r="I2027" s="38"/>
      <c r="J2027" s="38"/>
      <c r="K2027" s="38"/>
      <c r="L2027" s="38"/>
      <c r="M2027" s="38"/>
      <c r="N2027" s="38"/>
      <c r="O2027" s="38"/>
      <c r="P2027" s="38"/>
      <c r="Q2027" s="38"/>
      <c r="R2027" s="38"/>
      <c r="S2027" s="94"/>
      <c r="T2027" s="94"/>
      <c r="U2027" s="94"/>
      <c r="V2027" s="94"/>
      <c r="W2027" s="94"/>
      <c r="X2027" s="94"/>
      <c r="Y2027" s="94"/>
      <c r="AA2027" s="2"/>
      <c r="AD2027" s="1"/>
    </row>
    <row r="2028" spans="2:30" ht="18.75" x14ac:dyDescent="0.25">
      <c r="B2028" s="110"/>
      <c r="C2028" s="108"/>
      <c r="D2028" s="38"/>
      <c r="E2028" s="38"/>
      <c r="F2028" s="38"/>
      <c r="G2028" s="38"/>
      <c r="H2028" s="38"/>
      <c r="I2028" s="38"/>
      <c r="J2028" s="38"/>
      <c r="K2028" s="38"/>
      <c r="L2028" s="38"/>
      <c r="M2028" s="38"/>
      <c r="N2028" s="38"/>
      <c r="O2028" s="38"/>
      <c r="P2028" s="38"/>
      <c r="Q2028" s="38"/>
      <c r="R2028" s="38"/>
      <c r="S2028" s="94"/>
      <c r="T2028" s="94"/>
      <c r="U2028" s="94"/>
      <c r="V2028" s="94"/>
      <c r="W2028" s="94"/>
      <c r="X2028" s="94"/>
      <c r="Y2028" s="94"/>
      <c r="AA2028" s="2"/>
      <c r="AD2028" s="1"/>
    </row>
    <row r="2029" spans="2:30" ht="18.75" x14ac:dyDescent="0.25">
      <c r="B2029" s="110"/>
      <c r="C2029" s="108"/>
      <c r="D2029" s="38"/>
      <c r="E2029" s="38"/>
      <c r="F2029" s="38"/>
      <c r="G2029" s="38"/>
      <c r="H2029" s="38"/>
      <c r="I2029" s="38"/>
      <c r="J2029" s="38"/>
      <c r="K2029" s="38"/>
      <c r="L2029" s="38"/>
      <c r="M2029" s="38"/>
      <c r="N2029" s="38"/>
      <c r="O2029" s="38"/>
      <c r="P2029" s="38"/>
      <c r="Q2029" s="38"/>
      <c r="R2029" s="38"/>
      <c r="S2029" s="94"/>
      <c r="T2029" s="94"/>
      <c r="U2029" s="94"/>
      <c r="V2029" s="94"/>
      <c r="W2029" s="94"/>
      <c r="X2029" s="94"/>
      <c r="Y2029" s="94"/>
      <c r="AA2029" s="2"/>
      <c r="AD2029" s="1"/>
    </row>
    <row r="2030" spans="2:30" ht="18.75" x14ac:dyDescent="0.25">
      <c r="B2030" s="110"/>
      <c r="C2030" s="108"/>
      <c r="D2030" s="38"/>
      <c r="E2030" s="38"/>
      <c r="F2030" s="38"/>
      <c r="G2030" s="38"/>
      <c r="H2030" s="38"/>
      <c r="I2030" s="38"/>
      <c r="J2030" s="38"/>
      <c r="K2030" s="38"/>
      <c r="L2030" s="38"/>
      <c r="M2030" s="38"/>
      <c r="N2030" s="38"/>
      <c r="O2030" s="38"/>
      <c r="P2030" s="38"/>
      <c r="Q2030" s="38"/>
      <c r="R2030" s="38"/>
      <c r="S2030" s="94"/>
      <c r="T2030" s="94"/>
      <c r="U2030" s="94"/>
      <c r="V2030" s="94"/>
      <c r="W2030" s="94"/>
      <c r="X2030" s="94"/>
      <c r="Y2030" s="94"/>
      <c r="AA2030" s="2"/>
      <c r="AD2030" s="1"/>
    </row>
    <row r="2031" spans="2:30" ht="18.75" x14ac:dyDescent="0.25">
      <c r="B2031" s="110"/>
      <c r="C2031" s="108"/>
      <c r="D2031" s="38"/>
      <c r="E2031" s="38"/>
      <c r="F2031" s="38"/>
      <c r="G2031" s="38"/>
      <c r="H2031" s="38"/>
      <c r="I2031" s="38"/>
      <c r="J2031" s="38"/>
      <c r="K2031" s="38"/>
      <c r="L2031" s="38"/>
      <c r="M2031" s="38"/>
      <c r="N2031" s="38"/>
      <c r="O2031" s="38"/>
      <c r="P2031" s="38"/>
      <c r="Q2031" s="38"/>
      <c r="R2031" s="38"/>
      <c r="S2031" s="94"/>
      <c r="T2031" s="94"/>
      <c r="U2031" s="94"/>
      <c r="V2031" s="94"/>
      <c r="W2031" s="94"/>
      <c r="X2031" s="94"/>
      <c r="Y2031" s="94"/>
      <c r="AA2031" s="2"/>
      <c r="AD2031" s="1"/>
    </row>
    <row r="2032" spans="2:30" ht="18.75" x14ac:dyDescent="0.25">
      <c r="B2032" s="110"/>
      <c r="C2032" s="108"/>
      <c r="D2032" s="38"/>
      <c r="E2032" s="38"/>
      <c r="F2032" s="38"/>
      <c r="G2032" s="38"/>
      <c r="H2032" s="38"/>
      <c r="I2032" s="38"/>
      <c r="J2032" s="38"/>
      <c r="K2032" s="38"/>
      <c r="L2032" s="38"/>
      <c r="M2032" s="38"/>
      <c r="N2032" s="38"/>
      <c r="O2032" s="38"/>
      <c r="P2032" s="38"/>
      <c r="Q2032" s="38"/>
      <c r="R2032" s="38"/>
      <c r="S2032" s="94"/>
      <c r="T2032" s="94"/>
      <c r="U2032" s="94"/>
      <c r="V2032" s="94"/>
      <c r="W2032" s="94"/>
      <c r="X2032" s="94"/>
      <c r="Y2032" s="94"/>
      <c r="AA2032" s="2"/>
      <c r="AD2032" s="1"/>
    </row>
    <row r="2033" spans="2:30" ht="18.75" x14ac:dyDescent="0.25">
      <c r="B2033" s="110"/>
      <c r="C2033" s="108"/>
      <c r="D2033" s="38"/>
      <c r="E2033" s="38"/>
      <c r="F2033" s="38"/>
      <c r="G2033" s="38"/>
      <c r="H2033" s="38"/>
      <c r="I2033" s="38"/>
      <c r="J2033" s="38"/>
      <c r="K2033" s="38"/>
      <c r="L2033" s="38"/>
      <c r="M2033" s="38"/>
      <c r="N2033" s="38"/>
      <c r="O2033" s="38"/>
      <c r="P2033" s="38"/>
      <c r="Q2033" s="38"/>
      <c r="R2033" s="38"/>
      <c r="S2033" s="94"/>
      <c r="T2033" s="94"/>
      <c r="U2033" s="94"/>
      <c r="V2033" s="94"/>
      <c r="W2033" s="94"/>
      <c r="X2033" s="94"/>
      <c r="Y2033" s="94"/>
      <c r="AA2033" s="2"/>
      <c r="AD2033" s="1"/>
    </row>
    <row r="2034" spans="2:30" ht="18.75" x14ac:dyDescent="0.25">
      <c r="B2034" s="110"/>
      <c r="C2034" s="108"/>
      <c r="D2034" s="38"/>
      <c r="E2034" s="38"/>
      <c r="F2034" s="38"/>
      <c r="G2034" s="38"/>
      <c r="H2034" s="38"/>
      <c r="I2034" s="38"/>
      <c r="J2034" s="38"/>
      <c r="K2034" s="38"/>
      <c r="L2034" s="38"/>
      <c r="M2034" s="38"/>
      <c r="N2034" s="38"/>
      <c r="O2034" s="38"/>
      <c r="P2034" s="38"/>
      <c r="Q2034" s="38"/>
      <c r="R2034" s="38"/>
      <c r="S2034" s="94"/>
      <c r="T2034" s="94"/>
      <c r="U2034" s="94"/>
      <c r="V2034" s="94"/>
      <c r="W2034" s="94"/>
      <c r="X2034" s="94"/>
      <c r="Y2034" s="94"/>
      <c r="AA2034" s="2"/>
      <c r="AD2034" s="1"/>
    </row>
    <row r="2035" spans="2:30" ht="18.75" x14ac:dyDescent="0.25">
      <c r="B2035" s="110"/>
      <c r="C2035" s="108"/>
      <c r="D2035" s="38"/>
      <c r="E2035" s="38"/>
      <c r="F2035" s="38"/>
      <c r="G2035" s="38"/>
      <c r="H2035" s="38"/>
      <c r="I2035" s="38"/>
      <c r="J2035" s="38"/>
      <c r="K2035" s="38"/>
      <c r="L2035" s="38"/>
      <c r="M2035" s="38"/>
      <c r="N2035" s="38"/>
      <c r="O2035" s="38"/>
      <c r="P2035" s="38"/>
      <c r="Q2035" s="38"/>
      <c r="R2035" s="38"/>
      <c r="S2035" s="94"/>
      <c r="T2035" s="94"/>
      <c r="U2035" s="94"/>
      <c r="V2035" s="94"/>
      <c r="W2035" s="94"/>
      <c r="X2035" s="94"/>
      <c r="Y2035" s="94"/>
      <c r="AA2035" s="2"/>
      <c r="AD2035" s="1"/>
    </row>
    <row r="2036" spans="2:30" ht="18.75" x14ac:dyDescent="0.25">
      <c r="B2036" s="110"/>
      <c r="C2036" s="108"/>
      <c r="D2036" s="38"/>
      <c r="E2036" s="38"/>
      <c r="F2036" s="38"/>
      <c r="G2036" s="38"/>
      <c r="H2036" s="38"/>
      <c r="I2036" s="38"/>
      <c r="J2036" s="38"/>
      <c r="K2036" s="38"/>
      <c r="L2036" s="38"/>
      <c r="M2036" s="38"/>
      <c r="N2036" s="38"/>
      <c r="O2036" s="38"/>
      <c r="P2036" s="38"/>
      <c r="Q2036" s="38"/>
      <c r="R2036" s="38"/>
      <c r="S2036" s="94"/>
      <c r="T2036" s="94"/>
      <c r="U2036" s="94"/>
      <c r="V2036" s="94"/>
      <c r="W2036" s="94"/>
      <c r="X2036" s="94"/>
      <c r="Y2036" s="94"/>
      <c r="AA2036" s="2"/>
      <c r="AD2036" s="1"/>
    </row>
    <row r="2037" spans="2:30" ht="18.75" x14ac:dyDescent="0.25">
      <c r="B2037" s="110"/>
      <c r="C2037" s="108"/>
      <c r="D2037" s="38"/>
      <c r="E2037" s="38"/>
      <c r="F2037" s="38"/>
      <c r="G2037" s="38"/>
      <c r="H2037" s="38"/>
      <c r="I2037" s="38"/>
      <c r="J2037" s="38"/>
      <c r="K2037" s="38"/>
      <c r="L2037" s="38"/>
      <c r="M2037" s="38"/>
      <c r="N2037" s="38"/>
      <c r="O2037" s="38"/>
      <c r="P2037" s="38"/>
      <c r="Q2037" s="38"/>
      <c r="R2037" s="38"/>
      <c r="S2037" s="94"/>
      <c r="T2037" s="94"/>
      <c r="U2037" s="94"/>
      <c r="V2037" s="94"/>
      <c r="W2037" s="94"/>
      <c r="X2037" s="94"/>
      <c r="Y2037" s="94"/>
      <c r="AA2037" s="2"/>
      <c r="AD2037" s="1"/>
    </row>
    <row r="2038" spans="2:30" ht="18.75" x14ac:dyDescent="0.25">
      <c r="B2038" s="110"/>
      <c r="C2038" s="108"/>
      <c r="D2038" s="38"/>
      <c r="E2038" s="38"/>
      <c r="F2038" s="38"/>
      <c r="G2038" s="38"/>
      <c r="H2038" s="38"/>
      <c r="I2038" s="38"/>
      <c r="J2038" s="38"/>
      <c r="K2038" s="38"/>
      <c r="L2038" s="38"/>
      <c r="M2038" s="38"/>
      <c r="N2038" s="38"/>
      <c r="O2038" s="38"/>
      <c r="P2038" s="38"/>
      <c r="Q2038" s="38"/>
      <c r="R2038" s="38"/>
      <c r="S2038" s="94"/>
      <c r="T2038" s="94"/>
      <c r="U2038" s="94"/>
      <c r="V2038" s="94"/>
      <c r="W2038" s="94"/>
      <c r="X2038" s="94"/>
      <c r="Y2038" s="94"/>
      <c r="AA2038" s="2"/>
      <c r="AD2038" s="1"/>
    </row>
    <row r="2039" spans="2:30" ht="18.75" x14ac:dyDescent="0.25">
      <c r="B2039" s="110"/>
      <c r="C2039" s="108"/>
      <c r="D2039" s="38"/>
      <c r="E2039" s="38"/>
      <c r="F2039" s="38"/>
      <c r="G2039" s="38"/>
      <c r="H2039" s="38"/>
      <c r="I2039" s="38"/>
      <c r="J2039" s="38"/>
      <c r="K2039" s="38"/>
      <c r="L2039" s="38"/>
      <c r="M2039" s="38"/>
      <c r="N2039" s="38"/>
      <c r="O2039" s="38"/>
      <c r="P2039" s="38"/>
      <c r="Q2039" s="38"/>
      <c r="R2039" s="38"/>
      <c r="S2039" s="94"/>
      <c r="T2039" s="94"/>
      <c r="U2039" s="94"/>
      <c r="V2039" s="94"/>
      <c r="W2039" s="94"/>
      <c r="X2039" s="94"/>
      <c r="Y2039" s="94"/>
      <c r="AA2039" s="2"/>
      <c r="AD2039" s="1"/>
    </row>
    <row r="2040" spans="2:30" ht="18.75" x14ac:dyDescent="0.25">
      <c r="B2040" s="110"/>
      <c r="C2040" s="108"/>
      <c r="D2040" s="38"/>
      <c r="E2040" s="38"/>
      <c r="F2040" s="38"/>
      <c r="G2040" s="38"/>
      <c r="H2040" s="38"/>
      <c r="I2040" s="38"/>
      <c r="J2040" s="38"/>
      <c r="K2040" s="38"/>
      <c r="L2040" s="38"/>
      <c r="M2040" s="38"/>
      <c r="N2040" s="38"/>
      <c r="O2040" s="38"/>
      <c r="P2040" s="38"/>
      <c r="Q2040" s="38"/>
      <c r="R2040" s="38"/>
      <c r="S2040" s="94"/>
      <c r="T2040" s="94"/>
      <c r="U2040" s="94"/>
      <c r="V2040" s="94"/>
      <c r="W2040" s="94"/>
      <c r="X2040" s="94"/>
      <c r="Y2040" s="94"/>
      <c r="AA2040" s="2"/>
      <c r="AD2040" s="1"/>
    </row>
    <row r="2041" spans="2:30" ht="18.75" x14ac:dyDescent="0.25">
      <c r="B2041" s="110"/>
      <c r="C2041" s="108"/>
      <c r="D2041" s="38"/>
      <c r="E2041" s="38"/>
      <c r="F2041" s="38"/>
      <c r="G2041" s="38"/>
      <c r="H2041" s="38"/>
      <c r="I2041" s="38"/>
      <c r="J2041" s="38"/>
      <c r="K2041" s="38"/>
      <c r="L2041" s="38"/>
      <c r="M2041" s="38"/>
      <c r="N2041" s="38"/>
      <c r="O2041" s="38"/>
      <c r="P2041" s="38"/>
      <c r="Q2041" s="38"/>
      <c r="R2041" s="38"/>
      <c r="S2041" s="94"/>
      <c r="T2041" s="94"/>
      <c r="U2041" s="94"/>
      <c r="V2041" s="94"/>
      <c r="W2041" s="94"/>
      <c r="X2041" s="94"/>
      <c r="Y2041" s="94"/>
      <c r="AA2041" s="2"/>
      <c r="AD2041" s="1"/>
    </row>
    <row r="2042" spans="2:30" ht="18.75" x14ac:dyDescent="0.25">
      <c r="B2042" s="110"/>
      <c r="C2042" s="108"/>
      <c r="D2042" s="38"/>
      <c r="E2042" s="38"/>
      <c r="F2042" s="38"/>
      <c r="G2042" s="38"/>
      <c r="H2042" s="38"/>
      <c r="I2042" s="38"/>
      <c r="J2042" s="38"/>
      <c r="K2042" s="38"/>
      <c r="L2042" s="38"/>
      <c r="M2042" s="38"/>
      <c r="N2042" s="38"/>
      <c r="O2042" s="38"/>
      <c r="P2042" s="38"/>
      <c r="Q2042" s="38"/>
      <c r="R2042" s="38"/>
      <c r="S2042" s="94"/>
      <c r="T2042" s="94"/>
      <c r="U2042" s="94"/>
      <c r="V2042" s="94"/>
      <c r="W2042" s="94"/>
      <c r="X2042" s="94"/>
      <c r="Y2042" s="94"/>
      <c r="AA2042" s="2"/>
      <c r="AD2042" s="1"/>
    </row>
    <row r="2043" spans="2:30" ht="18.75" x14ac:dyDescent="0.25">
      <c r="B2043" s="110"/>
      <c r="C2043" s="108"/>
      <c r="D2043" s="38"/>
      <c r="E2043" s="38"/>
      <c r="F2043" s="38"/>
      <c r="G2043" s="38"/>
      <c r="H2043" s="38"/>
      <c r="I2043" s="38"/>
      <c r="J2043" s="38"/>
      <c r="K2043" s="38"/>
      <c r="L2043" s="38"/>
      <c r="M2043" s="38"/>
      <c r="N2043" s="38"/>
      <c r="O2043" s="38"/>
      <c r="P2043" s="38"/>
      <c r="Q2043" s="38"/>
      <c r="R2043" s="38"/>
      <c r="S2043" s="94"/>
      <c r="T2043" s="94"/>
      <c r="U2043" s="94"/>
      <c r="V2043" s="94"/>
      <c r="W2043" s="94"/>
      <c r="X2043" s="94"/>
      <c r="Y2043" s="94"/>
      <c r="AA2043" s="2"/>
      <c r="AD2043" s="1"/>
    </row>
    <row r="2044" spans="2:30" ht="18.75" x14ac:dyDescent="0.25">
      <c r="B2044" s="110"/>
      <c r="C2044" s="108"/>
      <c r="D2044" s="38"/>
      <c r="E2044" s="38"/>
      <c r="F2044" s="38"/>
      <c r="G2044" s="38"/>
      <c r="H2044" s="38"/>
      <c r="I2044" s="38"/>
      <c r="J2044" s="38"/>
      <c r="K2044" s="38"/>
      <c r="L2044" s="38"/>
      <c r="M2044" s="38"/>
      <c r="N2044" s="38"/>
      <c r="O2044" s="38"/>
      <c r="P2044" s="38"/>
      <c r="Q2044" s="38"/>
      <c r="R2044" s="38"/>
      <c r="S2044" s="94"/>
      <c r="T2044" s="94"/>
      <c r="U2044" s="94"/>
      <c r="V2044" s="94"/>
      <c r="W2044" s="94"/>
      <c r="X2044" s="94"/>
      <c r="Y2044" s="94"/>
      <c r="AA2044" s="2"/>
      <c r="AD2044" s="1"/>
    </row>
    <row r="2045" spans="2:30" ht="18.75" x14ac:dyDescent="0.25">
      <c r="B2045" s="110"/>
      <c r="C2045" s="108"/>
      <c r="D2045" s="38"/>
      <c r="E2045" s="38"/>
      <c r="F2045" s="38"/>
      <c r="G2045" s="38"/>
      <c r="H2045" s="38"/>
      <c r="I2045" s="38"/>
      <c r="J2045" s="38"/>
      <c r="K2045" s="38"/>
      <c r="L2045" s="38"/>
      <c r="M2045" s="38"/>
      <c r="N2045" s="38"/>
      <c r="O2045" s="38"/>
      <c r="P2045" s="38"/>
      <c r="Q2045" s="38"/>
      <c r="R2045" s="38"/>
      <c r="S2045" s="94"/>
      <c r="T2045" s="94"/>
      <c r="U2045" s="94"/>
      <c r="V2045" s="94"/>
      <c r="W2045" s="94"/>
      <c r="X2045" s="94"/>
      <c r="Y2045" s="94"/>
      <c r="AA2045" s="2"/>
      <c r="AD2045" s="1"/>
    </row>
    <row r="2046" spans="2:30" ht="18.75" x14ac:dyDescent="0.25">
      <c r="B2046" s="110"/>
      <c r="C2046" s="108"/>
      <c r="D2046" s="38"/>
      <c r="E2046" s="38"/>
      <c r="F2046" s="38"/>
      <c r="G2046" s="38"/>
      <c r="H2046" s="38"/>
      <c r="I2046" s="38"/>
      <c r="J2046" s="38"/>
      <c r="K2046" s="38"/>
      <c r="L2046" s="38"/>
      <c r="M2046" s="38"/>
      <c r="N2046" s="38"/>
      <c r="O2046" s="38"/>
      <c r="P2046" s="38"/>
      <c r="Q2046" s="38"/>
      <c r="R2046" s="38"/>
      <c r="S2046" s="94"/>
      <c r="T2046" s="94"/>
      <c r="U2046" s="94"/>
      <c r="V2046" s="94"/>
      <c r="W2046" s="94"/>
      <c r="X2046" s="94"/>
      <c r="Y2046" s="94"/>
      <c r="AA2046" s="2"/>
      <c r="AD2046" s="1"/>
    </row>
    <row r="2047" spans="2:30" ht="18.75" x14ac:dyDescent="0.25">
      <c r="B2047" s="110"/>
      <c r="C2047" s="108"/>
      <c r="D2047" s="38"/>
      <c r="E2047" s="38"/>
      <c r="F2047" s="38"/>
      <c r="G2047" s="38"/>
      <c r="H2047" s="38"/>
      <c r="I2047" s="38"/>
      <c r="J2047" s="38"/>
      <c r="K2047" s="38"/>
      <c r="L2047" s="38"/>
      <c r="M2047" s="38"/>
      <c r="N2047" s="38"/>
      <c r="O2047" s="38"/>
      <c r="P2047" s="38"/>
      <c r="Q2047" s="38"/>
      <c r="R2047" s="38"/>
      <c r="S2047" s="94"/>
      <c r="T2047" s="94"/>
      <c r="U2047" s="94"/>
      <c r="V2047" s="94"/>
      <c r="W2047" s="94"/>
      <c r="X2047" s="94"/>
      <c r="Y2047" s="94"/>
      <c r="AA2047" s="2"/>
      <c r="AD2047" s="1"/>
    </row>
    <row r="2048" spans="2:30" ht="18.75" x14ac:dyDescent="0.25">
      <c r="B2048" s="110"/>
      <c r="C2048" s="108"/>
      <c r="D2048" s="38"/>
      <c r="E2048" s="38"/>
      <c r="F2048" s="38"/>
      <c r="G2048" s="38"/>
      <c r="H2048" s="38"/>
      <c r="I2048" s="38"/>
      <c r="J2048" s="38"/>
      <c r="K2048" s="38"/>
      <c r="L2048" s="38"/>
      <c r="M2048" s="38"/>
      <c r="N2048" s="38"/>
      <c r="O2048" s="38"/>
      <c r="P2048" s="38"/>
      <c r="Q2048" s="38"/>
      <c r="R2048" s="38"/>
      <c r="S2048" s="94"/>
      <c r="T2048" s="94"/>
      <c r="U2048" s="94"/>
      <c r="V2048" s="94"/>
      <c r="W2048" s="94"/>
      <c r="X2048" s="94"/>
      <c r="Y2048" s="94"/>
      <c r="AA2048" s="2"/>
      <c r="AD2048" s="1"/>
    </row>
    <row r="2049" spans="2:30" ht="18.75" x14ac:dyDescent="0.25">
      <c r="B2049" s="110"/>
      <c r="C2049" s="108"/>
      <c r="D2049" s="38"/>
      <c r="E2049" s="38"/>
      <c r="F2049" s="38"/>
      <c r="G2049" s="38"/>
      <c r="H2049" s="38"/>
      <c r="I2049" s="38"/>
      <c r="J2049" s="38"/>
      <c r="K2049" s="38"/>
      <c r="L2049" s="38"/>
      <c r="M2049" s="38"/>
      <c r="N2049" s="38"/>
      <c r="O2049" s="38"/>
      <c r="P2049" s="38"/>
      <c r="Q2049" s="38"/>
      <c r="R2049" s="38"/>
      <c r="S2049" s="94"/>
      <c r="T2049" s="94"/>
      <c r="U2049" s="94"/>
      <c r="V2049" s="94"/>
      <c r="W2049" s="94"/>
      <c r="X2049" s="94"/>
      <c r="Y2049" s="94"/>
      <c r="AA2049" s="2"/>
      <c r="AD2049" s="1"/>
    </row>
    <row r="2050" spans="2:30" ht="18.75" x14ac:dyDescent="0.25">
      <c r="B2050" s="110"/>
      <c r="C2050" s="108"/>
      <c r="D2050" s="38"/>
      <c r="E2050" s="38"/>
      <c r="F2050" s="38"/>
      <c r="G2050" s="38"/>
      <c r="H2050" s="38"/>
      <c r="I2050" s="38"/>
      <c r="J2050" s="38"/>
      <c r="K2050" s="38"/>
      <c r="L2050" s="38"/>
      <c r="M2050" s="38"/>
      <c r="N2050" s="38"/>
      <c r="O2050" s="38"/>
      <c r="P2050" s="38"/>
      <c r="Q2050" s="38"/>
      <c r="R2050" s="38"/>
      <c r="S2050" s="94"/>
      <c r="T2050" s="94"/>
      <c r="U2050" s="94"/>
      <c r="V2050" s="94"/>
      <c r="W2050" s="94"/>
      <c r="X2050" s="94"/>
      <c r="Y2050" s="94"/>
      <c r="AA2050" s="2"/>
      <c r="AD2050" s="1"/>
    </row>
    <row r="2051" spans="2:30" ht="18.75" x14ac:dyDescent="0.25">
      <c r="B2051" s="110"/>
      <c r="C2051" s="108"/>
      <c r="D2051" s="38"/>
      <c r="E2051" s="38"/>
      <c r="F2051" s="38"/>
      <c r="G2051" s="38"/>
      <c r="H2051" s="38"/>
      <c r="I2051" s="38"/>
      <c r="J2051" s="38"/>
      <c r="K2051" s="38"/>
      <c r="L2051" s="38"/>
      <c r="M2051" s="38"/>
      <c r="N2051" s="38"/>
      <c r="O2051" s="38"/>
      <c r="P2051" s="38"/>
      <c r="Q2051" s="38"/>
      <c r="R2051" s="38"/>
      <c r="S2051" s="94"/>
      <c r="T2051" s="94"/>
      <c r="U2051" s="94"/>
      <c r="V2051" s="94"/>
      <c r="W2051" s="94"/>
      <c r="X2051" s="94"/>
      <c r="Y2051" s="94"/>
      <c r="AA2051" s="2"/>
      <c r="AD2051" s="1"/>
    </row>
    <row r="2052" spans="2:30" ht="18.75" x14ac:dyDescent="0.25">
      <c r="B2052" s="110"/>
      <c r="C2052" s="108"/>
      <c r="D2052" s="38"/>
      <c r="E2052" s="38"/>
      <c r="F2052" s="38"/>
      <c r="G2052" s="38"/>
      <c r="H2052" s="38"/>
      <c r="I2052" s="38"/>
      <c r="J2052" s="38"/>
      <c r="K2052" s="38"/>
      <c r="L2052" s="38"/>
      <c r="M2052" s="38"/>
      <c r="N2052" s="38"/>
      <c r="O2052" s="38"/>
      <c r="P2052" s="38"/>
      <c r="Q2052" s="38"/>
      <c r="R2052" s="38"/>
      <c r="S2052" s="94"/>
      <c r="T2052" s="94"/>
      <c r="U2052" s="94"/>
      <c r="V2052" s="94"/>
      <c r="W2052" s="94"/>
      <c r="X2052" s="94"/>
      <c r="Y2052" s="94"/>
      <c r="AA2052" s="2"/>
      <c r="AD2052" s="1"/>
    </row>
    <row r="2053" spans="2:30" ht="18.75" x14ac:dyDescent="0.25">
      <c r="B2053" s="110"/>
      <c r="C2053" s="108"/>
      <c r="D2053" s="38"/>
      <c r="E2053" s="38"/>
      <c r="F2053" s="38"/>
      <c r="G2053" s="38"/>
      <c r="H2053" s="38"/>
      <c r="I2053" s="38"/>
      <c r="J2053" s="38"/>
      <c r="K2053" s="38"/>
      <c r="L2053" s="38"/>
      <c r="M2053" s="38"/>
      <c r="N2053" s="38"/>
      <c r="O2053" s="38"/>
      <c r="P2053" s="38"/>
      <c r="Q2053" s="38"/>
      <c r="R2053" s="38"/>
      <c r="S2053" s="94"/>
      <c r="T2053" s="94"/>
      <c r="U2053" s="94"/>
      <c r="V2053" s="94"/>
      <c r="W2053" s="94"/>
      <c r="X2053" s="94"/>
      <c r="Y2053" s="94"/>
      <c r="AA2053" s="2"/>
      <c r="AD2053" s="1"/>
    </row>
    <row r="2054" spans="2:30" ht="18.75" x14ac:dyDescent="0.25">
      <c r="B2054" s="110"/>
      <c r="C2054" s="108"/>
      <c r="D2054" s="38"/>
      <c r="E2054" s="38"/>
      <c r="F2054" s="38"/>
      <c r="G2054" s="38"/>
      <c r="H2054" s="38"/>
      <c r="I2054" s="38"/>
      <c r="J2054" s="38"/>
      <c r="K2054" s="38"/>
      <c r="L2054" s="38"/>
      <c r="M2054" s="38"/>
      <c r="N2054" s="38"/>
      <c r="O2054" s="38"/>
      <c r="P2054" s="38"/>
      <c r="Q2054" s="38"/>
      <c r="R2054" s="38"/>
      <c r="S2054" s="94"/>
      <c r="T2054" s="94"/>
      <c r="U2054" s="94"/>
      <c r="V2054" s="94"/>
      <c r="W2054" s="94"/>
      <c r="X2054" s="94"/>
      <c r="Y2054" s="94"/>
      <c r="AA2054" s="2"/>
      <c r="AD2054" s="1"/>
    </row>
    <row r="2055" spans="2:30" ht="18.75" x14ac:dyDescent="0.25">
      <c r="B2055" s="110"/>
      <c r="C2055" s="108"/>
      <c r="D2055" s="38"/>
      <c r="E2055" s="38"/>
      <c r="F2055" s="38"/>
      <c r="G2055" s="38"/>
      <c r="H2055" s="38"/>
      <c r="I2055" s="38"/>
      <c r="J2055" s="38"/>
      <c r="K2055" s="38"/>
      <c r="L2055" s="38"/>
      <c r="M2055" s="38"/>
      <c r="N2055" s="38"/>
      <c r="O2055" s="38"/>
      <c r="P2055" s="38"/>
      <c r="Q2055" s="38"/>
      <c r="R2055" s="38"/>
      <c r="S2055" s="94"/>
      <c r="T2055" s="94"/>
      <c r="U2055" s="94"/>
      <c r="V2055" s="94"/>
      <c r="W2055" s="94"/>
      <c r="X2055" s="94"/>
      <c r="Y2055" s="94"/>
      <c r="AA2055" s="2"/>
      <c r="AD2055" s="1"/>
    </row>
    <row r="2056" spans="2:30" ht="18.75" x14ac:dyDescent="0.25">
      <c r="B2056" s="110"/>
      <c r="C2056" s="108"/>
      <c r="D2056" s="38"/>
      <c r="E2056" s="38"/>
      <c r="F2056" s="38"/>
      <c r="G2056" s="38"/>
      <c r="H2056" s="38"/>
      <c r="I2056" s="38"/>
      <c r="J2056" s="38"/>
      <c r="K2056" s="38"/>
      <c r="L2056" s="38"/>
      <c r="M2056" s="38"/>
      <c r="N2056" s="38"/>
      <c r="O2056" s="38"/>
      <c r="P2056" s="38"/>
      <c r="Q2056" s="38"/>
      <c r="R2056" s="38"/>
      <c r="S2056" s="94"/>
      <c r="T2056" s="94"/>
      <c r="U2056" s="94"/>
      <c r="V2056" s="94"/>
      <c r="W2056" s="94"/>
      <c r="X2056" s="94"/>
      <c r="Y2056" s="94"/>
      <c r="AA2056" s="2"/>
      <c r="AD2056" s="1"/>
    </row>
    <row r="2057" spans="2:30" ht="18.75" x14ac:dyDescent="0.25">
      <c r="B2057" s="110"/>
      <c r="C2057" s="108"/>
      <c r="D2057" s="38"/>
      <c r="E2057" s="38"/>
      <c r="F2057" s="38"/>
      <c r="G2057" s="38"/>
      <c r="H2057" s="38"/>
      <c r="I2057" s="38"/>
      <c r="J2057" s="38"/>
      <c r="K2057" s="38"/>
      <c r="L2057" s="38"/>
      <c r="M2057" s="38"/>
      <c r="N2057" s="38"/>
      <c r="O2057" s="38"/>
      <c r="P2057" s="38"/>
      <c r="Q2057" s="38"/>
      <c r="R2057" s="38"/>
      <c r="S2057" s="94"/>
      <c r="T2057" s="94"/>
      <c r="U2057" s="94"/>
      <c r="V2057" s="94"/>
      <c r="W2057" s="94"/>
      <c r="X2057" s="94"/>
      <c r="Y2057" s="94"/>
      <c r="AA2057" s="2"/>
      <c r="AD2057" s="1"/>
    </row>
    <row r="2058" spans="2:30" ht="18.75" x14ac:dyDescent="0.25">
      <c r="B2058" s="110"/>
      <c r="C2058" s="108"/>
      <c r="D2058" s="38"/>
      <c r="E2058" s="38"/>
      <c r="F2058" s="38"/>
      <c r="G2058" s="38"/>
      <c r="H2058" s="38"/>
      <c r="I2058" s="38"/>
      <c r="J2058" s="38"/>
      <c r="K2058" s="38"/>
      <c r="L2058" s="38"/>
      <c r="M2058" s="38"/>
      <c r="N2058" s="38"/>
      <c r="O2058" s="38"/>
      <c r="P2058" s="38"/>
      <c r="Q2058" s="38"/>
      <c r="R2058" s="38"/>
      <c r="S2058" s="94"/>
      <c r="T2058" s="94"/>
      <c r="U2058" s="94"/>
      <c r="V2058" s="94"/>
      <c r="W2058" s="94"/>
      <c r="X2058" s="94"/>
      <c r="Y2058" s="94"/>
      <c r="AA2058" s="2"/>
      <c r="AD2058" s="1"/>
    </row>
    <row r="2059" spans="2:30" ht="18.75" x14ac:dyDescent="0.25">
      <c r="B2059" s="110"/>
      <c r="C2059" s="108"/>
      <c r="D2059" s="38"/>
      <c r="E2059" s="38"/>
      <c r="F2059" s="38"/>
      <c r="G2059" s="38"/>
      <c r="H2059" s="38"/>
      <c r="I2059" s="38"/>
      <c r="J2059" s="38"/>
      <c r="K2059" s="38"/>
      <c r="L2059" s="38"/>
      <c r="M2059" s="38"/>
      <c r="N2059" s="38"/>
      <c r="O2059" s="38"/>
      <c r="P2059" s="38"/>
      <c r="Q2059" s="38"/>
      <c r="R2059" s="38"/>
      <c r="S2059" s="94"/>
      <c r="T2059" s="94"/>
      <c r="U2059" s="94"/>
      <c r="V2059" s="94"/>
      <c r="W2059" s="94"/>
      <c r="X2059" s="94"/>
      <c r="Y2059" s="94"/>
      <c r="AA2059" s="2"/>
      <c r="AD2059" s="1"/>
    </row>
    <row r="2060" spans="2:30" ht="18.75" x14ac:dyDescent="0.25">
      <c r="B2060" s="110"/>
      <c r="C2060" s="108"/>
      <c r="D2060" s="38"/>
      <c r="E2060" s="38"/>
      <c r="F2060" s="38"/>
      <c r="G2060" s="38"/>
      <c r="H2060" s="38"/>
      <c r="I2060" s="38"/>
      <c r="J2060" s="38"/>
      <c r="K2060" s="38"/>
      <c r="L2060" s="38"/>
      <c r="M2060" s="38"/>
      <c r="N2060" s="38"/>
      <c r="O2060" s="38"/>
      <c r="P2060" s="38"/>
      <c r="Q2060" s="38"/>
      <c r="R2060" s="38"/>
      <c r="S2060" s="94"/>
      <c r="T2060" s="94"/>
      <c r="U2060" s="94"/>
      <c r="V2060" s="94"/>
      <c r="W2060" s="94"/>
      <c r="X2060" s="94"/>
      <c r="Y2060" s="94"/>
      <c r="AA2060" s="2"/>
      <c r="AD2060" s="1"/>
    </row>
    <row r="2061" spans="2:30" ht="18.75" x14ac:dyDescent="0.25">
      <c r="B2061" s="110"/>
      <c r="C2061" s="108"/>
      <c r="D2061" s="38"/>
      <c r="E2061" s="38"/>
      <c r="F2061" s="38"/>
      <c r="G2061" s="38"/>
      <c r="H2061" s="38"/>
      <c r="I2061" s="38"/>
      <c r="J2061" s="38"/>
      <c r="K2061" s="38"/>
      <c r="L2061" s="38"/>
      <c r="M2061" s="38"/>
      <c r="N2061" s="38"/>
      <c r="O2061" s="38"/>
      <c r="P2061" s="38"/>
      <c r="Q2061" s="38"/>
      <c r="R2061" s="38"/>
      <c r="S2061" s="94"/>
      <c r="T2061" s="94"/>
      <c r="U2061" s="94"/>
      <c r="V2061" s="94"/>
      <c r="W2061" s="94"/>
      <c r="X2061" s="94"/>
      <c r="Y2061" s="94"/>
      <c r="AA2061" s="2"/>
      <c r="AD2061" s="1"/>
    </row>
    <row r="2062" spans="2:30" ht="18.75" x14ac:dyDescent="0.25">
      <c r="B2062" s="110"/>
      <c r="C2062" s="108"/>
      <c r="D2062" s="38"/>
      <c r="E2062" s="38"/>
      <c r="F2062" s="38"/>
      <c r="G2062" s="38"/>
      <c r="H2062" s="38"/>
      <c r="I2062" s="38"/>
      <c r="J2062" s="38"/>
      <c r="K2062" s="38"/>
      <c r="L2062" s="38"/>
      <c r="M2062" s="38"/>
      <c r="N2062" s="38"/>
      <c r="O2062" s="38"/>
      <c r="P2062" s="38"/>
      <c r="Q2062" s="38"/>
      <c r="R2062" s="38"/>
      <c r="S2062" s="94"/>
      <c r="T2062" s="94"/>
      <c r="U2062" s="94"/>
      <c r="V2062" s="94"/>
      <c r="W2062" s="94"/>
      <c r="X2062" s="94"/>
      <c r="Y2062" s="94"/>
      <c r="AA2062" s="2"/>
      <c r="AD2062" s="1"/>
    </row>
    <row r="2063" spans="2:30" ht="18.75" x14ac:dyDescent="0.25">
      <c r="B2063" s="110"/>
      <c r="C2063" s="108"/>
      <c r="D2063" s="38"/>
      <c r="E2063" s="38"/>
      <c r="F2063" s="38"/>
      <c r="G2063" s="38"/>
      <c r="H2063" s="38"/>
      <c r="I2063" s="38"/>
      <c r="J2063" s="38"/>
      <c r="K2063" s="38"/>
      <c r="L2063" s="38"/>
      <c r="M2063" s="38"/>
      <c r="N2063" s="38"/>
      <c r="O2063" s="38"/>
      <c r="P2063" s="38"/>
      <c r="Q2063" s="38"/>
      <c r="R2063" s="38"/>
      <c r="S2063" s="94"/>
      <c r="T2063" s="94"/>
      <c r="U2063" s="94"/>
      <c r="V2063" s="94"/>
      <c r="W2063" s="94"/>
      <c r="X2063" s="94"/>
      <c r="Y2063" s="94"/>
      <c r="AA2063" s="2"/>
      <c r="AD2063" s="1"/>
    </row>
    <row r="2064" spans="2:30" ht="18.75" x14ac:dyDescent="0.25">
      <c r="B2064" s="110"/>
      <c r="C2064" s="108"/>
      <c r="D2064" s="38"/>
      <c r="E2064" s="38"/>
      <c r="F2064" s="38"/>
      <c r="G2064" s="38"/>
      <c r="H2064" s="38"/>
      <c r="I2064" s="38"/>
      <c r="J2064" s="38"/>
      <c r="K2064" s="38"/>
      <c r="L2064" s="38"/>
      <c r="M2064" s="38"/>
      <c r="N2064" s="38"/>
      <c r="O2064" s="38"/>
      <c r="P2064" s="38"/>
      <c r="Q2064" s="38"/>
      <c r="R2064" s="38"/>
      <c r="S2064" s="94"/>
      <c r="T2064" s="94"/>
      <c r="U2064" s="94"/>
      <c r="V2064" s="94"/>
      <c r="W2064" s="94"/>
      <c r="X2064" s="94"/>
      <c r="Y2064" s="94"/>
      <c r="AA2064" s="2"/>
      <c r="AD2064" s="1"/>
    </row>
    <row r="2065" spans="2:30" ht="18.75" x14ac:dyDescent="0.25">
      <c r="B2065" s="110"/>
      <c r="C2065" s="108"/>
      <c r="D2065" s="38"/>
      <c r="E2065" s="38"/>
      <c r="F2065" s="38"/>
      <c r="G2065" s="38"/>
      <c r="H2065" s="38"/>
      <c r="I2065" s="38"/>
      <c r="J2065" s="38"/>
      <c r="K2065" s="38"/>
      <c r="L2065" s="38"/>
      <c r="M2065" s="38"/>
      <c r="N2065" s="38"/>
      <c r="O2065" s="38"/>
      <c r="P2065" s="38"/>
      <c r="Q2065" s="38"/>
      <c r="R2065" s="38"/>
      <c r="S2065" s="94"/>
      <c r="T2065" s="94"/>
      <c r="U2065" s="94"/>
      <c r="V2065" s="94"/>
      <c r="W2065" s="94"/>
      <c r="X2065" s="94"/>
      <c r="Y2065" s="94"/>
      <c r="AA2065" s="2"/>
      <c r="AD2065" s="1"/>
    </row>
    <row r="2066" spans="2:30" ht="18.75" x14ac:dyDescent="0.25">
      <c r="B2066" s="110"/>
      <c r="C2066" s="108"/>
      <c r="D2066" s="38"/>
      <c r="E2066" s="38"/>
      <c r="F2066" s="38"/>
      <c r="G2066" s="38"/>
      <c r="H2066" s="38"/>
      <c r="I2066" s="38"/>
      <c r="J2066" s="38"/>
      <c r="K2066" s="38"/>
      <c r="L2066" s="38"/>
      <c r="M2066" s="38"/>
      <c r="N2066" s="38"/>
      <c r="O2066" s="38"/>
      <c r="P2066" s="38"/>
      <c r="Q2066" s="38"/>
      <c r="R2066" s="38"/>
      <c r="S2066" s="94"/>
      <c r="T2066" s="94"/>
      <c r="U2066" s="94"/>
      <c r="V2066" s="94"/>
      <c r="W2066" s="94"/>
      <c r="X2066" s="94"/>
      <c r="Y2066" s="94"/>
      <c r="AA2066" s="2"/>
      <c r="AD2066" s="1"/>
    </row>
    <row r="2067" spans="2:30" ht="18.75" x14ac:dyDescent="0.25">
      <c r="B2067" s="110"/>
      <c r="C2067" s="108"/>
      <c r="D2067" s="38"/>
      <c r="E2067" s="38"/>
      <c r="F2067" s="38"/>
      <c r="G2067" s="38"/>
      <c r="H2067" s="38"/>
      <c r="I2067" s="38"/>
      <c r="J2067" s="38"/>
      <c r="K2067" s="38"/>
      <c r="L2067" s="38"/>
      <c r="M2067" s="38"/>
      <c r="N2067" s="38"/>
      <c r="O2067" s="38"/>
      <c r="P2067" s="38"/>
      <c r="Q2067" s="38"/>
      <c r="R2067" s="38"/>
      <c r="S2067" s="94"/>
      <c r="T2067" s="94"/>
      <c r="U2067" s="94"/>
      <c r="V2067" s="94"/>
      <c r="W2067" s="94"/>
      <c r="X2067" s="94"/>
      <c r="Y2067" s="94"/>
      <c r="AA2067" s="2"/>
      <c r="AD2067" s="1"/>
    </row>
    <row r="2068" spans="2:30" ht="18.75" x14ac:dyDescent="0.25">
      <c r="B2068" s="110"/>
      <c r="C2068" s="108"/>
      <c r="D2068" s="38"/>
      <c r="E2068" s="38"/>
      <c r="F2068" s="38"/>
      <c r="G2068" s="38"/>
      <c r="H2068" s="38"/>
      <c r="I2068" s="38"/>
      <c r="J2068" s="38"/>
      <c r="K2068" s="38"/>
      <c r="L2068" s="38"/>
      <c r="M2068" s="38"/>
      <c r="N2068" s="38"/>
      <c r="O2068" s="38"/>
      <c r="P2068" s="38"/>
      <c r="Q2068" s="38"/>
      <c r="R2068" s="38"/>
      <c r="S2068" s="94"/>
      <c r="T2068" s="94"/>
      <c r="U2068" s="94"/>
      <c r="V2068" s="94"/>
      <c r="W2068" s="94"/>
      <c r="X2068" s="94"/>
      <c r="Y2068" s="94"/>
      <c r="AA2068" s="2"/>
      <c r="AD2068" s="1"/>
    </row>
    <row r="2069" spans="2:30" ht="18.75" x14ac:dyDescent="0.25">
      <c r="B2069" s="110"/>
      <c r="C2069" s="108"/>
      <c r="D2069" s="38"/>
      <c r="E2069" s="38"/>
      <c r="F2069" s="38"/>
      <c r="G2069" s="38"/>
      <c r="H2069" s="38"/>
      <c r="I2069" s="38"/>
      <c r="J2069" s="38"/>
      <c r="K2069" s="38"/>
      <c r="L2069" s="38"/>
      <c r="M2069" s="38"/>
      <c r="N2069" s="38"/>
      <c r="O2069" s="38"/>
      <c r="P2069" s="38"/>
      <c r="Q2069" s="38"/>
      <c r="R2069" s="38"/>
      <c r="S2069" s="94"/>
      <c r="T2069" s="94"/>
      <c r="U2069" s="94"/>
      <c r="V2069" s="94"/>
      <c r="W2069" s="94"/>
      <c r="X2069" s="94"/>
      <c r="Y2069" s="94"/>
      <c r="AA2069" s="2"/>
      <c r="AD2069" s="1"/>
    </row>
    <row r="2070" spans="2:30" ht="18.75" x14ac:dyDescent="0.25">
      <c r="B2070" s="110"/>
      <c r="C2070" s="108"/>
      <c r="D2070" s="38"/>
      <c r="E2070" s="38"/>
      <c r="F2070" s="38"/>
      <c r="G2070" s="38"/>
      <c r="H2070" s="38"/>
      <c r="I2070" s="38"/>
      <c r="J2070" s="38"/>
      <c r="K2070" s="38"/>
      <c r="L2070" s="38"/>
      <c r="M2070" s="38"/>
      <c r="N2070" s="38"/>
      <c r="O2070" s="38"/>
      <c r="P2070" s="38"/>
      <c r="Q2070" s="38"/>
      <c r="R2070" s="38"/>
      <c r="S2070" s="94"/>
      <c r="T2070" s="94"/>
      <c r="U2070" s="94"/>
      <c r="V2070" s="94"/>
      <c r="W2070" s="94"/>
      <c r="X2070" s="94"/>
      <c r="Y2070" s="94"/>
      <c r="AA2070" s="2"/>
      <c r="AD2070" s="1"/>
    </row>
    <row r="2071" spans="2:30" ht="18.75" x14ac:dyDescent="0.25">
      <c r="B2071" s="110"/>
      <c r="C2071" s="108"/>
      <c r="D2071" s="38"/>
      <c r="E2071" s="38"/>
      <c r="F2071" s="38"/>
      <c r="G2071" s="38"/>
      <c r="H2071" s="38"/>
      <c r="I2071" s="38"/>
      <c r="J2071" s="38"/>
      <c r="K2071" s="38"/>
      <c r="L2071" s="38"/>
      <c r="M2071" s="38"/>
      <c r="N2071" s="38"/>
      <c r="O2071" s="38"/>
      <c r="P2071" s="38"/>
      <c r="Q2071" s="38"/>
      <c r="R2071" s="38"/>
      <c r="S2071" s="94"/>
      <c r="T2071" s="94"/>
      <c r="U2071" s="94"/>
      <c r="V2071" s="94"/>
      <c r="W2071" s="94"/>
      <c r="X2071" s="94"/>
      <c r="Y2071" s="94"/>
      <c r="AA2071" s="2"/>
      <c r="AD2071" s="1"/>
    </row>
    <row r="2072" spans="2:30" ht="18.75" x14ac:dyDescent="0.25">
      <c r="B2072" s="110"/>
      <c r="C2072" s="108"/>
      <c r="D2072" s="38"/>
      <c r="E2072" s="38"/>
      <c r="F2072" s="38"/>
      <c r="G2072" s="38"/>
      <c r="H2072" s="38"/>
      <c r="I2072" s="38"/>
      <c r="J2072" s="38"/>
      <c r="K2072" s="38"/>
      <c r="L2072" s="38"/>
      <c r="M2072" s="38"/>
      <c r="N2072" s="38"/>
      <c r="O2072" s="38"/>
      <c r="P2072" s="38"/>
      <c r="Q2072" s="38"/>
      <c r="R2072" s="38"/>
      <c r="S2072" s="94"/>
      <c r="T2072" s="94"/>
      <c r="U2072" s="94"/>
      <c r="V2072" s="94"/>
      <c r="W2072" s="94"/>
      <c r="X2072" s="94"/>
      <c r="Y2072" s="94"/>
      <c r="AA2072" s="2"/>
      <c r="AD2072" s="1"/>
    </row>
    <row r="2073" spans="2:30" ht="18.75" x14ac:dyDescent="0.25">
      <c r="B2073" s="110"/>
      <c r="C2073" s="108"/>
      <c r="D2073" s="38"/>
      <c r="E2073" s="38"/>
      <c r="F2073" s="38"/>
      <c r="G2073" s="38"/>
      <c r="H2073" s="38"/>
      <c r="I2073" s="38"/>
      <c r="J2073" s="38"/>
      <c r="K2073" s="38"/>
      <c r="L2073" s="38"/>
      <c r="M2073" s="38"/>
      <c r="N2073" s="38"/>
      <c r="O2073" s="38"/>
      <c r="P2073" s="38"/>
      <c r="Q2073" s="38"/>
      <c r="R2073" s="38"/>
      <c r="S2073" s="94"/>
      <c r="T2073" s="94"/>
      <c r="U2073" s="94"/>
      <c r="V2073" s="94"/>
      <c r="W2073" s="94"/>
      <c r="X2073" s="94"/>
      <c r="Y2073" s="94"/>
      <c r="AA2073" s="2"/>
      <c r="AD2073" s="1"/>
    </row>
    <row r="2074" spans="2:30" ht="18.75" x14ac:dyDescent="0.25">
      <c r="B2074" s="110"/>
      <c r="C2074" s="108"/>
      <c r="D2074" s="38"/>
      <c r="E2074" s="38"/>
      <c r="F2074" s="38"/>
      <c r="G2074" s="38"/>
      <c r="H2074" s="38"/>
      <c r="I2074" s="38"/>
      <c r="J2074" s="38"/>
      <c r="K2074" s="38"/>
      <c r="L2074" s="38"/>
      <c r="M2074" s="38"/>
      <c r="N2074" s="38"/>
      <c r="O2074" s="38"/>
      <c r="P2074" s="38"/>
      <c r="Q2074" s="38"/>
      <c r="R2074" s="38"/>
      <c r="S2074" s="94"/>
      <c r="T2074" s="94"/>
      <c r="U2074" s="94"/>
      <c r="V2074" s="94"/>
      <c r="W2074" s="94"/>
      <c r="X2074" s="94"/>
      <c r="Y2074" s="94"/>
      <c r="AA2074" s="2"/>
      <c r="AD2074" s="1"/>
    </row>
    <row r="2075" spans="2:30" ht="18.75" x14ac:dyDescent="0.25">
      <c r="B2075" s="110"/>
      <c r="C2075" s="108"/>
      <c r="D2075" s="38"/>
      <c r="E2075" s="38"/>
      <c r="F2075" s="38"/>
      <c r="G2075" s="38"/>
      <c r="H2075" s="38"/>
      <c r="I2075" s="38"/>
      <c r="J2075" s="38"/>
      <c r="K2075" s="38"/>
      <c r="L2075" s="38"/>
      <c r="M2075" s="38"/>
      <c r="N2075" s="38"/>
      <c r="O2075" s="38"/>
      <c r="P2075" s="38"/>
      <c r="Q2075" s="38"/>
      <c r="R2075" s="38"/>
      <c r="S2075" s="94"/>
      <c r="T2075" s="94"/>
      <c r="U2075" s="94"/>
      <c r="V2075" s="94"/>
      <c r="W2075" s="94"/>
      <c r="X2075" s="94"/>
      <c r="Y2075" s="94"/>
      <c r="AA2075" s="2"/>
      <c r="AD2075" s="1"/>
    </row>
    <row r="2076" spans="2:30" ht="18.75" x14ac:dyDescent="0.25">
      <c r="B2076" s="110"/>
      <c r="C2076" s="108"/>
      <c r="D2076" s="38"/>
      <c r="E2076" s="38"/>
      <c r="F2076" s="38"/>
      <c r="G2076" s="38"/>
      <c r="H2076" s="38"/>
      <c r="I2076" s="38"/>
      <c r="J2076" s="38"/>
      <c r="K2076" s="38"/>
      <c r="L2076" s="38"/>
      <c r="M2076" s="38"/>
      <c r="N2076" s="38"/>
      <c r="O2076" s="38"/>
      <c r="P2076" s="38"/>
      <c r="Q2076" s="38"/>
      <c r="R2076" s="38"/>
      <c r="S2076" s="94"/>
      <c r="T2076" s="94"/>
      <c r="U2076" s="94"/>
      <c r="V2076" s="94"/>
      <c r="W2076" s="94"/>
      <c r="X2076" s="94"/>
      <c r="Y2076" s="94"/>
      <c r="AA2076" s="2"/>
      <c r="AD2076" s="1"/>
    </row>
    <row r="2077" spans="2:30" ht="18.75" x14ac:dyDescent="0.25">
      <c r="B2077" s="110"/>
      <c r="C2077" s="108"/>
      <c r="D2077" s="38"/>
      <c r="E2077" s="38"/>
      <c r="F2077" s="38"/>
      <c r="G2077" s="38"/>
      <c r="H2077" s="38"/>
      <c r="I2077" s="38"/>
      <c r="J2077" s="38"/>
      <c r="K2077" s="38"/>
      <c r="L2077" s="38"/>
      <c r="M2077" s="38"/>
      <c r="N2077" s="38"/>
      <c r="O2077" s="38"/>
      <c r="P2077" s="38"/>
      <c r="Q2077" s="38"/>
      <c r="R2077" s="38"/>
      <c r="S2077" s="94"/>
      <c r="T2077" s="94"/>
      <c r="U2077" s="94"/>
      <c r="V2077" s="94"/>
      <c r="W2077" s="94"/>
      <c r="X2077" s="94"/>
      <c r="Y2077" s="94"/>
      <c r="AA2077" s="2"/>
      <c r="AD2077" s="1"/>
    </row>
    <row r="2078" spans="2:30" ht="18.75" x14ac:dyDescent="0.25">
      <c r="B2078" s="110"/>
      <c r="C2078" s="108"/>
      <c r="D2078" s="38"/>
      <c r="E2078" s="38"/>
      <c r="F2078" s="38"/>
      <c r="G2078" s="38"/>
      <c r="H2078" s="38"/>
      <c r="I2078" s="38"/>
      <c r="J2078" s="38"/>
      <c r="K2078" s="38"/>
      <c r="L2078" s="38"/>
      <c r="M2078" s="38"/>
      <c r="N2078" s="38"/>
      <c r="O2078" s="38"/>
      <c r="P2078" s="38"/>
      <c r="Q2078" s="38"/>
      <c r="R2078" s="38"/>
      <c r="S2078" s="94"/>
      <c r="T2078" s="94"/>
      <c r="U2078" s="94"/>
      <c r="V2078" s="94"/>
      <c r="W2078" s="94"/>
      <c r="X2078" s="94"/>
      <c r="Y2078" s="94"/>
      <c r="AA2078" s="2"/>
      <c r="AD2078" s="1"/>
    </row>
    <row r="2079" spans="2:30" ht="18.75" x14ac:dyDescent="0.25">
      <c r="B2079" s="110"/>
      <c r="C2079" s="108"/>
      <c r="D2079" s="38"/>
      <c r="E2079" s="38"/>
      <c r="F2079" s="38"/>
      <c r="G2079" s="38"/>
      <c r="H2079" s="38"/>
      <c r="I2079" s="38"/>
      <c r="J2079" s="38"/>
      <c r="K2079" s="38"/>
      <c r="L2079" s="38"/>
      <c r="M2079" s="38"/>
      <c r="N2079" s="38"/>
      <c r="O2079" s="38"/>
      <c r="P2079" s="38"/>
      <c r="Q2079" s="38"/>
      <c r="R2079" s="38"/>
      <c r="S2079" s="94"/>
      <c r="T2079" s="94"/>
      <c r="U2079" s="94"/>
      <c r="V2079" s="94"/>
      <c r="W2079" s="94"/>
      <c r="X2079" s="94"/>
      <c r="Y2079" s="94"/>
      <c r="AA2079" s="2"/>
      <c r="AD2079" s="1"/>
    </row>
    <row r="2080" spans="2:30" ht="18.75" x14ac:dyDescent="0.25">
      <c r="B2080" s="110"/>
      <c r="C2080" s="108"/>
      <c r="D2080" s="38"/>
      <c r="E2080" s="38"/>
      <c r="F2080" s="38"/>
      <c r="G2080" s="38"/>
      <c r="H2080" s="38"/>
      <c r="I2080" s="38"/>
      <c r="J2080" s="38"/>
      <c r="K2080" s="38"/>
      <c r="L2080" s="38"/>
      <c r="M2080" s="38"/>
      <c r="N2080" s="38"/>
      <c r="O2080" s="38"/>
      <c r="P2080" s="38"/>
      <c r="Q2080" s="38"/>
      <c r="R2080" s="38"/>
      <c r="S2080" s="94"/>
      <c r="T2080" s="94"/>
      <c r="U2080" s="94"/>
      <c r="V2080" s="94"/>
      <c r="W2080" s="94"/>
      <c r="X2080" s="94"/>
      <c r="Y2080" s="94"/>
      <c r="AA2080" s="2"/>
      <c r="AD2080" s="1"/>
    </row>
    <row r="2081" spans="2:30" ht="18.75" x14ac:dyDescent="0.25">
      <c r="B2081" s="110"/>
      <c r="C2081" s="108"/>
      <c r="D2081" s="38"/>
      <c r="E2081" s="38"/>
      <c r="F2081" s="38"/>
      <c r="G2081" s="38"/>
      <c r="H2081" s="38"/>
      <c r="I2081" s="38"/>
      <c r="J2081" s="38"/>
      <c r="K2081" s="38"/>
      <c r="L2081" s="38"/>
      <c r="M2081" s="38"/>
      <c r="N2081" s="38"/>
      <c r="O2081" s="38"/>
      <c r="P2081" s="38"/>
      <c r="Q2081" s="38"/>
      <c r="R2081" s="38"/>
      <c r="S2081" s="94"/>
      <c r="T2081" s="94"/>
      <c r="U2081" s="94"/>
      <c r="V2081" s="94"/>
      <c r="W2081" s="94"/>
      <c r="X2081" s="94"/>
      <c r="Y2081" s="94"/>
      <c r="AA2081" s="2"/>
      <c r="AD2081" s="1"/>
    </row>
    <row r="2082" spans="2:30" ht="18.75" x14ac:dyDescent="0.25">
      <c r="B2082" s="110"/>
      <c r="C2082" s="108"/>
      <c r="D2082" s="38"/>
      <c r="E2082" s="38"/>
      <c r="F2082" s="38"/>
      <c r="G2082" s="38"/>
      <c r="H2082" s="38"/>
      <c r="I2082" s="38"/>
      <c r="J2082" s="38"/>
      <c r="K2082" s="38"/>
      <c r="L2082" s="38"/>
      <c r="M2082" s="38"/>
      <c r="N2082" s="38"/>
      <c r="O2082" s="38"/>
      <c r="P2082" s="38"/>
      <c r="Q2082" s="38"/>
      <c r="R2082" s="38"/>
      <c r="S2082" s="94"/>
      <c r="T2082" s="94"/>
      <c r="U2082" s="94"/>
      <c r="V2082" s="94"/>
      <c r="W2082" s="94"/>
      <c r="X2082" s="94"/>
      <c r="Y2082" s="94"/>
      <c r="AA2082" s="2"/>
      <c r="AD2082" s="1"/>
    </row>
    <row r="2083" spans="2:30" ht="18.75" x14ac:dyDescent="0.25">
      <c r="B2083" s="110"/>
      <c r="C2083" s="108"/>
      <c r="D2083" s="38"/>
      <c r="E2083" s="38"/>
      <c r="F2083" s="38"/>
      <c r="G2083" s="38"/>
      <c r="H2083" s="38"/>
      <c r="I2083" s="38"/>
      <c r="J2083" s="38"/>
      <c r="K2083" s="38"/>
      <c r="L2083" s="38"/>
      <c r="M2083" s="38"/>
      <c r="N2083" s="38"/>
      <c r="O2083" s="38"/>
      <c r="P2083" s="38"/>
      <c r="Q2083" s="38"/>
      <c r="R2083" s="38"/>
      <c r="S2083" s="94"/>
      <c r="T2083" s="94"/>
      <c r="U2083" s="94"/>
      <c r="V2083" s="94"/>
      <c r="W2083" s="94"/>
      <c r="X2083" s="94"/>
      <c r="Y2083" s="94"/>
      <c r="AA2083" s="2"/>
      <c r="AD2083" s="1"/>
    </row>
    <row r="2084" spans="2:30" ht="18.75" x14ac:dyDescent="0.25">
      <c r="B2084" s="110"/>
      <c r="C2084" s="108"/>
      <c r="D2084" s="38"/>
      <c r="E2084" s="38"/>
      <c r="F2084" s="38"/>
      <c r="G2084" s="38"/>
      <c r="H2084" s="38"/>
      <c r="I2084" s="38"/>
      <c r="J2084" s="38"/>
      <c r="K2084" s="38"/>
      <c r="L2084" s="38"/>
      <c r="M2084" s="38"/>
      <c r="N2084" s="38"/>
      <c r="O2084" s="38"/>
      <c r="P2084" s="38"/>
      <c r="Q2084" s="38"/>
      <c r="R2084" s="38"/>
      <c r="S2084" s="94"/>
      <c r="T2084" s="94"/>
      <c r="U2084" s="94"/>
      <c r="V2084" s="94"/>
      <c r="W2084" s="94"/>
      <c r="X2084" s="94"/>
      <c r="Y2084" s="94"/>
      <c r="AA2084" s="2"/>
      <c r="AD2084" s="1"/>
    </row>
    <row r="2085" spans="2:30" ht="18.75" x14ac:dyDescent="0.25">
      <c r="B2085" s="110"/>
      <c r="C2085" s="108"/>
      <c r="D2085" s="38"/>
      <c r="E2085" s="38"/>
      <c r="F2085" s="38"/>
      <c r="G2085" s="38"/>
      <c r="H2085" s="38"/>
      <c r="I2085" s="38"/>
      <c r="J2085" s="38"/>
      <c r="K2085" s="38"/>
      <c r="L2085" s="38"/>
      <c r="M2085" s="38"/>
      <c r="N2085" s="38"/>
      <c r="O2085" s="38"/>
      <c r="P2085" s="38"/>
      <c r="Q2085" s="38"/>
      <c r="R2085" s="38"/>
      <c r="S2085" s="94"/>
      <c r="T2085" s="94"/>
      <c r="U2085" s="94"/>
      <c r="V2085" s="94"/>
      <c r="W2085" s="94"/>
      <c r="X2085" s="94"/>
      <c r="Y2085" s="94"/>
      <c r="AA2085" s="2"/>
      <c r="AD2085" s="1"/>
    </row>
    <row r="2086" spans="2:30" ht="18.75" x14ac:dyDescent="0.25">
      <c r="B2086" s="110"/>
      <c r="C2086" s="108"/>
      <c r="D2086" s="38"/>
      <c r="E2086" s="38"/>
      <c r="F2086" s="38"/>
      <c r="G2086" s="38"/>
      <c r="H2086" s="38"/>
      <c r="I2086" s="38"/>
      <c r="J2086" s="38"/>
      <c r="K2086" s="38"/>
      <c r="L2086" s="38"/>
      <c r="M2086" s="38"/>
      <c r="N2086" s="38"/>
      <c r="O2086" s="38"/>
      <c r="P2086" s="38"/>
      <c r="Q2086" s="38"/>
      <c r="R2086" s="38"/>
      <c r="S2086" s="94"/>
      <c r="T2086" s="94"/>
      <c r="U2086" s="94"/>
      <c r="V2086" s="94"/>
      <c r="W2086" s="94"/>
      <c r="X2086" s="94"/>
      <c r="Y2086" s="94"/>
      <c r="AA2086" s="2"/>
      <c r="AD2086" s="1"/>
    </row>
    <row r="2087" spans="2:30" ht="18.75" x14ac:dyDescent="0.25">
      <c r="B2087" s="110"/>
      <c r="C2087" s="108"/>
      <c r="D2087" s="38"/>
      <c r="E2087" s="38"/>
      <c r="F2087" s="38"/>
      <c r="G2087" s="38"/>
      <c r="H2087" s="38"/>
      <c r="I2087" s="38"/>
      <c r="J2087" s="38"/>
      <c r="K2087" s="38"/>
      <c r="L2087" s="38"/>
      <c r="M2087" s="38"/>
      <c r="N2087" s="38"/>
      <c r="O2087" s="38"/>
      <c r="P2087" s="38"/>
      <c r="Q2087" s="38"/>
      <c r="R2087" s="38"/>
      <c r="S2087" s="94"/>
      <c r="T2087" s="94"/>
      <c r="U2087" s="94"/>
      <c r="V2087" s="94"/>
      <c r="W2087" s="94"/>
      <c r="X2087" s="94"/>
      <c r="Y2087" s="94"/>
      <c r="AA2087" s="2"/>
      <c r="AD2087" s="1"/>
    </row>
    <row r="2088" spans="2:30" ht="18.75" x14ac:dyDescent="0.25">
      <c r="B2088" s="110"/>
      <c r="C2088" s="108"/>
      <c r="D2088" s="38"/>
      <c r="E2088" s="38"/>
      <c r="F2088" s="38"/>
      <c r="G2088" s="38"/>
      <c r="H2088" s="38"/>
      <c r="I2088" s="38"/>
      <c r="J2088" s="38"/>
      <c r="K2088" s="38"/>
      <c r="L2088" s="38"/>
      <c r="M2088" s="38"/>
      <c r="N2088" s="38"/>
      <c r="O2088" s="38"/>
      <c r="P2088" s="38"/>
      <c r="Q2088" s="38"/>
      <c r="R2088" s="38"/>
      <c r="S2088" s="94"/>
      <c r="T2088" s="94"/>
      <c r="U2088" s="94"/>
      <c r="V2088" s="94"/>
      <c r="W2088" s="94"/>
      <c r="X2088" s="94"/>
      <c r="Y2088" s="94"/>
      <c r="AA2088" s="2"/>
      <c r="AD2088" s="1"/>
    </row>
    <row r="2089" spans="2:30" ht="18.75" x14ac:dyDescent="0.25">
      <c r="B2089" s="110"/>
      <c r="C2089" s="108"/>
      <c r="D2089" s="38"/>
      <c r="E2089" s="38"/>
      <c r="F2089" s="38"/>
      <c r="G2089" s="38"/>
      <c r="H2089" s="38"/>
      <c r="I2089" s="38"/>
      <c r="J2089" s="38"/>
      <c r="K2089" s="38"/>
      <c r="L2089" s="38"/>
      <c r="M2089" s="38"/>
      <c r="N2089" s="38"/>
      <c r="O2089" s="38"/>
      <c r="P2089" s="38"/>
      <c r="Q2089" s="38"/>
      <c r="R2089" s="38"/>
      <c r="S2089" s="94"/>
      <c r="T2089" s="94"/>
      <c r="U2089" s="94"/>
      <c r="V2089" s="94"/>
      <c r="W2089" s="94"/>
      <c r="X2089" s="94"/>
      <c r="Y2089" s="94"/>
      <c r="AA2089" s="2"/>
      <c r="AD2089" s="1"/>
    </row>
    <row r="2090" spans="2:30" ht="18.75" x14ac:dyDescent="0.25">
      <c r="B2090" s="110"/>
      <c r="C2090" s="108"/>
      <c r="D2090" s="38"/>
      <c r="E2090" s="38"/>
      <c r="F2090" s="38"/>
      <c r="G2090" s="38"/>
      <c r="H2090" s="38"/>
      <c r="I2090" s="38"/>
      <c r="J2090" s="38"/>
      <c r="K2090" s="38"/>
      <c r="L2090" s="38"/>
      <c r="M2090" s="38"/>
      <c r="N2090" s="38"/>
      <c r="O2090" s="38"/>
      <c r="P2090" s="38"/>
      <c r="Q2090" s="38"/>
      <c r="R2090" s="38"/>
      <c r="S2090" s="94"/>
      <c r="T2090" s="94"/>
      <c r="U2090" s="94"/>
      <c r="V2090" s="94"/>
      <c r="W2090" s="94"/>
      <c r="X2090" s="94"/>
      <c r="Y2090" s="94"/>
      <c r="AA2090" s="2"/>
      <c r="AD2090" s="1"/>
    </row>
    <row r="2091" spans="2:30" ht="18.75" x14ac:dyDescent="0.25">
      <c r="B2091" s="110"/>
      <c r="C2091" s="108"/>
      <c r="D2091" s="38"/>
      <c r="E2091" s="38"/>
      <c r="F2091" s="38"/>
      <c r="G2091" s="38"/>
      <c r="H2091" s="38"/>
      <c r="I2091" s="38"/>
      <c r="J2091" s="38"/>
      <c r="K2091" s="38"/>
      <c r="L2091" s="38"/>
      <c r="M2091" s="38"/>
      <c r="N2091" s="38"/>
      <c r="O2091" s="38"/>
      <c r="P2091" s="38"/>
      <c r="Q2091" s="38"/>
      <c r="R2091" s="38"/>
      <c r="S2091" s="94"/>
      <c r="T2091" s="94"/>
      <c r="U2091" s="94"/>
      <c r="V2091" s="94"/>
      <c r="W2091" s="94"/>
      <c r="X2091" s="94"/>
      <c r="Y2091" s="94"/>
      <c r="AA2091" s="2"/>
      <c r="AD2091" s="1"/>
    </row>
    <row r="2092" spans="2:30" ht="18.75" x14ac:dyDescent="0.25">
      <c r="B2092" s="110"/>
      <c r="C2092" s="108"/>
      <c r="D2092" s="38"/>
      <c r="E2092" s="38"/>
      <c r="F2092" s="38"/>
      <c r="G2092" s="38"/>
      <c r="H2092" s="38"/>
      <c r="I2092" s="38"/>
      <c r="J2092" s="38"/>
      <c r="K2092" s="38"/>
      <c r="L2092" s="38"/>
      <c r="M2092" s="38"/>
      <c r="N2092" s="38"/>
      <c r="O2092" s="38"/>
      <c r="P2092" s="38"/>
      <c r="Q2092" s="38"/>
      <c r="R2092" s="38"/>
      <c r="S2092" s="94"/>
      <c r="T2092" s="94"/>
      <c r="U2092" s="94"/>
      <c r="V2092" s="94"/>
      <c r="W2092" s="94"/>
      <c r="X2092" s="94"/>
      <c r="Y2092" s="94"/>
      <c r="AA2092" s="2"/>
      <c r="AD2092" s="1"/>
    </row>
    <row r="2093" spans="2:30" ht="18.75" x14ac:dyDescent="0.25">
      <c r="B2093" s="110"/>
      <c r="C2093" s="108"/>
      <c r="D2093" s="38"/>
      <c r="E2093" s="38"/>
      <c r="F2093" s="38"/>
      <c r="G2093" s="38"/>
      <c r="H2093" s="38"/>
      <c r="I2093" s="38"/>
      <c r="J2093" s="38"/>
      <c r="K2093" s="38"/>
      <c r="L2093" s="38"/>
      <c r="M2093" s="38"/>
      <c r="N2093" s="38"/>
      <c r="O2093" s="38"/>
      <c r="P2093" s="38"/>
      <c r="Q2093" s="38"/>
      <c r="R2093" s="38"/>
      <c r="S2093" s="94"/>
      <c r="T2093" s="94"/>
      <c r="U2093" s="94"/>
      <c r="V2093" s="94"/>
      <c r="W2093" s="94"/>
      <c r="X2093" s="94"/>
      <c r="Y2093" s="94"/>
      <c r="AA2093" s="2"/>
      <c r="AD2093" s="1"/>
    </row>
    <row r="2094" spans="2:30" ht="18.75" x14ac:dyDescent="0.25">
      <c r="B2094" s="110"/>
      <c r="C2094" s="108"/>
      <c r="D2094" s="38"/>
      <c r="E2094" s="38"/>
      <c r="F2094" s="38"/>
      <c r="G2094" s="38"/>
      <c r="H2094" s="38"/>
      <c r="I2094" s="38"/>
      <c r="J2094" s="38"/>
      <c r="K2094" s="38"/>
      <c r="L2094" s="38"/>
      <c r="M2094" s="38"/>
      <c r="N2094" s="38"/>
      <c r="O2094" s="38"/>
      <c r="P2094" s="38"/>
      <c r="Q2094" s="38"/>
      <c r="R2094" s="38"/>
      <c r="S2094" s="94"/>
      <c r="T2094" s="94"/>
      <c r="U2094" s="94"/>
      <c r="V2094" s="94"/>
      <c r="W2094" s="94"/>
      <c r="X2094" s="94"/>
      <c r="Y2094" s="94"/>
      <c r="AA2094" s="2"/>
      <c r="AD2094" s="1"/>
    </row>
    <row r="2095" spans="2:30" ht="18.75" x14ac:dyDescent="0.25">
      <c r="B2095" s="110"/>
      <c r="C2095" s="108"/>
      <c r="D2095" s="38"/>
      <c r="E2095" s="38"/>
      <c r="F2095" s="38"/>
      <c r="G2095" s="38"/>
      <c r="H2095" s="38"/>
      <c r="I2095" s="38"/>
      <c r="J2095" s="38"/>
      <c r="K2095" s="38"/>
      <c r="L2095" s="38"/>
      <c r="M2095" s="38"/>
      <c r="N2095" s="38"/>
      <c r="O2095" s="38"/>
      <c r="P2095" s="38"/>
      <c r="Q2095" s="38"/>
      <c r="R2095" s="38"/>
      <c r="S2095" s="94"/>
      <c r="T2095" s="94"/>
      <c r="U2095" s="94"/>
      <c r="V2095" s="94"/>
      <c r="W2095" s="94"/>
      <c r="X2095" s="94"/>
      <c r="Y2095" s="94"/>
      <c r="AA2095" s="2"/>
      <c r="AD2095" s="1"/>
    </row>
    <row r="2096" spans="2:30" ht="18.75" x14ac:dyDescent="0.25">
      <c r="B2096" s="110"/>
      <c r="C2096" s="108"/>
      <c r="D2096" s="38"/>
      <c r="E2096" s="38"/>
      <c r="F2096" s="38"/>
      <c r="G2096" s="38"/>
      <c r="H2096" s="38"/>
      <c r="I2096" s="38"/>
      <c r="J2096" s="38"/>
      <c r="K2096" s="38"/>
      <c r="L2096" s="38"/>
      <c r="M2096" s="38"/>
      <c r="N2096" s="38"/>
      <c r="O2096" s="38"/>
      <c r="P2096" s="38"/>
      <c r="Q2096" s="38"/>
      <c r="R2096" s="38"/>
      <c r="S2096" s="94"/>
      <c r="T2096" s="94"/>
      <c r="U2096" s="94"/>
      <c r="V2096" s="94"/>
      <c r="W2096" s="94"/>
      <c r="X2096" s="94"/>
      <c r="Y2096" s="94"/>
      <c r="AA2096" s="2"/>
      <c r="AD2096" s="1"/>
    </row>
    <row r="2097" spans="2:30" ht="18.75" x14ac:dyDescent="0.25">
      <c r="B2097" s="110"/>
      <c r="C2097" s="108"/>
      <c r="D2097" s="38"/>
      <c r="E2097" s="38"/>
      <c r="F2097" s="38"/>
      <c r="G2097" s="38"/>
      <c r="H2097" s="38"/>
      <c r="I2097" s="38"/>
      <c r="J2097" s="38"/>
      <c r="K2097" s="38"/>
      <c r="L2097" s="38"/>
      <c r="M2097" s="38"/>
      <c r="N2097" s="38"/>
      <c r="O2097" s="38"/>
      <c r="P2097" s="38"/>
      <c r="Q2097" s="38"/>
      <c r="R2097" s="38"/>
      <c r="S2097" s="94"/>
      <c r="T2097" s="94"/>
      <c r="U2097" s="94"/>
      <c r="V2097" s="94"/>
      <c r="W2097" s="94"/>
      <c r="X2097" s="94"/>
      <c r="Y2097" s="94"/>
      <c r="AA2097" s="2"/>
      <c r="AD2097" s="1"/>
    </row>
    <row r="2098" spans="2:30" ht="18.75" x14ac:dyDescent="0.25">
      <c r="B2098" s="110"/>
      <c r="C2098" s="108"/>
      <c r="D2098" s="38"/>
      <c r="E2098" s="38"/>
      <c r="F2098" s="38"/>
      <c r="G2098" s="38"/>
      <c r="H2098" s="38"/>
      <c r="I2098" s="38"/>
      <c r="J2098" s="38"/>
      <c r="K2098" s="38"/>
      <c r="L2098" s="38"/>
      <c r="M2098" s="38"/>
      <c r="N2098" s="38"/>
      <c r="O2098" s="38"/>
      <c r="P2098" s="38"/>
      <c r="Q2098" s="38"/>
      <c r="R2098" s="38"/>
      <c r="S2098" s="94"/>
      <c r="T2098" s="94"/>
      <c r="U2098" s="94"/>
      <c r="V2098" s="94"/>
      <c r="W2098" s="94"/>
      <c r="X2098" s="94"/>
      <c r="Y2098" s="94"/>
      <c r="AA2098" s="2"/>
      <c r="AD2098" s="1"/>
    </row>
    <row r="2099" spans="2:30" ht="18.75" x14ac:dyDescent="0.25">
      <c r="B2099" s="110"/>
      <c r="C2099" s="108"/>
      <c r="D2099" s="38"/>
      <c r="E2099" s="38"/>
      <c r="F2099" s="38"/>
      <c r="G2099" s="38"/>
      <c r="H2099" s="38"/>
      <c r="I2099" s="38"/>
      <c r="J2099" s="38"/>
      <c r="K2099" s="38"/>
      <c r="L2099" s="38"/>
      <c r="M2099" s="38"/>
      <c r="N2099" s="38"/>
      <c r="O2099" s="38"/>
      <c r="P2099" s="38"/>
      <c r="Q2099" s="38"/>
      <c r="R2099" s="38"/>
      <c r="S2099" s="94"/>
      <c r="T2099" s="94"/>
      <c r="U2099" s="94"/>
      <c r="V2099" s="94"/>
      <c r="W2099" s="94"/>
      <c r="X2099" s="94"/>
      <c r="Y2099" s="94"/>
      <c r="AA2099" s="2"/>
      <c r="AD2099" s="1"/>
    </row>
    <row r="2100" spans="2:30" ht="18.75" x14ac:dyDescent="0.25">
      <c r="B2100" s="110"/>
      <c r="C2100" s="108"/>
      <c r="D2100" s="38"/>
      <c r="E2100" s="38"/>
      <c r="F2100" s="38"/>
      <c r="G2100" s="38"/>
      <c r="H2100" s="38"/>
      <c r="I2100" s="38"/>
      <c r="J2100" s="38"/>
      <c r="K2100" s="38"/>
      <c r="L2100" s="38"/>
      <c r="M2100" s="38"/>
      <c r="N2100" s="38"/>
      <c r="O2100" s="38"/>
      <c r="P2100" s="38"/>
      <c r="Q2100" s="38"/>
      <c r="R2100" s="38"/>
      <c r="S2100" s="94"/>
      <c r="T2100" s="94"/>
      <c r="U2100" s="94"/>
      <c r="V2100" s="94"/>
      <c r="W2100" s="94"/>
      <c r="X2100" s="94"/>
      <c r="Y2100" s="94"/>
      <c r="AA2100" s="2"/>
      <c r="AD2100" s="1"/>
    </row>
    <row r="2101" spans="2:30" ht="18.75" x14ac:dyDescent="0.25">
      <c r="B2101" s="110"/>
      <c r="C2101" s="108"/>
      <c r="D2101" s="38"/>
      <c r="E2101" s="38"/>
      <c r="F2101" s="38"/>
      <c r="G2101" s="38"/>
      <c r="H2101" s="38"/>
      <c r="I2101" s="38"/>
      <c r="J2101" s="38"/>
      <c r="K2101" s="38"/>
      <c r="L2101" s="38"/>
      <c r="M2101" s="38"/>
      <c r="N2101" s="38"/>
      <c r="O2101" s="38"/>
      <c r="P2101" s="38"/>
      <c r="Q2101" s="38"/>
      <c r="R2101" s="38"/>
      <c r="S2101" s="94"/>
      <c r="T2101" s="94"/>
      <c r="U2101" s="94"/>
      <c r="V2101" s="94"/>
      <c r="W2101" s="94"/>
      <c r="X2101" s="94"/>
      <c r="Y2101" s="94"/>
      <c r="AA2101" s="2"/>
      <c r="AD2101" s="1"/>
    </row>
    <row r="2102" spans="2:30" ht="18.75" x14ac:dyDescent="0.25">
      <c r="B2102" s="110"/>
      <c r="C2102" s="108"/>
      <c r="D2102" s="38"/>
      <c r="E2102" s="38"/>
      <c r="F2102" s="38"/>
      <c r="G2102" s="38"/>
      <c r="H2102" s="38"/>
      <c r="I2102" s="38"/>
      <c r="J2102" s="38"/>
      <c r="K2102" s="38"/>
      <c r="L2102" s="38"/>
      <c r="M2102" s="38"/>
      <c r="N2102" s="38"/>
      <c r="O2102" s="38"/>
      <c r="P2102" s="38"/>
      <c r="Q2102" s="38"/>
      <c r="R2102" s="38"/>
      <c r="S2102" s="94"/>
      <c r="T2102" s="94"/>
      <c r="U2102" s="94"/>
      <c r="V2102" s="94"/>
      <c r="W2102" s="94"/>
      <c r="X2102" s="94"/>
      <c r="Y2102" s="94"/>
      <c r="AA2102" s="2"/>
      <c r="AD2102" s="1"/>
    </row>
    <row r="2103" spans="2:30" ht="18.75" x14ac:dyDescent="0.25">
      <c r="B2103" s="110"/>
      <c r="C2103" s="108"/>
      <c r="D2103" s="38"/>
      <c r="E2103" s="38"/>
      <c r="F2103" s="38"/>
      <c r="G2103" s="38"/>
      <c r="H2103" s="38"/>
      <c r="I2103" s="38"/>
      <c r="J2103" s="38"/>
      <c r="K2103" s="38"/>
      <c r="L2103" s="38"/>
      <c r="M2103" s="38"/>
      <c r="N2103" s="38"/>
      <c r="O2103" s="38"/>
      <c r="P2103" s="38"/>
      <c r="Q2103" s="38"/>
      <c r="R2103" s="38"/>
      <c r="S2103" s="94"/>
      <c r="T2103" s="94"/>
      <c r="U2103" s="94"/>
      <c r="V2103" s="94"/>
      <c r="W2103" s="94"/>
      <c r="X2103" s="94"/>
      <c r="Y2103" s="94"/>
      <c r="AA2103" s="2"/>
      <c r="AD2103" s="1"/>
    </row>
    <row r="2104" spans="2:30" ht="18.75" x14ac:dyDescent="0.25">
      <c r="B2104" s="110"/>
      <c r="C2104" s="108"/>
      <c r="D2104" s="38"/>
      <c r="E2104" s="38"/>
      <c r="F2104" s="38"/>
      <c r="G2104" s="38"/>
      <c r="H2104" s="38"/>
      <c r="I2104" s="38"/>
      <c r="J2104" s="38"/>
      <c r="K2104" s="38"/>
      <c r="L2104" s="38"/>
      <c r="M2104" s="38"/>
      <c r="N2104" s="38"/>
      <c r="O2104" s="38"/>
      <c r="P2104" s="38"/>
      <c r="Q2104" s="38"/>
      <c r="R2104" s="38"/>
      <c r="S2104" s="94"/>
      <c r="T2104" s="94"/>
      <c r="U2104" s="94"/>
      <c r="V2104" s="94"/>
      <c r="W2104" s="94"/>
      <c r="X2104" s="94"/>
      <c r="Y2104" s="94"/>
      <c r="AA2104" s="2"/>
      <c r="AD2104" s="1"/>
    </row>
    <row r="2105" spans="2:30" ht="18.75" x14ac:dyDescent="0.25">
      <c r="B2105" s="110"/>
      <c r="C2105" s="108"/>
      <c r="D2105" s="38"/>
      <c r="E2105" s="38"/>
      <c r="F2105" s="38"/>
      <c r="G2105" s="38"/>
      <c r="H2105" s="38"/>
      <c r="I2105" s="38"/>
      <c r="J2105" s="38"/>
      <c r="K2105" s="38"/>
      <c r="L2105" s="38"/>
      <c r="M2105" s="38"/>
      <c r="N2105" s="38"/>
      <c r="O2105" s="38"/>
      <c r="P2105" s="38"/>
      <c r="Q2105" s="38"/>
      <c r="R2105" s="38"/>
      <c r="S2105" s="94"/>
      <c r="T2105" s="94"/>
      <c r="U2105" s="94"/>
      <c r="V2105" s="94"/>
      <c r="W2105" s="94"/>
      <c r="X2105" s="94"/>
      <c r="Y2105" s="94"/>
      <c r="AA2105" s="2"/>
      <c r="AD2105" s="1"/>
    </row>
    <row r="2106" spans="2:30" ht="18.75" x14ac:dyDescent="0.25">
      <c r="B2106" s="110"/>
      <c r="C2106" s="108"/>
      <c r="D2106" s="38"/>
      <c r="E2106" s="38"/>
      <c r="F2106" s="38"/>
      <c r="G2106" s="38"/>
      <c r="H2106" s="38"/>
      <c r="I2106" s="38"/>
      <c r="J2106" s="38"/>
      <c r="K2106" s="38"/>
      <c r="L2106" s="38"/>
      <c r="M2106" s="38"/>
      <c r="N2106" s="38"/>
      <c r="O2106" s="38"/>
      <c r="P2106" s="38"/>
      <c r="Q2106" s="38"/>
      <c r="R2106" s="38"/>
      <c r="S2106" s="94"/>
      <c r="T2106" s="94"/>
      <c r="U2106" s="94"/>
      <c r="V2106" s="94"/>
      <c r="W2106" s="94"/>
      <c r="X2106" s="94"/>
      <c r="Y2106" s="94"/>
      <c r="AA2106" s="2"/>
      <c r="AD2106" s="1"/>
    </row>
    <row r="2107" spans="2:30" ht="18.75" x14ac:dyDescent="0.25">
      <c r="B2107" s="110"/>
      <c r="C2107" s="108"/>
      <c r="D2107" s="38"/>
      <c r="E2107" s="38"/>
      <c r="F2107" s="38"/>
      <c r="G2107" s="38"/>
      <c r="H2107" s="38"/>
      <c r="I2107" s="38"/>
      <c r="J2107" s="38"/>
      <c r="K2107" s="38"/>
      <c r="L2107" s="38"/>
      <c r="M2107" s="38"/>
      <c r="N2107" s="38"/>
      <c r="O2107" s="38"/>
      <c r="P2107" s="38"/>
      <c r="Q2107" s="38"/>
      <c r="R2107" s="38"/>
      <c r="S2107" s="94"/>
      <c r="T2107" s="94"/>
      <c r="U2107" s="94"/>
      <c r="V2107" s="94"/>
      <c r="W2107" s="94"/>
      <c r="X2107" s="94"/>
      <c r="Y2107" s="94"/>
      <c r="AA2107" s="2"/>
      <c r="AD2107" s="1"/>
    </row>
    <row r="2108" spans="2:30" ht="18.75" x14ac:dyDescent="0.25">
      <c r="B2108" s="110"/>
      <c r="C2108" s="108"/>
      <c r="D2108" s="38"/>
      <c r="E2108" s="38"/>
      <c r="F2108" s="38"/>
      <c r="G2108" s="38"/>
      <c r="H2108" s="38"/>
      <c r="I2108" s="38"/>
      <c r="J2108" s="38"/>
      <c r="K2108" s="38"/>
      <c r="L2108" s="38"/>
      <c r="M2108" s="38"/>
      <c r="N2108" s="38"/>
      <c r="O2108" s="38"/>
      <c r="P2108" s="38"/>
      <c r="Q2108" s="38"/>
      <c r="R2108" s="38"/>
      <c r="S2108" s="94"/>
      <c r="T2108" s="94"/>
      <c r="U2108" s="94"/>
      <c r="V2108" s="94"/>
      <c r="W2108" s="94"/>
      <c r="X2108" s="94"/>
      <c r="Y2108" s="94"/>
      <c r="AA2108" s="2"/>
      <c r="AD2108" s="1"/>
    </row>
    <row r="2109" spans="2:30" ht="18.75" x14ac:dyDescent="0.25">
      <c r="B2109" s="110"/>
      <c r="C2109" s="108"/>
      <c r="D2109" s="38"/>
      <c r="E2109" s="38"/>
      <c r="F2109" s="38"/>
      <c r="G2109" s="38"/>
      <c r="H2109" s="38"/>
      <c r="I2109" s="38"/>
      <c r="J2109" s="38"/>
      <c r="K2109" s="38"/>
      <c r="L2109" s="38"/>
      <c r="M2109" s="38"/>
      <c r="N2109" s="38"/>
      <c r="O2109" s="38"/>
      <c r="P2109" s="38"/>
      <c r="Q2109" s="38"/>
      <c r="R2109" s="38"/>
      <c r="S2109" s="94"/>
      <c r="T2109" s="94"/>
      <c r="U2109" s="94"/>
      <c r="V2109" s="94"/>
      <c r="W2109" s="94"/>
      <c r="X2109" s="94"/>
      <c r="Y2109" s="94"/>
      <c r="AA2109" s="2"/>
      <c r="AD2109" s="1"/>
    </row>
    <row r="2110" spans="2:30" ht="18.75" x14ac:dyDescent="0.25">
      <c r="B2110" s="110"/>
      <c r="C2110" s="108"/>
      <c r="D2110" s="38"/>
      <c r="E2110" s="38"/>
      <c r="F2110" s="38"/>
      <c r="G2110" s="38"/>
      <c r="H2110" s="38"/>
      <c r="I2110" s="38"/>
      <c r="J2110" s="38"/>
      <c r="K2110" s="38"/>
      <c r="L2110" s="38"/>
      <c r="M2110" s="38"/>
      <c r="N2110" s="38"/>
      <c r="O2110" s="38"/>
      <c r="P2110" s="38"/>
      <c r="Q2110" s="38"/>
      <c r="R2110" s="38"/>
      <c r="S2110" s="94"/>
      <c r="T2110" s="94"/>
      <c r="U2110" s="94"/>
      <c r="V2110" s="94"/>
      <c r="W2110" s="94"/>
      <c r="X2110" s="94"/>
      <c r="Y2110" s="94"/>
      <c r="AA2110" s="2"/>
      <c r="AD2110" s="1"/>
    </row>
    <row r="2111" spans="2:30" ht="18.75" x14ac:dyDescent="0.25">
      <c r="B2111" s="110"/>
      <c r="C2111" s="108"/>
      <c r="D2111" s="38"/>
      <c r="E2111" s="38"/>
      <c r="F2111" s="38"/>
      <c r="G2111" s="38"/>
      <c r="H2111" s="38"/>
      <c r="I2111" s="38"/>
      <c r="J2111" s="38"/>
      <c r="K2111" s="38"/>
      <c r="L2111" s="38"/>
      <c r="M2111" s="38"/>
      <c r="N2111" s="38"/>
      <c r="O2111" s="38"/>
      <c r="P2111" s="38"/>
      <c r="Q2111" s="38"/>
      <c r="R2111" s="38"/>
      <c r="S2111" s="94"/>
      <c r="T2111" s="94"/>
      <c r="U2111" s="94"/>
      <c r="V2111" s="94"/>
      <c r="W2111" s="94"/>
      <c r="X2111" s="94"/>
      <c r="Y2111" s="94"/>
      <c r="AA2111" s="2"/>
      <c r="AD2111" s="1"/>
    </row>
    <row r="2112" spans="2:30" ht="18.75" x14ac:dyDescent="0.25">
      <c r="B2112" s="110"/>
      <c r="C2112" s="108"/>
      <c r="D2112" s="38"/>
      <c r="E2112" s="38"/>
      <c r="F2112" s="38"/>
      <c r="G2112" s="38"/>
      <c r="H2112" s="38"/>
      <c r="I2112" s="38"/>
      <c r="J2112" s="38"/>
      <c r="K2112" s="38"/>
      <c r="L2112" s="38"/>
      <c r="M2112" s="38"/>
      <c r="N2112" s="38"/>
      <c r="O2112" s="38"/>
      <c r="P2112" s="38"/>
      <c r="Q2112" s="38"/>
      <c r="R2112" s="38"/>
      <c r="S2112" s="94"/>
      <c r="T2112" s="94"/>
      <c r="U2112" s="94"/>
      <c r="V2112" s="94"/>
      <c r="W2112" s="94"/>
      <c r="X2112" s="94"/>
      <c r="Y2112" s="94"/>
      <c r="AA2112" s="2"/>
      <c r="AD2112" s="1"/>
    </row>
    <row r="2113" spans="2:30" ht="18.75" x14ac:dyDescent="0.25">
      <c r="B2113" s="110"/>
      <c r="C2113" s="108"/>
      <c r="D2113" s="38"/>
      <c r="E2113" s="38"/>
      <c r="F2113" s="38"/>
      <c r="G2113" s="38"/>
      <c r="H2113" s="38"/>
      <c r="I2113" s="38"/>
      <c r="J2113" s="38"/>
      <c r="K2113" s="38"/>
      <c r="L2113" s="38"/>
      <c r="M2113" s="38"/>
      <c r="N2113" s="38"/>
      <c r="O2113" s="38"/>
      <c r="P2113" s="38"/>
      <c r="Q2113" s="38"/>
      <c r="R2113" s="38"/>
      <c r="S2113" s="94"/>
      <c r="T2113" s="94"/>
      <c r="U2113" s="94"/>
      <c r="V2113" s="94"/>
      <c r="W2113" s="94"/>
      <c r="X2113" s="94"/>
      <c r="Y2113" s="94"/>
      <c r="AA2113" s="2"/>
      <c r="AD2113" s="1"/>
    </row>
    <row r="2114" spans="2:30" ht="18.75" x14ac:dyDescent="0.25">
      <c r="B2114" s="110"/>
      <c r="C2114" s="108"/>
      <c r="D2114" s="38"/>
      <c r="E2114" s="38"/>
      <c r="F2114" s="38"/>
      <c r="G2114" s="38"/>
      <c r="H2114" s="38"/>
      <c r="I2114" s="38"/>
      <c r="J2114" s="38"/>
      <c r="K2114" s="38"/>
      <c r="L2114" s="38"/>
      <c r="M2114" s="38"/>
      <c r="N2114" s="38"/>
      <c r="O2114" s="38"/>
      <c r="P2114" s="38"/>
      <c r="Q2114" s="38"/>
      <c r="R2114" s="38"/>
      <c r="S2114" s="94"/>
      <c r="T2114" s="94"/>
      <c r="U2114" s="94"/>
      <c r="V2114" s="94"/>
      <c r="W2114" s="94"/>
      <c r="X2114" s="94"/>
      <c r="Y2114" s="94"/>
      <c r="AA2114" s="2"/>
      <c r="AD2114" s="1"/>
    </row>
    <row r="2115" spans="2:30" ht="18.75" x14ac:dyDescent="0.25">
      <c r="B2115" s="110"/>
      <c r="C2115" s="108"/>
      <c r="D2115" s="38"/>
      <c r="E2115" s="38"/>
      <c r="F2115" s="38"/>
      <c r="G2115" s="38"/>
      <c r="H2115" s="38"/>
      <c r="I2115" s="38"/>
      <c r="J2115" s="38"/>
      <c r="K2115" s="38"/>
      <c r="L2115" s="38"/>
      <c r="M2115" s="38"/>
      <c r="N2115" s="38"/>
      <c r="O2115" s="38"/>
      <c r="P2115" s="38"/>
      <c r="Q2115" s="38"/>
      <c r="R2115" s="38"/>
      <c r="S2115" s="94"/>
      <c r="T2115" s="94"/>
      <c r="U2115" s="94"/>
      <c r="V2115" s="94"/>
      <c r="W2115" s="94"/>
      <c r="X2115" s="94"/>
      <c r="Y2115" s="94"/>
      <c r="AA2115" s="2"/>
      <c r="AD2115" s="1"/>
    </row>
    <row r="2116" spans="2:30" ht="18.75" x14ac:dyDescent="0.25">
      <c r="B2116" s="110"/>
      <c r="C2116" s="108"/>
      <c r="D2116" s="38"/>
      <c r="E2116" s="38"/>
      <c r="F2116" s="38"/>
      <c r="G2116" s="38"/>
      <c r="H2116" s="38"/>
      <c r="I2116" s="38"/>
      <c r="J2116" s="38"/>
      <c r="K2116" s="38"/>
      <c r="L2116" s="38"/>
      <c r="M2116" s="38"/>
      <c r="N2116" s="38"/>
      <c r="O2116" s="38"/>
      <c r="P2116" s="38"/>
      <c r="Q2116" s="38"/>
      <c r="R2116" s="38"/>
      <c r="S2116" s="94"/>
      <c r="T2116" s="94"/>
      <c r="U2116" s="94"/>
      <c r="V2116" s="94"/>
      <c r="W2116" s="94"/>
      <c r="X2116" s="94"/>
      <c r="Y2116" s="94"/>
      <c r="AA2116" s="2"/>
      <c r="AD2116" s="1"/>
    </row>
    <row r="2117" spans="2:30" ht="18.75" x14ac:dyDescent="0.25">
      <c r="B2117" s="110"/>
      <c r="C2117" s="108"/>
      <c r="D2117" s="38"/>
      <c r="E2117" s="38"/>
      <c r="F2117" s="38"/>
      <c r="G2117" s="38"/>
      <c r="H2117" s="38"/>
      <c r="I2117" s="38"/>
      <c r="J2117" s="38"/>
      <c r="K2117" s="38"/>
      <c r="L2117" s="38"/>
      <c r="M2117" s="38"/>
      <c r="N2117" s="38"/>
      <c r="O2117" s="38"/>
      <c r="P2117" s="38"/>
      <c r="Q2117" s="38"/>
      <c r="R2117" s="38"/>
      <c r="S2117" s="94"/>
      <c r="T2117" s="94"/>
      <c r="U2117" s="94"/>
      <c r="V2117" s="94"/>
      <c r="W2117" s="94"/>
      <c r="X2117" s="94"/>
      <c r="Y2117" s="94"/>
      <c r="AA2117" s="2"/>
      <c r="AD2117" s="1"/>
    </row>
    <row r="2118" spans="2:30" ht="18.75" x14ac:dyDescent="0.25">
      <c r="B2118" s="110"/>
      <c r="C2118" s="108"/>
      <c r="D2118" s="38"/>
      <c r="E2118" s="38"/>
      <c r="F2118" s="38"/>
      <c r="G2118" s="38"/>
      <c r="H2118" s="38"/>
      <c r="I2118" s="38"/>
      <c r="J2118" s="38"/>
      <c r="K2118" s="38"/>
      <c r="L2118" s="38"/>
      <c r="M2118" s="38"/>
      <c r="N2118" s="38"/>
      <c r="O2118" s="38"/>
      <c r="P2118" s="38"/>
      <c r="Q2118" s="38"/>
      <c r="R2118" s="38"/>
      <c r="S2118" s="94"/>
      <c r="T2118" s="94"/>
      <c r="U2118" s="94"/>
      <c r="V2118" s="94"/>
      <c r="W2118" s="94"/>
      <c r="X2118" s="94"/>
      <c r="Y2118" s="94"/>
      <c r="AA2118" s="2"/>
      <c r="AD2118" s="1"/>
    </row>
    <row r="2119" spans="2:30" ht="18.75" x14ac:dyDescent="0.25">
      <c r="B2119" s="110"/>
      <c r="C2119" s="108"/>
      <c r="D2119" s="38"/>
      <c r="E2119" s="38"/>
      <c r="F2119" s="38"/>
      <c r="G2119" s="38"/>
      <c r="H2119" s="38"/>
      <c r="I2119" s="38"/>
      <c r="J2119" s="38"/>
      <c r="K2119" s="38"/>
      <c r="L2119" s="38"/>
      <c r="M2119" s="38"/>
      <c r="N2119" s="38"/>
      <c r="O2119" s="38"/>
      <c r="P2119" s="38"/>
      <c r="Q2119" s="38"/>
      <c r="R2119" s="38"/>
      <c r="S2119" s="94"/>
      <c r="T2119" s="94"/>
      <c r="U2119" s="94"/>
      <c r="V2119" s="94"/>
      <c r="W2119" s="94"/>
      <c r="X2119" s="94"/>
      <c r="Y2119" s="94"/>
      <c r="AA2119" s="2"/>
      <c r="AD2119" s="1"/>
    </row>
    <row r="2120" spans="2:30" ht="18.75" x14ac:dyDescent="0.25">
      <c r="B2120" s="110"/>
      <c r="C2120" s="108"/>
      <c r="D2120" s="38"/>
      <c r="E2120" s="38"/>
      <c r="F2120" s="38"/>
      <c r="G2120" s="38"/>
      <c r="H2120" s="38"/>
      <c r="I2120" s="38"/>
      <c r="J2120" s="38"/>
      <c r="K2120" s="38"/>
      <c r="L2120" s="38"/>
      <c r="M2120" s="38"/>
      <c r="N2120" s="38"/>
      <c r="O2120" s="38"/>
      <c r="P2120" s="38"/>
      <c r="Q2120" s="38"/>
      <c r="R2120" s="38"/>
      <c r="S2120" s="94"/>
      <c r="T2120" s="94"/>
      <c r="U2120" s="94"/>
      <c r="V2120" s="94"/>
      <c r="W2120" s="94"/>
      <c r="X2120" s="94"/>
      <c r="Y2120" s="94"/>
      <c r="AA2120" s="2"/>
      <c r="AD2120" s="1"/>
    </row>
    <row r="2121" spans="2:30" ht="18.75" x14ac:dyDescent="0.25">
      <c r="B2121" s="110"/>
      <c r="C2121" s="108"/>
      <c r="D2121" s="38"/>
      <c r="E2121" s="38"/>
      <c r="F2121" s="38"/>
      <c r="G2121" s="38"/>
      <c r="H2121" s="38"/>
      <c r="I2121" s="38"/>
      <c r="J2121" s="38"/>
      <c r="K2121" s="38"/>
      <c r="L2121" s="38"/>
      <c r="M2121" s="38"/>
      <c r="N2121" s="38"/>
      <c r="O2121" s="38"/>
      <c r="P2121" s="38"/>
      <c r="Q2121" s="38"/>
      <c r="R2121" s="38"/>
      <c r="S2121" s="94"/>
      <c r="T2121" s="94"/>
      <c r="U2121" s="94"/>
      <c r="V2121" s="94"/>
      <c r="W2121" s="94"/>
      <c r="X2121" s="94"/>
      <c r="Y2121" s="94"/>
      <c r="AA2121" s="2"/>
      <c r="AD2121" s="1"/>
    </row>
    <row r="2122" spans="2:30" ht="18.75" x14ac:dyDescent="0.25">
      <c r="B2122" s="110"/>
      <c r="C2122" s="108"/>
      <c r="D2122" s="38"/>
      <c r="E2122" s="38"/>
      <c r="F2122" s="38"/>
      <c r="G2122" s="38"/>
      <c r="H2122" s="38"/>
      <c r="I2122" s="38"/>
      <c r="J2122" s="38"/>
      <c r="K2122" s="38"/>
      <c r="L2122" s="38"/>
      <c r="M2122" s="38"/>
      <c r="N2122" s="38"/>
      <c r="O2122" s="38"/>
      <c r="P2122" s="38"/>
      <c r="Q2122" s="38"/>
      <c r="R2122" s="38"/>
      <c r="S2122" s="94"/>
      <c r="T2122" s="94"/>
      <c r="U2122" s="94"/>
      <c r="V2122" s="94"/>
      <c r="W2122" s="94"/>
      <c r="X2122" s="94"/>
      <c r="Y2122" s="94"/>
      <c r="AA2122" s="2"/>
      <c r="AD2122" s="1"/>
    </row>
    <row r="2123" spans="2:30" ht="18.75" x14ac:dyDescent="0.25">
      <c r="B2123" s="110"/>
      <c r="C2123" s="108"/>
      <c r="D2123" s="38"/>
      <c r="E2123" s="38"/>
      <c r="F2123" s="38"/>
      <c r="G2123" s="38"/>
      <c r="H2123" s="38"/>
      <c r="I2123" s="38"/>
      <c r="J2123" s="38"/>
      <c r="K2123" s="38"/>
      <c r="L2123" s="38"/>
      <c r="M2123" s="38"/>
      <c r="N2123" s="38"/>
      <c r="O2123" s="38"/>
      <c r="P2123" s="38"/>
      <c r="Q2123" s="38"/>
      <c r="R2123" s="38"/>
      <c r="S2123" s="94"/>
      <c r="T2123" s="94"/>
      <c r="U2123" s="94"/>
      <c r="V2123" s="94"/>
      <c r="W2123" s="94"/>
      <c r="X2123" s="94"/>
      <c r="Y2123" s="94"/>
      <c r="AA2123" s="2"/>
      <c r="AD2123" s="1"/>
    </row>
    <row r="2124" spans="2:30" ht="18.75" x14ac:dyDescent="0.25">
      <c r="B2124" s="110"/>
      <c r="C2124" s="108"/>
      <c r="D2124" s="38"/>
      <c r="E2124" s="38"/>
      <c r="F2124" s="38"/>
      <c r="G2124" s="38"/>
      <c r="H2124" s="38"/>
      <c r="I2124" s="38"/>
      <c r="J2124" s="38"/>
      <c r="K2124" s="38"/>
      <c r="L2124" s="38"/>
      <c r="M2124" s="38"/>
      <c r="N2124" s="38"/>
      <c r="O2124" s="38"/>
      <c r="P2124" s="38"/>
      <c r="Q2124" s="38"/>
      <c r="R2124" s="38"/>
      <c r="S2124" s="94"/>
      <c r="T2124" s="94"/>
      <c r="U2124" s="94"/>
      <c r="V2124" s="94"/>
      <c r="W2124" s="94"/>
      <c r="X2124" s="94"/>
      <c r="Y2124" s="94"/>
      <c r="AA2124" s="2"/>
      <c r="AD2124" s="1"/>
    </row>
    <row r="2125" spans="2:30" ht="18.75" x14ac:dyDescent="0.25">
      <c r="B2125" s="110"/>
      <c r="C2125" s="108"/>
      <c r="D2125" s="38"/>
      <c r="E2125" s="38"/>
      <c r="F2125" s="38"/>
      <c r="G2125" s="38"/>
      <c r="H2125" s="38"/>
      <c r="I2125" s="38"/>
      <c r="J2125" s="38"/>
      <c r="K2125" s="38"/>
      <c r="L2125" s="38"/>
      <c r="M2125" s="38"/>
      <c r="N2125" s="38"/>
      <c r="O2125" s="38"/>
      <c r="P2125" s="38"/>
      <c r="Q2125" s="38"/>
      <c r="R2125" s="38"/>
      <c r="S2125" s="94"/>
      <c r="T2125" s="94"/>
      <c r="U2125" s="94"/>
      <c r="V2125" s="94"/>
      <c r="W2125" s="94"/>
      <c r="X2125" s="94"/>
      <c r="Y2125" s="94"/>
      <c r="AA2125" s="2"/>
      <c r="AD2125" s="1"/>
    </row>
    <row r="2126" spans="2:30" ht="18.75" x14ac:dyDescent="0.25">
      <c r="B2126" s="110"/>
      <c r="C2126" s="108"/>
      <c r="D2126" s="38"/>
      <c r="E2126" s="38"/>
      <c r="F2126" s="38"/>
      <c r="G2126" s="38"/>
      <c r="H2126" s="38"/>
      <c r="I2126" s="38"/>
      <c r="J2126" s="38"/>
      <c r="K2126" s="38"/>
      <c r="L2126" s="38"/>
      <c r="M2126" s="38"/>
      <c r="N2126" s="38"/>
      <c r="O2126" s="38"/>
      <c r="P2126" s="38"/>
      <c r="Q2126" s="38"/>
      <c r="R2126" s="38"/>
      <c r="S2126" s="94"/>
      <c r="T2126" s="94"/>
      <c r="U2126" s="94"/>
      <c r="V2126" s="94"/>
      <c r="W2126" s="94"/>
      <c r="X2126" s="94"/>
      <c r="Y2126" s="94"/>
      <c r="AA2126" s="2"/>
      <c r="AD2126" s="1"/>
    </row>
    <row r="2127" spans="2:30" ht="18.75" x14ac:dyDescent="0.25">
      <c r="B2127" s="110"/>
      <c r="C2127" s="108"/>
      <c r="D2127" s="38"/>
      <c r="E2127" s="38"/>
      <c r="F2127" s="38"/>
      <c r="G2127" s="38"/>
      <c r="H2127" s="38"/>
      <c r="I2127" s="38"/>
      <c r="J2127" s="38"/>
      <c r="K2127" s="38"/>
      <c r="L2127" s="38"/>
      <c r="M2127" s="38"/>
      <c r="N2127" s="38"/>
      <c r="O2127" s="38"/>
      <c r="P2127" s="38"/>
      <c r="Q2127" s="38"/>
      <c r="R2127" s="38"/>
      <c r="S2127" s="94"/>
      <c r="T2127" s="94"/>
      <c r="U2127" s="94"/>
      <c r="V2127" s="94"/>
      <c r="W2127" s="94"/>
      <c r="X2127" s="94"/>
      <c r="Y2127" s="94"/>
      <c r="AA2127" s="2"/>
      <c r="AD2127" s="1"/>
    </row>
    <row r="2128" spans="2:30" ht="18.75" x14ac:dyDescent="0.25">
      <c r="B2128" s="110"/>
      <c r="C2128" s="108"/>
      <c r="D2128" s="38"/>
      <c r="E2128" s="38"/>
      <c r="F2128" s="38"/>
      <c r="G2128" s="38"/>
      <c r="H2128" s="38"/>
      <c r="I2128" s="38"/>
      <c r="J2128" s="38"/>
      <c r="K2128" s="38"/>
      <c r="L2128" s="38"/>
      <c r="M2128" s="38"/>
      <c r="N2128" s="38"/>
      <c r="O2128" s="38"/>
      <c r="P2128" s="38"/>
      <c r="Q2128" s="38"/>
      <c r="R2128" s="38"/>
      <c r="S2128" s="94"/>
      <c r="T2128" s="94"/>
      <c r="U2128" s="94"/>
      <c r="V2128" s="94"/>
      <c r="W2128" s="94"/>
      <c r="X2128" s="94"/>
      <c r="Y2128" s="94"/>
      <c r="AA2128" s="2"/>
      <c r="AD2128" s="1"/>
    </row>
    <row r="2129" spans="2:30" ht="18.75" x14ac:dyDescent="0.25">
      <c r="B2129" s="110"/>
      <c r="C2129" s="108"/>
      <c r="D2129" s="38"/>
      <c r="E2129" s="38"/>
      <c r="F2129" s="38"/>
      <c r="G2129" s="38"/>
      <c r="H2129" s="38"/>
      <c r="I2129" s="38"/>
      <c r="J2129" s="38"/>
      <c r="K2129" s="38"/>
      <c r="L2129" s="38"/>
      <c r="M2129" s="38"/>
      <c r="N2129" s="38"/>
      <c r="O2129" s="38"/>
      <c r="P2129" s="38"/>
      <c r="Q2129" s="38"/>
      <c r="R2129" s="38"/>
      <c r="S2129" s="94"/>
      <c r="T2129" s="94"/>
      <c r="U2129" s="94"/>
      <c r="V2129" s="94"/>
      <c r="W2129" s="94"/>
      <c r="X2129" s="94"/>
      <c r="Y2129" s="94"/>
      <c r="AA2129" s="2"/>
      <c r="AD2129" s="1"/>
    </row>
    <row r="2130" spans="2:30" ht="18.75" x14ac:dyDescent="0.25">
      <c r="B2130" s="110"/>
      <c r="C2130" s="108"/>
      <c r="D2130" s="38"/>
      <c r="E2130" s="38"/>
      <c r="F2130" s="38"/>
      <c r="G2130" s="38"/>
      <c r="H2130" s="38"/>
      <c r="I2130" s="38"/>
      <c r="J2130" s="38"/>
      <c r="K2130" s="38"/>
      <c r="L2130" s="38"/>
      <c r="M2130" s="38"/>
      <c r="N2130" s="38"/>
      <c r="O2130" s="38"/>
      <c r="P2130" s="38"/>
      <c r="Q2130" s="38"/>
      <c r="R2130" s="38"/>
      <c r="S2130" s="94"/>
      <c r="T2130" s="94"/>
      <c r="U2130" s="94"/>
      <c r="V2130" s="94"/>
      <c r="W2130" s="94"/>
      <c r="X2130" s="94"/>
      <c r="Y2130" s="94"/>
      <c r="AA2130" s="2"/>
      <c r="AD2130" s="1"/>
    </row>
    <row r="2131" spans="2:30" ht="18.75" x14ac:dyDescent="0.25">
      <c r="B2131" s="110"/>
      <c r="C2131" s="108"/>
      <c r="D2131" s="38"/>
      <c r="E2131" s="38"/>
      <c r="F2131" s="38"/>
      <c r="G2131" s="38"/>
      <c r="H2131" s="38"/>
      <c r="I2131" s="38"/>
      <c r="J2131" s="38"/>
      <c r="K2131" s="38"/>
      <c r="L2131" s="38"/>
      <c r="M2131" s="38"/>
      <c r="N2131" s="38"/>
      <c r="O2131" s="38"/>
      <c r="P2131" s="38"/>
      <c r="Q2131" s="38"/>
      <c r="R2131" s="38"/>
      <c r="S2131" s="94"/>
      <c r="T2131" s="94"/>
      <c r="U2131" s="94"/>
      <c r="V2131" s="94"/>
      <c r="W2131" s="94"/>
      <c r="X2131" s="94"/>
      <c r="Y2131" s="94"/>
      <c r="AA2131" s="2"/>
      <c r="AD2131" s="1"/>
    </row>
    <row r="2132" spans="2:30" ht="18.75" x14ac:dyDescent="0.25">
      <c r="B2132" s="110"/>
      <c r="C2132" s="108"/>
      <c r="D2132" s="38"/>
      <c r="E2132" s="38"/>
      <c r="F2132" s="38"/>
      <c r="G2132" s="38"/>
      <c r="H2132" s="38"/>
      <c r="I2132" s="38"/>
      <c r="J2132" s="38"/>
      <c r="K2132" s="38"/>
      <c r="L2132" s="38"/>
      <c r="M2132" s="38"/>
      <c r="N2132" s="38"/>
      <c r="O2132" s="38"/>
      <c r="P2132" s="38"/>
      <c r="Q2132" s="38"/>
      <c r="R2132" s="38"/>
      <c r="S2132" s="94"/>
      <c r="T2132" s="94"/>
      <c r="U2132" s="94"/>
      <c r="V2132" s="94"/>
      <c r="W2132" s="94"/>
      <c r="X2132" s="94"/>
      <c r="Y2132" s="94"/>
      <c r="AA2132" s="2"/>
      <c r="AD2132" s="1"/>
    </row>
    <row r="2133" spans="2:30" ht="18.75" x14ac:dyDescent="0.25">
      <c r="B2133" s="110"/>
      <c r="C2133" s="108"/>
      <c r="D2133" s="38"/>
      <c r="E2133" s="38"/>
      <c r="F2133" s="38"/>
      <c r="G2133" s="38"/>
      <c r="H2133" s="38"/>
      <c r="I2133" s="38"/>
      <c r="J2133" s="38"/>
      <c r="K2133" s="38"/>
      <c r="L2133" s="38"/>
      <c r="M2133" s="38"/>
      <c r="N2133" s="38"/>
      <c r="O2133" s="38"/>
      <c r="P2133" s="38"/>
      <c r="Q2133" s="38"/>
      <c r="R2133" s="38"/>
      <c r="S2133" s="94"/>
      <c r="T2133" s="94"/>
      <c r="U2133" s="94"/>
      <c r="V2133" s="94"/>
      <c r="W2133" s="94"/>
      <c r="X2133" s="94"/>
      <c r="Y2133" s="94"/>
      <c r="AA2133" s="2"/>
      <c r="AD2133" s="1"/>
    </row>
    <row r="2134" spans="2:30" ht="18.75" x14ac:dyDescent="0.25">
      <c r="B2134" s="110"/>
      <c r="C2134" s="108"/>
      <c r="D2134" s="38"/>
      <c r="E2134" s="38"/>
      <c r="F2134" s="38"/>
      <c r="G2134" s="38"/>
      <c r="H2134" s="38"/>
      <c r="I2134" s="38"/>
      <c r="J2134" s="38"/>
      <c r="K2134" s="38"/>
      <c r="L2134" s="38"/>
      <c r="M2134" s="38"/>
      <c r="N2134" s="38"/>
      <c r="O2134" s="38"/>
      <c r="P2134" s="38"/>
      <c r="Q2134" s="38"/>
      <c r="R2134" s="38"/>
      <c r="S2134" s="94"/>
      <c r="T2134" s="94"/>
      <c r="U2134" s="94"/>
      <c r="V2134" s="94"/>
      <c r="W2134" s="94"/>
      <c r="X2134" s="94"/>
      <c r="Y2134" s="94"/>
      <c r="AA2134" s="2"/>
      <c r="AD2134" s="1"/>
    </row>
    <row r="2135" spans="2:30" ht="18.75" x14ac:dyDescent="0.25">
      <c r="B2135" s="110"/>
      <c r="C2135" s="108"/>
      <c r="D2135" s="38"/>
      <c r="E2135" s="38"/>
      <c r="F2135" s="38"/>
      <c r="G2135" s="38"/>
      <c r="H2135" s="38"/>
      <c r="I2135" s="38"/>
      <c r="J2135" s="38"/>
      <c r="K2135" s="38"/>
      <c r="L2135" s="38"/>
      <c r="M2135" s="38"/>
      <c r="N2135" s="38"/>
      <c r="O2135" s="38"/>
      <c r="P2135" s="38"/>
      <c r="Q2135" s="38"/>
      <c r="R2135" s="38"/>
      <c r="S2135" s="94"/>
      <c r="T2135" s="94"/>
      <c r="U2135" s="94"/>
      <c r="V2135" s="94"/>
      <c r="W2135" s="94"/>
      <c r="X2135" s="94"/>
      <c r="Y2135" s="94"/>
      <c r="AA2135" s="2"/>
      <c r="AD2135" s="1"/>
    </row>
    <row r="2136" spans="2:30" ht="18.75" x14ac:dyDescent="0.25">
      <c r="B2136" s="110"/>
      <c r="C2136" s="108"/>
      <c r="D2136" s="38"/>
      <c r="E2136" s="38"/>
      <c r="F2136" s="38"/>
      <c r="G2136" s="38"/>
      <c r="H2136" s="38"/>
      <c r="I2136" s="38"/>
      <c r="J2136" s="38"/>
      <c r="K2136" s="38"/>
      <c r="L2136" s="38"/>
      <c r="M2136" s="38"/>
      <c r="N2136" s="38"/>
      <c r="O2136" s="38"/>
      <c r="P2136" s="38"/>
      <c r="Q2136" s="38"/>
      <c r="R2136" s="38"/>
      <c r="S2136" s="94"/>
      <c r="T2136" s="94"/>
      <c r="U2136" s="94"/>
      <c r="V2136" s="94"/>
      <c r="W2136" s="94"/>
      <c r="X2136" s="94"/>
      <c r="Y2136" s="94"/>
      <c r="AA2136" s="2"/>
      <c r="AD2136" s="1"/>
    </row>
    <row r="2137" spans="2:30" ht="18.75" x14ac:dyDescent="0.25">
      <c r="B2137" s="110"/>
      <c r="C2137" s="108"/>
      <c r="D2137" s="38"/>
      <c r="E2137" s="38"/>
      <c r="F2137" s="38"/>
      <c r="G2137" s="38"/>
      <c r="H2137" s="38"/>
      <c r="I2137" s="38"/>
      <c r="J2137" s="38"/>
      <c r="K2137" s="38"/>
      <c r="L2137" s="38"/>
      <c r="M2137" s="38"/>
      <c r="N2137" s="38"/>
      <c r="O2137" s="38"/>
      <c r="P2137" s="38"/>
      <c r="Q2137" s="38"/>
      <c r="R2137" s="38"/>
      <c r="S2137" s="94"/>
      <c r="T2137" s="94"/>
      <c r="U2137" s="94"/>
      <c r="V2137" s="94"/>
      <c r="W2137" s="94"/>
      <c r="X2137" s="94"/>
      <c r="Y2137" s="94"/>
      <c r="AA2137" s="2"/>
      <c r="AD2137" s="1"/>
    </row>
    <row r="2138" spans="2:30" ht="18.75" x14ac:dyDescent="0.25">
      <c r="B2138" s="110"/>
      <c r="C2138" s="108"/>
      <c r="D2138" s="38"/>
      <c r="E2138" s="38"/>
      <c r="F2138" s="38"/>
      <c r="G2138" s="38"/>
      <c r="H2138" s="38"/>
      <c r="I2138" s="38"/>
      <c r="J2138" s="38"/>
      <c r="K2138" s="38"/>
      <c r="L2138" s="38"/>
      <c r="M2138" s="38"/>
      <c r="N2138" s="38"/>
      <c r="O2138" s="38"/>
      <c r="P2138" s="38"/>
      <c r="Q2138" s="38"/>
      <c r="R2138" s="38"/>
      <c r="S2138" s="94"/>
      <c r="T2138" s="94"/>
      <c r="U2138" s="94"/>
      <c r="V2138" s="94"/>
      <c r="W2138" s="94"/>
      <c r="X2138" s="94"/>
      <c r="Y2138" s="94"/>
      <c r="AA2138" s="2"/>
      <c r="AD2138" s="1"/>
    </row>
    <row r="2139" spans="2:30" ht="18.75" x14ac:dyDescent="0.25">
      <c r="B2139" s="110"/>
      <c r="C2139" s="108"/>
      <c r="D2139" s="38"/>
      <c r="E2139" s="38"/>
      <c r="F2139" s="38"/>
      <c r="G2139" s="38"/>
      <c r="H2139" s="38"/>
      <c r="I2139" s="38"/>
      <c r="J2139" s="38"/>
      <c r="K2139" s="38"/>
      <c r="L2139" s="38"/>
      <c r="M2139" s="38"/>
      <c r="N2139" s="38"/>
      <c r="O2139" s="38"/>
      <c r="P2139" s="38"/>
      <c r="Q2139" s="38"/>
      <c r="R2139" s="38"/>
      <c r="S2139" s="94"/>
      <c r="T2139" s="94"/>
      <c r="U2139" s="94"/>
      <c r="V2139" s="94"/>
      <c r="W2139" s="94"/>
      <c r="X2139" s="94"/>
      <c r="Y2139" s="94"/>
      <c r="AA2139" s="2"/>
      <c r="AD2139" s="1"/>
    </row>
    <row r="2140" spans="2:30" ht="18.75" x14ac:dyDescent="0.25">
      <c r="B2140" s="110"/>
      <c r="C2140" s="108"/>
      <c r="D2140" s="38"/>
      <c r="E2140" s="38"/>
      <c r="F2140" s="38"/>
      <c r="G2140" s="38"/>
      <c r="H2140" s="38"/>
      <c r="I2140" s="38"/>
      <c r="J2140" s="38"/>
      <c r="K2140" s="38"/>
      <c r="L2140" s="38"/>
      <c r="M2140" s="38"/>
      <c r="N2140" s="38"/>
      <c r="O2140" s="38"/>
      <c r="P2140" s="38"/>
      <c r="Q2140" s="38"/>
      <c r="R2140" s="38"/>
      <c r="S2140" s="94"/>
      <c r="T2140" s="94"/>
      <c r="U2140" s="94"/>
      <c r="V2140" s="94"/>
      <c r="W2140" s="94"/>
      <c r="X2140" s="94"/>
      <c r="Y2140" s="94"/>
      <c r="AA2140" s="2"/>
      <c r="AD2140" s="1"/>
    </row>
    <row r="2141" spans="2:30" ht="18.75" x14ac:dyDescent="0.25">
      <c r="B2141" s="110"/>
      <c r="C2141" s="108"/>
      <c r="D2141" s="38"/>
      <c r="E2141" s="38"/>
      <c r="F2141" s="38"/>
      <c r="G2141" s="38"/>
      <c r="H2141" s="38"/>
      <c r="I2141" s="38"/>
      <c r="J2141" s="38"/>
      <c r="K2141" s="38"/>
      <c r="L2141" s="38"/>
      <c r="M2141" s="38"/>
      <c r="N2141" s="38"/>
      <c r="O2141" s="38"/>
      <c r="P2141" s="38"/>
      <c r="Q2141" s="38"/>
      <c r="R2141" s="38"/>
      <c r="S2141" s="94"/>
      <c r="T2141" s="94"/>
      <c r="U2141" s="94"/>
      <c r="V2141" s="94"/>
      <c r="W2141" s="94"/>
      <c r="X2141" s="94"/>
      <c r="Y2141" s="94"/>
      <c r="AA2141" s="2"/>
      <c r="AD2141" s="1"/>
    </row>
    <row r="2142" spans="2:30" ht="18.75" x14ac:dyDescent="0.25">
      <c r="B2142" s="110"/>
      <c r="C2142" s="108"/>
      <c r="D2142" s="38"/>
      <c r="E2142" s="38"/>
      <c r="F2142" s="38"/>
      <c r="G2142" s="38"/>
      <c r="H2142" s="38"/>
      <c r="I2142" s="38"/>
      <c r="J2142" s="38"/>
      <c r="K2142" s="38"/>
      <c r="L2142" s="38"/>
      <c r="M2142" s="38"/>
      <c r="N2142" s="38"/>
      <c r="O2142" s="38"/>
      <c r="P2142" s="38"/>
      <c r="Q2142" s="38"/>
      <c r="R2142" s="38"/>
      <c r="S2142" s="94"/>
      <c r="T2142" s="94"/>
      <c r="U2142" s="94"/>
      <c r="V2142" s="94"/>
      <c r="W2142" s="94"/>
      <c r="X2142" s="94"/>
      <c r="Y2142" s="94"/>
      <c r="AA2142" s="2"/>
      <c r="AD2142" s="1"/>
    </row>
    <row r="2143" spans="2:30" ht="18.75" x14ac:dyDescent="0.25">
      <c r="B2143" s="110"/>
      <c r="C2143" s="108"/>
      <c r="D2143" s="38"/>
      <c r="E2143" s="38"/>
      <c r="F2143" s="38"/>
      <c r="G2143" s="38"/>
      <c r="H2143" s="38"/>
      <c r="I2143" s="38"/>
      <c r="J2143" s="38"/>
      <c r="K2143" s="38"/>
      <c r="L2143" s="38"/>
      <c r="M2143" s="38"/>
      <c r="N2143" s="38"/>
      <c r="O2143" s="38"/>
      <c r="P2143" s="38"/>
      <c r="Q2143" s="38"/>
      <c r="R2143" s="38"/>
      <c r="S2143" s="94"/>
      <c r="T2143" s="94"/>
      <c r="U2143" s="94"/>
      <c r="V2143" s="94"/>
      <c r="W2143" s="94"/>
      <c r="X2143" s="94"/>
      <c r="Y2143" s="94"/>
      <c r="AA2143" s="2"/>
      <c r="AD2143" s="1"/>
    </row>
    <row r="2144" spans="2:30" ht="18.75" x14ac:dyDescent="0.25">
      <c r="B2144" s="110"/>
      <c r="C2144" s="108"/>
      <c r="D2144" s="38"/>
      <c r="E2144" s="38"/>
      <c r="F2144" s="38"/>
      <c r="G2144" s="38"/>
      <c r="H2144" s="38"/>
      <c r="I2144" s="38"/>
      <c r="J2144" s="38"/>
      <c r="K2144" s="38"/>
      <c r="L2144" s="38"/>
      <c r="M2144" s="38"/>
      <c r="N2144" s="38"/>
      <c r="O2144" s="38"/>
      <c r="P2144" s="38"/>
      <c r="Q2144" s="38"/>
      <c r="R2144" s="38"/>
      <c r="S2144" s="94"/>
      <c r="T2144" s="94"/>
      <c r="U2144" s="94"/>
      <c r="V2144" s="94"/>
      <c r="W2144" s="94"/>
      <c r="X2144" s="94"/>
      <c r="Y2144" s="94"/>
      <c r="AA2144" s="2"/>
      <c r="AD2144" s="1"/>
    </row>
    <row r="2145" spans="2:30" ht="18.75" x14ac:dyDescent="0.25">
      <c r="B2145" s="110"/>
      <c r="C2145" s="108"/>
      <c r="D2145" s="38"/>
      <c r="E2145" s="38"/>
      <c r="F2145" s="38"/>
      <c r="G2145" s="38"/>
      <c r="H2145" s="38"/>
      <c r="I2145" s="38"/>
      <c r="J2145" s="38"/>
      <c r="K2145" s="38"/>
      <c r="L2145" s="38"/>
      <c r="M2145" s="38"/>
      <c r="N2145" s="38"/>
      <c r="O2145" s="38"/>
      <c r="P2145" s="38"/>
      <c r="Q2145" s="38"/>
      <c r="R2145" s="38"/>
      <c r="S2145" s="94"/>
      <c r="T2145" s="94"/>
      <c r="U2145" s="94"/>
      <c r="V2145" s="94"/>
      <c r="W2145" s="94"/>
      <c r="X2145" s="94"/>
      <c r="Y2145" s="94"/>
      <c r="AA2145" s="2"/>
      <c r="AD2145" s="1"/>
    </row>
    <row r="2146" spans="2:30" ht="18.75" x14ac:dyDescent="0.25">
      <c r="B2146" s="110"/>
      <c r="C2146" s="108"/>
      <c r="D2146" s="38"/>
      <c r="E2146" s="38"/>
      <c r="F2146" s="38"/>
      <c r="G2146" s="38"/>
      <c r="H2146" s="38"/>
      <c r="I2146" s="38"/>
      <c r="J2146" s="38"/>
      <c r="K2146" s="38"/>
      <c r="L2146" s="38"/>
      <c r="M2146" s="38"/>
      <c r="N2146" s="38"/>
      <c r="O2146" s="38"/>
      <c r="P2146" s="38"/>
      <c r="Q2146" s="38"/>
      <c r="R2146" s="38"/>
      <c r="S2146" s="94"/>
      <c r="T2146" s="94"/>
      <c r="U2146" s="94"/>
      <c r="V2146" s="94"/>
      <c r="W2146" s="94"/>
      <c r="X2146" s="94"/>
      <c r="Y2146" s="94"/>
      <c r="AA2146" s="2"/>
      <c r="AD2146" s="1"/>
    </row>
    <row r="2147" spans="2:30" ht="18.75" x14ac:dyDescent="0.25">
      <c r="B2147" s="110"/>
      <c r="C2147" s="108"/>
      <c r="D2147" s="38"/>
      <c r="E2147" s="38"/>
      <c r="F2147" s="38"/>
      <c r="G2147" s="38"/>
      <c r="H2147" s="38"/>
      <c r="I2147" s="38"/>
      <c r="J2147" s="38"/>
      <c r="K2147" s="38"/>
      <c r="L2147" s="38"/>
      <c r="M2147" s="38"/>
      <c r="N2147" s="38"/>
      <c r="O2147" s="38"/>
      <c r="P2147" s="38"/>
      <c r="Q2147" s="38"/>
      <c r="R2147" s="38"/>
      <c r="S2147" s="94"/>
      <c r="T2147" s="94"/>
      <c r="U2147" s="94"/>
      <c r="V2147" s="94"/>
      <c r="W2147" s="94"/>
      <c r="X2147" s="94"/>
      <c r="Y2147" s="94"/>
      <c r="AA2147" s="2"/>
      <c r="AD2147" s="1"/>
    </row>
    <row r="2148" spans="2:30" ht="18.75" x14ac:dyDescent="0.25">
      <c r="B2148" s="110"/>
      <c r="C2148" s="108"/>
      <c r="D2148" s="38"/>
      <c r="E2148" s="38"/>
      <c r="F2148" s="38"/>
      <c r="G2148" s="38"/>
      <c r="H2148" s="38"/>
      <c r="I2148" s="38"/>
      <c r="J2148" s="38"/>
      <c r="K2148" s="38"/>
      <c r="L2148" s="38"/>
      <c r="M2148" s="38"/>
      <c r="N2148" s="38"/>
      <c r="O2148" s="38"/>
      <c r="P2148" s="38"/>
      <c r="Q2148" s="38"/>
      <c r="R2148" s="38"/>
      <c r="S2148" s="94"/>
      <c r="T2148" s="94"/>
      <c r="U2148" s="94"/>
      <c r="V2148" s="94"/>
      <c r="W2148" s="94"/>
      <c r="X2148" s="94"/>
      <c r="Y2148" s="94"/>
      <c r="AA2148" s="2"/>
      <c r="AD2148" s="1"/>
    </row>
    <row r="2149" spans="2:30" ht="18.75" x14ac:dyDescent="0.25">
      <c r="B2149" s="110"/>
      <c r="C2149" s="108"/>
      <c r="D2149" s="38"/>
      <c r="E2149" s="38"/>
      <c r="F2149" s="38"/>
      <c r="G2149" s="38"/>
      <c r="H2149" s="38"/>
      <c r="I2149" s="38"/>
      <c r="J2149" s="38"/>
      <c r="K2149" s="38"/>
      <c r="L2149" s="38"/>
      <c r="M2149" s="38"/>
      <c r="N2149" s="38"/>
      <c r="O2149" s="38"/>
      <c r="P2149" s="38"/>
      <c r="Q2149" s="38"/>
      <c r="R2149" s="38"/>
      <c r="S2149" s="94"/>
      <c r="T2149" s="94"/>
      <c r="U2149" s="94"/>
      <c r="V2149" s="94"/>
      <c r="W2149" s="94"/>
      <c r="X2149" s="94"/>
      <c r="Y2149" s="94"/>
      <c r="AA2149" s="2"/>
      <c r="AD2149" s="1"/>
    </row>
    <row r="2150" spans="2:30" ht="18.75" x14ac:dyDescent="0.25">
      <c r="B2150" s="110"/>
      <c r="C2150" s="108"/>
      <c r="D2150" s="38"/>
      <c r="E2150" s="38"/>
      <c r="F2150" s="38"/>
      <c r="G2150" s="38"/>
      <c r="H2150" s="38"/>
      <c r="I2150" s="38"/>
      <c r="J2150" s="38"/>
      <c r="K2150" s="38"/>
      <c r="L2150" s="38"/>
      <c r="M2150" s="38"/>
      <c r="N2150" s="38"/>
      <c r="O2150" s="38"/>
      <c r="P2150" s="38"/>
      <c r="Q2150" s="38"/>
      <c r="R2150" s="38"/>
      <c r="S2150" s="94"/>
      <c r="T2150" s="94"/>
      <c r="U2150" s="94"/>
      <c r="V2150" s="94"/>
      <c r="W2150" s="94"/>
      <c r="X2150" s="94"/>
      <c r="Y2150" s="94"/>
      <c r="AA2150" s="2"/>
      <c r="AD2150" s="1"/>
    </row>
    <row r="2151" spans="2:30" ht="18.75" x14ac:dyDescent="0.25">
      <c r="B2151" s="110"/>
      <c r="C2151" s="108"/>
      <c r="D2151" s="38"/>
      <c r="E2151" s="38"/>
      <c r="F2151" s="38"/>
      <c r="G2151" s="38"/>
      <c r="H2151" s="38"/>
      <c r="I2151" s="38"/>
      <c r="J2151" s="38"/>
      <c r="K2151" s="38"/>
      <c r="L2151" s="38"/>
      <c r="M2151" s="38"/>
      <c r="N2151" s="38"/>
      <c r="O2151" s="38"/>
      <c r="P2151" s="38"/>
      <c r="Q2151" s="38"/>
      <c r="R2151" s="38"/>
      <c r="S2151" s="94"/>
      <c r="T2151" s="94"/>
      <c r="U2151" s="94"/>
      <c r="V2151" s="94"/>
      <c r="W2151" s="94"/>
      <c r="X2151" s="94"/>
      <c r="Y2151" s="94"/>
      <c r="AA2151" s="2"/>
      <c r="AD2151" s="1"/>
    </row>
    <row r="2152" spans="2:30" ht="18.75" x14ac:dyDescent="0.25">
      <c r="B2152" s="110"/>
      <c r="C2152" s="108"/>
      <c r="D2152" s="38"/>
      <c r="E2152" s="38"/>
      <c r="F2152" s="38"/>
      <c r="G2152" s="38"/>
      <c r="H2152" s="38"/>
      <c r="I2152" s="38"/>
      <c r="J2152" s="38"/>
      <c r="K2152" s="38"/>
      <c r="L2152" s="38"/>
      <c r="M2152" s="38"/>
      <c r="N2152" s="38"/>
      <c r="O2152" s="38"/>
      <c r="P2152" s="38"/>
      <c r="Q2152" s="38"/>
      <c r="R2152" s="38"/>
      <c r="S2152" s="94"/>
      <c r="T2152" s="94"/>
      <c r="U2152" s="94"/>
      <c r="V2152" s="94"/>
      <c r="W2152" s="94"/>
      <c r="X2152" s="94"/>
      <c r="Y2152" s="94"/>
      <c r="AA2152" s="2"/>
      <c r="AD2152" s="1"/>
    </row>
    <row r="2153" spans="2:30" ht="18.75" x14ac:dyDescent="0.25">
      <c r="B2153" s="110"/>
      <c r="C2153" s="108"/>
      <c r="D2153" s="38"/>
      <c r="E2153" s="38"/>
      <c r="F2153" s="38"/>
      <c r="G2153" s="38"/>
      <c r="H2153" s="38"/>
      <c r="I2153" s="38"/>
      <c r="J2153" s="38"/>
      <c r="K2153" s="38"/>
      <c r="L2153" s="38"/>
      <c r="M2153" s="38"/>
      <c r="N2153" s="38"/>
      <c r="O2153" s="38"/>
      <c r="P2153" s="38"/>
      <c r="Q2153" s="38"/>
      <c r="R2153" s="38"/>
      <c r="S2153" s="94"/>
      <c r="T2153" s="94"/>
      <c r="U2153" s="94"/>
      <c r="V2153" s="94"/>
      <c r="W2153" s="94"/>
      <c r="X2153" s="94"/>
      <c r="Y2153" s="94"/>
      <c r="AA2153" s="2"/>
      <c r="AD2153" s="1"/>
    </row>
    <row r="2154" spans="2:30" ht="18.75" x14ac:dyDescent="0.25">
      <c r="B2154" s="110"/>
      <c r="C2154" s="108"/>
      <c r="D2154" s="38"/>
      <c r="E2154" s="38"/>
      <c r="F2154" s="38"/>
      <c r="G2154" s="38"/>
      <c r="H2154" s="38"/>
      <c r="I2154" s="38"/>
      <c r="J2154" s="38"/>
      <c r="K2154" s="38"/>
      <c r="L2154" s="38"/>
      <c r="M2154" s="38"/>
      <c r="N2154" s="38"/>
      <c r="O2154" s="38"/>
      <c r="P2154" s="38"/>
      <c r="Q2154" s="38"/>
      <c r="R2154" s="38"/>
      <c r="S2154" s="94"/>
      <c r="T2154" s="94"/>
      <c r="U2154" s="94"/>
      <c r="V2154" s="94"/>
      <c r="W2154" s="94"/>
      <c r="X2154" s="94"/>
      <c r="Y2154" s="94"/>
      <c r="AA2154" s="2"/>
      <c r="AD2154" s="1"/>
    </row>
    <row r="2155" spans="2:30" ht="18.75" x14ac:dyDescent="0.25">
      <c r="B2155" s="110"/>
      <c r="C2155" s="108"/>
      <c r="D2155" s="38"/>
      <c r="E2155" s="38"/>
      <c r="F2155" s="38"/>
      <c r="G2155" s="38"/>
      <c r="H2155" s="38"/>
      <c r="I2155" s="38"/>
      <c r="J2155" s="38"/>
      <c r="K2155" s="38"/>
      <c r="L2155" s="38"/>
      <c r="M2155" s="38"/>
      <c r="N2155" s="38"/>
      <c r="O2155" s="38"/>
      <c r="P2155" s="38"/>
      <c r="Q2155" s="38"/>
      <c r="R2155" s="38"/>
      <c r="S2155" s="94"/>
      <c r="T2155" s="94"/>
      <c r="U2155" s="94"/>
      <c r="V2155" s="94"/>
      <c r="W2155" s="94"/>
      <c r="X2155" s="94"/>
      <c r="Y2155" s="94"/>
      <c r="AA2155" s="2"/>
      <c r="AD2155" s="1"/>
    </row>
    <row r="2156" spans="2:30" ht="18.75" x14ac:dyDescent="0.25">
      <c r="B2156" s="110"/>
      <c r="C2156" s="108"/>
      <c r="D2156" s="38"/>
      <c r="E2156" s="38"/>
      <c r="F2156" s="38"/>
      <c r="G2156" s="38"/>
      <c r="H2156" s="38"/>
      <c r="I2156" s="38"/>
      <c r="J2156" s="38"/>
      <c r="K2156" s="38"/>
      <c r="L2156" s="38"/>
      <c r="M2156" s="38"/>
      <c r="N2156" s="38"/>
      <c r="O2156" s="38"/>
      <c r="P2156" s="38"/>
      <c r="Q2156" s="38"/>
      <c r="R2156" s="38"/>
      <c r="S2156" s="94"/>
      <c r="T2156" s="94"/>
      <c r="U2156" s="94"/>
      <c r="V2156" s="94"/>
      <c r="W2156" s="94"/>
      <c r="X2156" s="94"/>
      <c r="Y2156" s="94"/>
      <c r="AA2156" s="2"/>
      <c r="AD2156" s="1"/>
    </row>
    <row r="2157" spans="2:30" ht="18.75" x14ac:dyDescent="0.25">
      <c r="B2157" s="110"/>
      <c r="C2157" s="108"/>
      <c r="D2157" s="38"/>
      <c r="E2157" s="38"/>
      <c r="F2157" s="38"/>
      <c r="G2157" s="38"/>
      <c r="H2157" s="38"/>
      <c r="I2157" s="38"/>
      <c r="J2157" s="38"/>
      <c r="K2157" s="38"/>
      <c r="L2157" s="38"/>
      <c r="M2157" s="38"/>
      <c r="N2157" s="38"/>
      <c r="O2157" s="38"/>
      <c r="P2157" s="38"/>
      <c r="Q2157" s="38"/>
      <c r="R2157" s="38"/>
      <c r="S2157" s="94"/>
      <c r="T2157" s="94"/>
      <c r="U2157" s="94"/>
      <c r="V2157" s="94"/>
      <c r="W2157" s="94"/>
      <c r="X2157" s="94"/>
      <c r="Y2157" s="94"/>
      <c r="AA2157" s="2"/>
      <c r="AD2157" s="1"/>
    </row>
    <row r="2158" spans="2:30" ht="18.75" x14ac:dyDescent="0.25">
      <c r="B2158" s="110"/>
      <c r="C2158" s="108"/>
      <c r="D2158" s="38"/>
      <c r="E2158" s="38"/>
      <c r="F2158" s="38"/>
      <c r="G2158" s="38"/>
      <c r="H2158" s="38"/>
      <c r="I2158" s="38"/>
      <c r="J2158" s="38"/>
      <c r="K2158" s="38"/>
      <c r="L2158" s="38"/>
      <c r="M2158" s="38"/>
      <c r="N2158" s="38"/>
      <c r="O2158" s="38"/>
      <c r="P2158" s="38"/>
      <c r="Q2158" s="38"/>
      <c r="R2158" s="38"/>
      <c r="S2158" s="94"/>
      <c r="T2158" s="94"/>
      <c r="U2158" s="94"/>
      <c r="V2158" s="94"/>
      <c r="W2158" s="94"/>
      <c r="X2158" s="94"/>
      <c r="Y2158" s="94"/>
      <c r="AA2158" s="2"/>
      <c r="AD2158" s="1"/>
    </row>
    <row r="2159" spans="2:30" ht="18.75" x14ac:dyDescent="0.25">
      <c r="B2159" s="110"/>
      <c r="C2159" s="108"/>
      <c r="D2159" s="38"/>
      <c r="E2159" s="38"/>
      <c r="F2159" s="38"/>
      <c r="G2159" s="38"/>
      <c r="H2159" s="38"/>
      <c r="I2159" s="38"/>
      <c r="J2159" s="38"/>
      <c r="K2159" s="38"/>
      <c r="L2159" s="38"/>
      <c r="M2159" s="38"/>
      <c r="N2159" s="38"/>
      <c r="O2159" s="38"/>
      <c r="P2159" s="38"/>
      <c r="Q2159" s="38"/>
      <c r="R2159" s="38"/>
      <c r="S2159" s="94"/>
      <c r="T2159" s="94"/>
      <c r="U2159" s="94"/>
      <c r="V2159" s="94"/>
      <c r="W2159" s="94"/>
      <c r="X2159" s="94"/>
      <c r="Y2159" s="94"/>
      <c r="AA2159" s="2"/>
      <c r="AD2159" s="1"/>
    </row>
    <row r="2160" spans="2:30" ht="18.75" x14ac:dyDescent="0.25">
      <c r="B2160" s="110"/>
      <c r="C2160" s="108"/>
      <c r="D2160" s="38"/>
      <c r="E2160" s="38"/>
      <c r="F2160" s="38"/>
      <c r="G2160" s="38"/>
      <c r="H2160" s="38"/>
      <c r="I2160" s="38"/>
      <c r="J2160" s="38"/>
      <c r="K2160" s="38"/>
      <c r="L2160" s="38"/>
      <c r="M2160" s="38"/>
      <c r="N2160" s="38"/>
      <c r="O2160" s="38"/>
      <c r="P2160" s="38"/>
      <c r="Q2160" s="38"/>
      <c r="R2160" s="38"/>
      <c r="S2160" s="94"/>
      <c r="T2160" s="94"/>
      <c r="U2160" s="94"/>
      <c r="V2160" s="94"/>
      <c r="W2160" s="94"/>
      <c r="X2160" s="94"/>
      <c r="Y2160" s="94"/>
      <c r="AA2160" s="2"/>
      <c r="AD2160" s="1"/>
    </row>
    <row r="2161" spans="2:30" ht="18.75" x14ac:dyDescent="0.25">
      <c r="B2161" s="110"/>
      <c r="C2161" s="108"/>
      <c r="D2161" s="38"/>
      <c r="E2161" s="38"/>
      <c r="F2161" s="38"/>
      <c r="G2161" s="38"/>
      <c r="H2161" s="38"/>
      <c r="I2161" s="38"/>
      <c r="J2161" s="38"/>
      <c r="K2161" s="38"/>
      <c r="L2161" s="38"/>
      <c r="M2161" s="38"/>
      <c r="N2161" s="38"/>
      <c r="O2161" s="38"/>
      <c r="P2161" s="38"/>
      <c r="Q2161" s="38"/>
      <c r="R2161" s="38"/>
      <c r="S2161" s="94"/>
      <c r="T2161" s="94"/>
      <c r="U2161" s="94"/>
      <c r="V2161" s="94"/>
      <c r="W2161" s="94"/>
      <c r="X2161" s="94"/>
      <c r="Y2161" s="94"/>
      <c r="AA2161" s="2"/>
      <c r="AD2161" s="1"/>
    </row>
    <row r="2162" spans="2:30" ht="18.75" x14ac:dyDescent="0.25">
      <c r="B2162" s="110"/>
      <c r="C2162" s="108"/>
      <c r="D2162" s="38"/>
      <c r="E2162" s="38"/>
      <c r="F2162" s="38"/>
      <c r="G2162" s="38"/>
      <c r="H2162" s="38"/>
      <c r="I2162" s="38"/>
      <c r="J2162" s="38"/>
      <c r="K2162" s="38"/>
      <c r="L2162" s="38"/>
      <c r="M2162" s="38"/>
      <c r="N2162" s="38"/>
      <c r="O2162" s="38"/>
      <c r="P2162" s="38"/>
      <c r="Q2162" s="38"/>
      <c r="R2162" s="38"/>
      <c r="S2162" s="94"/>
      <c r="T2162" s="94"/>
      <c r="U2162" s="94"/>
      <c r="V2162" s="94"/>
      <c r="W2162" s="94"/>
      <c r="X2162" s="94"/>
      <c r="Y2162" s="94"/>
      <c r="AA2162" s="2"/>
      <c r="AD2162" s="1"/>
    </row>
    <row r="2163" spans="2:30" ht="18.75" x14ac:dyDescent="0.25">
      <c r="B2163" s="110"/>
      <c r="C2163" s="108"/>
      <c r="D2163" s="38"/>
      <c r="E2163" s="38"/>
      <c r="F2163" s="38"/>
      <c r="G2163" s="38"/>
      <c r="H2163" s="38"/>
      <c r="I2163" s="38"/>
      <c r="J2163" s="38"/>
      <c r="K2163" s="38"/>
      <c r="L2163" s="38"/>
      <c r="M2163" s="38"/>
      <c r="N2163" s="38"/>
      <c r="O2163" s="38"/>
      <c r="P2163" s="38"/>
      <c r="Q2163" s="38"/>
      <c r="R2163" s="38"/>
      <c r="S2163" s="94"/>
      <c r="T2163" s="94"/>
      <c r="U2163" s="94"/>
      <c r="V2163" s="94"/>
      <c r="W2163" s="94"/>
      <c r="X2163" s="94"/>
      <c r="Y2163" s="94"/>
      <c r="AA2163" s="2"/>
      <c r="AD2163" s="1"/>
    </row>
    <row r="2164" spans="2:30" ht="18.75" x14ac:dyDescent="0.25">
      <c r="B2164" s="110"/>
      <c r="C2164" s="108"/>
      <c r="D2164" s="38"/>
      <c r="E2164" s="38"/>
      <c r="F2164" s="38"/>
      <c r="G2164" s="38"/>
      <c r="H2164" s="38"/>
      <c r="I2164" s="38"/>
      <c r="J2164" s="38"/>
      <c r="K2164" s="38"/>
      <c r="L2164" s="38"/>
      <c r="M2164" s="38"/>
      <c r="N2164" s="38"/>
      <c r="O2164" s="38"/>
      <c r="P2164" s="38"/>
      <c r="Q2164" s="38"/>
      <c r="R2164" s="38"/>
      <c r="S2164" s="94"/>
      <c r="T2164" s="94"/>
      <c r="U2164" s="94"/>
      <c r="V2164" s="94"/>
      <c r="W2164" s="94"/>
      <c r="X2164" s="94"/>
      <c r="Y2164" s="94"/>
      <c r="AA2164" s="2"/>
      <c r="AD2164" s="1"/>
    </row>
    <row r="2165" spans="2:30" ht="18.75" x14ac:dyDescent="0.25">
      <c r="B2165" s="110"/>
      <c r="C2165" s="108"/>
      <c r="D2165" s="38"/>
      <c r="E2165" s="38"/>
      <c r="F2165" s="38"/>
      <c r="G2165" s="38"/>
      <c r="H2165" s="38"/>
      <c r="I2165" s="38"/>
      <c r="J2165" s="38"/>
      <c r="K2165" s="38"/>
      <c r="L2165" s="38"/>
      <c r="M2165" s="38"/>
      <c r="N2165" s="38"/>
      <c r="O2165" s="38"/>
      <c r="P2165" s="38"/>
      <c r="Q2165" s="38"/>
      <c r="R2165" s="38"/>
      <c r="S2165" s="94"/>
      <c r="T2165" s="94"/>
      <c r="U2165" s="94"/>
      <c r="V2165" s="94"/>
      <c r="W2165" s="94"/>
      <c r="X2165" s="94"/>
      <c r="Y2165" s="94"/>
      <c r="AA2165" s="2"/>
      <c r="AD2165" s="1"/>
    </row>
    <row r="2166" spans="2:30" ht="18.75" x14ac:dyDescent="0.25">
      <c r="B2166" s="110"/>
      <c r="C2166" s="108"/>
      <c r="D2166" s="38"/>
      <c r="E2166" s="38"/>
      <c r="F2166" s="38"/>
      <c r="G2166" s="38"/>
      <c r="H2166" s="38"/>
      <c r="I2166" s="38"/>
      <c r="J2166" s="38"/>
      <c r="K2166" s="38"/>
      <c r="L2166" s="38"/>
      <c r="M2166" s="38"/>
      <c r="N2166" s="38"/>
      <c r="O2166" s="38"/>
      <c r="P2166" s="38"/>
      <c r="Q2166" s="38"/>
      <c r="R2166" s="38"/>
      <c r="S2166" s="94"/>
      <c r="T2166" s="94"/>
      <c r="U2166" s="94"/>
      <c r="V2166" s="94"/>
      <c r="W2166" s="94"/>
      <c r="X2166" s="94"/>
      <c r="Y2166" s="94"/>
      <c r="AA2166" s="2"/>
      <c r="AD2166" s="1"/>
    </row>
    <row r="2167" spans="2:30" ht="18.75" x14ac:dyDescent="0.25">
      <c r="B2167" s="110"/>
      <c r="C2167" s="108"/>
      <c r="D2167" s="38"/>
      <c r="E2167" s="38"/>
      <c r="F2167" s="38"/>
      <c r="G2167" s="38"/>
      <c r="H2167" s="38"/>
      <c r="I2167" s="38"/>
      <c r="J2167" s="38"/>
      <c r="K2167" s="38"/>
      <c r="L2167" s="38"/>
      <c r="M2167" s="38"/>
      <c r="N2167" s="38"/>
      <c r="O2167" s="38"/>
      <c r="P2167" s="38"/>
      <c r="Q2167" s="38"/>
      <c r="R2167" s="38"/>
      <c r="S2167" s="94"/>
      <c r="T2167" s="94"/>
      <c r="U2167" s="94"/>
      <c r="V2167" s="94"/>
      <c r="W2167" s="94"/>
      <c r="X2167" s="94"/>
      <c r="Y2167" s="94"/>
      <c r="AA2167" s="2"/>
      <c r="AD2167" s="1"/>
    </row>
    <row r="2168" spans="2:30" ht="18.75" x14ac:dyDescent="0.25">
      <c r="B2168" s="110"/>
      <c r="C2168" s="108"/>
      <c r="D2168" s="38"/>
      <c r="E2168" s="38"/>
      <c r="F2168" s="38"/>
      <c r="G2168" s="38"/>
      <c r="H2168" s="38"/>
      <c r="I2168" s="38"/>
      <c r="J2168" s="38"/>
      <c r="K2168" s="38"/>
      <c r="L2168" s="38"/>
      <c r="M2168" s="38"/>
      <c r="N2168" s="38"/>
      <c r="O2168" s="38"/>
      <c r="P2168" s="38"/>
      <c r="Q2168" s="38"/>
      <c r="R2168" s="38"/>
      <c r="S2168" s="94"/>
      <c r="T2168" s="94"/>
      <c r="U2168" s="94"/>
      <c r="V2168" s="94"/>
      <c r="W2168" s="94"/>
      <c r="X2168" s="94"/>
      <c r="Y2168" s="94"/>
      <c r="AA2168" s="2"/>
      <c r="AD2168" s="1"/>
    </row>
    <row r="2169" spans="2:30" ht="18.75" x14ac:dyDescent="0.25">
      <c r="B2169" s="110"/>
      <c r="C2169" s="108"/>
      <c r="D2169" s="38"/>
      <c r="E2169" s="38"/>
      <c r="F2169" s="38"/>
      <c r="G2169" s="38"/>
      <c r="H2169" s="38"/>
      <c r="I2169" s="38"/>
      <c r="J2169" s="38"/>
      <c r="K2169" s="38"/>
      <c r="L2169" s="38"/>
      <c r="M2169" s="38"/>
      <c r="N2169" s="38"/>
      <c r="O2169" s="38"/>
      <c r="P2169" s="38"/>
      <c r="Q2169" s="38"/>
      <c r="R2169" s="38"/>
      <c r="S2169" s="94"/>
      <c r="T2169" s="94"/>
      <c r="U2169" s="94"/>
      <c r="V2169" s="94"/>
      <c r="W2169" s="94"/>
      <c r="X2169" s="94"/>
      <c r="Y2169" s="94"/>
      <c r="AA2169" s="2"/>
      <c r="AD2169" s="1"/>
    </row>
    <row r="2170" spans="2:30" ht="18.75" x14ac:dyDescent="0.25">
      <c r="B2170" s="110"/>
      <c r="C2170" s="108"/>
      <c r="D2170" s="38"/>
      <c r="E2170" s="38"/>
      <c r="F2170" s="38"/>
      <c r="G2170" s="38"/>
      <c r="H2170" s="38"/>
      <c r="I2170" s="38"/>
      <c r="J2170" s="38"/>
      <c r="K2170" s="38"/>
      <c r="L2170" s="38"/>
      <c r="M2170" s="38"/>
      <c r="N2170" s="38"/>
      <c r="O2170" s="38"/>
      <c r="P2170" s="38"/>
      <c r="Q2170" s="38"/>
      <c r="R2170" s="38"/>
      <c r="S2170" s="94"/>
      <c r="T2170" s="94"/>
      <c r="U2170" s="94"/>
      <c r="V2170" s="94"/>
      <c r="W2170" s="94"/>
      <c r="X2170" s="94"/>
      <c r="Y2170" s="94"/>
      <c r="AA2170" s="2"/>
      <c r="AD2170" s="1"/>
    </row>
    <row r="2171" spans="2:30" ht="18.75" x14ac:dyDescent="0.25">
      <c r="B2171" s="110"/>
      <c r="C2171" s="108"/>
      <c r="D2171" s="38"/>
      <c r="E2171" s="38"/>
      <c r="F2171" s="38"/>
      <c r="G2171" s="38"/>
      <c r="H2171" s="38"/>
      <c r="I2171" s="38"/>
      <c r="J2171" s="38"/>
      <c r="K2171" s="38"/>
      <c r="L2171" s="38"/>
      <c r="M2171" s="38"/>
      <c r="N2171" s="38"/>
      <c r="O2171" s="38"/>
      <c r="P2171" s="38"/>
      <c r="Q2171" s="38"/>
      <c r="R2171" s="38"/>
      <c r="S2171" s="94"/>
      <c r="T2171" s="94"/>
      <c r="U2171" s="94"/>
      <c r="V2171" s="94"/>
      <c r="W2171" s="94"/>
      <c r="X2171" s="94"/>
      <c r="Y2171" s="94"/>
      <c r="AA2171" s="2"/>
      <c r="AD2171" s="1"/>
    </row>
    <row r="2172" spans="2:30" ht="18.75" x14ac:dyDescent="0.25">
      <c r="B2172" s="110"/>
      <c r="C2172" s="108"/>
      <c r="D2172" s="38"/>
      <c r="E2172" s="38"/>
      <c r="F2172" s="38"/>
      <c r="G2172" s="38"/>
      <c r="H2172" s="38"/>
      <c r="I2172" s="38"/>
      <c r="J2172" s="38"/>
      <c r="K2172" s="38"/>
      <c r="L2172" s="38"/>
      <c r="M2172" s="38"/>
      <c r="N2172" s="38"/>
      <c r="O2172" s="38"/>
      <c r="P2172" s="38"/>
      <c r="Q2172" s="38"/>
      <c r="R2172" s="38"/>
      <c r="S2172" s="94"/>
      <c r="T2172" s="94"/>
      <c r="U2172" s="94"/>
      <c r="V2172" s="94"/>
      <c r="W2172" s="94"/>
      <c r="X2172" s="94"/>
      <c r="Y2172" s="94"/>
      <c r="AA2172" s="2"/>
      <c r="AD2172" s="1"/>
    </row>
    <row r="2173" spans="2:30" ht="18.75" x14ac:dyDescent="0.25">
      <c r="B2173" s="110"/>
      <c r="C2173" s="108"/>
      <c r="D2173" s="38"/>
      <c r="E2173" s="38"/>
      <c r="F2173" s="38"/>
      <c r="G2173" s="38"/>
      <c r="H2173" s="38"/>
      <c r="I2173" s="38"/>
      <c r="J2173" s="38"/>
      <c r="K2173" s="38"/>
      <c r="L2173" s="38"/>
      <c r="M2173" s="38"/>
      <c r="N2173" s="38"/>
      <c r="O2173" s="38"/>
      <c r="P2173" s="38"/>
      <c r="Q2173" s="38"/>
      <c r="R2173" s="38"/>
      <c r="S2173" s="94"/>
      <c r="T2173" s="94"/>
      <c r="U2173" s="94"/>
      <c r="V2173" s="94"/>
      <c r="W2173" s="94"/>
      <c r="X2173" s="94"/>
      <c r="Y2173" s="94"/>
      <c r="AA2173" s="2"/>
      <c r="AD2173" s="1"/>
    </row>
    <row r="2174" spans="2:30" ht="18.75" x14ac:dyDescent="0.25">
      <c r="B2174" s="110"/>
      <c r="C2174" s="108"/>
      <c r="D2174" s="38"/>
      <c r="E2174" s="38"/>
      <c r="F2174" s="38"/>
      <c r="G2174" s="38"/>
      <c r="H2174" s="38"/>
      <c r="I2174" s="38"/>
      <c r="J2174" s="38"/>
      <c r="K2174" s="38"/>
      <c r="L2174" s="38"/>
      <c r="M2174" s="38"/>
      <c r="N2174" s="38"/>
      <c r="O2174" s="38"/>
      <c r="P2174" s="38"/>
      <c r="Q2174" s="38"/>
      <c r="R2174" s="38"/>
      <c r="S2174" s="94"/>
      <c r="T2174" s="94"/>
      <c r="U2174" s="94"/>
      <c r="V2174" s="94"/>
      <c r="W2174" s="94"/>
      <c r="X2174" s="94"/>
      <c r="Y2174" s="94"/>
      <c r="AA2174" s="2"/>
      <c r="AD2174" s="1"/>
    </row>
    <row r="2175" spans="2:30" ht="18.75" x14ac:dyDescent="0.25">
      <c r="B2175" s="110"/>
      <c r="C2175" s="108"/>
      <c r="D2175" s="38"/>
      <c r="E2175" s="38"/>
      <c r="F2175" s="38"/>
      <c r="G2175" s="38"/>
      <c r="H2175" s="38"/>
      <c r="I2175" s="38"/>
      <c r="J2175" s="38"/>
      <c r="K2175" s="38"/>
      <c r="L2175" s="38"/>
      <c r="M2175" s="38"/>
      <c r="N2175" s="38"/>
      <c r="O2175" s="38"/>
      <c r="P2175" s="38"/>
      <c r="Q2175" s="38"/>
      <c r="R2175" s="38"/>
      <c r="S2175" s="94"/>
      <c r="T2175" s="94"/>
      <c r="U2175" s="94"/>
      <c r="V2175" s="94"/>
      <c r="W2175" s="94"/>
      <c r="X2175" s="94"/>
      <c r="Y2175" s="94"/>
      <c r="AA2175" s="2"/>
      <c r="AD2175" s="1"/>
    </row>
    <row r="2176" spans="2:30" ht="18.75" x14ac:dyDescent="0.25">
      <c r="B2176" s="110"/>
      <c r="C2176" s="108"/>
      <c r="D2176" s="38"/>
      <c r="E2176" s="38"/>
      <c r="F2176" s="38"/>
      <c r="G2176" s="38"/>
      <c r="H2176" s="38"/>
      <c r="I2176" s="38"/>
      <c r="J2176" s="38"/>
      <c r="K2176" s="38"/>
      <c r="L2176" s="38"/>
      <c r="M2176" s="38"/>
      <c r="N2176" s="38"/>
      <c r="O2176" s="38"/>
      <c r="P2176" s="38"/>
      <c r="Q2176" s="38"/>
      <c r="R2176" s="38"/>
      <c r="S2176" s="94"/>
      <c r="T2176" s="94"/>
      <c r="U2176" s="94"/>
      <c r="V2176" s="94"/>
      <c r="W2176" s="94"/>
      <c r="X2176" s="94"/>
      <c r="Y2176" s="94"/>
      <c r="AA2176" s="2"/>
      <c r="AD2176" s="1"/>
    </row>
    <row r="2177" spans="2:30" ht="18.75" x14ac:dyDescent="0.25">
      <c r="B2177" s="110"/>
      <c r="C2177" s="108"/>
      <c r="D2177" s="38"/>
      <c r="E2177" s="38"/>
      <c r="F2177" s="38"/>
      <c r="G2177" s="38"/>
      <c r="H2177" s="38"/>
      <c r="I2177" s="38"/>
      <c r="J2177" s="38"/>
      <c r="K2177" s="38"/>
      <c r="L2177" s="38"/>
      <c r="M2177" s="38"/>
      <c r="N2177" s="38"/>
      <c r="O2177" s="38"/>
      <c r="P2177" s="38"/>
      <c r="Q2177" s="38"/>
      <c r="R2177" s="38"/>
      <c r="S2177" s="94"/>
      <c r="T2177" s="94"/>
      <c r="U2177" s="94"/>
      <c r="V2177" s="94"/>
      <c r="W2177" s="94"/>
      <c r="X2177" s="94"/>
      <c r="Y2177" s="94"/>
      <c r="AA2177" s="2"/>
      <c r="AD2177" s="1"/>
    </row>
    <row r="2178" spans="2:30" ht="18.75" x14ac:dyDescent="0.25">
      <c r="B2178" s="110"/>
      <c r="C2178" s="108"/>
      <c r="D2178" s="38"/>
      <c r="E2178" s="38"/>
      <c r="F2178" s="38"/>
      <c r="G2178" s="38"/>
      <c r="H2178" s="38"/>
      <c r="I2178" s="38"/>
      <c r="J2178" s="38"/>
      <c r="K2178" s="38"/>
      <c r="L2178" s="38"/>
      <c r="M2178" s="38"/>
      <c r="N2178" s="38"/>
      <c r="O2178" s="38"/>
      <c r="P2178" s="38"/>
      <c r="Q2178" s="38"/>
      <c r="R2178" s="38"/>
      <c r="S2178" s="94"/>
      <c r="T2178" s="94"/>
      <c r="U2178" s="94"/>
      <c r="V2178" s="94"/>
      <c r="W2178" s="94"/>
      <c r="X2178" s="94"/>
      <c r="Y2178" s="94"/>
      <c r="AA2178" s="2"/>
      <c r="AD2178" s="1"/>
    </row>
    <row r="2179" spans="2:30" ht="18.75" x14ac:dyDescent="0.25">
      <c r="B2179" s="110"/>
      <c r="C2179" s="108"/>
      <c r="D2179" s="38"/>
      <c r="E2179" s="38"/>
      <c r="F2179" s="38"/>
      <c r="G2179" s="38"/>
      <c r="H2179" s="38"/>
      <c r="I2179" s="38"/>
      <c r="J2179" s="38"/>
      <c r="K2179" s="38"/>
      <c r="L2179" s="38"/>
      <c r="M2179" s="38"/>
      <c r="N2179" s="38"/>
      <c r="O2179" s="38"/>
      <c r="P2179" s="38"/>
      <c r="Q2179" s="38"/>
      <c r="R2179" s="38"/>
      <c r="S2179" s="94"/>
      <c r="T2179" s="94"/>
      <c r="U2179" s="94"/>
      <c r="V2179" s="94"/>
      <c r="W2179" s="94"/>
      <c r="X2179" s="94"/>
      <c r="Y2179" s="94"/>
      <c r="AA2179" s="2"/>
      <c r="AD2179" s="1"/>
    </row>
    <row r="2180" spans="2:30" ht="18.75" x14ac:dyDescent="0.25">
      <c r="B2180" s="110"/>
      <c r="C2180" s="108"/>
      <c r="D2180" s="38"/>
      <c r="E2180" s="38"/>
      <c r="F2180" s="38"/>
      <c r="G2180" s="38"/>
      <c r="H2180" s="38"/>
      <c r="I2180" s="38"/>
      <c r="J2180" s="38"/>
      <c r="K2180" s="38"/>
      <c r="L2180" s="38"/>
      <c r="M2180" s="38"/>
      <c r="N2180" s="38"/>
      <c r="O2180" s="38"/>
      <c r="P2180" s="38"/>
      <c r="Q2180" s="38"/>
      <c r="R2180" s="38"/>
      <c r="S2180" s="94"/>
      <c r="T2180" s="94"/>
      <c r="U2180" s="94"/>
      <c r="V2180" s="94"/>
      <c r="W2180" s="94"/>
      <c r="X2180" s="94"/>
      <c r="Y2180" s="94"/>
      <c r="AA2180" s="2"/>
      <c r="AD2180" s="1"/>
    </row>
    <row r="2181" spans="2:30" ht="18.75" x14ac:dyDescent="0.25">
      <c r="B2181" s="110"/>
      <c r="C2181" s="108"/>
      <c r="D2181" s="38"/>
      <c r="E2181" s="38"/>
      <c r="F2181" s="38"/>
      <c r="G2181" s="38"/>
      <c r="H2181" s="38"/>
      <c r="I2181" s="38"/>
      <c r="J2181" s="38"/>
      <c r="K2181" s="38"/>
      <c r="L2181" s="38"/>
      <c r="M2181" s="38"/>
      <c r="N2181" s="38"/>
      <c r="O2181" s="38"/>
      <c r="P2181" s="38"/>
      <c r="Q2181" s="38"/>
      <c r="R2181" s="38"/>
      <c r="S2181" s="94"/>
      <c r="T2181" s="94"/>
      <c r="U2181" s="94"/>
      <c r="V2181" s="94"/>
      <c r="W2181" s="94"/>
      <c r="X2181" s="94"/>
      <c r="Y2181" s="94"/>
      <c r="AA2181" s="2"/>
      <c r="AD2181" s="1"/>
    </row>
    <row r="2182" spans="2:30" ht="18.75" x14ac:dyDescent="0.25">
      <c r="B2182" s="110"/>
      <c r="C2182" s="108"/>
      <c r="D2182" s="38"/>
      <c r="E2182" s="38"/>
      <c r="F2182" s="38"/>
      <c r="G2182" s="38"/>
      <c r="H2182" s="38"/>
      <c r="I2182" s="38"/>
      <c r="J2182" s="38"/>
      <c r="K2182" s="38"/>
      <c r="L2182" s="38"/>
      <c r="M2182" s="38"/>
      <c r="N2182" s="38"/>
      <c r="O2182" s="38"/>
      <c r="P2182" s="38"/>
      <c r="Q2182" s="38"/>
      <c r="R2182" s="38"/>
      <c r="S2182" s="94"/>
      <c r="T2182" s="94"/>
      <c r="U2182" s="94"/>
      <c r="V2182" s="94"/>
      <c r="W2182" s="94"/>
      <c r="X2182" s="94"/>
      <c r="Y2182" s="94"/>
      <c r="AA2182" s="2"/>
      <c r="AD2182" s="1"/>
    </row>
    <row r="2183" spans="2:30" ht="18.75" x14ac:dyDescent="0.25">
      <c r="B2183" s="110"/>
      <c r="C2183" s="108"/>
      <c r="D2183" s="38"/>
      <c r="E2183" s="38"/>
      <c r="F2183" s="38"/>
      <c r="G2183" s="38"/>
      <c r="H2183" s="38"/>
      <c r="I2183" s="38"/>
      <c r="J2183" s="38"/>
      <c r="K2183" s="38"/>
      <c r="L2183" s="38"/>
      <c r="M2183" s="38"/>
      <c r="N2183" s="38"/>
      <c r="O2183" s="38"/>
      <c r="P2183" s="38"/>
      <c r="Q2183" s="38"/>
      <c r="R2183" s="38"/>
      <c r="S2183" s="94"/>
      <c r="T2183" s="94"/>
      <c r="U2183" s="94"/>
      <c r="V2183" s="94"/>
      <c r="W2183" s="94"/>
      <c r="X2183" s="94"/>
      <c r="Y2183" s="94"/>
      <c r="AA2183" s="2"/>
      <c r="AD2183" s="1"/>
    </row>
    <row r="2184" spans="2:30" ht="18.75" x14ac:dyDescent="0.25">
      <c r="B2184" s="110"/>
      <c r="C2184" s="108"/>
      <c r="D2184" s="38"/>
      <c r="E2184" s="38"/>
      <c r="F2184" s="38"/>
      <c r="G2184" s="38"/>
      <c r="H2184" s="38"/>
      <c r="I2184" s="38"/>
      <c r="J2184" s="38"/>
      <c r="K2184" s="38"/>
      <c r="L2184" s="38"/>
      <c r="M2184" s="38"/>
      <c r="N2184" s="38"/>
      <c r="O2184" s="38"/>
      <c r="P2184" s="38"/>
      <c r="Q2184" s="38"/>
      <c r="R2184" s="38"/>
      <c r="S2184" s="94"/>
      <c r="T2184" s="94"/>
      <c r="U2184" s="94"/>
      <c r="V2184" s="94"/>
      <c r="W2184" s="94"/>
      <c r="X2184" s="94"/>
      <c r="Y2184" s="94"/>
      <c r="AA2184" s="2"/>
      <c r="AD2184" s="1"/>
    </row>
    <row r="2185" spans="2:30" ht="18.75" x14ac:dyDescent="0.25">
      <c r="B2185" s="110"/>
      <c r="C2185" s="108"/>
      <c r="D2185" s="38"/>
      <c r="E2185" s="38"/>
      <c r="F2185" s="38"/>
      <c r="G2185" s="38"/>
      <c r="H2185" s="38"/>
      <c r="I2185" s="38"/>
      <c r="J2185" s="38"/>
      <c r="K2185" s="38"/>
      <c r="L2185" s="38"/>
      <c r="M2185" s="38"/>
      <c r="N2185" s="38"/>
      <c r="O2185" s="38"/>
      <c r="P2185" s="38"/>
      <c r="Q2185" s="38"/>
      <c r="R2185" s="38"/>
      <c r="S2185" s="94"/>
      <c r="T2185" s="94"/>
      <c r="U2185" s="94"/>
      <c r="V2185" s="94"/>
      <c r="W2185" s="94"/>
      <c r="X2185" s="94"/>
      <c r="Y2185" s="94"/>
      <c r="AA2185" s="2"/>
      <c r="AD2185" s="1"/>
    </row>
    <row r="2186" spans="2:30" ht="18.75" x14ac:dyDescent="0.25">
      <c r="B2186" s="110"/>
      <c r="C2186" s="108"/>
      <c r="D2186" s="38"/>
      <c r="E2186" s="38"/>
      <c r="F2186" s="38"/>
      <c r="G2186" s="38"/>
      <c r="H2186" s="38"/>
      <c r="I2186" s="38"/>
      <c r="J2186" s="38"/>
      <c r="K2186" s="38"/>
      <c r="L2186" s="38"/>
      <c r="M2186" s="38"/>
      <c r="N2186" s="38"/>
      <c r="O2186" s="38"/>
      <c r="P2186" s="38"/>
      <c r="Q2186" s="38"/>
      <c r="R2186" s="38"/>
      <c r="S2186" s="94"/>
      <c r="T2186" s="94"/>
      <c r="U2186" s="94"/>
      <c r="V2186" s="94"/>
      <c r="W2186" s="94"/>
      <c r="X2186" s="94"/>
      <c r="Y2186" s="94"/>
      <c r="AA2186" s="2"/>
      <c r="AD2186" s="1"/>
    </row>
    <row r="2187" spans="2:30" ht="18.75" x14ac:dyDescent="0.25">
      <c r="B2187" s="110"/>
      <c r="C2187" s="108"/>
      <c r="D2187" s="38"/>
      <c r="E2187" s="38"/>
      <c r="F2187" s="38"/>
      <c r="G2187" s="38"/>
      <c r="H2187" s="38"/>
      <c r="I2187" s="38"/>
      <c r="J2187" s="38"/>
      <c r="K2187" s="38"/>
      <c r="L2187" s="38"/>
      <c r="M2187" s="38"/>
      <c r="N2187" s="38"/>
      <c r="O2187" s="38"/>
      <c r="P2187" s="38"/>
      <c r="Q2187" s="38"/>
      <c r="R2187" s="38"/>
      <c r="S2187" s="94"/>
      <c r="T2187" s="94"/>
      <c r="U2187" s="94"/>
      <c r="V2187" s="94"/>
      <c r="W2187" s="94"/>
      <c r="X2187" s="94"/>
      <c r="Y2187" s="94"/>
      <c r="AA2187" s="2"/>
      <c r="AD2187" s="1"/>
    </row>
    <row r="2188" spans="2:30" ht="18.75" x14ac:dyDescent="0.25">
      <c r="B2188" s="110"/>
      <c r="C2188" s="108"/>
      <c r="D2188" s="38"/>
      <c r="E2188" s="38"/>
      <c r="F2188" s="38"/>
      <c r="G2188" s="38"/>
      <c r="H2188" s="38"/>
      <c r="I2188" s="38"/>
      <c r="J2188" s="38"/>
      <c r="K2188" s="38"/>
      <c r="L2188" s="38"/>
      <c r="M2188" s="38"/>
      <c r="N2188" s="38"/>
      <c r="O2188" s="38"/>
      <c r="P2188" s="38"/>
      <c r="Q2188" s="38"/>
      <c r="R2188" s="38"/>
      <c r="S2188" s="94"/>
      <c r="T2188" s="94"/>
      <c r="U2188" s="94"/>
      <c r="V2188" s="94"/>
      <c r="W2188" s="94"/>
      <c r="X2188" s="94"/>
      <c r="Y2188" s="94"/>
      <c r="AA2188" s="2"/>
      <c r="AD2188" s="1"/>
    </row>
    <row r="2189" spans="2:30" ht="18.75" x14ac:dyDescent="0.25">
      <c r="B2189" s="110"/>
      <c r="C2189" s="108"/>
      <c r="D2189" s="38"/>
      <c r="E2189" s="38"/>
      <c r="F2189" s="38"/>
      <c r="G2189" s="38"/>
      <c r="H2189" s="38"/>
      <c r="I2189" s="38"/>
      <c r="J2189" s="38"/>
      <c r="K2189" s="38"/>
      <c r="L2189" s="38"/>
      <c r="M2189" s="38"/>
      <c r="N2189" s="38"/>
      <c r="O2189" s="38"/>
      <c r="P2189" s="38"/>
      <c r="Q2189" s="38"/>
      <c r="R2189" s="38"/>
      <c r="S2189" s="94"/>
      <c r="T2189" s="94"/>
      <c r="U2189" s="94"/>
      <c r="V2189" s="94"/>
      <c r="W2189" s="94"/>
      <c r="X2189" s="94"/>
      <c r="Y2189" s="94"/>
      <c r="AA2189" s="2"/>
      <c r="AD2189" s="1"/>
    </row>
    <row r="2190" spans="2:30" ht="18.75" x14ac:dyDescent="0.25">
      <c r="B2190" s="110"/>
      <c r="C2190" s="108"/>
      <c r="D2190" s="38"/>
      <c r="E2190" s="38"/>
      <c r="F2190" s="38"/>
      <c r="G2190" s="38"/>
      <c r="H2190" s="38"/>
      <c r="I2190" s="38"/>
      <c r="J2190" s="38"/>
      <c r="K2190" s="38"/>
      <c r="L2190" s="38"/>
      <c r="M2190" s="38"/>
      <c r="N2190" s="38"/>
      <c r="O2190" s="38"/>
      <c r="P2190" s="38"/>
      <c r="Q2190" s="38"/>
      <c r="R2190" s="38"/>
      <c r="S2190" s="94"/>
      <c r="T2190" s="94"/>
      <c r="U2190" s="94"/>
      <c r="V2190" s="94"/>
      <c r="W2190" s="94"/>
      <c r="X2190" s="94"/>
      <c r="Y2190" s="94"/>
      <c r="AA2190" s="2"/>
      <c r="AD2190" s="1"/>
    </row>
    <row r="2191" spans="2:30" ht="18.75" x14ac:dyDescent="0.25">
      <c r="B2191" s="110"/>
      <c r="C2191" s="108"/>
      <c r="D2191" s="38"/>
      <c r="E2191" s="38"/>
      <c r="F2191" s="38"/>
      <c r="G2191" s="38"/>
      <c r="H2191" s="38"/>
      <c r="I2191" s="38"/>
      <c r="J2191" s="38"/>
      <c r="K2191" s="38"/>
      <c r="L2191" s="38"/>
      <c r="M2191" s="38"/>
      <c r="N2191" s="38"/>
      <c r="O2191" s="38"/>
      <c r="P2191" s="38"/>
      <c r="Q2191" s="38"/>
      <c r="R2191" s="38"/>
      <c r="S2191" s="94"/>
      <c r="T2191" s="94"/>
      <c r="U2191" s="94"/>
      <c r="V2191" s="94"/>
      <c r="W2191" s="94"/>
      <c r="X2191" s="94"/>
      <c r="Y2191" s="94"/>
      <c r="AA2191" s="2"/>
      <c r="AD2191" s="1"/>
    </row>
    <row r="2192" spans="2:30" ht="18.75" x14ac:dyDescent="0.25">
      <c r="B2192" s="110"/>
      <c r="C2192" s="108"/>
      <c r="D2192" s="38"/>
      <c r="E2192" s="38"/>
      <c r="F2192" s="38"/>
      <c r="G2192" s="38"/>
      <c r="H2192" s="38"/>
      <c r="I2192" s="38"/>
      <c r="J2192" s="38"/>
      <c r="K2192" s="38"/>
      <c r="L2192" s="38"/>
      <c r="M2192" s="38"/>
      <c r="N2192" s="38"/>
      <c r="O2192" s="38"/>
      <c r="P2192" s="38"/>
      <c r="Q2192" s="38"/>
      <c r="R2192" s="38"/>
      <c r="S2192" s="94"/>
      <c r="T2192" s="94"/>
      <c r="U2192" s="94"/>
      <c r="V2192" s="94"/>
      <c r="W2192" s="94"/>
      <c r="X2192" s="94"/>
      <c r="Y2192" s="94"/>
      <c r="AA2192" s="2"/>
      <c r="AD2192" s="1"/>
    </row>
    <row r="2193" spans="2:30" ht="18.75" x14ac:dyDescent="0.25">
      <c r="B2193" s="110"/>
      <c r="C2193" s="108"/>
      <c r="D2193" s="38"/>
      <c r="E2193" s="38"/>
      <c r="F2193" s="38"/>
      <c r="G2193" s="38"/>
      <c r="H2193" s="38"/>
      <c r="I2193" s="38"/>
      <c r="J2193" s="38"/>
      <c r="K2193" s="38"/>
      <c r="L2193" s="38"/>
      <c r="M2193" s="38"/>
      <c r="N2193" s="38"/>
      <c r="O2193" s="38"/>
      <c r="P2193" s="38"/>
      <c r="Q2193" s="38"/>
      <c r="R2193" s="38"/>
      <c r="S2193" s="94"/>
      <c r="T2193" s="94"/>
      <c r="U2193" s="94"/>
      <c r="V2193" s="94"/>
      <c r="W2193" s="94"/>
      <c r="X2193" s="94"/>
      <c r="Y2193" s="94"/>
      <c r="AA2193" s="2"/>
      <c r="AD2193" s="1"/>
    </row>
    <row r="2194" spans="2:30" ht="18.75" x14ac:dyDescent="0.25">
      <c r="B2194" s="110"/>
      <c r="C2194" s="108"/>
      <c r="D2194" s="38"/>
      <c r="E2194" s="38"/>
      <c r="F2194" s="38"/>
      <c r="G2194" s="38"/>
      <c r="H2194" s="38"/>
      <c r="I2194" s="38"/>
      <c r="J2194" s="38"/>
      <c r="K2194" s="38"/>
      <c r="L2194" s="38"/>
      <c r="M2194" s="38"/>
      <c r="N2194" s="38"/>
      <c r="O2194" s="38"/>
      <c r="P2194" s="38"/>
      <c r="Q2194" s="38"/>
      <c r="R2194" s="38"/>
      <c r="S2194" s="94"/>
      <c r="T2194" s="94"/>
      <c r="U2194" s="94"/>
      <c r="V2194" s="94"/>
      <c r="W2194" s="94"/>
      <c r="X2194" s="94"/>
      <c r="Y2194" s="94"/>
      <c r="AA2194" s="2"/>
      <c r="AD2194" s="1"/>
    </row>
    <row r="2195" spans="2:30" ht="18.75" x14ac:dyDescent="0.25">
      <c r="B2195" s="110"/>
      <c r="C2195" s="108"/>
      <c r="D2195" s="38"/>
      <c r="E2195" s="38"/>
      <c r="F2195" s="38"/>
      <c r="G2195" s="38"/>
      <c r="H2195" s="38"/>
      <c r="I2195" s="38"/>
      <c r="J2195" s="38"/>
      <c r="K2195" s="38"/>
      <c r="L2195" s="38"/>
      <c r="M2195" s="38"/>
      <c r="N2195" s="38"/>
      <c r="O2195" s="38"/>
      <c r="P2195" s="38"/>
      <c r="Q2195" s="38"/>
      <c r="R2195" s="38"/>
      <c r="S2195" s="94"/>
      <c r="T2195" s="94"/>
      <c r="U2195" s="94"/>
      <c r="V2195" s="94"/>
      <c r="W2195" s="94"/>
      <c r="X2195" s="94"/>
      <c r="Y2195" s="94"/>
      <c r="AA2195" s="2"/>
      <c r="AD2195" s="1"/>
    </row>
    <row r="2196" spans="2:30" ht="18.75" x14ac:dyDescent="0.25">
      <c r="B2196" s="110"/>
      <c r="C2196" s="108"/>
      <c r="D2196" s="38"/>
      <c r="E2196" s="38"/>
      <c r="F2196" s="38"/>
      <c r="G2196" s="38"/>
      <c r="H2196" s="38"/>
      <c r="I2196" s="38"/>
      <c r="J2196" s="38"/>
      <c r="K2196" s="38"/>
      <c r="L2196" s="38"/>
      <c r="M2196" s="38"/>
      <c r="N2196" s="38"/>
      <c r="O2196" s="38"/>
      <c r="P2196" s="38"/>
      <c r="Q2196" s="38"/>
      <c r="R2196" s="38"/>
      <c r="S2196" s="94"/>
      <c r="T2196" s="94"/>
      <c r="U2196" s="94"/>
      <c r="V2196" s="94"/>
      <c r="W2196" s="94"/>
      <c r="X2196" s="94"/>
      <c r="Y2196" s="94"/>
      <c r="AA2196" s="2"/>
      <c r="AD2196" s="1"/>
    </row>
    <row r="2197" spans="2:30" ht="18.75" x14ac:dyDescent="0.25">
      <c r="B2197" s="110"/>
      <c r="C2197" s="108"/>
      <c r="D2197" s="38"/>
      <c r="E2197" s="38"/>
      <c r="F2197" s="38"/>
      <c r="G2197" s="38"/>
      <c r="H2197" s="38"/>
      <c r="I2197" s="38"/>
      <c r="J2197" s="38"/>
      <c r="K2197" s="38"/>
      <c r="L2197" s="38"/>
      <c r="M2197" s="38"/>
      <c r="N2197" s="38"/>
      <c r="O2197" s="38"/>
      <c r="P2197" s="38"/>
      <c r="Q2197" s="38"/>
      <c r="R2197" s="38"/>
      <c r="S2197" s="94"/>
      <c r="T2197" s="94"/>
      <c r="U2197" s="94"/>
      <c r="V2197" s="94"/>
      <c r="W2197" s="94"/>
      <c r="X2197" s="94"/>
      <c r="Y2197" s="94"/>
      <c r="AA2197" s="2"/>
      <c r="AD2197" s="1"/>
    </row>
    <row r="2198" spans="2:30" ht="18.75" x14ac:dyDescent="0.25">
      <c r="B2198" s="110"/>
      <c r="C2198" s="108"/>
      <c r="D2198" s="38"/>
      <c r="E2198" s="38"/>
      <c r="F2198" s="38"/>
      <c r="G2198" s="38"/>
      <c r="H2198" s="38"/>
      <c r="I2198" s="38"/>
      <c r="J2198" s="38"/>
      <c r="K2198" s="38"/>
      <c r="L2198" s="38"/>
      <c r="M2198" s="38"/>
      <c r="N2198" s="38"/>
      <c r="O2198" s="38"/>
      <c r="P2198" s="38"/>
      <c r="Q2198" s="38"/>
      <c r="R2198" s="38"/>
      <c r="S2198" s="94"/>
      <c r="T2198" s="94"/>
      <c r="U2198" s="94"/>
      <c r="V2198" s="94"/>
      <c r="W2198" s="94"/>
      <c r="X2198" s="94"/>
      <c r="Y2198" s="94"/>
      <c r="AA2198" s="2"/>
      <c r="AD2198" s="1"/>
    </row>
    <row r="2199" spans="2:30" ht="18.75" x14ac:dyDescent="0.25">
      <c r="B2199" s="110"/>
      <c r="C2199" s="108"/>
      <c r="D2199" s="38"/>
      <c r="E2199" s="38"/>
      <c r="F2199" s="38"/>
      <c r="G2199" s="38"/>
      <c r="H2199" s="38"/>
      <c r="I2199" s="38"/>
      <c r="J2199" s="38"/>
      <c r="K2199" s="38"/>
      <c r="L2199" s="38"/>
      <c r="M2199" s="38"/>
      <c r="N2199" s="38"/>
      <c r="O2199" s="38"/>
      <c r="P2199" s="38"/>
      <c r="Q2199" s="38"/>
      <c r="R2199" s="38"/>
      <c r="S2199" s="94"/>
      <c r="T2199" s="94"/>
      <c r="U2199" s="94"/>
      <c r="V2199" s="94"/>
      <c r="W2199" s="94"/>
      <c r="X2199" s="94"/>
      <c r="Y2199" s="94"/>
      <c r="AA2199" s="2"/>
      <c r="AD2199" s="1"/>
    </row>
    <row r="2200" spans="2:30" ht="18.75" x14ac:dyDescent="0.25">
      <c r="B2200" s="110"/>
      <c r="C2200" s="108"/>
      <c r="D2200" s="38"/>
      <c r="E2200" s="38"/>
      <c r="F2200" s="38"/>
      <c r="G2200" s="38"/>
      <c r="H2200" s="38"/>
      <c r="I2200" s="38"/>
      <c r="J2200" s="38"/>
      <c r="K2200" s="38"/>
      <c r="L2200" s="38"/>
      <c r="M2200" s="38"/>
      <c r="N2200" s="38"/>
      <c r="O2200" s="38"/>
      <c r="P2200" s="38"/>
      <c r="Q2200" s="38"/>
      <c r="R2200" s="38"/>
      <c r="S2200" s="94"/>
      <c r="T2200" s="94"/>
      <c r="U2200" s="94"/>
      <c r="V2200" s="94"/>
      <c r="W2200" s="94"/>
      <c r="X2200" s="94"/>
      <c r="Y2200" s="94"/>
      <c r="AA2200" s="2"/>
      <c r="AD2200" s="1"/>
    </row>
    <row r="2201" spans="2:30" ht="18.75" x14ac:dyDescent="0.25">
      <c r="B2201" s="110"/>
      <c r="C2201" s="108"/>
      <c r="D2201" s="38"/>
      <c r="E2201" s="38"/>
      <c r="F2201" s="38"/>
      <c r="G2201" s="38"/>
      <c r="H2201" s="38"/>
      <c r="I2201" s="38"/>
      <c r="J2201" s="38"/>
      <c r="K2201" s="38"/>
      <c r="L2201" s="38"/>
      <c r="M2201" s="38"/>
      <c r="N2201" s="38"/>
      <c r="O2201" s="38"/>
      <c r="P2201" s="38"/>
      <c r="Q2201" s="38"/>
      <c r="R2201" s="38"/>
      <c r="S2201" s="94"/>
      <c r="T2201" s="94"/>
      <c r="U2201" s="94"/>
      <c r="V2201" s="94"/>
      <c r="W2201" s="94"/>
      <c r="X2201" s="94"/>
      <c r="Y2201" s="94"/>
      <c r="AA2201" s="2"/>
      <c r="AD2201" s="1"/>
    </row>
    <row r="2202" spans="2:30" ht="18.75" x14ac:dyDescent="0.25">
      <c r="B2202" s="110"/>
      <c r="C2202" s="108"/>
      <c r="D2202" s="38"/>
      <c r="E2202" s="38"/>
      <c r="F2202" s="38"/>
      <c r="G2202" s="38"/>
      <c r="H2202" s="38"/>
      <c r="I2202" s="38"/>
      <c r="J2202" s="38"/>
      <c r="K2202" s="38"/>
      <c r="L2202" s="38"/>
      <c r="M2202" s="38"/>
      <c r="N2202" s="38"/>
      <c r="O2202" s="38"/>
      <c r="P2202" s="38"/>
      <c r="Q2202" s="38"/>
      <c r="R2202" s="38"/>
      <c r="S2202" s="94"/>
      <c r="T2202" s="94"/>
      <c r="U2202" s="94"/>
      <c r="V2202" s="94"/>
      <c r="W2202" s="94"/>
      <c r="X2202" s="94"/>
      <c r="Y2202" s="94"/>
      <c r="AA2202" s="2"/>
      <c r="AD2202" s="1"/>
    </row>
    <row r="2203" spans="2:30" ht="18.75" x14ac:dyDescent="0.25">
      <c r="B2203" s="110"/>
      <c r="C2203" s="108"/>
      <c r="D2203" s="38"/>
      <c r="E2203" s="38"/>
      <c r="F2203" s="38"/>
      <c r="G2203" s="38"/>
      <c r="H2203" s="38"/>
      <c r="I2203" s="38"/>
      <c r="J2203" s="38"/>
      <c r="K2203" s="38"/>
      <c r="L2203" s="38"/>
      <c r="M2203" s="38"/>
      <c r="N2203" s="38"/>
      <c r="O2203" s="38"/>
      <c r="P2203" s="38"/>
      <c r="Q2203" s="38"/>
      <c r="R2203" s="38"/>
      <c r="S2203" s="94"/>
      <c r="T2203" s="94"/>
      <c r="U2203" s="94"/>
      <c r="V2203" s="94"/>
      <c r="W2203" s="94"/>
      <c r="X2203" s="94"/>
      <c r="Y2203" s="94"/>
      <c r="AA2203" s="2"/>
      <c r="AD2203" s="1"/>
    </row>
    <row r="2204" spans="2:30" ht="18.75" x14ac:dyDescent="0.25">
      <c r="B2204" s="110"/>
      <c r="C2204" s="108"/>
      <c r="D2204" s="38"/>
      <c r="E2204" s="38"/>
      <c r="F2204" s="38"/>
      <c r="G2204" s="38"/>
      <c r="H2204" s="38"/>
      <c r="I2204" s="38"/>
      <c r="J2204" s="38"/>
      <c r="K2204" s="38"/>
      <c r="L2204" s="38"/>
      <c r="M2204" s="38"/>
      <c r="N2204" s="38"/>
      <c r="O2204" s="38"/>
      <c r="P2204" s="38"/>
      <c r="Q2204" s="38"/>
      <c r="R2204" s="38"/>
      <c r="S2204" s="94"/>
      <c r="T2204" s="94"/>
      <c r="U2204" s="94"/>
      <c r="V2204" s="94"/>
      <c r="W2204" s="94"/>
      <c r="X2204" s="94"/>
      <c r="Y2204" s="94"/>
      <c r="AA2204" s="2"/>
      <c r="AD2204" s="1"/>
    </row>
    <row r="2205" spans="2:30" ht="18.75" x14ac:dyDescent="0.25">
      <c r="B2205" s="110"/>
      <c r="C2205" s="108"/>
      <c r="D2205" s="38"/>
      <c r="E2205" s="38"/>
      <c r="F2205" s="38"/>
      <c r="G2205" s="38"/>
      <c r="H2205" s="38"/>
      <c r="I2205" s="38"/>
      <c r="J2205" s="38"/>
      <c r="K2205" s="38"/>
      <c r="L2205" s="38"/>
      <c r="M2205" s="38"/>
      <c r="N2205" s="38"/>
      <c r="O2205" s="38"/>
      <c r="P2205" s="38"/>
      <c r="Q2205" s="38"/>
      <c r="R2205" s="38"/>
      <c r="S2205" s="94"/>
      <c r="T2205" s="94"/>
      <c r="U2205" s="94"/>
      <c r="V2205" s="94"/>
      <c r="W2205" s="94"/>
      <c r="X2205" s="94"/>
      <c r="Y2205" s="94"/>
      <c r="AA2205" s="2"/>
      <c r="AD2205" s="1"/>
    </row>
    <row r="2206" spans="2:30" ht="18.75" x14ac:dyDescent="0.25">
      <c r="B2206" s="110"/>
      <c r="C2206" s="108"/>
      <c r="D2206" s="38"/>
      <c r="E2206" s="38"/>
      <c r="F2206" s="38"/>
      <c r="G2206" s="38"/>
      <c r="H2206" s="38"/>
      <c r="I2206" s="38"/>
      <c r="J2206" s="38"/>
      <c r="K2206" s="38"/>
      <c r="L2206" s="38"/>
      <c r="M2206" s="38"/>
      <c r="N2206" s="38"/>
      <c r="O2206" s="38"/>
      <c r="P2206" s="38"/>
      <c r="Q2206" s="38"/>
      <c r="R2206" s="38"/>
      <c r="S2206" s="94"/>
      <c r="T2206" s="94"/>
      <c r="U2206" s="94"/>
      <c r="V2206" s="94"/>
      <c r="W2206" s="94"/>
      <c r="X2206" s="94"/>
      <c r="Y2206" s="94"/>
      <c r="AA2206" s="2"/>
      <c r="AD2206" s="1"/>
    </row>
    <row r="2207" spans="2:30" ht="18.75" x14ac:dyDescent="0.25">
      <c r="B2207" s="110"/>
      <c r="C2207" s="108"/>
      <c r="D2207" s="38"/>
      <c r="E2207" s="38"/>
      <c r="F2207" s="38"/>
      <c r="G2207" s="38"/>
      <c r="H2207" s="38"/>
      <c r="I2207" s="38"/>
      <c r="J2207" s="38"/>
      <c r="K2207" s="38"/>
      <c r="L2207" s="38"/>
      <c r="M2207" s="38"/>
      <c r="N2207" s="38"/>
      <c r="O2207" s="38"/>
      <c r="P2207" s="38"/>
      <c r="Q2207" s="38"/>
      <c r="R2207" s="38"/>
      <c r="S2207" s="94"/>
      <c r="T2207" s="94"/>
      <c r="U2207" s="94"/>
      <c r="V2207" s="94"/>
      <c r="W2207" s="94"/>
      <c r="X2207" s="94"/>
      <c r="Y2207" s="94"/>
      <c r="AA2207" s="2"/>
      <c r="AD2207" s="1"/>
    </row>
    <row r="2208" spans="2:30" ht="18.75" x14ac:dyDescent="0.25">
      <c r="B2208" s="110"/>
      <c r="C2208" s="108"/>
      <c r="D2208" s="38"/>
      <c r="E2208" s="38"/>
      <c r="F2208" s="38"/>
      <c r="G2208" s="38"/>
      <c r="H2208" s="38"/>
      <c r="I2208" s="38"/>
      <c r="J2208" s="38"/>
      <c r="K2208" s="38"/>
      <c r="L2208" s="38"/>
      <c r="M2208" s="38"/>
      <c r="N2208" s="38"/>
      <c r="O2208" s="38"/>
      <c r="P2208" s="38"/>
      <c r="Q2208" s="38"/>
      <c r="R2208" s="38"/>
      <c r="S2208" s="94"/>
      <c r="T2208" s="94"/>
      <c r="U2208" s="94"/>
      <c r="V2208" s="94"/>
      <c r="W2208" s="94"/>
      <c r="X2208" s="94"/>
      <c r="Y2208" s="94"/>
      <c r="AA2208" s="2"/>
      <c r="AD2208" s="1"/>
    </row>
    <row r="2209" spans="2:30" ht="18.75" x14ac:dyDescent="0.25">
      <c r="B2209" s="110"/>
      <c r="C2209" s="108"/>
      <c r="D2209" s="38"/>
      <c r="E2209" s="38"/>
      <c r="F2209" s="38"/>
      <c r="G2209" s="38"/>
      <c r="H2209" s="38"/>
      <c r="I2209" s="38"/>
      <c r="J2209" s="38"/>
      <c r="K2209" s="38"/>
      <c r="L2209" s="38"/>
      <c r="M2209" s="38"/>
      <c r="N2209" s="38"/>
      <c r="O2209" s="38"/>
      <c r="P2209" s="38"/>
      <c r="Q2209" s="38"/>
      <c r="R2209" s="38"/>
      <c r="S2209" s="94"/>
      <c r="T2209" s="94"/>
      <c r="U2209" s="94"/>
      <c r="V2209" s="94"/>
      <c r="W2209" s="94"/>
      <c r="X2209" s="94"/>
      <c r="Y2209" s="94"/>
      <c r="AA2209" s="2"/>
      <c r="AD2209" s="1"/>
    </row>
    <row r="2210" spans="2:30" ht="18.75" x14ac:dyDescent="0.25">
      <c r="B2210" s="110"/>
      <c r="C2210" s="108"/>
      <c r="D2210" s="38"/>
      <c r="E2210" s="38"/>
      <c r="F2210" s="38"/>
      <c r="G2210" s="38"/>
      <c r="H2210" s="38"/>
      <c r="I2210" s="38"/>
      <c r="J2210" s="38"/>
      <c r="K2210" s="38"/>
      <c r="L2210" s="38"/>
      <c r="M2210" s="38"/>
      <c r="N2210" s="38"/>
      <c r="O2210" s="38"/>
      <c r="P2210" s="38"/>
      <c r="Q2210" s="38"/>
      <c r="R2210" s="38"/>
      <c r="S2210" s="94"/>
      <c r="T2210" s="94"/>
      <c r="U2210" s="94"/>
      <c r="V2210" s="94"/>
      <c r="W2210" s="94"/>
      <c r="X2210" s="94"/>
      <c r="Y2210" s="94"/>
      <c r="AA2210" s="2"/>
      <c r="AD2210" s="1"/>
    </row>
    <row r="2211" spans="2:30" ht="18.75" x14ac:dyDescent="0.25">
      <c r="B2211" s="110"/>
      <c r="C2211" s="108"/>
      <c r="D2211" s="38"/>
      <c r="E2211" s="38"/>
      <c r="F2211" s="38"/>
      <c r="G2211" s="38"/>
      <c r="H2211" s="38"/>
      <c r="I2211" s="38"/>
      <c r="J2211" s="38"/>
      <c r="K2211" s="38"/>
      <c r="L2211" s="38"/>
      <c r="M2211" s="38"/>
      <c r="N2211" s="38"/>
      <c r="O2211" s="38"/>
      <c r="P2211" s="38"/>
      <c r="Q2211" s="38"/>
      <c r="R2211" s="38"/>
      <c r="S2211" s="94"/>
      <c r="T2211" s="94"/>
      <c r="U2211" s="94"/>
      <c r="V2211" s="94"/>
      <c r="W2211" s="94"/>
      <c r="X2211" s="94"/>
      <c r="Y2211" s="94"/>
      <c r="AA2211" s="2"/>
      <c r="AD2211" s="1"/>
    </row>
    <row r="2212" spans="2:30" ht="18.75" x14ac:dyDescent="0.25">
      <c r="B2212" s="110"/>
      <c r="C2212" s="108"/>
      <c r="D2212" s="38"/>
      <c r="E2212" s="38"/>
      <c r="F2212" s="38"/>
      <c r="G2212" s="38"/>
      <c r="H2212" s="38"/>
      <c r="I2212" s="38"/>
      <c r="J2212" s="38"/>
      <c r="K2212" s="38"/>
      <c r="L2212" s="38"/>
      <c r="M2212" s="38"/>
      <c r="N2212" s="38"/>
      <c r="O2212" s="38"/>
      <c r="P2212" s="38"/>
      <c r="Q2212" s="38"/>
      <c r="R2212" s="38"/>
      <c r="S2212" s="94"/>
      <c r="T2212" s="94"/>
      <c r="U2212" s="94"/>
      <c r="V2212" s="94"/>
      <c r="W2212" s="94"/>
      <c r="X2212" s="94"/>
      <c r="Y2212" s="94"/>
      <c r="AA2212" s="2"/>
      <c r="AD2212" s="1"/>
    </row>
    <row r="2213" spans="2:30" ht="18.75" x14ac:dyDescent="0.25">
      <c r="B2213" s="110"/>
      <c r="C2213" s="108"/>
      <c r="D2213" s="38"/>
      <c r="E2213" s="38"/>
      <c r="F2213" s="38"/>
      <c r="G2213" s="38"/>
      <c r="H2213" s="38"/>
      <c r="I2213" s="38"/>
      <c r="J2213" s="38"/>
      <c r="K2213" s="38"/>
      <c r="L2213" s="38"/>
      <c r="M2213" s="38"/>
      <c r="N2213" s="38"/>
      <c r="O2213" s="38"/>
      <c r="P2213" s="38"/>
      <c r="Q2213" s="38"/>
      <c r="R2213" s="38"/>
      <c r="S2213" s="94"/>
      <c r="T2213" s="94"/>
      <c r="U2213" s="94"/>
      <c r="V2213" s="94"/>
      <c r="W2213" s="94"/>
      <c r="X2213" s="94"/>
      <c r="Y2213" s="94"/>
      <c r="AA2213" s="2"/>
      <c r="AD2213" s="1"/>
    </row>
    <row r="2214" spans="2:30" ht="18.75" x14ac:dyDescent="0.25">
      <c r="B2214" s="110"/>
      <c r="C2214" s="108"/>
      <c r="D2214" s="38"/>
      <c r="E2214" s="38"/>
      <c r="F2214" s="38"/>
      <c r="G2214" s="38"/>
      <c r="H2214" s="38"/>
      <c r="I2214" s="38"/>
      <c r="J2214" s="38"/>
      <c r="K2214" s="38"/>
      <c r="L2214" s="38"/>
      <c r="M2214" s="38"/>
      <c r="N2214" s="38"/>
      <c r="O2214" s="38"/>
      <c r="P2214" s="38"/>
      <c r="Q2214" s="38"/>
      <c r="R2214" s="38"/>
      <c r="S2214" s="94"/>
      <c r="T2214" s="94"/>
      <c r="U2214" s="94"/>
      <c r="V2214" s="94"/>
      <c r="W2214" s="94"/>
      <c r="X2214" s="94"/>
      <c r="Y2214" s="94"/>
      <c r="AA2214" s="2"/>
      <c r="AD2214" s="1"/>
    </row>
    <row r="2215" spans="2:30" ht="18.75" x14ac:dyDescent="0.25">
      <c r="B2215" s="110"/>
      <c r="C2215" s="108"/>
      <c r="D2215" s="38"/>
      <c r="E2215" s="38"/>
      <c r="F2215" s="38"/>
      <c r="G2215" s="38"/>
      <c r="H2215" s="38"/>
      <c r="I2215" s="38"/>
      <c r="J2215" s="38"/>
      <c r="K2215" s="38"/>
      <c r="L2215" s="38"/>
      <c r="M2215" s="38"/>
      <c r="N2215" s="38"/>
      <c r="O2215" s="38"/>
      <c r="P2215" s="38"/>
      <c r="Q2215" s="38"/>
      <c r="R2215" s="38"/>
      <c r="S2215" s="94"/>
      <c r="T2215" s="94"/>
      <c r="U2215" s="94"/>
      <c r="V2215" s="94"/>
      <c r="W2215" s="94"/>
      <c r="X2215" s="94"/>
      <c r="Y2215" s="94"/>
      <c r="AA2215" s="2"/>
      <c r="AD2215" s="1"/>
    </row>
    <row r="2216" spans="2:30" ht="18.75" x14ac:dyDescent="0.25">
      <c r="B2216" s="110"/>
      <c r="C2216" s="108"/>
      <c r="D2216" s="38"/>
      <c r="E2216" s="38"/>
      <c r="F2216" s="38"/>
      <c r="G2216" s="38"/>
      <c r="H2216" s="38"/>
      <c r="I2216" s="38"/>
      <c r="J2216" s="38"/>
      <c r="K2216" s="38"/>
      <c r="L2216" s="38"/>
      <c r="M2216" s="38"/>
      <c r="N2216" s="38"/>
      <c r="O2216" s="38"/>
      <c r="P2216" s="38"/>
      <c r="Q2216" s="38"/>
      <c r="R2216" s="38"/>
      <c r="S2216" s="94"/>
      <c r="T2216" s="94"/>
      <c r="U2216" s="94"/>
      <c r="V2216" s="94"/>
      <c r="W2216" s="94"/>
      <c r="X2216" s="94"/>
      <c r="Y2216" s="94"/>
      <c r="AA2216" s="2"/>
      <c r="AD2216" s="1"/>
    </row>
    <row r="2217" spans="2:30" ht="18.75" x14ac:dyDescent="0.25">
      <c r="B2217" s="110"/>
      <c r="C2217" s="108"/>
      <c r="D2217" s="38"/>
      <c r="E2217" s="38"/>
      <c r="F2217" s="38"/>
      <c r="G2217" s="38"/>
      <c r="H2217" s="38"/>
      <c r="I2217" s="38"/>
      <c r="J2217" s="38"/>
      <c r="K2217" s="38"/>
      <c r="L2217" s="38"/>
      <c r="M2217" s="38"/>
      <c r="N2217" s="38"/>
      <c r="O2217" s="38"/>
      <c r="P2217" s="38"/>
      <c r="Q2217" s="38"/>
      <c r="R2217" s="38"/>
      <c r="S2217" s="94"/>
      <c r="T2217" s="94"/>
      <c r="U2217" s="94"/>
      <c r="V2217" s="94"/>
      <c r="W2217" s="94"/>
      <c r="X2217" s="94"/>
      <c r="Y2217" s="94"/>
      <c r="AA2217" s="2"/>
      <c r="AD2217" s="1"/>
    </row>
    <row r="2218" spans="2:30" ht="18.75" x14ac:dyDescent="0.25">
      <c r="B2218" s="110"/>
      <c r="C2218" s="108"/>
      <c r="D2218" s="38"/>
      <c r="E2218" s="38"/>
      <c r="F2218" s="38"/>
      <c r="G2218" s="38"/>
      <c r="H2218" s="38"/>
      <c r="I2218" s="38"/>
      <c r="J2218" s="38"/>
      <c r="K2218" s="38"/>
      <c r="L2218" s="38"/>
      <c r="M2218" s="38"/>
      <c r="N2218" s="38"/>
      <c r="O2218" s="38"/>
      <c r="P2218" s="38"/>
      <c r="Q2218" s="38"/>
      <c r="R2218" s="38"/>
      <c r="S2218" s="94"/>
      <c r="T2218" s="94"/>
      <c r="U2218" s="94"/>
      <c r="V2218" s="94"/>
      <c r="W2218" s="94"/>
      <c r="X2218" s="94"/>
      <c r="Y2218" s="94"/>
      <c r="AA2218" s="2"/>
      <c r="AD2218" s="1"/>
    </row>
    <row r="2219" spans="2:30" ht="18.75" x14ac:dyDescent="0.25">
      <c r="B2219" s="110"/>
      <c r="C2219" s="108"/>
      <c r="D2219" s="38"/>
      <c r="E2219" s="38"/>
      <c r="F2219" s="38"/>
      <c r="G2219" s="38"/>
      <c r="H2219" s="38"/>
      <c r="I2219" s="38"/>
      <c r="J2219" s="38"/>
      <c r="K2219" s="38"/>
      <c r="L2219" s="38"/>
      <c r="M2219" s="38"/>
      <c r="N2219" s="38"/>
      <c r="O2219" s="38"/>
      <c r="P2219" s="38"/>
      <c r="Q2219" s="38"/>
      <c r="R2219" s="38"/>
      <c r="S2219" s="94"/>
      <c r="T2219" s="94"/>
      <c r="U2219" s="94"/>
      <c r="V2219" s="94"/>
      <c r="W2219" s="94"/>
      <c r="X2219" s="94"/>
      <c r="Y2219" s="94"/>
      <c r="AA2219" s="2"/>
      <c r="AD2219" s="1"/>
    </row>
    <row r="2220" spans="2:30" ht="18.75" x14ac:dyDescent="0.25">
      <c r="B2220" s="110"/>
      <c r="C2220" s="108"/>
      <c r="D2220" s="38"/>
      <c r="E2220" s="38"/>
      <c r="F2220" s="38"/>
      <c r="G2220" s="38"/>
      <c r="H2220" s="38"/>
      <c r="I2220" s="38"/>
      <c r="J2220" s="38"/>
      <c r="K2220" s="38"/>
      <c r="L2220" s="38"/>
      <c r="M2220" s="38"/>
      <c r="N2220" s="38"/>
      <c r="O2220" s="38"/>
      <c r="P2220" s="38"/>
      <c r="Q2220" s="38"/>
      <c r="R2220" s="38"/>
      <c r="S2220" s="94"/>
      <c r="T2220" s="94"/>
      <c r="U2220" s="94"/>
      <c r="V2220" s="94"/>
      <c r="W2220" s="94"/>
      <c r="X2220" s="94"/>
      <c r="Y2220" s="94"/>
      <c r="AA2220" s="2"/>
      <c r="AD2220" s="1"/>
    </row>
    <row r="2221" spans="2:30" ht="18.75" x14ac:dyDescent="0.25">
      <c r="B2221" s="110"/>
      <c r="C2221" s="108"/>
      <c r="D2221" s="38"/>
      <c r="E2221" s="38"/>
      <c r="F2221" s="38"/>
      <c r="G2221" s="38"/>
      <c r="H2221" s="38"/>
      <c r="I2221" s="38"/>
      <c r="J2221" s="38"/>
      <c r="K2221" s="38"/>
      <c r="L2221" s="38"/>
      <c r="M2221" s="38"/>
      <c r="N2221" s="38"/>
      <c r="O2221" s="38"/>
      <c r="P2221" s="38"/>
      <c r="Q2221" s="38"/>
      <c r="R2221" s="38"/>
      <c r="S2221" s="94"/>
      <c r="T2221" s="94"/>
      <c r="U2221" s="94"/>
      <c r="V2221" s="94"/>
      <c r="W2221" s="94"/>
      <c r="X2221" s="94"/>
      <c r="Y2221" s="94"/>
      <c r="AA2221" s="2"/>
      <c r="AD2221" s="1"/>
    </row>
    <row r="2222" spans="2:30" ht="18.75" x14ac:dyDescent="0.25">
      <c r="B2222" s="110"/>
      <c r="C2222" s="108"/>
      <c r="D2222" s="38"/>
      <c r="E2222" s="38"/>
      <c r="F2222" s="38"/>
      <c r="G2222" s="38"/>
      <c r="H2222" s="38"/>
      <c r="I2222" s="38"/>
      <c r="J2222" s="38"/>
      <c r="K2222" s="38"/>
      <c r="L2222" s="38"/>
      <c r="M2222" s="38"/>
      <c r="N2222" s="38"/>
      <c r="O2222" s="38"/>
      <c r="P2222" s="38"/>
      <c r="Q2222" s="38"/>
      <c r="R2222" s="38"/>
      <c r="S2222" s="94"/>
      <c r="T2222" s="94"/>
      <c r="U2222" s="94"/>
      <c r="V2222" s="94"/>
      <c r="W2222" s="94"/>
      <c r="X2222" s="94"/>
      <c r="Y2222" s="94"/>
      <c r="AA2222" s="2"/>
      <c r="AD2222" s="1"/>
    </row>
    <row r="2223" spans="2:30" ht="18.75" x14ac:dyDescent="0.25">
      <c r="B2223" s="110"/>
      <c r="C2223" s="108"/>
      <c r="D2223" s="38"/>
      <c r="E2223" s="38"/>
      <c r="F2223" s="38"/>
      <c r="G2223" s="38"/>
      <c r="H2223" s="38"/>
      <c r="I2223" s="38"/>
      <c r="J2223" s="38"/>
      <c r="K2223" s="38"/>
      <c r="L2223" s="38"/>
      <c r="M2223" s="38"/>
      <c r="N2223" s="38"/>
      <c r="O2223" s="38"/>
      <c r="P2223" s="38"/>
      <c r="Q2223" s="38"/>
      <c r="R2223" s="38"/>
      <c r="S2223" s="94"/>
      <c r="T2223" s="94"/>
      <c r="U2223" s="94"/>
      <c r="V2223" s="94"/>
      <c r="W2223" s="94"/>
      <c r="X2223" s="94"/>
      <c r="Y2223" s="94"/>
      <c r="AA2223" s="2"/>
      <c r="AD2223" s="1"/>
    </row>
    <row r="2224" spans="2:30" ht="18.75" x14ac:dyDescent="0.25">
      <c r="B2224" s="110"/>
      <c r="C2224" s="108"/>
      <c r="D2224" s="38"/>
      <c r="E2224" s="38"/>
      <c r="F2224" s="38"/>
      <c r="G2224" s="38"/>
      <c r="H2224" s="38"/>
      <c r="I2224" s="38"/>
      <c r="J2224" s="38"/>
      <c r="K2224" s="38"/>
      <c r="L2224" s="38"/>
      <c r="M2224" s="38"/>
      <c r="N2224" s="38"/>
      <c r="O2224" s="38"/>
      <c r="P2224" s="38"/>
      <c r="Q2224" s="38"/>
      <c r="R2224" s="38"/>
      <c r="S2224" s="94"/>
      <c r="T2224" s="94"/>
      <c r="U2224" s="94"/>
      <c r="V2224" s="94"/>
      <c r="W2224" s="94"/>
      <c r="X2224" s="94"/>
      <c r="Y2224" s="94"/>
      <c r="AA2224" s="2"/>
      <c r="AD2224" s="1"/>
    </row>
    <row r="2225" spans="2:30" ht="18.75" x14ac:dyDescent="0.25">
      <c r="B2225" s="110"/>
      <c r="C2225" s="108"/>
      <c r="D2225" s="38"/>
      <c r="E2225" s="38"/>
      <c r="F2225" s="38"/>
      <c r="G2225" s="38"/>
      <c r="H2225" s="38"/>
      <c r="I2225" s="38"/>
      <c r="J2225" s="38"/>
      <c r="K2225" s="38"/>
      <c r="L2225" s="38"/>
      <c r="M2225" s="38"/>
      <c r="N2225" s="38"/>
      <c r="O2225" s="38"/>
      <c r="P2225" s="38"/>
      <c r="Q2225" s="38"/>
      <c r="R2225" s="38"/>
      <c r="S2225" s="94"/>
      <c r="T2225" s="94"/>
      <c r="U2225" s="94"/>
      <c r="V2225" s="94"/>
      <c r="W2225" s="94"/>
      <c r="X2225" s="94"/>
      <c r="Y2225" s="94"/>
      <c r="AA2225" s="2"/>
      <c r="AD2225" s="1"/>
    </row>
    <row r="2226" spans="2:30" ht="18.75" x14ac:dyDescent="0.25">
      <c r="B2226" s="110"/>
      <c r="C2226" s="108"/>
      <c r="D2226" s="38"/>
      <c r="E2226" s="38"/>
      <c r="F2226" s="38"/>
      <c r="G2226" s="38"/>
      <c r="H2226" s="38"/>
      <c r="I2226" s="38"/>
      <c r="J2226" s="38"/>
      <c r="K2226" s="38"/>
      <c r="L2226" s="38"/>
      <c r="M2226" s="38"/>
      <c r="N2226" s="38"/>
      <c r="O2226" s="38"/>
      <c r="P2226" s="38"/>
      <c r="Q2226" s="38"/>
      <c r="R2226" s="38"/>
      <c r="S2226" s="94"/>
      <c r="T2226" s="94"/>
      <c r="U2226" s="94"/>
      <c r="V2226" s="94"/>
      <c r="W2226" s="94"/>
      <c r="X2226" s="94"/>
      <c r="Y2226" s="94"/>
      <c r="AA2226" s="2"/>
      <c r="AD2226" s="1"/>
    </row>
    <row r="2227" spans="2:30" ht="18.75" x14ac:dyDescent="0.25">
      <c r="B2227" s="110"/>
      <c r="C2227" s="108"/>
      <c r="D2227" s="38"/>
      <c r="E2227" s="38"/>
      <c r="F2227" s="38"/>
      <c r="G2227" s="38"/>
      <c r="H2227" s="38"/>
      <c r="I2227" s="38"/>
      <c r="J2227" s="38"/>
      <c r="K2227" s="38"/>
      <c r="L2227" s="38"/>
      <c r="M2227" s="38"/>
      <c r="N2227" s="38"/>
      <c r="O2227" s="38"/>
      <c r="P2227" s="38"/>
      <c r="Q2227" s="38"/>
      <c r="R2227" s="38"/>
      <c r="S2227" s="94"/>
      <c r="T2227" s="94"/>
      <c r="U2227" s="94"/>
      <c r="V2227" s="94"/>
      <c r="W2227" s="94"/>
      <c r="X2227" s="94"/>
      <c r="Y2227" s="94"/>
      <c r="AA2227" s="2"/>
      <c r="AD2227" s="1"/>
    </row>
    <row r="2228" spans="2:30" ht="18.75" x14ac:dyDescent="0.25">
      <c r="B2228" s="110"/>
      <c r="C2228" s="108"/>
      <c r="D2228" s="38"/>
      <c r="E2228" s="38"/>
      <c r="F2228" s="38"/>
      <c r="G2228" s="38"/>
      <c r="H2228" s="38"/>
      <c r="I2228" s="38"/>
      <c r="J2228" s="38"/>
      <c r="K2228" s="38"/>
      <c r="L2228" s="38"/>
      <c r="M2228" s="38"/>
      <c r="N2228" s="38"/>
      <c r="O2228" s="38"/>
      <c r="P2228" s="38"/>
      <c r="Q2228" s="38"/>
      <c r="R2228" s="38"/>
      <c r="S2228" s="94"/>
      <c r="T2228" s="94"/>
      <c r="U2228" s="94"/>
      <c r="V2228" s="94"/>
      <c r="W2228" s="94"/>
      <c r="X2228" s="94"/>
      <c r="Y2228" s="94"/>
      <c r="AA2228" s="2"/>
      <c r="AD2228" s="1"/>
    </row>
    <row r="2229" spans="2:30" ht="18.75" x14ac:dyDescent="0.25">
      <c r="B2229" s="110"/>
      <c r="C2229" s="108"/>
      <c r="D2229" s="38"/>
      <c r="E2229" s="38"/>
      <c r="F2229" s="38"/>
      <c r="G2229" s="38"/>
      <c r="H2229" s="38"/>
      <c r="I2229" s="38"/>
      <c r="J2229" s="38"/>
      <c r="K2229" s="38"/>
      <c r="L2229" s="38"/>
      <c r="M2229" s="38"/>
      <c r="N2229" s="38"/>
      <c r="O2229" s="38"/>
      <c r="P2229" s="38"/>
      <c r="Q2229" s="38"/>
      <c r="R2229" s="38"/>
      <c r="S2229" s="94"/>
      <c r="T2229" s="94"/>
      <c r="U2229" s="94"/>
      <c r="V2229" s="94"/>
      <c r="W2229" s="94"/>
      <c r="X2229" s="94"/>
      <c r="Y2229" s="94"/>
      <c r="AA2229" s="2"/>
      <c r="AD2229" s="1"/>
    </row>
    <row r="2230" spans="2:30" ht="18.75" x14ac:dyDescent="0.25">
      <c r="B2230" s="110"/>
      <c r="C2230" s="108"/>
      <c r="D2230" s="38"/>
      <c r="E2230" s="38"/>
      <c r="F2230" s="38"/>
      <c r="G2230" s="38"/>
      <c r="H2230" s="38"/>
      <c r="I2230" s="38"/>
      <c r="J2230" s="38"/>
      <c r="K2230" s="38"/>
      <c r="L2230" s="38"/>
      <c r="M2230" s="38"/>
      <c r="N2230" s="38"/>
      <c r="O2230" s="38"/>
      <c r="P2230" s="38"/>
      <c r="Q2230" s="38"/>
      <c r="R2230" s="38"/>
      <c r="S2230" s="94"/>
      <c r="T2230" s="94"/>
      <c r="U2230" s="94"/>
      <c r="V2230" s="94"/>
      <c r="W2230" s="94"/>
      <c r="X2230" s="94"/>
      <c r="Y2230" s="94"/>
      <c r="AA2230" s="2"/>
      <c r="AD2230" s="1"/>
    </row>
    <row r="2231" spans="2:30" ht="18.75" x14ac:dyDescent="0.25">
      <c r="B2231" s="110"/>
      <c r="C2231" s="108"/>
      <c r="D2231" s="38"/>
      <c r="E2231" s="38"/>
      <c r="F2231" s="38"/>
      <c r="G2231" s="38"/>
      <c r="H2231" s="38"/>
      <c r="I2231" s="38"/>
      <c r="J2231" s="38"/>
      <c r="K2231" s="38"/>
      <c r="L2231" s="38"/>
      <c r="M2231" s="38"/>
      <c r="N2231" s="38"/>
      <c r="O2231" s="38"/>
      <c r="P2231" s="38"/>
      <c r="Q2231" s="38"/>
      <c r="R2231" s="38"/>
      <c r="S2231" s="94"/>
      <c r="T2231" s="94"/>
      <c r="U2231" s="94"/>
      <c r="V2231" s="94"/>
      <c r="W2231" s="94"/>
      <c r="X2231" s="94"/>
      <c r="Y2231" s="94"/>
      <c r="AA2231" s="2"/>
      <c r="AD2231" s="1"/>
    </row>
    <row r="2232" spans="2:30" ht="18.75" x14ac:dyDescent="0.25">
      <c r="B2232" s="110"/>
      <c r="C2232" s="108"/>
      <c r="D2232" s="38"/>
      <c r="E2232" s="38"/>
      <c r="F2232" s="38"/>
      <c r="G2232" s="38"/>
      <c r="H2232" s="38"/>
      <c r="I2232" s="38"/>
      <c r="J2232" s="38"/>
      <c r="K2232" s="38"/>
      <c r="L2232" s="38"/>
      <c r="M2232" s="38"/>
      <c r="N2232" s="38"/>
      <c r="O2232" s="38"/>
      <c r="P2232" s="38"/>
      <c r="Q2232" s="38"/>
      <c r="R2232" s="38"/>
      <c r="S2232" s="94"/>
      <c r="T2232" s="94"/>
      <c r="U2232" s="94"/>
      <c r="V2232" s="94"/>
      <c r="W2232" s="94"/>
      <c r="X2232" s="94"/>
      <c r="Y2232" s="94"/>
      <c r="AA2232" s="2"/>
      <c r="AD2232" s="1"/>
    </row>
    <row r="2233" spans="2:30" ht="18.75" x14ac:dyDescent="0.25">
      <c r="B2233" s="110"/>
      <c r="C2233" s="108"/>
      <c r="D2233" s="38"/>
      <c r="E2233" s="38"/>
      <c r="F2233" s="38"/>
      <c r="G2233" s="38"/>
      <c r="H2233" s="38"/>
      <c r="I2233" s="38"/>
      <c r="J2233" s="38"/>
      <c r="K2233" s="38"/>
      <c r="L2233" s="38"/>
      <c r="M2233" s="38"/>
      <c r="N2233" s="38"/>
      <c r="O2233" s="38"/>
      <c r="P2233" s="38"/>
      <c r="Q2233" s="38"/>
      <c r="R2233" s="38"/>
      <c r="S2233" s="94"/>
      <c r="T2233" s="94"/>
      <c r="U2233" s="94"/>
      <c r="V2233" s="94"/>
      <c r="W2233" s="94"/>
      <c r="X2233" s="94"/>
      <c r="Y2233" s="94"/>
      <c r="AA2233" s="2"/>
      <c r="AD2233" s="1"/>
    </row>
    <row r="2234" spans="2:30" ht="18.75" x14ac:dyDescent="0.25">
      <c r="B2234" s="110"/>
      <c r="C2234" s="108"/>
      <c r="D2234" s="38"/>
      <c r="E2234" s="38"/>
      <c r="F2234" s="38"/>
      <c r="G2234" s="38"/>
      <c r="H2234" s="38"/>
      <c r="I2234" s="38"/>
      <c r="J2234" s="38"/>
      <c r="K2234" s="38"/>
      <c r="L2234" s="38"/>
      <c r="M2234" s="38"/>
      <c r="N2234" s="38"/>
      <c r="O2234" s="38"/>
      <c r="P2234" s="38"/>
      <c r="Q2234" s="38"/>
      <c r="R2234" s="38"/>
      <c r="S2234" s="94"/>
      <c r="T2234" s="94"/>
      <c r="U2234" s="94"/>
      <c r="V2234" s="94"/>
      <c r="W2234" s="94"/>
      <c r="X2234" s="94"/>
      <c r="Y2234" s="94"/>
      <c r="AA2234" s="2"/>
      <c r="AD2234" s="1"/>
    </row>
    <row r="2235" spans="2:30" ht="18.75" x14ac:dyDescent="0.25">
      <c r="B2235" s="110"/>
      <c r="C2235" s="108"/>
      <c r="D2235" s="38"/>
      <c r="E2235" s="38"/>
      <c r="F2235" s="38"/>
      <c r="G2235" s="38"/>
      <c r="H2235" s="38"/>
      <c r="I2235" s="38"/>
      <c r="J2235" s="38"/>
      <c r="K2235" s="38"/>
      <c r="L2235" s="38"/>
      <c r="M2235" s="38"/>
      <c r="N2235" s="38"/>
      <c r="O2235" s="38"/>
      <c r="P2235" s="38"/>
      <c r="Q2235" s="38"/>
      <c r="R2235" s="38"/>
      <c r="S2235" s="94"/>
      <c r="T2235" s="94"/>
      <c r="U2235" s="94"/>
      <c r="V2235" s="94"/>
      <c r="W2235" s="94"/>
      <c r="X2235" s="94"/>
      <c r="Y2235" s="94"/>
      <c r="AA2235" s="2"/>
      <c r="AD2235" s="1"/>
    </row>
    <row r="2236" spans="2:30" ht="18.75" x14ac:dyDescent="0.25">
      <c r="B2236" s="110"/>
      <c r="C2236" s="108"/>
      <c r="D2236" s="38"/>
      <c r="E2236" s="38"/>
      <c r="F2236" s="38"/>
      <c r="G2236" s="38"/>
      <c r="H2236" s="38"/>
      <c r="I2236" s="38"/>
      <c r="J2236" s="38"/>
      <c r="K2236" s="38"/>
      <c r="L2236" s="38"/>
      <c r="M2236" s="38"/>
      <c r="N2236" s="38"/>
      <c r="O2236" s="38"/>
      <c r="P2236" s="38"/>
      <c r="Q2236" s="38"/>
      <c r="R2236" s="38"/>
      <c r="S2236" s="94"/>
      <c r="T2236" s="94"/>
      <c r="U2236" s="94"/>
      <c r="V2236" s="94"/>
      <c r="W2236" s="94"/>
      <c r="X2236" s="94"/>
      <c r="Y2236" s="94"/>
      <c r="AA2236" s="2"/>
      <c r="AD2236" s="1"/>
    </row>
    <row r="2237" spans="2:30" ht="18.75" x14ac:dyDescent="0.25">
      <c r="B2237" s="110"/>
      <c r="C2237" s="108"/>
      <c r="D2237" s="38"/>
      <c r="E2237" s="38"/>
      <c r="F2237" s="38"/>
      <c r="G2237" s="38"/>
      <c r="H2237" s="38"/>
      <c r="I2237" s="38"/>
      <c r="J2237" s="38"/>
      <c r="K2237" s="38"/>
      <c r="L2237" s="38"/>
      <c r="M2237" s="38"/>
      <c r="N2237" s="38"/>
      <c r="O2237" s="38"/>
      <c r="P2237" s="38"/>
      <c r="Q2237" s="38"/>
      <c r="R2237" s="38"/>
      <c r="S2237" s="94"/>
      <c r="T2237" s="94"/>
      <c r="U2237" s="94"/>
      <c r="V2237" s="94"/>
      <c r="W2237" s="94"/>
      <c r="X2237" s="94"/>
      <c r="Y2237" s="94"/>
      <c r="AA2237" s="2"/>
      <c r="AD2237" s="1"/>
    </row>
    <row r="2238" spans="2:30" x14ac:dyDescent="0.25">
      <c r="B2238" s="110"/>
      <c r="C2238" s="110"/>
      <c r="D2238" s="38"/>
      <c r="E2238" s="38"/>
      <c r="F2238" s="38"/>
      <c r="G2238" s="38"/>
      <c r="H2238" s="38"/>
      <c r="I2238" s="38"/>
      <c r="J2238" s="38"/>
      <c r="K2238" s="38"/>
      <c r="L2238" s="38"/>
      <c r="M2238" s="38"/>
      <c r="N2238" s="38"/>
      <c r="O2238" s="38"/>
      <c r="P2238" s="38"/>
      <c r="Q2238" s="38"/>
      <c r="R2238" s="38"/>
      <c r="S2238" s="94"/>
      <c r="T2238" s="94"/>
      <c r="U2238" s="94"/>
      <c r="V2238" s="94"/>
      <c r="W2238" s="94"/>
      <c r="X2238" s="94"/>
      <c r="Y2238" s="94"/>
      <c r="AA2238" s="2"/>
      <c r="AD2238" s="1"/>
    </row>
    <row r="2239" spans="2:30" x14ac:dyDescent="0.25">
      <c r="B2239" s="110"/>
      <c r="C2239" s="110"/>
      <c r="D2239" s="38"/>
      <c r="E2239" s="38"/>
      <c r="F2239" s="38"/>
      <c r="G2239" s="38"/>
      <c r="H2239" s="38"/>
      <c r="I2239" s="38"/>
      <c r="J2239" s="38"/>
      <c r="K2239" s="38"/>
      <c r="L2239" s="38"/>
      <c r="M2239" s="38"/>
      <c r="N2239" s="38"/>
      <c r="O2239" s="38"/>
      <c r="P2239" s="38"/>
      <c r="Q2239" s="38"/>
      <c r="R2239" s="38"/>
      <c r="S2239" s="94"/>
      <c r="T2239" s="94"/>
      <c r="U2239" s="94"/>
      <c r="V2239" s="94"/>
      <c r="W2239" s="94"/>
      <c r="X2239" s="94"/>
      <c r="Y2239" s="94"/>
      <c r="AA2239" s="2"/>
      <c r="AD2239" s="1"/>
    </row>
    <row r="2240" spans="2:30" x14ac:dyDescent="0.25">
      <c r="B2240" s="110"/>
      <c r="C2240" s="110"/>
      <c r="D2240" s="38"/>
      <c r="E2240" s="38"/>
      <c r="F2240" s="38"/>
      <c r="G2240" s="38"/>
      <c r="H2240" s="38"/>
      <c r="I2240" s="38"/>
      <c r="J2240" s="38"/>
      <c r="K2240" s="38"/>
      <c r="L2240" s="38"/>
      <c r="M2240" s="38"/>
      <c r="N2240" s="38"/>
      <c r="O2240" s="38"/>
      <c r="P2240" s="38"/>
      <c r="Q2240" s="38"/>
      <c r="R2240" s="38"/>
      <c r="S2240" s="94"/>
      <c r="T2240" s="94"/>
      <c r="U2240" s="94"/>
      <c r="V2240" s="94"/>
      <c r="W2240" s="94"/>
      <c r="X2240" s="94"/>
      <c r="Y2240" s="94"/>
    </row>
    <row r="2241" spans="2:25" x14ac:dyDescent="0.25">
      <c r="B2241" s="110"/>
      <c r="C2241" s="110"/>
      <c r="D2241" s="38"/>
      <c r="E2241" s="38"/>
      <c r="F2241" s="38"/>
      <c r="G2241" s="38"/>
      <c r="H2241" s="38"/>
      <c r="I2241" s="38"/>
      <c r="J2241" s="38"/>
      <c r="K2241" s="38"/>
      <c r="L2241" s="38"/>
      <c r="M2241" s="38"/>
      <c r="N2241" s="38"/>
      <c r="O2241" s="38"/>
      <c r="P2241" s="38"/>
      <c r="Q2241" s="38"/>
      <c r="R2241" s="38"/>
      <c r="S2241" s="94"/>
      <c r="T2241" s="94"/>
      <c r="U2241" s="94"/>
      <c r="V2241" s="94"/>
      <c r="W2241" s="94"/>
      <c r="X2241" s="94"/>
      <c r="Y2241" s="94"/>
    </row>
    <row r="2242" spans="2:25" x14ac:dyDescent="0.25">
      <c r="B2242" s="110"/>
      <c r="C2242" s="110"/>
      <c r="D2242" s="38"/>
      <c r="E2242" s="38"/>
      <c r="F2242" s="38"/>
      <c r="G2242" s="38"/>
      <c r="H2242" s="38"/>
      <c r="I2242" s="38"/>
      <c r="J2242" s="38"/>
      <c r="K2242" s="38"/>
      <c r="L2242" s="38"/>
      <c r="M2242" s="38"/>
      <c r="N2242" s="38"/>
      <c r="O2242" s="38"/>
      <c r="P2242" s="38"/>
      <c r="Q2242" s="38"/>
      <c r="R2242" s="38"/>
      <c r="S2242" s="94"/>
      <c r="T2242" s="94"/>
      <c r="U2242" s="94"/>
      <c r="V2242" s="94"/>
      <c r="W2242" s="94"/>
      <c r="X2242" s="94"/>
      <c r="Y2242" s="94"/>
    </row>
    <row r="2243" spans="2:25" x14ac:dyDescent="0.25">
      <c r="B2243" s="110"/>
      <c r="C2243" s="110"/>
      <c r="D2243" s="38"/>
      <c r="E2243" s="38"/>
      <c r="F2243" s="38"/>
      <c r="G2243" s="38"/>
      <c r="H2243" s="38"/>
      <c r="I2243" s="38"/>
      <c r="J2243" s="38"/>
      <c r="K2243" s="38"/>
      <c r="L2243" s="38"/>
      <c r="M2243" s="38"/>
      <c r="N2243" s="38"/>
      <c r="O2243" s="38"/>
      <c r="P2243" s="38"/>
      <c r="Q2243" s="38"/>
      <c r="R2243" s="38"/>
      <c r="S2243" s="94"/>
      <c r="T2243" s="94"/>
      <c r="U2243" s="94"/>
      <c r="V2243" s="94"/>
      <c r="W2243" s="94"/>
      <c r="X2243" s="94"/>
      <c r="Y2243" s="94"/>
    </row>
    <row r="2244" spans="2:25" x14ac:dyDescent="0.25">
      <c r="B2244" s="110"/>
      <c r="C2244" s="110"/>
      <c r="D2244" s="38"/>
      <c r="E2244" s="38"/>
      <c r="F2244" s="38"/>
      <c r="G2244" s="38"/>
      <c r="H2244" s="38"/>
      <c r="I2244" s="38"/>
      <c r="J2244" s="38"/>
      <c r="K2244" s="38"/>
      <c r="L2244" s="38"/>
      <c r="M2244" s="38"/>
      <c r="N2244" s="38"/>
      <c r="O2244" s="38"/>
      <c r="P2244" s="38"/>
      <c r="Q2244" s="38"/>
      <c r="R2244" s="38"/>
      <c r="S2244" s="94"/>
      <c r="T2244" s="94"/>
      <c r="U2244" s="94"/>
      <c r="V2244" s="94"/>
      <c r="W2244" s="94"/>
      <c r="X2244" s="94"/>
      <c r="Y2244" s="94"/>
    </row>
    <row r="2245" spans="2:25" x14ac:dyDescent="0.25">
      <c r="B2245" s="110"/>
      <c r="C2245" s="110"/>
      <c r="D2245" s="38"/>
      <c r="E2245" s="38"/>
      <c r="F2245" s="38"/>
      <c r="G2245" s="38"/>
      <c r="H2245" s="38"/>
      <c r="I2245" s="38"/>
      <c r="J2245" s="38"/>
      <c r="K2245" s="38"/>
      <c r="L2245" s="38"/>
      <c r="M2245" s="38"/>
      <c r="N2245" s="38"/>
      <c r="O2245" s="38"/>
      <c r="P2245" s="38"/>
      <c r="Q2245" s="38"/>
      <c r="R2245" s="38"/>
      <c r="S2245" s="94"/>
      <c r="T2245" s="94"/>
      <c r="U2245" s="94"/>
      <c r="V2245" s="94"/>
      <c r="W2245" s="94"/>
      <c r="X2245" s="94"/>
      <c r="Y2245" s="94"/>
    </row>
    <row r="2246" spans="2:25" x14ac:dyDescent="0.25">
      <c r="B2246" s="110"/>
      <c r="C2246" s="110"/>
      <c r="D2246" s="38"/>
      <c r="E2246" s="38"/>
      <c r="F2246" s="38"/>
      <c r="G2246" s="38"/>
      <c r="H2246" s="38"/>
      <c r="I2246" s="38"/>
      <c r="J2246" s="38"/>
      <c r="K2246" s="38"/>
      <c r="L2246" s="38"/>
      <c r="M2246" s="38"/>
      <c r="N2246" s="38"/>
      <c r="O2246" s="38"/>
      <c r="P2246" s="38"/>
      <c r="Q2246" s="38"/>
      <c r="R2246" s="38"/>
      <c r="S2246" s="94"/>
      <c r="T2246" s="94"/>
      <c r="U2246" s="94"/>
      <c r="V2246" s="94"/>
      <c r="W2246" s="94"/>
      <c r="X2246" s="94"/>
      <c r="Y2246" s="94"/>
    </row>
    <row r="2247" spans="2:25" x14ac:dyDescent="0.25">
      <c r="B2247" s="110"/>
      <c r="C2247" s="110"/>
      <c r="D2247" s="38"/>
      <c r="E2247" s="38"/>
      <c r="F2247" s="38"/>
      <c r="G2247" s="38"/>
      <c r="H2247" s="38"/>
      <c r="I2247" s="38"/>
      <c r="J2247" s="38"/>
      <c r="K2247" s="38"/>
      <c r="L2247" s="38"/>
      <c r="M2247" s="38"/>
      <c r="N2247" s="38"/>
      <c r="O2247" s="38"/>
      <c r="P2247" s="38"/>
      <c r="Q2247" s="38"/>
      <c r="R2247" s="38"/>
      <c r="S2247" s="94"/>
      <c r="T2247" s="94"/>
      <c r="U2247" s="94"/>
      <c r="V2247" s="94"/>
      <c r="W2247" s="94"/>
      <c r="X2247" s="94"/>
      <c r="Y2247" s="94"/>
    </row>
    <row r="2248" spans="2:25" x14ac:dyDescent="0.25">
      <c r="B2248" s="110"/>
      <c r="C2248" s="110"/>
      <c r="D2248" s="38"/>
      <c r="E2248" s="38"/>
      <c r="F2248" s="38"/>
      <c r="G2248" s="38"/>
      <c r="H2248" s="38"/>
      <c r="I2248" s="38"/>
      <c r="J2248" s="38"/>
      <c r="K2248" s="38"/>
      <c r="L2248" s="38"/>
      <c r="M2248" s="38"/>
      <c r="N2248" s="38"/>
      <c r="O2248" s="38"/>
      <c r="P2248" s="38"/>
      <c r="Q2248" s="38"/>
      <c r="R2248" s="38"/>
      <c r="S2248" s="94"/>
      <c r="T2248" s="94"/>
      <c r="U2248" s="94"/>
      <c r="V2248" s="94"/>
      <c r="W2248" s="94"/>
      <c r="X2248" s="94"/>
      <c r="Y2248" s="94"/>
    </row>
    <row r="2249" spans="2:25" x14ac:dyDescent="0.25">
      <c r="B2249" s="110"/>
      <c r="C2249" s="110"/>
      <c r="D2249" s="38"/>
      <c r="E2249" s="38"/>
      <c r="F2249" s="38"/>
      <c r="G2249" s="38"/>
      <c r="H2249" s="38"/>
      <c r="I2249" s="38"/>
      <c r="J2249" s="38"/>
      <c r="K2249" s="38"/>
      <c r="L2249" s="38"/>
      <c r="M2249" s="38"/>
      <c r="N2249" s="38"/>
      <c r="O2249" s="38"/>
      <c r="P2249" s="38"/>
      <c r="Q2249" s="38"/>
      <c r="R2249" s="38"/>
      <c r="S2249" s="94"/>
      <c r="T2249" s="94"/>
      <c r="U2249" s="94"/>
      <c r="V2249" s="94"/>
      <c r="W2249" s="94"/>
      <c r="X2249" s="94"/>
      <c r="Y2249" s="94"/>
    </row>
    <row r="2250" spans="2:25" x14ac:dyDescent="0.25">
      <c r="B2250" s="110"/>
      <c r="C2250" s="110"/>
      <c r="D2250" s="38"/>
      <c r="E2250" s="38"/>
      <c r="F2250" s="38"/>
      <c r="G2250" s="38"/>
      <c r="H2250" s="38"/>
      <c r="I2250" s="38"/>
      <c r="J2250" s="38"/>
      <c r="K2250" s="38"/>
      <c r="L2250" s="38"/>
      <c r="M2250" s="38"/>
      <c r="N2250" s="38"/>
      <c r="O2250" s="38"/>
      <c r="P2250" s="38"/>
      <c r="Q2250" s="38"/>
      <c r="R2250" s="38"/>
      <c r="S2250" s="94"/>
      <c r="T2250" s="94"/>
      <c r="U2250" s="94"/>
      <c r="V2250" s="94"/>
      <c r="W2250" s="94"/>
      <c r="X2250" s="94"/>
      <c r="Y2250" s="94"/>
    </row>
    <row r="2251" spans="2:25" x14ac:dyDescent="0.25">
      <c r="B2251" s="110"/>
      <c r="C2251" s="110"/>
      <c r="D2251" s="38"/>
      <c r="E2251" s="38"/>
      <c r="F2251" s="38"/>
      <c r="G2251" s="38"/>
      <c r="H2251" s="38"/>
      <c r="I2251" s="38"/>
      <c r="J2251" s="38"/>
      <c r="K2251" s="38"/>
      <c r="L2251" s="38"/>
      <c r="M2251" s="38"/>
      <c r="N2251" s="38"/>
      <c r="O2251" s="38"/>
      <c r="P2251" s="38"/>
      <c r="Q2251" s="38"/>
      <c r="R2251" s="38"/>
      <c r="S2251" s="94"/>
      <c r="T2251" s="94"/>
      <c r="U2251" s="94"/>
      <c r="V2251" s="94"/>
      <c r="W2251" s="94"/>
      <c r="X2251" s="94"/>
      <c r="Y2251" s="94"/>
    </row>
    <row r="2252" spans="2:25" x14ac:dyDescent="0.25">
      <c r="B2252" s="110"/>
      <c r="C2252" s="110"/>
      <c r="D2252" s="38"/>
      <c r="E2252" s="38"/>
      <c r="F2252" s="38"/>
      <c r="G2252" s="38"/>
      <c r="H2252" s="38"/>
      <c r="I2252" s="38"/>
      <c r="J2252" s="38"/>
      <c r="K2252" s="38"/>
      <c r="L2252" s="38"/>
      <c r="M2252" s="38"/>
      <c r="N2252" s="38"/>
      <c r="O2252" s="38"/>
      <c r="P2252" s="38"/>
      <c r="Q2252" s="38"/>
      <c r="R2252" s="38"/>
      <c r="S2252" s="94"/>
      <c r="T2252" s="94"/>
      <c r="U2252" s="94"/>
      <c r="V2252" s="94"/>
      <c r="W2252" s="94"/>
      <c r="X2252" s="94"/>
      <c r="Y2252" s="94"/>
    </row>
    <row r="2253" spans="2:25" x14ac:dyDescent="0.25">
      <c r="B2253" s="110"/>
      <c r="C2253" s="110"/>
      <c r="D2253" s="38"/>
      <c r="E2253" s="38"/>
      <c r="F2253" s="38"/>
      <c r="G2253" s="38"/>
      <c r="H2253" s="38"/>
      <c r="I2253" s="38"/>
      <c r="J2253" s="38"/>
      <c r="K2253" s="38"/>
      <c r="L2253" s="38"/>
      <c r="M2253" s="38"/>
      <c r="N2253" s="38"/>
      <c r="O2253" s="38"/>
      <c r="P2253" s="38"/>
      <c r="Q2253" s="38"/>
      <c r="R2253" s="38"/>
      <c r="S2253" s="94"/>
      <c r="T2253" s="94"/>
      <c r="U2253" s="94"/>
      <c r="V2253" s="94"/>
      <c r="W2253" s="94"/>
      <c r="X2253" s="94"/>
      <c r="Y2253" s="94"/>
    </row>
    <row r="2254" spans="2:25" x14ac:dyDescent="0.25">
      <c r="B2254" s="110"/>
      <c r="C2254" s="110"/>
      <c r="D2254" s="38"/>
      <c r="E2254" s="38"/>
      <c r="F2254" s="38"/>
      <c r="G2254" s="38"/>
      <c r="H2254" s="38"/>
      <c r="I2254" s="38"/>
      <c r="J2254" s="38"/>
      <c r="K2254" s="38"/>
      <c r="L2254" s="38"/>
      <c r="M2254" s="38"/>
      <c r="N2254" s="38"/>
      <c r="O2254" s="38"/>
      <c r="P2254" s="38"/>
      <c r="Q2254" s="38"/>
      <c r="R2254" s="38"/>
      <c r="S2254" s="94"/>
      <c r="T2254" s="94"/>
      <c r="U2254" s="94"/>
      <c r="V2254" s="94"/>
      <c r="W2254" s="94"/>
      <c r="X2254" s="94"/>
      <c r="Y2254" s="94"/>
    </row>
    <row r="2255" spans="2:25" x14ac:dyDescent="0.25">
      <c r="B2255" s="110"/>
      <c r="C2255" s="110"/>
      <c r="D2255" s="38"/>
      <c r="E2255" s="38"/>
      <c r="F2255" s="38"/>
      <c r="G2255" s="38"/>
      <c r="H2255" s="38"/>
      <c r="I2255" s="38"/>
      <c r="J2255" s="38"/>
      <c r="K2255" s="38"/>
      <c r="L2255" s="38"/>
      <c r="M2255" s="38"/>
      <c r="N2255" s="38"/>
      <c r="O2255" s="38"/>
      <c r="P2255" s="38"/>
      <c r="Q2255" s="38"/>
      <c r="R2255" s="38"/>
      <c r="S2255" s="94"/>
      <c r="T2255" s="94"/>
      <c r="U2255" s="94"/>
      <c r="V2255" s="94"/>
      <c r="W2255" s="94"/>
      <c r="X2255" s="94"/>
      <c r="Y2255" s="94"/>
    </row>
    <row r="2256" spans="2:25" x14ac:dyDescent="0.25">
      <c r="B2256" s="110"/>
      <c r="C2256" s="110"/>
      <c r="D2256" s="38"/>
      <c r="E2256" s="38"/>
      <c r="F2256" s="38"/>
      <c r="G2256" s="38"/>
      <c r="H2256" s="38"/>
      <c r="I2256" s="38"/>
      <c r="J2256" s="38"/>
      <c r="K2256" s="38"/>
      <c r="L2256" s="38"/>
      <c r="M2256" s="38"/>
      <c r="N2256" s="38"/>
      <c r="O2256" s="38"/>
      <c r="P2256" s="38"/>
      <c r="Q2256" s="38"/>
      <c r="R2256" s="38"/>
      <c r="S2256" s="94"/>
      <c r="T2256" s="94"/>
      <c r="U2256" s="94"/>
      <c r="V2256" s="94"/>
      <c r="W2256" s="94"/>
      <c r="X2256" s="94"/>
      <c r="Y2256" s="94"/>
    </row>
    <row r="2257" spans="2:25" x14ac:dyDescent="0.25">
      <c r="B2257" s="110"/>
      <c r="C2257" s="110"/>
      <c r="D2257" s="38"/>
      <c r="E2257" s="38"/>
      <c r="F2257" s="38"/>
      <c r="G2257" s="38"/>
      <c r="H2257" s="38"/>
      <c r="I2257" s="38"/>
      <c r="J2257" s="38"/>
      <c r="K2257" s="38"/>
      <c r="L2257" s="38"/>
      <c r="M2257" s="38"/>
      <c r="N2257" s="38"/>
      <c r="O2257" s="38"/>
      <c r="P2257" s="38"/>
      <c r="Q2257" s="38"/>
      <c r="R2257" s="38"/>
      <c r="S2257" s="94"/>
      <c r="T2257" s="94"/>
      <c r="U2257" s="94"/>
      <c r="V2257" s="94"/>
      <c r="W2257" s="94"/>
      <c r="X2257" s="94"/>
      <c r="Y2257" s="94"/>
    </row>
    <row r="2258" spans="2:25" x14ac:dyDescent="0.25">
      <c r="B2258" s="110"/>
      <c r="C2258" s="110"/>
      <c r="D2258" s="38"/>
      <c r="E2258" s="38"/>
      <c r="F2258" s="38"/>
      <c r="G2258" s="38"/>
      <c r="H2258" s="38"/>
      <c r="I2258" s="38"/>
      <c r="J2258" s="38"/>
      <c r="K2258" s="38"/>
      <c r="L2258" s="38"/>
      <c r="M2258" s="38"/>
      <c r="N2258" s="38"/>
      <c r="O2258" s="38"/>
      <c r="P2258" s="38"/>
      <c r="Q2258" s="38"/>
      <c r="R2258" s="38"/>
      <c r="S2258" s="94"/>
      <c r="T2258" s="94"/>
      <c r="U2258" s="94"/>
      <c r="V2258" s="94"/>
      <c r="W2258" s="94"/>
      <c r="X2258" s="94"/>
      <c r="Y2258" s="94"/>
    </row>
    <row r="2259" spans="2:25" x14ac:dyDescent="0.25">
      <c r="B2259" s="110"/>
      <c r="C2259" s="110"/>
      <c r="D2259" s="38"/>
      <c r="E2259" s="38"/>
      <c r="F2259" s="38"/>
      <c r="G2259" s="38"/>
      <c r="H2259" s="38"/>
      <c r="I2259" s="38"/>
      <c r="J2259" s="38"/>
      <c r="K2259" s="38"/>
      <c r="L2259" s="38"/>
      <c r="M2259" s="38"/>
      <c r="N2259" s="38"/>
      <c r="O2259" s="38"/>
      <c r="P2259" s="38"/>
      <c r="Q2259" s="38"/>
      <c r="R2259" s="38"/>
      <c r="S2259" s="94"/>
      <c r="T2259" s="94"/>
      <c r="U2259" s="94"/>
      <c r="V2259" s="94"/>
      <c r="W2259" s="94"/>
      <c r="X2259" s="94"/>
      <c r="Y2259" s="94"/>
    </row>
    <row r="2260" spans="2:25" x14ac:dyDescent="0.25">
      <c r="B2260" s="110"/>
      <c r="C2260" s="110"/>
      <c r="D2260" s="38"/>
      <c r="E2260" s="38"/>
      <c r="F2260" s="38"/>
      <c r="G2260" s="38"/>
      <c r="H2260" s="38"/>
      <c r="I2260" s="38"/>
      <c r="J2260" s="38"/>
      <c r="K2260" s="38"/>
      <c r="L2260" s="38"/>
      <c r="M2260" s="38"/>
      <c r="N2260" s="38"/>
      <c r="O2260" s="38"/>
      <c r="P2260" s="38"/>
      <c r="Q2260" s="38"/>
      <c r="R2260" s="38"/>
      <c r="S2260" s="94"/>
      <c r="T2260" s="94"/>
      <c r="U2260" s="94"/>
      <c r="V2260" s="94"/>
      <c r="W2260" s="94"/>
      <c r="X2260" s="94"/>
      <c r="Y2260" s="94"/>
    </row>
    <row r="2261" spans="2:25" x14ac:dyDescent="0.25">
      <c r="B2261" s="110"/>
      <c r="C2261" s="110"/>
      <c r="D2261" s="38"/>
      <c r="E2261" s="38"/>
      <c r="F2261" s="38"/>
      <c r="G2261" s="38"/>
      <c r="H2261" s="38"/>
      <c r="I2261" s="38"/>
      <c r="J2261" s="38"/>
      <c r="K2261" s="38"/>
      <c r="L2261" s="38"/>
      <c r="M2261" s="38"/>
      <c r="N2261" s="38"/>
      <c r="O2261" s="38"/>
      <c r="P2261" s="38"/>
      <c r="Q2261" s="38"/>
      <c r="R2261" s="38"/>
      <c r="S2261" s="94"/>
      <c r="T2261" s="94"/>
      <c r="U2261" s="94"/>
      <c r="V2261" s="94"/>
      <c r="W2261" s="94"/>
      <c r="X2261" s="94"/>
      <c r="Y2261" s="94"/>
    </row>
    <row r="2262" spans="2:25" x14ac:dyDescent="0.25">
      <c r="B2262" s="110"/>
      <c r="C2262" s="110"/>
      <c r="D2262" s="38"/>
      <c r="E2262" s="38"/>
      <c r="F2262" s="38"/>
      <c r="G2262" s="38"/>
      <c r="H2262" s="38"/>
      <c r="I2262" s="38"/>
      <c r="J2262" s="38"/>
      <c r="K2262" s="38"/>
      <c r="L2262" s="38"/>
      <c r="M2262" s="38"/>
      <c r="N2262" s="38"/>
      <c r="O2262" s="38"/>
      <c r="P2262" s="38"/>
      <c r="Q2262" s="38"/>
      <c r="R2262" s="38"/>
      <c r="S2262" s="94"/>
      <c r="T2262" s="94"/>
      <c r="U2262" s="94"/>
      <c r="V2262" s="94"/>
      <c r="W2262" s="94"/>
      <c r="X2262" s="94"/>
      <c r="Y2262" s="94"/>
    </row>
    <row r="2263" spans="2:25" x14ac:dyDescent="0.25">
      <c r="B2263" s="110"/>
      <c r="C2263" s="110"/>
      <c r="D2263" s="38"/>
      <c r="E2263" s="38"/>
      <c r="F2263" s="38"/>
      <c r="G2263" s="38"/>
      <c r="H2263" s="38"/>
      <c r="I2263" s="38"/>
      <c r="J2263" s="38"/>
      <c r="K2263" s="38"/>
      <c r="L2263" s="38"/>
      <c r="M2263" s="38"/>
      <c r="N2263" s="38"/>
      <c r="O2263" s="38"/>
      <c r="P2263" s="38"/>
      <c r="Q2263" s="38"/>
      <c r="R2263" s="38"/>
      <c r="S2263" s="94"/>
      <c r="T2263" s="94"/>
      <c r="U2263" s="94"/>
      <c r="V2263" s="94"/>
      <c r="W2263" s="94"/>
      <c r="X2263" s="94"/>
      <c r="Y2263" s="94"/>
    </row>
    <row r="2264" spans="2:25" x14ac:dyDescent="0.25">
      <c r="B2264" s="110"/>
      <c r="C2264" s="110"/>
      <c r="D2264" s="38"/>
      <c r="E2264" s="38"/>
      <c r="F2264" s="38"/>
      <c r="G2264" s="38"/>
      <c r="H2264" s="38"/>
      <c r="I2264" s="38"/>
      <c r="J2264" s="38"/>
      <c r="K2264" s="38"/>
      <c r="L2264" s="38"/>
      <c r="M2264" s="38"/>
      <c r="N2264" s="38"/>
      <c r="O2264" s="38"/>
      <c r="P2264" s="38"/>
      <c r="Q2264" s="38"/>
      <c r="R2264" s="38"/>
      <c r="S2264" s="94"/>
      <c r="T2264" s="94"/>
      <c r="U2264" s="94"/>
      <c r="V2264" s="94"/>
      <c r="W2264" s="94"/>
      <c r="X2264" s="94"/>
      <c r="Y2264" s="94"/>
    </row>
    <row r="2265" spans="2:25" x14ac:dyDescent="0.25">
      <c r="B2265" s="110"/>
      <c r="C2265" s="110"/>
      <c r="D2265" s="38"/>
      <c r="E2265" s="38"/>
      <c r="F2265" s="38"/>
      <c r="G2265" s="38"/>
      <c r="H2265" s="38"/>
      <c r="I2265" s="38"/>
      <c r="J2265" s="38"/>
      <c r="K2265" s="38"/>
      <c r="L2265" s="38"/>
      <c r="M2265" s="38"/>
      <c r="N2265" s="38"/>
      <c r="O2265" s="38"/>
      <c r="P2265" s="38"/>
      <c r="Q2265" s="38"/>
      <c r="R2265" s="38"/>
      <c r="S2265" s="94"/>
      <c r="T2265" s="94"/>
      <c r="U2265" s="94"/>
      <c r="V2265" s="94"/>
      <c r="W2265" s="94"/>
      <c r="X2265" s="94"/>
      <c r="Y2265" s="94"/>
    </row>
    <row r="2266" spans="2:25" x14ac:dyDescent="0.25">
      <c r="B2266" s="110"/>
      <c r="C2266" s="110"/>
      <c r="D2266" s="38"/>
      <c r="E2266" s="38"/>
      <c r="F2266" s="38"/>
      <c r="G2266" s="38"/>
      <c r="H2266" s="38"/>
      <c r="I2266" s="38"/>
      <c r="J2266" s="38"/>
      <c r="K2266" s="38"/>
      <c r="L2266" s="38"/>
      <c r="M2266" s="38"/>
      <c r="N2266" s="38"/>
      <c r="O2266" s="38"/>
      <c r="P2266" s="38"/>
      <c r="Q2266" s="38"/>
      <c r="R2266" s="38"/>
      <c r="S2266" s="94"/>
      <c r="T2266" s="94"/>
      <c r="U2266" s="94"/>
      <c r="V2266" s="94"/>
      <c r="W2266" s="94"/>
      <c r="X2266" s="94"/>
      <c r="Y2266" s="94"/>
    </row>
    <row r="2267" spans="2:25" x14ac:dyDescent="0.25">
      <c r="B2267" s="110"/>
      <c r="C2267" s="110"/>
      <c r="D2267" s="38"/>
      <c r="E2267" s="38"/>
      <c r="F2267" s="38"/>
      <c r="G2267" s="38"/>
      <c r="H2267" s="38"/>
      <c r="I2267" s="38"/>
      <c r="J2267" s="38"/>
      <c r="K2267" s="38"/>
      <c r="L2267" s="38"/>
      <c r="M2267" s="38"/>
      <c r="N2267" s="38"/>
      <c r="O2267" s="38"/>
      <c r="P2267" s="38"/>
      <c r="Q2267" s="38"/>
      <c r="R2267" s="38"/>
      <c r="S2267" s="94"/>
      <c r="T2267" s="94"/>
      <c r="U2267" s="94"/>
      <c r="V2267" s="94"/>
      <c r="W2267" s="94"/>
      <c r="X2267" s="94"/>
      <c r="Y2267" s="94"/>
    </row>
    <row r="2268" spans="2:25" x14ac:dyDescent="0.25">
      <c r="B2268" s="110"/>
      <c r="C2268" s="110"/>
      <c r="D2268" s="38"/>
      <c r="E2268" s="38"/>
      <c r="F2268" s="38"/>
      <c r="G2268" s="38"/>
      <c r="H2268" s="38"/>
      <c r="I2268" s="38"/>
      <c r="J2268" s="38"/>
      <c r="K2268" s="38"/>
      <c r="L2268" s="38"/>
      <c r="M2268" s="38"/>
      <c r="N2268" s="38"/>
      <c r="O2268" s="38"/>
      <c r="P2268" s="38"/>
      <c r="Q2268" s="38"/>
      <c r="R2268" s="38"/>
      <c r="S2268" s="94"/>
      <c r="T2268" s="94"/>
      <c r="U2268" s="94"/>
      <c r="V2268" s="94"/>
      <c r="W2268" s="94"/>
      <c r="X2268" s="94"/>
      <c r="Y2268" s="94"/>
    </row>
    <row r="2269" spans="2:25" x14ac:dyDescent="0.25">
      <c r="B2269" s="110"/>
      <c r="C2269" s="110"/>
      <c r="D2269" s="38"/>
      <c r="E2269" s="38"/>
      <c r="F2269" s="38"/>
      <c r="G2269" s="38"/>
      <c r="H2269" s="38"/>
      <c r="I2269" s="38"/>
      <c r="J2269" s="38"/>
      <c r="K2269" s="38"/>
      <c r="L2269" s="38"/>
      <c r="M2269" s="38"/>
      <c r="N2269" s="38"/>
      <c r="O2269" s="38"/>
      <c r="P2269" s="38"/>
      <c r="Q2269" s="38"/>
      <c r="R2269" s="38"/>
      <c r="S2269" s="94"/>
      <c r="T2269" s="94"/>
      <c r="U2269" s="94"/>
      <c r="V2269" s="94"/>
      <c r="W2269" s="94"/>
      <c r="X2269" s="94"/>
      <c r="Y2269" s="94"/>
    </row>
    <row r="2270" spans="2:25" x14ac:dyDescent="0.25">
      <c r="B2270" s="110"/>
      <c r="C2270" s="110"/>
      <c r="D2270" s="38"/>
      <c r="E2270" s="38"/>
      <c r="F2270" s="38"/>
      <c r="G2270" s="38"/>
      <c r="H2270" s="38"/>
      <c r="I2270" s="38"/>
      <c r="J2270" s="38"/>
      <c r="K2270" s="38"/>
      <c r="L2270" s="38"/>
      <c r="M2270" s="38"/>
      <c r="N2270" s="38"/>
      <c r="O2270" s="38"/>
      <c r="P2270" s="38"/>
      <c r="Q2270" s="38"/>
      <c r="R2270" s="38"/>
      <c r="S2270" s="94"/>
      <c r="T2270" s="94"/>
      <c r="U2270" s="94"/>
      <c r="V2270" s="94"/>
      <c r="W2270" s="94"/>
      <c r="X2270" s="94"/>
      <c r="Y2270" s="94"/>
    </row>
    <row r="2271" spans="2:25" x14ac:dyDescent="0.25">
      <c r="B2271" s="110"/>
      <c r="C2271" s="110"/>
      <c r="D2271" s="38"/>
      <c r="E2271" s="38"/>
      <c r="F2271" s="38"/>
      <c r="G2271" s="38"/>
      <c r="H2271" s="38"/>
      <c r="I2271" s="38"/>
      <c r="J2271" s="38"/>
      <c r="K2271" s="38"/>
      <c r="L2271" s="38"/>
      <c r="M2271" s="38"/>
      <c r="N2271" s="38"/>
      <c r="O2271" s="38"/>
      <c r="P2271" s="38"/>
      <c r="Q2271" s="38"/>
      <c r="R2271" s="38"/>
      <c r="S2271" s="94"/>
      <c r="T2271" s="94"/>
      <c r="U2271" s="94"/>
      <c r="V2271" s="94"/>
      <c r="W2271" s="94"/>
      <c r="X2271" s="94"/>
      <c r="Y2271" s="94"/>
    </row>
    <row r="2272" spans="2:25" x14ac:dyDescent="0.25">
      <c r="B2272" s="110"/>
      <c r="C2272" s="110"/>
      <c r="D2272" s="38"/>
      <c r="E2272" s="38"/>
      <c r="F2272" s="38"/>
      <c r="G2272" s="38"/>
      <c r="H2272" s="38"/>
      <c r="I2272" s="38"/>
      <c r="J2272" s="38"/>
      <c r="K2272" s="38"/>
      <c r="L2272" s="38"/>
      <c r="M2272" s="38"/>
      <c r="N2272" s="38"/>
      <c r="O2272" s="38"/>
      <c r="P2272" s="38"/>
      <c r="Q2272" s="38"/>
      <c r="R2272" s="38"/>
      <c r="S2272" s="94"/>
      <c r="T2272" s="94"/>
      <c r="U2272" s="94"/>
      <c r="V2272" s="94"/>
      <c r="W2272" s="94"/>
      <c r="X2272" s="94"/>
      <c r="Y2272" s="94"/>
    </row>
    <row r="2273" spans="2:25" x14ac:dyDescent="0.25">
      <c r="B2273" s="110"/>
      <c r="C2273" s="110"/>
      <c r="D2273" s="38"/>
      <c r="E2273" s="38"/>
      <c r="F2273" s="38"/>
      <c r="G2273" s="38"/>
      <c r="H2273" s="38"/>
      <c r="I2273" s="38"/>
      <c r="J2273" s="38"/>
      <c r="K2273" s="38"/>
      <c r="L2273" s="38"/>
      <c r="M2273" s="38"/>
      <c r="N2273" s="38"/>
      <c r="O2273" s="38"/>
      <c r="P2273" s="38"/>
      <c r="Q2273" s="38"/>
      <c r="R2273" s="38"/>
      <c r="S2273" s="94"/>
      <c r="T2273" s="94"/>
      <c r="U2273" s="94"/>
      <c r="V2273" s="94"/>
      <c r="W2273" s="94"/>
      <c r="X2273" s="94"/>
      <c r="Y2273" s="94"/>
    </row>
    <row r="2274" spans="2:25" x14ac:dyDescent="0.25">
      <c r="B2274" s="110"/>
      <c r="C2274" s="110"/>
      <c r="D2274" s="38"/>
      <c r="E2274" s="38"/>
      <c r="F2274" s="38"/>
      <c r="G2274" s="38"/>
      <c r="H2274" s="38"/>
      <c r="I2274" s="38"/>
      <c r="J2274" s="38"/>
      <c r="K2274" s="38"/>
      <c r="L2274" s="38"/>
      <c r="M2274" s="38"/>
      <c r="N2274" s="38"/>
      <c r="O2274" s="38"/>
      <c r="P2274" s="38"/>
      <c r="Q2274" s="38"/>
      <c r="R2274" s="38"/>
      <c r="S2274" s="94"/>
      <c r="T2274" s="94"/>
      <c r="U2274" s="94"/>
      <c r="V2274" s="94"/>
      <c r="W2274" s="94"/>
      <c r="X2274" s="94"/>
      <c r="Y2274" s="94"/>
    </row>
    <row r="2275" spans="2:25" x14ac:dyDescent="0.25">
      <c r="B2275" s="110"/>
      <c r="C2275" s="110"/>
      <c r="D2275" s="38"/>
      <c r="E2275" s="38"/>
      <c r="F2275" s="38"/>
      <c r="G2275" s="38"/>
      <c r="H2275" s="38"/>
      <c r="I2275" s="38"/>
      <c r="J2275" s="38"/>
      <c r="K2275" s="38"/>
      <c r="L2275" s="38"/>
      <c r="M2275" s="38"/>
      <c r="N2275" s="38"/>
      <c r="O2275" s="38"/>
      <c r="P2275" s="38"/>
      <c r="Q2275" s="38"/>
      <c r="R2275" s="38"/>
      <c r="S2275" s="94"/>
      <c r="T2275" s="94"/>
      <c r="U2275" s="94"/>
      <c r="V2275" s="94"/>
      <c r="W2275" s="94"/>
      <c r="X2275" s="94"/>
      <c r="Y2275" s="94"/>
    </row>
    <row r="2276" spans="2:25" x14ac:dyDescent="0.25">
      <c r="B2276" s="110"/>
      <c r="C2276" s="110"/>
      <c r="D2276" s="38"/>
      <c r="E2276" s="38"/>
      <c r="F2276" s="38"/>
      <c r="G2276" s="38"/>
      <c r="H2276" s="38"/>
      <c r="I2276" s="38"/>
      <c r="J2276" s="38"/>
      <c r="K2276" s="38"/>
      <c r="L2276" s="38"/>
      <c r="M2276" s="38"/>
      <c r="N2276" s="38"/>
      <c r="O2276" s="38"/>
      <c r="P2276" s="38"/>
      <c r="Q2276" s="38"/>
      <c r="R2276" s="38"/>
      <c r="S2276" s="94"/>
      <c r="T2276" s="94"/>
      <c r="U2276" s="94"/>
      <c r="V2276" s="94"/>
      <c r="W2276" s="94"/>
      <c r="X2276" s="94"/>
      <c r="Y2276" s="94"/>
    </row>
    <row r="2277" spans="2:25" x14ac:dyDescent="0.25">
      <c r="B2277" s="110"/>
      <c r="C2277" s="110"/>
      <c r="D2277" s="38"/>
      <c r="E2277" s="38"/>
      <c r="F2277" s="38"/>
      <c r="G2277" s="38"/>
      <c r="H2277" s="38"/>
      <c r="I2277" s="38"/>
      <c r="J2277" s="38"/>
      <c r="K2277" s="38"/>
      <c r="L2277" s="38"/>
      <c r="M2277" s="38"/>
      <c r="N2277" s="38"/>
      <c r="O2277" s="38"/>
      <c r="P2277" s="38"/>
      <c r="Q2277" s="38"/>
      <c r="R2277" s="38"/>
      <c r="S2277" s="94"/>
      <c r="T2277" s="94"/>
      <c r="U2277" s="94"/>
      <c r="V2277" s="94"/>
      <c r="W2277" s="94"/>
      <c r="X2277" s="94"/>
      <c r="Y2277" s="94"/>
    </row>
    <row r="2278" spans="2:25" x14ac:dyDescent="0.25">
      <c r="B2278" s="110"/>
      <c r="C2278" s="110"/>
      <c r="D2278" s="38"/>
      <c r="E2278" s="38"/>
      <c r="F2278" s="38"/>
      <c r="G2278" s="38"/>
      <c r="H2278" s="38"/>
      <c r="I2278" s="38"/>
      <c r="J2278" s="38"/>
      <c r="K2278" s="38"/>
      <c r="L2278" s="38"/>
      <c r="M2278" s="38"/>
      <c r="N2278" s="38"/>
      <c r="O2278" s="38"/>
      <c r="P2278" s="38"/>
      <c r="Q2278" s="38"/>
      <c r="R2278" s="38"/>
      <c r="S2278" s="94"/>
      <c r="T2278" s="94"/>
      <c r="U2278" s="94"/>
      <c r="V2278" s="94"/>
      <c r="W2278" s="94"/>
      <c r="X2278" s="94"/>
      <c r="Y2278" s="94"/>
    </row>
    <row r="2279" spans="2:25" x14ac:dyDescent="0.25">
      <c r="B2279" s="110"/>
      <c r="C2279" s="110"/>
      <c r="D2279" s="38"/>
      <c r="E2279" s="38"/>
      <c r="F2279" s="38"/>
      <c r="G2279" s="38"/>
      <c r="H2279" s="38"/>
      <c r="I2279" s="38"/>
      <c r="J2279" s="38"/>
      <c r="K2279" s="38"/>
      <c r="L2279" s="38"/>
      <c r="M2279" s="38"/>
      <c r="N2279" s="38"/>
      <c r="O2279" s="38"/>
      <c r="P2279" s="38"/>
      <c r="Q2279" s="38"/>
      <c r="R2279" s="38"/>
      <c r="S2279" s="94"/>
      <c r="T2279" s="94"/>
      <c r="U2279" s="94"/>
      <c r="V2279" s="94"/>
      <c r="W2279" s="94"/>
      <c r="X2279" s="94"/>
      <c r="Y2279" s="94"/>
    </row>
    <row r="2280" spans="2:25" x14ac:dyDescent="0.25">
      <c r="B2280" s="110"/>
      <c r="C2280" s="110"/>
      <c r="D2280" s="38"/>
      <c r="E2280" s="38"/>
      <c r="F2280" s="38"/>
      <c r="G2280" s="38"/>
      <c r="H2280" s="38"/>
      <c r="I2280" s="38"/>
      <c r="J2280" s="38"/>
      <c r="K2280" s="38"/>
      <c r="L2280" s="38"/>
      <c r="M2280" s="38"/>
      <c r="N2280" s="38"/>
      <c r="O2280" s="38"/>
      <c r="P2280" s="38"/>
      <c r="Q2280" s="38"/>
      <c r="R2280" s="38"/>
      <c r="S2280" s="94"/>
      <c r="T2280" s="94"/>
      <c r="U2280" s="94"/>
      <c r="V2280" s="94"/>
      <c r="W2280" s="94"/>
      <c r="X2280" s="94"/>
      <c r="Y2280" s="94"/>
    </row>
    <row r="2281" spans="2:25" x14ac:dyDescent="0.25">
      <c r="B2281" s="110"/>
      <c r="C2281" s="110"/>
      <c r="D2281" s="38"/>
      <c r="E2281" s="38"/>
      <c r="F2281" s="38"/>
      <c r="G2281" s="38"/>
      <c r="H2281" s="38"/>
      <c r="I2281" s="38"/>
      <c r="J2281" s="38"/>
      <c r="K2281" s="38"/>
      <c r="L2281" s="38"/>
      <c r="M2281" s="38"/>
      <c r="N2281" s="38"/>
      <c r="O2281" s="38"/>
      <c r="P2281" s="38"/>
      <c r="Q2281" s="38"/>
      <c r="R2281" s="38"/>
      <c r="S2281" s="94"/>
      <c r="T2281" s="94"/>
      <c r="U2281" s="94"/>
      <c r="V2281" s="94"/>
      <c r="W2281" s="94"/>
      <c r="X2281" s="94"/>
      <c r="Y2281" s="94"/>
    </row>
    <row r="2282" spans="2:25" x14ac:dyDescent="0.25">
      <c r="B2282" s="110"/>
      <c r="C2282" s="110"/>
      <c r="D2282" s="38"/>
      <c r="E2282" s="38"/>
      <c r="F2282" s="38"/>
      <c r="G2282" s="38"/>
      <c r="H2282" s="38"/>
      <c r="I2282" s="38"/>
      <c r="J2282" s="38"/>
      <c r="K2282" s="38"/>
      <c r="L2282" s="38"/>
      <c r="M2282" s="38"/>
      <c r="N2282" s="38"/>
      <c r="O2282" s="38"/>
      <c r="P2282" s="38"/>
      <c r="Q2282" s="38"/>
      <c r="R2282" s="38"/>
      <c r="S2282" s="94"/>
      <c r="T2282" s="94"/>
      <c r="U2282" s="94"/>
      <c r="V2282" s="94"/>
      <c r="W2282" s="94"/>
      <c r="X2282" s="94"/>
      <c r="Y2282" s="94"/>
    </row>
    <row r="2283" spans="2:25" x14ac:dyDescent="0.25">
      <c r="B2283" s="110"/>
      <c r="C2283" s="110"/>
      <c r="D2283" s="38"/>
      <c r="E2283" s="38"/>
      <c r="F2283" s="38"/>
      <c r="G2283" s="38"/>
      <c r="H2283" s="38"/>
      <c r="I2283" s="38"/>
      <c r="J2283" s="38"/>
      <c r="K2283" s="38"/>
      <c r="L2283" s="38"/>
      <c r="M2283" s="38"/>
      <c r="N2283" s="38"/>
      <c r="O2283" s="38"/>
      <c r="P2283" s="38"/>
      <c r="Q2283" s="38"/>
      <c r="R2283" s="38"/>
      <c r="S2283" s="94"/>
      <c r="T2283" s="94"/>
      <c r="U2283" s="94"/>
      <c r="V2283" s="94"/>
      <c r="W2283" s="94"/>
      <c r="X2283" s="94"/>
      <c r="Y2283" s="94"/>
    </row>
    <row r="2284" spans="2:25" x14ac:dyDescent="0.25">
      <c r="B2284" s="110"/>
      <c r="C2284" s="110"/>
      <c r="D2284" s="38"/>
      <c r="E2284" s="38"/>
      <c r="F2284" s="38"/>
      <c r="G2284" s="38"/>
      <c r="H2284" s="38"/>
      <c r="I2284" s="38"/>
      <c r="J2284" s="38"/>
      <c r="K2284" s="38"/>
      <c r="L2284" s="38"/>
      <c r="M2284" s="38"/>
      <c r="N2284" s="38"/>
      <c r="O2284" s="38"/>
      <c r="P2284" s="38"/>
      <c r="Q2284" s="38"/>
      <c r="R2284" s="38"/>
      <c r="S2284" s="94"/>
      <c r="T2284" s="94"/>
      <c r="U2284" s="94"/>
      <c r="V2284" s="94"/>
      <c r="W2284" s="94"/>
      <c r="X2284" s="94"/>
      <c r="Y2284" s="94"/>
    </row>
    <row r="2285" spans="2:25" x14ac:dyDescent="0.25">
      <c r="B2285" s="110"/>
      <c r="C2285" s="110"/>
      <c r="D2285" s="38"/>
      <c r="E2285" s="38"/>
      <c r="F2285" s="38"/>
      <c r="G2285" s="38"/>
      <c r="H2285" s="38"/>
      <c r="I2285" s="38"/>
      <c r="J2285" s="38"/>
      <c r="K2285" s="38"/>
      <c r="L2285" s="38"/>
      <c r="M2285" s="38"/>
      <c r="N2285" s="38"/>
      <c r="O2285" s="38"/>
      <c r="P2285" s="38"/>
      <c r="Q2285" s="38"/>
      <c r="R2285" s="38"/>
      <c r="S2285" s="94"/>
      <c r="T2285" s="94"/>
      <c r="U2285" s="94"/>
      <c r="V2285" s="94"/>
      <c r="W2285" s="94"/>
      <c r="X2285" s="94"/>
      <c r="Y2285" s="94"/>
    </row>
    <row r="2286" spans="2:25" x14ac:dyDescent="0.25">
      <c r="B2286" s="110"/>
      <c r="C2286" s="110"/>
      <c r="D2286" s="38"/>
      <c r="E2286" s="38"/>
      <c r="F2286" s="38"/>
      <c r="G2286" s="38"/>
      <c r="H2286" s="38"/>
      <c r="I2286" s="38"/>
      <c r="J2286" s="38"/>
      <c r="K2286" s="38"/>
      <c r="L2286" s="38"/>
      <c r="M2286" s="38"/>
      <c r="N2286" s="38"/>
      <c r="O2286" s="38"/>
      <c r="P2286" s="38"/>
      <c r="Q2286" s="38"/>
      <c r="R2286" s="38"/>
      <c r="S2286" s="94"/>
      <c r="T2286" s="94"/>
      <c r="U2286" s="94"/>
      <c r="V2286" s="94"/>
      <c r="W2286" s="94"/>
      <c r="X2286" s="94"/>
      <c r="Y2286" s="94"/>
    </row>
    <row r="2287" spans="2:25" x14ac:dyDescent="0.25">
      <c r="B2287" s="110"/>
      <c r="C2287" s="110"/>
      <c r="D2287" s="38"/>
      <c r="E2287" s="38"/>
      <c r="F2287" s="38"/>
      <c r="G2287" s="38"/>
      <c r="H2287" s="38"/>
      <c r="I2287" s="38"/>
      <c r="J2287" s="38"/>
      <c r="K2287" s="38"/>
      <c r="L2287" s="38"/>
      <c r="M2287" s="38"/>
      <c r="N2287" s="38"/>
      <c r="O2287" s="38"/>
      <c r="P2287" s="38"/>
      <c r="Q2287" s="38"/>
      <c r="R2287" s="38"/>
      <c r="S2287" s="94"/>
      <c r="T2287" s="94"/>
      <c r="U2287" s="94"/>
      <c r="V2287" s="94"/>
      <c r="W2287" s="94"/>
      <c r="X2287" s="94"/>
      <c r="Y2287" s="94"/>
    </row>
    <row r="2288" spans="2:25" x14ac:dyDescent="0.25">
      <c r="B2288" s="110"/>
      <c r="C2288" s="110"/>
      <c r="D2288" s="38"/>
      <c r="E2288" s="38"/>
      <c r="F2288" s="38"/>
      <c r="G2288" s="38"/>
      <c r="H2288" s="38"/>
      <c r="I2288" s="38"/>
      <c r="J2288" s="38"/>
      <c r="K2288" s="38"/>
      <c r="L2288" s="38"/>
      <c r="M2288" s="38"/>
      <c r="N2288" s="38"/>
      <c r="O2288" s="38"/>
      <c r="P2288" s="38"/>
      <c r="Q2288" s="38"/>
      <c r="R2288" s="38"/>
      <c r="S2288" s="94"/>
      <c r="T2288" s="94"/>
      <c r="U2288" s="94"/>
      <c r="V2288" s="94"/>
      <c r="W2288" s="94"/>
      <c r="X2288" s="94"/>
      <c r="Y2288" s="94"/>
    </row>
    <row r="2289" spans="2:25" x14ac:dyDescent="0.25">
      <c r="B2289" s="110"/>
      <c r="C2289" s="110"/>
      <c r="D2289" s="38"/>
      <c r="E2289" s="38"/>
      <c r="F2289" s="38"/>
      <c r="G2289" s="38"/>
      <c r="H2289" s="38"/>
      <c r="I2289" s="38"/>
      <c r="J2289" s="38"/>
      <c r="K2289" s="38"/>
      <c r="L2289" s="38"/>
      <c r="M2289" s="38"/>
      <c r="N2289" s="38"/>
      <c r="O2289" s="38"/>
      <c r="P2289" s="38"/>
      <c r="Q2289" s="38"/>
      <c r="R2289" s="38"/>
      <c r="S2289" s="94"/>
      <c r="T2289" s="94"/>
      <c r="U2289" s="94"/>
      <c r="V2289" s="94"/>
      <c r="W2289" s="94"/>
      <c r="X2289" s="94"/>
      <c r="Y2289" s="94"/>
    </row>
    <row r="2290" spans="2:25" x14ac:dyDescent="0.25">
      <c r="B2290" s="110"/>
      <c r="C2290" s="110"/>
      <c r="D2290" s="38"/>
      <c r="E2290" s="38"/>
      <c r="F2290" s="38"/>
      <c r="G2290" s="38"/>
      <c r="H2290" s="38"/>
      <c r="I2290" s="38"/>
      <c r="J2290" s="38"/>
      <c r="K2290" s="38"/>
      <c r="L2290" s="38"/>
      <c r="M2290" s="38"/>
      <c r="N2290" s="38"/>
      <c r="O2290" s="38"/>
      <c r="P2290" s="38"/>
      <c r="Q2290" s="38"/>
      <c r="R2290" s="38"/>
      <c r="S2290" s="94"/>
      <c r="T2290" s="94"/>
      <c r="U2290" s="94"/>
      <c r="V2290" s="94"/>
      <c r="W2290" s="94"/>
      <c r="X2290" s="94"/>
      <c r="Y2290" s="94"/>
    </row>
    <row r="2291" spans="2:25" x14ac:dyDescent="0.25">
      <c r="B2291" s="110"/>
      <c r="C2291" s="110"/>
      <c r="D2291" s="38"/>
      <c r="E2291" s="38"/>
      <c r="F2291" s="38"/>
      <c r="G2291" s="38"/>
      <c r="H2291" s="38"/>
      <c r="I2291" s="38"/>
      <c r="J2291" s="38"/>
      <c r="K2291" s="38"/>
      <c r="L2291" s="38"/>
      <c r="M2291" s="38"/>
      <c r="N2291" s="38"/>
      <c r="O2291" s="38"/>
      <c r="P2291" s="38"/>
      <c r="Q2291" s="38"/>
      <c r="R2291" s="38"/>
      <c r="S2291" s="94"/>
      <c r="T2291" s="94"/>
      <c r="U2291" s="94"/>
      <c r="V2291" s="94"/>
      <c r="W2291" s="94"/>
      <c r="X2291" s="94"/>
      <c r="Y2291" s="94"/>
    </row>
    <row r="2292" spans="2:25" x14ac:dyDescent="0.25">
      <c r="B2292" s="110"/>
      <c r="C2292" s="110"/>
      <c r="D2292" s="38"/>
      <c r="E2292" s="38"/>
      <c r="F2292" s="38"/>
      <c r="G2292" s="38"/>
      <c r="H2292" s="38"/>
      <c r="I2292" s="38"/>
      <c r="J2292" s="38"/>
      <c r="K2292" s="38"/>
      <c r="L2292" s="38"/>
      <c r="M2292" s="38"/>
      <c r="N2292" s="38"/>
      <c r="O2292" s="38"/>
      <c r="P2292" s="38"/>
      <c r="Q2292" s="38"/>
      <c r="R2292" s="38"/>
      <c r="S2292" s="94"/>
      <c r="T2292" s="94"/>
      <c r="U2292" s="94"/>
      <c r="V2292" s="94"/>
      <c r="W2292" s="94"/>
      <c r="X2292" s="94"/>
      <c r="Y2292" s="94"/>
    </row>
    <row r="2293" spans="2:25" x14ac:dyDescent="0.25">
      <c r="B2293" s="110"/>
      <c r="C2293" s="110"/>
      <c r="D2293" s="38"/>
      <c r="E2293" s="38"/>
      <c r="F2293" s="38"/>
      <c r="G2293" s="38"/>
      <c r="H2293" s="38"/>
      <c r="I2293" s="38"/>
      <c r="J2293" s="38"/>
      <c r="K2293" s="38"/>
      <c r="L2293" s="38"/>
      <c r="M2293" s="38"/>
      <c r="N2293" s="38"/>
      <c r="O2293" s="38"/>
      <c r="P2293" s="38"/>
      <c r="Q2293" s="38"/>
      <c r="R2293" s="38"/>
      <c r="S2293" s="94"/>
      <c r="T2293" s="94"/>
      <c r="U2293" s="94"/>
      <c r="V2293" s="94"/>
      <c r="W2293" s="94"/>
      <c r="X2293" s="94"/>
      <c r="Y2293" s="94"/>
    </row>
    <row r="2294" spans="2:25" x14ac:dyDescent="0.25">
      <c r="B2294" s="110"/>
      <c r="C2294" s="110"/>
      <c r="D2294" s="38"/>
      <c r="E2294" s="38"/>
      <c r="F2294" s="38"/>
      <c r="G2294" s="38"/>
      <c r="H2294" s="38"/>
      <c r="I2294" s="38"/>
      <c r="J2294" s="38"/>
      <c r="K2294" s="38"/>
      <c r="L2294" s="38"/>
      <c r="M2294" s="38"/>
      <c r="N2294" s="38"/>
      <c r="O2294" s="38"/>
      <c r="P2294" s="38"/>
      <c r="Q2294" s="38"/>
      <c r="R2294" s="38"/>
      <c r="S2294" s="94"/>
      <c r="T2294" s="94"/>
      <c r="U2294" s="94"/>
      <c r="V2294" s="94"/>
      <c r="W2294" s="94"/>
      <c r="X2294" s="94"/>
      <c r="Y2294" s="94"/>
    </row>
    <row r="2295" spans="2:25" x14ac:dyDescent="0.25">
      <c r="B2295" s="110"/>
      <c r="C2295" s="110"/>
      <c r="D2295" s="38"/>
      <c r="E2295" s="38"/>
      <c r="F2295" s="38"/>
      <c r="G2295" s="38"/>
      <c r="H2295" s="38"/>
      <c r="I2295" s="38"/>
      <c r="J2295" s="38"/>
      <c r="K2295" s="38"/>
      <c r="L2295" s="38"/>
      <c r="M2295" s="38"/>
      <c r="N2295" s="38"/>
      <c r="O2295" s="38"/>
      <c r="P2295" s="38"/>
      <c r="Q2295" s="38"/>
      <c r="R2295" s="38"/>
      <c r="S2295" s="94"/>
      <c r="T2295" s="94"/>
      <c r="U2295" s="94"/>
      <c r="V2295" s="94"/>
      <c r="W2295" s="94"/>
      <c r="X2295" s="94"/>
      <c r="Y2295" s="94"/>
    </row>
    <row r="2296" spans="2:25" x14ac:dyDescent="0.25">
      <c r="B2296" s="110"/>
      <c r="C2296" s="110"/>
      <c r="D2296" s="38"/>
      <c r="E2296" s="38"/>
      <c r="F2296" s="38"/>
      <c r="G2296" s="38"/>
      <c r="H2296" s="38"/>
      <c r="I2296" s="38"/>
      <c r="J2296" s="38"/>
      <c r="K2296" s="38"/>
      <c r="L2296" s="38"/>
      <c r="M2296" s="38"/>
      <c r="N2296" s="38"/>
      <c r="O2296" s="38"/>
      <c r="P2296" s="38"/>
      <c r="Q2296" s="38"/>
      <c r="R2296" s="38"/>
      <c r="S2296" s="94"/>
      <c r="T2296" s="94"/>
      <c r="U2296" s="94"/>
      <c r="V2296" s="94"/>
      <c r="W2296" s="94"/>
      <c r="X2296" s="94"/>
      <c r="Y2296" s="94"/>
    </row>
    <row r="2297" spans="2:25" x14ac:dyDescent="0.25">
      <c r="B2297" s="110"/>
      <c r="C2297" s="110"/>
      <c r="D2297" s="38"/>
      <c r="E2297" s="38"/>
      <c r="F2297" s="38"/>
      <c r="G2297" s="38"/>
      <c r="H2297" s="38"/>
      <c r="I2297" s="38"/>
      <c r="J2297" s="38"/>
      <c r="K2297" s="38"/>
      <c r="L2297" s="38"/>
      <c r="M2297" s="38"/>
      <c r="N2297" s="38"/>
      <c r="O2297" s="38"/>
      <c r="P2297" s="38"/>
      <c r="Q2297" s="38"/>
      <c r="R2297" s="38"/>
      <c r="S2297" s="94"/>
      <c r="T2297" s="94"/>
      <c r="U2297" s="94"/>
      <c r="V2297" s="94"/>
      <c r="W2297" s="94"/>
      <c r="X2297" s="94"/>
      <c r="Y2297" s="94"/>
    </row>
    <row r="2298" spans="2:25" x14ac:dyDescent="0.25">
      <c r="B2298" s="110"/>
      <c r="C2298" s="110"/>
      <c r="D2298" s="38"/>
      <c r="E2298" s="38"/>
      <c r="F2298" s="38"/>
      <c r="G2298" s="38"/>
      <c r="H2298" s="38"/>
      <c r="I2298" s="38"/>
      <c r="J2298" s="38"/>
      <c r="K2298" s="38"/>
      <c r="L2298" s="38"/>
      <c r="M2298" s="38"/>
      <c r="N2298" s="38"/>
      <c r="O2298" s="38"/>
      <c r="P2298" s="38"/>
      <c r="Q2298" s="38"/>
      <c r="R2298" s="38"/>
      <c r="S2298" s="94"/>
      <c r="T2298" s="94"/>
      <c r="U2298" s="94"/>
      <c r="V2298" s="94"/>
      <c r="W2298" s="94"/>
      <c r="X2298" s="94"/>
      <c r="Y2298" s="94"/>
    </row>
    <row r="2299" spans="2:25" x14ac:dyDescent="0.25">
      <c r="B2299" s="110"/>
      <c r="C2299" s="110"/>
      <c r="D2299" s="38"/>
      <c r="E2299" s="38"/>
      <c r="F2299" s="38"/>
      <c r="G2299" s="38"/>
      <c r="H2299" s="38"/>
      <c r="I2299" s="38"/>
      <c r="J2299" s="38"/>
      <c r="K2299" s="38"/>
      <c r="L2299" s="38"/>
      <c r="M2299" s="38"/>
      <c r="N2299" s="38"/>
      <c r="O2299" s="38"/>
      <c r="P2299" s="38"/>
      <c r="Q2299" s="38"/>
      <c r="R2299" s="38"/>
      <c r="S2299" s="94"/>
      <c r="T2299" s="94"/>
      <c r="U2299" s="94"/>
      <c r="V2299" s="94"/>
      <c r="W2299" s="94"/>
      <c r="X2299" s="94"/>
      <c r="Y2299" s="94"/>
    </row>
    <row r="2300" spans="2:25" x14ac:dyDescent="0.25">
      <c r="B2300" s="110"/>
      <c r="C2300" s="110"/>
      <c r="D2300" s="38"/>
      <c r="E2300" s="38"/>
      <c r="F2300" s="38"/>
      <c r="G2300" s="38"/>
      <c r="H2300" s="38"/>
      <c r="I2300" s="38"/>
      <c r="J2300" s="38"/>
      <c r="K2300" s="38"/>
      <c r="L2300" s="38"/>
      <c r="M2300" s="38"/>
      <c r="N2300" s="38"/>
      <c r="O2300" s="38"/>
      <c r="P2300" s="38"/>
      <c r="Q2300" s="38"/>
      <c r="R2300" s="38"/>
      <c r="S2300" s="94"/>
      <c r="T2300" s="94"/>
      <c r="U2300" s="94"/>
      <c r="V2300" s="94"/>
      <c r="W2300" s="94"/>
      <c r="X2300" s="94"/>
      <c r="Y2300" s="94"/>
    </row>
    <row r="2301" spans="2:25" x14ac:dyDescent="0.25">
      <c r="B2301" s="110"/>
      <c r="C2301" s="110"/>
      <c r="D2301" s="38"/>
      <c r="E2301" s="38"/>
      <c r="F2301" s="38"/>
      <c r="G2301" s="38"/>
      <c r="H2301" s="38"/>
      <c r="I2301" s="38"/>
      <c r="J2301" s="38"/>
      <c r="K2301" s="38"/>
      <c r="L2301" s="38"/>
      <c r="M2301" s="38"/>
      <c r="N2301" s="38"/>
      <c r="O2301" s="38"/>
      <c r="P2301" s="38"/>
      <c r="Q2301" s="38"/>
      <c r="R2301" s="38"/>
      <c r="S2301" s="94"/>
      <c r="T2301" s="94"/>
      <c r="U2301" s="94"/>
      <c r="V2301" s="94"/>
      <c r="W2301" s="94"/>
      <c r="X2301" s="94"/>
      <c r="Y2301" s="94"/>
    </row>
    <row r="2302" spans="2:25" x14ac:dyDescent="0.25">
      <c r="B2302" s="110"/>
      <c r="C2302" s="110"/>
      <c r="D2302" s="38"/>
      <c r="E2302" s="38"/>
      <c r="F2302" s="38"/>
      <c r="G2302" s="38"/>
      <c r="H2302" s="38"/>
      <c r="I2302" s="38"/>
      <c r="J2302" s="38"/>
      <c r="K2302" s="38"/>
      <c r="L2302" s="38"/>
      <c r="M2302" s="38"/>
      <c r="N2302" s="38"/>
      <c r="O2302" s="38"/>
      <c r="P2302" s="38"/>
      <c r="Q2302" s="38"/>
      <c r="R2302" s="38"/>
      <c r="S2302" s="94"/>
      <c r="T2302" s="94"/>
      <c r="U2302" s="94"/>
      <c r="V2302" s="94"/>
      <c r="W2302" s="94"/>
      <c r="X2302" s="94"/>
      <c r="Y2302" s="94"/>
    </row>
    <row r="2303" spans="2:25" x14ac:dyDescent="0.25">
      <c r="B2303" s="110"/>
      <c r="C2303" s="110"/>
      <c r="D2303" s="38"/>
      <c r="E2303" s="38"/>
      <c r="F2303" s="38"/>
      <c r="G2303" s="38"/>
      <c r="H2303" s="38"/>
      <c r="I2303" s="38"/>
      <c r="J2303" s="38"/>
      <c r="K2303" s="38"/>
      <c r="L2303" s="38"/>
      <c r="M2303" s="38"/>
      <c r="N2303" s="38"/>
      <c r="O2303" s="38"/>
      <c r="P2303" s="38"/>
      <c r="Q2303" s="38"/>
      <c r="R2303" s="38"/>
      <c r="S2303" s="94"/>
      <c r="T2303" s="94"/>
      <c r="U2303" s="94"/>
      <c r="V2303" s="94"/>
      <c r="W2303" s="94"/>
      <c r="X2303" s="94"/>
      <c r="Y2303" s="94"/>
    </row>
    <row r="2304" spans="2:25" x14ac:dyDescent="0.25">
      <c r="B2304" s="110"/>
      <c r="C2304" s="110"/>
      <c r="D2304" s="38"/>
      <c r="E2304" s="38"/>
      <c r="F2304" s="38"/>
      <c r="G2304" s="38"/>
      <c r="H2304" s="38"/>
      <c r="I2304" s="38"/>
      <c r="J2304" s="38"/>
      <c r="K2304" s="38"/>
      <c r="L2304" s="38"/>
      <c r="M2304" s="38"/>
      <c r="N2304" s="38"/>
      <c r="O2304" s="38"/>
      <c r="P2304" s="38"/>
      <c r="Q2304" s="38"/>
      <c r="R2304" s="38"/>
      <c r="S2304" s="94"/>
      <c r="T2304" s="94"/>
      <c r="U2304" s="94"/>
      <c r="V2304" s="94"/>
      <c r="W2304" s="94"/>
      <c r="X2304" s="94"/>
      <c r="Y2304" s="94"/>
    </row>
    <row r="2305" spans="2:25" x14ac:dyDescent="0.25">
      <c r="B2305" s="110"/>
      <c r="C2305" s="110"/>
      <c r="D2305" s="38"/>
      <c r="E2305" s="38"/>
      <c r="F2305" s="38"/>
      <c r="G2305" s="38"/>
      <c r="H2305" s="38"/>
      <c r="I2305" s="38"/>
      <c r="J2305" s="38"/>
      <c r="K2305" s="38"/>
      <c r="L2305" s="38"/>
      <c r="M2305" s="38"/>
      <c r="N2305" s="38"/>
      <c r="O2305" s="38"/>
      <c r="P2305" s="38"/>
      <c r="Q2305" s="38"/>
      <c r="R2305" s="38"/>
      <c r="S2305" s="94"/>
      <c r="T2305" s="94"/>
      <c r="U2305" s="94"/>
      <c r="V2305" s="94"/>
      <c r="W2305" s="94"/>
      <c r="X2305" s="94"/>
      <c r="Y2305" s="94"/>
    </row>
    <row r="2306" spans="2:25" x14ac:dyDescent="0.25">
      <c r="B2306" s="110"/>
      <c r="C2306" s="110"/>
      <c r="D2306" s="38"/>
      <c r="E2306" s="38"/>
      <c r="F2306" s="38"/>
      <c r="G2306" s="38"/>
      <c r="H2306" s="38"/>
      <c r="I2306" s="38"/>
      <c r="J2306" s="38"/>
      <c r="K2306" s="38"/>
      <c r="L2306" s="38"/>
      <c r="M2306" s="38"/>
      <c r="N2306" s="38"/>
      <c r="O2306" s="38"/>
      <c r="P2306" s="38"/>
      <c r="Q2306" s="38"/>
      <c r="R2306" s="38"/>
      <c r="S2306" s="94"/>
      <c r="T2306" s="94"/>
      <c r="U2306" s="94"/>
      <c r="V2306" s="94"/>
      <c r="W2306" s="94"/>
      <c r="X2306" s="94"/>
      <c r="Y2306" s="94"/>
    </row>
    <row r="2307" spans="2:25" x14ac:dyDescent="0.25">
      <c r="B2307" s="110"/>
      <c r="C2307" s="110"/>
      <c r="D2307" s="38"/>
      <c r="E2307" s="38"/>
      <c r="F2307" s="38"/>
      <c r="G2307" s="38"/>
      <c r="H2307" s="38"/>
      <c r="I2307" s="38"/>
      <c r="J2307" s="38"/>
      <c r="K2307" s="38"/>
      <c r="L2307" s="38"/>
      <c r="M2307" s="38"/>
      <c r="N2307" s="38"/>
      <c r="O2307" s="38"/>
      <c r="P2307" s="38"/>
      <c r="Q2307" s="38"/>
      <c r="R2307" s="38"/>
      <c r="S2307" s="94"/>
      <c r="T2307" s="94"/>
      <c r="U2307" s="94"/>
      <c r="V2307" s="94"/>
      <c r="W2307" s="94"/>
      <c r="X2307" s="94"/>
      <c r="Y2307" s="94"/>
    </row>
    <row r="2308" spans="2:25" x14ac:dyDescent="0.25">
      <c r="B2308" s="110"/>
      <c r="C2308" s="110"/>
      <c r="D2308" s="38"/>
      <c r="E2308" s="38"/>
      <c r="F2308" s="38"/>
      <c r="G2308" s="38"/>
      <c r="H2308" s="38"/>
      <c r="I2308" s="38"/>
      <c r="J2308" s="38"/>
      <c r="K2308" s="38"/>
      <c r="L2308" s="38"/>
      <c r="M2308" s="38"/>
      <c r="N2308" s="38"/>
      <c r="O2308" s="38"/>
      <c r="P2308" s="38"/>
      <c r="Q2308" s="38"/>
      <c r="R2308" s="38"/>
      <c r="S2308" s="94"/>
      <c r="T2308" s="94"/>
      <c r="U2308" s="94"/>
      <c r="V2308" s="94"/>
      <c r="W2308" s="94"/>
      <c r="X2308" s="94"/>
      <c r="Y2308" s="94"/>
    </row>
    <row r="2309" spans="2:25" x14ac:dyDescent="0.25">
      <c r="B2309" s="110"/>
      <c r="C2309" s="110"/>
      <c r="D2309" s="38"/>
      <c r="E2309" s="38"/>
      <c r="F2309" s="38"/>
      <c r="G2309" s="38"/>
      <c r="H2309" s="38"/>
      <c r="I2309" s="38"/>
      <c r="J2309" s="38"/>
      <c r="K2309" s="38"/>
      <c r="L2309" s="38"/>
      <c r="M2309" s="38"/>
      <c r="N2309" s="38"/>
      <c r="O2309" s="38"/>
      <c r="P2309" s="38"/>
      <c r="Q2309" s="38"/>
      <c r="R2309" s="38"/>
      <c r="S2309" s="94"/>
      <c r="T2309" s="94"/>
      <c r="U2309" s="94"/>
      <c r="V2309" s="94"/>
      <c r="W2309" s="94"/>
      <c r="X2309" s="94"/>
      <c r="Y2309" s="94"/>
    </row>
    <row r="2310" spans="2:25" x14ac:dyDescent="0.25">
      <c r="B2310" s="110"/>
      <c r="C2310" s="110"/>
      <c r="D2310" s="38"/>
      <c r="E2310" s="38"/>
      <c r="F2310" s="38"/>
      <c r="G2310" s="38"/>
      <c r="H2310" s="38"/>
      <c r="I2310" s="38"/>
      <c r="J2310" s="38"/>
      <c r="K2310" s="38"/>
      <c r="L2310" s="38"/>
      <c r="M2310" s="38"/>
      <c r="N2310" s="38"/>
      <c r="O2310" s="38"/>
      <c r="P2310" s="38"/>
      <c r="Q2310" s="38"/>
      <c r="R2310" s="38"/>
      <c r="S2310" s="94"/>
      <c r="T2310" s="94"/>
      <c r="U2310" s="94"/>
      <c r="V2310" s="94"/>
      <c r="W2310" s="94"/>
      <c r="X2310" s="94"/>
      <c r="Y2310" s="94"/>
    </row>
    <row r="2311" spans="2:25" x14ac:dyDescent="0.25">
      <c r="B2311" s="110"/>
      <c r="C2311" s="110"/>
      <c r="D2311" s="38"/>
      <c r="E2311" s="38"/>
      <c r="F2311" s="38"/>
      <c r="G2311" s="38"/>
      <c r="H2311" s="38"/>
      <c r="I2311" s="38"/>
      <c r="J2311" s="38"/>
      <c r="K2311" s="38"/>
      <c r="L2311" s="38"/>
      <c r="M2311" s="38"/>
      <c r="N2311" s="38"/>
      <c r="O2311" s="38"/>
      <c r="P2311" s="38"/>
      <c r="Q2311" s="38"/>
      <c r="R2311" s="38"/>
      <c r="S2311" s="94"/>
      <c r="T2311" s="94"/>
      <c r="U2311" s="94"/>
      <c r="V2311" s="94"/>
      <c r="W2311" s="94"/>
      <c r="X2311" s="94"/>
      <c r="Y2311" s="94"/>
    </row>
    <row r="2312" spans="2:25" x14ac:dyDescent="0.25">
      <c r="B2312" s="110"/>
      <c r="C2312" s="110"/>
      <c r="D2312" s="38"/>
      <c r="E2312" s="38"/>
      <c r="F2312" s="38"/>
      <c r="G2312" s="38"/>
      <c r="H2312" s="38"/>
      <c r="I2312" s="38"/>
      <c r="J2312" s="38"/>
      <c r="K2312" s="38"/>
      <c r="L2312" s="38"/>
      <c r="M2312" s="38"/>
      <c r="N2312" s="38"/>
      <c r="O2312" s="38"/>
      <c r="P2312" s="38"/>
      <c r="Q2312" s="38"/>
      <c r="R2312" s="38"/>
      <c r="S2312" s="94"/>
      <c r="T2312" s="94"/>
      <c r="U2312" s="94"/>
      <c r="V2312" s="94"/>
      <c r="W2312" s="94"/>
      <c r="X2312" s="94"/>
      <c r="Y2312" s="94"/>
    </row>
    <row r="2313" spans="2:25" x14ac:dyDescent="0.25">
      <c r="B2313" s="110"/>
      <c r="C2313" s="110"/>
      <c r="D2313" s="38"/>
      <c r="E2313" s="38"/>
      <c r="F2313" s="38"/>
      <c r="G2313" s="38"/>
      <c r="H2313" s="38"/>
      <c r="I2313" s="38"/>
      <c r="J2313" s="38"/>
      <c r="K2313" s="38"/>
      <c r="L2313" s="38"/>
      <c r="M2313" s="38"/>
      <c r="N2313" s="38"/>
      <c r="O2313" s="38"/>
      <c r="P2313" s="38"/>
      <c r="Q2313" s="38"/>
      <c r="R2313" s="38"/>
      <c r="S2313" s="94"/>
      <c r="T2313" s="94"/>
      <c r="U2313" s="94"/>
      <c r="V2313" s="94"/>
      <c r="W2313" s="94"/>
      <c r="X2313" s="94"/>
      <c r="Y2313" s="94"/>
    </row>
    <row r="2314" spans="2:25" x14ac:dyDescent="0.25">
      <c r="B2314" s="110"/>
      <c r="C2314" s="110"/>
      <c r="D2314" s="38"/>
      <c r="E2314" s="38"/>
      <c r="F2314" s="38"/>
      <c r="G2314" s="38"/>
      <c r="H2314" s="38"/>
      <c r="I2314" s="38"/>
      <c r="J2314" s="38"/>
      <c r="K2314" s="38"/>
      <c r="L2314" s="38"/>
      <c r="M2314" s="38"/>
      <c r="N2314" s="38"/>
      <c r="O2314" s="38"/>
      <c r="P2314" s="38"/>
      <c r="Q2314" s="38"/>
      <c r="R2314" s="38"/>
      <c r="S2314" s="94"/>
      <c r="T2314" s="94"/>
      <c r="U2314" s="94"/>
      <c r="V2314" s="94"/>
      <c r="W2314" s="94"/>
      <c r="X2314" s="94"/>
      <c r="Y2314" s="94"/>
    </row>
    <row r="2315" spans="2:25" x14ac:dyDescent="0.25">
      <c r="B2315" s="110"/>
      <c r="C2315" s="110"/>
      <c r="D2315" s="38"/>
      <c r="E2315" s="38"/>
      <c r="F2315" s="38"/>
      <c r="G2315" s="38"/>
      <c r="H2315" s="38"/>
      <c r="I2315" s="38"/>
      <c r="J2315" s="38"/>
      <c r="K2315" s="38"/>
      <c r="L2315" s="38"/>
      <c r="M2315" s="38"/>
      <c r="N2315" s="38"/>
      <c r="O2315" s="38"/>
      <c r="P2315" s="38"/>
      <c r="Q2315" s="38"/>
      <c r="R2315" s="38"/>
      <c r="S2315" s="94"/>
      <c r="T2315" s="94"/>
      <c r="U2315" s="94"/>
      <c r="V2315" s="94"/>
      <c r="W2315" s="94"/>
      <c r="X2315" s="94"/>
      <c r="Y2315" s="94"/>
    </row>
    <row r="2316" spans="2:25" x14ac:dyDescent="0.25">
      <c r="B2316" s="110"/>
      <c r="C2316" s="110"/>
      <c r="D2316" s="38"/>
      <c r="E2316" s="38"/>
      <c r="F2316" s="38"/>
      <c r="G2316" s="38"/>
      <c r="H2316" s="38"/>
      <c r="I2316" s="38"/>
      <c r="J2316" s="38"/>
      <c r="K2316" s="38"/>
      <c r="L2316" s="38"/>
      <c r="M2316" s="38"/>
      <c r="N2316" s="38"/>
      <c r="O2316" s="38"/>
      <c r="P2316" s="38"/>
      <c r="Q2316" s="38"/>
      <c r="R2316" s="38"/>
      <c r="S2316" s="94"/>
      <c r="T2316" s="94"/>
      <c r="U2316" s="94"/>
      <c r="V2316" s="94"/>
      <c r="W2316" s="94"/>
      <c r="X2316" s="94"/>
      <c r="Y2316" s="94"/>
    </row>
    <row r="2317" spans="2:25" x14ac:dyDescent="0.25">
      <c r="B2317" s="110"/>
      <c r="C2317" s="110"/>
      <c r="D2317" s="38"/>
      <c r="E2317" s="38"/>
      <c r="F2317" s="38"/>
      <c r="G2317" s="38"/>
      <c r="H2317" s="38"/>
      <c r="I2317" s="38"/>
      <c r="J2317" s="38"/>
      <c r="K2317" s="38"/>
      <c r="L2317" s="38"/>
      <c r="M2317" s="38"/>
      <c r="N2317" s="38"/>
      <c r="O2317" s="38"/>
      <c r="P2317" s="38"/>
      <c r="Q2317" s="38"/>
      <c r="R2317" s="38"/>
      <c r="S2317" s="94"/>
      <c r="T2317" s="94"/>
      <c r="U2317" s="94"/>
      <c r="V2317" s="94"/>
      <c r="W2317" s="94"/>
      <c r="X2317" s="94"/>
      <c r="Y2317" s="94"/>
    </row>
    <row r="2318" spans="2:25" x14ac:dyDescent="0.25">
      <c r="B2318" s="110"/>
      <c r="C2318" s="110"/>
      <c r="D2318" s="38"/>
      <c r="E2318" s="38"/>
      <c r="F2318" s="38"/>
      <c r="G2318" s="38"/>
      <c r="H2318" s="38"/>
      <c r="I2318" s="38"/>
      <c r="J2318" s="38"/>
      <c r="K2318" s="38"/>
      <c r="L2318" s="38"/>
      <c r="M2318" s="38"/>
      <c r="N2318" s="38"/>
      <c r="O2318" s="38"/>
      <c r="P2318" s="38"/>
      <c r="Q2318" s="38"/>
      <c r="R2318" s="38"/>
      <c r="S2318" s="94"/>
      <c r="T2318" s="94"/>
      <c r="U2318" s="94"/>
      <c r="V2318" s="94"/>
      <c r="W2318" s="94"/>
      <c r="X2318" s="94"/>
      <c r="Y2318" s="94"/>
    </row>
    <row r="2319" spans="2:25" x14ac:dyDescent="0.25">
      <c r="B2319" s="110"/>
      <c r="C2319" s="110"/>
      <c r="D2319" s="38"/>
      <c r="E2319" s="38"/>
      <c r="F2319" s="38"/>
      <c r="G2319" s="38"/>
      <c r="H2319" s="38"/>
      <c r="I2319" s="38"/>
      <c r="J2319" s="38"/>
      <c r="K2319" s="38"/>
      <c r="L2319" s="38"/>
      <c r="M2319" s="38"/>
      <c r="N2319" s="38"/>
      <c r="O2319" s="38"/>
      <c r="P2319" s="38"/>
      <c r="Q2319" s="38"/>
      <c r="R2319" s="38"/>
      <c r="S2319" s="94"/>
      <c r="T2319" s="94"/>
      <c r="U2319" s="94"/>
      <c r="V2319" s="94"/>
      <c r="W2319" s="94"/>
      <c r="X2319" s="94"/>
      <c r="Y2319" s="94"/>
    </row>
    <row r="2320" spans="2:25" x14ac:dyDescent="0.25">
      <c r="B2320" s="110"/>
      <c r="C2320" s="110"/>
      <c r="D2320" s="38"/>
      <c r="E2320" s="38"/>
      <c r="F2320" s="38"/>
      <c r="G2320" s="38"/>
      <c r="H2320" s="38"/>
      <c r="I2320" s="38"/>
      <c r="J2320" s="38"/>
      <c r="K2320" s="38"/>
      <c r="L2320" s="38"/>
      <c r="M2320" s="38"/>
      <c r="N2320" s="38"/>
      <c r="O2320" s="38"/>
      <c r="P2320" s="38"/>
      <c r="Q2320" s="38"/>
      <c r="R2320" s="38"/>
      <c r="S2320" s="94"/>
      <c r="T2320" s="94"/>
      <c r="U2320" s="94"/>
      <c r="V2320" s="94"/>
      <c r="W2320" s="94"/>
      <c r="X2320" s="94"/>
      <c r="Y2320" s="94"/>
    </row>
    <row r="2321" spans="2:25" x14ac:dyDescent="0.25">
      <c r="B2321" s="110"/>
      <c r="C2321" s="110"/>
      <c r="D2321" s="38"/>
      <c r="E2321" s="38"/>
      <c r="F2321" s="38"/>
      <c r="G2321" s="38"/>
      <c r="H2321" s="38"/>
      <c r="I2321" s="38"/>
      <c r="J2321" s="38"/>
      <c r="K2321" s="38"/>
      <c r="L2321" s="38"/>
      <c r="M2321" s="38"/>
      <c r="N2321" s="38"/>
      <c r="O2321" s="38"/>
      <c r="P2321" s="38"/>
      <c r="Q2321" s="38"/>
      <c r="R2321" s="38"/>
      <c r="S2321" s="94"/>
      <c r="T2321" s="94"/>
      <c r="U2321" s="94"/>
      <c r="V2321" s="94"/>
      <c r="W2321" s="94"/>
      <c r="X2321" s="94"/>
      <c r="Y2321" s="94"/>
    </row>
    <row r="2322" spans="2:25" x14ac:dyDescent="0.25">
      <c r="B2322" s="110"/>
      <c r="C2322" s="110"/>
      <c r="D2322" s="38"/>
      <c r="E2322" s="38"/>
      <c r="F2322" s="38"/>
      <c r="G2322" s="38"/>
      <c r="H2322" s="38"/>
      <c r="I2322" s="38"/>
      <c r="J2322" s="38"/>
      <c r="K2322" s="38"/>
      <c r="L2322" s="38"/>
      <c r="M2322" s="38"/>
      <c r="N2322" s="38"/>
      <c r="O2322" s="38"/>
      <c r="P2322" s="38"/>
      <c r="Q2322" s="38"/>
      <c r="R2322" s="38"/>
      <c r="S2322" s="94"/>
      <c r="T2322" s="94"/>
      <c r="U2322" s="94"/>
      <c r="V2322" s="94"/>
      <c r="W2322" s="94"/>
      <c r="X2322" s="94"/>
      <c r="Y2322" s="94"/>
    </row>
    <row r="2323" spans="2:25" x14ac:dyDescent="0.25">
      <c r="B2323" s="110"/>
      <c r="C2323" s="110"/>
      <c r="D2323" s="38"/>
      <c r="E2323" s="38"/>
      <c r="F2323" s="38"/>
      <c r="G2323" s="38"/>
      <c r="H2323" s="38"/>
      <c r="I2323" s="38"/>
      <c r="J2323" s="38"/>
      <c r="K2323" s="38"/>
      <c r="L2323" s="38"/>
      <c r="M2323" s="38"/>
      <c r="N2323" s="38"/>
      <c r="O2323" s="38"/>
      <c r="P2323" s="38"/>
      <c r="Q2323" s="38"/>
      <c r="R2323" s="38"/>
      <c r="S2323" s="94"/>
      <c r="T2323" s="94"/>
      <c r="U2323" s="94"/>
      <c r="V2323" s="94"/>
      <c r="W2323" s="94"/>
      <c r="X2323" s="94"/>
      <c r="Y2323" s="94"/>
    </row>
    <row r="2324" spans="2:25" x14ac:dyDescent="0.25">
      <c r="B2324" s="110"/>
      <c r="C2324" s="110"/>
      <c r="D2324" s="38"/>
      <c r="E2324" s="38"/>
      <c r="F2324" s="38"/>
      <c r="G2324" s="38"/>
      <c r="H2324" s="38"/>
      <c r="I2324" s="38"/>
      <c r="J2324" s="38"/>
      <c r="K2324" s="38"/>
      <c r="L2324" s="38"/>
      <c r="M2324" s="38"/>
      <c r="N2324" s="38"/>
      <c r="O2324" s="38"/>
      <c r="P2324" s="38"/>
      <c r="Q2324" s="38"/>
      <c r="R2324" s="38"/>
      <c r="S2324" s="94"/>
      <c r="T2324" s="94"/>
      <c r="U2324" s="94"/>
      <c r="V2324" s="94"/>
      <c r="W2324" s="94"/>
      <c r="X2324" s="94"/>
      <c r="Y2324" s="94"/>
    </row>
    <row r="2325" spans="2:25" x14ac:dyDescent="0.25">
      <c r="B2325" s="110"/>
      <c r="C2325" s="110"/>
      <c r="D2325" s="38"/>
      <c r="E2325" s="38"/>
      <c r="F2325" s="38"/>
      <c r="G2325" s="38"/>
      <c r="H2325" s="38"/>
      <c r="I2325" s="38"/>
      <c r="J2325" s="38"/>
      <c r="K2325" s="38"/>
      <c r="L2325" s="38"/>
      <c r="M2325" s="38"/>
      <c r="N2325" s="38"/>
      <c r="O2325" s="38"/>
      <c r="P2325" s="38"/>
      <c r="Q2325" s="38"/>
      <c r="R2325" s="38"/>
      <c r="S2325" s="94"/>
      <c r="T2325" s="94"/>
      <c r="U2325" s="94"/>
      <c r="V2325" s="94"/>
      <c r="W2325" s="94"/>
      <c r="X2325" s="94"/>
      <c r="Y2325" s="94"/>
    </row>
    <row r="2326" spans="2:25" x14ac:dyDescent="0.25">
      <c r="B2326" s="110"/>
      <c r="C2326" s="110"/>
      <c r="D2326" s="38"/>
      <c r="E2326" s="38"/>
      <c r="F2326" s="38"/>
      <c r="G2326" s="38"/>
      <c r="H2326" s="38"/>
      <c r="I2326" s="38"/>
      <c r="J2326" s="38"/>
      <c r="K2326" s="38"/>
      <c r="L2326" s="38"/>
      <c r="M2326" s="38"/>
      <c r="N2326" s="38"/>
      <c r="O2326" s="38"/>
      <c r="P2326" s="38"/>
      <c r="Q2326" s="38"/>
      <c r="R2326" s="38"/>
      <c r="S2326" s="94"/>
      <c r="T2326" s="94"/>
      <c r="U2326" s="94"/>
      <c r="V2326" s="94"/>
      <c r="W2326" s="94"/>
      <c r="X2326" s="94"/>
      <c r="Y2326" s="94"/>
    </row>
    <row r="2327" spans="2:25" x14ac:dyDescent="0.25">
      <c r="B2327" s="110"/>
      <c r="C2327" s="110"/>
      <c r="D2327" s="38"/>
      <c r="E2327" s="38"/>
      <c r="F2327" s="38"/>
      <c r="G2327" s="38"/>
      <c r="H2327" s="38"/>
      <c r="I2327" s="38"/>
      <c r="J2327" s="38"/>
      <c r="K2327" s="38"/>
      <c r="L2327" s="38"/>
      <c r="M2327" s="38"/>
      <c r="N2327" s="38"/>
      <c r="O2327" s="38"/>
      <c r="P2327" s="38"/>
      <c r="Q2327" s="38"/>
      <c r="R2327" s="38"/>
      <c r="S2327" s="94"/>
      <c r="T2327" s="94"/>
      <c r="U2327" s="94"/>
      <c r="V2327" s="94"/>
      <c r="W2327" s="94"/>
      <c r="X2327" s="94"/>
      <c r="Y2327" s="94"/>
    </row>
    <row r="2328" spans="2:25" x14ac:dyDescent="0.25">
      <c r="B2328" s="110"/>
      <c r="C2328" s="110"/>
      <c r="D2328" s="38"/>
      <c r="E2328" s="38"/>
      <c r="F2328" s="38"/>
      <c r="G2328" s="38"/>
      <c r="H2328" s="38"/>
      <c r="I2328" s="38"/>
      <c r="J2328" s="38"/>
      <c r="K2328" s="38"/>
      <c r="L2328" s="38"/>
      <c r="M2328" s="38"/>
      <c r="N2328" s="38"/>
      <c r="O2328" s="38"/>
      <c r="P2328" s="38"/>
      <c r="Q2328" s="38"/>
      <c r="R2328" s="38"/>
      <c r="S2328" s="94"/>
      <c r="T2328" s="94"/>
      <c r="U2328" s="94"/>
      <c r="V2328" s="94"/>
      <c r="W2328" s="94"/>
      <c r="X2328" s="94"/>
      <c r="Y2328" s="94"/>
    </row>
    <row r="2329" spans="2:25" x14ac:dyDescent="0.25">
      <c r="B2329" s="110"/>
      <c r="C2329" s="110"/>
      <c r="D2329" s="38"/>
      <c r="E2329" s="38"/>
      <c r="F2329" s="38"/>
      <c r="G2329" s="38"/>
      <c r="H2329" s="38"/>
      <c r="I2329" s="38"/>
      <c r="J2329" s="38"/>
      <c r="K2329" s="38"/>
      <c r="L2329" s="38"/>
      <c r="M2329" s="38"/>
      <c r="N2329" s="38"/>
      <c r="O2329" s="38"/>
      <c r="P2329" s="38"/>
      <c r="Q2329" s="38"/>
      <c r="R2329" s="38"/>
      <c r="S2329" s="94"/>
      <c r="T2329" s="94"/>
      <c r="U2329" s="94"/>
      <c r="V2329" s="94"/>
      <c r="W2329" s="94"/>
      <c r="X2329" s="94"/>
      <c r="Y2329" s="94"/>
    </row>
    <row r="2330" spans="2:25" x14ac:dyDescent="0.25">
      <c r="B2330" s="110"/>
      <c r="C2330" s="110"/>
      <c r="D2330" s="38"/>
      <c r="E2330" s="38"/>
      <c r="F2330" s="38"/>
      <c r="G2330" s="38"/>
      <c r="H2330" s="38"/>
      <c r="I2330" s="38"/>
      <c r="J2330" s="38"/>
      <c r="K2330" s="38"/>
      <c r="L2330" s="38"/>
      <c r="M2330" s="38"/>
      <c r="N2330" s="38"/>
      <c r="O2330" s="38"/>
      <c r="P2330" s="38"/>
      <c r="Q2330" s="38"/>
      <c r="R2330" s="38"/>
      <c r="S2330" s="94"/>
      <c r="T2330" s="94"/>
      <c r="U2330" s="94"/>
      <c r="V2330" s="94"/>
      <c r="W2330" s="94"/>
      <c r="X2330" s="94"/>
      <c r="Y2330" s="94"/>
    </row>
    <row r="2331" spans="2:25" x14ac:dyDescent="0.25">
      <c r="B2331" s="110"/>
      <c r="C2331" s="110"/>
      <c r="D2331" s="38"/>
      <c r="E2331" s="38"/>
      <c r="F2331" s="38"/>
      <c r="G2331" s="38"/>
      <c r="H2331" s="38"/>
      <c r="I2331" s="38"/>
      <c r="J2331" s="38"/>
      <c r="K2331" s="38"/>
      <c r="L2331" s="38"/>
      <c r="M2331" s="38"/>
      <c r="N2331" s="38"/>
      <c r="O2331" s="38"/>
      <c r="P2331" s="38"/>
      <c r="Q2331" s="38"/>
      <c r="R2331" s="38"/>
      <c r="S2331" s="94"/>
      <c r="T2331" s="94"/>
      <c r="U2331" s="94"/>
      <c r="V2331" s="94"/>
      <c r="W2331" s="94"/>
      <c r="X2331" s="94"/>
      <c r="Y2331" s="94"/>
    </row>
    <row r="2332" spans="2:25" x14ac:dyDescent="0.25">
      <c r="B2332" s="110"/>
      <c r="C2332" s="110"/>
      <c r="D2332" s="38"/>
      <c r="E2332" s="38"/>
      <c r="F2332" s="38"/>
      <c r="G2332" s="38"/>
      <c r="H2332" s="38"/>
      <c r="I2332" s="38"/>
      <c r="J2332" s="38"/>
      <c r="K2332" s="38"/>
      <c r="L2332" s="38"/>
      <c r="M2332" s="38"/>
      <c r="N2332" s="38"/>
      <c r="O2332" s="38"/>
      <c r="P2332" s="38"/>
      <c r="Q2332" s="38"/>
      <c r="R2332" s="38"/>
      <c r="S2332" s="94"/>
      <c r="T2332" s="94"/>
      <c r="U2332" s="94"/>
      <c r="V2332" s="94"/>
      <c r="W2332" s="94"/>
      <c r="X2332" s="94"/>
      <c r="Y2332" s="94"/>
    </row>
    <row r="2333" spans="2:25" x14ac:dyDescent="0.25">
      <c r="B2333" s="110"/>
      <c r="C2333" s="110"/>
      <c r="D2333" s="38"/>
      <c r="E2333" s="38"/>
      <c r="F2333" s="38"/>
      <c r="G2333" s="38"/>
      <c r="H2333" s="38"/>
      <c r="I2333" s="38"/>
      <c r="J2333" s="38"/>
      <c r="K2333" s="38"/>
      <c r="L2333" s="38"/>
      <c r="M2333" s="38"/>
      <c r="N2333" s="38"/>
      <c r="O2333" s="38"/>
      <c r="P2333" s="38"/>
      <c r="Q2333" s="38"/>
      <c r="R2333" s="38"/>
      <c r="S2333" s="94"/>
      <c r="T2333" s="94"/>
      <c r="U2333" s="94"/>
      <c r="V2333" s="94"/>
      <c r="W2333" s="94"/>
      <c r="X2333" s="94"/>
      <c r="Y2333" s="94"/>
    </row>
    <row r="2334" spans="2:25" x14ac:dyDescent="0.25">
      <c r="B2334" s="110"/>
      <c r="C2334" s="110"/>
      <c r="D2334" s="38"/>
      <c r="E2334" s="38"/>
      <c r="F2334" s="38"/>
      <c r="G2334" s="38"/>
      <c r="H2334" s="38"/>
      <c r="I2334" s="38"/>
      <c r="J2334" s="38"/>
      <c r="K2334" s="38"/>
      <c r="L2334" s="38"/>
      <c r="M2334" s="38"/>
      <c r="N2334" s="38"/>
      <c r="O2334" s="38"/>
      <c r="P2334" s="38"/>
      <c r="Q2334" s="38"/>
      <c r="R2334" s="38"/>
      <c r="S2334" s="94"/>
      <c r="T2334" s="94"/>
      <c r="U2334" s="94"/>
      <c r="V2334" s="94"/>
      <c r="W2334" s="94"/>
      <c r="X2334" s="94"/>
      <c r="Y2334" s="94"/>
    </row>
    <row r="2335" spans="2:25" x14ac:dyDescent="0.25">
      <c r="B2335" s="110"/>
      <c r="C2335" s="110"/>
      <c r="D2335" s="38"/>
      <c r="E2335" s="38"/>
      <c r="F2335" s="38"/>
      <c r="G2335" s="38"/>
      <c r="H2335" s="38"/>
      <c r="I2335" s="38"/>
      <c r="J2335" s="38"/>
      <c r="K2335" s="38"/>
      <c r="L2335" s="38"/>
      <c r="M2335" s="38"/>
      <c r="N2335" s="38"/>
      <c r="O2335" s="38"/>
      <c r="P2335" s="38"/>
      <c r="Q2335" s="38"/>
      <c r="R2335" s="38"/>
      <c r="S2335" s="94"/>
      <c r="T2335" s="94"/>
      <c r="U2335" s="94"/>
      <c r="V2335" s="94"/>
      <c r="W2335" s="94"/>
      <c r="X2335" s="94"/>
      <c r="Y2335" s="94"/>
    </row>
    <row r="2336" spans="2:25" x14ac:dyDescent="0.25">
      <c r="B2336" s="110"/>
      <c r="C2336" s="110"/>
      <c r="D2336" s="38"/>
      <c r="E2336" s="38"/>
      <c r="F2336" s="38"/>
      <c r="G2336" s="38"/>
      <c r="H2336" s="38"/>
      <c r="I2336" s="38"/>
      <c r="J2336" s="38"/>
      <c r="K2336" s="38"/>
      <c r="L2336" s="38"/>
      <c r="M2336" s="38"/>
      <c r="N2336" s="38"/>
      <c r="O2336" s="38"/>
      <c r="P2336" s="38"/>
      <c r="Q2336" s="38"/>
      <c r="R2336" s="38"/>
      <c r="S2336" s="94"/>
      <c r="T2336" s="94"/>
      <c r="U2336" s="94"/>
      <c r="V2336" s="94"/>
      <c r="W2336" s="94"/>
      <c r="X2336" s="94"/>
      <c r="Y2336" s="94"/>
    </row>
    <row r="2337" spans="2:25" x14ac:dyDescent="0.25">
      <c r="B2337" s="110"/>
      <c r="C2337" s="110"/>
      <c r="D2337" s="38"/>
      <c r="E2337" s="38"/>
      <c r="F2337" s="38"/>
      <c r="G2337" s="38"/>
      <c r="H2337" s="38"/>
      <c r="I2337" s="38"/>
      <c r="J2337" s="38"/>
      <c r="K2337" s="38"/>
      <c r="L2337" s="38"/>
      <c r="M2337" s="38"/>
      <c r="N2337" s="38"/>
      <c r="O2337" s="38"/>
      <c r="P2337" s="38"/>
      <c r="Q2337" s="38"/>
      <c r="R2337" s="38"/>
      <c r="S2337" s="94"/>
      <c r="T2337" s="94"/>
      <c r="U2337" s="94"/>
      <c r="V2337" s="94"/>
      <c r="W2337" s="94"/>
      <c r="X2337" s="94"/>
      <c r="Y2337" s="94"/>
    </row>
    <row r="2338" spans="2:25" x14ac:dyDescent="0.25">
      <c r="B2338" s="110"/>
      <c r="C2338" s="110"/>
      <c r="D2338" s="38"/>
      <c r="E2338" s="38"/>
      <c r="F2338" s="38"/>
      <c r="G2338" s="38"/>
      <c r="H2338" s="38"/>
      <c r="I2338" s="38"/>
      <c r="J2338" s="38"/>
      <c r="K2338" s="38"/>
      <c r="L2338" s="38"/>
      <c r="M2338" s="38"/>
      <c r="N2338" s="38"/>
      <c r="O2338" s="38"/>
      <c r="P2338" s="38"/>
      <c r="Q2338" s="38"/>
      <c r="R2338" s="38"/>
      <c r="S2338" s="94"/>
      <c r="T2338" s="94"/>
      <c r="U2338" s="94"/>
      <c r="V2338" s="94"/>
      <c r="W2338" s="94"/>
      <c r="X2338" s="94"/>
      <c r="Y2338" s="94"/>
    </row>
    <row r="2339" spans="2:25" x14ac:dyDescent="0.25">
      <c r="B2339" s="110"/>
      <c r="C2339" s="110"/>
      <c r="D2339" s="38"/>
      <c r="E2339" s="38"/>
      <c r="F2339" s="38"/>
      <c r="G2339" s="38"/>
      <c r="H2339" s="38"/>
      <c r="I2339" s="38"/>
      <c r="J2339" s="38"/>
      <c r="K2339" s="38"/>
      <c r="L2339" s="38"/>
      <c r="M2339" s="38"/>
      <c r="N2339" s="38"/>
      <c r="O2339" s="38"/>
      <c r="P2339" s="38"/>
      <c r="Q2339" s="38"/>
      <c r="R2339" s="38"/>
      <c r="S2339" s="94"/>
      <c r="T2339" s="94"/>
      <c r="U2339" s="94"/>
      <c r="V2339" s="94"/>
      <c r="W2339" s="94"/>
      <c r="X2339" s="94"/>
      <c r="Y2339" s="94"/>
    </row>
    <row r="2340" spans="2:25" x14ac:dyDescent="0.25">
      <c r="B2340" s="110"/>
      <c r="C2340" s="110"/>
      <c r="D2340" s="38"/>
      <c r="E2340" s="38"/>
      <c r="F2340" s="38"/>
      <c r="G2340" s="38"/>
      <c r="H2340" s="38"/>
      <c r="I2340" s="38"/>
      <c r="J2340" s="38"/>
      <c r="K2340" s="38"/>
      <c r="L2340" s="38"/>
      <c r="M2340" s="38"/>
      <c r="N2340" s="38"/>
      <c r="O2340" s="38"/>
      <c r="P2340" s="38"/>
      <c r="Q2340" s="38"/>
      <c r="R2340" s="38"/>
      <c r="S2340" s="94"/>
      <c r="T2340" s="94"/>
      <c r="U2340" s="94"/>
      <c r="V2340" s="94"/>
      <c r="W2340" s="94"/>
      <c r="X2340" s="94"/>
      <c r="Y2340" s="94"/>
    </row>
    <row r="2341" spans="2:25" x14ac:dyDescent="0.25">
      <c r="B2341" s="110"/>
      <c r="C2341" s="110"/>
      <c r="D2341" s="38"/>
      <c r="E2341" s="38"/>
      <c r="F2341" s="38"/>
      <c r="G2341" s="38"/>
      <c r="H2341" s="38"/>
      <c r="I2341" s="38"/>
      <c r="J2341" s="38"/>
      <c r="K2341" s="38"/>
      <c r="L2341" s="38"/>
      <c r="M2341" s="38"/>
      <c r="N2341" s="38"/>
      <c r="O2341" s="38"/>
      <c r="P2341" s="38"/>
      <c r="Q2341" s="38"/>
      <c r="R2341" s="38"/>
      <c r="S2341" s="94"/>
      <c r="T2341" s="94"/>
      <c r="U2341" s="94"/>
      <c r="V2341" s="94"/>
      <c r="W2341" s="94"/>
      <c r="X2341" s="94"/>
      <c r="Y2341" s="94"/>
    </row>
    <row r="2342" spans="2:25" x14ac:dyDescent="0.25">
      <c r="B2342" s="110"/>
      <c r="C2342" s="110"/>
      <c r="D2342" s="38"/>
      <c r="E2342" s="38"/>
      <c r="F2342" s="38"/>
      <c r="G2342" s="38"/>
      <c r="H2342" s="38"/>
      <c r="I2342" s="38"/>
      <c r="J2342" s="38"/>
      <c r="K2342" s="38"/>
      <c r="L2342" s="38"/>
      <c r="M2342" s="38"/>
      <c r="N2342" s="38"/>
      <c r="O2342" s="38"/>
      <c r="P2342" s="38"/>
      <c r="Q2342" s="38"/>
      <c r="R2342" s="38"/>
      <c r="S2342" s="94"/>
      <c r="T2342" s="94"/>
      <c r="U2342" s="94"/>
      <c r="V2342" s="94"/>
      <c r="W2342" s="94"/>
      <c r="X2342" s="94"/>
      <c r="Y2342" s="94"/>
    </row>
    <row r="2343" spans="2:25" x14ac:dyDescent="0.25">
      <c r="B2343" s="110"/>
      <c r="C2343" s="110"/>
      <c r="D2343" s="38"/>
      <c r="E2343" s="38"/>
      <c r="F2343" s="38"/>
      <c r="G2343" s="38"/>
      <c r="H2343" s="38"/>
      <c r="I2343" s="38"/>
      <c r="J2343" s="38"/>
      <c r="K2343" s="38"/>
      <c r="L2343" s="38"/>
      <c r="M2343" s="38"/>
      <c r="N2343" s="38"/>
      <c r="O2343" s="38"/>
      <c r="P2343" s="38"/>
      <c r="Q2343" s="38"/>
      <c r="R2343" s="38"/>
      <c r="S2343" s="94"/>
      <c r="T2343" s="94"/>
      <c r="U2343" s="94"/>
      <c r="V2343" s="94"/>
      <c r="W2343" s="94"/>
      <c r="X2343" s="94"/>
      <c r="Y2343" s="94"/>
    </row>
    <row r="2344" spans="2:25" x14ac:dyDescent="0.25">
      <c r="B2344" s="110"/>
      <c r="C2344" s="110"/>
      <c r="D2344" s="38"/>
      <c r="E2344" s="38"/>
      <c r="F2344" s="38"/>
      <c r="G2344" s="38"/>
      <c r="H2344" s="38"/>
      <c r="I2344" s="38"/>
      <c r="J2344" s="38"/>
      <c r="K2344" s="38"/>
      <c r="L2344" s="38"/>
      <c r="M2344" s="38"/>
      <c r="N2344" s="38"/>
      <c r="O2344" s="38"/>
      <c r="P2344" s="38"/>
      <c r="Q2344" s="38"/>
      <c r="R2344" s="38"/>
      <c r="S2344" s="94"/>
      <c r="T2344" s="94"/>
      <c r="U2344" s="94"/>
      <c r="V2344" s="94"/>
      <c r="W2344" s="94"/>
      <c r="X2344" s="94"/>
      <c r="Y2344" s="94"/>
    </row>
    <row r="2345" spans="2:25" x14ac:dyDescent="0.25">
      <c r="B2345" s="110"/>
      <c r="C2345" s="110"/>
      <c r="D2345" s="38"/>
      <c r="E2345" s="38"/>
      <c r="F2345" s="38"/>
      <c r="G2345" s="38"/>
      <c r="H2345" s="38"/>
      <c r="I2345" s="38"/>
      <c r="J2345" s="38"/>
      <c r="K2345" s="38"/>
      <c r="L2345" s="38"/>
      <c r="M2345" s="38"/>
      <c r="N2345" s="38"/>
      <c r="O2345" s="38"/>
      <c r="P2345" s="38"/>
      <c r="Q2345" s="38"/>
      <c r="R2345" s="38"/>
      <c r="S2345" s="94"/>
      <c r="T2345" s="94"/>
      <c r="U2345" s="94"/>
      <c r="V2345" s="94"/>
      <c r="W2345" s="94"/>
      <c r="X2345" s="94"/>
      <c r="Y2345" s="94"/>
    </row>
    <row r="2346" spans="2:25" x14ac:dyDescent="0.25">
      <c r="B2346" s="110"/>
      <c r="C2346" s="110"/>
      <c r="D2346" s="38"/>
      <c r="E2346" s="38"/>
      <c r="F2346" s="38"/>
      <c r="G2346" s="38"/>
      <c r="H2346" s="38"/>
      <c r="I2346" s="38"/>
      <c r="J2346" s="38"/>
      <c r="K2346" s="38"/>
      <c r="L2346" s="38"/>
      <c r="M2346" s="38"/>
      <c r="N2346" s="38"/>
      <c r="O2346" s="38"/>
      <c r="P2346" s="38"/>
      <c r="Q2346" s="38"/>
      <c r="R2346" s="38"/>
      <c r="S2346" s="94"/>
      <c r="T2346" s="94"/>
      <c r="U2346" s="94"/>
      <c r="V2346" s="94"/>
      <c r="W2346" s="94"/>
      <c r="X2346" s="94"/>
      <c r="Y2346" s="94"/>
    </row>
    <row r="2347" spans="2:25" x14ac:dyDescent="0.25">
      <c r="B2347" s="110"/>
      <c r="C2347" s="110"/>
      <c r="D2347" s="38"/>
      <c r="E2347" s="38"/>
      <c r="F2347" s="38"/>
      <c r="G2347" s="38"/>
      <c r="H2347" s="38"/>
      <c r="I2347" s="38"/>
      <c r="J2347" s="38"/>
      <c r="K2347" s="38"/>
      <c r="L2347" s="38"/>
      <c r="M2347" s="38"/>
      <c r="N2347" s="38"/>
      <c r="O2347" s="38"/>
      <c r="P2347" s="38"/>
      <c r="Q2347" s="38"/>
      <c r="R2347" s="38"/>
      <c r="S2347" s="94"/>
      <c r="T2347" s="94"/>
      <c r="U2347" s="94"/>
      <c r="V2347" s="94"/>
      <c r="W2347" s="94"/>
      <c r="X2347" s="94"/>
      <c r="Y2347" s="94"/>
    </row>
    <row r="2348" spans="2:25" x14ac:dyDescent="0.25">
      <c r="B2348" s="110"/>
      <c r="C2348" s="110"/>
      <c r="D2348" s="38"/>
      <c r="E2348" s="38"/>
      <c r="F2348" s="38"/>
      <c r="G2348" s="38"/>
      <c r="H2348" s="38"/>
      <c r="I2348" s="38"/>
      <c r="J2348" s="38"/>
      <c r="K2348" s="38"/>
      <c r="L2348" s="38"/>
      <c r="M2348" s="38"/>
      <c r="N2348" s="38"/>
      <c r="O2348" s="38"/>
      <c r="P2348" s="38"/>
      <c r="Q2348" s="38"/>
      <c r="R2348" s="38"/>
      <c r="S2348" s="94"/>
      <c r="T2348" s="94"/>
      <c r="U2348" s="94"/>
      <c r="V2348" s="94"/>
      <c r="W2348" s="94"/>
      <c r="X2348" s="94"/>
      <c r="Y2348" s="94"/>
    </row>
    <row r="2349" spans="2:25" x14ac:dyDescent="0.25">
      <c r="B2349" s="110"/>
      <c r="C2349" s="110"/>
      <c r="D2349" s="38"/>
      <c r="E2349" s="38"/>
      <c r="F2349" s="38"/>
      <c r="G2349" s="38"/>
      <c r="H2349" s="38"/>
      <c r="I2349" s="38"/>
      <c r="J2349" s="38"/>
      <c r="K2349" s="38"/>
      <c r="L2349" s="38"/>
      <c r="M2349" s="38"/>
      <c r="N2349" s="38"/>
      <c r="O2349" s="38"/>
      <c r="P2349" s="38"/>
      <c r="Q2349" s="38"/>
      <c r="R2349" s="38"/>
      <c r="S2349" s="94"/>
      <c r="T2349" s="94"/>
      <c r="U2349" s="94"/>
      <c r="V2349" s="94"/>
      <c r="W2349" s="94"/>
      <c r="X2349" s="94"/>
      <c r="Y2349" s="94"/>
    </row>
    <row r="2350" spans="2:25" x14ac:dyDescent="0.25">
      <c r="B2350" s="110"/>
      <c r="C2350" s="110"/>
      <c r="D2350" s="38"/>
      <c r="E2350" s="38"/>
      <c r="F2350" s="38"/>
      <c r="G2350" s="38"/>
      <c r="H2350" s="38"/>
      <c r="I2350" s="38"/>
      <c r="J2350" s="38"/>
      <c r="K2350" s="38"/>
      <c r="L2350" s="38"/>
      <c r="M2350" s="38"/>
      <c r="N2350" s="38"/>
      <c r="O2350" s="38"/>
      <c r="P2350" s="38"/>
      <c r="Q2350" s="38"/>
      <c r="R2350" s="38"/>
      <c r="S2350" s="94"/>
      <c r="T2350" s="94"/>
      <c r="U2350" s="94"/>
      <c r="V2350" s="94"/>
      <c r="W2350" s="94"/>
      <c r="X2350" s="94"/>
      <c r="Y2350" s="94"/>
    </row>
    <row r="2351" spans="2:25" x14ac:dyDescent="0.25">
      <c r="B2351" s="110"/>
      <c r="C2351" s="110"/>
      <c r="D2351" s="38"/>
      <c r="E2351" s="38"/>
      <c r="F2351" s="38"/>
      <c r="G2351" s="38"/>
      <c r="H2351" s="38"/>
      <c r="I2351" s="38"/>
      <c r="J2351" s="38"/>
      <c r="K2351" s="38"/>
      <c r="L2351" s="38"/>
      <c r="M2351" s="38"/>
      <c r="N2351" s="38"/>
      <c r="O2351" s="38"/>
      <c r="P2351" s="38"/>
      <c r="Q2351" s="38"/>
      <c r="R2351" s="38"/>
      <c r="S2351" s="94"/>
      <c r="T2351" s="94"/>
      <c r="U2351" s="94"/>
      <c r="V2351" s="94"/>
      <c r="W2351" s="94"/>
      <c r="X2351" s="94"/>
      <c r="Y2351" s="94"/>
    </row>
    <row r="2352" spans="2:25" x14ac:dyDescent="0.25">
      <c r="B2352" s="110"/>
      <c r="C2352" s="110"/>
      <c r="D2352" s="38"/>
      <c r="E2352" s="38"/>
      <c r="F2352" s="38"/>
      <c r="G2352" s="38"/>
      <c r="H2352" s="38"/>
      <c r="I2352" s="38"/>
      <c r="J2352" s="38"/>
      <c r="K2352" s="38"/>
      <c r="L2352" s="38"/>
      <c r="M2352" s="38"/>
      <c r="N2352" s="38"/>
      <c r="O2352" s="38"/>
      <c r="P2352" s="38"/>
      <c r="Q2352" s="38"/>
      <c r="R2352" s="38"/>
      <c r="S2352" s="94"/>
      <c r="T2352" s="94"/>
      <c r="U2352" s="94"/>
      <c r="V2352" s="94"/>
      <c r="W2352" s="94"/>
      <c r="X2352" s="94"/>
      <c r="Y2352" s="94"/>
    </row>
    <row r="2353" spans="2:25" x14ac:dyDescent="0.25">
      <c r="B2353" s="110"/>
      <c r="C2353" s="110"/>
      <c r="D2353" s="38"/>
      <c r="E2353" s="38"/>
      <c r="F2353" s="38"/>
      <c r="G2353" s="38"/>
      <c r="H2353" s="38"/>
      <c r="I2353" s="38"/>
      <c r="J2353" s="38"/>
      <c r="K2353" s="38"/>
      <c r="L2353" s="38"/>
      <c r="M2353" s="38"/>
      <c r="N2353" s="38"/>
      <c r="O2353" s="38"/>
      <c r="P2353" s="38"/>
      <c r="Q2353" s="38"/>
      <c r="R2353" s="38"/>
      <c r="S2353" s="94"/>
      <c r="T2353" s="94"/>
      <c r="U2353" s="94"/>
      <c r="V2353" s="94"/>
      <c r="W2353" s="94"/>
      <c r="X2353" s="94"/>
      <c r="Y2353" s="94"/>
    </row>
    <row r="2354" spans="2:25" x14ac:dyDescent="0.25">
      <c r="B2354" s="110"/>
      <c r="C2354" s="110"/>
      <c r="D2354" s="38"/>
      <c r="E2354" s="38"/>
      <c r="F2354" s="38"/>
      <c r="G2354" s="38"/>
      <c r="H2354" s="38"/>
      <c r="I2354" s="38"/>
      <c r="J2354" s="38"/>
      <c r="K2354" s="38"/>
      <c r="L2354" s="38"/>
      <c r="M2354" s="38"/>
      <c r="N2354" s="38"/>
      <c r="O2354" s="38"/>
      <c r="P2354" s="38"/>
      <c r="Q2354" s="38"/>
      <c r="R2354" s="38"/>
      <c r="S2354" s="94"/>
      <c r="T2354" s="94"/>
      <c r="U2354" s="94"/>
      <c r="V2354" s="94"/>
      <c r="W2354" s="94"/>
      <c r="X2354" s="94"/>
      <c r="Y2354" s="94"/>
    </row>
    <row r="2355" spans="2:25" x14ac:dyDescent="0.25">
      <c r="B2355" s="110"/>
      <c r="C2355" s="110"/>
      <c r="D2355" s="38"/>
      <c r="E2355" s="38"/>
      <c r="F2355" s="38"/>
      <c r="G2355" s="38"/>
      <c r="H2355" s="38"/>
      <c r="I2355" s="38"/>
      <c r="J2355" s="38"/>
      <c r="K2355" s="38"/>
      <c r="L2355" s="38"/>
      <c r="M2355" s="38"/>
      <c r="N2355" s="38"/>
      <c r="O2355" s="38"/>
      <c r="P2355" s="38"/>
      <c r="Q2355" s="38"/>
      <c r="R2355" s="38"/>
      <c r="S2355" s="94"/>
      <c r="T2355" s="94"/>
      <c r="U2355" s="94"/>
      <c r="V2355" s="94"/>
      <c r="W2355" s="94"/>
      <c r="X2355" s="94"/>
      <c r="Y2355" s="94"/>
    </row>
    <row r="2356" spans="2:25" x14ac:dyDescent="0.25">
      <c r="B2356" s="110"/>
      <c r="C2356" s="110"/>
      <c r="D2356" s="38"/>
      <c r="E2356" s="38"/>
      <c r="F2356" s="38"/>
      <c r="G2356" s="38"/>
      <c r="H2356" s="38"/>
      <c r="I2356" s="38"/>
      <c r="J2356" s="38"/>
      <c r="K2356" s="38"/>
      <c r="L2356" s="38"/>
      <c r="M2356" s="38"/>
      <c r="N2356" s="38"/>
      <c r="O2356" s="38"/>
      <c r="P2356" s="38"/>
      <c r="Q2356" s="38"/>
      <c r="R2356" s="38"/>
      <c r="S2356" s="94"/>
      <c r="T2356" s="94"/>
      <c r="U2356" s="94"/>
      <c r="V2356" s="94"/>
      <c r="W2356" s="94"/>
      <c r="X2356" s="94"/>
      <c r="Y2356" s="94"/>
    </row>
    <row r="2357" spans="2:25" x14ac:dyDescent="0.25">
      <c r="B2357" s="110"/>
      <c r="C2357" s="110"/>
      <c r="D2357" s="38"/>
      <c r="E2357" s="38"/>
      <c r="F2357" s="38"/>
      <c r="G2357" s="38"/>
      <c r="H2357" s="38"/>
      <c r="I2357" s="38"/>
      <c r="J2357" s="38"/>
      <c r="K2357" s="38"/>
      <c r="L2357" s="38"/>
      <c r="M2357" s="38"/>
      <c r="N2357" s="38"/>
      <c r="O2357" s="38"/>
      <c r="P2357" s="38"/>
      <c r="Q2357" s="38"/>
      <c r="R2357" s="38"/>
      <c r="S2357" s="94"/>
      <c r="T2357" s="94"/>
      <c r="U2357" s="94"/>
      <c r="V2357" s="94"/>
      <c r="W2357" s="94"/>
      <c r="X2357" s="94"/>
      <c r="Y2357" s="94"/>
    </row>
    <row r="2358" spans="2:25" x14ac:dyDescent="0.25">
      <c r="B2358" s="110"/>
      <c r="C2358" s="110"/>
      <c r="D2358" s="38"/>
      <c r="E2358" s="38"/>
      <c r="F2358" s="38"/>
      <c r="G2358" s="38"/>
      <c r="H2358" s="38"/>
      <c r="I2358" s="38"/>
      <c r="J2358" s="38"/>
      <c r="K2358" s="38"/>
      <c r="L2358" s="38"/>
      <c r="M2358" s="38"/>
      <c r="N2358" s="38"/>
      <c r="O2358" s="38"/>
      <c r="P2358" s="38"/>
      <c r="Q2358" s="38"/>
      <c r="R2358" s="38"/>
      <c r="S2358" s="94"/>
      <c r="T2358" s="94"/>
      <c r="U2358" s="94"/>
      <c r="V2358" s="94"/>
      <c r="W2358" s="94"/>
      <c r="X2358" s="94"/>
      <c r="Y2358" s="94"/>
    </row>
    <row r="2359" spans="2:25" x14ac:dyDescent="0.25">
      <c r="B2359" s="110"/>
      <c r="C2359" s="110"/>
      <c r="D2359" s="38"/>
      <c r="E2359" s="38"/>
      <c r="F2359" s="38"/>
      <c r="G2359" s="38"/>
      <c r="H2359" s="38"/>
      <c r="I2359" s="38"/>
      <c r="J2359" s="38"/>
      <c r="K2359" s="38"/>
      <c r="L2359" s="38"/>
      <c r="M2359" s="38"/>
      <c r="N2359" s="38"/>
      <c r="O2359" s="38"/>
      <c r="P2359" s="38"/>
      <c r="Q2359" s="38"/>
      <c r="R2359" s="38"/>
      <c r="S2359" s="94"/>
      <c r="T2359" s="94"/>
      <c r="U2359" s="94"/>
      <c r="V2359" s="94"/>
      <c r="W2359" s="94"/>
      <c r="X2359" s="94"/>
      <c r="Y2359" s="94"/>
    </row>
    <row r="2360" spans="2:25" x14ac:dyDescent="0.25">
      <c r="B2360" s="110"/>
      <c r="C2360" s="110"/>
      <c r="D2360" s="38"/>
      <c r="E2360" s="38"/>
      <c r="F2360" s="38"/>
      <c r="G2360" s="38"/>
      <c r="H2360" s="38"/>
      <c r="I2360" s="38"/>
      <c r="J2360" s="38"/>
      <c r="K2360" s="38"/>
      <c r="L2360" s="38"/>
      <c r="M2360" s="38"/>
      <c r="N2360" s="38"/>
      <c r="O2360" s="38"/>
      <c r="P2360" s="38"/>
      <c r="Q2360" s="38"/>
      <c r="R2360" s="38"/>
      <c r="S2360" s="94"/>
      <c r="T2360" s="94"/>
      <c r="U2360" s="94"/>
      <c r="V2360" s="94"/>
      <c r="W2360" s="94"/>
      <c r="X2360" s="94"/>
      <c r="Y2360" s="94"/>
    </row>
    <row r="2361" spans="2:25" x14ac:dyDescent="0.25">
      <c r="B2361" s="110"/>
      <c r="C2361" s="110"/>
      <c r="D2361" s="38"/>
      <c r="E2361" s="38"/>
      <c r="F2361" s="38"/>
      <c r="G2361" s="38"/>
      <c r="H2361" s="38"/>
      <c r="I2361" s="38"/>
      <c r="J2361" s="38"/>
      <c r="K2361" s="38"/>
      <c r="L2361" s="38"/>
      <c r="M2361" s="38"/>
      <c r="N2361" s="38"/>
      <c r="O2361" s="38"/>
      <c r="P2361" s="38"/>
      <c r="Q2361" s="38"/>
      <c r="R2361" s="38"/>
      <c r="S2361" s="94"/>
      <c r="T2361" s="94"/>
      <c r="U2361" s="94"/>
      <c r="V2361" s="94"/>
      <c r="W2361" s="94"/>
      <c r="X2361" s="94"/>
      <c r="Y2361" s="94"/>
    </row>
    <row r="2362" spans="2:25" x14ac:dyDescent="0.25">
      <c r="B2362" s="110"/>
      <c r="C2362" s="110"/>
      <c r="D2362" s="38"/>
      <c r="E2362" s="38"/>
      <c r="F2362" s="38"/>
      <c r="G2362" s="38"/>
      <c r="H2362" s="38"/>
      <c r="I2362" s="38"/>
      <c r="J2362" s="38"/>
      <c r="K2362" s="38"/>
      <c r="L2362" s="38"/>
      <c r="M2362" s="38"/>
      <c r="N2362" s="38"/>
      <c r="O2362" s="38"/>
      <c r="P2362" s="38"/>
      <c r="Q2362" s="38"/>
      <c r="R2362" s="38"/>
      <c r="S2362" s="94"/>
      <c r="T2362" s="94"/>
      <c r="U2362" s="94"/>
      <c r="V2362" s="94"/>
      <c r="W2362" s="94"/>
      <c r="X2362" s="94"/>
      <c r="Y2362" s="94"/>
    </row>
    <row r="2363" spans="2:25" x14ac:dyDescent="0.25">
      <c r="B2363" s="110"/>
      <c r="C2363" s="110"/>
      <c r="D2363" s="38"/>
      <c r="E2363" s="38"/>
      <c r="F2363" s="38"/>
      <c r="G2363" s="38"/>
      <c r="H2363" s="38"/>
      <c r="I2363" s="38"/>
      <c r="J2363" s="38"/>
      <c r="K2363" s="38"/>
      <c r="L2363" s="38"/>
      <c r="M2363" s="38"/>
      <c r="N2363" s="38"/>
      <c r="O2363" s="38"/>
      <c r="P2363" s="38"/>
      <c r="Q2363" s="38"/>
      <c r="R2363" s="38"/>
      <c r="S2363" s="94"/>
      <c r="T2363" s="94"/>
      <c r="U2363" s="94"/>
      <c r="V2363" s="94"/>
      <c r="W2363" s="94"/>
      <c r="X2363" s="94"/>
      <c r="Y2363" s="94"/>
    </row>
    <row r="2364" spans="2:25" x14ac:dyDescent="0.25">
      <c r="B2364" s="110"/>
      <c r="C2364" s="110"/>
      <c r="D2364" s="38"/>
      <c r="E2364" s="38"/>
      <c r="F2364" s="38"/>
      <c r="G2364" s="38"/>
      <c r="H2364" s="38"/>
      <c r="I2364" s="38"/>
      <c r="J2364" s="38"/>
      <c r="K2364" s="38"/>
      <c r="L2364" s="38"/>
      <c r="M2364" s="38"/>
      <c r="N2364" s="38"/>
      <c r="O2364" s="38"/>
      <c r="P2364" s="38"/>
      <c r="Q2364" s="38"/>
      <c r="R2364" s="38"/>
      <c r="S2364" s="94"/>
      <c r="T2364" s="94"/>
      <c r="U2364" s="94"/>
      <c r="V2364" s="94"/>
      <c r="W2364" s="94"/>
      <c r="X2364" s="94"/>
      <c r="Y2364" s="94"/>
    </row>
    <row r="2365" spans="2:25" x14ac:dyDescent="0.25">
      <c r="B2365" s="110"/>
      <c r="C2365" s="110"/>
      <c r="D2365" s="38"/>
      <c r="E2365" s="38"/>
      <c r="F2365" s="38"/>
      <c r="G2365" s="38"/>
      <c r="H2365" s="38"/>
      <c r="I2365" s="38"/>
      <c r="J2365" s="38"/>
      <c r="K2365" s="38"/>
      <c r="L2365" s="38"/>
      <c r="M2365" s="38"/>
      <c r="N2365" s="38"/>
      <c r="O2365" s="38"/>
      <c r="P2365" s="38"/>
      <c r="Q2365" s="38"/>
      <c r="R2365" s="38"/>
      <c r="S2365" s="94"/>
      <c r="T2365" s="94"/>
      <c r="U2365" s="94"/>
      <c r="V2365" s="94"/>
      <c r="W2365" s="94"/>
      <c r="X2365" s="94"/>
      <c r="Y2365" s="94"/>
    </row>
    <row r="2366" spans="2:25" x14ac:dyDescent="0.25">
      <c r="B2366" s="110"/>
      <c r="C2366" s="110"/>
      <c r="D2366" s="38"/>
      <c r="E2366" s="38"/>
      <c r="F2366" s="38"/>
      <c r="G2366" s="38"/>
      <c r="H2366" s="38"/>
      <c r="I2366" s="38"/>
      <c r="J2366" s="38"/>
      <c r="K2366" s="38"/>
      <c r="L2366" s="38"/>
      <c r="M2366" s="38"/>
      <c r="N2366" s="38"/>
      <c r="O2366" s="38"/>
      <c r="P2366" s="38"/>
      <c r="Q2366" s="38"/>
      <c r="R2366" s="38"/>
      <c r="S2366" s="94"/>
      <c r="T2366" s="94"/>
      <c r="U2366" s="94"/>
      <c r="V2366" s="94"/>
      <c r="W2366" s="94"/>
      <c r="X2366" s="94"/>
      <c r="Y2366" s="94"/>
    </row>
    <row r="2367" spans="2:25" x14ac:dyDescent="0.25">
      <c r="B2367" s="110"/>
      <c r="C2367" s="110"/>
      <c r="D2367" s="38"/>
      <c r="E2367" s="38"/>
      <c r="F2367" s="38"/>
      <c r="G2367" s="38"/>
      <c r="H2367" s="38"/>
      <c r="I2367" s="38"/>
      <c r="J2367" s="38"/>
      <c r="K2367" s="38"/>
      <c r="L2367" s="38"/>
      <c r="M2367" s="38"/>
      <c r="N2367" s="38"/>
      <c r="O2367" s="38"/>
      <c r="P2367" s="38"/>
      <c r="Q2367" s="38"/>
      <c r="R2367" s="38"/>
      <c r="S2367" s="94"/>
      <c r="T2367" s="94"/>
      <c r="U2367" s="94"/>
      <c r="V2367" s="94"/>
      <c r="W2367" s="94"/>
      <c r="X2367" s="94"/>
      <c r="Y2367" s="94"/>
    </row>
    <row r="2368" spans="2:25" x14ac:dyDescent="0.25">
      <c r="B2368" s="110"/>
      <c r="C2368" s="110"/>
      <c r="D2368" s="38"/>
      <c r="E2368" s="38"/>
      <c r="F2368" s="38"/>
      <c r="G2368" s="38"/>
      <c r="H2368" s="38"/>
      <c r="I2368" s="38"/>
      <c r="J2368" s="38"/>
      <c r="K2368" s="38"/>
      <c r="L2368" s="38"/>
      <c r="M2368" s="38"/>
      <c r="N2368" s="38"/>
      <c r="O2368" s="38"/>
      <c r="P2368" s="38"/>
      <c r="Q2368" s="38"/>
      <c r="R2368" s="38"/>
      <c r="S2368" s="94"/>
      <c r="T2368" s="94"/>
      <c r="U2368" s="94"/>
      <c r="V2368" s="94"/>
      <c r="W2368" s="94"/>
      <c r="X2368" s="94"/>
      <c r="Y2368" s="94"/>
    </row>
    <row r="2369" spans="2:25" x14ac:dyDescent="0.25">
      <c r="B2369" s="110"/>
      <c r="C2369" s="110"/>
      <c r="D2369" s="38"/>
      <c r="E2369" s="38"/>
      <c r="F2369" s="38"/>
      <c r="G2369" s="38"/>
      <c r="H2369" s="38"/>
      <c r="I2369" s="38"/>
      <c r="J2369" s="38"/>
      <c r="K2369" s="38"/>
      <c r="L2369" s="38"/>
      <c r="M2369" s="38"/>
      <c r="N2369" s="38"/>
      <c r="O2369" s="38"/>
      <c r="P2369" s="38"/>
      <c r="Q2369" s="38"/>
      <c r="R2369" s="38"/>
      <c r="S2369" s="94"/>
      <c r="T2369" s="94"/>
      <c r="U2369" s="94"/>
      <c r="V2369" s="94"/>
      <c r="W2369" s="94"/>
      <c r="X2369" s="94"/>
      <c r="Y2369" s="94"/>
    </row>
    <row r="2370" spans="2:25" x14ac:dyDescent="0.25">
      <c r="B2370" s="110"/>
      <c r="C2370" s="110"/>
      <c r="D2370" s="38"/>
      <c r="E2370" s="38"/>
      <c r="F2370" s="38"/>
      <c r="G2370" s="38"/>
      <c r="H2370" s="38"/>
      <c r="I2370" s="38"/>
      <c r="J2370" s="38"/>
      <c r="K2370" s="38"/>
      <c r="L2370" s="38"/>
      <c r="M2370" s="38"/>
      <c r="N2370" s="38"/>
      <c r="O2370" s="38"/>
      <c r="P2370" s="38"/>
      <c r="Q2370" s="38"/>
      <c r="R2370" s="38"/>
      <c r="S2370" s="94"/>
      <c r="T2370" s="94"/>
      <c r="U2370" s="94"/>
      <c r="V2370" s="94"/>
      <c r="W2370" s="94"/>
      <c r="X2370" s="94"/>
      <c r="Y2370" s="94"/>
    </row>
    <row r="2371" spans="2:25" x14ac:dyDescent="0.25">
      <c r="B2371" s="110"/>
      <c r="C2371" s="110"/>
      <c r="D2371" s="38"/>
      <c r="E2371" s="38"/>
      <c r="F2371" s="38"/>
      <c r="G2371" s="38"/>
      <c r="H2371" s="38"/>
      <c r="I2371" s="38"/>
      <c r="J2371" s="38"/>
      <c r="K2371" s="38"/>
      <c r="L2371" s="38"/>
      <c r="M2371" s="38"/>
      <c r="N2371" s="38"/>
      <c r="O2371" s="38"/>
      <c r="P2371" s="38"/>
      <c r="Q2371" s="38"/>
      <c r="R2371" s="38"/>
      <c r="S2371" s="94"/>
      <c r="T2371" s="94"/>
      <c r="U2371" s="94"/>
      <c r="V2371" s="94"/>
      <c r="W2371" s="94"/>
      <c r="X2371" s="94"/>
      <c r="Y2371" s="94"/>
    </row>
    <row r="2372" spans="2:25" x14ac:dyDescent="0.25">
      <c r="B2372" s="110"/>
      <c r="C2372" s="110"/>
      <c r="D2372" s="38"/>
      <c r="E2372" s="38"/>
      <c r="F2372" s="38"/>
      <c r="G2372" s="38"/>
      <c r="H2372" s="38"/>
      <c r="I2372" s="38"/>
      <c r="J2372" s="38"/>
      <c r="K2372" s="38"/>
      <c r="L2372" s="38"/>
      <c r="M2372" s="38"/>
      <c r="N2372" s="38"/>
      <c r="O2372" s="38"/>
      <c r="P2372" s="38"/>
      <c r="Q2372" s="38"/>
      <c r="R2372" s="38"/>
      <c r="S2372" s="94"/>
      <c r="T2372" s="94"/>
      <c r="U2372" s="94"/>
      <c r="V2372" s="94"/>
      <c r="W2372" s="94"/>
      <c r="X2372" s="94"/>
      <c r="Y2372" s="94"/>
    </row>
    <row r="2373" spans="2:25" x14ac:dyDescent="0.25">
      <c r="B2373" s="110"/>
      <c r="C2373" s="110"/>
      <c r="D2373" s="38"/>
      <c r="E2373" s="38"/>
      <c r="F2373" s="38"/>
      <c r="G2373" s="38"/>
      <c r="H2373" s="38"/>
      <c r="I2373" s="38"/>
      <c r="J2373" s="38"/>
      <c r="K2373" s="38"/>
      <c r="L2373" s="38"/>
      <c r="M2373" s="38"/>
      <c r="N2373" s="38"/>
      <c r="O2373" s="38"/>
      <c r="P2373" s="38"/>
      <c r="Q2373" s="38"/>
      <c r="R2373" s="38"/>
      <c r="S2373" s="94"/>
      <c r="T2373" s="94"/>
      <c r="U2373" s="94"/>
      <c r="V2373" s="94"/>
      <c r="W2373" s="94"/>
      <c r="X2373" s="94"/>
      <c r="Y2373" s="94"/>
    </row>
    <row r="2374" spans="2:25" x14ac:dyDescent="0.25">
      <c r="B2374" s="110"/>
      <c r="C2374" s="110"/>
      <c r="D2374" s="38"/>
      <c r="E2374" s="38"/>
      <c r="F2374" s="38"/>
      <c r="G2374" s="38"/>
      <c r="H2374" s="38"/>
      <c r="I2374" s="38"/>
      <c r="J2374" s="38"/>
      <c r="K2374" s="38"/>
      <c r="L2374" s="38"/>
      <c r="M2374" s="38"/>
      <c r="N2374" s="38"/>
      <c r="O2374" s="38"/>
      <c r="P2374" s="38"/>
      <c r="Q2374" s="38"/>
      <c r="R2374" s="38"/>
      <c r="S2374" s="94"/>
      <c r="T2374" s="94"/>
      <c r="U2374" s="94"/>
      <c r="V2374" s="94"/>
      <c r="W2374" s="94"/>
      <c r="X2374" s="94"/>
      <c r="Y2374" s="94"/>
    </row>
    <row r="2375" spans="2:25" x14ac:dyDescent="0.25">
      <c r="B2375" s="110"/>
      <c r="C2375" s="110"/>
      <c r="D2375" s="38"/>
      <c r="E2375" s="38"/>
      <c r="F2375" s="38"/>
      <c r="G2375" s="38"/>
      <c r="H2375" s="38"/>
      <c r="I2375" s="38"/>
      <c r="J2375" s="38"/>
      <c r="K2375" s="38"/>
      <c r="L2375" s="38"/>
      <c r="M2375" s="38"/>
      <c r="N2375" s="38"/>
      <c r="O2375" s="38"/>
      <c r="P2375" s="38"/>
      <c r="Q2375" s="38"/>
      <c r="R2375" s="38"/>
      <c r="S2375" s="94"/>
      <c r="T2375" s="94"/>
      <c r="U2375" s="94"/>
      <c r="V2375" s="94"/>
      <c r="W2375" s="94"/>
      <c r="X2375" s="94"/>
      <c r="Y2375" s="94"/>
    </row>
    <row r="2376" spans="2:25" x14ac:dyDescent="0.25">
      <c r="B2376" s="110"/>
      <c r="C2376" s="110"/>
      <c r="D2376" s="38"/>
      <c r="E2376" s="38"/>
      <c r="F2376" s="38"/>
      <c r="G2376" s="38"/>
      <c r="H2376" s="38"/>
      <c r="I2376" s="38"/>
      <c r="J2376" s="38"/>
      <c r="K2376" s="38"/>
      <c r="L2376" s="38"/>
      <c r="M2376" s="38"/>
      <c r="N2376" s="38"/>
      <c r="O2376" s="38"/>
      <c r="P2376" s="38"/>
      <c r="Q2376" s="38"/>
      <c r="R2376" s="38"/>
      <c r="S2376" s="94"/>
      <c r="T2376" s="94"/>
      <c r="U2376" s="94"/>
      <c r="V2376" s="94"/>
      <c r="W2376" s="94"/>
      <c r="X2376" s="94"/>
      <c r="Y2376" s="94"/>
    </row>
    <row r="2377" spans="2:25" x14ac:dyDescent="0.25">
      <c r="B2377" s="110"/>
      <c r="C2377" s="110"/>
      <c r="D2377" s="38"/>
      <c r="E2377" s="38"/>
      <c r="F2377" s="38"/>
      <c r="G2377" s="38"/>
      <c r="H2377" s="38"/>
      <c r="I2377" s="38"/>
      <c r="J2377" s="38"/>
      <c r="K2377" s="38"/>
      <c r="L2377" s="38"/>
      <c r="M2377" s="38"/>
      <c r="N2377" s="38"/>
      <c r="O2377" s="38"/>
      <c r="P2377" s="38"/>
      <c r="Q2377" s="38"/>
      <c r="R2377" s="38"/>
      <c r="S2377" s="94"/>
      <c r="T2377" s="94"/>
      <c r="U2377" s="94"/>
      <c r="V2377" s="94"/>
      <c r="W2377" s="94"/>
      <c r="X2377" s="94"/>
      <c r="Y2377" s="94"/>
    </row>
    <row r="2378" spans="2:25" x14ac:dyDescent="0.25">
      <c r="B2378" s="110"/>
      <c r="C2378" s="110"/>
      <c r="D2378" s="38"/>
      <c r="E2378" s="38"/>
      <c r="F2378" s="38"/>
      <c r="G2378" s="38"/>
      <c r="H2378" s="38"/>
      <c r="I2378" s="38"/>
      <c r="J2378" s="38"/>
      <c r="K2378" s="38"/>
      <c r="L2378" s="38"/>
      <c r="M2378" s="38"/>
      <c r="N2378" s="38"/>
      <c r="O2378" s="38"/>
      <c r="P2378" s="38"/>
      <c r="Q2378" s="38"/>
      <c r="R2378" s="38"/>
      <c r="S2378" s="94"/>
      <c r="T2378" s="94"/>
      <c r="U2378" s="94"/>
      <c r="V2378" s="94"/>
      <c r="W2378" s="94"/>
      <c r="X2378" s="94"/>
      <c r="Y2378" s="94"/>
    </row>
    <row r="2379" spans="2:25" x14ac:dyDescent="0.25">
      <c r="B2379" s="110"/>
      <c r="C2379" s="110"/>
      <c r="D2379" s="38"/>
      <c r="E2379" s="38"/>
      <c r="F2379" s="38"/>
      <c r="G2379" s="38"/>
      <c r="H2379" s="38"/>
      <c r="I2379" s="38"/>
      <c r="J2379" s="38"/>
      <c r="K2379" s="38"/>
      <c r="L2379" s="38"/>
      <c r="M2379" s="38"/>
      <c r="N2379" s="38"/>
      <c r="O2379" s="38"/>
      <c r="P2379" s="38"/>
      <c r="Q2379" s="38"/>
      <c r="R2379" s="38"/>
      <c r="S2379" s="94"/>
      <c r="T2379" s="94"/>
      <c r="U2379" s="94"/>
      <c r="V2379" s="94"/>
      <c r="W2379" s="94"/>
      <c r="X2379" s="94"/>
      <c r="Y2379" s="94"/>
    </row>
    <row r="2380" spans="2:25" x14ac:dyDescent="0.25">
      <c r="B2380" s="110"/>
      <c r="C2380" s="110"/>
      <c r="D2380" s="38"/>
      <c r="E2380" s="38"/>
      <c r="F2380" s="38"/>
      <c r="G2380" s="38"/>
      <c r="H2380" s="38"/>
      <c r="I2380" s="38"/>
      <c r="J2380" s="38"/>
      <c r="K2380" s="38"/>
      <c r="L2380" s="38"/>
      <c r="M2380" s="38"/>
      <c r="N2380" s="38"/>
      <c r="O2380" s="38"/>
      <c r="P2380" s="38"/>
      <c r="Q2380" s="38"/>
      <c r="R2380" s="38"/>
      <c r="S2380" s="94"/>
      <c r="T2380" s="94"/>
      <c r="U2380" s="94"/>
      <c r="V2380" s="94"/>
      <c r="W2380" s="94"/>
      <c r="X2380" s="94"/>
      <c r="Y2380" s="94"/>
    </row>
    <row r="2381" spans="2:25" x14ac:dyDescent="0.25">
      <c r="B2381" s="110"/>
      <c r="C2381" s="110"/>
      <c r="D2381" s="38"/>
      <c r="E2381" s="38"/>
      <c r="F2381" s="38"/>
      <c r="G2381" s="38"/>
      <c r="H2381" s="38"/>
      <c r="I2381" s="38"/>
      <c r="J2381" s="38"/>
      <c r="K2381" s="38"/>
      <c r="L2381" s="38"/>
      <c r="M2381" s="38"/>
      <c r="N2381" s="38"/>
      <c r="O2381" s="38"/>
      <c r="P2381" s="38"/>
      <c r="Q2381" s="38"/>
      <c r="R2381" s="38"/>
      <c r="S2381" s="94"/>
      <c r="T2381" s="94"/>
      <c r="U2381" s="94"/>
      <c r="V2381" s="94"/>
      <c r="W2381" s="94"/>
      <c r="X2381" s="94"/>
      <c r="Y2381" s="94"/>
    </row>
    <row r="2382" spans="2:25" x14ac:dyDescent="0.25">
      <c r="B2382" s="110"/>
      <c r="C2382" s="110"/>
      <c r="D2382" s="38"/>
      <c r="E2382" s="38"/>
      <c r="F2382" s="38"/>
      <c r="G2382" s="38"/>
      <c r="H2382" s="38"/>
      <c r="I2382" s="38"/>
      <c r="J2382" s="38"/>
      <c r="K2382" s="38"/>
      <c r="L2382" s="38"/>
      <c r="M2382" s="38"/>
      <c r="N2382" s="38"/>
      <c r="O2382" s="38"/>
      <c r="P2382" s="38"/>
      <c r="Q2382" s="38"/>
      <c r="R2382" s="38"/>
      <c r="S2382" s="94"/>
      <c r="T2382" s="94"/>
      <c r="U2382" s="94"/>
      <c r="V2382" s="94"/>
      <c r="W2382" s="94"/>
      <c r="X2382" s="94"/>
      <c r="Y2382" s="94"/>
    </row>
    <row r="2383" spans="2:25" x14ac:dyDescent="0.25">
      <c r="B2383" s="110"/>
      <c r="C2383" s="110"/>
      <c r="D2383" s="38"/>
      <c r="E2383" s="38"/>
      <c r="F2383" s="38"/>
      <c r="G2383" s="38"/>
      <c r="H2383" s="38"/>
      <c r="I2383" s="38"/>
      <c r="J2383" s="38"/>
      <c r="K2383" s="38"/>
      <c r="L2383" s="38"/>
      <c r="M2383" s="38"/>
      <c r="N2383" s="38"/>
      <c r="O2383" s="38"/>
      <c r="P2383" s="38"/>
      <c r="Q2383" s="38"/>
      <c r="R2383" s="38"/>
      <c r="S2383" s="94"/>
      <c r="T2383" s="94"/>
      <c r="U2383" s="94"/>
      <c r="V2383" s="94"/>
      <c r="W2383" s="94"/>
      <c r="X2383" s="94"/>
      <c r="Y2383" s="94"/>
    </row>
    <row r="2384" spans="2:25" x14ac:dyDescent="0.25">
      <c r="B2384" s="110"/>
      <c r="C2384" s="110"/>
      <c r="D2384" s="38"/>
      <c r="E2384" s="38"/>
      <c r="F2384" s="38"/>
      <c r="G2384" s="38"/>
      <c r="H2384" s="38"/>
      <c r="I2384" s="38"/>
      <c r="J2384" s="38"/>
      <c r="K2384" s="38"/>
      <c r="L2384" s="38"/>
      <c r="M2384" s="38"/>
      <c r="N2384" s="38"/>
      <c r="O2384" s="38"/>
      <c r="P2384" s="38"/>
      <c r="Q2384" s="38"/>
      <c r="R2384" s="38"/>
      <c r="S2384" s="94"/>
      <c r="T2384" s="94"/>
      <c r="U2384" s="94"/>
      <c r="V2384" s="94"/>
      <c r="W2384" s="94"/>
      <c r="X2384" s="94"/>
      <c r="Y2384" s="94"/>
    </row>
    <row r="2385" spans="2:25" x14ac:dyDescent="0.25">
      <c r="B2385" s="110"/>
      <c r="C2385" s="110"/>
      <c r="D2385" s="38"/>
      <c r="E2385" s="38"/>
      <c r="F2385" s="38"/>
      <c r="G2385" s="38"/>
      <c r="H2385" s="38"/>
      <c r="I2385" s="38"/>
      <c r="J2385" s="38"/>
      <c r="K2385" s="38"/>
      <c r="L2385" s="38"/>
      <c r="M2385" s="38"/>
      <c r="N2385" s="38"/>
      <c r="O2385" s="38"/>
      <c r="P2385" s="38"/>
      <c r="Q2385" s="38"/>
      <c r="R2385" s="38"/>
      <c r="S2385" s="94"/>
      <c r="T2385" s="94"/>
      <c r="U2385" s="94"/>
      <c r="V2385" s="94"/>
      <c r="W2385" s="94"/>
      <c r="X2385" s="94"/>
      <c r="Y2385" s="94"/>
    </row>
    <row r="2386" spans="2:25" x14ac:dyDescent="0.25">
      <c r="B2386" s="110"/>
      <c r="C2386" s="110"/>
      <c r="D2386" s="38"/>
      <c r="E2386" s="38"/>
      <c r="F2386" s="38"/>
      <c r="G2386" s="38"/>
      <c r="H2386" s="38"/>
      <c r="I2386" s="38"/>
      <c r="J2386" s="38"/>
      <c r="K2386" s="38"/>
      <c r="L2386" s="38"/>
      <c r="M2386" s="38"/>
      <c r="N2386" s="38"/>
      <c r="O2386" s="38"/>
      <c r="P2386" s="38"/>
      <c r="Q2386" s="38"/>
      <c r="R2386" s="38"/>
      <c r="S2386" s="94"/>
      <c r="T2386" s="94"/>
      <c r="U2386" s="94"/>
      <c r="V2386" s="94"/>
      <c r="W2386" s="94"/>
      <c r="X2386" s="94"/>
      <c r="Y2386" s="94"/>
    </row>
    <row r="2387" spans="2:25" x14ac:dyDescent="0.25">
      <c r="B2387" s="110"/>
      <c r="C2387" s="110"/>
      <c r="D2387" s="38"/>
      <c r="E2387" s="38"/>
      <c r="F2387" s="38"/>
      <c r="G2387" s="38"/>
      <c r="H2387" s="38"/>
      <c r="I2387" s="38"/>
      <c r="J2387" s="38"/>
      <c r="K2387" s="38"/>
      <c r="L2387" s="38"/>
      <c r="M2387" s="38"/>
      <c r="N2387" s="38"/>
      <c r="O2387" s="38"/>
      <c r="P2387" s="38"/>
      <c r="Q2387" s="38"/>
      <c r="R2387" s="38"/>
      <c r="S2387" s="94"/>
      <c r="T2387" s="94"/>
      <c r="U2387" s="94"/>
      <c r="V2387" s="94"/>
      <c r="W2387" s="94"/>
      <c r="X2387" s="94"/>
      <c r="Y2387" s="94"/>
    </row>
    <row r="2388" spans="2:25" x14ac:dyDescent="0.25">
      <c r="B2388" s="110"/>
      <c r="C2388" s="110"/>
      <c r="D2388" s="38"/>
      <c r="E2388" s="38"/>
      <c r="F2388" s="38"/>
      <c r="G2388" s="38"/>
      <c r="H2388" s="38"/>
      <c r="I2388" s="38"/>
      <c r="J2388" s="38"/>
      <c r="K2388" s="38"/>
      <c r="L2388" s="38"/>
      <c r="M2388" s="38"/>
      <c r="N2388" s="38"/>
      <c r="O2388" s="38"/>
      <c r="P2388" s="38"/>
      <c r="Q2388" s="38"/>
      <c r="R2388" s="38"/>
      <c r="S2388" s="94"/>
      <c r="T2388" s="94"/>
      <c r="U2388" s="94"/>
      <c r="V2388" s="94"/>
      <c r="W2388" s="94"/>
      <c r="X2388" s="94"/>
      <c r="Y2388" s="94"/>
    </row>
    <row r="2389" spans="2:25" x14ac:dyDescent="0.25">
      <c r="B2389" s="110"/>
      <c r="C2389" s="110"/>
      <c r="D2389" s="38"/>
      <c r="E2389" s="38"/>
      <c r="F2389" s="38"/>
      <c r="G2389" s="38"/>
      <c r="H2389" s="38"/>
      <c r="I2389" s="38"/>
      <c r="J2389" s="38"/>
      <c r="K2389" s="38"/>
      <c r="L2389" s="38"/>
      <c r="M2389" s="38"/>
      <c r="N2389" s="38"/>
      <c r="O2389" s="38"/>
      <c r="P2389" s="38"/>
      <c r="Q2389" s="38"/>
      <c r="R2389" s="38"/>
      <c r="S2389" s="94"/>
      <c r="T2389" s="94"/>
      <c r="U2389" s="94"/>
      <c r="V2389" s="94"/>
      <c r="W2389" s="94"/>
      <c r="X2389" s="94"/>
      <c r="Y2389" s="94"/>
    </row>
    <row r="2390" spans="2:25" x14ac:dyDescent="0.25">
      <c r="B2390" s="110"/>
      <c r="C2390" s="110"/>
      <c r="D2390" s="38"/>
      <c r="E2390" s="38"/>
      <c r="F2390" s="38"/>
      <c r="G2390" s="38"/>
      <c r="H2390" s="38"/>
      <c r="I2390" s="38"/>
      <c r="J2390" s="38"/>
      <c r="K2390" s="38"/>
      <c r="L2390" s="38"/>
      <c r="M2390" s="38"/>
      <c r="N2390" s="38"/>
      <c r="O2390" s="38"/>
      <c r="P2390" s="38"/>
      <c r="Q2390" s="38"/>
      <c r="R2390" s="38"/>
      <c r="S2390" s="94"/>
      <c r="T2390" s="94"/>
      <c r="U2390" s="94"/>
      <c r="V2390" s="94"/>
      <c r="W2390" s="94"/>
      <c r="X2390" s="94"/>
      <c r="Y2390" s="94"/>
    </row>
    <row r="2391" spans="2:25" x14ac:dyDescent="0.25">
      <c r="B2391" s="110"/>
      <c r="C2391" s="110"/>
      <c r="D2391" s="38"/>
      <c r="E2391" s="38"/>
      <c r="F2391" s="38"/>
      <c r="G2391" s="38"/>
      <c r="H2391" s="38"/>
      <c r="I2391" s="38"/>
      <c r="J2391" s="38"/>
      <c r="K2391" s="38"/>
      <c r="L2391" s="38"/>
      <c r="M2391" s="38"/>
      <c r="N2391" s="38"/>
      <c r="O2391" s="38"/>
      <c r="P2391" s="38"/>
      <c r="Q2391" s="38"/>
      <c r="R2391" s="38"/>
      <c r="S2391" s="94"/>
      <c r="T2391" s="94"/>
      <c r="U2391" s="94"/>
      <c r="V2391" s="94"/>
      <c r="W2391" s="94"/>
      <c r="X2391" s="94"/>
      <c r="Y2391" s="94"/>
    </row>
    <row r="2392" spans="2:25" x14ac:dyDescent="0.25">
      <c r="B2392" s="110"/>
      <c r="C2392" s="110"/>
      <c r="D2392" s="38"/>
      <c r="E2392" s="38"/>
      <c r="F2392" s="38"/>
      <c r="G2392" s="38"/>
      <c r="H2392" s="38"/>
      <c r="I2392" s="38"/>
      <c r="J2392" s="38"/>
      <c r="K2392" s="38"/>
      <c r="L2392" s="38"/>
      <c r="M2392" s="38"/>
      <c r="N2392" s="38"/>
      <c r="O2392" s="38"/>
      <c r="P2392" s="38"/>
      <c r="Q2392" s="38"/>
      <c r="R2392" s="38"/>
      <c r="S2392" s="94"/>
      <c r="T2392" s="94"/>
      <c r="U2392" s="94"/>
      <c r="V2392" s="94"/>
      <c r="W2392" s="94"/>
      <c r="X2392" s="94"/>
      <c r="Y2392" s="94"/>
    </row>
    <row r="2393" spans="2:25" x14ac:dyDescent="0.25">
      <c r="B2393" s="110"/>
      <c r="C2393" s="110"/>
      <c r="D2393" s="38"/>
      <c r="E2393" s="38"/>
      <c r="F2393" s="38"/>
      <c r="G2393" s="38"/>
      <c r="H2393" s="38"/>
      <c r="I2393" s="38"/>
      <c r="J2393" s="38"/>
      <c r="K2393" s="38"/>
      <c r="L2393" s="38"/>
      <c r="M2393" s="38"/>
      <c r="N2393" s="38"/>
      <c r="O2393" s="38"/>
      <c r="P2393" s="38"/>
      <c r="Q2393" s="38"/>
      <c r="R2393" s="38"/>
      <c r="S2393" s="94"/>
      <c r="T2393" s="94"/>
      <c r="U2393" s="94"/>
      <c r="V2393" s="94"/>
      <c r="W2393" s="94"/>
      <c r="X2393" s="94"/>
      <c r="Y2393" s="94"/>
    </row>
    <row r="2394" spans="2:25" x14ac:dyDescent="0.25">
      <c r="B2394" s="110"/>
      <c r="C2394" s="110"/>
      <c r="D2394" s="38"/>
      <c r="E2394" s="38"/>
      <c r="F2394" s="38"/>
      <c r="G2394" s="38"/>
      <c r="H2394" s="38"/>
      <c r="I2394" s="38"/>
      <c r="J2394" s="38"/>
      <c r="K2394" s="38"/>
      <c r="L2394" s="38"/>
      <c r="M2394" s="38"/>
      <c r="N2394" s="38"/>
      <c r="O2394" s="38"/>
      <c r="P2394" s="38"/>
      <c r="Q2394" s="38"/>
      <c r="R2394" s="38"/>
      <c r="S2394" s="94"/>
      <c r="T2394" s="94"/>
      <c r="U2394" s="94"/>
      <c r="V2394" s="94"/>
      <c r="W2394" s="94"/>
      <c r="X2394" s="94"/>
      <c r="Y2394" s="94"/>
    </row>
    <row r="2395" spans="2:25" x14ac:dyDescent="0.25">
      <c r="B2395" s="110"/>
      <c r="C2395" s="110"/>
      <c r="D2395" s="38"/>
      <c r="E2395" s="38"/>
      <c r="F2395" s="38"/>
      <c r="G2395" s="38"/>
      <c r="H2395" s="38"/>
      <c r="I2395" s="38"/>
      <c r="J2395" s="38"/>
      <c r="K2395" s="38"/>
      <c r="L2395" s="38"/>
      <c r="M2395" s="38"/>
      <c r="N2395" s="38"/>
      <c r="O2395" s="38"/>
      <c r="P2395" s="38"/>
      <c r="Q2395" s="38"/>
      <c r="R2395" s="38"/>
      <c r="S2395" s="94"/>
      <c r="T2395" s="94"/>
      <c r="U2395" s="94"/>
      <c r="V2395" s="94"/>
      <c r="W2395" s="94"/>
      <c r="X2395" s="94"/>
      <c r="Y2395" s="94"/>
    </row>
    <row r="2396" spans="2:25" x14ac:dyDescent="0.25">
      <c r="B2396" s="110"/>
      <c r="C2396" s="110"/>
      <c r="D2396" s="38"/>
      <c r="E2396" s="38"/>
      <c r="F2396" s="38"/>
      <c r="G2396" s="38"/>
      <c r="H2396" s="38"/>
      <c r="I2396" s="38"/>
      <c r="J2396" s="38"/>
      <c r="K2396" s="38"/>
      <c r="L2396" s="38"/>
      <c r="M2396" s="38"/>
      <c r="N2396" s="38"/>
      <c r="O2396" s="38"/>
      <c r="P2396" s="38"/>
      <c r="Q2396" s="38"/>
      <c r="R2396" s="38"/>
      <c r="S2396" s="94"/>
      <c r="T2396" s="94"/>
      <c r="U2396" s="94"/>
      <c r="V2396" s="94"/>
      <c r="W2396" s="94"/>
      <c r="X2396" s="94"/>
      <c r="Y2396" s="94"/>
    </row>
    <row r="2397" spans="2:25" x14ac:dyDescent="0.25">
      <c r="B2397" s="110"/>
      <c r="C2397" s="110"/>
      <c r="D2397" s="38"/>
      <c r="E2397" s="38"/>
      <c r="F2397" s="38"/>
      <c r="G2397" s="38"/>
      <c r="H2397" s="38"/>
      <c r="I2397" s="38"/>
      <c r="J2397" s="38"/>
      <c r="K2397" s="38"/>
      <c r="L2397" s="38"/>
      <c r="M2397" s="38"/>
      <c r="N2397" s="38"/>
      <c r="O2397" s="38"/>
      <c r="P2397" s="38"/>
      <c r="Q2397" s="38"/>
      <c r="R2397" s="38"/>
      <c r="S2397" s="94"/>
      <c r="T2397" s="94"/>
      <c r="U2397" s="94"/>
      <c r="V2397" s="94"/>
      <c r="W2397" s="94"/>
      <c r="X2397" s="94"/>
      <c r="Y2397" s="94"/>
    </row>
    <row r="2398" spans="2:25" x14ac:dyDescent="0.25">
      <c r="B2398" s="110"/>
      <c r="C2398" s="110"/>
      <c r="D2398" s="38"/>
      <c r="E2398" s="38"/>
      <c r="F2398" s="38"/>
      <c r="G2398" s="38"/>
      <c r="H2398" s="38"/>
      <c r="I2398" s="38"/>
      <c r="J2398" s="38"/>
      <c r="K2398" s="38"/>
      <c r="L2398" s="38"/>
      <c r="M2398" s="38"/>
      <c r="N2398" s="38"/>
      <c r="O2398" s="38"/>
      <c r="P2398" s="38"/>
      <c r="Q2398" s="38"/>
      <c r="R2398" s="38"/>
      <c r="S2398" s="94"/>
      <c r="T2398" s="94"/>
      <c r="U2398" s="94"/>
      <c r="V2398" s="94"/>
      <c r="W2398" s="94"/>
      <c r="X2398" s="94"/>
      <c r="Y2398" s="94"/>
    </row>
    <row r="2399" spans="2:25" x14ac:dyDescent="0.25">
      <c r="B2399" s="110"/>
      <c r="C2399" s="110"/>
      <c r="D2399" s="38"/>
      <c r="E2399" s="38"/>
      <c r="F2399" s="38"/>
      <c r="G2399" s="38"/>
      <c r="H2399" s="38"/>
      <c r="I2399" s="38"/>
      <c r="J2399" s="38"/>
      <c r="K2399" s="38"/>
      <c r="L2399" s="38"/>
      <c r="M2399" s="38"/>
      <c r="N2399" s="38"/>
      <c r="O2399" s="38"/>
      <c r="P2399" s="38"/>
      <c r="Q2399" s="38"/>
      <c r="R2399" s="38"/>
      <c r="S2399" s="94"/>
      <c r="T2399" s="94"/>
      <c r="U2399" s="94"/>
      <c r="V2399" s="94"/>
      <c r="W2399" s="94"/>
      <c r="X2399" s="94"/>
      <c r="Y2399" s="94"/>
    </row>
    <row r="2400" spans="2:25" x14ac:dyDescent="0.25">
      <c r="B2400" s="110"/>
      <c r="C2400" s="110"/>
      <c r="D2400" s="38"/>
      <c r="E2400" s="38"/>
      <c r="F2400" s="38"/>
      <c r="G2400" s="38"/>
      <c r="H2400" s="38"/>
      <c r="I2400" s="38"/>
      <c r="J2400" s="38"/>
      <c r="K2400" s="38"/>
      <c r="L2400" s="38"/>
      <c r="M2400" s="38"/>
      <c r="N2400" s="38"/>
      <c r="O2400" s="38"/>
      <c r="P2400" s="38"/>
      <c r="Q2400" s="38"/>
      <c r="R2400" s="38"/>
      <c r="S2400" s="94"/>
      <c r="T2400" s="94"/>
      <c r="U2400" s="94"/>
      <c r="V2400" s="94"/>
      <c r="W2400" s="94"/>
      <c r="X2400" s="94"/>
      <c r="Y2400" s="94"/>
    </row>
    <row r="2401" spans="2:25" x14ac:dyDescent="0.25">
      <c r="B2401" s="110"/>
      <c r="C2401" s="110"/>
      <c r="D2401" s="38"/>
      <c r="E2401" s="38"/>
      <c r="F2401" s="38"/>
      <c r="G2401" s="38"/>
      <c r="H2401" s="38"/>
      <c r="I2401" s="38"/>
      <c r="J2401" s="38"/>
      <c r="K2401" s="38"/>
      <c r="L2401" s="38"/>
      <c r="M2401" s="38"/>
      <c r="N2401" s="38"/>
      <c r="O2401" s="38"/>
      <c r="P2401" s="38"/>
      <c r="Q2401" s="38"/>
      <c r="R2401" s="38"/>
      <c r="S2401" s="94"/>
      <c r="T2401" s="94"/>
      <c r="U2401" s="94"/>
      <c r="V2401" s="94"/>
      <c r="W2401" s="94"/>
      <c r="X2401" s="94"/>
      <c r="Y2401" s="94"/>
    </row>
    <row r="2402" spans="2:25" x14ac:dyDescent="0.25">
      <c r="B2402" s="110"/>
      <c r="C2402" s="110"/>
      <c r="D2402" s="38"/>
      <c r="E2402" s="38"/>
      <c r="F2402" s="38"/>
      <c r="G2402" s="38"/>
      <c r="H2402" s="38"/>
      <c r="I2402" s="38"/>
      <c r="J2402" s="38"/>
      <c r="K2402" s="38"/>
      <c r="L2402" s="38"/>
      <c r="M2402" s="38"/>
      <c r="N2402" s="38"/>
      <c r="O2402" s="38"/>
      <c r="P2402" s="38"/>
      <c r="Q2402" s="38"/>
      <c r="R2402" s="38"/>
      <c r="S2402" s="94"/>
      <c r="T2402" s="94"/>
      <c r="U2402" s="94"/>
      <c r="V2402" s="94"/>
      <c r="W2402" s="94"/>
      <c r="X2402" s="94"/>
      <c r="Y2402" s="94"/>
    </row>
    <row r="2403" spans="2:25" x14ac:dyDescent="0.25">
      <c r="B2403" s="110"/>
      <c r="C2403" s="110"/>
      <c r="D2403" s="38"/>
      <c r="E2403" s="38"/>
      <c r="F2403" s="38"/>
      <c r="G2403" s="38"/>
      <c r="H2403" s="38"/>
      <c r="I2403" s="38"/>
      <c r="J2403" s="38"/>
      <c r="K2403" s="38"/>
      <c r="L2403" s="38"/>
      <c r="M2403" s="38"/>
      <c r="N2403" s="38"/>
      <c r="O2403" s="38"/>
      <c r="P2403" s="38"/>
      <c r="Q2403" s="38"/>
      <c r="R2403" s="38"/>
      <c r="S2403" s="94"/>
      <c r="T2403" s="94"/>
      <c r="U2403" s="94"/>
      <c r="V2403" s="94"/>
      <c r="W2403" s="94"/>
      <c r="X2403" s="94"/>
      <c r="Y2403" s="94"/>
    </row>
    <row r="2404" spans="2:25" x14ac:dyDescent="0.25">
      <c r="B2404" s="110"/>
      <c r="C2404" s="110"/>
      <c r="D2404" s="38"/>
      <c r="E2404" s="38"/>
      <c r="F2404" s="38"/>
      <c r="G2404" s="38"/>
      <c r="H2404" s="38"/>
      <c r="I2404" s="38"/>
      <c r="J2404" s="38"/>
      <c r="K2404" s="38"/>
      <c r="L2404" s="38"/>
      <c r="M2404" s="38"/>
      <c r="N2404" s="38"/>
      <c r="O2404" s="38"/>
      <c r="P2404" s="38"/>
      <c r="Q2404" s="38"/>
      <c r="R2404" s="38"/>
      <c r="S2404" s="94"/>
      <c r="T2404" s="94"/>
      <c r="U2404" s="94"/>
      <c r="V2404" s="94"/>
      <c r="W2404" s="94"/>
      <c r="X2404" s="94"/>
      <c r="Y2404" s="94"/>
    </row>
    <row r="2405" spans="2:25" x14ac:dyDescent="0.25">
      <c r="B2405" s="110"/>
      <c r="C2405" s="110"/>
      <c r="D2405" s="38"/>
      <c r="E2405" s="38"/>
      <c r="F2405" s="38"/>
      <c r="G2405" s="38"/>
      <c r="H2405" s="38"/>
      <c r="I2405" s="38"/>
      <c r="J2405" s="38"/>
      <c r="K2405" s="38"/>
      <c r="L2405" s="38"/>
      <c r="M2405" s="38"/>
      <c r="N2405" s="38"/>
      <c r="O2405" s="38"/>
      <c r="P2405" s="38"/>
      <c r="Q2405" s="38"/>
      <c r="R2405" s="38"/>
      <c r="S2405" s="94"/>
      <c r="T2405" s="94"/>
      <c r="U2405" s="94"/>
      <c r="V2405" s="94"/>
      <c r="W2405" s="94"/>
      <c r="X2405" s="94"/>
      <c r="Y2405" s="94"/>
    </row>
    <row r="2406" spans="2:25" x14ac:dyDescent="0.25">
      <c r="B2406" s="110"/>
      <c r="C2406" s="110"/>
      <c r="D2406" s="38"/>
      <c r="E2406" s="38"/>
      <c r="F2406" s="38"/>
      <c r="G2406" s="38"/>
      <c r="H2406" s="38"/>
      <c r="I2406" s="38"/>
      <c r="J2406" s="38"/>
      <c r="K2406" s="38"/>
      <c r="L2406" s="38"/>
      <c r="M2406" s="38"/>
      <c r="N2406" s="38"/>
      <c r="O2406" s="38"/>
      <c r="P2406" s="38"/>
      <c r="Q2406" s="38"/>
      <c r="R2406" s="38"/>
      <c r="S2406" s="94"/>
      <c r="T2406" s="94"/>
      <c r="U2406" s="94"/>
      <c r="V2406" s="94"/>
      <c r="W2406" s="94"/>
      <c r="X2406" s="94"/>
      <c r="Y2406" s="94"/>
    </row>
    <row r="2407" spans="2:25" x14ac:dyDescent="0.25">
      <c r="B2407" s="110"/>
      <c r="C2407" s="110"/>
      <c r="D2407" s="38"/>
      <c r="E2407" s="38"/>
      <c r="F2407" s="38"/>
      <c r="G2407" s="38"/>
      <c r="H2407" s="38"/>
      <c r="I2407" s="38"/>
      <c r="J2407" s="38"/>
      <c r="K2407" s="38"/>
      <c r="L2407" s="38"/>
      <c r="M2407" s="38"/>
      <c r="N2407" s="38"/>
      <c r="O2407" s="38"/>
      <c r="P2407" s="38"/>
      <c r="Q2407" s="38"/>
      <c r="R2407" s="38"/>
      <c r="S2407" s="94"/>
      <c r="T2407" s="94"/>
      <c r="U2407" s="94"/>
      <c r="V2407" s="94"/>
      <c r="W2407" s="94"/>
      <c r="X2407" s="94"/>
      <c r="Y2407" s="94"/>
    </row>
    <row r="2408" spans="2:25" x14ac:dyDescent="0.25">
      <c r="B2408" s="110"/>
      <c r="C2408" s="110"/>
      <c r="D2408" s="38"/>
      <c r="E2408" s="38"/>
      <c r="F2408" s="38"/>
      <c r="G2408" s="38"/>
      <c r="H2408" s="38"/>
      <c r="I2408" s="38"/>
      <c r="J2408" s="38"/>
      <c r="K2408" s="38"/>
      <c r="L2408" s="38"/>
      <c r="M2408" s="38"/>
      <c r="N2408" s="38"/>
      <c r="O2408" s="38"/>
      <c r="P2408" s="38"/>
      <c r="Q2408" s="38"/>
      <c r="R2408" s="38"/>
      <c r="S2408" s="94"/>
      <c r="T2408" s="94"/>
      <c r="U2408" s="94"/>
      <c r="V2408" s="94"/>
      <c r="W2408" s="94"/>
      <c r="X2408" s="94"/>
      <c r="Y2408" s="94"/>
    </row>
    <row r="2409" spans="2:25" x14ac:dyDescent="0.25">
      <c r="B2409" s="110"/>
      <c r="C2409" s="110"/>
      <c r="D2409" s="38"/>
      <c r="E2409" s="38"/>
      <c r="F2409" s="38"/>
      <c r="G2409" s="38"/>
      <c r="H2409" s="38"/>
      <c r="I2409" s="38"/>
      <c r="J2409" s="38"/>
      <c r="K2409" s="38"/>
      <c r="L2409" s="38"/>
      <c r="M2409" s="38"/>
      <c r="N2409" s="38"/>
      <c r="O2409" s="38"/>
      <c r="P2409" s="38"/>
      <c r="Q2409" s="38"/>
      <c r="R2409" s="38"/>
      <c r="S2409" s="94"/>
      <c r="T2409" s="94"/>
      <c r="U2409" s="94"/>
      <c r="V2409" s="94"/>
      <c r="W2409" s="94"/>
      <c r="X2409" s="94"/>
      <c r="Y2409" s="94"/>
    </row>
    <row r="2410" spans="2:25" x14ac:dyDescent="0.25">
      <c r="B2410" s="110"/>
      <c r="C2410" s="110"/>
      <c r="D2410" s="38"/>
      <c r="E2410" s="38"/>
      <c r="F2410" s="38"/>
      <c r="G2410" s="38"/>
      <c r="H2410" s="38"/>
      <c r="I2410" s="38"/>
      <c r="J2410" s="38"/>
      <c r="K2410" s="38"/>
      <c r="L2410" s="38"/>
      <c r="M2410" s="38"/>
      <c r="N2410" s="38"/>
      <c r="O2410" s="38"/>
      <c r="P2410" s="38"/>
      <c r="Q2410" s="38"/>
      <c r="R2410" s="38"/>
      <c r="S2410" s="94"/>
      <c r="T2410" s="94"/>
      <c r="U2410" s="94"/>
      <c r="V2410" s="94"/>
      <c r="W2410" s="94"/>
      <c r="X2410" s="94"/>
      <c r="Y2410" s="94"/>
    </row>
    <row r="2411" spans="2:25" x14ac:dyDescent="0.25">
      <c r="B2411" s="110"/>
      <c r="C2411" s="110"/>
      <c r="D2411" s="38"/>
      <c r="E2411" s="38"/>
      <c r="F2411" s="38"/>
      <c r="G2411" s="38"/>
      <c r="H2411" s="38"/>
      <c r="I2411" s="38"/>
      <c r="J2411" s="38"/>
      <c r="K2411" s="38"/>
      <c r="L2411" s="38"/>
      <c r="M2411" s="38"/>
      <c r="N2411" s="38"/>
      <c r="O2411" s="38"/>
      <c r="P2411" s="38"/>
      <c r="Q2411" s="38"/>
      <c r="R2411" s="38"/>
      <c r="S2411" s="94"/>
      <c r="T2411" s="94"/>
      <c r="U2411" s="94"/>
      <c r="V2411" s="94"/>
      <c r="W2411" s="94"/>
      <c r="X2411" s="94"/>
      <c r="Y2411" s="94"/>
    </row>
    <row r="2412" spans="2:25" x14ac:dyDescent="0.25">
      <c r="B2412" s="110"/>
      <c r="C2412" s="110"/>
      <c r="D2412" s="38"/>
      <c r="E2412" s="38"/>
      <c r="F2412" s="38"/>
      <c r="G2412" s="38"/>
      <c r="H2412" s="38"/>
      <c r="I2412" s="38"/>
      <c r="J2412" s="38"/>
      <c r="K2412" s="38"/>
      <c r="L2412" s="38"/>
      <c r="M2412" s="38"/>
      <c r="N2412" s="38"/>
      <c r="O2412" s="38"/>
      <c r="P2412" s="38"/>
      <c r="Q2412" s="38"/>
      <c r="R2412" s="38"/>
      <c r="S2412" s="94"/>
      <c r="T2412" s="94"/>
      <c r="U2412" s="94"/>
      <c r="V2412" s="94"/>
      <c r="W2412" s="94"/>
      <c r="X2412" s="94"/>
      <c r="Y2412" s="94"/>
    </row>
    <row r="2413" spans="2:25" x14ac:dyDescent="0.25">
      <c r="B2413" s="110"/>
      <c r="C2413" s="110"/>
      <c r="D2413" s="38"/>
      <c r="E2413" s="38"/>
      <c r="F2413" s="38"/>
      <c r="G2413" s="38"/>
      <c r="H2413" s="38"/>
      <c r="I2413" s="38"/>
      <c r="J2413" s="38"/>
      <c r="K2413" s="38"/>
      <c r="L2413" s="38"/>
      <c r="M2413" s="38"/>
      <c r="N2413" s="38"/>
      <c r="O2413" s="38"/>
      <c r="P2413" s="38"/>
      <c r="Q2413" s="38"/>
      <c r="R2413" s="38"/>
      <c r="S2413" s="94"/>
      <c r="T2413" s="94"/>
      <c r="U2413" s="94"/>
      <c r="V2413" s="94"/>
      <c r="W2413" s="94"/>
      <c r="X2413" s="94"/>
      <c r="Y2413" s="94"/>
    </row>
    <row r="2414" spans="2:25" x14ac:dyDescent="0.25">
      <c r="B2414" s="110"/>
      <c r="C2414" s="110"/>
      <c r="D2414" s="38"/>
      <c r="E2414" s="38"/>
      <c r="F2414" s="38"/>
      <c r="G2414" s="38"/>
      <c r="H2414" s="38"/>
      <c r="I2414" s="38"/>
      <c r="J2414" s="38"/>
      <c r="K2414" s="38"/>
      <c r="L2414" s="38"/>
      <c r="M2414" s="38"/>
      <c r="N2414" s="38"/>
      <c r="O2414" s="38"/>
      <c r="P2414" s="38"/>
      <c r="Q2414" s="38"/>
      <c r="R2414" s="38"/>
      <c r="S2414" s="94"/>
      <c r="T2414" s="94"/>
      <c r="U2414" s="94"/>
      <c r="V2414" s="94"/>
      <c r="W2414" s="94"/>
      <c r="X2414" s="94"/>
      <c r="Y2414" s="94"/>
    </row>
    <row r="2415" spans="2:25" x14ac:dyDescent="0.25">
      <c r="B2415" s="110"/>
      <c r="C2415" s="110"/>
      <c r="D2415" s="38"/>
      <c r="E2415" s="38"/>
      <c r="F2415" s="38"/>
      <c r="G2415" s="38"/>
      <c r="H2415" s="38"/>
      <c r="I2415" s="38"/>
      <c r="J2415" s="38"/>
      <c r="K2415" s="38"/>
      <c r="L2415" s="38"/>
      <c r="M2415" s="38"/>
      <c r="N2415" s="38"/>
      <c r="O2415" s="38"/>
      <c r="P2415" s="38"/>
      <c r="Q2415" s="38"/>
      <c r="R2415" s="38"/>
      <c r="S2415" s="94"/>
      <c r="T2415" s="94"/>
      <c r="U2415" s="94"/>
      <c r="V2415" s="94"/>
      <c r="W2415" s="94"/>
      <c r="X2415" s="94"/>
      <c r="Y2415" s="94"/>
    </row>
    <row r="2416" spans="2:25" x14ac:dyDescent="0.25">
      <c r="B2416" s="110"/>
      <c r="C2416" s="110"/>
      <c r="D2416" s="38"/>
      <c r="E2416" s="38"/>
      <c r="F2416" s="38"/>
      <c r="G2416" s="38"/>
      <c r="H2416" s="38"/>
      <c r="I2416" s="38"/>
      <c r="J2416" s="38"/>
      <c r="K2416" s="38"/>
      <c r="L2416" s="38"/>
      <c r="M2416" s="38"/>
      <c r="N2416" s="38"/>
      <c r="O2416" s="38"/>
      <c r="P2416" s="38"/>
      <c r="Q2416" s="38"/>
      <c r="R2416" s="38"/>
      <c r="S2416" s="94"/>
      <c r="T2416" s="94"/>
      <c r="U2416" s="94"/>
      <c r="V2416" s="94"/>
      <c r="W2416" s="94"/>
      <c r="X2416" s="94"/>
      <c r="Y2416" s="94"/>
    </row>
    <row r="2417" spans="2:25" x14ac:dyDescent="0.25">
      <c r="B2417" s="110"/>
      <c r="C2417" s="110"/>
      <c r="D2417" s="38"/>
      <c r="E2417" s="38"/>
      <c r="F2417" s="38"/>
      <c r="G2417" s="38"/>
      <c r="H2417" s="38"/>
      <c r="I2417" s="38"/>
      <c r="J2417" s="38"/>
      <c r="K2417" s="38"/>
      <c r="L2417" s="38"/>
      <c r="M2417" s="38"/>
      <c r="N2417" s="38"/>
      <c r="O2417" s="38"/>
      <c r="P2417" s="38"/>
      <c r="Q2417" s="38"/>
      <c r="R2417" s="38"/>
      <c r="S2417" s="94"/>
      <c r="T2417" s="94"/>
      <c r="U2417" s="94"/>
      <c r="V2417" s="94"/>
      <c r="W2417" s="94"/>
      <c r="X2417" s="94"/>
      <c r="Y2417" s="94"/>
    </row>
    <row r="2418" spans="2:25" x14ac:dyDescent="0.25">
      <c r="B2418" s="110"/>
      <c r="C2418" s="110"/>
      <c r="D2418" s="38"/>
      <c r="E2418" s="38"/>
      <c r="F2418" s="38"/>
      <c r="G2418" s="38"/>
      <c r="H2418" s="38"/>
      <c r="I2418" s="38"/>
      <c r="J2418" s="38"/>
      <c r="K2418" s="38"/>
      <c r="L2418" s="38"/>
      <c r="M2418" s="38"/>
      <c r="N2418" s="38"/>
      <c r="O2418" s="38"/>
      <c r="P2418" s="38"/>
      <c r="Q2418" s="38"/>
      <c r="R2418" s="38"/>
      <c r="S2418" s="94"/>
      <c r="T2418" s="94"/>
      <c r="U2418" s="94"/>
      <c r="V2418" s="94"/>
      <c r="W2418" s="94"/>
      <c r="X2418" s="94"/>
      <c r="Y2418" s="94"/>
    </row>
    <row r="2419" spans="2:25" x14ac:dyDescent="0.25">
      <c r="B2419" s="110"/>
      <c r="C2419" s="110"/>
      <c r="D2419" s="38"/>
      <c r="E2419" s="38"/>
      <c r="F2419" s="38"/>
      <c r="G2419" s="38"/>
      <c r="H2419" s="38"/>
      <c r="I2419" s="38"/>
      <c r="J2419" s="38"/>
      <c r="K2419" s="38"/>
      <c r="L2419" s="38"/>
      <c r="M2419" s="38"/>
      <c r="N2419" s="38"/>
      <c r="O2419" s="38"/>
      <c r="P2419" s="38"/>
      <c r="Q2419" s="38"/>
      <c r="R2419" s="38"/>
      <c r="S2419" s="94"/>
      <c r="T2419" s="94"/>
      <c r="U2419" s="94"/>
      <c r="V2419" s="94"/>
      <c r="W2419" s="94"/>
      <c r="X2419" s="94"/>
      <c r="Y2419" s="94"/>
    </row>
    <row r="2420" spans="2:25" x14ac:dyDescent="0.25">
      <c r="B2420" s="110"/>
      <c r="C2420" s="110"/>
      <c r="D2420" s="38"/>
      <c r="E2420" s="38"/>
      <c r="F2420" s="38"/>
      <c r="G2420" s="38"/>
      <c r="H2420" s="38"/>
      <c r="I2420" s="38"/>
      <c r="J2420" s="38"/>
      <c r="K2420" s="38"/>
      <c r="L2420" s="38"/>
      <c r="M2420" s="38"/>
      <c r="N2420" s="38"/>
      <c r="O2420" s="38"/>
      <c r="P2420" s="38"/>
      <c r="Q2420" s="38"/>
      <c r="R2420" s="38"/>
      <c r="S2420" s="94"/>
      <c r="T2420" s="94"/>
      <c r="U2420" s="94"/>
      <c r="V2420" s="94"/>
      <c r="W2420" s="94"/>
      <c r="X2420" s="94"/>
      <c r="Y2420" s="94"/>
    </row>
    <row r="2421" spans="2:25" x14ac:dyDescent="0.25">
      <c r="B2421" s="110"/>
      <c r="C2421" s="110"/>
      <c r="D2421" s="38"/>
      <c r="E2421" s="38"/>
      <c r="F2421" s="38"/>
      <c r="G2421" s="38"/>
      <c r="H2421" s="38"/>
      <c r="I2421" s="38"/>
      <c r="J2421" s="38"/>
      <c r="K2421" s="38"/>
      <c r="L2421" s="38"/>
      <c r="M2421" s="38"/>
      <c r="N2421" s="38"/>
      <c r="O2421" s="38"/>
      <c r="P2421" s="38"/>
      <c r="Q2421" s="38"/>
      <c r="R2421" s="38"/>
      <c r="S2421" s="94"/>
      <c r="T2421" s="94"/>
      <c r="U2421" s="94"/>
      <c r="V2421" s="94"/>
      <c r="W2421" s="94"/>
      <c r="X2421" s="94"/>
      <c r="Y2421" s="94"/>
    </row>
    <row r="2422" spans="2:25" x14ac:dyDescent="0.25">
      <c r="B2422" s="110"/>
      <c r="C2422" s="110"/>
      <c r="D2422" s="38"/>
      <c r="E2422" s="38"/>
      <c r="F2422" s="38"/>
      <c r="G2422" s="38"/>
      <c r="H2422" s="38"/>
      <c r="I2422" s="38"/>
      <c r="J2422" s="38"/>
      <c r="K2422" s="38"/>
      <c r="L2422" s="38"/>
      <c r="M2422" s="38"/>
      <c r="N2422" s="38"/>
      <c r="O2422" s="38"/>
      <c r="P2422" s="38"/>
      <c r="Q2422" s="38"/>
      <c r="R2422" s="38"/>
      <c r="S2422" s="94"/>
      <c r="T2422" s="94"/>
      <c r="U2422" s="94"/>
      <c r="V2422" s="94"/>
      <c r="W2422" s="94"/>
      <c r="X2422" s="94"/>
      <c r="Y2422" s="94"/>
    </row>
    <row r="2423" spans="2:25" x14ac:dyDescent="0.25">
      <c r="B2423" s="110"/>
      <c r="C2423" s="110"/>
      <c r="D2423" s="38"/>
      <c r="E2423" s="38"/>
      <c r="F2423" s="38"/>
      <c r="G2423" s="38"/>
      <c r="H2423" s="38"/>
      <c r="I2423" s="38"/>
      <c r="J2423" s="38"/>
      <c r="K2423" s="38"/>
      <c r="L2423" s="38"/>
      <c r="M2423" s="38"/>
      <c r="N2423" s="38"/>
      <c r="O2423" s="38"/>
      <c r="P2423" s="38"/>
      <c r="Q2423" s="38"/>
      <c r="R2423" s="38"/>
      <c r="S2423" s="94"/>
      <c r="T2423" s="94"/>
      <c r="U2423" s="94"/>
      <c r="V2423" s="94"/>
      <c r="W2423" s="94"/>
      <c r="X2423" s="94"/>
      <c r="Y2423" s="94"/>
    </row>
    <row r="2424" spans="2:25" x14ac:dyDescent="0.25">
      <c r="B2424" s="110"/>
      <c r="C2424" s="110"/>
      <c r="D2424" s="38"/>
      <c r="E2424" s="38"/>
      <c r="F2424" s="38"/>
      <c r="G2424" s="38"/>
      <c r="H2424" s="38"/>
      <c r="I2424" s="38"/>
      <c r="J2424" s="38"/>
      <c r="K2424" s="38"/>
      <c r="L2424" s="38"/>
      <c r="M2424" s="38"/>
      <c r="N2424" s="38"/>
      <c r="O2424" s="38"/>
      <c r="P2424" s="38"/>
      <c r="Q2424" s="38"/>
      <c r="R2424" s="38"/>
      <c r="S2424" s="94"/>
      <c r="T2424" s="94"/>
      <c r="U2424" s="94"/>
      <c r="V2424" s="94"/>
      <c r="W2424" s="94"/>
      <c r="X2424" s="94"/>
      <c r="Y2424" s="94"/>
    </row>
    <row r="2425" spans="2:25" x14ac:dyDescent="0.25">
      <c r="B2425" s="110"/>
      <c r="C2425" s="110"/>
      <c r="D2425" s="38"/>
      <c r="E2425" s="38"/>
      <c r="F2425" s="38"/>
      <c r="G2425" s="38"/>
      <c r="H2425" s="38"/>
      <c r="I2425" s="38"/>
      <c r="J2425" s="38"/>
      <c r="K2425" s="38"/>
      <c r="L2425" s="38"/>
      <c r="M2425" s="38"/>
      <c r="N2425" s="38"/>
      <c r="O2425" s="38"/>
      <c r="P2425" s="38"/>
      <c r="Q2425" s="38"/>
      <c r="R2425" s="38"/>
      <c r="S2425" s="94"/>
      <c r="T2425" s="94"/>
      <c r="U2425" s="94"/>
      <c r="V2425" s="94"/>
      <c r="W2425" s="94"/>
      <c r="X2425" s="94"/>
      <c r="Y2425" s="94"/>
    </row>
    <row r="2426" spans="2:25" x14ac:dyDescent="0.25">
      <c r="B2426" s="110"/>
      <c r="C2426" s="110"/>
      <c r="D2426" s="38"/>
      <c r="E2426" s="38"/>
      <c r="F2426" s="38"/>
      <c r="G2426" s="38"/>
      <c r="H2426" s="38"/>
      <c r="I2426" s="38"/>
      <c r="J2426" s="38"/>
      <c r="K2426" s="38"/>
      <c r="L2426" s="38"/>
      <c r="M2426" s="38"/>
      <c r="N2426" s="38"/>
      <c r="O2426" s="38"/>
      <c r="P2426" s="38"/>
      <c r="Q2426" s="38"/>
      <c r="R2426" s="38"/>
      <c r="S2426" s="94"/>
      <c r="T2426" s="94"/>
      <c r="U2426" s="94"/>
      <c r="V2426" s="94"/>
      <c r="W2426" s="94"/>
      <c r="X2426" s="94"/>
      <c r="Y2426" s="94"/>
    </row>
    <row r="2427" spans="2:25" x14ac:dyDescent="0.25">
      <c r="B2427" s="110"/>
      <c r="C2427" s="110"/>
      <c r="D2427" s="38"/>
      <c r="E2427" s="38"/>
      <c r="F2427" s="38"/>
      <c r="G2427" s="38"/>
      <c r="H2427" s="38"/>
      <c r="I2427" s="38"/>
      <c r="J2427" s="38"/>
      <c r="K2427" s="38"/>
      <c r="L2427" s="38"/>
      <c r="M2427" s="38"/>
      <c r="N2427" s="38"/>
      <c r="O2427" s="38"/>
      <c r="P2427" s="38"/>
      <c r="Q2427" s="38"/>
      <c r="R2427" s="38"/>
      <c r="S2427" s="94"/>
      <c r="T2427" s="94"/>
      <c r="U2427" s="94"/>
      <c r="V2427" s="94"/>
      <c r="W2427" s="94"/>
      <c r="X2427" s="94"/>
      <c r="Y2427" s="94"/>
    </row>
    <row r="2428" spans="2:25" x14ac:dyDescent="0.25">
      <c r="B2428" s="110"/>
      <c r="C2428" s="110"/>
      <c r="D2428" s="38"/>
      <c r="E2428" s="38"/>
      <c r="F2428" s="38"/>
      <c r="G2428" s="38"/>
      <c r="H2428" s="38"/>
      <c r="I2428" s="38"/>
      <c r="J2428" s="38"/>
      <c r="K2428" s="38"/>
      <c r="L2428" s="38"/>
      <c r="M2428" s="38"/>
      <c r="N2428" s="38"/>
      <c r="O2428" s="38"/>
      <c r="P2428" s="38"/>
      <c r="Q2428" s="38"/>
      <c r="R2428" s="38"/>
      <c r="S2428" s="94"/>
      <c r="T2428" s="94"/>
      <c r="U2428" s="94"/>
      <c r="V2428" s="94"/>
      <c r="W2428" s="94"/>
      <c r="X2428" s="94"/>
      <c r="Y2428" s="94"/>
    </row>
    <row r="2429" spans="2:25" x14ac:dyDescent="0.25">
      <c r="B2429" s="110"/>
      <c r="C2429" s="110"/>
      <c r="D2429" s="38"/>
      <c r="E2429" s="38"/>
      <c r="F2429" s="38"/>
      <c r="G2429" s="38"/>
      <c r="H2429" s="38"/>
      <c r="I2429" s="38"/>
      <c r="J2429" s="38"/>
      <c r="K2429" s="38"/>
      <c r="L2429" s="38"/>
      <c r="M2429" s="38"/>
      <c r="N2429" s="38"/>
      <c r="O2429" s="38"/>
      <c r="P2429" s="38"/>
      <c r="Q2429" s="38"/>
      <c r="R2429" s="38"/>
      <c r="S2429" s="94"/>
      <c r="T2429" s="94"/>
      <c r="U2429" s="94"/>
      <c r="V2429" s="94"/>
      <c r="W2429" s="94"/>
      <c r="X2429" s="94"/>
      <c r="Y2429" s="94"/>
    </row>
    <row r="2430" spans="2:25" x14ac:dyDescent="0.25">
      <c r="B2430" s="110"/>
      <c r="C2430" s="110"/>
      <c r="D2430" s="38"/>
      <c r="E2430" s="38"/>
      <c r="F2430" s="38"/>
      <c r="G2430" s="38"/>
      <c r="H2430" s="38"/>
      <c r="I2430" s="38"/>
      <c r="J2430" s="38"/>
      <c r="K2430" s="38"/>
      <c r="L2430" s="38"/>
      <c r="M2430" s="38"/>
      <c r="N2430" s="38"/>
      <c r="O2430" s="38"/>
      <c r="P2430" s="38"/>
      <c r="Q2430" s="38"/>
      <c r="R2430" s="38"/>
      <c r="S2430" s="94"/>
      <c r="T2430" s="94"/>
      <c r="U2430" s="94"/>
      <c r="V2430" s="94"/>
      <c r="W2430" s="94"/>
      <c r="X2430" s="94"/>
      <c r="Y2430" s="94"/>
    </row>
    <row r="2431" spans="2:25" x14ac:dyDescent="0.25">
      <c r="B2431" s="110"/>
      <c r="C2431" s="110"/>
      <c r="D2431" s="38"/>
      <c r="E2431" s="38"/>
      <c r="F2431" s="38"/>
      <c r="G2431" s="38"/>
      <c r="H2431" s="38"/>
      <c r="I2431" s="38"/>
      <c r="J2431" s="38"/>
      <c r="K2431" s="38"/>
      <c r="L2431" s="38"/>
      <c r="M2431" s="38"/>
      <c r="N2431" s="38"/>
      <c r="O2431" s="38"/>
      <c r="P2431" s="38"/>
      <c r="Q2431" s="38"/>
      <c r="R2431" s="38"/>
      <c r="S2431" s="94"/>
      <c r="T2431" s="94"/>
      <c r="U2431" s="94"/>
      <c r="V2431" s="94"/>
      <c r="W2431" s="94"/>
      <c r="X2431" s="94"/>
      <c r="Y2431" s="94"/>
    </row>
    <row r="2432" spans="2:25" x14ac:dyDescent="0.25">
      <c r="B2432" s="110"/>
      <c r="C2432" s="110"/>
      <c r="D2432" s="38"/>
      <c r="E2432" s="38"/>
      <c r="F2432" s="38"/>
      <c r="G2432" s="38"/>
      <c r="H2432" s="38"/>
      <c r="I2432" s="38"/>
      <c r="J2432" s="38"/>
      <c r="K2432" s="38"/>
      <c r="L2432" s="38"/>
      <c r="M2432" s="38"/>
      <c r="N2432" s="38"/>
      <c r="O2432" s="38"/>
      <c r="P2432" s="38"/>
      <c r="Q2432" s="38"/>
      <c r="R2432" s="38"/>
      <c r="S2432" s="94"/>
      <c r="T2432" s="94"/>
      <c r="U2432" s="94"/>
      <c r="V2432" s="94"/>
      <c r="W2432" s="94"/>
      <c r="X2432" s="94"/>
      <c r="Y2432" s="94"/>
    </row>
    <row r="2433" spans="2:25" x14ac:dyDescent="0.25">
      <c r="B2433" s="110"/>
      <c r="C2433" s="110"/>
      <c r="D2433" s="38"/>
      <c r="E2433" s="38"/>
      <c r="F2433" s="38"/>
      <c r="G2433" s="38"/>
      <c r="H2433" s="38"/>
      <c r="I2433" s="38"/>
      <c r="J2433" s="38"/>
      <c r="K2433" s="38"/>
      <c r="L2433" s="38"/>
      <c r="M2433" s="38"/>
      <c r="N2433" s="38"/>
      <c r="O2433" s="38"/>
      <c r="P2433" s="38"/>
      <c r="Q2433" s="38"/>
      <c r="R2433" s="38"/>
      <c r="S2433" s="94"/>
      <c r="T2433" s="94"/>
      <c r="U2433" s="94"/>
      <c r="V2433" s="94"/>
      <c r="W2433" s="94"/>
      <c r="X2433" s="94"/>
      <c r="Y2433" s="94"/>
    </row>
    <row r="2434" spans="2:25" x14ac:dyDescent="0.25">
      <c r="B2434" s="110"/>
      <c r="C2434" s="110"/>
      <c r="D2434" s="38"/>
      <c r="E2434" s="38"/>
      <c r="F2434" s="38"/>
      <c r="G2434" s="38"/>
      <c r="H2434" s="38"/>
      <c r="I2434" s="38"/>
      <c r="J2434" s="38"/>
      <c r="K2434" s="38"/>
      <c r="L2434" s="38"/>
      <c r="M2434" s="38"/>
      <c r="N2434" s="38"/>
      <c r="O2434" s="38"/>
      <c r="P2434" s="38"/>
      <c r="Q2434" s="38"/>
      <c r="R2434" s="38"/>
      <c r="S2434" s="94"/>
      <c r="T2434" s="94"/>
      <c r="U2434" s="94"/>
      <c r="V2434" s="94"/>
      <c r="W2434" s="94"/>
      <c r="X2434" s="94"/>
      <c r="Y2434" s="94"/>
    </row>
    <row r="2435" spans="2:25" x14ac:dyDescent="0.25">
      <c r="B2435" s="110"/>
      <c r="C2435" s="110"/>
      <c r="D2435" s="38"/>
      <c r="E2435" s="38"/>
      <c r="F2435" s="38"/>
      <c r="G2435" s="38"/>
      <c r="H2435" s="38"/>
      <c r="I2435" s="38"/>
      <c r="J2435" s="38"/>
      <c r="K2435" s="38"/>
      <c r="L2435" s="38"/>
      <c r="M2435" s="38"/>
      <c r="N2435" s="38"/>
      <c r="O2435" s="38"/>
      <c r="P2435" s="38"/>
      <c r="Q2435" s="38"/>
      <c r="R2435" s="38"/>
      <c r="S2435" s="94"/>
      <c r="T2435" s="94"/>
      <c r="U2435" s="94"/>
      <c r="V2435" s="94"/>
      <c r="W2435" s="94"/>
      <c r="X2435" s="94"/>
      <c r="Y2435" s="94"/>
    </row>
    <row r="2436" spans="2:25" x14ac:dyDescent="0.25">
      <c r="B2436" s="110"/>
      <c r="C2436" s="110"/>
      <c r="D2436" s="38"/>
      <c r="E2436" s="38"/>
      <c r="F2436" s="38"/>
      <c r="G2436" s="38"/>
      <c r="H2436" s="38"/>
      <c r="I2436" s="38"/>
      <c r="J2436" s="38"/>
      <c r="K2436" s="38"/>
      <c r="L2436" s="38"/>
      <c r="M2436" s="38"/>
      <c r="N2436" s="38"/>
      <c r="O2436" s="38"/>
      <c r="P2436" s="38"/>
      <c r="Q2436" s="38"/>
      <c r="R2436" s="38"/>
      <c r="S2436" s="94"/>
      <c r="T2436" s="94"/>
      <c r="U2436" s="94"/>
      <c r="V2436" s="94"/>
      <c r="W2436" s="94"/>
      <c r="X2436" s="94"/>
      <c r="Y2436" s="94"/>
    </row>
    <row r="2437" spans="2:25" x14ac:dyDescent="0.25">
      <c r="B2437" s="110"/>
      <c r="C2437" s="110"/>
      <c r="D2437" s="38"/>
      <c r="E2437" s="38"/>
      <c r="F2437" s="38"/>
      <c r="G2437" s="38"/>
      <c r="H2437" s="38"/>
      <c r="I2437" s="38"/>
      <c r="J2437" s="38"/>
      <c r="K2437" s="38"/>
      <c r="L2437" s="38"/>
      <c r="M2437" s="38"/>
      <c r="N2437" s="38"/>
      <c r="O2437" s="38"/>
      <c r="P2437" s="38"/>
      <c r="Q2437" s="38"/>
      <c r="R2437" s="38"/>
      <c r="S2437" s="94"/>
      <c r="T2437" s="94"/>
      <c r="U2437" s="94"/>
      <c r="V2437" s="94"/>
      <c r="W2437" s="94"/>
      <c r="X2437" s="94"/>
      <c r="Y2437" s="94"/>
    </row>
    <row r="2438" spans="2:25" x14ac:dyDescent="0.25">
      <c r="B2438" s="110"/>
      <c r="C2438" s="110"/>
      <c r="D2438" s="38"/>
      <c r="E2438" s="38"/>
      <c r="F2438" s="38"/>
      <c r="G2438" s="38"/>
      <c r="H2438" s="38"/>
      <c r="I2438" s="38"/>
      <c r="J2438" s="38"/>
      <c r="K2438" s="38"/>
      <c r="L2438" s="38"/>
      <c r="M2438" s="38"/>
      <c r="N2438" s="38"/>
      <c r="O2438" s="38"/>
      <c r="P2438" s="38"/>
      <c r="Q2438" s="38"/>
      <c r="R2438" s="38"/>
      <c r="S2438" s="94"/>
      <c r="T2438" s="94"/>
      <c r="U2438" s="94"/>
      <c r="V2438" s="94"/>
      <c r="W2438" s="94"/>
      <c r="X2438" s="94"/>
      <c r="Y2438" s="94"/>
    </row>
    <row r="2439" spans="2:25" x14ac:dyDescent="0.25">
      <c r="B2439" s="110"/>
      <c r="C2439" s="110"/>
      <c r="D2439" s="38"/>
      <c r="E2439" s="38"/>
      <c r="F2439" s="38"/>
      <c r="G2439" s="38"/>
      <c r="H2439" s="38"/>
      <c r="I2439" s="38"/>
      <c r="J2439" s="38"/>
      <c r="K2439" s="38"/>
      <c r="L2439" s="38"/>
      <c r="M2439" s="38"/>
      <c r="N2439" s="38"/>
      <c r="O2439" s="38"/>
      <c r="P2439" s="38"/>
      <c r="Q2439" s="38"/>
      <c r="R2439" s="38"/>
      <c r="S2439" s="94"/>
      <c r="T2439" s="94"/>
      <c r="U2439" s="94"/>
      <c r="V2439" s="94"/>
      <c r="W2439" s="94"/>
      <c r="X2439" s="94"/>
      <c r="Y2439" s="94"/>
    </row>
    <row r="2440" spans="2:25" x14ac:dyDescent="0.25">
      <c r="B2440" s="110"/>
      <c r="C2440" s="110"/>
      <c r="D2440" s="38"/>
      <c r="E2440" s="38"/>
      <c r="F2440" s="38"/>
      <c r="G2440" s="38"/>
      <c r="H2440" s="38"/>
      <c r="I2440" s="38"/>
      <c r="J2440" s="38"/>
      <c r="K2440" s="38"/>
      <c r="L2440" s="38"/>
      <c r="M2440" s="38"/>
      <c r="N2440" s="38"/>
      <c r="O2440" s="38"/>
      <c r="P2440" s="38"/>
      <c r="Q2440" s="38"/>
      <c r="R2440" s="38"/>
      <c r="S2440" s="94"/>
      <c r="T2440" s="94"/>
      <c r="U2440" s="94"/>
      <c r="V2440" s="94"/>
      <c r="W2440" s="94"/>
      <c r="X2440" s="94"/>
      <c r="Y2440" s="94"/>
    </row>
    <row r="2441" spans="2:25" x14ac:dyDescent="0.25">
      <c r="B2441" s="110"/>
      <c r="C2441" s="110"/>
      <c r="D2441" s="38"/>
      <c r="E2441" s="38"/>
      <c r="F2441" s="38"/>
      <c r="G2441" s="38"/>
      <c r="H2441" s="38"/>
      <c r="I2441" s="38"/>
      <c r="J2441" s="38"/>
      <c r="K2441" s="38"/>
      <c r="L2441" s="38"/>
      <c r="M2441" s="38"/>
      <c r="N2441" s="38"/>
      <c r="O2441" s="38"/>
      <c r="P2441" s="38"/>
      <c r="Q2441" s="38"/>
      <c r="R2441" s="38"/>
      <c r="S2441" s="94"/>
      <c r="T2441" s="94"/>
      <c r="U2441" s="94"/>
      <c r="V2441" s="94"/>
      <c r="W2441" s="94"/>
      <c r="X2441" s="94"/>
      <c r="Y2441" s="94"/>
    </row>
    <row r="2442" spans="2:25" x14ac:dyDescent="0.25">
      <c r="B2442" s="110"/>
      <c r="C2442" s="110"/>
      <c r="D2442" s="38"/>
      <c r="E2442" s="38"/>
      <c r="F2442" s="38"/>
      <c r="G2442" s="38"/>
      <c r="H2442" s="38"/>
      <c r="I2442" s="38"/>
      <c r="J2442" s="38"/>
      <c r="K2442" s="38"/>
      <c r="L2442" s="38"/>
      <c r="M2442" s="38"/>
      <c r="N2442" s="38"/>
      <c r="O2442" s="38"/>
      <c r="P2442" s="38"/>
      <c r="Q2442" s="38"/>
      <c r="R2442" s="38"/>
      <c r="S2442" s="94"/>
      <c r="T2442" s="94"/>
      <c r="U2442" s="94"/>
      <c r="V2442" s="94"/>
      <c r="W2442" s="94"/>
      <c r="X2442" s="94"/>
      <c r="Y2442" s="94"/>
    </row>
    <row r="2443" spans="2:25" x14ac:dyDescent="0.25">
      <c r="B2443" s="110"/>
      <c r="C2443" s="110"/>
      <c r="D2443" s="38"/>
      <c r="E2443" s="38"/>
      <c r="F2443" s="38"/>
      <c r="G2443" s="38"/>
      <c r="H2443" s="38"/>
      <c r="I2443" s="38"/>
      <c r="J2443" s="38"/>
      <c r="K2443" s="38"/>
      <c r="L2443" s="38"/>
      <c r="M2443" s="38"/>
      <c r="N2443" s="38"/>
      <c r="O2443" s="38"/>
      <c r="P2443" s="38"/>
      <c r="Q2443" s="38"/>
      <c r="R2443" s="38"/>
      <c r="S2443" s="94"/>
      <c r="T2443" s="94"/>
      <c r="U2443" s="94"/>
      <c r="V2443" s="94"/>
      <c r="W2443" s="94"/>
      <c r="X2443" s="94"/>
      <c r="Y2443" s="94"/>
    </row>
    <row r="2444" spans="2:25" x14ac:dyDescent="0.25">
      <c r="B2444" s="110"/>
      <c r="C2444" s="110"/>
      <c r="D2444" s="38"/>
      <c r="E2444" s="38"/>
      <c r="F2444" s="38"/>
      <c r="G2444" s="38"/>
      <c r="H2444" s="38"/>
      <c r="I2444" s="38"/>
      <c r="J2444" s="38"/>
      <c r="K2444" s="38"/>
      <c r="L2444" s="38"/>
      <c r="M2444" s="38"/>
      <c r="N2444" s="38"/>
      <c r="O2444" s="38"/>
      <c r="P2444" s="38"/>
      <c r="Q2444" s="38"/>
      <c r="R2444" s="38"/>
      <c r="S2444" s="94"/>
      <c r="T2444" s="94"/>
      <c r="U2444" s="94"/>
      <c r="V2444" s="94"/>
      <c r="W2444" s="94"/>
      <c r="X2444" s="94"/>
      <c r="Y2444" s="94"/>
    </row>
    <row r="2445" spans="2:25" x14ac:dyDescent="0.25">
      <c r="B2445" s="110"/>
      <c r="C2445" s="110"/>
      <c r="D2445" s="38"/>
      <c r="E2445" s="38"/>
      <c r="F2445" s="38"/>
      <c r="G2445" s="38"/>
      <c r="H2445" s="38"/>
      <c r="I2445" s="38"/>
      <c r="J2445" s="38"/>
      <c r="K2445" s="38"/>
      <c r="L2445" s="38"/>
      <c r="M2445" s="38"/>
      <c r="N2445" s="38"/>
      <c r="O2445" s="38"/>
      <c r="P2445" s="38"/>
      <c r="Q2445" s="38"/>
      <c r="R2445" s="38"/>
      <c r="S2445" s="94"/>
      <c r="T2445" s="94"/>
      <c r="U2445" s="94"/>
      <c r="V2445" s="94"/>
      <c r="W2445" s="94"/>
      <c r="X2445" s="94"/>
      <c r="Y2445" s="94"/>
    </row>
    <row r="2446" spans="2:25" x14ac:dyDescent="0.25">
      <c r="B2446" s="110"/>
      <c r="C2446" s="110"/>
      <c r="D2446" s="38"/>
      <c r="E2446" s="38"/>
      <c r="F2446" s="38"/>
      <c r="G2446" s="38"/>
      <c r="H2446" s="38"/>
      <c r="I2446" s="38"/>
      <c r="J2446" s="38"/>
      <c r="K2446" s="38"/>
      <c r="L2446" s="38"/>
      <c r="M2446" s="38"/>
      <c r="N2446" s="38"/>
      <c r="O2446" s="38"/>
      <c r="P2446" s="38"/>
      <c r="Q2446" s="38"/>
      <c r="R2446" s="38"/>
      <c r="S2446" s="94"/>
      <c r="T2446" s="94"/>
      <c r="U2446" s="94"/>
      <c r="V2446" s="94"/>
      <c r="W2446" s="94"/>
      <c r="X2446" s="94"/>
      <c r="Y2446" s="94"/>
    </row>
    <row r="2447" spans="2:25" x14ac:dyDescent="0.25">
      <c r="B2447" s="110"/>
      <c r="C2447" s="110"/>
      <c r="D2447" s="38"/>
      <c r="E2447" s="38"/>
      <c r="F2447" s="38"/>
      <c r="G2447" s="38"/>
      <c r="H2447" s="38"/>
      <c r="I2447" s="38"/>
      <c r="J2447" s="38"/>
      <c r="K2447" s="38"/>
      <c r="L2447" s="38"/>
      <c r="M2447" s="38"/>
      <c r="N2447" s="38"/>
      <c r="O2447" s="38"/>
      <c r="P2447" s="38"/>
      <c r="Q2447" s="38"/>
      <c r="R2447" s="38"/>
      <c r="S2447" s="94"/>
      <c r="T2447" s="94"/>
      <c r="U2447" s="94"/>
      <c r="V2447" s="94"/>
      <c r="W2447" s="94"/>
      <c r="X2447" s="94"/>
      <c r="Y2447" s="94"/>
    </row>
    <row r="2448" spans="2:25" x14ac:dyDescent="0.25">
      <c r="B2448" s="110"/>
      <c r="C2448" s="110"/>
      <c r="D2448" s="38"/>
      <c r="E2448" s="38"/>
      <c r="F2448" s="38"/>
      <c r="G2448" s="38"/>
      <c r="H2448" s="38"/>
      <c r="I2448" s="38"/>
      <c r="J2448" s="38"/>
      <c r="K2448" s="38"/>
      <c r="L2448" s="38"/>
      <c r="M2448" s="38"/>
      <c r="N2448" s="38"/>
      <c r="O2448" s="38"/>
      <c r="P2448" s="38"/>
      <c r="Q2448" s="38"/>
      <c r="R2448" s="38"/>
      <c r="S2448" s="94"/>
      <c r="T2448" s="94"/>
      <c r="U2448" s="94"/>
      <c r="V2448" s="94"/>
      <c r="W2448" s="94"/>
      <c r="X2448" s="94"/>
      <c r="Y2448" s="94"/>
    </row>
    <row r="2449" spans="2:25" x14ac:dyDescent="0.25">
      <c r="B2449" s="110"/>
      <c r="C2449" s="110"/>
      <c r="D2449" s="38"/>
      <c r="E2449" s="38"/>
      <c r="F2449" s="38"/>
      <c r="G2449" s="38"/>
      <c r="H2449" s="38"/>
      <c r="I2449" s="38"/>
      <c r="J2449" s="38"/>
      <c r="K2449" s="38"/>
      <c r="L2449" s="38"/>
      <c r="M2449" s="38"/>
      <c r="N2449" s="38"/>
      <c r="O2449" s="38"/>
      <c r="P2449" s="38"/>
      <c r="Q2449" s="38"/>
      <c r="R2449" s="38"/>
      <c r="S2449" s="94"/>
      <c r="T2449" s="94"/>
      <c r="U2449" s="94"/>
      <c r="V2449" s="94"/>
      <c r="W2449" s="94"/>
      <c r="X2449" s="94"/>
      <c r="Y2449" s="94"/>
    </row>
    <row r="2450" spans="2:25" x14ac:dyDescent="0.25">
      <c r="B2450" s="110"/>
      <c r="C2450" s="110"/>
      <c r="D2450" s="38"/>
      <c r="E2450" s="38"/>
      <c r="F2450" s="38"/>
      <c r="G2450" s="38"/>
      <c r="H2450" s="38"/>
      <c r="I2450" s="38"/>
      <c r="J2450" s="38"/>
      <c r="K2450" s="38"/>
      <c r="L2450" s="38"/>
      <c r="M2450" s="38"/>
      <c r="N2450" s="38"/>
      <c r="O2450" s="38"/>
      <c r="P2450" s="38"/>
      <c r="Q2450" s="38"/>
      <c r="R2450" s="38"/>
      <c r="S2450" s="94"/>
      <c r="T2450" s="94"/>
      <c r="U2450" s="94"/>
      <c r="V2450" s="94"/>
      <c r="W2450" s="94"/>
      <c r="X2450" s="94"/>
      <c r="Y2450" s="94"/>
    </row>
    <row r="2451" spans="2:25" x14ac:dyDescent="0.25">
      <c r="B2451" s="110"/>
      <c r="C2451" s="110"/>
      <c r="D2451" s="38"/>
      <c r="E2451" s="38"/>
      <c r="F2451" s="38"/>
      <c r="G2451" s="38"/>
      <c r="H2451" s="38"/>
      <c r="I2451" s="38"/>
      <c r="J2451" s="38"/>
      <c r="K2451" s="38"/>
      <c r="L2451" s="38"/>
      <c r="M2451" s="38"/>
      <c r="N2451" s="38"/>
      <c r="O2451" s="38"/>
      <c r="P2451" s="38"/>
      <c r="Q2451" s="38"/>
      <c r="R2451" s="38"/>
      <c r="S2451" s="94"/>
      <c r="T2451" s="94"/>
      <c r="U2451" s="94"/>
      <c r="V2451" s="94"/>
      <c r="W2451" s="94"/>
      <c r="X2451" s="94"/>
      <c r="Y2451" s="94"/>
    </row>
    <row r="2452" spans="2:25" x14ac:dyDescent="0.25">
      <c r="B2452" s="110"/>
      <c r="C2452" s="110"/>
      <c r="D2452" s="38"/>
      <c r="E2452" s="38"/>
      <c r="F2452" s="38"/>
      <c r="G2452" s="38"/>
      <c r="H2452" s="38"/>
      <c r="I2452" s="38"/>
      <c r="J2452" s="38"/>
      <c r="K2452" s="38"/>
      <c r="L2452" s="38"/>
      <c r="M2452" s="38"/>
      <c r="N2452" s="38"/>
      <c r="O2452" s="38"/>
      <c r="P2452" s="38"/>
      <c r="Q2452" s="38"/>
      <c r="R2452" s="38"/>
      <c r="S2452" s="94"/>
      <c r="T2452" s="94"/>
      <c r="U2452" s="94"/>
      <c r="V2452" s="94"/>
      <c r="W2452" s="94"/>
      <c r="X2452" s="94"/>
      <c r="Y2452" s="94"/>
    </row>
    <row r="2453" spans="2:25" x14ac:dyDescent="0.25">
      <c r="B2453" s="110"/>
      <c r="C2453" s="110"/>
      <c r="D2453" s="38"/>
      <c r="E2453" s="38"/>
      <c r="F2453" s="38"/>
      <c r="G2453" s="38"/>
      <c r="H2453" s="38"/>
      <c r="I2453" s="38"/>
      <c r="J2453" s="38"/>
      <c r="K2453" s="38"/>
      <c r="L2453" s="38"/>
      <c r="M2453" s="38"/>
      <c r="N2453" s="38"/>
      <c r="O2453" s="38"/>
      <c r="P2453" s="38"/>
      <c r="Q2453" s="38"/>
      <c r="R2453" s="38"/>
      <c r="S2453" s="94"/>
      <c r="T2453" s="94"/>
      <c r="U2453" s="94"/>
      <c r="V2453" s="94"/>
      <c r="W2453" s="94"/>
      <c r="X2453" s="94"/>
      <c r="Y2453" s="94"/>
    </row>
    <row r="2454" spans="2:25" x14ac:dyDescent="0.25">
      <c r="B2454" s="110"/>
      <c r="C2454" s="110"/>
      <c r="D2454" s="38"/>
      <c r="E2454" s="38"/>
      <c r="F2454" s="38"/>
      <c r="G2454" s="38"/>
      <c r="H2454" s="38"/>
      <c r="I2454" s="38"/>
      <c r="J2454" s="38"/>
      <c r="K2454" s="38"/>
      <c r="L2454" s="38"/>
      <c r="M2454" s="38"/>
      <c r="N2454" s="38"/>
      <c r="O2454" s="38"/>
      <c r="P2454" s="38"/>
      <c r="Q2454" s="38"/>
      <c r="R2454" s="38"/>
      <c r="S2454" s="94"/>
      <c r="T2454" s="94"/>
      <c r="U2454" s="94"/>
      <c r="V2454" s="94"/>
      <c r="W2454" s="94"/>
      <c r="X2454" s="94"/>
      <c r="Y2454" s="94"/>
    </row>
    <row r="2455" spans="2:25" x14ac:dyDescent="0.25">
      <c r="B2455" s="110"/>
      <c r="C2455" s="110"/>
      <c r="D2455" s="38"/>
      <c r="E2455" s="38"/>
      <c r="F2455" s="38"/>
      <c r="G2455" s="38"/>
      <c r="H2455" s="38"/>
      <c r="I2455" s="38"/>
      <c r="J2455" s="38"/>
      <c r="K2455" s="38"/>
      <c r="L2455" s="38"/>
      <c r="M2455" s="38"/>
      <c r="N2455" s="38"/>
      <c r="O2455" s="38"/>
      <c r="P2455" s="38"/>
      <c r="Q2455" s="38"/>
      <c r="R2455" s="38"/>
      <c r="S2455" s="94"/>
      <c r="T2455" s="94"/>
      <c r="U2455" s="94"/>
      <c r="V2455" s="94"/>
      <c r="W2455" s="94"/>
      <c r="X2455" s="94"/>
      <c r="Y2455" s="94"/>
    </row>
    <row r="2456" spans="2:25" x14ac:dyDescent="0.25">
      <c r="B2456" s="110"/>
      <c r="C2456" s="110"/>
      <c r="D2456" s="38"/>
      <c r="E2456" s="38"/>
      <c r="F2456" s="38"/>
      <c r="G2456" s="38"/>
      <c r="H2456" s="38"/>
      <c r="I2456" s="38"/>
      <c r="J2456" s="38"/>
      <c r="K2456" s="38"/>
      <c r="L2456" s="38"/>
      <c r="M2456" s="38"/>
      <c r="N2456" s="38"/>
      <c r="O2456" s="38"/>
      <c r="P2456" s="38"/>
      <c r="Q2456" s="38"/>
      <c r="R2456" s="38"/>
      <c r="S2456" s="94"/>
      <c r="T2456" s="94"/>
      <c r="U2456" s="94"/>
      <c r="V2456" s="94"/>
      <c r="W2456" s="94"/>
      <c r="X2456" s="94"/>
      <c r="Y2456" s="94"/>
    </row>
    <row r="2457" spans="2:25" x14ac:dyDescent="0.25">
      <c r="B2457" s="110"/>
      <c r="C2457" s="110"/>
      <c r="D2457" s="38"/>
      <c r="E2457" s="38"/>
      <c r="F2457" s="38"/>
      <c r="G2457" s="38"/>
      <c r="H2457" s="38"/>
      <c r="I2457" s="38"/>
      <c r="J2457" s="38"/>
      <c r="K2457" s="38"/>
      <c r="L2457" s="38"/>
      <c r="M2457" s="38"/>
      <c r="N2457" s="38"/>
      <c r="O2457" s="38"/>
      <c r="P2457" s="38"/>
      <c r="Q2457" s="38"/>
      <c r="R2457" s="38"/>
      <c r="S2457" s="94"/>
      <c r="T2457" s="94"/>
      <c r="U2457" s="94"/>
      <c r="V2457" s="94"/>
      <c r="W2457" s="94"/>
      <c r="X2457" s="94"/>
      <c r="Y2457" s="94"/>
    </row>
    <row r="2458" spans="2:25" x14ac:dyDescent="0.25">
      <c r="B2458" s="110"/>
      <c r="C2458" s="110"/>
      <c r="D2458" s="38"/>
      <c r="E2458" s="38"/>
      <c r="F2458" s="38"/>
      <c r="G2458" s="38"/>
      <c r="H2458" s="38"/>
      <c r="I2458" s="38"/>
      <c r="J2458" s="38"/>
      <c r="K2458" s="38"/>
      <c r="L2458" s="38"/>
      <c r="M2458" s="38"/>
      <c r="N2458" s="38"/>
      <c r="O2458" s="38"/>
      <c r="P2458" s="38"/>
      <c r="Q2458" s="38"/>
      <c r="R2458" s="38"/>
      <c r="S2458" s="94"/>
      <c r="T2458" s="94"/>
      <c r="U2458" s="94"/>
      <c r="V2458" s="94"/>
      <c r="W2458" s="94"/>
      <c r="X2458" s="94"/>
      <c r="Y2458" s="94"/>
    </row>
    <row r="2459" spans="2:25" x14ac:dyDescent="0.25">
      <c r="B2459" s="110"/>
      <c r="C2459" s="110"/>
      <c r="D2459" s="38"/>
      <c r="E2459" s="38"/>
      <c r="F2459" s="38"/>
      <c r="G2459" s="38"/>
      <c r="H2459" s="38"/>
      <c r="I2459" s="38"/>
      <c r="J2459" s="38"/>
      <c r="K2459" s="38"/>
      <c r="L2459" s="38"/>
      <c r="M2459" s="38"/>
      <c r="N2459" s="38"/>
      <c r="O2459" s="38"/>
      <c r="P2459" s="38"/>
      <c r="Q2459" s="38"/>
      <c r="R2459" s="38"/>
      <c r="S2459" s="94"/>
      <c r="T2459" s="94"/>
      <c r="U2459" s="94"/>
      <c r="V2459" s="94"/>
      <c r="W2459" s="94"/>
      <c r="X2459" s="94"/>
      <c r="Y2459" s="94"/>
    </row>
    <row r="2460" spans="2:25" x14ac:dyDescent="0.25">
      <c r="B2460" s="110"/>
      <c r="C2460" s="110"/>
      <c r="D2460" s="38"/>
      <c r="E2460" s="38"/>
      <c r="F2460" s="38"/>
      <c r="G2460" s="38"/>
      <c r="H2460" s="38"/>
      <c r="I2460" s="38"/>
      <c r="J2460" s="38"/>
      <c r="K2460" s="38"/>
      <c r="L2460" s="38"/>
      <c r="M2460" s="38"/>
      <c r="N2460" s="38"/>
      <c r="O2460" s="38"/>
      <c r="P2460" s="38"/>
      <c r="Q2460" s="38"/>
      <c r="R2460" s="38"/>
      <c r="S2460" s="94"/>
      <c r="T2460" s="94"/>
      <c r="U2460" s="94"/>
      <c r="V2460" s="94"/>
      <c r="W2460" s="94"/>
      <c r="X2460" s="94"/>
      <c r="Y2460" s="94"/>
    </row>
    <row r="2461" spans="2:25" x14ac:dyDescent="0.25">
      <c r="B2461" s="110"/>
      <c r="C2461" s="110"/>
      <c r="D2461" s="38"/>
      <c r="E2461" s="38"/>
      <c r="F2461" s="38"/>
      <c r="G2461" s="38"/>
      <c r="H2461" s="38"/>
      <c r="I2461" s="38"/>
      <c r="J2461" s="38"/>
      <c r="K2461" s="38"/>
      <c r="L2461" s="38"/>
      <c r="M2461" s="38"/>
      <c r="N2461" s="38"/>
      <c r="O2461" s="38"/>
      <c r="P2461" s="38"/>
      <c r="Q2461" s="38"/>
      <c r="R2461" s="38"/>
      <c r="S2461" s="94"/>
      <c r="T2461" s="94"/>
      <c r="U2461" s="94"/>
      <c r="V2461" s="94"/>
      <c r="W2461" s="94"/>
      <c r="X2461" s="94"/>
      <c r="Y2461" s="94"/>
    </row>
    <row r="2462" spans="2:25" x14ac:dyDescent="0.25">
      <c r="B2462" s="110"/>
      <c r="C2462" s="110"/>
      <c r="D2462" s="38"/>
      <c r="E2462" s="38"/>
      <c r="F2462" s="38"/>
      <c r="G2462" s="38"/>
      <c r="H2462" s="38"/>
      <c r="I2462" s="38"/>
      <c r="J2462" s="38"/>
      <c r="K2462" s="38"/>
      <c r="L2462" s="38"/>
      <c r="M2462" s="38"/>
      <c r="N2462" s="38"/>
      <c r="O2462" s="38"/>
      <c r="P2462" s="38"/>
      <c r="Q2462" s="38"/>
      <c r="R2462" s="38"/>
      <c r="S2462" s="94"/>
      <c r="T2462" s="94"/>
      <c r="U2462" s="94"/>
      <c r="V2462" s="94"/>
      <c r="W2462" s="94"/>
      <c r="X2462" s="94"/>
      <c r="Y2462" s="94"/>
    </row>
    <row r="2463" spans="2:25" x14ac:dyDescent="0.25">
      <c r="B2463" s="110"/>
      <c r="C2463" s="110"/>
      <c r="D2463" s="38"/>
      <c r="E2463" s="38"/>
      <c r="F2463" s="38"/>
      <c r="G2463" s="38"/>
      <c r="H2463" s="38"/>
      <c r="I2463" s="38"/>
      <c r="J2463" s="38"/>
      <c r="K2463" s="38"/>
      <c r="L2463" s="38"/>
      <c r="M2463" s="38"/>
      <c r="N2463" s="38"/>
      <c r="O2463" s="38"/>
      <c r="P2463" s="38"/>
      <c r="Q2463" s="38"/>
      <c r="R2463" s="38"/>
      <c r="S2463" s="94"/>
      <c r="T2463" s="94"/>
      <c r="U2463" s="94"/>
      <c r="V2463" s="94"/>
      <c r="W2463" s="94"/>
      <c r="X2463" s="94"/>
      <c r="Y2463" s="94"/>
    </row>
    <row r="2464" spans="2:25" x14ac:dyDescent="0.25">
      <c r="B2464" s="110"/>
      <c r="C2464" s="110"/>
      <c r="D2464" s="38"/>
      <c r="E2464" s="38"/>
      <c r="F2464" s="38"/>
      <c r="G2464" s="38"/>
      <c r="H2464" s="38"/>
      <c r="I2464" s="38"/>
      <c r="J2464" s="38"/>
      <c r="K2464" s="38"/>
      <c r="L2464" s="38"/>
      <c r="M2464" s="38"/>
      <c r="N2464" s="38"/>
      <c r="O2464" s="38"/>
      <c r="P2464" s="38"/>
      <c r="Q2464" s="38"/>
      <c r="R2464" s="38"/>
      <c r="S2464" s="94"/>
      <c r="T2464" s="94"/>
      <c r="U2464" s="94"/>
      <c r="V2464" s="94"/>
      <c r="W2464" s="94"/>
      <c r="X2464" s="94"/>
      <c r="Y2464" s="94"/>
    </row>
    <row r="2465" spans="2:25" x14ac:dyDescent="0.25">
      <c r="B2465" s="110"/>
      <c r="C2465" s="110"/>
      <c r="D2465" s="38"/>
      <c r="E2465" s="38"/>
      <c r="F2465" s="38"/>
      <c r="G2465" s="38"/>
      <c r="H2465" s="38"/>
      <c r="I2465" s="38"/>
      <c r="J2465" s="38"/>
      <c r="K2465" s="38"/>
      <c r="L2465" s="38"/>
      <c r="M2465" s="38"/>
      <c r="N2465" s="38"/>
      <c r="O2465" s="38"/>
      <c r="P2465" s="38"/>
      <c r="Q2465" s="38"/>
      <c r="R2465" s="38"/>
      <c r="S2465" s="94"/>
      <c r="T2465" s="94"/>
      <c r="U2465" s="94"/>
      <c r="V2465" s="94"/>
      <c r="W2465" s="94"/>
      <c r="X2465" s="94"/>
      <c r="Y2465" s="94"/>
    </row>
    <row r="2466" spans="2:25" x14ac:dyDescent="0.25">
      <c r="B2466" s="110"/>
      <c r="C2466" s="110"/>
      <c r="D2466" s="38"/>
      <c r="E2466" s="38"/>
      <c r="F2466" s="38"/>
      <c r="G2466" s="38"/>
      <c r="H2466" s="38"/>
      <c r="I2466" s="38"/>
      <c r="J2466" s="38"/>
      <c r="K2466" s="38"/>
      <c r="L2466" s="38"/>
      <c r="M2466" s="38"/>
      <c r="N2466" s="38"/>
      <c r="O2466" s="38"/>
      <c r="P2466" s="38"/>
      <c r="Q2466" s="38"/>
      <c r="R2466" s="38"/>
      <c r="S2466" s="94"/>
      <c r="T2466" s="94"/>
      <c r="U2466" s="94"/>
      <c r="V2466" s="94"/>
      <c r="W2466" s="94"/>
      <c r="X2466" s="94"/>
      <c r="Y2466" s="94"/>
    </row>
    <row r="2467" spans="2:25" x14ac:dyDescent="0.25">
      <c r="B2467" s="110"/>
      <c r="C2467" s="110"/>
      <c r="D2467" s="38"/>
      <c r="E2467" s="38"/>
      <c r="F2467" s="38"/>
      <c r="G2467" s="38"/>
      <c r="H2467" s="38"/>
      <c r="I2467" s="38"/>
      <c r="J2467" s="38"/>
      <c r="K2467" s="38"/>
      <c r="L2467" s="38"/>
      <c r="M2467" s="38"/>
      <c r="N2467" s="38"/>
      <c r="O2467" s="38"/>
      <c r="P2467" s="38"/>
      <c r="Q2467" s="38"/>
      <c r="R2467" s="38"/>
      <c r="S2467" s="94"/>
      <c r="T2467" s="94"/>
      <c r="U2467" s="94"/>
      <c r="V2467" s="94"/>
      <c r="W2467" s="94"/>
      <c r="X2467" s="94"/>
      <c r="Y2467" s="94"/>
    </row>
    <row r="2468" spans="2:25" x14ac:dyDescent="0.25">
      <c r="B2468" s="110"/>
      <c r="C2468" s="110"/>
      <c r="D2468" s="38"/>
      <c r="E2468" s="38"/>
      <c r="F2468" s="38"/>
      <c r="G2468" s="38"/>
      <c r="H2468" s="38"/>
      <c r="I2468" s="38"/>
      <c r="J2468" s="38"/>
      <c r="K2468" s="38"/>
      <c r="L2468" s="38"/>
      <c r="M2468" s="38"/>
      <c r="N2468" s="38"/>
      <c r="O2468" s="38"/>
      <c r="P2468" s="38"/>
      <c r="Q2468" s="38"/>
      <c r="R2468" s="38"/>
      <c r="S2468" s="94"/>
      <c r="T2468" s="94"/>
      <c r="U2468" s="94"/>
      <c r="V2468" s="94"/>
      <c r="W2468" s="94"/>
      <c r="X2468" s="94"/>
      <c r="Y2468" s="94"/>
    </row>
    <row r="2469" spans="2:25" x14ac:dyDescent="0.25">
      <c r="B2469" s="110"/>
      <c r="C2469" s="110"/>
      <c r="D2469" s="38"/>
      <c r="E2469" s="38"/>
      <c r="F2469" s="38"/>
      <c r="G2469" s="38"/>
      <c r="H2469" s="38"/>
      <c r="I2469" s="38"/>
      <c r="J2469" s="38"/>
      <c r="K2469" s="38"/>
      <c r="L2469" s="38"/>
      <c r="M2469" s="38"/>
      <c r="N2469" s="38"/>
      <c r="O2469" s="38"/>
      <c r="P2469" s="38"/>
      <c r="Q2469" s="38"/>
      <c r="R2469" s="38"/>
      <c r="S2469" s="94"/>
      <c r="T2469" s="94"/>
      <c r="U2469" s="94"/>
      <c r="V2469" s="94"/>
      <c r="W2469" s="94"/>
      <c r="X2469" s="94"/>
      <c r="Y2469" s="94"/>
    </row>
    <row r="2470" spans="2:25" x14ac:dyDescent="0.25">
      <c r="B2470" s="110"/>
      <c r="C2470" s="110"/>
      <c r="D2470" s="38"/>
      <c r="E2470" s="38"/>
      <c r="F2470" s="38"/>
      <c r="G2470" s="38"/>
      <c r="H2470" s="38"/>
      <c r="I2470" s="38"/>
      <c r="J2470" s="38"/>
      <c r="K2470" s="38"/>
      <c r="L2470" s="38"/>
      <c r="M2470" s="38"/>
      <c r="N2470" s="38"/>
      <c r="O2470" s="38"/>
      <c r="P2470" s="38"/>
      <c r="Q2470" s="38"/>
      <c r="R2470" s="38"/>
      <c r="S2470" s="94"/>
      <c r="T2470" s="94"/>
      <c r="U2470" s="94"/>
      <c r="V2470" s="94"/>
      <c r="W2470" s="94"/>
      <c r="X2470" s="94"/>
      <c r="Y2470" s="94"/>
    </row>
    <row r="2471" spans="2:25" x14ac:dyDescent="0.25">
      <c r="B2471" s="110"/>
      <c r="C2471" s="110"/>
      <c r="D2471" s="38"/>
      <c r="E2471" s="38"/>
      <c r="F2471" s="38"/>
      <c r="G2471" s="38"/>
      <c r="H2471" s="38"/>
      <c r="I2471" s="38"/>
      <c r="J2471" s="38"/>
      <c r="K2471" s="38"/>
      <c r="L2471" s="38"/>
      <c r="M2471" s="38"/>
      <c r="N2471" s="38"/>
      <c r="O2471" s="38"/>
      <c r="P2471" s="38"/>
      <c r="Q2471" s="38"/>
      <c r="R2471" s="38"/>
      <c r="S2471" s="94"/>
      <c r="T2471" s="94"/>
      <c r="U2471" s="94"/>
      <c r="V2471" s="94"/>
      <c r="W2471" s="94"/>
      <c r="X2471" s="94"/>
      <c r="Y2471" s="94"/>
    </row>
    <row r="2472" spans="2:25" x14ac:dyDescent="0.25">
      <c r="B2472" s="110"/>
      <c r="C2472" s="110"/>
      <c r="D2472" s="38"/>
      <c r="E2472" s="38"/>
      <c r="F2472" s="38"/>
      <c r="G2472" s="38"/>
      <c r="H2472" s="38"/>
      <c r="I2472" s="38"/>
      <c r="J2472" s="38"/>
      <c r="K2472" s="38"/>
      <c r="L2472" s="38"/>
      <c r="M2472" s="38"/>
      <c r="N2472" s="38"/>
      <c r="O2472" s="38"/>
      <c r="P2472" s="38"/>
      <c r="Q2472" s="38"/>
      <c r="R2472" s="38"/>
      <c r="S2472" s="94"/>
      <c r="T2472" s="94"/>
      <c r="U2472" s="94"/>
      <c r="V2472" s="94"/>
      <c r="W2472" s="94"/>
      <c r="X2472" s="94"/>
      <c r="Y2472" s="94"/>
    </row>
    <row r="2473" spans="2:25" x14ac:dyDescent="0.25">
      <c r="B2473" s="110"/>
      <c r="C2473" s="110"/>
      <c r="D2473" s="38"/>
      <c r="E2473" s="38"/>
      <c r="F2473" s="38"/>
      <c r="G2473" s="38"/>
      <c r="H2473" s="38"/>
      <c r="I2473" s="38"/>
      <c r="J2473" s="38"/>
      <c r="K2473" s="38"/>
      <c r="L2473" s="38"/>
      <c r="M2473" s="38"/>
      <c r="N2473" s="38"/>
      <c r="O2473" s="38"/>
      <c r="P2473" s="38"/>
      <c r="Q2473" s="38"/>
      <c r="R2473" s="38"/>
      <c r="S2473" s="94"/>
      <c r="T2473" s="94"/>
      <c r="U2473" s="94"/>
      <c r="V2473" s="94"/>
      <c r="W2473" s="94"/>
      <c r="X2473" s="94"/>
      <c r="Y2473" s="94"/>
    </row>
    <row r="2474" spans="2:25" x14ac:dyDescent="0.25">
      <c r="B2474" s="110"/>
      <c r="C2474" s="110"/>
      <c r="D2474" s="38"/>
      <c r="E2474" s="38"/>
      <c r="F2474" s="38"/>
      <c r="G2474" s="38"/>
      <c r="H2474" s="38"/>
      <c r="I2474" s="38"/>
      <c r="J2474" s="38"/>
      <c r="K2474" s="38"/>
      <c r="L2474" s="38"/>
      <c r="M2474" s="38"/>
      <c r="N2474" s="38"/>
      <c r="O2474" s="38"/>
      <c r="P2474" s="38"/>
      <c r="Q2474" s="38"/>
      <c r="R2474" s="38"/>
      <c r="S2474" s="94"/>
      <c r="T2474" s="94"/>
      <c r="U2474" s="94"/>
      <c r="V2474" s="94"/>
      <c r="W2474" s="94"/>
      <c r="X2474" s="94"/>
      <c r="Y2474" s="94"/>
    </row>
    <row r="2475" spans="2:25" x14ac:dyDescent="0.25">
      <c r="B2475" s="110"/>
      <c r="C2475" s="110"/>
      <c r="D2475" s="38"/>
      <c r="E2475" s="38"/>
      <c r="F2475" s="38"/>
      <c r="G2475" s="38"/>
      <c r="H2475" s="38"/>
      <c r="I2475" s="38"/>
      <c r="J2475" s="38"/>
      <c r="K2475" s="38"/>
      <c r="L2475" s="38"/>
      <c r="M2475" s="38"/>
      <c r="N2475" s="38"/>
      <c r="O2475" s="38"/>
      <c r="P2475" s="38"/>
      <c r="Q2475" s="38"/>
      <c r="R2475" s="38"/>
      <c r="S2475" s="94"/>
      <c r="T2475" s="94"/>
      <c r="U2475" s="94"/>
      <c r="V2475" s="94"/>
      <c r="W2475" s="94"/>
      <c r="X2475" s="94"/>
      <c r="Y2475" s="94"/>
    </row>
    <row r="2476" spans="2:25" x14ac:dyDescent="0.25">
      <c r="B2476" s="110"/>
      <c r="C2476" s="110"/>
      <c r="D2476" s="38"/>
      <c r="E2476" s="38"/>
      <c r="F2476" s="38"/>
      <c r="G2476" s="38"/>
      <c r="H2476" s="38"/>
      <c r="I2476" s="38"/>
      <c r="J2476" s="38"/>
      <c r="K2476" s="38"/>
      <c r="L2476" s="38"/>
      <c r="M2476" s="38"/>
      <c r="N2476" s="38"/>
      <c r="O2476" s="38"/>
      <c r="P2476" s="38"/>
      <c r="Q2476" s="38"/>
      <c r="R2476" s="38"/>
      <c r="S2476" s="94"/>
      <c r="T2476" s="94"/>
      <c r="U2476" s="94"/>
      <c r="V2476" s="94"/>
      <c r="W2476" s="94"/>
      <c r="X2476" s="94"/>
      <c r="Y2476" s="94"/>
    </row>
    <row r="2477" spans="2:25" x14ac:dyDescent="0.25">
      <c r="B2477" s="110"/>
      <c r="C2477" s="110"/>
      <c r="D2477" s="38"/>
      <c r="E2477" s="38"/>
      <c r="F2477" s="38"/>
      <c r="G2477" s="38"/>
      <c r="H2477" s="38"/>
      <c r="I2477" s="38"/>
      <c r="J2477" s="38"/>
      <c r="K2477" s="38"/>
      <c r="L2477" s="38"/>
      <c r="M2477" s="38"/>
      <c r="N2477" s="38"/>
      <c r="O2477" s="38"/>
      <c r="P2477" s="38"/>
      <c r="Q2477" s="38"/>
      <c r="R2477" s="38"/>
      <c r="S2477" s="94"/>
      <c r="T2477" s="94"/>
      <c r="U2477" s="94"/>
      <c r="V2477" s="94"/>
      <c r="W2477" s="94"/>
      <c r="X2477" s="94"/>
      <c r="Y2477" s="94"/>
    </row>
    <row r="2478" spans="2:25" x14ac:dyDescent="0.25">
      <c r="B2478" s="110"/>
      <c r="C2478" s="110"/>
      <c r="D2478" s="38"/>
      <c r="E2478" s="38"/>
      <c r="F2478" s="38"/>
      <c r="G2478" s="38"/>
      <c r="H2478" s="38"/>
      <c r="I2478" s="38"/>
      <c r="J2478" s="38"/>
      <c r="K2478" s="38"/>
      <c r="L2478" s="38"/>
      <c r="M2478" s="38"/>
      <c r="N2478" s="38"/>
      <c r="O2478" s="38"/>
      <c r="P2478" s="38"/>
      <c r="Q2478" s="38"/>
      <c r="R2478" s="38"/>
      <c r="S2478" s="94"/>
      <c r="T2478" s="94"/>
      <c r="U2478" s="94"/>
      <c r="V2478" s="94"/>
      <c r="W2478" s="94"/>
      <c r="X2478" s="94"/>
      <c r="Y2478" s="94"/>
    </row>
    <row r="2479" spans="2:25" x14ac:dyDescent="0.25">
      <c r="B2479" s="110"/>
      <c r="C2479" s="110"/>
      <c r="D2479" s="38"/>
      <c r="E2479" s="38"/>
      <c r="F2479" s="38"/>
      <c r="G2479" s="38"/>
      <c r="H2479" s="38"/>
      <c r="I2479" s="38"/>
      <c r="J2479" s="38"/>
      <c r="K2479" s="38"/>
      <c r="L2479" s="38"/>
      <c r="M2479" s="38"/>
      <c r="N2479" s="38"/>
      <c r="O2479" s="38"/>
      <c r="P2479" s="38"/>
      <c r="Q2479" s="38"/>
      <c r="R2479" s="38"/>
      <c r="S2479" s="94"/>
      <c r="T2479" s="94"/>
      <c r="U2479" s="94"/>
      <c r="V2479" s="94"/>
      <c r="W2479" s="94"/>
      <c r="X2479" s="94"/>
      <c r="Y2479" s="94"/>
    </row>
    <row r="2480" spans="2:25" x14ac:dyDescent="0.25">
      <c r="B2480" s="110"/>
      <c r="C2480" s="110"/>
      <c r="D2480" s="38"/>
      <c r="E2480" s="38"/>
      <c r="F2480" s="38"/>
      <c r="G2480" s="38"/>
      <c r="H2480" s="38"/>
      <c r="I2480" s="38"/>
      <c r="J2480" s="38"/>
      <c r="K2480" s="38"/>
      <c r="L2480" s="38"/>
      <c r="M2480" s="38"/>
      <c r="N2480" s="38"/>
      <c r="O2480" s="38"/>
      <c r="P2480" s="38"/>
      <c r="Q2480" s="38"/>
      <c r="R2480" s="38"/>
      <c r="S2480" s="94"/>
      <c r="T2480" s="94"/>
      <c r="U2480" s="94"/>
      <c r="V2480" s="94"/>
      <c r="W2480" s="94"/>
      <c r="X2480" s="94"/>
      <c r="Y2480" s="94"/>
    </row>
    <row r="2481" spans="2:25" x14ac:dyDescent="0.25">
      <c r="B2481" s="110"/>
      <c r="C2481" s="110"/>
      <c r="D2481" s="38"/>
      <c r="E2481" s="38"/>
      <c r="F2481" s="38"/>
      <c r="G2481" s="38"/>
      <c r="H2481" s="38"/>
      <c r="I2481" s="38"/>
      <c r="J2481" s="38"/>
      <c r="K2481" s="38"/>
      <c r="L2481" s="38"/>
      <c r="M2481" s="38"/>
      <c r="N2481" s="38"/>
      <c r="O2481" s="38"/>
      <c r="P2481" s="38"/>
      <c r="Q2481" s="38"/>
      <c r="R2481" s="38"/>
      <c r="S2481" s="94"/>
      <c r="T2481" s="94"/>
      <c r="U2481" s="94"/>
      <c r="V2481" s="94"/>
      <c r="W2481" s="94"/>
      <c r="X2481" s="94"/>
      <c r="Y2481" s="94"/>
    </row>
    <row r="2482" spans="2:25" x14ac:dyDescent="0.25">
      <c r="B2482" s="110"/>
      <c r="C2482" s="110"/>
      <c r="D2482" s="38"/>
      <c r="E2482" s="38"/>
      <c r="F2482" s="38"/>
      <c r="G2482" s="38"/>
      <c r="H2482" s="38"/>
      <c r="I2482" s="38"/>
      <c r="J2482" s="38"/>
      <c r="K2482" s="38"/>
      <c r="L2482" s="38"/>
      <c r="M2482" s="38"/>
      <c r="N2482" s="38"/>
      <c r="O2482" s="38"/>
      <c r="P2482" s="38"/>
      <c r="Q2482" s="38"/>
      <c r="R2482" s="38"/>
      <c r="S2482" s="94"/>
      <c r="T2482" s="94"/>
      <c r="U2482" s="94"/>
      <c r="V2482" s="94"/>
      <c r="W2482" s="94"/>
      <c r="X2482" s="94"/>
      <c r="Y2482" s="94"/>
    </row>
    <row r="2483" spans="2:25" x14ac:dyDescent="0.25">
      <c r="B2483" s="110"/>
      <c r="C2483" s="110"/>
      <c r="D2483" s="38"/>
      <c r="E2483" s="38"/>
      <c r="F2483" s="38"/>
      <c r="G2483" s="38"/>
      <c r="H2483" s="38"/>
      <c r="I2483" s="38"/>
      <c r="J2483" s="38"/>
      <c r="K2483" s="38"/>
      <c r="L2483" s="38"/>
      <c r="M2483" s="38"/>
      <c r="N2483" s="38"/>
      <c r="O2483" s="38"/>
      <c r="P2483" s="38"/>
      <c r="Q2483" s="38"/>
      <c r="R2483" s="38"/>
      <c r="S2483" s="94"/>
      <c r="T2483" s="94"/>
      <c r="U2483" s="94"/>
      <c r="V2483" s="94"/>
      <c r="W2483" s="94"/>
      <c r="X2483" s="94"/>
      <c r="Y2483" s="94"/>
    </row>
    <row r="2484" spans="2:25" x14ac:dyDescent="0.25">
      <c r="B2484" s="110"/>
      <c r="C2484" s="110"/>
      <c r="D2484" s="38"/>
      <c r="E2484" s="38"/>
      <c r="F2484" s="38"/>
      <c r="G2484" s="38"/>
      <c r="H2484" s="38"/>
      <c r="I2484" s="38"/>
      <c r="J2484" s="38"/>
      <c r="K2484" s="38"/>
      <c r="L2484" s="38"/>
      <c r="M2484" s="38"/>
      <c r="N2484" s="38"/>
      <c r="O2484" s="38"/>
      <c r="P2484" s="38"/>
      <c r="Q2484" s="38"/>
      <c r="R2484" s="38"/>
      <c r="S2484" s="94"/>
      <c r="T2484" s="94"/>
      <c r="U2484" s="94"/>
      <c r="V2484" s="94"/>
      <c r="W2484" s="94"/>
      <c r="X2484" s="94"/>
      <c r="Y2484" s="94"/>
    </row>
    <row r="2485" spans="2:25" x14ac:dyDescent="0.25">
      <c r="B2485" s="110"/>
      <c r="C2485" s="110"/>
      <c r="D2485" s="38"/>
      <c r="E2485" s="38"/>
      <c r="F2485" s="38"/>
      <c r="G2485" s="38"/>
      <c r="H2485" s="38"/>
      <c r="I2485" s="38"/>
      <c r="J2485" s="38"/>
      <c r="K2485" s="38"/>
      <c r="L2485" s="38"/>
      <c r="M2485" s="38"/>
      <c r="N2485" s="38"/>
      <c r="O2485" s="38"/>
      <c r="P2485" s="38"/>
      <c r="Q2485" s="38"/>
      <c r="R2485" s="38"/>
      <c r="S2485" s="94"/>
      <c r="T2485" s="94"/>
      <c r="U2485" s="94"/>
      <c r="V2485" s="94"/>
      <c r="W2485" s="94"/>
      <c r="X2485" s="94"/>
      <c r="Y2485" s="94"/>
    </row>
    <row r="2486" spans="2:25" x14ac:dyDescent="0.25">
      <c r="B2486" s="110"/>
      <c r="C2486" s="110"/>
      <c r="D2486" s="38"/>
      <c r="E2486" s="38"/>
      <c r="F2486" s="38"/>
      <c r="G2486" s="38"/>
      <c r="H2486" s="38"/>
      <c r="I2486" s="38"/>
      <c r="J2486" s="38"/>
      <c r="K2486" s="38"/>
      <c r="L2486" s="38"/>
      <c r="M2486" s="38"/>
      <c r="N2486" s="38"/>
      <c r="O2486" s="38"/>
      <c r="P2486" s="38"/>
      <c r="Q2486" s="38"/>
      <c r="R2486" s="38"/>
      <c r="S2486" s="94"/>
      <c r="T2486" s="94"/>
      <c r="U2486" s="94"/>
      <c r="V2486" s="94"/>
      <c r="W2486" s="94"/>
      <c r="X2486" s="94"/>
      <c r="Y2486" s="94"/>
    </row>
    <row r="2487" spans="2:25" x14ac:dyDescent="0.25">
      <c r="B2487" s="110"/>
      <c r="C2487" s="110"/>
      <c r="D2487" s="38"/>
      <c r="E2487" s="38"/>
      <c r="F2487" s="38"/>
      <c r="G2487" s="38"/>
      <c r="H2487" s="38"/>
      <c r="I2487" s="38"/>
      <c r="J2487" s="38"/>
      <c r="K2487" s="38"/>
      <c r="L2487" s="38"/>
      <c r="M2487" s="38"/>
      <c r="N2487" s="38"/>
      <c r="O2487" s="38"/>
      <c r="P2487" s="38"/>
      <c r="Q2487" s="38"/>
      <c r="R2487" s="38"/>
      <c r="S2487" s="94"/>
      <c r="T2487" s="94"/>
      <c r="U2487" s="94"/>
      <c r="V2487" s="94"/>
      <c r="W2487" s="94"/>
      <c r="X2487" s="94"/>
      <c r="Y2487" s="94"/>
    </row>
    <row r="2488" spans="2:25" x14ac:dyDescent="0.25">
      <c r="B2488" s="110"/>
      <c r="C2488" s="110"/>
      <c r="D2488" s="38"/>
      <c r="E2488" s="38"/>
      <c r="F2488" s="38"/>
      <c r="G2488" s="38"/>
      <c r="H2488" s="38"/>
      <c r="I2488" s="38"/>
      <c r="J2488" s="38"/>
      <c r="K2488" s="38"/>
      <c r="L2488" s="38"/>
      <c r="M2488" s="38"/>
      <c r="N2488" s="38"/>
      <c r="O2488" s="38"/>
      <c r="P2488" s="38"/>
      <c r="Q2488" s="38"/>
      <c r="R2488" s="38"/>
      <c r="S2488" s="94"/>
      <c r="T2488" s="94"/>
      <c r="U2488" s="94"/>
      <c r="V2488" s="94"/>
      <c r="W2488" s="94"/>
      <c r="X2488" s="94"/>
      <c r="Y2488" s="94"/>
    </row>
    <row r="2489" spans="2:25" x14ac:dyDescent="0.25">
      <c r="B2489" s="110"/>
      <c r="C2489" s="110"/>
      <c r="D2489" s="38"/>
      <c r="E2489" s="38"/>
      <c r="F2489" s="38"/>
      <c r="G2489" s="38"/>
      <c r="H2489" s="38"/>
      <c r="I2489" s="38"/>
      <c r="J2489" s="38"/>
      <c r="K2489" s="38"/>
      <c r="L2489" s="38"/>
      <c r="M2489" s="38"/>
      <c r="N2489" s="38"/>
      <c r="O2489" s="38"/>
      <c r="P2489" s="38"/>
      <c r="Q2489" s="38"/>
      <c r="R2489" s="38"/>
      <c r="S2489" s="94"/>
      <c r="T2489" s="94"/>
      <c r="U2489" s="94"/>
      <c r="V2489" s="94"/>
      <c r="W2489" s="94"/>
      <c r="X2489" s="94"/>
      <c r="Y2489" s="94"/>
    </row>
    <row r="2490" spans="2:25" x14ac:dyDescent="0.25">
      <c r="B2490" s="110"/>
      <c r="C2490" s="110"/>
      <c r="D2490" s="38"/>
      <c r="E2490" s="38"/>
      <c r="F2490" s="38"/>
      <c r="G2490" s="38"/>
      <c r="H2490" s="38"/>
      <c r="I2490" s="38"/>
      <c r="J2490" s="38"/>
      <c r="K2490" s="38"/>
      <c r="L2490" s="38"/>
      <c r="M2490" s="38"/>
      <c r="N2490" s="38"/>
      <c r="O2490" s="38"/>
      <c r="P2490" s="38"/>
      <c r="Q2490" s="38"/>
      <c r="R2490" s="38"/>
      <c r="S2490" s="94"/>
      <c r="T2490" s="94"/>
      <c r="U2490" s="94"/>
      <c r="V2490" s="94"/>
      <c r="W2490" s="94"/>
      <c r="X2490" s="94"/>
      <c r="Y2490" s="94"/>
    </row>
    <row r="2491" spans="2:25" x14ac:dyDescent="0.25">
      <c r="B2491" s="110"/>
      <c r="C2491" s="110"/>
      <c r="D2491" s="38"/>
      <c r="E2491" s="38"/>
      <c r="F2491" s="38"/>
      <c r="G2491" s="38"/>
      <c r="H2491" s="38"/>
      <c r="I2491" s="38"/>
      <c r="J2491" s="38"/>
      <c r="K2491" s="38"/>
      <c r="L2491" s="38"/>
      <c r="M2491" s="38"/>
      <c r="N2491" s="38"/>
      <c r="O2491" s="38"/>
      <c r="P2491" s="38"/>
      <c r="Q2491" s="38"/>
      <c r="R2491" s="38"/>
      <c r="S2491" s="94"/>
      <c r="T2491" s="94"/>
      <c r="U2491" s="94"/>
      <c r="V2491" s="94"/>
      <c r="W2491" s="94"/>
      <c r="X2491" s="94"/>
      <c r="Y2491" s="94"/>
    </row>
    <row r="2492" spans="2:25" x14ac:dyDescent="0.25">
      <c r="B2492" s="110"/>
      <c r="C2492" s="110"/>
      <c r="D2492" s="38"/>
      <c r="E2492" s="38"/>
      <c r="F2492" s="38"/>
      <c r="G2492" s="38"/>
      <c r="H2492" s="38"/>
      <c r="I2492" s="38"/>
      <c r="J2492" s="38"/>
      <c r="K2492" s="38"/>
      <c r="L2492" s="38"/>
      <c r="M2492" s="38"/>
      <c r="N2492" s="38"/>
      <c r="O2492" s="38"/>
      <c r="P2492" s="38"/>
      <c r="Q2492" s="38"/>
      <c r="R2492" s="38"/>
      <c r="S2492" s="94"/>
      <c r="T2492" s="94"/>
      <c r="U2492" s="94"/>
      <c r="V2492" s="94"/>
      <c r="W2492" s="94"/>
      <c r="X2492" s="94"/>
      <c r="Y2492" s="94"/>
    </row>
    <row r="2493" spans="2:25" x14ac:dyDescent="0.25">
      <c r="B2493" s="110"/>
      <c r="C2493" s="110"/>
      <c r="D2493" s="38"/>
      <c r="E2493" s="38"/>
      <c r="F2493" s="38"/>
      <c r="G2493" s="38"/>
      <c r="H2493" s="38"/>
      <c r="I2493" s="38"/>
      <c r="J2493" s="38"/>
      <c r="K2493" s="38"/>
      <c r="L2493" s="38"/>
      <c r="M2493" s="38"/>
      <c r="N2493" s="38"/>
      <c r="O2493" s="38"/>
      <c r="P2493" s="38"/>
      <c r="Q2493" s="38"/>
      <c r="R2493" s="38"/>
      <c r="S2493" s="94"/>
      <c r="T2493" s="94"/>
      <c r="U2493" s="94"/>
      <c r="V2493" s="94"/>
      <c r="W2493" s="94"/>
      <c r="X2493" s="94"/>
      <c r="Y2493" s="94"/>
    </row>
    <row r="2494" spans="2:25" x14ac:dyDescent="0.25">
      <c r="B2494" s="110"/>
      <c r="C2494" s="110"/>
      <c r="D2494" s="38"/>
      <c r="E2494" s="38"/>
      <c r="F2494" s="38"/>
      <c r="G2494" s="38"/>
      <c r="H2494" s="38"/>
      <c r="I2494" s="38"/>
      <c r="J2494" s="38"/>
      <c r="K2494" s="38"/>
      <c r="L2494" s="38"/>
      <c r="M2494" s="38"/>
      <c r="N2494" s="38"/>
      <c r="O2494" s="38"/>
      <c r="P2494" s="38"/>
      <c r="Q2494" s="38"/>
      <c r="R2494" s="38"/>
      <c r="S2494" s="94"/>
      <c r="T2494" s="94"/>
      <c r="U2494" s="94"/>
      <c r="V2494" s="94"/>
      <c r="W2494" s="94"/>
      <c r="X2494" s="94"/>
      <c r="Y2494" s="94"/>
    </row>
    <row r="2495" spans="2:25" x14ac:dyDescent="0.25">
      <c r="B2495" s="110"/>
      <c r="C2495" s="110"/>
      <c r="D2495" s="38"/>
      <c r="E2495" s="38"/>
      <c r="F2495" s="38"/>
      <c r="G2495" s="38"/>
      <c r="H2495" s="38"/>
      <c r="I2495" s="38"/>
      <c r="J2495" s="38"/>
      <c r="K2495" s="38"/>
      <c r="L2495" s="38"/>
      <c r="M2495" s="38"/>
      <c r="N2495" s="38"/>
      <c r="O2495" s="38"/>
      <c r="P2495" s="38"/>
      <c r="Q2495" s="38"/>
      <c r="R2495" s="38"/>
      <c r="S2495" s="94"/>
      <c r="T2495" s="94"/>
      <c r="U2495" s="94"/>
      <c r="V2495" s="94"/>
      <c r="W2495" s="94"/>
      <c r="X2495" s="94"/>
      <c r="Y2495" s="94"/>
    </row>
    <row r="2496" spans="2:25" x14ac:dyDescent="0.25">
      <c r="B2496" s="110"/>
      <c r="C2496" s="110"/>
      <c r="D2496" s="38"/>
      <c r="E2496" s="38"/>
      <c r="F2496" s="38"/>
      <c r="G2496" s="38"/>
      <c r="H2496" s="38"/>
      <c r="I2496" s="38"/>
      <c r="J2496" s="38"/>
      <c r="K2496" s="38"/>
      <c r="L2496" s="38"/>
      <c r="M2496" s="38"/>
      <c r="N2496" s="38"/>
      <c r="O2496" s="38"/>
      <c r="P2496" s="38"/>
      <c r="Q2496" s="38"/>
      <c r="R2496" s="38"/>
      <c r="S2496" s="94"/>
      <c r="T2496" s="94"/>
      <c r="U2496" s="94"/>
      <c r="V2496" s="94"/>
      <c r="W2496" s="94"/>
      <c r="X2496" s="94"/>
      <c r="Y2496" s="94"/>
    </row>
    <row r="2497" spans="2:25" x14ac:dyDescent="0.25">
      <c r="B2497" s="110"/>
      <c r="C2497" s="110"/>
      <c r="D2497" s="38"/>
      <c r="E2497" s="38"/>
      <c r="F2497" s="38"/>
      <c r="G2497" s="38"/>
      <c r="H2497" s="38"/>
      <c r="I2497" s="38"/>
      <c r="J2497" s="38"/>
      <c r="K2497" s="38"/>
      <c r="L2497" s="38"/>
      <c r="M2497" s="38"/>
      <c r="N2497" s="38"/>
      <c r="O2497" s="38"/>
      <c r="P2497" s="38"/>
      <c r="Q2497" s="38"/>
      <c r="R2497" s="38"/>
      <c r="S2497" s="94"/>
      <c r="T2497" s="94"/>
      <c r="U2497" s="94"/>
      <c r="V2497" s="94"/>
      <c r="W2497" s="94"/>
      <c r="X2497" s="94"/>
      <c r="Y2497" s="94"/>
    </row>
    <row r="2498" spans="2:25" x14ac:dyDescent="0.25">
      <c r="B2498" s="110"/>
      <c r="C2498" s="110"/>
      <c r="D2498" s="38"/>
      <c r="E2498" s="38"/>
      <c r="F2498" s="38"/>
      <c r="G2498" s="38"/>
      <c r="H2498" s="38"/>
      <c r="I2498" s="38"/>
      <c r="J2498" s="38"/>
      <c r="K2498" s="38"/>
      <c r="L2498" s="38"/>
      <c r="M2498" s="38"/>
      <c r="N2498" s="38"/>
      <c r="O2498" s="38"/>
      <c r="P2498" s="38"/>
      <c r="Q2498" s="38"/>
      <c r="R2498" s="38"/>
      <c r="S2498" s="94"/>
      <c r="T2498" s="94"/>
      <c r="U2498" s="94"/>
      <c r="V2498" s="94"/>
      <c r="W2498" s="94"/>
      <c r="X2498" s="94"/>
      <c r="Y2498" s="94"/>
    </row>
    <row r="2499" spans="2:25" x14ac:dyDescent="0.25">
      <c r="B2499" s="110"/>
      <c r="C2499" s="110"/>
      <c r="D2499" s="38"/>
      <c r="E2499" s="38"/>
      <c r="F2499" s="38"/>
      <c r="G2499" s="38"/>
      <c r="H2499" s="38"/>
      <c r="I2499" s="38"/>
      <c r="J2499" s="38"/>
      <c r="K2499" s="38"/>
      <c r="L2499" s="38"/>
      <c r="M2499" s="38"/>
      <c r="N2499" s="38"/>
      <c r="O2499" s="38"/>
      <c r="P2499" s="38"/>
      <c r="Q2499" s="38"/>
      <c r="R2499" s="38"/>
      <c r="S2499" s="94"/>
      <c r="T2499" s="94"/>
      <c r="U2499" s="94"/>
      <c r="V2499" s="94"/>
      <c r="W2499" s="94"/>
      <c r="X2499" s="94"/>
      <c r="Y2499" s="94"/>
    </row>
    <row r="2500" spans="2:25" x14ac:dyDescent="0.25">
      <c r="B2500" s="110"/>
      <c r="C2500" s="110"/>
      <c r="D2500" s="38"/>
      <c r="E2500" s="38"/>
      <c r="F2500" s="38"/>
      <c r="G2500" s="38"/>
      <c r="H2500" s="38"/>
      <c r="I2500" s="38"/>
      <c r="J2500" s="38"/>
      <c r="K2500" s="38"/>
      <c r="L2500" s="38"/>
      <c r="M2500" s="38"/>
      <c r="N2500" s="38"/>
      <c r="O2500" s="38"/>
      <c r="P2500" s="38"/>
      <c r="Q2500" s="38"/>
      <c r="R2500" s="38"/>
      <c r="S2500" s="94"/>
      <c r="T2500" s="94"/>
      <c r="U2500" s="94"/>
      <c r="V2500" s="94"/>
      <c r="W2500" s="94"/>
      <c r="X2500" s="94"/>
      <c r="Y2500" s="94"/>
    </row>
    <row r="2501" spans="2:25" x14ac:dyDescent="0.25">
      <c r="B2501" s="110"/>
      <c r="C2501" s="110"/>
      <c r="D2501" s="38"/>
      <c r="E2501" s="38"/>
      <c r="F2501" s="38"/>
      <c r="G2501" s="38"/>
      <c r="H2501" s="38"/>
      <c r="I2501" s="38"/>
      <c r="J2501" s="38"/>
      <c r="K2501" s="38"/>
      <c r="L2501" s="38"/>
      <c r="M2501" s="38"/>
      <c r="N2501" s="38"/>
      <c r="O2501" s="38"/>
      <c r="P2501" s="38"/>
      <c r="Q2501" s="38"/>
      <c r="R2501" s="38"/>
      <c r="S2501" s="94"/>
      <c r="T2501" s="94"/>
      <c r="U2501" s="94"/>
      <c r="V2501" s="94"/>
      <c r="W2501" s="94"/>
      <c r="X2501" s="94"/>
      <c r="Y2501" s="94"/>
    </row>
    <row r="2502" spans="2:25" x14ac:dyDescent="0.25">
      <c r="B2502" s="110"/>
      <c r="C2502" s="110"/>
      <c r="D2502" s="38"/>
      <c r="E2502" s="38"/>
      <c r="F2502" s="38"/>
      <c r="G2502" s="38"/>
      <c r="H2502" s="38"/>
      <c r="I2502" s="38"/>
      <c r="J2502" s="38"/>
      <c r="K2502" s="38"/>
      <c r="L2502" s="38"/>
      <c r="M2502" s="38"/>
      <c r="N2502" s="38"/>
      <c r="O2502" s="38"/>
      <c r="P2502" s="38"/>
      <c r="Q2502" s="38"/>
      <c r="R2502" s="38"/>
      <c r="S2502" s="94"/>
      <c r="T2502" s="94"/>
      <c r="U2502" s="94"/>
      <c r="V2502" s="94"/>
      <c r="W2502" s="94"/>
      <c r="X2502" s="94"/>
      <c r="Y2502" s="94"/>
    </row>
    <row r="2503" spans="2:25" x14ac:dyDescent="0.25">
      <c r="B2503" s="110"/>
      <c r="C2503" s="110"/>
      <c r="D2503" s="38"/>
      <c r="E2503" s="38"/>
      <c r="F2503" s="38"/>
      <c r="G2503" s="38"/>
      <c r="H2503" s="38"/>
      <c r="I2503" s="38"/>
      <c r="J2503" s="38"/>
      <c r="K2503" s="38"/>
      <c r="L2503" s="38"/>
      <c r="M2503" s="38"/>
      <c r="N2503" s="38"/>
      <c r="O2503" s="38"/>
      <c r="P2503" s="38"/>
      <c r="Q2503" s="38"/>
      <c r="R2503" s="38"/>
      <c r="S2503" s="94"/>
      <c r="T2503" s="94"/>
      <c r="U2503" s="94"/>
      <c r="V2503" s="94"/>
      <c r="W2503" s="94"/>
      <c r="X2503" s="94"/>
      <c r="Y2503" s="94"/>
    </row>
    <row r="2504" spans="2:25" x14ac:dyDescent="0.25">
      <c r="B2504" s="110"/>
      <c r="C2504" s="110"/>
      <c r="D2504" s="38"/>
      <c r="E2504" s="38"/>
      <c r="F2504" s="38"/>
      <c r="G2504" s="38"/>
      <c r="H2504" s="38"/>
      <c r="I2504" s="38"/>
      <c r="J2504" s="38"/>
      <c r="K2504" s="38"/>
      <c r="L2504" s="38"/>
      <c r="M2504" s="38"/>
      <c r="N2504" s="38"/>
      <c r="O2504" s="38"/>
      <c r="P2504" s="38"/>
      <c r="Q2504" s="38"/>
      <c r="R2504" s="38"/>
      <c r="S2504" s="94"/>
      <c r="T2504" s="94"/>
      <c r="U2504" s="94"/>
      <c r="V2504" s="94"/>
      <c r="W2504" s="94"/>
      <c r="X2504" s="94"/>
      <c r="Y2504" s="94"/>
    </row>
    <row r="2505" spans="2:25" x14ac:dyDescent="0.25">
      <c r="B2505" s="110"/>
      <c r="C2505" s="110"/>
      <c r="D2505" s="38"/>
      <c r="E2505" s="38"/>
      <c r="F2505" s="38"/>
      <c r="G2505" s="38"/>
      <c r="H2505" s="38"/>
      <c r="I2505" s="38"/>
      <c r="J2505" s="38"/>
      <c r="K2505" s="38"/>
      <c r="L2505" s="38"/>
      <c r="M2505" s="38"/>
      <c r="N2505" s="38"/>
      <c r="O2505" s="38"/>
      <c r="P2505" s="38"/>
      <c r="Q2505" s="38"/>
      <c r="R2505" s="38"/>
      <c r="S2505" s="94"/>
      <c r="T2505" s="94"/>
      <c r="U2505" s="94"/>
      <c r="V2505" s="94"/>
      <c r="W2505" s="94"/>
      <c r="X2505" s="94"/>
      <c r="Y2505" s="94"/>
    </row>
    <row r="2506" spans="2:25" x14ac:dyDescent="0.25">
      <c r="B2506" s="110"/>
      <c r="C2506" s="110"/>
      <c r="D2506" s="38"/>
      <c r="E2506" s="38"/>
      <c r="F2506" s="38"/>
      <c r="G2506" s="38"/>
      <c r="H2506" s="38"/>
      <c r="I2506" s="38"/>
      <c r="J2506" s="38"/>
      <c r="K2506" s="38"/>
      <c r="L2506" s="38"/>
      <c r="M2506" s="38"/>
      <c r="N2506" s="38"/>
      <c r="O2506" s="38"/>
      <c r="P2506" s="38"/>
      <c r="Q2506" s="38"/>
      <c r="R2506" s="38"/>
      <c r="S2506" s="94"/>
      <c r="T2506" s="94"/>
      <c r="U2506" s="94"/>
      <c r="V2506" s="94"/>
      <c r="W2506" s="94"/>
      <c r="X2506" s="94"/>
      <c r="Y2506" s="94"/>
    </row>
    <row r="2507" spans="2:25" x14ac:dyDescent="0.25">
      <c r="B2507" s="110"/>
      <c r="C2507" s="110"/>
      <c r="D2507" s="38"/>
      <c r="E2507" s="38"/>
      <c r="F2507" s="38"/>
      <c r="G2507" s="38"/>
      <c r="H2507" s="38"/>
      <c r="I2507" s="38"/>
      <c r="J2507" s="38"/>
      <c r="K2507" s="38"/>
      <c r="L2507" s="38"/>
      <c r="M2507" s="38"/>
      <c r="N2507" s="38"/>
      <c r="O2507" s="38"/>
      <c r="P2507" s="38"/>
      <c r="Q2507" s="38"/>
      <c r="R2507" s="38"/>
      <c r="S2507" s="94"/>
      <c r="T2507" s="94"/>
      <c r="U2507" s="94"/>
      <c r="V2507" s="94"/>
      <c r="W2507" s="94"/>
      <c r="X2507" s="94"/>
      <c r="Y2507" s="94"/>
    </row>
    <row r="2508" spans="2:25" x14ac:dyDescent="0.25">
      <c r="B2508" s="110"/>
      <c r="C2508" s="110"/>
      <c r="D2508" s="38"/>
      <c r="E2508" s="38"/>
      <c r="F2508" s="38"/>
      <c r="G2508" s="38"/>
      <c r="H2508" s="38"/>
      <c r="I2508" s="38"/>
      <c r="J2508" s="38"/>
      <c r="K2508" s="38"/>
      <c r="L2508" s="38"/>
      <c r="M2508" s="38"/>
      <c r="N2508" s="38"/>
      <c r="O2508" s="38"/>
      <c r="P2508" s="38"/>
      <c r="Q2508" s="38"/>
      <c r="R2508" s="38"/>
      <c r="S2508" s="94"/>
      <c r="T2508" s="94"/>
      <c r="U2508" s="94"/>
      <c r="V2508" s="94"/>
      <c r="W2508" s="94"/>
      <c r="X2508" s="94"/>
      <c r="Y2508" s="94"/>
    </row>
    <row r="2509" spans="2:25" x14ac:dyDescent="0.25">
      <c r="B2509" s="110"/>
      <c r="C2509" s="110"/>
      <c r="D2509" s="38"/>
      <c r="E2509" s="38"/>
      <c r="F2509" s="38"/>
      <c r="G2509" s="38"/>
      <c r="H2509" s="38"/>
      <c r="I2509" s="38"/>
      <c r="J2509" s="38"/>
      <c r="K2509" s="38"/>
      <c r="L2509" s="38"/>
      <c r="M2509" s="38"/>
      <c r="N2509" s="38"/>
      <c r="O2509" s="38"/>
      <c r="P2509" s="38"/>
      <c r="Q2509" s="38"/>
      <c r="R2509" s="38"/>
      <c r="S2509" s="94"/>
      <c r="T2509" s="94"/>
      <c r="U2509" s="94"/>
      <c r="V2509" s="94"/>
      <c r="W2509" s="94"/>
      <c r="X2509" s="94"/>
      <c r="Y2509" s="94"/>
    </row>
    <row r="2510" spans="2:25" x14ac:dyDescent="0.25">
      <c r="B2510" s="110"/>
      <c r="C2510" s="110"/>
      <c r="D2510" s="38"/>
      <c r="E2510" s="38"/>
      <c r="F2510" s="38"/>
      <c r="G2510" s="38"/>
      <c r="H2510" s="38"/>
      <c r="I2510" s="38"/>
      <c r="J2510" s="38"/>
      <c r="K2510" s="38"/>
      <c r="L2510" s="38"/>
      <c r="M2510" s="38"/>
      <c r="N2510" s="38"/>
      <c r="O2510" s="38"/>
      <c r="P2510" s="38"/>
      <c r="Q2510" s="38"/>
      <c r="R2510" s="38"/>
      <c r="S2510" s="94"/>
      <c r="T2510" s="94"/>
      <c r="U2510" s="94"/>
      <c r="V2510" s="94"/>
      <c r="W2510" s="94"/>
      <c r="X2510" s="94"/>
      <c r="Y2510" s="94"/>
    </row>
    <row r="2511" spans="2:25" x14ac:dyDescent="0.25">
      <c r="B2511" s="110"/>
      <c r="C2511" s="110"/>
      <c r="D2511" s="38"/>
      <c r="E2511" s="38"/>
      <c r="F2511" s="38"/>
      <c r="G2511" s="38"/>
      <c r="H2511" s="38"/>
      <c r="I2511" s="38"/>
      <c r="J2511" s="38"/>
      <c r="K2511" s="38"/>
      <c r="L2511" s="38"/>
      <c r="M2511" s="38"/>
      <c r="N2511" s="38"/>
      <c r="O2511" s="38"/>
      <c r="P2511" s="38"/>
      <c r="Q2511" s="38"/>
      <c r="R2511" s="38"/>
      <c r="S2511" s="94"/>
      <c r="T2511" s="94"/>
      <c r="U2511" s="94"/>
      <c r="V2511" s="94"/>
      <c r="W2511" s="94"/>
      <c r="X2511" s="94"/>
      <c r="Y2511" s="94"/>
    </row>
    <row r="2512" spans="2:25" x14ac:dyDescent="0.25">
      <c r="B2512" s="110"/>
      <c r="C2512" s="110"/>
      <c r="D2512" s="38"/>
      <c r="E2512" s="38"/>
      <c r="F2512" s="38"/>
      <c r="G2512" s="38"/>
      <c r="H2512" s="38"/>
      <c r="I2512" s="38"/>
      <c r="J2512" s="38"/>
      <c r="K2512" s="38"/>
      <c r="L2512" s="38"/>
      <c r="M2512" s="38"/>
      <c r="N2512" s="38"/>
      <c r="O2512" s="38"/>
      <c r="P2512" s="38"/>
      <c r="Q2512" s="38"/>
      <c r="R2512" s="38"/>
      <c r="S2512" s="94"/>
      <c r="T2512" s="94"/>
      <c r="U2512" s="94"/>
      <c r="V2512" s="94"/>
      <c r="W2512" s="94"/>
      <c r="X2512" s="94"/>
      <c r="Y2512" s="94"/>
    </row>
    <row r="2513" spans="2:25" x14ac:dyDescent="0.25">
      <c r="B2513" s="110"/>
      <c r="C2513" s="110"/>
      <c r="D2513" s="38"/>
      <c r="E2513" s="38"/>
      <c r="F2513" s="38"/>
      <c r="G2513" s="38"/>
      <c r="H2513" s="38"/>
      <c r="I2513" s="38"/>
      <c r="J2513" s="38"/>
      <c r="K2513" s="38"/>
      <c r="L2513" s="38"/>
      <c r="M2513" s="38"/>
      <c r="N2513" s="38"/>
      <c r="O2513" s="38"/>
      <c r="P2513" s="38"/>
      <c r="Q2513" s="38"/>
      <c r="R2513" s="38"/>
      <c r="S2513" s="94"/>
      <c r="T2513" s="94"/>
      <c r="U2513" s="94"/>
      <c r="V2513" s="94"/>
      <c r="W2513" s="94"/>
      <c r="X2513" s="94"/>
      <c r="Y2513" s="94"/>
    </row>
    <row r="2514" spans="2:25" x14ac:dyDescent="0.25">
      <c r="B2514" s="110"/>
      <c r="C2514" s="110"/>
      <c r="D2514" s="38"/>
      <c r="E2514" s="38"/>
      <c r="F2514" s="38"/>
      <c r="G2514" s="38"/>
      <c r="H2514" s="38"/>
      <c r="I2514" s="38"/>
      <c r="J2514" s="38"/>
      <c r="K2514" s="38"/>
      <c r="L2514" s="38"/>
      <c r="M2514" s="38"/>
      <c r="N2514" s="38"/>
      <c r="O2514" s="38"/>
      <c r="P2514" s="38"/>
      <c r="Q2514" s="38"/>
      <c r="R2514" s="38"/>
      <c r="S2514" s="94"/>
      <c r="T2514" s="94"/>
      <c r="U2514" s="94"/>
      <c r="V2514" s="94"/>
      <c r="W2514" s="94"/>
      <c r="X2514" s="94"/>
      <c r="Y2514" s="94"/>
    </row>
    <row r="2515" spans="2:25" x14ac:dyDescent="0.25">
      <c r="B2515" s="110"/>
      <c r="C2515" s="110"/>
      <c r="D2515" s="38"/>
      <c r="E2515" s="38"/>
      <c r="F2515" s="38"/>
      <c r="G2515" s="38"/>
      <c r="H2515" s="38"/>
      <c r="I2515" s="38"/>
      <c r="J2515" s="38"/>
      <c r="K2515" s="38"/>
      <c r="L2515" s="38"/>
      <c r="M2515" s="38"/>
      <c r="N2515" s="38"/>
      <c r="O2515" s="38"/>
      <c r="P2515" s="38"/>
      <c r="Q2515" s="38"/>
      <c r="R2515" s="38"/>
      <c r="S2515" s="94"/>
      <c r="T2515" s="94"/>
      <c r="U2515" s="94"/>
      <c r="V2515" s="94"/>
      <c r="W2515" s="94"/>
      <c r="X2515" s="94"/>
      <c r="Y2515" s="94"/>
    </row>
    <row r="2516" spans="2:25" x14ac:dyDescent="0.25">
      <c r="B2516" s="110"/>
      <c r="C2516" s="110"/>
      <c r="D2516" s="38"/>
      <c r="E2516" s="38"/>
      <c r="F2516" s="38"/>
      <c r="G2516" s="38"/>
      <c r="H2516" s="38"/>
      <c r="I2516" s="38"/>
      <c r="J2516" s="38"/>
      <c r="K2516" s="38"/>
      <c r="L2516" s="38"/>
      <c r="M2516" s="38"/>
      <c r="N2516" s="38"/>
      <c r="O2516" s="38"/>
      <c r="P2516" s="38"/>
      <c r="Q2516" s="38"/>
      <c r="R2516" s="38"/>
      <c r="S2516" s="94"/>
      <c r="T2516" s="94"/>
      <c r="U2516" s="94"/>
      <c r="V2516" s="94"/>
      <c r="W2516" s="94"/>
      <c r="X2516" s="94"/>
      <c r="Y2516" s="94"/>
    </row>
    <row r="2517" spans="2:25" x14ac:dyDescent="0.25">
      <c r="B2517" s="110"/>
      <c r="C2517" s="110"/>
      <c r="D2517" s="38"/>
      <c r="E2517" s="38"/>
      <c r="F2517" s="38"/>
      <c r="G2517" s="38"/>
      <c r="H2517" s="38"/>
      <c r="I2517" s="38"/>
      <c r="J2517" s="38"/>
      <c r="K2517" s="38"/>
      <c r="L2517" s="38"/>
      <c r="M2517" s="38"/>
      <c r="N2517" s="38"/>
      <c r="O2517" s="38"/>
      <c r="P2517" s="38"/>
      <c r="Q2517" s="38"/>
      <c r="R2517" s="38"/>
      <c r="S2517" s="94"/>
      <c r="T2517" s="94"/>
      <c r="U2517" s="94"/>
      <c r="V2517" s="94"/>
      <c r="W2517" s="94"/>
      <c r="X2517" s="94"/>
      <c r="Y2517" s="94"/>
    </row>
    <row r="2518" spans="2:25" x14ac:dyDescent="0.25">
      <c r="B2518" s="110"/>
      <c r="C2518" s="110"/>
      <c r="D2518" s="38"/>
      <c r="E2518" s="38"/>
      <c r="F2518" s="38"/>
      <c r="G2518" s="38"/>
      <c r="H2518" s="38"/>
      <c r="I2518" s="38"/>
      <c r="J2518" s="38"/>
      <c r="K2518" s="38"/>
      <c r="L2518" s="38"/>
      <c r="M2518" s="38"/>
      <c r="N2518" s="38"/>
      <c r="O2518" s="38"/>
      <c r="P2518" s="38"/>
      <c r="Q2518" s="38"/>
      <c r="R2518" s="38"/>
      <c r="S2518" s="94"/>
      <c r="T2518" s="94"/>
      <c r="U2518" s="94"/>
      <c r="V2518" s="94"/>
      <c r="W2518" s="94"/>
      <c r="X2518" s="94"/>
      <c r="Y2518" s="94"/>
    </row>
    <row r="2519" spans="2:25" x14ac:dyDescent="0.25">
      <c r="B2519" s="110"/>
      <c r="C2519" s="110"/>
      <c r="D2519" s="38"/>
      <c r="E2519" s="38"/>
      <c r="F2519" s="38"/>
      <c r="G2519" s="38"/>
      <c r="H2519" s="38"/>
      <c r="I2519" s="38"/>
      <c r="J2519" s="38"/>
      <c r="K2519" s="38"/>
      <c r="L2519" s="38"/>
      <c r="M2519" s="38"/>
      <c r="N2519" s="38"/>
      <c r="O2519" s="38"/>
      <c r="P2519" s="38"/>
      <c r="Q2519" s="38"/>
      <c r="R2519" s="38"/>
      <c r="S2519" s="94"/>
      <c r="T2519" s="94"/>
      <c r="U2519" s="94"/>
      <c r="V2519" s="94"/>
      <c r="W2519" s="94"/>
      <c r="X2519" s="94"/>
      <c r="Y2519" s="94"/>
    </row>
    <row r="2520" spans="2:25" x14ac:dyDescent="0.25">
      <c r="B2520" s="110"/>
      <c r="C2520" s="110"/>
      <c r="D2520" s="38"/>
      <c r="E2520" s="38"/>
      <c r="F2520" s="38"/>
      <c r="G2520" s="38"/>
      <c r="H2520" s="38"/>
      <c r="I2520" s="38"/>
      <c r="J2520" s="38"/>
      <c r="K2520" s="38"/>
      <c r="L2520" s="38"/>
      <c r="M2520" s="38"/>
      <c r="N2520" s="38"/>
      <c r="O2520" s="38"/>
      <c r="P2520" s="38"/>
      <c r="Q2520" s="38"/>
      <c r="R2520" s="38"/>
      <c r="S2520" s="94"/>
      <c r="T2520" s="94"/>
      <c r="U2520" s="94"/>
      <c r="V2520" s="94"/>
      <c r="W2520" s="94"/>
      <c r="X2520" s="94"/>
      <c r="Y2520" s="94"/>
    </row>
    <row r="2521" spans="2:25" x14ac:dyDescent="0.25">
      <c r="B2521" s="110"/>
      <c r="C2521" s="110"/>
      <c r="D2521" s="38"/>
      <c r="E2521" s="38"/>
      <c r="F2521" s="38"/>
      <c r="G2521" s="38"/>
      <c r="H2521" s="38"/>
      <c r="I2521" s="38"/>
      <c r="J2521" s="38"/>
      <c r="K2521" s="38"/>
      <c r="L2521" s="38"/>
      <c r="M2521" s="38"/>
      <c r="N2521" s="38"/>
      <c r="O2521" s="38"/>
      <c r="P2521" s="38"/>
      <c r="Q2521" s="38"/>
      <c r="R2521" s="38"/>
      <c r="S2521" s="94"/>
      <c r="T2521" s="94"/>
      <c r="U2521" s="94"/>
      <c r="V2521" s="94"/>
      <c r="W2521" s="94"/>
      <c r="X2521" s="94"/>
      <c r="Y2521" s="94"/>
    </row>
    <row r="2522" spans="2:25" x14ac:dyDescent="0.25">
      <c r="B2522" s="110"/>
      <c r="C2522" s="110"/>
      <c r="D2522" s="38"/>
      <c r="E2522" s="38"/>
      <c r="F2522" s="38"/>
      <c r="G2522" s="38"/>
      <c r="H2522" s="38"/>
      <c r="I2522" s="38"/>
      <c r="J2522" s="38"/>
      <c r="K2522" s="38"/>
      <c r="L2522" s="38"/>
      <c r="M2522" s="38"/>
      <c r="N2522" s="38"/>
      <c r="O2522" s="38"/>
      <c r="P2522" s="38"/>
      <c r="Q2522" s="38"/>
      <c r="R2522" s="38"/>
      <c r="S2522" s="94"/>
      <c r="T2522" s="94"/>
      <c r="U2522" s="94"/>
      <c r="V2522" s="94"/>
      <c r="W2522" s="94"/>
      <c r="X2522" s="94"/>
      <c r="Y2522" s="94"/>
    </row>
    <row r="2523" spans="2:25" x14ac:dyDescent="0.25">
      <c r="B2523" s="110"/>
      <c r="C2523" s="110"/>
      <c r="D2523" s="38"/>
      <c r="E2523" s="38"/>
      <c r="F2523" s="38"/>
      <c r="G2523" s="38"/>
      <c r="H2523" s="38"/>
      <c r="I2523" s="38"/>
      <c r="J2523" s="38"/>
      <c r="K2523" s="38"/>
      <c r="L2523" s="38"/>
      <c r="M2523" s="38"/>
      <c r="N2523" s="38"/>
      <c r="O2523" s="38"/>
      <c r="P2523" s="38"/>
      <c r="Q2523" s="38"/>
      <c r="R2523" s="38"/>
      <c r="S2523" s="94"/>
      <c r="T2523" s="94"/>
      <c r="U2523" s="94"/>
      <c r="V2523" s="94"/>
      <c r="W2523" s="94"/>
      <c r="X2523" s="94"/>
      <c r="Y2523" s="94"/>
    </row>
    <row r="2524" spans="2:25" x14ac:dyDescent="0.25">
      <c r="B2524" s="110"/>
      <c r="C2524" s="110"/>
      <c r="D2524" s="38"/>
      <c r="E2524" s="38"/>
      <c r="F2524" s="38"/>
      <c r="G2524" s="38"/>
      <c r="H2524" s="38"/>
      <c r="I2524" s="38"/>
      <c r="J2524" s="38"/>
      <c r="K2524" s="38"/>
      <c r="L2524" s="38"/>
      <c r="M2524" s="38"/>
      <c r="N2524" s="38"/>
      <c r="O2524" s="38"/>
      <c r="P2524" s="38"/>
      <c r="Q2524" s="38"/>
      <c r="R2524" s="38"/>
      <c r="S2524" s="94"/>
      <c r="T2524" s="94"/>
      <c r="U2524" s="94"/>
      <c r="V2524" s="94"/>
      <c r="W2524" s="94"/>
      <c r="X2524" s="94"/>
      <c r="Y2524" s="94"/>
    </row>
    <row r="2525" spans="2:25" x14ac:dyDescent="0.25">
      <c r="B2525" s="110"/>
      <c r="C2525" s="110"/>
      <c r="D2525" s="38"/>
      <c r="E2525" s="38"/>
      <c r="F2525" s="38"/>
      <c r="G2525" s="38"/>
      <c r="H2525" s="38"/>
      <c r="I2525" s="38"/>
      <c r="J2525" s="38"/>
      <c r="K2525" s="38"/>
      <c r="L2525" s="38"/>
      <c r="M2525" s="38"/>
      <c r="N2525" s="38"/>
      <c r="O2525" s="38"/>
      <c r="P2525" s="38"/>
      <c r="Q2525" s="38"/>
      <c r="R2525" s="38"/>
      <c r="S2525" s="94"/>
      <c r="T2525" s="94"/>
      <c r="U2525" s="94"/>
      <c r="V2525" s="94"/>
      <c r="W2525" s="94"/>
      <c r="X2525" s="94"/>
      <c r="Y2525" s="94"/>
    </row>
    <row r="2526" spans="2:25" x14ac:dyDescent="0.25">
      <c r="B2526" s="110"/>
      <c r="C2526" s="110"/>
      <c r="D2526" s="38"/>
      <c r="E2526" s="38"/>
      <c r="F2526" s="38"/>
      <c r="G2526" s="38"/>
      <c r="H2526" s="38"/>
      <c r="I2526" s="38"/>
      <c r="J2526" s="38"/>
      <c r="K2526" s="38"/>
      <c r="L2526" s="38"/>
      <c r="M2526" s="38"/>
      <c r="N2526" s="38"/>
      <c r="O2526" s="38"/>
      <c r="P2526" s="38"/>
      <c r="Q2526" s="38"/>
      <c r="R2526" s="38"/>
      <c r="S2526" s="94"/>
      <c r="T2526" s="94"/>
      <c r="U2526" s="94"/>
      <c r="V2526" s="94"/>
      <c r="W2526" s="94"/>
      <c r="X2526" s="94"/>
      <c r="Y2526" s="94"/>
    </row>
    <row r="2527" spans="2:25" x14ac:dyDescent="0.25">
      <c r="B2527" s="110"/>
      <c r="C2527" s="110"/>
      <c r="D2527" s="38"/>
      <c r="E2527" s="38"/>
      <c r="F2527" s="38"/>
      <c r="G2527" s="38"/>
      <c r="H2527" s="38"/>
      <c r="I2527" s="38"/>
      <c r="J2527" s="38"/>
      <c r="K2527" s="38"/>
      <c r="L2527" s="38"/>
      <c r="M2527" s="38"/>
      <c r="N2527" s="38"/>
      <c r="O2527" s="38"/>
      <c r="P2527" s="38"/>
      <c r="Q2527" s="38"/>
      <c r="R2527" s="38"/>
      <c r="S2527" s="94"/>
      <c r="T2527" s="94"/>
      <c r="U2527" s="94"/>
      <c r="V2527" s="94"/>
      <c r="W2527" s="94"/>
      <c r="X2527" s="94"/>
      <c r="Y2527" s="94"/>
    </row>
    <row r="2528" spans="2:25" x14ac:dyDescent="0.25">
      <c r="B2528" s="110"/>
      <c r="C2528" s="110"/>
      <c r="D2528" s="38"/>
      <c r="E2528" s="38"/>
      <c r="F2528" s="38"/>
      <c r="G2528" s="38"/>
      <c r="H2528" s="38"/>
      <c r="I2528" s="38"/>
      <c r="J2528" s="38"/>
      <c r="K2528" s="38"/>
      <c r="L2528" s="38"/>
      <c r="M2528" s="38"/>
      <c r="N2528" s="38"/>
      <c r="O2528" s="38"/>
      <c r="P2528" s="38"/>
      <c r="Q2528" s="38"/>
      <c r="R2528" s="38"/>
      <c r="S2528" s="94"/>
      <c r="T2528" s="94"/>
      <c r="U2528" s="94"/>
      <c r="V2528" s="94"/>
      <c r="W2528" s="94"/>
      <c r="X2528" s="94"/>
      <c r="Y2528" s="94"/>
    </row>
    <row r="2529" spans="2:25" x14ac:dyDescent="0.25">
      <c r="B2529" s="110"/>
      <c r="C2529" s="110"/>
      <c r="D2529" s="38"/>
      <c r="E2529" s="38"/>
      <c r="F2529" s="38"/>
      <c r="G2529" s="38"/>
      <c r="H2529" s="38"/>
      <c r="I2529" s="38"/>
      <c r="J2529" s="38"/>
      <c r="K2529" s="38"/>
      <c r="L2529" s="38"/>
      <c r="M2529" s="38"/>
      <c r="N2529" s="38"/>
      <c r="O2529" s="38"/>
      <c r="P2529" s="38"/>
      <c r="Q2529" s="38"/>
      <c r="R2529" s="38"/>
      <c r="S2529" s="94"/>
      <c r="T2529" s="94"/>
      <c r="U2529" s="94"/>
      <c r="V2529" s="94"/>
      <c r="W2529" s="94"/>
      <c r="X2529" s="94"/>
      <c r="Y2529" s="94"/>
    </row>
    <row r="2530" spans="2:25" x14ac:dyDescent="0.25">
      <c r="B2530" s="110"/>
      <c r="C2530" s="110"/>
      <c r="D2530" s="38"/>
      <c r="E2530" s="38"/>
      <c r="F2530" s="38"/>
      <c r="G2530" s="38"/>
      <c r="H2530" s="38"/>
      <c r="I2530" s="38"/>
      <c r="J2530" s="38"/>
      <c r="K2530" s="38"/>
      <c r="L2530" s="38"/>
      <c r="M2530" s="38"/>
      <c r="N2530" s="38"/>
      <c r="O2530" s="38"/>
      <c r="P2530" s="38"/>
      <c r="Q2530" s="38"/>
      <c r="R2530" s="38"/>
      <c r="S2530" s="94"/>
      <c r="T2530" s="94"/>
      <c r="U2530" s="94"/>
      <c r="V2530" s="94"/>
      <c r="W2530" s="94"/>
      <c r="X2530" s="94"/>
      <c r="Y2530" s="94"/>
    </row>
    <row r="2531" spans="2:25" x14ac:dyDescent="0.25">
      <c r="B2531" s="110"/>
      <c r="C2531" s="110"/>
      <c r="D2531" s="38"/>
      <c r="E2531" s="38"/>
      <c r="F2531" s="38"/>
      <c r="G2531" s="38"/>
      <c r="H2531" s="38"/>
      <c r="I2531" s="38"/>
      <c r="J2531" s="38"/>
      <c r="K2531" s="38"/>
      <c r="L2531" s="38"/>
      <c r="M2531" s="38"/>
      <c r="N2531" s="38"/>
      <c r="O2531" s="38"/>
      <c r="P2531" s="38"/>
      <c r="Q2531" s="38"/>
      <c r="R2531" s="38"/>
      <c r="S2531" s="94"/>
      <c r="T2531" s="94"/>
      <c r="U2531" s="94"/>
      <c r="V2531" s="94"/>
      <c r="W2531" s="94"/>
      <c r="X2531" s="94"/>
      <c r="Y2531" s="94"/>
    </row>
    <row r="2532" spans="2:25" x14ac:dyDescent="0.25">
      <c r="B2532" s="110"/>
      <c r="C2532" s="110"/>
      <c r="D2532" s="38"/>
      <c r="E2532" s="38"/>
      <c r="F2532" s="38"/>
      <c r="G2532" s="38"/>
      <c r="H2532" s="38"/>
      <c r="I2532" s="38"/>
      <c r="J2532" s="38"/>
      <c r="K2532" s="38"/>
      <c r="L2532" s="38"/>
      <c r="M2532" s="38"/>
      <c r="N2532" s="38"/>
      <c r="O2532" s="38"/>
      <c r="P2532" s="38"/>
      <c r="Q2532" s="38"/>
      <c r="R2532" s="38"/>
      <c r="S2532" s="94"/>
      <c r="T2532" s="94"/>
      <c r="U2532" s="94"/>
      <c r="V2532" s="94"/>
      <c r="W2532" s="94"/>
      <c r="X2532" s="94"/>
      <c r="Y2532" s="94"/>
    </row>
    <row r="2533" spans="2:25" x14ac:dyDescent="0.25">
      <c r="B2533" s="110"/>
      <c r="C2533" s="110"/>
      <c r="D2533" s="38"/>
      <c r="E2533" s="38"/>
      <c r="F2533" s="38"/>
      <c r="G2533" s="38"/>
      <c r="H2533" s="38"/>
      <c r="I2533" s="38"/>
      <c r="J2533" s="38"/>
      <c r="K2533" s="38"/>
      <c r="L2533" s="38"/>
      <c r="M2533" s="38"/>
      <c r="N2533" s="38"/>
      <c r="O2533" s="38"/>
      <c r="P2533" s="38"/>
      <c r="Q2533" s="38"/>
      <c r="R2533" s="38"/>
      <c r="S2533" s="94"/>
      <c r="T2533" s="94"/>
      <c r="U2533" s="94"/>
      <c r="V2533" s="94"/>
      <c r="W2533" s="94"/>
      <c r="X2533" s="94"/>
      <c r="Y2533" s="94"/>
    </row>
    <row r="2534" spans="2:25" x14ac:dyDescent="0.25">
      <c r="B2534" s="110"/>
      <c r="C2534" s="110"/>
      <c r="D2534" s="38"/>
      <c r="E2534" s="38"/>
      <c r="F2534" s="38"/>
      <c r="G2534" s="38"/>
      <c r="H2534" s="38"/>
      <c r="I2534" s="38"/>
      <c r="J2534" s="38"/>
      <c r="K2534" s="38"/>
      <c r="L2534" s="38"/>
      <c r="M2534" s="38"/>
      <c r="N2534" s="38"/>
      <c r="O2534" s="38"/>
      <c r="P2534" s="38"/>
      <c r="Q2534" s="38"/>
      <c r="R2534" s="38"/>
      <c r="S2534" s="94"/>
      <c r="T2534" s="94"/>
      <c r="U2534" s="94"/>
      <c r="V2534" s="94"/>
      <c r="W2534" s="94"/>
      <c r="X2534" s="94"/>
      <c r="Y2534" s="94"/>
    </row>
    <row r="2535" spans="2:25" x14ac:dyDescent="0.25">
      <c r="B2535" s="110"/>
      <c r="C2535" s="110"/>
      <c r="D2535" s="38"/>
      <c r="E2535" s="38"/>
      <c r="F2535" s="38"/>
      <c r="G2535" s="38"/>
      <c r="H2535" s="38"/>
      <c r="I2535" s="38"/>
      <c r="J2535" s="38"/>
      <c r="K2535" s="38"/>
      <c r="L2535" s="38"/>
      <c r="M2535" s="38"/>
      <c r="N2535" s="38"/>
      <c r="O2535" s="38"/>
      <c r="P2535" s="38"/>
      <c r="Q2535" s="38"/>
      <c r="R2535" s="38"/>
      <c r="S2535" s="94"/>
      <c r="T2535" s="94"/>
      <c r="U2535" s="94"/>
      <c r="V2535" s="94"/>
      <c r="W2535" s="94"/>
      <c r="X2535" s="94"/>
      <c r="Y2535" s="94"/>
    </row>
    <row r="2536" spans="2:25" x14ac:dyDescent="0.25">
      <c r="B2536" s="110"/>
      <c r="C2536" s="110"/>
      <c r="D2536" s="38"/>
      <c r="E2536" s="38"/>
      <c r="F2536" s="38"/>
      <c r="G2536" s="38"/>
      <c r="H2536" s="38"/>
      <c r="I2536" s="38"/>
      <c r="J2536" s="38"/>
      <c r="K2536" s="38"/>
      <c r="L2536" s="38"/>
      <c r="M2536" s="38"/>
      <c r="N2536" s="38"/>
      <c r="O2536" s="38"/>
      <c r="P2536" s="38"/>
      <c r="Q2536" s="38"/>
      <c r="R2536" s="38"/>
      <c r="S2536" s="94"/>
      <c r="T2536" s="94"/>
      <c r="U2536" s="94"/>
      <c r="V2536" s="94"/>
      <c r="W2536" s="94"/>
      <c r="X2536" s="94"/>
      <c r="Y2536" s="94"/>
    </row>
    <row r="2537" spans="2:25" x14ac:dyDescent="0.25">
      <c r="B2537" s="110"/>
      <c r="C2537" s="110"/>
      <c r="D2537" s="38"/>
      <c r="E2537" s="38"/>
      <c r="F2537" s="38"/>
      <c r="G2537" s="38"/>
      <c r="H2537" s="38"/>
      <c r="I2537" s="38"/>
      <c r="J2537" s="38"/>
      <c r="K2537" s="38"/>
      <c r="L2537" s="38"/>
      <c r="M2537" s="38"/>
      <c r="N2537" s="38"/>
      <c r="O2537" s="38"/>
      <c r="P2537" s="38"/>
      <c r="Q2537" s="38"/>
      <c r="R2537" s="38"/>
      <c r="S2537" s="94"/>
      <c r="T2537" s="94"/>
      <c r="U2537" s="94"/>
      <c r="V2537" s="94"/>
      <c r="W2537" s="94"/>
      <c r="X2537" s="94"/>
      <c r="Y2537" s="94"/>
    </row>
    <row r="2538" spans="2:25" x14ac:dyDescent="0.25">
      <c r="B2538" s="110"/>
      <c r="C2538" s="110"/>
      <c r="D2538" s="38"/>
      <c r="E2538" s="38"/>
      <c r="F2538" s="38"/>
      <c r="G2538" s="38"/>
      <c r="H2538" s="38"/>
      <c r="I2538" s="38"/>
      <c r="J2538" s="38"/>
      <c r="K2538" s="38"/>
      <c r="L2538" s="38"/>
      <c r="M2538" s="38"/>
      <c r="N2538" s="38"/>
      <c r="O2538" s="38"/>
      <c r="P2538" s="38"/>
      <c r="Q2538" s="38"/>
      <c r="R2538" s="38"/>
      <c r="S2538" s="94"/>
      <c r="T2538" s="94"/>
      <c r="U2538" s="94"/>
      <c r="V2538" s="94"/>
      <c r="W2538" s="94"/>
      <c r="X2538" s="94"/>
      <c r="Y2538" s="94"/>
    </row>
    <row r="2539" spans="2:25" x14ac:dyDescent="0.25">
      <c r="B2539" s="110"/>
      <c r="C2539" s="110"/>
      <c r="D2539" s="38"/>
      <c r="E2539" s="38"/>
      <c r="F2539" s="38"/>
      <c r="G2539" s="38"/>
      <c r="H2539" s="38"/>
      <c r="I2539" s="38"/>
      <c r="J2539" s="38"/>
      <c r="K2539" s="38"/>
      <c r="L2539" s="38"/>
      <c r="M2539" s="38"/>
      <c r="N2539" s="38"/>
      <c r="O2539" s="38"/>
      <c r="P2539" s="38"/>
      <c r="Q2539" s="38"/>
      <c r="R2539" s="38"/>
      <c r="S2539" s="94"/>
      <c r="T2539" s="94"/>
      <c r="U2539" s="94"/>
      <c r="V2539" s="94"/>
      <c r="W2539" s="94"/>
      <c r="X2539" s="94"/>
      <c r="Y2539" s="94"/>
    </row>
    <row r="2540" spans="2:25" x14ac:dyDescent="0.25">
      <c r="B2540" s="110"/>
      <c r="C2540" s="110"/>
      <c r="D2540" s="38"/>
      <c r="E2540" s="38"/>
      <c r="F2540" s="38"/>
      <c r="G2540" s="38"/>
      <c r="H2540" s="38"/>
      <c r="I2540" s="38"/>
      <c r="J2540" s="38"/>
      <c r="K2540" s="38"/>
      <c r="L2540" s="38"/>
      <c r="M2540" s="38"/>
      <c r="N2540" s="38"/>
      <c r="O2540" s="38"/>
      <c r="P2540" s="38"/>
      <c r="Q2540" s="38"/>
      <c r="R2540" s="38"/>
      <c r="S2540" s="94"/>
      <c r="T2540" s="94"/>
      <c r="U2540" s="94"/>
      <c r="V2540" s="94"/>
      <c r="W2540" s="94"/>
      <c r="X2540" s="94"/>
      <c r="Y2540" s="94"/>
    </row>
    <row r="2541" spans="2:25" x14ac:dyDescent="0.25">
      <c r="B2541" s="110"/>
      <c r="C2541" s="110"/>
      <c r="D2541" s="38"/>
      <c r="E2541" s="38"/>
      <c r="F2541" s="38"/>
      <c r="G2541" s="38"/>
      <c r="H2541" s="38"/>
      <c r="I2541" s="38"/>
      <c r="J2541" s="38"/>
      <c r="K2541" s="38"/>
      <c r="L2541" s="38"/>
      <c r="M2541" s="38"/>
      <c r="N2541" s="38"/>
      <c r="O2541" s="38"/>
      <c r="P2541" s="38"/>
      <c r="Q2541" s="38"/>
      <c r="R2541" s="38"/>
      <c r="S2541" s="94"/>
      <c r="T2541" s="94"/>
      <c r="U2541" s="94"/>
      <c r="V2541" s="94"/>
      <c r="W2541" s="94"/>
      <c r="X2541" s="94"/>
      <c r="Y2541" s="94"/>
    </row>
    <row r="2542" spans="2:25" x14ac:dyDescent="0.25">
      <c r="B2542" s="110"/>
      <c r="C2542" s="110"/>
      <c r="D2542" s="38"/>
      <c r="E2542" s="38"/>
      <c r="F2542" s="38"/>
      <c r="G2542" s="38"/>
      <c r="H2542" s="38"/>
      <c r="I2542" s="38"/>
      <c r="J2542" s="38"/>
      <c r="K2542" s="38"/>
      <c r="L2542" s="38"/>
      <c r="M2542" s="38"/>
      <c r="N2542" s="38"/>
      <c r="O2542" s="38"/>
      <c r="P2542" s="38"/>
      <c r="Q2542" s="38"/>
      <c r="R2542" s="38"/>
      <c r="S2542" s="94"/>
      <c r="T2542" s="94"/>
      <c r="U2542" s="94"/>
      <c r="V2542" s="94"/>
      <c r="W2542" s="94"/>
      <c r="X2542" s="94"/>
      <c r="Y2542" s="94"/>
    </row>
    <row r="2543" spans="2:25" x14ac:dyDescent="0.25">
      <c r="B2543" s="110"/>
      <c r="C2543" s="110"/>
      <c r="D2543" s="38"/>
      <c r="E2543" s="38"/>
      <c r="F2543" s="38"/>
      <c r="G2543" s="38"/>
      <c r="H2543" s="38"/>
      <c r="I2543" s="38"/>
      <c r="J2543" s="38"/>
      <c r="K2543" s="38"/>
      <c r="L2543" s="38"/>
      <c r="M2543" s="38"/>
      <c r="N2543" s="38"/>
      <c r="O2543" s="38"/>
      <c r="P2543" s="38"/>
      <c r="Q2543" s="38"/>
      <c r="R2543" s="38"/>
      <c r="S2543" s="94"/>
      <c r="T2543" s="94"/>
      <c r="U2543" s="94"/>
      <c r="V2543" s="94"/>
      <c r="W2543" s="94"/>
      <c r="X2543" s="94"/>
      <c r="Y2543" s="94"/>
    </row>
    <row r="2544" spans="2:25" x14ac:dyDescent="0.25">
      <c r="B2544" s="110"/>
      <c r="C2544" s="110"/>
      <c r="D2544" s="38"/>
      <c r="E2544" s="38"/>
      <c r="F2544" s="38"/>
      <c r="G2544" s="38"/>
      <c r="H2544" s="38"/>
      <c r="I2544" s="38"/>
      <c r="J2544" s="38"/>
      <c r="K2544" s="38"/>
      <c r="L2544" s="38"/>
      <c r="M2544" s="38"/>
      <c r="N2544" s="38"/>
      <c r="O2544" s="38"/>
      <c r="P2544" s="38"/>
      <c r="Q2544" s="38"/>
      <c r="R2544" s="38"/>
      <c r="S2544" s="94"/>
      <c r="T2544" s="94"/>
      <c r="U2544" s="94"/>
      <c r="V2544" s="94"/>
      <c r="W2544" s="94"/>
      <c r="X2544" s="94"/>
      <c r="Y2544" s="94"/>
    </row>
    <row r="2545" spans="2:25" x14ac:dyDescent="0.25">
      <c r="B2545" s="110"/>
      <c r="C2545" s="110"/>
      <c r="D2545" s="38"/>
      <c r="E2545" s="38"/>
      <c r="F2545" s="38"/>
      <c r="G2545" s="38"/>
      <c r="H2545" s="38"/>
      <c r="I2545" s="38"/>
      <c r="J2545" s="38"/>
      <c r="K2545" s="38"/>
      <c r="L2545" s="38"/>
      <c r="M2545" s="38"/>
      <c r="N2545" s="38"/>
      <c r="O2545" s="38"/>
      <c r="P2545" s="38"/>
      <c r="Q2545" s="38"/>
      <c r="R2545" s="38"/>
      <c r="S2545" s="94"/>
      <c r="T2545" s="94"/>
      <c r="U2545" s="94"/>
      <c r="V2545" s="94"/>
      <c r="W2545" s="94"/>
      <c r="X2545" s="94"/>
      <c r="Y2545" s="94"/>
    </row>
    <row r="2546" spans="2:25" x14ac:dyDescent="0.25">
      <c r="B2546" s="110"/>
      <c r="C2546" s="110"/>
      <c r="D2546" s="38"/>
      <c r="E2546" s="38"/>
      <c r="F2546" s="38"/>
      <c r="G2546" s="38"/>
      <c r="H2546" s="38"/>
      <c r="I2546" s="38"/>
      <c r="J2546" s="38"/>
      <c r="K2546" s="38"/>
      <c r="L2546" s="38"/>
      <c r="M2546" s="38"/>
      <c r="N2546" s="38"/>
      <c r="O2546" s="38"/>
      <c r="P2546" s="38"/>
      <c r="Q2546" s="38"/>
      <c r="R2546" s="38"/>
      <c r="S2546" s="94"/>
      <c r="T2546" s="94"/>
      <c r="U2546" s="94"/>
      <c r="V2546" s="94"/>
      <c r="W2546" s="94"/>
      <c r="X2546" s="94"/>
      <c r="Y2546" s="94"/>
    </row>
    <row r="2547" spans="2:25" x14ac:dyDescent="0.25">
      <c r="B2547" s="110"/>
      <c r="C2547" s="110"/>
      <c r="D2547" s="38"/>
      <c r="E2547" s="38"/>
      <c r="F2547" s="38"/>
      <c r="G2547" s="38"/>
      <c r="H2547" s="38"/>
      <c r="I2547" s="38"/>
      <c r="J2547" s="38"/>
      <c r="K2547" s="38"/>
      <c r="L2547" s="38"/>
      <c r="M2547" s="38"/>
      <c r="N2547" s="38"/>
      <c r="O2547" s="38"/>
      <c r="P2547" s="38"/>
      <c r="Q2547" s="38"/>
      <c r="R2547" s="38"/>
      <c r="S2547" s="94"/>
      <c r="T2547" s="94"/>
      <c r="U2547" s="94"/>
      <c r="V2547" s="94"/>
      <c r="W2547" s="94"/>
      <c r="X2547" s="94"/>
      <c r="Y2547" s="94"/>
    </row>
    <row r="2548" spans="2:25" x14ac:dyDescent="0.25">
      <c r="B2548" s="110"/>
      <c r="C2548" s="110"/>
      <c r="D2548" s="38"/>
      <c r="E2548" s="38"/>
      <c r="F2548" s="38"/>
      <c r="G2548" s="38"/>
      <c r="H2548" s="38"/>
      <c r="I2548" s="38"/>
      <c r="J2548" s="38"/>
      <c r="K2548" s="38"/>
      <c r="L2548" s="38"/>
      <c r="M2548" s="38"/>
      <c r="N2548" s="38"/>
      <c r="O2548" s="38"/>
      <c r="P2548" s="38"/>
      <c r="Q2548" s="38"/>
      <c r="R2548" s="38"/>
      <c r="S2548" s="94"/>
      <c r="T2548" s="94"/>
      <c r="U2548" s="94"/>
      <c r="V2548" s="94"/>
      <c r="W2548" s="94"/>
      <c r="X2548" s="94"/>
      <c r="Y2548" s="94"/>
    </row>
    <row r="2549" spans="2:25" x14ac:dyDescent="0.25">
      <c r="B2549" s="110"/>
      <c r="C2549" s="110"/>
      <c r="D2549" s="38"/>
      <c r="E2549" s="38"/>
      <c r="F2549" s="38"/>
      <c r="G2549" s="38"/>
      <c r="H2549" s="38"/>
      <c r="I2549" s="38"/>
      <c r="J2549" s="38"/>
      <c r="K2549" s="38"/>
      <c r="L2549" s="38"/>
      <c r="M2549" s="38"/>
      <c r="N2549" s="38"/>
      <c r="O2549" s="38"/>
      <c r="P2549" s="38"/>
      <c r="Q2549" s="38"/>
      <c r="R2549" s="38"/>
      <c r="S2549" s="94"/>
      <c r="T2549" s="94"/>
      <c r="U2549" s="94"/>
      <c r="V2549" s="94"/>
      <c r="W2549" s="94"/>
      <c r="X2549" s="94"/>
      <c r="Y2549" s="94"/>
    </row>
    <row r="2550" spans="2:25" x14ac:dyDescent="0.25">
      <c r="B2550" s="110"/>
      <c r="C2550" s="110"/>
      <c r="D2550" s="38"/>
      <c r="E2550" s="38"/>
      <c r="F2550" s="38"/>
      <c r="G2550" s="38"/>
      <c r="H2550" s="38"/>
      <c r="I2550" s="38"/>
      <c r="J2550" s="38"/>
      <c r="K2550" s="38"/>
      <c r="L2550" s="38"/>
      <c r="M2550" s="38"/>
      <c r="N2550" s="38"/>
      <c r="O2550" s="38"/>
      <c r="P2550" s="38"/>
      <c r="Q2550" s="38"/>
      <c r="R2550" s="38"/>
      <c r="S2550" s="94"/>
      <c r="T2550" s="94"/>
      <c r="U2550" s="94"/>
      <c r="V2550" s="94"/>
      <c r="W2550" s="94"/>
      <c r="X2550" s="94"/>
      <c r="Y2550" s="94"/>
    </row>
    <row r="2551" spans="2:25" x14ac:dyDescent="0.25">
      <c r="B2551" s="110"/>
      <c r="C2551" s="110"/>
      <c r="D2551" s="38"/>
      <c r="E2551" s="38"/>
      <c r="F2551" s="38"/>
      <c r="G2551" s="38"/>
      <c r="H2551" s="38"/>
      <c r="I2551" s="38"/>
      <c r="J2551" s="38"/>
      <c r="K2551" s="38"/>
      <c r="L2551" s="38"/>
      <c r="M2551" s="38"/>
      <c r="N2551" s="38"/>
      <c r="O2551" s="38"/>
      <c r="P2551" s="38"/>
      <c r="Q2551" s="38"/>
      <c r="R2551" s="38"/>
      <c r="S2551" s="94"/>
      <c r="T2551" s="94"/>
      <c r="U2551" s="94"/>
      <c r="V2551" s="94"/>
      <c r="W2551" s="94"/>
      <c r="X2551" s="94"/>
      <c r="Y2551" s="94"/>
    </row>
    <row r="2552" spans="2:25" x14ac:dyDescent="0.25">
      <c r="B2552" s="110"/>
      <c r="C2552" s="110"/>
      <c r="D2552" s="38"/>
      <c r="E2552" s="38"/>
      <c r="F2552" s="38"/>
      <c r="G2552" s="38"/>
      <c r="H2552" s="38"/>
      <c r="I2552" s="38"/>
      <c r="J2552" s="38"/>
      <c r="K2552" s="38"/>
      <c r="L2552" s="38"/>
      <c r="M2552" s="38"/>
      <c r="N2552" s="38"/>
      <c r="O2552" s="38"/>
      <c r="P2552" s="38"/>
      <c r="Q2552" s="38"/>
      <c r="R2552" s="38"/>
      <c r="S2552" s="94"/>
      <c r="T2552" s="94"/>
      <c r="U2552" s="94"/>
      <c r="V2552" s="94"/>
      <c r="W2552" s="94"/>
      <c r="X2552" s="94"/>
      <c r="Y2552" s="94"/>
    </row>
    <row r="2553" spans="2:25" x14ac:dyDescent="0.25">
      <c r="B2553" s="110"/>
      <c r="C2553" s="110"/>
      <c r="D2553" s="38"/>
      <c r="E2553" s="38"/>
      <c r="F2553" s="38"/>
      <c r="G2553" s="38"/>
      <c r="H2553" s="38"/>
      <c r="I2553" s="38"/>
      <c r="J2553" s="38"/>
      <c r="K2553" s="38"/>
      <c r="L2553" s="38"/>
      <c r="M2553" s="38"/>
      <c r="N2553" s="38"/>
      <c r="O2553" s="38"/>
      <c r="P2553" s="38"/>
      <c r="Q2553" s="38"/>
      <c r="R2553" s="38"/>
      <c r="S2553" s="94"/>
      <c r="T2553" s="94"/>
      <c r="U2553" s="94"/>
      <c r="V2553" s="94"/>
      <c r="W2553" s="94"/>
      <c r="X2553" s="94"/>
      <c r="Y2553" s="94"/>
    </row>
    <row r="2554" spans="2:25" x14ac:dyDescent="0.25">
      <c r="B2554" s="110"/>
      <c r="C2554" s="110"/>
      <c r="D2554" s="38"/>
      <c r="E2554" s="38"/>
      <c r="F2554" s="38"/>
      <c r="G2554" s="38"/>
      <c r="H2554" s="38"/>
      <c r="I2554" s="38"/>
      <c r="J2554" s="38"/>
      <c r="K2554" s="38"/>
      <c r="L2554" s="38"/>
      <c r="M2554" s="38"/>
      <c r="N2554" s="38"/>
      <c r="O2554" s="38"/>
      <c r="P2554" s="38"/>
      <c r="Q2554" s="38"/>
      <c r="R2554" s="38"/>
      <c r="S2554" s="94"/>
      <c r="T2554" s="94"/>
      <c r="U2554" s="94"/>
      <c r="V2554" s="94"/>
      <c r="W2554" s="94"/>
      <c r="X2554" s="94"/>
      <c r="Y2554" s="94"/>
    </row>
    <row r="2555" spans="2:25" x14ac:dyDescent="0.25">
      <c r="B2555" s="110"/>
      <c r="C2555" s="110"/>
      <c r="D2555" s="38"/>
      <c r="E2555" s="38"/>
      <c r="F2555" s="38"/>
      <c r="G2555" s="38"/>
      <c r="H2555" s="38"/>
      <c r="I2555" s="38"/>
      <c r="J2555" s="38"/>
      <c r="K2555" s="38"/>
      <c r="L2555" s="38"/>
      <c r="M2555" s="38"/>
      <c r="N2555" s="38"/>
      <c r="O2555" s="38"/>
      <c r="P2555" s="38"/>
      <c r="Q2555" s="38"/>
      <c r="R2555" s="38"/>
      <c r="S2555" s="94"/>
      <c r="T2555" s="94"/>
      <c r="U2555" s="94"/>
      <c r="V2555" s="94"/>
      <c r="W2555" s="94"/>
      <c r="X2555" s="94"/>
      <c r="Y2555" s="94"/>
    </row>
    <row r="2556" spans="2:25" x14ac:dyDescent="0.25">
      <c r="B2556" s="110"/>
      <c r="C2556" s="110"/>
      <c r="D2556" s="38"/>
      <c r="E2556" s="38"/>
      <c r="F2556" s="38"/>
      <c r="G2556" s="38"/>
      <c r="H2556" s="38"/>
      <c r="I2556" s="38"/>
      <c r="J2556" s="38"/>
      <c r="K2556" s="38"/>
      <c r="L2556" s="38"/>
      <c r="M2556" s="38"/>
      <c r="N2556" s="38"/>
      <c r="O2556" s="38"/>
      <c r="P2556" s="38"/>
      <c r="Q2556" s="38"/>
      <c r="R2556" s="38"/>
      <c r="S2556" s="94"/>
      <c r="T2556" s="94"/>
      <c r="U2556" s="94"/>
      <c r="V2556" s="94"/>
      <c r="W2556" s="94"/>
      <c r="X2556" s="94"/>
      <c r="Y2556" s="94"/>
    </row>
    <row r="2557" spans="2:25" x14ac:dyDescent="0.25">
      <c r="B2557" s="110"/>
      <c r="C2557" s="110"/>
      <c r="D2557" s="38"/>
      <c r="E2557" s="38"/>
      <c r="F2557" s="38"/>
      <c r="G2557" s="38"/>
      <c r="H2557" s="38"/>
      <c r="I2557" s="38"/>
      <c r="J2557" s="38"/>
      <c r="K2557" s="38"/>
      <c r="L2557" s="38"/>
      <c r="M2557" s="38"/>
      <c r="N2557" s="38"/>
      <c r="O2557" s="38"/>
      <c r="P2557" s="38"/>
      <c r="Q2557" s="38"/>
      <c r="R2557" s="38"/>
      <c r="S2557" s="94"/>
      <c r="T2557" s="94"/>
      <c r="U2557" s="94"/>
      <c r="V2557" s="94"/>
      <c r="W2557" s="94"/>
      <c r="X2557" s="94"/>
      <c r="Y2557" s="94"/>
    </row>
    <row r="2558" spans="2:25" x14ac:dyDescent="0.25">
      <c r="B2558" s="110"/>
      <c r="C2558" s="110"/>
      <c r="D2558" s="38"/>
      <c r="E2558" s="38"/>
      <c r="F2558" s="38"/>
      <c r="G2558" s="38"/>
      <c r="H2558" s="38"/>
      <c r="I2558" s="38"/>
      <c r="J2558" s="38"/>
      <c r="K2558" s="38"/>
      <c r="L2558" s="38"/>
      <c r="M2558" s="38"/>
      <c r="N2558" s="38"/>
      <c r="O2558" s="38"/>
      <c r="P2558" s="38"/>
      <c r="Q2558" s="38"/>
      <c r="R2558" s="38"/>
      <c r="S2558" s="94"/>
      <c r="T2558" s="94"/>
      <c r="U2558" s="94"/>
      <c r="V2558" s="94"/>
      <c r="W2558" s="94"/>
      <c r="X2558" s="94"/>
      <c r="Y2558" s="94"/>
    </row>
    <row r="2559" spans="2:25" x14ac:dyDescent="0.25">
      <c r="B2559" s="110"/>
      <c r="C2559" s="110"/>
      <c r="D2559" s="38"/>
      <c r="E2559" s="38"/>
      <c r="F2559" s="38"/>
      <c r="G2559" s="38"/>
      <c r="H2559" s="38"/>
      <c r="I2559" s="38"/>
      <c r="J2559" s="38"/>
      <c r="K2559" s="38"/>
      <c r="L2559" s="38"/>
      <c r="M2559" s="38"/>
      <c r="N2559" s="38"/>
      <c r="O2559" s="38"/>
      <c r="P2559" s="38"/>
      <c r="Q2559" s="38"/>
      <c r="R2559" s="38"/>
      <c r="S2559" s="94"/>
      <c r="T2559" s="94"/>
      <c r="U2559" s="94"/>
      <c r="V2559" s="94"/>
      <c r="W2559" s="94"/>
      <c r="X2559" s="94"/>
      <c r="Y2559" s="94"/>
    </row>
    <row r="2560" spans="2:25" x14ac:dyDescent="0.25">
      <c r="B2560" s="110"/>
      <c r="C2560" s="110"/>
      <c r="D2560" s="38"/>
      <c r="E2560" s="38"/>
      <c r="F2560" s="38"/>
      <c r="G2560" s="38"/>
      <c r="H2560" s="38"/>
      <c r="I2560" s="38"/>
      <c r="J2560" s="38"/>
      <c r="K2560" s="38"/>
      <c r="L2560" s="38"/>
      <c r="M2560" s="38"/>
      <c r="N2560" s="38"/>
      <c r="O2560" s="38"/>
      <c r="P2560" s="38"/>
      <c r="Q2560" s="38"/>
      <c r="R2560" s="38"/>
      <c r="S2560" s="94"/>
      <c r="T2560" s="94"/>
      <c r="U2560" s="94"/>
      <c r="V2560" s="94"/>
      <c r="W2560" s="94"/>
      <c r="X2560" s="94"/>
      <c r="Y2560" s="94"/>
    </row>
    <row r="2561" spans="2:25" x14ac:dyDescent="0.25">
      <c r="B2561" s="110"/>
      <c r="C2561" s="110"/>
      <c r="D2561" s="38"/>
      <c r="E2561" s="38"/>
      <c r="F2561" s="38"/>
      <c r="G2561" s="38"/>
      <c r="H2561" s="38"/>
      <c r="I2561" s="38"/>
      <c r="J2561" s="38"/>
      <c r="K2561" s="38"/>
      <c r="L2561" s="38"/>
      <c r="M2561" s="38"/>
      <c r="N2561" s="38"/>
      <c r="O2561" s="38"/>
      <c r="P2561" s="38"/>
      <c r="Q2561" s="38"/>
      <c r="R2561" s="38"/>
      <c r="S2561" s="94"/>
      <c r="T2561" s="94"/>
      <c r="U2561" s="94"/>
      <c r="V2561" s="94"/>
      <c r="W2561" s="94"/>
      <c r="X2561" s="94"/>
      <c r="Y2561" s="94"/>
    </row>
    <row r="2562" spans="2:25" x14ac:dyDescent="0.25">
      <c r="B2562" s="110"/>
      <c r="C2562" s="110"/>
      <c r="D2562" s="38"/>
      <c r="E2562" s="38"/>
      <c r="F2562" s="38"/>
      <c r="G2562" s="38"/>
      <c r="H2562" s="38"/>
      <c r="I2562" s="38"/>
      <c r="J2562" s="38"/>
      <c r="K2562" s="38"/>
      <c r="L2562" s="38"/>
      <c r="M2562" s="38"/>
      <c r="N2562" s="38"/>
      <c r="O2562" s="38"/>
      <c r="P2562" s="38"/>
      <c r="Q2562" s="38"/>
      <c r="R2562" s="38"/>
      <c r="S2562" s="94"/>
      <c r="T2562" s="94"/>
      <c r="U2562" s="94"/>
      <c r="V2562" s="94"/>
      <c r="W2562" s="94"/>
      <c r="X2562" s="94"/>
      <c r="Y2562" s="94"/>
    </row>
    <row r="2563" spans="2:25" x14ac:dyDescent="0.25">
      <c r="B2563" s="110"/>
      <c r="C2563" s="110"/>
      <c r="D2563" s="38"/>
      <c r="E2563" s="38"/>
      <c r="F2563" s="38"/>
      <c r="G2563" s="38"/>
      <c r="H2563" s="38"/>
      <c r="I2563" s="38"/>
      <c r="J2563" s="38"/>
      <c r="K2563" s="38"/>
      <c r="L2563" s="38"/>
      <c r="M2563" s="38"/>
      <c r="N2563" s="38"/>
      <c r="O2563" s="38"/>
      <c r="P2563" s="38"/>
      <c r="Q2563" s="38"/>
      <c r="R2563" s="38"/>
      <c r="S2563" s="94"/>
      <c r="T2563" s="94"/>
      <c r="U2563" s="94"/>
      <c r="V2563" s="94"/>
      <c r="W2563" s="94"/>
      <c r="X2563" s="94"/>
      <c r="Y2563" s="94"/>
    </row>
    <row r="2564" spans="2:25" x14ac:dyDescent="0.25">
      <c r="B2564" s="110"/>
      <c r="C2564" s="110"/>
      <c r="D2564" s="38"/>
      <c r="E2564" s="38"/>
      <c r="F2564" s="38"/>
      <c r="G2564" s="38"/>
      <c r="H2564" s="38"/>
      <c r="I2564" s="38"/>
      <c r="J2564" s="38"/>
      <c r="K2564" s="38"/>
      <c r="L2564" s="38"/>
      <c r="M2564" s="38"/>
      <c r="N2564" s="38"/>
      <c r="O2564" s="38"/>
      <c r="P2564" s="38"/>
      <c r="Q2564" s="38"/>
      <c r="R2564" s="38"/>
      <c r="S2564" s="94"/>
      <c r="T2564" s="94"/>
      <c r="U2564" s="94"/>
      <c r="V2564" s="94"/>
      <c r="W2564" s="94"/>
      <c r="X2564" s="94"/>
      <c r="Y2564" s="94"/>
    </row>
    <row r="2565" spans="2:25" x14ac:dyDescent="0.25">
      <c r="B2565" s="110"/>
      <c r="C2565" s="110"/>
      <c r="D2565" s="38"/>
      <c r="E2565" s="38"/>
      <c r="F2565" s="38"/>
      <c r="G2565" s="38"/>
      <c r="H2565" s="38"/>
      <c r="I2565" s="38"/>
      <c r="J2565" s="38"/>
      <c r="K2565" s="38"/>
      <c r="L2565" s="38"/>
      <c r="M2565" s="38"/>
      <c r="N2565" s="38"/>
      <c r="O2565" s="38"/>
      <c r="P2565" s="38"/>
      <c r="Q2565" s="38"/>
      <c r="R2565" s="38"/>
      <c r="S2565" s="94"/>
      <c r="T2565" s="94"/>
      <c r="U2565" s="94"/>
      <c r="V2565" s="94"/>
      <c r="W2565" s="94"/>
      <c r="X2565" s="94"/>
      <c r="Y2565" s="94"/>
    </row>
    <row r="2566" spans="2:25" x14ac:dyDescent="0.25">
      <c r="B2566" s="110"/>
      <c r="C2566" s="110"/>
      <c r="D2566" s="38"/>
      <c r="E2566" s="38"/>
      <c r="F2566" s="38"/>
      <c r="G2566" s="38"/>
      <c r="H2566" s="38"/>
      <c r="I2566" s="38"/>
      <c r="J2566" s="38"/>
      <c r="K2566" s="38"/>
      <c r="L2566" s="38"/>
      <c r="M2566" s="38"/>
      <c r="N2566" s="38"/>
      <c r="O2566" s="38"/>
      <c r="P2566" s="38"/>
      <c r="Q2566" s="38"/>
      <c r="R2566" s="38"/>
      <c r="S2566" s="94"/>
      <c r="T2566" s="94"/>
      <c r="U2566" s="94"/>
      <c r="V2566" s="94"/>
      <c r="W2566" s="94"/>
      <c r="X2566" s="94"/>
      <c r="Y2566" s="94"/>
    </row>
    <row r="2567" spans="2:25" x14ac:dyDescent="0.25">
      <c r="B2567" s="110"/>
      <c r="C2567" s="110"/>
      <c r="D2567" s="38"/>
      <c r="E2567" s="38"/>
      <c r="F2567" s="38"/>
      <c r="G2567" s="38"/>
      <c r="H2567" s="38"/>
      <c r="I2567" s="38"/>
      <c r="J2567" s="38"/>
      <c r="K2567" s="38"/>
      <c r="L2567" s="38"/>
      <c r="M2567" s="38"/>
      <c r="N2567" s="38"/>
      <c r="O2567" s="38"/>
      <c r="P2567" s="38"/>
      <c r="Q2567" s="38"/>
      <c r="R2567" s="38"/>
      <c r="S2567" s="94"/>
      <c r="T2567" s="94"/>
      <c r="U2567" s="94"/>
      <c r="V2567" s="94"/>
      <c r="W2567" s="94"/>
      <c r="X2567" s="94"/>
      <c r="Y2567" s="94"/>
    </row>
    <row r="2568" spans="2:25" x14ac:dyDescent="0.25">
      <c r="B2568" s="110"/>
      <c r="C2568" s="110"/>
      <c r="D2568" s="38"/>
      <c r="E2568" s="38"/>
      <c r="F2568" s="38"/>
      <c r="G2568" s="38"/>
      <c r="H2568" s="38"/>
      <c r="I2568" s="38"/>
      <c r="J2568" s="38"/>
      <c r="K2568" s="38"/>
      <c r="L2568" s="38"/>
      <c r="M2568" s="38"/>
      <c r="N2568" s="38"/>
      <c r="O2568" s="38"/>
      <c r="P2568" s="38"/>
      <c r="Q2568" s="38"/>
      <c r="R2568" s="38"/>
      <c r="S2568" s="94"/>
      <c r="T2568" s="94"/>
      <c r="U2568" s="94"/>
      <c r="V2568" s="94"/>
      <c r="W2568" s="94"/>
      <c r="X2568" s="94"/>
      <c r="Y2568" s="94"/>
    </row>
    <row r="2569" spans="2:25" x14ac:dyDescent="0.25">
      <c r="B2569" s="110"/>
      <c r="C2569" s="110"/>
      <c r="D2569" s="38"/>
      <c r="E2569" s="38"/>
      <c r="F2569" s="38"/>
      <c r="G2569" s="38"/>
      <c r="H2569" s="38"/>
      <c r="I2569" s="38"/>
      <c r="J2569" s="38"/>
      <c r="K2569" s="38"/>
      <c r="L2569" s="38"/>
      <c r="M2569" s="38"/>
      <c r="N2569" s="38"/>
      <c r="O2569" s="38"/>
      <c r="P2569" s="38"/>
      <c r="Q2569" s="38"/>
      <c r="R2569" s="38"/>
      <c r="S2569" s="94"/>
      <c r="T2569" s="94"/>
      <c r="U2569" s="94"/>
      <c r="V2569" s="94"/>
      <c r="W2569" s="94"/>
      <c r="X2569" s="94"/>
      <c r="Y2569" s="94"/>
    </row>
    <row r="2570" spans="2:25" x14ac:dyDescent="0.25">
      <c r="B2570" s="110"/>
      <c r="C2570" s="110"/>
      <c r="D2570" s="38"/>
      <c r="E2570" s="38"/>
      <c r="F2570" s="38"/>
      <c r="G2570" s="38"/>
      <c r="H2570" s="38"/>
      <c r="I2570" s="38"/>
      <c r="J2570" s="38"/>
      <c r="K2570" s="38"/>
      <c r="L2570" s="38"/>
      <c r="M2570" s="38"/>
      <c r="N2570" s="38"/>
      <c r="O2570" s="38"/>
      <c r="P2570" s="38"/>
      <c r="Q2570" s="38"/>
      <c r="R2570" s="38"/>
      <c r="S2570" s="94"/>
      <c r="T2570" s="94"/>
      <c r="U2570" s="94"/>
      <c r="V2570" s="94"/>
      <c r="W2570" s="94"/>
      <c r="X2570" s="94"/>
      <c r="Y2570" s="94"/>
    </row>
    <row r="2571" spans="2:25" x14ac:dyDescent="0.25">
      <c r="B2571" s="110"/>
      <c r="C2571" s="110"/>
      <c r="D2571" s="38"/>
      <c r="E2571" s="38"/>
      <c r="F2571" s="38"/>
      <c r="G2571" s="38"/>
      <c r="H2571" s="38"/>
      <c r="I2571" s="38"/>
      <c r="J2571" s="38"/>
      <c r="K2571" s="38"/>
      <c r="L2571" s="38"/>
      <c r="M2571" s="38"/>
      <c r="N2571" s="38"/>
      <c r="O2571" s="38"/>
      <c r="P2571" s="38"/>
      <c r="Q2571" s="38"/>
      <c r="R2571" s="38"/>
      <c r="S2571" s="94"/>
      <c r="T2571" s="94"/>
      <c r="U2571" s="94"/>
      <c r="V2571" s="94"/>
      <c r="W2571" s="94"/>
      <c r="X2571" s="94"/>
      <c r="Y2571" s="94"/>
    </row>
    <row r="2572" spans="2:25" x14ac:dyDescent="0.25">
      <c r="B2572" s="110"/>
      <c r="C2572" s="110"/>
      <c r="D2572" s="38"/>
      <c r="E2572" s="38"/>
      <c r="F2572" s="38"/>
      <c r="G2572" s="38"/>
      <c r="H2572" s="38"/>
      <c r="I2572" s="38"/>
      <c r="J2572" s="38"/>
      <c r="K2572" s="38"/>
      <c r="L2572" s="38"/>
      <c r="M2572" s="38"/>
      <c r="N2572" s="38"/>
      <c r="O2572" s="38"/>
      <c r="P2572" s="38"/>
      <c r="Q2572" s="38"/>
      <c r="R2572" s="38"/>
      <c r="S2572" s="94"/>
      <c r="T2572" s="94"/>
      <c r="U2572" s="94"/>
      <c r="V2572" s="94"/>
      <c r="W2572" s="94"/>
      <c r="X2572" s="94"/>
      <c r="Y2572" s="94"/>
    </row>
    <row r="2573" spans="2:25" x14ac:dyDescent="0.25">
      <c r="B2573" s="110"/>
      <c r="C2573" s="110"/>
      <c r="D2573" s="38"/>
      <c r="E2573" s="38"/>
      <c r="F2573" s="38"/>
      <c r="G2573" s="38"/>
      <c r="H2573" s="38"/>
      <c r="I2573" s="38"/>
      <c r="J2573" s="38"/>
      <c r="K2573" s="38"/>
      <c r="L2573" s="38"/>
      <c r="M2573" s="38"/>
      <c r="N2573" s="38"/>
      <c r="O2573" s="38"/>
      <c r="P2573" s="38"/>
      <c r="Q2573" s="38"/>
      <c r="R2573" s="38"/>
      <c r="S2573" s="94"/>
      <c r="T2573" s="94"/>
      <c r="U2573" s="94"/>
      <c r="V2573" s="94"/>
      <c r="W2573" s="94"/>
      <c r="X2573" s="94"/>
      <c r="Y2573" s="94"/>
    </row>
    <row r="2574" spans="2:25" x14ac:dyDescent="0.25">
      <c r="B2574" s="110"/>
      <c r="C2574" s="110"/>
      <c r="D2574" s="38"/>
      <c r="E2574" s="38"/>
      <c r="F2574" s="38"/>
      <c r="G2574" s="38"/>
      <c r="H2574" s="38"/>
      <c r="I2574" s="38"/>
      <c r="J2574" s="38"/>
      <c r="K2574" s="38"/>
      <c r="L2574" s="38"/>
      <c r="M2574" s="38"/>
      <c r="N2574" s="38"/>
      <c r="O2574" s="38"/>
      <c r="P2574" s="38"/>
      <c r="Q2574" s="38"/>
      <c r="R2574" s="38"/>
      <c r="S2574" s="94"/>
      <c r="T2574" s="94"/>
      <c r="U2574" s="94"/>
      <c r="V2574" s="94"/>
      <c r="W2574" s="94"/>
      <c r="X2574" s="94"/>
      <c r="Y2574" s="94"/>
    </row>
    <row r="2575" spans="2:25" x14ac:dyDescent="0.25">
      <c r="B2575" s="110"/>
      <c r="C2575" s="110"/>
      <c r="D2575" s="38"/>
      <c r="E2575" s="38"/>
      <c r="F2575" s="38"/>
      <c r="G2575" s="38"/>
      <c r="H2575" s="38"/>
      <c r="I2575" s="38"/>
      <c r="J2575" s="38"/>
      <c r="K2575" s="38"/>
      <c r="L2575" s="38"/>
      <c r="M2575" s="38"/>
      <c r="N2575" s="38"/>
      <c r="O2575" s="38"/>
      <c r="P2575" s="38"/>
      <c r="Q2575" s="38"/>
      <c r="R2575" s="38"/>
      <c r="S2575" s="94"/>
      <c r="T2575" s="94"/>
      <c r="U2575" s="94"/>
      <c r="V2575" s="94"/>
      <c r="W2575" s="94"/>
      <c r="X2575" s="94"/>
      <c r="Y2575" s="94"/>
    </row>
    <row r="2576" spans="2:25" x14ac:dyDescent="0.25">
      <c r="B2576" s="110"/>
      <c r="C2576" s="110"/>
      <c r="D2576" s="38"/>
      <c r="E2576" s="38"/>
      <c r="F2576" s="38"/>
      <c r="G2576" s="38"/>
      <c r="H2576" s="38"/>
      <c r="I2576" s="38"/>
      <c r="J2576" s="38"/>
      <c r="K2576" s="38"/>
      <c r="L2576" s="38"/>
      <c r="M2576" s="38"/>
      <c r="N2576" s="38"/>
      <c r="O2576" s="38"/>
      <c r="P2576" s="38"/>
      <c r="Q2576" s="38"/>
      <c r="R2576" s="38"/>
      <c r="S2576" s="94"/>
      <c r="T2576" s="94"/>
      <c r="U2576" s="94"/>
      <c r="V2576" s="94"/>
      <c r="W2576" s="94"/>
      <c r="X2576" s="94"/>
      <c r="Y2576" s="94"/>
    </row>
    <row r="2577" spans="2:25" x14ac:dyDescent="0.25">
      <c r="B2577" s="110"/>
      <c r="C2577" s="110"/>
      <c r="D2577" s="38"/>
      <c r="E2577" s="38"/>
      <c r="F2577" s="38"/>
      <c r="G2577" s="38"/>
      <c r="H2577" s="38"/>
      <c r="I2577" s="38"/>
      <c r="J2577" s="38"/>
      <c r="K2577" s="38"/>
      <c r="L2577" s="38"/>
      <c r="M2577" s="38"/>
      <c r="N2577" s="38"/>
      <c r="O2577" s="38"/>
      <c r="P2577" s="38"/>
      <c r="Q2577" s="38"/>
      <c r="R2577" s="38"/>
      <c r="S2577" s="94"/>
      <c r="T2577" s="94"/>
      <c r="U2577" s="94"/>
      <c r="V2577" s="94"/>
      <c r="W2577" s="94"/>
      <c r="X2577" s="94"/>
      <c r="Y2577" s="94"/>
    </row>
    <row r="2578" spans="2:25" x14ac:dyDescent="0.25">
      <c r="B2578" s="110"/>
      <c r="C2578" s="110"/>
      <c r="D2578" s="38"/>
      <c r="E2578" s="38"/>
      <c r="F2578" s="38"/>
      <c r="G2578" s="38"/>
      <c r="H2578" s="38"/>
      <c r="I2578" s="38"/>
      <c r="J2578" s="38"/>
      <c r="K2578" s="38"/>
      <c r="L2578" s="38"/>
      <c r="M2578" s="38"/>
      <c r="N2578" s="38"/>
      <c r="O2578" s="38"/>
      <c r="P2578" s="38"/>
      <c r="Q2578" s="38"/>
      <c r="R2578" s="38"/>
      <c r="S2578" s="94"/>
      <c r="T2578" s="94"/>
      <c r="U2578" s="94"/>
      <c r="V2578" s="94"/>
      <c r="W2578" s="94"/>
      <c r="X2578" s="94"/>
      <c r="Y2578" s="94"/>
    </row>
    <row r="2579" spans="2:25" x14ac:dyDescent="0.25">
      <c r="B2579" s="110"/>
      <c r="C2579" s="110"/>
      <c r="D2579" s="38"/>
      <c r="E2579" s="38"/>
      <c r="F2579" s="38"/>
      <c r="G2579" s="38"/>
      <c r="H2579" s="38"/>
      <c r="I2579" s="38"/>
      <c r="J2579" s="38"/>
      <c r="K2579" s="38"/>
      <c r="L2579" s="38"/>
      <c r="M2579" s="38"/>
      <c r="N2579" s="38"/>
      <c r="O2579" s="38"/>
      <c r="P2579" s="38"/>
      <c r="Q2579" s="38"/>
      <c r="R2579" s="38"/>
      <c r="S2579" s="94"/>
      <c r="T2579" s="94"/>
      <c r="U2579" s="94"/>
      <c r="V2579" s="94"/>
      <c r="W2579" s="94"/>
      <c r="X2579" s="94"/>
      <c r="Y2579" s="94"/>
    </row>
    <row r="2580" spans="2:25" x14ac:dyDescent="0.25">
      <c r="B2580" s="110"/>
      <c r="C2580" s="110"/>
      <c r="D2580" s="38"/>
      <c r="E2580" s="38"/>
      <c r="F2580" s="38"/>
      <c r="G2580" s="38"/>
      <c r="H2580" s="38"/>
      <c r="I2580" s="38"/>
      <c r="J2580" s="38"/>
      <c r="K2580" s="38"/>
      <c r="L2580" s="38"/>
      <c r="M2580" s="38"/>
      <c r="N2580" s="38"/>
      <c r="O2580" s="38"/>
      <c r="P2580" s="38"/>
      <c r="Q2580" s="38"/>
      <c r="R2580" s="38"/>
      <c r="S2580" s="94"/>
      <c r="T2580" s="94"/>
      <c r="U2580" s="94"/>
      <c r="V2580" s="94"/>
      <c r="W2580" s="94"/>
      <c r="X2580" s="94"/>
      <c r="Y2580" s="94"/>
    </row>
    <row r="2581" spans="2:25" x14ac:dyDescent="0.25">
      <c r="B2581" s="110"/>
      <c r="C2581" s="110"/>
      <c r="D2581" s="38"/>
      <c r="E2581" s="38"/>
      <c r="F2581" s="38"/>
      <c r="G2581" s="38"/>
      <c r="H2581" s="38"/>
      <c r="I2581" s="38"/>
      <c r="J2581" s="38"/>
      <c r="K2581" s="38"/>
      <c r="L2581" s="38"/>
      <c r="M2581" s="38"/>
      <c r="N2581" s="38"/>
      <c r="O2581" s="38"/>
      <c r="P2581" s="38"/>
      <c r="Q2581" s="38"/>
      <c r="R2581" s="38"/>
      <c r="S2581" s="94"/>
      <c r="T2581" s="94"/>
      <c r="U2581" s="94"/>
      <c r="V2581" s="94"/>
      <c r="W2581" s="94"/>
      <c r="X2581" s="94"/>
      <c r="Y2581" s="94"/>
    </row>
    <row r="2582" spans="2:25" x14ac:dyDescent="0.25">
      <c r="B2582" s="110"/>
      <c r="C2582" s="110"/>
      <c r="D2582" s="38"/>
      <c r="E2582" s="38"/>
      <c r="F2582" s="38"/>
      <c r="G2582" s="38"/>
      <c r="H2582" s="38"/>
      <c r="I2582" s="38"/>
      <c r="J2582" s="38"/>
      <c r="K2582" s="38"/>
      <c r="L2582" s="38"/>
      <c r="M2582" s="38"/>
      <c r="N2582" s="38"/>
      <c r="O2582" s="38"/>
      <c r="P2582" s="38"/>
      <c r="Q2582" s="38"/>
      <c r="R2582" s="38"/>
      <c r="S2582" s="94"/>
      <c r="T2582" s="94"/>
      <c r="U2582" s="94"/>
      <c r="V2582" s="94"/>
      <c r="W2582" s="94"/>
      <c r="X2582" s="94"/>
      <c r="Y2582" s="94"/>
    </row>
    <row r="2583" spans="2:25" x14ac:dyDescent="0.25">
      <c r="B2583" s="110"/>
      <c r="C2583" s="110"/>
      <c r="D2583" s="38"/>
      <c r="E2583" s="38"/>
      <c r="F2583" s="38"/>
      <c r="G2583" s="38"/>
      <c r="H2583" s="38"/>
      <c r="I2583" s="38"/>
      <c r="J2583" s="38"/>
      <c r="K2583" s="38"/>
      <c r="L2583" s="38"/>
      <c r="M2583" s="38"/>
      <c r="N2583" s="38"/>
      <c r="O2583" s="38"/>
      <c r="P2583" s="38"/>
      <c r="Q2583" s="38"/>
      <c r="R2583" s="38"/>
      <c r="S2583" s="94"/>
      <c r="T2583" s="94"/>
      <c r="U2583" s="94"/>
      <c r="V2583" s="94"/>
      <c r="W2583" s="94"/>
      <c r="X2583" s="94"/>
      <c r="Y2583" s="94"/>
    </row>
    <row r="2584" spans="2:25" x14ac:dyDescent="0.25">
      <c r="B2584" s="110"/>
      <c r="C2584" s="110"/>
      <c r="D2584" s="38"/>
      <c r="E2584" s="38"/>
      <c r="F2584" s="38"/>
      <c r="G2584" s="38"/>
      <c r="H2584" s="38"/>
      <c r="I2584" s="38"/>
      <c r="J2584" s="38"/>
      <c r="K2584" s="38"/>
      <c r="L2584" s="38"/>
      <c r="M2584" s="38"/>
      <c r="N2584" s="38"/>
      <c r="O2584" s="38"/>
      <c r="P2584" s="38"/>
      <c r="Q2584" s="38"/>
      <c r="R2584" s="38"/>
      <c r="S2584" s="94"/>
      <c r="T2584" s="94"/>
      <c r="U2584" s="94"/>
      <c r="V2584" s="94"/>
      <c r="W2584" s="94"/>
      <c r="X2584" s="94"/>
      <c r="Y2584" s="94"/>
    </row>
    <row r="2585" spans="2:25" x14ac:dyDescent="0.25">
      <c r="B2585" s="110"/>
      <c r="C2585" s="110"/>
      <c r="D2585" s="38"/>
      <c r="E2585" s="38"/>
      <c r="F2585" s="38"/>
      <c r="G2585" s="38"/>
      <c r="H2585" s="38"/>
      <c r="I2585" s="38"/>
      <c r="J2585" s="38"/>
      <c r="K2585" s="38"/>
      <c r="L2585" s="38"/>
      <c r="M2585" s="38"/>
      <c r="N2585" s="38"/>
      <c r="O2585" s="38"/>
      <c r="P2585" s="38"/>
      <c r="Q2585" s="38"/>
      <c r="R2585" s="38"/>
      <c r="S2585" s="94"/>
      <c r="T2585" s="94"/>
      <c r="U2585" s="94"/>
      <c r="V2585" s="94"/>
      <c r="W2585" s="94"/>
      <c r="X2585" s="94"/>
      <c r="Y2585" s="94"/>
    </row>
    <row r="2586" spans="2:25" x14ac:dyDescent="0.25">
      <c r="B2586" s="110"/>
      <c r="C2586" s="110"/>
      <c r="D2586" s="38"/>
      <c r="E2586" s="38"/>
      <c r="F2586" s="38"/>
      <c r="G2586" s="38"/>
      <c r="H2586" s="38"/>
      <c r="I2586" s="38"/>
      <c r="J2586" s="38"/>
      <c r="K2586" s="38"/>
      <c r="L2586" s="38"/>
      <c r="M2586" s="38"/>
      <c r="N2586" s="38"/>
      <c r="O2586" s="38"/>
      <c r="P2586" s="38"/>
      <c r="Q2586" s="38"/>
      <c r="R2586" s="38"/>
      <c r="S2586" s="94"/>
      <c r="T2586" s="94"/>
      <c r="U2586" s="94"/>
      <c r="V2586" s="94"/>
      <c r="W2586" s="94"/>
      <c r="X2586" s="94"/>
      <c r="Y2586" s="94"/>
    </row>
    <row r="2587" spans="2:25" x14ac:dyDescent="0.25">
      <c r="B2587" s="110"/>
      <c r="C2587" s="110"/>
      <c r="D2587" s="38"/>
      <c r="E2587" s="38"/>
      <c r="F2587" s="38"/>
      <c r="G2587" s="38"/>
      <c r="H2587" s="38"/>
      <c r="I2587" s="38"/>
      <c r="J2587" s="38"/>
      <c r="K2587" s="38"/>
      <c r="L2587" s="38"/>
      <c r="M2587" s="38"/>
      <c r="N2587" s="38"/>
      <c r="O2587" s="38"/>
      <c r="P2587" s="38"/>
      <c r="Q2587" s="38"/>
      <c r="R2587" s="38"/>
      <c r="S2587" s="94"/>
      <c r="T2587" s="94"/>
      <c r="U2587" s="94"/>
      <c r="V2587" s="94"/>
      <c r="W2587" s="94"/>
      <c r="X2587" s="94"/>
      <c r="Y2587" s="94"/>
    </row>
    <row r="2588" spans="2:25" x14ac:dyDescent="0.25">
      <c r="B2588" s="110"/>
      <c r="C2588" s="110"/>
      <c r="D2588" s="38"/>
      <c r="E2588" s="38"/>
      <c r="F2588" s="38"/>
      <c r="G2588" s="38"/>
      <c r="H2588" s="38"/>
      <c r="I2588" s="38"/>
      <c r="J2588" s="38"/>
      <c r="K2588" s="38"/>
      <c r="L2588" s="38"/>
      <c r="M2588" s="38"/>
      <c r="N2588" s="38"/>
      <c r="O2588" s="38"/>
      <c r="P2588" s="38"/>
      <c r="Q2588" s="38"/>
      <c r="R2588" s="38"/>
      <c r="S2588" s="94"/>
      <c r="T2588" s="94"/>
      <c r="U2588" s="94"/>
      <c r="V2588" s="94"/>
      <c r="W2588" s="94"/>
      <c r="X2588" s="94"/>
      <c r="Y2588" s="94"/>
    </row>
    <row r="2589" spans="2:25" x14ac:dyDescent="0.25">
      <c r="B2589" s="110"/>
      <c r="C2589" s="110"/>
      <c r="D2589" s="38"/>
      <c r="E2589" s="38"/>
      <c r="F2589" s="38"/>
      <c r="G2589" s="38"/>
      <c r="H2589" s="38"/>
      <c r="I2589" s="38"/>
      <c r="J2589" s="38"/>
      <c r="K2589" s="38"/>
      <c r="L2589" s="38"/>
      <c r="M2589" s="38"/>
      <c r="N2589" s="38"/>
      <c r="O2589" s="38"/>
      <c r="P2589" s="38"/>
      <c r="Q2589" s="38"/>
      <c r="R2589" s="38"/>
      <c r="S2589" s="94"/>
      <c r="T2589" s="94"/>
      <c r="U2589" s="94"/>
      <c r="V2589" s="94"/>
      <c r="W2589" s="94"/>
      <c r="X2589" s="94"/>
      <c r="Y2589" s="94"/>
    </row>
    <row r="2590" spans="2:25" x14ac:dyDescent="0.25">
      <c r="B2590" s="110"/>
      <c r="C2590" s="110"/>
      <c r="D2590" s="38"/>
      <c r="E2590" s="38"/>
      <c r="F2590" s="38"/>
      <c r="G2590" s="38"/>
      <c r="H2590" s="38"/>
      <c r="I2590" s="38"/>
      <c r="J2590" s="38"/>
      <c r="K2590" s="38"/>
      <c r="L2590" s="38"/>
      <c r="M2590" s="38"/>
      <c r="N2590" s="38"/>
      <c r="O2590" s="38"/>
      <c r="P2590" s="38"/>
      <c r="Q2590" s="38"/>
      <c r="R2590" s="38"/>
      <c r="S2590" s="94"/>
      <c r="T2590" s="94"/>
      <c r="U2590" s="94"/>
      <c r="V2590" s="94"/>
      <c r="W2590" s="94"/>
      <c r="X2590" s="94"/>
      <c r="Y2590" s="94"/>
    </row>
    <row r="2591" spans="2:25" x14ac:dyDescent="0.25">
      <c r="B2591" s="110"/>
      <c r="C2591" s="110"/>
      <c r="D2591" s="38"/>
      <c r="E2591" s="38"/>
      <c r="F2591" s="38"/>
      <c r="G2591" s="38"/>
      <c r="H2591" s="38"/>
      <c r="I2591" s="38"/>
      <c r="J2591" s="38"/>
      <c r="K2591" s="38"/>
      <c r="L2591" s="38"/>
      <c r="M2591" s="38"/>
      <c r="N2591" s="38"/>
      <c r="O2591" s="38"/>
      <c r="P2591" s="38"/>
      <c r="Q2591" s="38"/>
      <c r="R2591" s="38"/>
      <c r="S2591" s="94"/>
      <c r="T2591" s="94"/>
      <c r="U2591" s="94"/>
      <c r="V2591" s="94"/>
      <c r="W2591" s="94"/>
      <c r="X2591" s="94"/>
      <c r="Y2591" s="94"/>
    </row>
    <row r="2592" spans="2:25" x14ac:dyDescent="0.25">
      <c r="B2592" s="110"/>
      <c r="C2592" s="110"/>
      <c r="D2592" s="38"/>
      <c r="E2592" s="38"/>
      <c r="F2592" s="38"/>
      <c r="G2592" s="38"/>
      <c r="H2592" s="38"/>
      <c r="I2592" s="38"/>
      <c r="J2592" s="38"/>
      <c r="K2592" s="38"/>
      <c r="L2592" s="38"/>
      <c r="M2592" s="38"/>
      <c r="N2592" s="38"/>
      <c r="O2592" s="38"/>
      <c r="P2592" s="38"/>
      <c r="Q2592" s="38"/>
      <c r="R2592" s="38"/>
      <c r="S2592" s="94"/>
      <c r="T2592" s="94"/>
      <c r="U2592" s="94"/>
      <c r="V2592" s="94"/>
      <c r="W2592" s="94"/>
      <c r="X2592" s="94"/>
      <c r="Y2592" s="94"/>
    </row>
    <row r="2593" spans="2:25" x14ac:dyDescent="0.25">
      <c r="B2593" s="110"/>
      <c r="C2593" s="110"/>
      <c r="D2593" s="38"/>
      <c r="E2593" s="38"/>
      <c r="F2593" s="38"/>
      <c r="G2593" s="38"/>
      <c r="H2593" s="38"/>
      <c r="I2593" s="38"/>
      <c r="J2593" s="38"/>
      <c r="K2593" s="38"/>
      <c r="L2593" s="38"/>
      <c r="M2593" s="38"/>
      <c r="N2593" s="38"/>
      <c r="O2593" s="38"/>
      <c r="P2593" s="38"/>
      <c r="Q2593" s="38"/>
      <c r="R2593" s="38"/>
      <c r="S2593" s="94"/>
      <c r="T2593" s="94"/>
      <c r="U2593" s="94"/>
      <c r="V2593" s="94"/>
      <c r="W2593" s="94"/>
      <c r="X2593" s="94"/>
      <c r="Y2593" s="94"/>
    </row>
    <row r="2594" spans="2:25" x14ac:dyDescent="0.25">
      <c r="B2594" s="110"/>
      <c r="C2594" s="110"/>
      <c r="D2594" s="38"/>
      <c r="E2594" s="38"/>
      <c r="F2594" s="38"/>
      <c r="G2594" s="38"/>
      <c r="H2594" s="38"/>
      <c r="I2594" s="38"/>
      <c r="J2594" s="38"/>
      <c r="K2594" s="38"/>
      <c r="L2594" s="38"/>
      <c r="M2594" s="38"/>
      <c r="N2594" s="38"/>
      <c r="O2594" s="38"/>
      <c r="P2594" s="38"/>
      <c r="Q2594" s="38"/>
      <c r="R2594" s="38"/>
      <c r="S2594" s="94"/>
      <c r="T2594" s="94"/>
      <c r="U2594" s="94"/>
      <c r="V2594" s="94"/>
      <c r="W2594" s="94"/>
      <c r="X2594" s="94"/>
      <c r="Y2594" s="94"/>
    </row>
    <row r="2595" spans="2:25" x14ac:dyDescent="0.25">
      <c r="B2595" s="110"/>
      <c r="C2595" s="110"/>
      <c r="D2595" s="38"/>
      <c r="E2595" s="38"/>
      <c r="F2595" s="38"/>
      <c r="G2595" s="38"/>
      <c r="H2595" s="38"/>
      <c r="I2595" s="38"/>
      <c r="J2595" s="38"/>
      <c r="K2595" s="38"/>
      <c r="L2595" s="38"/>
      <c r="M2595" s="38"/>
      <c r="N2595" s="38"/>
      <c r="O2595" s="38"/>
      <c r="P2595" s="38"/>
      <c r="Q2595" s="38"/>
      <c r="R2595" s="38"/>
      <c r="S2595" s="94"/>
      <c r="T2595" s="94"/>
      <c r="U2595" s="94"/>
      <c r="V2595" s="94"/>
      <c r="W2595" s="94"/>
      <c r="X2595" s="94"/>
      <c r="Y2595" s="94"/>
    </row>
    <row r="2596" spans="2:25" x14ac:dyDescent="0.25">
      <c r="B2596" s="110"/>
      <c r="C2596" s="110"/>
      <c r="D2596" s="38"/>
      <c r="E2596" s="38"/>
      <c r="F2596" s="38"/>
      <c r="G2596" s="38"/>
      <c r="H2596" s="38"/>
      <c r="I2596" s="38"/>
      <c r="J2596" s="38"/>
      <c r="K2596" s="38"/>
      <c r="L2596" s="38"/>
      <c r="M2596" s="38"/>
      <c r="N2596" s="38"/>
      <c r="O2596" s="38"/>
      <c r="P2596" s="38"/>
      <c r="Q2596" s="38"/>
      <c r="R2596" s="38"/>
      <c r="S2596" s="94"/>
      <c r="T2596" s="94"/>
      <c r="U2596" s="94"/>
      <c r="V2596" s="94"/>
      <c r="W2596" s="94"/>
      <c r="X2596" s="94"/>
      <c r="Y2596" s="94"/>
    </row>
    <row r="2597" spans="2:25" x14ac:dyDescent="0.25">
      <c r="B2597" s="110"/>
      <c r="C2597" s="110"/>
      <c r="D2597" s="38"/>
      <c r="E2597" s="38"/>
      <c r="F2597" s="38"/>
      <c r="G2597" s="38"/>
      <c r="H2597" s="38"/>
      <c r="I2597" s="38"/>
      <c r="J2597" s="38"/>
      <c r="K2597" s="38"/>
      <c r="L2597" s="38"/>
      <c r="M2597" s="38"/>
      <c r="N2597" s="38"/>
      <c r="O2597" s="38"/>
      <c r="P2597" s="38"/>
      <c r="Q2597" s="38"/>
      <c r="R2597" s="38"/>
      <c r="S2597" s="94"/>
      <c r="T2597" s="94"/>
      <c r="U2597" s="94"/>
      <c r="V2597" s="94"/>
      <c r="W2597" s="94"/>
      <c r="X2597" s="94"/>
      <c r="Y2597" s="94"/>
    </row>
    <row r="2598" spans="2:25" x14ac:dyDescent="0.25">
      <c r="B2598" s="110"/>
      <c r="C2598" s="110"/>
      <c r="D2598" s="38"/>
      <c r="E2598" s="38"/>
      <c r="F2598" s="38"/>
      <c r="G2598" s="38"/>
      <c r="H2598" s="38"/>
      <c r="I2598" s="38"/>
      <c r="J2598" s="38"/>
      <c r="K2598" s="38"/>
      <c r="L2598" s="38"/>
      <c r="M2598" s="38"/>
      <c r="N2598" s="38"/>
      <c r="O2598" s="38"/>
      <c r="P2598" s="38"/>
      <c r="Q2598" s="38"/>
      <c r="R2598" s="38"/>
      <c r="S2598" s="94"/>
      <c r="T2598" s="94"/>
      <c r="U2598" s="94"/>
      <c r="V2598" s="94"/>
      <c r="W2598" s="94"/>
      <c r="X2598" s="94"/>
      <c r="Y2598" s="94"/>
    </row>
    <row r="2599" spans="2:25" x14ac:dyDescent="0.25">
      <c r="B2599" s="110"/>
      <c r="C2599" s="110"/>
      <c r="D2599" s="38"/>
      <c r="E2599" s="38"/>
      <c r="F2599" s="38"/>
      <c r="G2599" s="38"/>
      <c r="H2599" s="38"/>
      <c r="I2599" s="38"/>
      <c r="J2599" s="38"/>
      <c r="K2599" s="38"/>
      <c r="L2599" s="38"/>
      <c r="M2599" s="38"/>
      <c r="N2599" s="38"/>
      <c r="O2599" s="38"/>
      <c r="P2599" s="38"/>
      <c r="Q2599" s="38"/>
      <c r="R2599" s="38"/>
      <c r="S2599" s="94"/>
      <c r="T2599" s="94"/>
      <c r="U2599" s="94"/>
      <c r="V2599" s="94"/>
      <c r="W2599" s="94"/>
      <c r="X2599" s="94"/>
      <c r="Y2599" s="94"/>
    </row>
    <row r="2600" spans="2:25" x14ac:dyDescent="0.25">
      <c r="B2600" s="110"/>
      <c r="C2600" s="110"/>
      <c r="D2600" s="38"/>
      <c r="E2600" s="38"/>
      <c r="F2600" s="38"/>
      <c r="G2600" s="38"/>
      <c r="H2600" s="38"/>
      <c r="I2600" s="38"/>
      <c r="J2600" s="38"/>
      <c r="K2600" s="38"/>
      <c r="L2600" s="38"/>
      <c r="M2600" s="38"/>
      <c r="N2600" s="38"/>
      <c r="O2600" s="38"/>
      <c r="P2600" s="38"/>
      <c r="Q2600" s="38"/>
      <c r="R2600" s="38"/>
      <c r="S2600" s="94"/>
      <c r="T2600" s="94"/>
      <c r="U2600" s="94"/>
      <c r="V2600" s="94"/>
      <c r="W2600" s="94"/>
      <c r="X2600" s="94"/>
      <c r="Y2600" s="94"/>
    </row>
    <row r="2601" spans="2:25" x14ac:dyDescent="0.25">
      <c r="B2601" s="110"/>
      <c r="C2601" s="110"/>
      <c r="D2601" s="38"/>
      <c r="E2601" s="38"/>
      <c r="F2601" s="38"/>
      <c r="G2601" s="38"/>
      <c r="H2601" s="38"/>
      <c r="I2601" s="38"/>
      <c r="J2601" s="38"/>
      <c r="K2601" s="38"/>
      <c r="L2601" s="38"/>
      <c r="M2601" s="38"/>
      <c r="N2601" s="38"/>
      <c r="O2601" s="38"/>
      <c r="P2601" s="38"/>
      <c r="Q2601" s="38"/>
      <c r="R2601" s="38"/>
      <c r="S2601" s="94"/>
      <c r="T2601" s="94"/>
      <c r="U2601" s="94"/>
      <c r="V2601" s="94"/>
      <c r="W2601" s="94"/>
      <c r="X2601" s="94"/>
      <c r="Y2601" s="94"/>
    </row>
    <row r="2602" spans="2:25" x14ac:dyDescent="0.25">
      <c r="B2602" s="110"/>
      <c r="C2602" s="110"/>
      <c r="D2602" s="38"/>
      <c r="E2602" s="38"/>
      <c r="F2602" s="38"/>
      <c r="G2602" s="38"/>
      <c r="H2602" s="38"/>
      <c r="I2602" s="38"/>
      <c r="J2602" s="38"/>
      <c r="K2602" s="38"/>
      <c r="L2602" s="38"/>
      <c r="M2602" s="38"/>
      <c r="N2602" s="38"/>
      <c r="O2602" s="38"/>
      <c r="P2602" s="38"/>
      <c r="Q2602" s="38"/>
      <c r="R2602" s="38"/>
      <c r="S2602" s="94"/>
      <c r="T2602" s="94"/>
      <c r="U2602" s="94"/>
      <c r="V2602" s="94"/>
      <c r="W2602" s="94"/>
      <c r="X2602" s="94"/>
      <c r="Y2602" s="94"/>
    </row>
    <row r="2603" spans="2:25" x14ac:dyDescent="0.25">
      <c r="B2603" s="110"/>
      <c r="C2603" s="110"/>
      <c r="D2603" s="38"/>
      <c r="E2603" s="38"/>
      <c r="F2603" s="38"/>
      <c r="G2603" s="38"/>
      <c r="H2603" s="38"/>
      <c r="I2603" s="38"/>
      <c r="J2603" s="38"/>
      <c r="K2603" s="38"/>
      <c r="L2603" s="38"/>
      <c r="M2603" s="38"/>
      <c r="N2603" s="38"/>
      <c r="O2603" s="38"/>
      <c r="P2603" s="38"/>
      <c r="Q2603" s="38"/>
      <c r="R2603" s="38"/>
      <c r="S2603" s="94"/>
      <c r="T2603" s="94"/>
      <c r="U2603" s="94"/>
      <c r="V2603" s="94"/>
      <c r="W2603" s="94"/>
      <c r="X2603" s="94"/>
      <c r="Y2603" s="94"/>
    </row>
    <row r="2604" spans="2:25" x14ac:dyDescent="0.25">
      <c r="B2604" s="110"/>
      <c r="C2604" s="110"/>
      <c r="D2604" s="38"/>
      <c r="E2604" s="38"/>
      <c r="F2604" s="38"/>
      <c r="G2604" s="38"/>
      <c r="H2604" s="38"/>
      <c r="I2604" s="38"/>
      <c r="J2604" s="38"/>
      <c r="K2604" s="38"/>
      <c r="L2604" s="38"/>
      <c r="M2604" s="38"/>
      <c r="N2604" s="38"/>
      <c r="O2604" s="38"/>
      <c r="P2604" s="38"/>
      <c r="Q2604" s="38"/>
      <c r="R2604" s="38"/>
      <c r="S2604" s="94"/>
      <c r="T2604" s="94"/>
      <c r="U2604" s="94"/>
      <c r="V2604" s="94"/>
      <c r="W2604" s="94"/>
      <c r="X2604" s="94"/>
      <c r="Y2604" s="94"/>
    </row>
    <row r="2605" spans="2:25" x14ac:dyDescent="0.25">
      <c r="B2605" s="110"/>
      <c r="C2605" s="110"/>
      <c r="D2605" s="38"/>
      <c r="E2605" s="38"/>
      <c r="F2605" s="38"/>
      <c r="G2605" s="38"/>
      <c r="H2605" s="38"/>
      <c r="I2605" s="38"/>
      <c r="J2605" s="38"/>
      <c r="K2605" s="38"/>
      <c r="L2605" s="38"/>
      <c r="M2605" s="38"/>
      <c r="N2605" s="38"/>
      <c r="O2605" s="38"/>
      <c r="P2605" s="38"/>
      <c r="Q2605" s="38"/>
      <c r="R2605" s="38"/>
      <c r="S2605" s="94"/>
      <c r="T2605" s="94"/>
      <c r="U2605" s="94"/>
      <c r="V2605" s="94"/>
      <c r="W2605" s="94"/>
      <c r="X2605" s="94"/>
      <c r="Y2605" s="94"/>
    </row>
    <row r="2606" spans="2:25" x14ac:dyDescent="0.25">
      <c r="B2606" s="110"/>
      <c r="C2606" s="110"/>
      <c r="D2606" s="38"/>
      <c r="E2606" s="38"/>
      <c r="F2606" s="38"/>
      <c r="G2606" s="38"/>
      <c r="H2606" s="38"/>
      <c r="I2606" s="38"/>
      <c r="J2606" s="38"/>
      <c r="K2606" s="38"/>
      <c r="L2606" s="38"/>
      <c r="M2606" s="38"/>
      <c r="N2606" s="38"/>
      <c r="O2606" s="38"/>
      <c r="P2606" s="38"/>
      <c r="Q2606" s="38"/>
      <c r="R2606" s="38"/>
      <c r="S2606" s="94"/>
      <c r="T2606" s="94"/>
      <c r="U2606" s="94"/>
      <c r="V2606" s="94"/>
      <c r="W2606" s="94"/>
      <c r="X2606" s="94"/>
      <c r="Y2606" s="94"/>
    </row>
    <row r="2607" spans="2:25" x14ac:dyDescent="0.25">
      <c r="B2607" s="110"/>
      <c r="C2607" s="110"/>
      <c r="D2607" s="38"/>
      <c r="E2607" s="38"/>
      <c r="F2607" s="38"/>
      <c r="G2607" s="38"/>
      <c r="H2607" s="38"/>
      <c r="I2607" s="38"/>
      <c r="J2607" s="38"/>
      <c r="K2607" s="38"/>
      <c r="L2607" s="38"/>
      <c r="M2607" s="38"/>
      <c r="N2607" s="38"/>
      <c r="O2607" s="38"/>
      <c r="P2607" s="38"/>
      <c r="Q2607" s="38"/>
      <c r="R2607" s="38"/>
      <c r="S2607" s="94"/>
      <c r="T2607" s="94"/>
      <c r="U2607" s="94"/>
      <c r="V2607" s="94"/>
      <c r="W2607" s="94"/>
      <c r="X2607" s="94"/>
      <c r="Y2607" s="94"/>
    </row>
    <row r="2608" spans="2:25" x14ac:dyDescent="0.25">
      <c r="B2608" s="110"/>
      <c r="C2608" s="110"/>
      <c r="D2608" s="38"/>
      <c r="E2608" s="38"/>
      <c r="F2608" s="38"/>
      <c r="G2608" s="38"/>
      <c r="H2608" s="38"/>
      <c r="I2608" s="38"/>
      <c r="J2608" s="38"/>
      <c r="K2608" s="38"/>
      <c r="L2608" s="38"/>
      <c r="M2608" s="38"/>
      <c r="N2608" s="38"/>
      <c r="O2608" s="38"/>
      <c r="P2608" s="38"/>
      <c r="Q2608" s="38"/>
      <c r="R2608" s="38"/>
      <c r="S2608" s="94"/>
      <c r="T2608" s="94"/>
      <c r="U2608" s="94"/>
      <c r="V2608" s="94"/>
      <c r="W2608" s="94"/>
      <c r="X2608" s="94"/>
      <c r="Y2608" s="94"/>
    </row>
    <row r="2609" spans="2:25" x14ac:dyDescent="0.25">
      <c r="B2609" s="110"/>
      <c r="C2609" s="110"/>
      <c r="D2609" s="38"/>
      <c r="E2609" s="38"/>
      <c r="F2609" s="38"/>
      <c r="G2609" s="38"/>
      <c r="H2609" s="38"/>
      <c r="I2609" s="38"/>
      <c r="J2609" s="38"/>
      <c r="K2609" s="38"/>
      <c r="L2609" s="38"/>
      <c r="M2609" s="38"/>
      <c r="N2609" s="38"/>
      <c r="O2609" s="38"/>
      <c r="P2609" s="38"/>
      <c r="Q2609" s="38"/>
      <c r="R2609" s="38"/>
      <c r="S2609" s="94"/>
      <c r="T2609" s="94"/>
      <c r="U2609" s="94"/>
      <c r="V2609" s="94"/>
      <c r="W2609" s="94"/>
      <c r="X2609" s="94"/>
      <c r="Y2609" s="94"/>
    </row>
    <row r="2610" spans="2:25" x14ac:dyDescent="0.25">
      <c r="B2610" s="110"/>
      <c r="C2610" s="110"/>
      <c r="D2610" s="38"/>
      <c r="E2610" s="38"/>
      <c r="F2610" s="38"/>
      <c r="G2610" s="38"/>
      <c r="H2610" s="38"/>
      <c r="I2610" s="38"/>
      <c r="J2610" s="38"/>
      <c r="K2610" s="38"/>
      <c r="L2610" s="38"/>
      <c r="M2610" s="38"/>
      <c r="N2610" s="38"/>
      <c r="O2610" s="38"/>
      <c r="P2610" s="38"/>
      <c r="Q2610" s="38"/>
      <c r="R2610" s="38"/>
      <c r="S2610" s="94"/>
      <c r="T2610" s="94"/>
      <c r="U2610" s="94"/>
      <c r="V2610" s="94"/>
      <c r="W2610" s="94"/>
      <c r="X2610" s="94"/>
      <c r="Y2610" s="94"/>
    </row>
    <row r="2611" spans="2:25" x14ac:dyDescent="0.25">
      <c r="B2611" s="110"/>
      <c r="C2611" s="110"/>
      <c r="D2611" s="38"/>
      <c r="E2611" s="38"/>
      <c r="F2611" s="38"/>
      <c r="G2611" s="38"/>
      <c r="H2611" s="38"/>
      <c r="I2611" s="38"/>
      <c r="J2611" s="38"/>
      <c r="K2611" s="38"/>
      <c r="L2611" s="38"/>
      <c r="M2611" s="38"/>
      <c r="N2611" s="38"/>
      <c r="O2611" s="38"/>
      <c r="P2611" s="38"/>
      <c r="Q2611" s="38"/>
      <c r="R2611" s="38"/>
      <c r="S2611" s="94"/>
      <c r="T2611" s="94"/>
      <c r="U2611" s="94"/>
      <c r="V2611" s="94"/>
      <c r="W2611" s="94"/>
      <c r="X2611" s="94"/>
      <c r="Y2611" s="94"/>
    </row>
    <row r="2612" spans="2:25" x14ac:dyDescent="0.25">
      <c r="B2612" s="110"/>
      <c r="C2612" s="110"/>
      <c r="D2612" s="38"/>
      <c r="E2612" s="38"/>
      <c r="F2612" s="38"/>
      <c r="G2612" s="38"/>
      <c r="H2612" s="38"/>
      <c r="I2612" s="38"/>
      <c r="J2612" s="38"/>
      <c r="K2612" s="38"/>
      <c r="L2612" s="38"/>
      <c r="M2612" s="38"/>
      <c r="N2612" s="38"/>
      <c r="O2612" s="38"/>
      <c r="P2612" s="38"/>
      <c r="Q2612" s="38"/>
      <c r="R2612" s="38"/>
      <c r="S2612" s="94"/>
      <c r="T2612" s="94"/>
      <c r="U2612" s="94"/>
      <c r="V2612" s="94"/>
      <c r="W2612" s="94"/>
      <c r="X2612" s="94"/>
      <c r="Y2612" s="94"/>
    </row>
    <row r="2613" spans="2:25" x14ac:dyDescent="0.25">
      <c r="B2613" s="110"/>
      <c r="C2613" s="110"/>
      <c r="D2613" s="38"/>
      <c r="E2613" s="38"/>
      <c r="F2613" s="38"/>
      <c r="G2613" s="38"/>
      <c r="H2613" s="38"/>
      <c r="I2613" s="38"/>
      <c r="J2613" s="38"/>
      <c r="K2613" s="38"/>
      <c r="L2613" s="38"/>
      <c r="M2613" s="38"/>
      <c r="N2613" s="38"/>
      <c r="O2613" s="38"/>
      <c r="P2613" s="38"/>
      <c r="Q2613" s="38"/>
      <c r="R2613" s="38"/>
      <c r="S2613" s="94"/>
      <c r="T2613" s="94"/>
      <c r="U2613" s="94"/>
      <c r="V2613" s="94"/>
      <c r="W2613" s="94"/>
      <c r="X2613" s="94"/>
      <c r="Y2613" s="94"/>
    </row>
    <row r="2614" spans="2:25" x14ac:dyDescent="0.25">
      <c r="B2614" s="110"/>
      <c r="C2614" s="110"/>
      <c r="D2614" s="38"/>
      <c r="E2614" s="38"/>
      <c r="F2614" s="38"/>
      <c r="G2614" s="38"/>
      <c r="H2614" s="38"/>
      <c r="I2614" s="38"/>
      <c r="J2614" s="38"/>
      <c r="K2614" s="38"/>
      <c r="L2614" s="38"/>
      <c r="M2614" s="38"/>
      <c r="N2614" s="38"/>
      <c r="O2614" s="38"/>
      <c r="P2614" s="38"/>
      <c r="Q2614" s="38"/>
      <c r="R2614" s="38"/>
      <c r="S2614" s="94"/>
      <c r="T2614" s="94"/>
      <c r="U2614" s="94"/>
      <c r="V2614" s="94"/>
      <c r="W2614" s="94"/>
      <c r="X2614" s="94"/>
      <c r="Y2614" s="94"/>
    </row>
    <row r="2615" spans="2:25" x14ac:dyDescent="0.25">
      <c r="B2615" s="110"/>
      <c r="C2615" s="110"/>
      <c r="D2615" s="38"/>
      <c r="E2615" s="38"/>
      <c r="F2615" s="38"/>
      <c r="G2615" s="38"/>
      <c r="H2615" s="38"/>
      <c r="I2615" s="38"/>
      <c r="J2615" s="38"/>
      <c r="K2615" s="38"/>
      <c r="L2615" s="38"/>
      <c r="M2615" s="38"/>
      <c r="N2615" s="38"/>
      <c r="O2615" s="38"/>
      <c r="P2615" s="38"/>
      <c r="Q2615" s="38"/>
      <c r="R2615" s="38"/>
      <c r="S2615" s="94"/>
      <c r="T2615" s="94"/>
      <c r="U2615" s="94"/>
      <c r="V2615" s="94"/>
      <c r="W2615" s="94"/>
      <c r="X2615" s="94"/>
      <c r="Y2615" s="94"/>
    </row>
    <row r="2616" spans="2:25" x14ac:dyDescent="0.25">
      <c r="B2616" s="110"/>
      <c r="C2616" s="110"/>
      <c r="D2616" s="38"/>
      <c r="E2616" s="38"/>
      <c r="F2616" s="38"/>
      <c r="G2616" s="38"/>
      <c r="H2616" s="38"/>
      <c r="I2616" s="38"/>
      <c r="J2616" s="38"/>
      <c r="K2616" s="38"/>
      <c r="L2616" s="38"/>
      <c r="M2616" s="38"/>
      <c r="N2616" s="38"/>
      <c r="O2616" s="38"/>
      <c r="P2616" s="38"/>
      <c r="Q2616" s="38"/>
      <c r="R2616" s="38"/>
      <c r="S2616" s="94"/>
      <c r="T2616" s="94"/>
      <c r="U2616" s="94"/>
      <c r="V2616" s="94"/>
      <c r="W2616" s="94"/>
      <c r="X2616" s="94"/>
      <c r="Y2616" s="94"/>
    </row>
    <row r="2617" spans="2:25" x14ac:dyDescent="0.25">
      <c r="B2617" s="110"/>
      <c r="C2617" s="110"/>
      <c r="D2617" s="38"/>
      <c r="E2617" s="38"/>
      <c r="F2617" s="38"/>
      <c r="G2617" s="38"/>
      <c r="H2617" s="38"/>
      <c r="I2617" s="38"/>
      <c r="J2617" s="38"/>
      <c r="K2617" s="38"/>
      <c r="L2617" s="38"/>
      <c r="M2617" s="38"/>
      <c r="N2617" s="38"/>
      <c r="O2617" s="38"/>
      <c r="P2617" s="38"/>
      <c r="Q2617" s="38"/>
      <c r="R2617" s="38"/>
      <c r="S2617" s="94"/>
      <c r="T2617" s="94"/>
      <c r="U2617" s="94"/>
      <c r="V2617" s="94"/>
      <c r="W2617" s="94"/>
      <c r="X2617" s="94"/>
      <c r="Y2617" s="94"/>
    </row>
    <row r="2618" spans="2:25" x14ac:dyDescent="0.25">
      <c r="B2618" s="110"/>
      <c r="C2618" s="110"/>
      <c r="D2618" s="38"/>
      <c r="E2618" s="38"/>
      <c r="F2618" s="38"/>
      <c r="G2618" s="38"/>
      <c r="H2618" s="38"/>
      <c r="I2618" s="38"/>
      <c r="J2618" s="38"/>
      <c r="K2618" s="38"/>
      <c r="L2618" s="38"/>
      <c r="M2618" s="38"/>
      <c r="N2618" s="38"/>
      <c r="O2618" s="38"/>
      <c r="P2618" s="38"/>
      <c r="Q2618" s="38"/>
      <c r="R2618" s="38"/>
      <c r="S2618" s="94"/>
      <c r="T2618" s="94"/>
      <c r="U2618" s="94"/>
      <c r="V2618" s="94"/>
      <c r="W2618" s="94"/>
      <c r="X2618" s="94"/>
      <c r="Y2618" s="94"/>
    </row>
    <row r="2619" spans="2:25" x14ac:dyDescent="0.25">
      <c r="B2619" s="110"/>
      <c r="C2619" s="110"/>
      <c r="D2619" s="38"/>
      <c r="E2619" s="38"/>
      <c r="F2619" s="38"/>
      <c r="G2619" s="38"/>
      <c r="H2619" s="38"/>
      <c r="I2619" s="38"/>
      <c r="J2619" s="38"/>
      <c r="K2619" s="38"/>
      <c r="L2619" s="38"/>
      <c r="M2619" s="38"/>
      <c r="N2619" s="38"/>
      <c r="O2619" s="38"/>
      <c r="P2619" s="38"/>
      <c r="Q2619" s="38"/>
      <c r="R2619" s="38"/>
      <c r="S2619" s="94"/>
      <c r="T2619" s="94"/>
      <c r="U2619" s="94"/>
      <c r="V2619" s="94"/>
      <c r="W2619" s="94"/>
      <c r="X2619" s="94"/>
      <c r="Y2619" s="94"/>
    </row>
    <row r="2620" spans="2:25" x14ac:dyDescent="0.25">
      <c r="B2620" s="110"/>
      <c r="C2620" s="110"/>
      <c r="D2620" s="38"/>
      <c r="E2620" s="38"/>
      <c r="F2620" s="38"/>
      <c r="G2620" s="38"/>
      <c r="H2620" s="38"/>
      <c r="I2620" s="38"/>
      <c r="J2620" s="38"/>
      <c r="K2620" s="38"/>
      <c r="L2620" s="38"/>
      <c r="M2620" s="38"/>
      <c r="N2620" s="38"/>
      <c r="O2620" s="38"/>
      <c r="P2620" s="38"/>
      <c r="Q2620" s="38"/>
      <c r="R2620" s="38"/>
      <c r="S2620" s="94"/>
      <c r="T2620" s="94"/>
      <c r="U2620" s="94"/>
      <c r="V2620" s="94"/>
      <c r="W2620" s="94"/>
      <c r="X2620" s="94"/>
      <c r="Y2620" s="94"/>
    </row>
    <row r="2621" spans="2:25" x14ac:dyDescent="0.25">
      <c r="B2621" s="110"/>
      <c r="C2621" s="110"/>
      <c r="D2621" s="38"/>
      <c r="E2621" s="38"/>
      <c r="F2621" s="38"/>
      <c r="G2621" s="38"/>
      <c r="H2621" s="38"/>
      <c r="I2621" s="38"/>
      <c r="J2621" s="38"/>
      <c r="K2621" s="38"/>
      <c r="L2621" s="38"/>
      <c r="M2621" s="38"/>
      <c r="N2621" s="38"/>
      <c r="O2621" s="38"/>
      <c r="P2621" s="38"/>
      <c r="Q2621" s="38"/>
      <c r="R2621" s="38"/>
      <c r="S2621" s="94"/>
      <c r="T2621" s="94"/>
      <c r="U2621" s="94"/>
      <c r="V2621" s="94"/>
      <c r="W2621" s="94"/>
      <c r="X2621" s="94"/>
      <c r="Y2621" s="94"/>
    </row>
    <row r="2622" spans="2:25" x14ac:dyDescent="0.25">
      <c r="B2622" s="110"/>
      <c r="C2622" s="110"/>
      <c r="D2622" s="38"/>
      <c r="E2622" s="38"/>
      <c r="F2622" s="38"/>
      <c r="G2622" s="38"/>
      <c r="H2622" s="38"/>
      <c r="I2622" s="38"/>
      <c r="J2622" s="38"/>
      <c r="K2622" s="38"/>
      <c r="L2622" s="38"/>
      <c r="M2622" s="38"/>
      <c r="N2622" s="38"/>
      <c r="O2622" s="38"/>
      <c r="P2622" s="38"/>
      <c r="Q2622" s="38"/>
      <c r="R2622" s="38"/>
      <c r="S2622" s="94"/>
      <c r="T2622" s="94"/>
      <c r="U2622" s="94"/>
      <c r="V2622" s="94"/>
      <c r="W2622" s="94"/>
      <c r="X2622" s="94"/>
      <c r="Y2622" s="94"/>
    </row>
    <row r="2623" spans="2:25" x14ac:dyDescent="0.25">
      <c r="B2623" s="110"/>
      <c r="C2623" s="110"/>
      <c r="D2623" s="38"/>
      <c r="E2623" s="38"/>
      <c r="F2623" s="38"/>
      <c r="G2623" s="38"/>
      <c r="H2623" s="38"/>
      <c r="I2623" s="38"/>
      <c r="J2623" s="38"/>
      <c r="K2623" s="38"/>
      <c r="L2623" s="38"/>
      <c r="M2623" s="38"/>
      <c r="N2623" s="38"/>
      <c r="O2623" s="38"/>
      <c r="P2623" s="38"/>
      <c r="Q2623" s="38"/>
      <c r="R2623" s="38"/>
      <c r="S2623" s="94"/>
      <c r="T2623" s="94"/>
      <c r="U2623" s="94"/>
      <c r="V2623" s="94"/>
      <c r="W2623" s="94"/>
      <c r="X2623" s="94"/>
      <c r="Y2623" s="94"/>
    </row>
    <row r="2624" spans="2:25" x14ac:dyDescent="0.25">
      <c r="B2624" s="110"/>
      <c r="C2624" s="110"/>
      <c r="D2624" s="38"/>
      <c r="E2624" s="38"/>
      <c r="F2624" s="38"/>
      <c r="G2624" s="38"/>
      <c r="H2624" s="38"/>
      <c r="I2624" s="38"/>
      <c r="J2624" s="38"/>
      <c r="K2624" s="38"/>
      <c r="L2624" s="38"/>
      <c r="M2624" s="38"/>
      <c r="N2624" s="38"/>
      <c r="O2624" s="38"/>
      <c r="P2624" s="38"/>
      <c r="Q2624" s="38"/>
      <c r="R2624" s="38"/>
      <c r="S2624" s="94"/>
      <c r="T2624" s="94"/>
      <c r="U2624" s="94"/>
      <c r="V2624" s="94"/>
      <c r="W2624" s="94"/>
      <c r="X2624" s="94"/>
      <c r="Y2624" s="94"/>
    </row>
    <row r="2625" spans="2:25" x14ac:dyDescent="0.25">
      <c r="B2625" s="110"/>
      <c r="C2625" s="110"/>
      <c r="D2625" s="38"/>
      <c r="E2625" s="38"/>
      <c r="F2625" s="38"/>
      <c r="G2625" s="38"/>
      <c r="H2625" s="38"/>
      <c r="I2625" s="38"/>
      <c r="J2625" s="38"/>
      <c r="K2625" s="38"/>
      <c r="L2625" s="38"/>
      <c r="M2625" s="38"/>
      <c r="N2625" s="38"/>
      <c r="O2625" s="38"/>
      <c r="P2625" s="38"/>
      <c r="Q2625" s="38"/>
      <c r="R2625" s="38"/>
      <c r="S2625" s="94"/>
      <c r="T2625" s="94"/>
      <c r="U2625" s="94"/>
      <c r="V2625" s="94"/>
      <c r="W2625" s="94"/>
      <c r="X2625" s="94"/>
      <c r="Y2625" s="94"/>
    </row>
    <row r="2626" spans="2:25" x14ac:dyDescent="0.25">
      <c r="B2626" s="110"/>
      <c r="C2626" s="110"/>
      <c r="D2626" s="38"/>
      <c r="E2626" s="38"/>
      <c r="F2626" s="38"/>
      <c r="G2626" s="38"/>
      <c r="H2626" s="38"/>
      <c r="I2626" s="38"/>
      <c r="J2626" s="38"/>
      <c r="K2626" s="38"/>
      <c r="L2626" s="38"/>
      <c r="M2626" s="38"/>
      <c r="N2626" s="38"/>
      <c r="O2626" s="38"/>
      <c r="P2626" s="38"/>
      <c r="Q2626" s="38"/>
      <c r="R2626" s="38"/>
      <c r="S2626" s="94"/>
      <c r="T2626" s="94"/>
      <c r="U2626" s="94"/>
      <c r="V2626" s="94"/>
      <c r="W2626" s="94"/>
      <c r="X2626" s="94"/>
      <c r="Y2626" s="94"/>
    </row>
    <row r="2627" spans="2:25" x14ac:dyDescent="0.25">
      <c r="B2627" s="110"/>
      <c r="C2627" s="110"/>
      <c r="D2627" s="38"/>
      <c r="E2627" s="38"/>
      <c r="F2627" s="38"/>
      <c r="G2627" s="38"/>
      <c r="H2627" s="38"/>
      <c r="I2627" s="38"/>
      <c r="J2627" s="38"/>
      <c r="K2627" s="38"/>
      <c r="L2627" s="38"/>
      <c r="M2627" s="38"/>
      <c r="N2627" s="38"/>
      <c r="O2627" s="38"/>
      <c r="P2627" s="38"/>
      <c r="Q2627" s="38"/>
      <c r="R2627" s="38"/>
      <c r="S2627" s="94"/>
      <c r="T2627" s="94"/>
      <c r="U2627" s="94"/>
      <c r="V2627" s="94"/>
      <c r="W2627" s="94"/>
      <c r="X2627" s="94"/>
      <c r="Y2627" s="94"/>
    </row>
    <row r="2628" spans="2:25" x14ac:dyDescent="0.25">
      <c r="B2628" s="110"/>
      <c r="C2628" s="110"/>
      <c r="D2628" s="38"/>
      <c r="E2628" s="38"/>
      <c r="F2628" s="38"/>
      <c r="G2628" s="38"/>
      <c r="H2628" s="38"/>
      <c r="I2628" s="38"/>
      <c r="J2628" s="38"/>
      <c r="K2628" s="38"/>
      <c r="L2628" s="38"/>
      <c r="M2628" s="38"/>
      <c r="N2628" s="38"/>
      <c r="O2628" s="38"/>
      <c r="P2628" s="38"/>
      <c r="Q2628" s="38"/>
      <c r="R2628" s="38"/>
      <c r="S2628" s="94"/>
      <c r="T2628" s="94"/>
      <c r="U2628" s="94"/>
      <c r="V2628" s="94"/>
      <c r="W2628" s="94"/>
      <c r="X2628" s="94"/>
      <c r="Y2628" s="94"/>
    </row>
    <row r="2629" spans="2:25" x14ac:dyDescent="0.25">
      <c r="B2629" s="110"/>
      <c r="C2629" s="110"/>
      <c r="D2629" s="38"/>
      <c r="E2629" s="38"/>
      <c r="F2629" s="38"/>
      <c r="G2629" s="38"/>
      <c r="H2629" s="38"/>
      <c r="I2629" s="38"/>
      <c r="J2629" s="38"/>
      <c r="K2629" s="38"/>
      <c r="L2629" s="38"/>
      <c r="M2629" s="38"/>
      <c r="N2629" s="38"/>
      <c r="O2629" s="38"/>
      <c r="P2629" s="38"/>
      <c r="Q2629" s="38"/>
      <c r="R2629" s="38"/>
      <c r="S2629" s="94"/>
      <c r="T2629" s="94"/>
      <c r="U2629" s="94"/>
      <c r="V2629" s="94"/>
      <c r="W2629" s="94"/>
      <c r="X2629" s="94"/>
      <c r="Y2629" s="94"/>
    </row>
    <row r="2630" spans="2:25" x14ac:dyDescent="0.25">
      <c r="B2630" s="110"/>
      <c r="C2630" s="110"/>
      <c r="D2630" s="38"/>
      <c r="E2630" s="38"/>
      <c r="F2630" s="38"/>
      <c r="G2630" s="38"/>
      <c r="H2630" s="38"/>
      <c r="I2630" s="38"/>
      <c r="J2630" s="38"/>
      <c r="K2630" s="38"/>
      <c r="L2630" s="38"/>
      <c r="M2630" s="38"/>
      <c r="N2630" s="38"/>
      <c r="O2630" s="38"/>
      <c r="P2630" s="38"/>
      <c r="Q2630" s="38"/>
      <c r="R2630" s="38"/>
      <c r="S2630" s="94"/>
      <c r="T2630" s="94"/>
      <c r="U2630" s="94"/>
      <c r="V2630" s="94"/>
      <c r="W2630" s="94"/>
      <c r="X2630" s="94"/>
      <c r="Y2630" s="94"/>
    </row>
    <row r="2631" spans="2:25" x14ac:dyDescent="0.25">
      <c r="B2631" s="110"/>
      <c r="C2631" s="110"/>
      <c r="D2631" s="38"/>
      <c r="E2631" s="38"/>
      <c r="F2631" s="38"/>
      <c r="G2631" s="38"/>
      <c r="H2631" s="38"/>
      <c r="I2631" s="38"/>
      <c r="J2631" s="38"/>
      <c r="K2631" s="38"/>
      <c r="L2631" s="38"/>
      <c r="M2631" s="38"/>
      <c r="N2631" s="38"/>
      <c r="O2631" s="38"/>
      <c r="P2631" s="38"/>
      <c r="Q2631" s="38"/>
      <c r="R2631" s="38"/>
      <c r="S2631" s="94"/>
      <c r="T2631" s="94"/>
      <c r="U2631" s="94"/>
      <c r="V2631" s="94"/>
      <c r="W2631" s="94"/>
      <c r="X2631" s="94"/>
      <c r="Y2631" s="94"/>
    </row>
    <row r="2632" spans="2:25" x14ac:dyDescent="0.25">
      <c r="B2632" s="110"/>
      <c r="C2632" s="110"/>
      <c r="D2632" s="38"/>
      <c r="E2632" s="38"/>
      <c r="F2632" s="38"/>
      <c r="G2632" s="38"/>
      <c r="H2632" s="38"/>
      <c r="I2632" s="38"/>
      <c r="J2632" s="38"/>
      <c r="K2632" s="38"/>
      <c r="L2632" s="38"/>
      <c r="M2632" s="38"/>
      <c r="N2632" s="38"/>
      <c r="O2632" s="38"/>
      <c r="P2632" s="38"/>
      <c r="Q2632" s="38"/>
      <c r="R2632" s="38"/>
      <c r="S2632" s="94"/>
      <c r="T2632" s="94"/>
      <c r="U2632" s="94"/>
      <c r="V2632" s="94"/>
      <c r="W2632" s="94"/>
      <c r="X2632" s="94"/>
      <c r="Y2632" s="94"/>
    </row>
    <row r="2633" spans="2:25" x14ac:dyDescent="0.25">
      <c r="B2633" s="110"/>
      <c r="C2633" s="110"/>
      <c r="D2633" s="38"/>
      <c r="E2633" s="38"/>
      <c r="F2633" s="38"/>
      <c r="G2633" s="38"/>
      <c r="H2633" s="38"/>
      <c r="I2633" s="38"/>
      <c r="J2633" s="38"/>
      <c r="K2633" s="38"/>
      <c r="L2633" s="38"/>
      <c r="M2633" s="38"/>
      <c r="N2633" s="38"/>
      <c r="O2633" s="38"/>
      <c r="P2633" s="38"/>
      <c r="Q2633" s="38"/>
      <c r="R2633" s="38"/>
      <c r="S2633" s="94"/>
      <c r="T2633" s="94"/>
      <c r="U2633" s="94"/>
      <c r="V2633" s="94"/>
      <c r="W2633" s="94"/>
      <c r="X2633" s="94"/>
      <c r="Y2633" s="94"/>
    </row>
    <row r="2634" spans="2:25" x14ac:dyDescent="0.25">
      <c r="B2634" s="110"/>
      <c r="C2634" s="110"/>
      <c r="D2634" s="38"/>
      <c r="E2634" s="38"/>
      <c r="F2634" s="38"/>
      <c r="G2634" s="38"/>
      <c r="H2634" s="38"/>
      <c r="I2634" s="38"/>
      <c r="J2634" s="38"/>
      <c r="K2634" s="38"/>
      <c r="L2634" s="38"/>
      <c r="M2634" s="38"/>
      <c r="N2634" s="38"/>
      <c r="O2634" s="38"/>
      <c r="P2634" s="38"/>
      <c r="Q2634" s="38"/>
      <c r="R2634" s="38"/>
      <c r="S2634" s="94"/>
      <c r="T2634" s="94"/>
      <c r="U2634" s="94"/>
      <c r="V2634" s="94"/>
      <c r="W2634" s="94"/>
      <c r="X2634" s="94"/>
      <c r="Y2634" s="94"/>
    </row>
    <row r="2635" spans="2:25" x14ac:dyDescent="0.25">
      <c r="B2635" s="110"/>
      <c r="C2635" s="110"/>
      <c r="D2635" s="38"/>
      <c r="E2635" s="38"/>
      <c r="F2635" s="38"/>
      <c r="G2635" s="38"/>
      <c r="H2635" s="38"/>
      <c r="I2635" s="38"/>
      <c r="J2635" s="38"/>
      <c r="K2635" s="38"/>
      <c r="L2635" s="38"/>
      <c r="M2635" s="38"/>
      <c r="N2635" s="38"/>
      <c r="O2635" s="38"/>
      <c r="P2635" s="38"/>
      <c r="Q2635" s="38"/>
      <c r="R2635" s="38"/>
      <c r="S2635" s="94"/>
      <c r="T2635" s="94"/>
      <c r="U2635" s="94"/>
      <c r="V2635" s="94"/>
      <c r="W2635" s="94"/>
      <c r="X2635" s="94"/>
      <c r="Y2635" s="94"/>
    </row>
    <row r="2636" spans="2:25" x14ac:dyDescent="0.25">
      <c r="B2636" s="110"/>
      <c r="C2636" s="110"/>
      <c r="D2636" s="38"/>
      <c r="E2636" s="38"/>
      <c r="F2636" s="38"/>
      <c r="G2636" s="38"/>
      <c r="H2636" s="38"/>
      <c r="I2636" s="38"/>
      <c r="J2636" s="38"/>
      <c r="K2636" s="38"/>
      <c r="L2636" s="38"/>
      <c r="M2636" s="38"/>
      <c r="N2636" s="38"/>
      <c r="O2636" s="38"/>
      <c r="P2636" s="38"/>
      <c r="Q2636" s="38"/>
      <c r="R2636" s="38"/>
      <c r="S2636" s="94"/>
      <c r="T2636" s="94"/>
      <c r="U2636" s="94"/>
      <c r="V2636" s="94"/>
      <c r="W2636" s="94"/>
      <c r="X2636" s="94"/>
      <c r="Y2636" s="94"/>
    </row>
    <row r="2637" spans="2:25" x14ac:dyDescent="0.25">
      <c r="B2637" s="110"/>
      <c r="C2637" s="110"/>
      <c r="D2637" s="38"/>
      <c r="E2637" s="38"/>
      <c r="F2637" s="38"/>
      <c r="G2637" s="38"/>
      <c r="H2637" s="38"/>
      <c r="I2637" s="38"/>
      <c r="J2637" s="38"/>
      <c r="K2637" s="38"/>
      <c r="L2637" s="38"/>
      <c r="M2637" s="38"/>
      <c r="N2637" s="38"/>
      <c r="O2637" s="38"/>
      <c r="P2637" s="38"/>
      <c r="Q2637" s="38"/>
      <c r="R2637" s="38"/>
      <c r="S2637" s="94"/>
      <c r="T2637" s="94"/>
      <c r="U2637" s="94"/>
      <c r="V2637" s="94"/>
      <c r="W2637" s="94"/>
      <c r="X2637" s="94"/>
      <c r="Y2637" s="94"/>
    </row>
    <row r="2638" spans="2:25" x14ac:dyDescent="0.25">
      <c r="B2638" s="110"/>
      <c r="C2638" s="110"/>
      <c r="D2638" s="38"/>
      <c r="E2638" s="38"/>
      <c r="F2638" s="38"/>
      <c r="G2638" s="38"/>
      <c r="H2638" s="38"/>
      <c r="I2638" s="38"/>
      <c r="J2638" s="38"/>
      <c r="K2638" s="38"/>
      <c r="L2638" s="38"/>
      <c r="M2638" s="38"/>
      <c r="N2638" s="38"/>
      <c r="O2638" s="38"/>
      <c r="P2638" s="38"/>
      <c r="Q2638" s="38"/>
      <c r="R2638" s="38"/>
      <c r="S2638" s="94"/>
      <c r="T2638" s="94"/>
      <c r="U2638" s="94"/>
      <c r="V2638" s="94"/>
      <c r="W2638" s="94"/>
      <c r="X2638" s="94"/>
      <c r="Y2638" s="94"/>
    </row>
    <row r="2639" spans="2:25" x14ac:dyDescent="0.25">
      <c r="B2639" s="110"/>
      <c r="C2639" s="110"/>
      <c r="D2639" s="38"/>
      <c r="E2639" s="38"/>
      <c r="F2639" s="38"/>
      <c r="G2639" s="38"/>
      <c r="H2639" s="38"/>
      <c r="I2639" s="38"/>
      <c r="J2639" s="38"/>
      <c r="K2639" s="38"/>
      <c r="L2639" s="38"/>
      <c r="M2639" s="38"/>
      <c r="N2639" s="38"/>
      <c r="O2639" s="38"/>
      <c r="P2639" s="38"/>
      <c r="Q2639" s="38"/>
      <c r="R2639" s="38"/>
      <c r="S2639" s="94"/>
      <c r="T2639" s="94"/>
      <c r="U2639" s="94"/>
      <c r="V2639" s="94"/>
      <c r="W2639" s="94"/>
      <c r="X2639" s="94"/>
      <c r="Y2639" s="94"/>
    </row>
    <row r="2640" spans="2:25" x14ac:dyDescent="0.25">
      <c r="B2640" s="110"/>
      <c r="C2640" s="110"/>
      <c r="D2640" s="38"/>
      <c r="E2640" s="38"/>
      <c r="F2640" s="38"/>
      <c r="G2640" s="38"/>
      <c r="H2640" s="38"/>
      <c r="I2640" s="38"/>
      <c r="J2640" s="38"/>
      <c r="K2640" s="38"/>
      <c r="L2640" s="38"/>
      <c r="M2640" s="38"/>
      <c r="N2640" s="38"/>
      <c r="O2640" s="38"/>
      <c r="P2640" s="38"/>
      <c r="Q2640" s="38"/>
      <c r="R2640" s="38"/>
      <c r="S2640" s="94"/>
      <c r="T2640" s="94"/>
      <c r="U2640" s="94"/>
      <c r="V2640" s="94"/>
      <c r="W2640" s="94"/>
      <c r="X2640" s="94"/>
      <c r="Y2640" s="94"/>
    </row>
    <row r="2641" spans="2:25" x14ac:dyDescent="0.25">
      <c r="B2641" s="110"/>
      <c r="C2641" s="110"/>
      <c r="D2641" s="38"/>
      <c r="E2641" s="38"/>
      <c r="F2641" s="38"/>
      <c r="G2641" s="38"/>
      <c r="H2641" s="38"/>
      <c r="I2641" s="38"/>
      <c r="J2641" s="38"/>
      <c r="K2641" s="38"/>
      <c r="L2641" s="38"/>
      <c r="M2641" s="38"/>
      <c r="N2641" s="38"/>
      <c r="O2641" s="38"/>
      <c r="P2641" s="38"/>
      <c r="Q2641" s="38"/>
      <c r="R2641" s="38"/>
      <c r="S2641" s="94"/>
      <c r="T2641" s="94"/>
      <c r="U2641" s="94"/>
      <c r="V2641" s="94"/>
      <c r="W2641" s="94"/>
      <c r="X2641" s="94"/>
      <c r="Y2641" s="94"/>
    </row>
    <row r="2642" spans="2:25" x14ac:dyDescent="0.25">
      <c r="B2642" s="110"/>
      <c r="C2642" s="110"/>
      <c r="D2642" s="38"/>
      <c r="E2642" s="38"/>
      <c r="F2642" s="38"/>
      <c r="G2642" s="38"/>
      <c r="H2642" s="38"/>
      <c r="I2642" s="38"/>
      <c r="J2642" s="38"/>
      <c r="K2642" s="38"/>
      <c r="L2642" s="38"/>
      <c r="M2642" s="38"/>
      <c r="N2642" s="38"/>
      <c r="O2642" s="38"/>
      <c r="P2642" s="38"/>
      <c r="Q2642" s="38"/>
      <c r="R2642" s="38"/>
      <c r="S2642" s="94"/>
      <c r="T2642" s="94"/>
      <c r="U2642" s="94"/>
      <c r="V2642" s="94"/>
      <c r="W2642" s="94"/>
      <c r="X2642" s="94"/>
      <c r="Y2642" s="94"/>
    </row>
    <row r="2643" spans="2:25" x14ac:dyDescent="0.25">
      <c r="B2643" s="110"/>
      <c r="C2643" s="110"/>
      <c r="D2643" s="38"/>
      <c r="E2643" s="38"/>
      <c r="F2643" s="38"/>
      <c r="G2643" s="38"/>
      <c r="H2643" s="38"/>
      <c r="I2643" s="38"/>
      <c r="J2643" s="38"/>
      <c r="K2643" s="38"/>
      <c r="L2643" s="38"/>
      <c r="M2643" s="38"/>
      <c r="N2643" s="38"/>
      <c r="O2643" s="38"/>
      <c r="P2643" s="38"/>
      <c r="Q2643" s="38"/>
      <c r="R2643" s="38"/>
      <c r="S2643" s="94"/>
      <c r="T2643" s="94"/>
      <c r="U2643" s="94"/>
      <c r="V2643" s="94"/>
      <c r="W2643" s="94"/>
      <c r="X2643" s="94"/>
      <c r="Y2643" s="94"/>
    </row>
    <row r="2644" spans="2:25" x14ac:dyDescent="0.25">
      <c r="B2644" s="110"/>
      <c r="C2644" s="110"/>
      <c r="D2644" s="38"/>
      <c r="E2644" s="38"/>
      <c r="F2644" s="38"/>
      <c r="G2644" s="38"/>
      <c r="H2644" s="38"/>
      <c r="I2644" s="38"/>
      <c r="J2644" s="38"/>
      <c r="K2644" s="38"/>
      <c r="L2644" s="38"/>
      <c r="M2644" s="38"/>
      <c r="N2644" s="38"/>
      <c r="O2644" s="38"/>
      <c r="P2644" s="38"/>
      <c r="Q2644" s="38"/>
      <c r="R2644" s="38"/>
      <c r="S2644" s="94"/>
      <c r="T2644" s="94"/>
      <c r="U2644" s="94"/>
      <c r="V2644" s="94"/>
      <c r="W2644" s="94"/>
      <c r="X2644" s="94"/>
      <c r="Y2644" s="94"/>
    </row>
    <row r="2645" spans="2:25" x14ac:dyDescent="0.25">
      <c r="B2645" s="110"/>
      <c r="C2645" s="110"/>
      <c r="D2645" s="38"/>
      <c r="E2645" s="38"/>
      <c r="F2645" s="38"/>
      <c r="G2645" s="38"/>
      <c r="H2645" s="38"/>
      <c r="I2645" s="38"/>
      <c r="J2645" s="38"/>
      <c r="K2645" s="38"/>
      <c r="L2645" s="38"/>
      <c r="M2645" s="38"/>
      <c r="N2645" s="38"/>
      <c r="O2645" s="38"/>
      <c r="P2645" s="38"/>
      <c r="Q2645" s="38"/>
      <c r="R2645" s="38"/>
      <c r="S2645" s="94"/>
      <c r="T2645" s="94"/>
      <c r="U2645" s="94"/>
      <c r="V2645" s="94"/>
      <c r="W2645" s="94"/>
      <c r="X2645" s="94"/>
      <c r="Y2645" s="94"/>
    </row>
    <row r="2646" spans="2:25" x14ac:dyDescent="0.25">
      <c r="B2646" s="110"/>
      <c r="C2646" s="110"/>
      <c r="D2646" s="38"/>
      <c r="E2646" s="38"/>
      <c r="F2646" s="38"/>
      <c r="G2646" s="38"/>
      <c r="H2646" s="38"/>
      <c r="I2646" s="38"/>
      <c r="J2646" s="38"/>
      <c r="K2646" s="38"/>
      <c r="L2646" s="38"/>
      <c r="M2646" s="38"/>
      <c r="N2646" s="38"/>
      <c r="O2646" s="38"/>
      <c r="P2646" s="38"/>
      <c r="Q2646" s="38"/>
      <c r="R2646" s="38"/>
      <c r="S2646" s="94"/>
      <c r="T2646" s="94"/>
      <c r="U2646" s="94"/>
      <c r="V2646" s="94"/>
      <c r="W2646" s="94"/>
      <c r="X2646" s="94"/>
      <c r="Y2646" s="94"/>
    </row>
    <row r="2647" spans="2:25" x14ac:dyDescent="0.25">
      <c r="B2647" s="110"/>
      <c r="C2647" s="110"/>
      <c r="D2647" s="38"/>
      <c r="E2647" s="38"/>
      <c r="F2647" s="38"/>
      <c r="G2647" s="38"/>
      <c r="H2647" s="38"/>
      <c r="I2647" s="38"/>
      <c r="J2647" s="38"/>
      <c r="K2647" s="38"/>
      <c r="L2647" s="38"/>
      <c r="M2647" s="38"/>
      <c r="N2647" s="38"/>
      <c r="O2647" s="38"/>
      <c r="P2647" s="38"/>
      <c r="Q2647" s="38"/>
      <c r="R2647" s="38"/>
      <c r="S2647" s="94"/>
      <c r="T2647" s="94"/>
      <c r="U2647" s="94"/>
      <c r="V2647" s="94"/>
      <c r="W2647" s="94"/>
      <c r="X2647" s="94"/>
      <c r="Y2647" s="94"/>
    </row>
    <row r="2648" spans="2:25" x14ac:dyDescent="0.25">
      <c r="B2648" s="110"/>
      <c r="C2648" s="110"/>
      <c r="D2648" s="38"/>
      <c r="E2648" s="38"/>
      <c r="F2648" s="38"/>
      <c r="G2648" s="38"/>
      <c r="H2648" s="38"/>
      <c r="I2648" s="38"/>
      <c r="J2648" s="38"/>
      <c r="K2648" s="38"/>
      <c r="L2648" s="38"/>
      <c r="M2648" s="38"/>
      <c r="N2648" s="38"/>
      <c r="O2648" s="38"/>
      <c r="P2648" s="38"/>
      <c r="Q2648" s="38"/>
      <c r="R2648" s="38"/>
      <c r="S2648" s="94"/>
      <c r="T2648" s="94"/>
      <c r="U2648" s="94"/>
      <c r="V2648" s="94"/>
      <c r="W2648" s="94"/>
      <c r="X2648" s="94"/>
      <c r="Y2648" s="94"/>
    </row>
    <row r="2649" spans="2:25" x14ac:dyDescent="0.25">
      <c r="B2649" s="110"/>
      <c r="C2649" s="110"/>
      <c r="D2649" s="38"/>
      <c r="E2649" s="38"/>
      <c r="F2649" s="38"/>
      <c r="G2649" s="38"/>
      <c r="H2649" s="38"/>
      <c r="I2649" s="38"/>
      <c r="J2649" s="38"/>
      <c r="K2649" s="38"/>
      <c r="L2649" s="38"/>
      <c r="M2649" s="38"/>
      <c r="N2649" s="38"/>
      <c r="O2649" s="38"/>
      <c r="P2649" s="38"/>
      <c r="Q2649" s="38"/>
      <c r="R2649" s="38"/>
      <c r="S2649" s="94"/>
      <c r="T2649" s="94"/>
      <c r="U2649" s="94"/>
      <c r="V2649" s="94"/>
      <c r="W2649" s="94"/>
      <c r="X2649" s="94"/>
      <c r="Y2649" s="94"/>
    </row>
    <row r="2650" spans="2:25" x14ac:dyDescent="0.25">
      <c r="B2650" s="110"/>
      <c r="C2650" s="110"/>
      <c r="D2650" s="38"/>
      <c r="E2650" s="38"/>
      <c r="F2650" s="38"/>
      <c r="G2650" s="38"/>
      <c r="H2650" s="38"/>
      <c r="I2650" s="38"/>
      <c r="J2650" s="38"/>
      <c r="K2650" s="38"/>
      <c r="L2650" s="38"/>
      <c r="M2650" s="38"/>
      <c r="N2650" s="38"/>
      <c r="O2650" s="38"/>
      <c r="P2650" s="38"/>
      <c r="Q2650" s="38"/>
      <c r="R2650" s="38"/>
      <c r="S2650" s="94"/>
      <c r="T2650" s="94"/>
      <c r="U2650" s="94"/>
      <c r="V2650" s="94"/>
      <c r="W2650" s="94"/>
      <c r="X2650" s="94"/>
      <c r="Y2650" s="94"/>
    </row>
    <row r="2651" spans="2:25" x14ac:dyDescent="0.25">
      <c r="B2651" s="110"/>
      <c r="C2651" s="110"/>
      <c r="D2651" s="38"/>
      <c r="E2651" s="38"/>
      <c r="F2651" s="38"/>
      <c r="G2651" s="38"/>
      <c r="H2651" s="38"/>
      <c r="I2651" s="38"/>
      <c r="J2651" s="38"/>
      <c r="K2651" s="38"/>
      <c r="L2651" s="38"/>
      <c r="M2651" s="38"/>
      <c r="N2651" s="38"/>
      <c r="O2651" s="38"/>
      <c r="P2651" s="38"/>
      <c r="Q2651" s="38"/>
      <c r="R2651" s="38"/>
      <c r="S2651" s="94"/>
      <c r="T2651" s="94"/>
      <c r="U2651" s="94"/>
      <c r="V2651" s="94"/>
      <c r="W2651" s="94"/>
      <c r="X2651" s="94"/>
      <c r="Y2651" s="94"/>
    </row>
    <row r="2652" spans="2:25" x14ac:dyDescent="0.25">
      <c r="B2652" s="110"/>
      <c r="C2652" s="110"/>
      <c r="D2652" s="38"/>
      <c r="E2652" s="38"/>
      <c r="F2652" s="38"/>
      <c r="G2652" s="38"/>
      <c r="H2652" s="38"/>
      <c r="I2652" s="38"/>
      <c r="J2652" s="38"/>
      <c r="K2652" s="38"/>
      <c r="L2652" s="38"/>
      <c r="M2652" s="38"/>
      <c r="N2652" s="38"/>
      <c r="O2652" s="38"/>
      <c r="P2652" s="38"/>
      <c r="Q2652" s="38"/>
      <c r="R2652" s="38"/>
      <c r="S2652" s="94"/>
      <c r="T2652" s="94"/>
      <c r="U2652" s="94"/>
      <c r="V2652" s="94"/>
      <c r="W2652" s="94"/>
      <c r="X2652" s="94"/>
      <c r="Y2652" s="94"/>
    </row>
    <row r="2653" spans="2:25" x14ac:dyDescent="0.25">
      <c r="B2653" s="110"/>
      <c r="C2653" s="110"/>
      <c r="D2653" s="38"/>
      <c r="E2653" s="38"/>
      <c r="F2653" s="38"/>
      <c r="G2653" s="38"/>
      <c r="H2653" s="38"/>
      <c r="I2653" s="38"/>
      <c r="J2653" s="38"/>
      <c r="K2653" s="38"/>
      <c r="L2653" s="38"/>
      <c r="M2653" s="38"/>
      <c r="N2653" s="38"/>
      <c r="O2653" s="38"/>
      <c r="P2653" s="38"/>
      <c r="Q2653" s="38"/>
      <c r="R2653" s="38"/>
      <c r="S2653" s="94"/>
      <c r="T2653" s="94"/>
      <c r="U2653" s="94"/>
      <c r="V2653" s="94"/>
      <c r="W2653" s="94"/>
      <c r="X2653" s="94"/>
      <c r="Y2653" s="94"/>
    </row>
    <row r="2654" spans="2:25" x14ac:dyDescent="0.25">
      <c r="B2654" s="110"/>
      <c r="C2654" s="110"/>
      <c r="D2654" s="38"/>
      <c r="E2654" s="38"/>
      <c r="F2654" s="38"/>
      <c r="G2654" s="38"/>
      <c r="H2654" s="38"/>
      <c r="I2654" s="38"/>
      <c r="J2654" s="38"/>
      <c r="K2654" s="38"/>
      <c r="L2654" s="38"/>
      <c r="M2654" s="38"/>
      <c r="N2654" s="38"/>
      <c r="O2654" s="38"/>
      <c r="P2654" s="38"/>
      <c r="Q2654" s="38"/>
      <c r="R2654" s="38"/>
      <c r="S2654" s="94"/>
      <c r="T2654" s="94"/>
      <c r="U2654" s="94"/>
      <c r="V2654" s="94"/>
      <c r="W2654" s="94"/>
      <c r="X2654" s="94"/>
      <c r="Y2654" s="94"/>
    </row>
    <row r="2655" spans="2:25" x14ac:dyDescent="0.25">
      <c r="B2655" s="110"/>
      <c r="C2655" s="110"/>
      <c r="D2655" s="38"/>
      <c r="E2655" s="38"/>
      <c r="F2655" s="38"/>
      <c r="G2655" s="38"/>
      <c r="H2655" s="38"/>
      <c r="I2655" s="38"/>
      <c r="J2655" s="38"/>
      <c r="K2655" s="38"/>
      <c r="L2655" s="38"/>
      <c r="M2655" s="38"/>
      <c r="N2655" s="38"/>
      <c r="O2655" s="38"/>
      <c r="P2655" s="38"/>
      <c r="Q2655" s="38"/>
      <c r="R2655" s="38"/>
      <c r="S2655" s="94"/>
      <c r="T2655" s="94"/>
      <c r="U2655" s="94"/>
      <c r="V2655" s="94"/>
      <c r="W2655" s="94"/>
      <c r="X2655" s="94"/>
      <c r="Y2655" s="94"/>
    </row>
    <row r="2656" spans="2:25" x14ac:dyDescent="0.25">
      <c r="B2656" s="110"/>
      <c r="C2656" s="110"/>
      <c r="D2656" s="38"/>
      <c r="E2656" s="38"/>
      <c r="F2656" s="38"/>
      <c r="G2656" s="38"/>
      <c r="H2656" s="38"/>
      <c r="I2656" s="38"/>
      <c r="J2656" s="38"/>
      <c r="K2656" s="38"/>
      <c r="L2656" s="38"/>
      <c r="M2656" s="38"/>
      <c r="N2656" s="38"/>
      <c r="O2656" s="38"/>
      <c r="P2656" s="38"/>
      <c r="Q2656" s="38"/>
      <c r="R2656" s="38"/>
      <c r="S2656" s="94"/>
      <c r="T2656" s="94"/>
      <c r="U2656" s="94"/>
      <c r="V2656" s="94"/>
      <c r="W2656" s="94"/>
      <c r="X2656" s="94"/>
      <c r="Y2656" s="94"/>
    </row>
    <row r="2657" spans="2:25" x14ac:dyDescent="0.25">
      <c r="B2657" s="110"/>
      <c r="C2657" s="110"/>
      <c r="D2657" s="38"/>
      <c r="E2657" s="38"/>
      <c r="F2657" s="38"/>
      <c r="G2657" s="38"/>
      <c r="H2657" s="38"/>
      <c r="I2657" s="38"/>
      <c r="J2657" s="38"/>
      <c r="K2657" s="38"/>
      <c r="L2657" s="38"/>
      <c r="M2657" s="38"/>
      <c r="N2657" s="38"/>
      <c r="O2657" s="38"/>
      <c r="P2657" s="38"/>
      <c r="Q2657" s="38"/>
      <c r="R2657" s="38"/>
      <c r="S2657" s="94"/>
      <c r="T2657" s="94"/>
      <c r="U2657" s="94"/>
      <c r="V2657" s="94"/>
      <c r="W2657" s="94"/>
      <c r="X2657" s="94"/>
      <c r="Y2657" s="94"/>
    </row>
    <row r="2658" spans="2:25" x14ac:dyDescent="0.25">
      <c r="B2658" s="110"/>
      <c r="C2658" s="110"/>
      <c r="D2658" s="38"/>
      <c r="E2658" s="38"/>
      <c r="F2658" s="38"/>
      <c r="G2658" s="38"/>
      <c r="H2658" s="38"/>
      <c r="I2658" s="38"/>
      <c r="J2658" s="38"/>
      <c r="K2658" s="38"/>
      <c r="L2658" s="38"/>
      <c r="M2658" s="38"/>
      <c r="N2658" s="38"/>
      <c r="O2658" s="38"/>
      <c r="P2658" s="38"/>
      <c r="Q2658" s="38"/>
      <c r="R2658" s="38"/>
      <c r="S2658" s="94"/>
      <c r="T2658" s="94"/>
      <c r="U2658" s="94"/>
      <c r="V2658" s="94"/>
      <c r="W2658" s="94"/>
      <c r="X2658" s="94"/>
      <c r="Y2658" s="94"/>
    </row>
    <row r="2659" spans="2:25" x14ac:dyDescent="0.25">
      <c r="B2659" s="110"/>
      <c r="C2659" s="110"/>
      <c r="D2659" s="38"/>
      <c r="E2659" s="38"/>
      <c r="F2659" s="38"/>
      <c r="G2659" s="38"/>
      <c r="H2659" s="38"/>
      <c r="I2659" s="38"/>
      <c r="J2659" s="38"/>
      <c r="K2659" s="38"/>
      <c r="L2659" s="38"/>
      <c r="M2659" s="38"/>
      <c r="N2659" s="38"/>
      <c r="O2659" s="38"/>
      <c r="P2659" s="38"/>
      <c r="Q2659" s="38"/>
      <c r="R2659" s="38"/>
      <c r="S2659" s="94"/>
      <c r="T2659" s="94"/>
      <c r="U2659" s="94"/>
      <c r="V2659" s="94"/>
      <c r="W2659" s="94"/>
      <c r="X2659" s="94"/>
      <c r="Y2659" s="94"/>
    </row>
    <row r="2660" spans="2:25" x14ac:dyDescent="0.25">
      <c r="B2660" s="110"/>
      <c r="C2660" s="110"/>
      <c r="D2660" s="38"/>
      <c r="E2660" s="38"/>
      <c r="F2660" s="38"/>
      <c r="G2660" s="38"/>
      <c r="H2660" s="38"/>
      <c r="I2660" s="38"/>
      <c r="J2660" s="38"/>
      <c r="K2660" s="38"/>
      <c r="L2660" s="38"/>
      <c r="M2660" s="38"/>
      <c r="N2660" s="38"/>
      <c r="O2660" s="38"/>
      <c r="P2660" s="38"/>
      <c r="Q2660" s="38"/>
      <c r="R2660" s="38"/>
      <c r="S2660" s="94"/>
      <c r="T2660" s="94"/>
      <c r="U2660" s="94"/>
      <c r="V2660" s="94"/>
      <c r="W2660" s="94"/>
      <c r="X2660" s="94"/>
      <c r="Y2660" s="94"/>
    </row>
    <row r="2661" spans="2:25" x14ac:dyDescent="0.25">
      <c r="B2661" s="110"/>
      <c r="C2661" s="110"/>
      <c r="D2661" s="38"/>
      <c r="E2661" s="38"/>
      <c r="F2661" s="38"/>
      <c r="G2661" s="38"/>
      <c r="H2661" s="38"/>
      <c r="I2661" s="38"/>
      <c r="J2661" s="38"/>
      <c r="K2661" s="38"/>
      <c r="L2661" s="38"/>
      <c r="M2661" s="38"/>
      <c r="N2661" s="38"/>
      <c r="O2661" s="38"/>
      <c r="P2661" s="38"/>
      <c r="Q2661" s="38"/>
      <c r="R2661" s="38"/>
      <c r="S2661" s="94"/>
      <c r="T2661" s="94"/>
      <c r="U2661" s="94"/>
      <c r="V2661" s="94"/>
      <c r="W2661" s="94"/>
      <c r="X2661" s="94"/>
      <c r="Y2661" s="94"/>
    </row>
    <row r="2662" spans="2:25" x14ac:dyDescent="0.25">
      <c r="B2662" s="110"/>
      <c r="C2662" s="110"/>
      <c r="D2662" s="38"/>
      <c r="E2662" s="38"/>
      <c r="F2662" s="38"/>
      <c r="G2662" s="38"/>
      <c r="H2662" s="38"/>
      <c r="I2662" s="38"/>
      <c r="J2662" s="38"/>
      <c r="K2662" s="38"/>
      <c r="L2662" s="38"/>
      <c r="M2662" s="38"/>
      <c r="N2662" s="38"/>
      <c r="O2662" s="38"/>
      <c r="P2662" s="38"/>
      <c r="Q2662" s="38"/>
      <c r="R2662" s="38"/>
      <c r="S2662" s="94"/>
      <c r="T2662" s="94"/>
      <c r="U2662" s="94"/>
      <c r="V2662" s="94"/>
      <c r="W2662" s="94"/>
      <c r="X2662" s="94"/>
      <c r="Y2662" s="94"/>
    </row>
    <row r="2663" spans="2:25" x14ac:dyDescent="0.25">
      <c r="B2663" s="110"/>
      <c r="C2663" s="110"/>
      <c r="D2663" s="38"/>
      <c r="E2663" s="38"/>
      <c r="F2663" s="38"/>
      <c r="G2663" s="38"/>
      <c r="H2663" s="38"/>
      <c r="I2663" s="38"/>
      <c r="J2663" s="38"/>
      <c r="K2663" s="38"/>
      <c r="L2663" s="38"/>
      <c r="M2663" s="38"/>
      <c r="N2663" s="38"/>
      <c r="O2663" s="38"/>
      <c r="P2663" s="38"/>
      <c r="Q2663" s="38"/>
      <c r="R2663" s="38"/>
      <c r="S2663" s="94"/>
      <c r="T2663" s="94"/>
      <c r="U2663" s="94"/>
      <c r="V2663" s="94"/>
      <c r="W2663" s="94"/>
      <c r="X2663" s="94"/>
      <c r="Y2663" s="94"/>
    </row>
    <row r="2664" spans="2:25" x14ac:dyDescent="0.25">
      <c r="B2664" s="110"/>
      <c r="C2664" s="110"/>
      <c r="D2664" s="38"/>
      <c r="E2664" s="38"/>
      <c r="F2664" s="38"/>
      <c r="G2664" s="38"/>
      <c r="H2664" s="38"/>
      <c r="I2664" s="38"/>
      <c r="J2664" s="38"/>
      <c r="K2664" s="38"/>
      <c r="L2664" s="38"/>
      <c r="M2664" s="38"/>
      <c r="N2664" s="38"/>
      <c r="O2664" s="38"/>
      <c r="P2664" s="38"/>
      <c r="Q2664" s="38"/>
      <c r="R2664" s="38"/>
      <c r="S2664" s="94"/>
      <c r="T2664" s="94"/>
      <c r="U2664" s="94"/>
      <c r="V2664" s="94"/>
      <c r="W2664" s="94"/>
      <c r="X2664" s="94"/>
      <c r="Y2664" s="94"/>
    </row>
    <row r="2665" spans="2:25" x14ac:dyDescent="0.25">
      <c r="B2665" s="110"/>
      <c r="C2665" s="110"/>
      <c r="D2665" s="38"/>
      <c r="E2665" s="38"/>
      <c r="F2665" s="38"/>
      <c r="G2665" s="38"/>
      <c r="H2665" s="38"/>
      <c r="I2665" s="38"/>
      <c r="J2665" s="38"/>
      <c r="K2665" s="38"/>
      <c r="L2665" s="38"/>
      <c r="M2665" s="38"/>
      <c r="N2665" s="38"/>
      <c r="O2665" s="38"/>
      <c r="P2665" s="38"/>
      <c r="Q2665" s="38"/>
      <c r="R2665" s="38"/>
      <c r="S2665" s="94"/>
      <c r="T2665" s="94"/>
      <c r="U2665" s="94"/>
      <c r="V2665" s="94"/>
      <c r="W2665" s="94"/>
      <c r="X2665" s="94"/>
      <c r="Y2665" s="94"/>
    </row>
    <row r="2666" spans="2:25" x14ac:dyDescent="0.25">
      <c r="B2666" s="110"/>
      <c r="C2666" s="110"/>
      <c r="D2666" s="38"/>
      <c r="E2666" s="38"/>
      <c r="F2666" s="38"/>
      <c r="G2666" s="38"/>
      <c r="H2666" s="38"/>
      <c r="I2666" s="38"/>
      <c r="J2666" s="38"/>
      <c r="K2666" s="38"/>
      <c r="L2666" s="38"/>
      <c r="M2666" s="38"/>
      <c r="N2666" s="38"/>
      <c r="O2666" s="38"/>
      <c r="P2666" s="38"/>
      <c r="Q2666" s="38"/>
      <c r="R2666" s="38"/>
      <c r="S2666" s="94"/>
      <c r="T2666" s="94"/>
      <c r="U2666" s="94"/>
      <c r="V2666" s="94"/>
      <c r="W2666" s="94"/>
      <c r="X2666" s="94"/>
      <c r="Y2666" s="94"/>
    </row>
    <row r="2667" spans="2:25" x14ac:dyDescent="0.25">
      <c r="B2667" s="110"/>
      <c r="C2667" s="110"/>
      <c r="D2667" s="38"/>
      <c r="E2667" s="38"/>
      <c r="F2667" s="38"/>
      <c r="G2667" s="38"/>
      <c r="H2667" s="38"/>
      <c r="I2667" s="38"/>
      <c r="J2667" s="38"/>
      <c r="K2667" s="38"/>
      <c r="L2667" s="38"/>
      <c r="M2667" s="38"/>
      <c r="N2667" s="38"/>
      <c r="O2667" s="38"/>
      <c r="P2667" s="38"/>
      <c r="Q2667" s="38"/>
      <c r="R2667" s="38"/>
      <c r="S2667" s="94"/>
      <c r="T2667" s="94"/>
      <c r="U2667" s="94"/>
      <c r="V2667" s="94"/>
      <c r="W2667" s="94"/>
      <c r="X2667" s="94"/>
      <c r="Y2667" s="94"/>
    </row>
    <row r="2668" spans="2:25" x14ac:dyDescent="0.25">
      <c r="B2668" s="110"/>
      <c r="C2668" s="110"/>
      <c r="D2668" s="38"/>
      <c r="E2668" s="38"/>
      <c r="F2668" s="38"/>
      <c r="G2668" s="38"/>
      <c r="H2668" s="38"/>
      <c r="I2668" s="38"/>
      <c r="J2668" s="38"/>
      <c r="K2668" s="38"/>
      <c r="L2668" s="38"/>
      <c r="M2668" s="38"/>
      <c r="N2668" s="38"/>
      <c r="O2668" s="38"/>
      <c r="P2668" s="38"/>
      <c r="Q2668" s="38"/>
      <c r="R2668" s="38"/>
      <c r="S2668" s="94"/>
      <c r="T2668" s="94"/>
      <c r="U2668" s="94"/>
      <c r="V2668" s="94"/>
      <c r="W2668" s="94"/>
      <c r="X2668" s="94"/>
      <c r="Y2668" s="94"/>
    </row>
    <row r="2669" spans="2:25" x14ac:dyDescent="0.25">
      <c r="B2669" s="110"/>
      <c r="C2669" s="110"/>
      <c r="D2669" s="38"/>
      <c r="E2669" s="38"/>
      <c r="F2669" s="38"/>
      <c r="G2669" s="38"/>
      <c r="H2669" s="38"/>
      <c r="I2669" s="38"/>
      <c r="J2669" s="38"/>
      <c r="K2669" s="38"/>
      <c r="L2669" s="38"/>
      <c r="M2669" s="38"/>
      <c r="N2669" s="38"/>
      <c r="O2669" s="38"/>
      <c r="P2669" s="38"/>
      <c r="Q2669" s="38"/>
      <c r="R2669" s="38"/>
      <c r="S2669" s="94"/>
      <c r="T2669" s="94"/>
      <c r="U2669" s="94"/>
      <c r="V2669" s="94"/>
      <c r="W2669" s="94"/>
      <c r="X2669" s="94"/>
      <c r="Y2669" s="94"/>
    </row>
    <row r="2670" spans="2:25" x14ac:dyDescent="0.25">
      <c r="B2670" s="110"/>
      <c r="C2670" s="110"/>
      <c r="D2670" s="38"/>
      <c r="E2670" s="38"/>
      <c r="F2670" s="38"/>
      <c r="G2670" s="38"/>
      <c r="H2670" s="38"/>
      <c r="I2670" s="38"/>
      <c r="J2670" s="38"/>
      <c r="K2670" s="38"/>
      <c r="L2670" s="38"/>
      <c r="M2670" s="38"/>
      <c r="N2670" s="38"/>
      <c r="O2670" s="38"/>
      <c r="P2670" s="38"/>
      <c r="Q2670" s="38"/>
      <c r="R2670" s="38"/>
      <c r="S2670" s="94"/>
      <c r="T2670" s="94"/>
      <c r="U2670" s="94"/>
      <c r="V2670" s="94"/>
      <c r="W2670" s="94"/>
      <c r="X2670" s="94"/>
      <c r="Y2670" s="94"/>
    </row>
    <row r="2671" spans="2:25" x14ac:dyDescent="0.25">
      <c r="B2671" s="110"/>
      <c r="C2671" s="110"/>
      <c r="D2671" s="38"/>
      <c r="E2671" s="38"/>
      <c r="F2671" s="38"/>
      <c r="G2671" s="38"/>
      <c r="H2671" s="38"/>
      <c r="I2671" s="38"/>
      <c r="J2671" s="38"/>
      <c r="K2671" s="38"/>
      <c r="L2671" s="38"/>
      <c r="M2671" s="38"/>
      <c r="N2671" s="38"/>
      <c r="O2671" s="38"/>
      <c r="P2671" s="38"/>
      <c r="Q2671" s="38"/>
      <c r="R2671" s="38"/>
      <c r="S2671" s="94"/>
      <c r="T2671" s="94"/>
      <c r="U2671" s="94"/>
      <c r="V2671" s="94"/>
      <c r="W2671" s="94"/>
      <c r="X2671" s="94"/>
      <c r="Y2671" s="94"/>
    </row>
    <row r="2672" spans="2:25" x14ac:dyDescent="0.25">
      <c r="B2672" s="110"/>
      <c r="C2672" s="110"/>
      <c r="D2672" s="38"/>
      <c r="E2672" s="38"/>
      <c r="F2672" s="38"/>
      <c r="G2672" s="38"/>
      <c r="H2672" s="38"/>
      <c r="I2672" s="38"/>
      <c r="J2672" s="38"/>
      <c r="K2672" s="38"/>
      <c r="L2672" s="38"/>
      <c r="M2672" s="38"/>
      <c r="N2672" s="38"/>
      <c r="O2672" s="38"/>
      <c r="P2672" s="38"/>
      <c r="Q2672" s="38"/>
      <c r="R2672" s="38"/>
      <c r="S2672" s="94"/>
      <c r="T2672" s="94"/>
      <c r="U2672" s="94"/>
      <c r="V2672" s="94"/>
      <c r="W2672" s="94"/>
      <c r="X2672" s="94"/>
      <c r="Y2672" s="94"/>
    </row>
    <row r="2673" spans="2:25" x14ac:dyDescent="0.25">
      <c r="B2673" s="110"/>
      <c r="C2673" s="110"/>
      <c r="D2673" s="38"/>
      <c r="E2673" s="38"/>
      <c r="F2673" s="38"/>
      <c r="G2673" s="38"/>
      <c r="H2673" s="38"/>
      <c r="I2673" s="38"/>
      <c r="J2673" s="38"/>
      <c r="K2673" s="38"/>
      <c r="L2673" s="38"/>
      <c r="M2673" s="38"/>
      <c r="N2673" s="38"/>
      <c r="O2673" s="38"/>
      <c r="P2673" s="38"/>
      <c r="Q2673" s="38"/>
      <c r="R2673" s="38"/>
      <c r="S2673" s="94"/>
      <c r="T2673" s="94"/>
      <c r="U2673" s="94"/>
      <c r="V2673" s="94"/>
      <c r="W2673" s="94"/>
      <c r="X2673" s="94"/>
      <c r="Y2673" s="94"/>
    </row>
    <row r="2674" spans="2:25" x14ac:dyDescent="0.25">
      <c r="B2674" s="110"/>
      <c r="C2674" s="110"/>
      <c r="D2674" s="38"/>
      <c r="E2674" s="38"/>
      <c r="F2674" s="38"/>
      <c r="G2674" s="38"/>
      <c r="H2674" s="38"/>
      <c r="I2674" s="38"/>
      <c r="J2674" s="38"/>
      <c r="K2674" s="38"/>
      <c r="L2674" s="38"/>
      <c r="M2674" s="38"/>
      <c r="N2674" s="38"/>
      <c r="O2674" s="38"/>
      <c r="P2674" s="38"/>
      <c r="Q2674" s="38"/>
      <c r="R2674" s="38"/>
      <c r="S2674" s="94"/>
      <c r="T2674" s="94"/>
      <c r="U2674" s="94"/>
      <c r="V2674" s="94"/>
      <c r="W2674" s="94"/>
      <c r="X2674" s="94"/>
      <c r="Y2674" s="94"/>
    </row>
    <row r="2675" spans="2:25" x14ac:dyDescent="0.25">
      <c r="B2675" s="110"/>
      <c r="C2675" s="110"/>
      <c r="D2675" s="38"/>
      <c r="E2675" s="38"/>
      <c r="F2675" s="38"/>
      <c r="G2675" s="38"/>
      <c r="H2675" s="38"/>
      <c r="I2675" s="38"/>
      <c r="J2675" s="38"/>
      <c r="K2675" s="38"/>
      <c r="L2675" s="38"/>
      <c r="M2675" s="38"/>
      <c r="N2675" s="38"/>
      <c r="O2675" s="38"/>
      <c r="P2675" s="38"/>
      <c r="Q2675" s="38"/>
      <c r="R2675" s="38"/>
      <c r="S2675" s="94"/>
      <c r="T2675" s="94"/>
      <c r="U2675" s="94"/>
      <c r="V2675" s="94"/>
      <c r="W2675" s="94"/>
      <c r="X2675" s="94"/>
      <c r="Y2675" s="94"/>
    </row>
    <row r="2676" spans="2:25" x14ac:dyDescent="0.25">
      <c r="B2676" s="110"/>
      <c r="C2676" s="110"/>
      <c r="D2676" s="38"/>
      <c r="E2676" s="38"/>
      <c r="F2676" s="38"/>
      <c r="G2676" s="38"/>
      <c r="H2676" s="38"/>
      <c r="I2676" s="38"/>
      <c r="J2676" s="38"/>
      <c r="K2676" s="38"/>
      <c r="L2676" s="38"/>
      <c r="M2676" s="38"/>
      <c r="N2676" s="38"/>
      <c r="O2676" s="38"/>
      <c r="P2676" s="38"/>
      <c r="Q2676" s="38"/>
      <c r="R2676" s="38"/>
      <c r="S2676" s="94"/>
      <c r="T2676" s="94"/>
      <c r="U2676" s="94"/>
      <c r="V2676" s="94"/>
      <c r="W2676" s="94"/>
      <c r="X2676" s="94"/>
      <c r="Y2676" s="94"/>
    </row>
    <row r="2677" spans="2:25" x14ac:dyDescent="0.25">
      <c r="B2677" s="110"/>
      <c r="C2677" s="110"/>
      <c r="D2677" s="38"/>
      <c r="E2677" s="38"/>
      <c r="F2677" s="38"/>
      <c r="G2677" s="38"/>
      <c r="H2677" s="38"/>
      <c r="I2677" s="38"/>
      <c r="J2677" s="38"/>
      <c r="K2677" s="38"/>
      <c r="L2677" s="38"/>
      <c r="M2677" s="38"/>
      <c r="N2677" s="38"/>
      <c r="O2677" s="38"/>
      <c r="P2677" s="38"/>
      <c r="Q2677" s="38"/>
      <c r="R2677" s="38"/>
      <c r="S2677" s="94"/>
      <c r="T2677" s="94"/>
      <c r="U2677" s="94"/>
      <c r="V2677" s="94"/>
      <c r="W2677" s="94"/>
      <c r="X2677" s="94"/>
      <c r="Y2677" s="94"/>
    </row>
    <row r="2678" spans="2:25" x14ac:dyDescent="0.25">
      <c r="B2678" s="110"/>
      <c r="C2678" s="110"/>
      <c r="D2678" s="38"/>
      <c r="E2678" s="38"/>
      <c r="F2678" s="38"/>
      <c r="G2678" s="38"/>
      <c r="H2678" s="38"/>
      <c r="I2678" s="38"/>
      <c r="J2678" s="38"/>
      <c r="K2678" s="38"/>
      <c r="L2678" s="38"/>
      <c r="M2678" s="38"/>
      <c r="N2678" s="38"/>
      <c r="O2678" s="38"/>
      <c r="P2678" s="38"/>
      <c r="Q2678" s="38"/>
      <c r="R2678" s="38"/>
      <c r="S2678" s="94"/>
      <c r="T2678" s="94"/>
      <c r="U2678" s="94"/>
      <c r="V2678" s="94"/>
      <c r="W2678" s="94"/>
      <c r="X2678" s="94"/>
      <c r="Y2678" s="94"/>
    </row>
    <row r="2679" spans="2:25" x14ac:dyDescent="0.25">
      <c r="B2679" s="110"/>
      <c r="C2679" s="110"/>
      <c r="D2679" s="38"/>
      <c r="E2679" s="38"/>
      <c r="F2679" s="38"/>
      <c r="G2679" s="38"/>
      <c r="H2679" s="38"/>
      <c r="I2679" s="38"/>
      <c r="J2679" s="38"/>
      <c r="K2679" s="38"/>
      <c r="L2679" s="38"/>
      <c r="M2679" s="38"/>
      <c r="N2679" s="38"/>
      <c r="O2679" s="38"/>
      <c r="P2679" s="38"/>
      <c r="Q2679" s="38"/>
      <c r="R2679" s="38"/>
      <c r="S2679" s="94"/>
      <c r="T2679" s="94"/>
      <c r="U2679" s="94"/>
      <c r="V2679" s="94"/>
      <c r="W2679" s="94"/>
      <c r="X2679" s="94"/>
      <c r="Y2679" s="94"/>
    </row>
    <row r="2680" spans="2:25" x14ac:dyDescent="0.25">
      <c r="B2680" s="110"/>
      <c r="C2680" s="110"/>
      <c r="D2680" s="38"/>
      <c r="E2680" s="38"/>
      <c r="F2680" s="38"/>
      <c r="G2680" s="38"/>
      <c r="H2680" s="38"/>
      <c r="I2680" s="38"/>
      <c r="J2680" s="38"/>
      <c r="K2680" s="38"/>
      <c r="L2680" s="38"/>
      <c r="M2680" s="38"/>
      <c r="N2680" s="38"/>
      <c r="O2680" s="38"/>
      <c r="P2680" s="38"/>
      <c r="Q2680" s="38"/>
      <c r="R2680" s="38"/>
      <c r="S2680" s="94"/>
      <c r="T2680" s="94"/>
      <c r="U2680" s="94"/>
      <c r="V2680" s="94"/>
      <c r="W2680" s="94"/>
      <c r="X2680" s="94"/>
      <c r="Y2680" s="94"/>
    </row>
    <row r="2681" spans="2:25" x14ac:dyDescent="0.25">
      <c r="B2681" s="110"/>
      <c r="C2681" s="110"/>
      <c r="D2681" s="38"/>
      <c r="E2681" s="38"/>
      <c r="F2681" s="38"/>
      <c r="G2681" s="38"/>
      <c r="H2681" s="38"/>
      <c r="I2681" s="38"/>
      <c r="J2681" s="38"/>
      <c r="K2681" s="38"/>
      <c r="L2681" s="38"/>
      <c r="M2681" s="38"/>
      <c r="N2681" s="38"/>
      <c r="O2681" s="38"/>
      <c r="P2681" s="38"/>
      <c r="Q2681" s="38"/>
      <c r="R2681" s="38"/>
      <c r="S2681" s="94"/>
      <c r="T2681" s="94"/>
      <c r="U2681" s="94"/>
      <c r="V2681" s="94"/>
      <c r="W2681" s="94"/>
      <c r="X2681" s="94"/>
      <c r="Y2681" s="94"/>
    </row>
    <row r="2682" spans="2:25" x14ac:dyDescent="0.25">
      <c r="B2682" s="110"/>
      <c r="C2682" s="110"/>
      <c r="D2682" s="38"/>
      <c r="E2682" s="38"/>
      <c r="F2682" s="38"/>
      <c r="G2682" s="38"/>
      <c r="H2682" s="38"/>
      <c r="I2682" s="38"/>
      <c r="J2682" s="38"/>
      <c r="K2682" s="38"/>
      <c r="L2682" s="38"/>
      <c r="M2682" s="38"/>
      <c r="N2682" s="38"/>
      <c r="O2682" s="38"/>
      <c r="P2682" s="38"/>
      <c r="Q2682" s="38"/>
      <c r="R2682" s="38"/>
      <c r="S2682" s="94"/>
      <c r="T2682" s="94"/>
      <c r="U2682" s="94"/>
      <c r="V2682" s="94"/>
      <c r="W2682" s="94"/>
      <c r="X2682" s="94"/>
      <c r="Y2682" s="94"/>
    </row>
    <row r="2683" spans="2:25" x14ac:dyDescent="0.25">
      <c r="B2683" s="110"/>
      <c r="C2683" s="110"/>
      <c r="D2683" s="38"/>
      <c r="E2683" s="38"/>
      <c r="F2683" s="38"/>
      <c r="G2683" s="38"/>
      <c r="H2683" s="38"/>
      <c r="I2683" s="38"/>
      <c r="J2683" s="38"/>
      <c r="K2683" s="38"/>
      <c r="L2683" s="38"/>
      <c r="M2683" s="38"/>
      <c r="N2683" s="38"/>
      <c r="O2683" s="38"/>
      <c r="P2683" s="38"/>
      <c r="Q2683" s="38"/>
      <c r="R2683" s="38"/>
      <c r="S2683" s="94"/>
      <c r="T2683" s="94"/>
      <c r="U2683" s="94"/>
      <c r="V2683" s="94"/>
      <c r="W2683" s="94"/>
      <c r="X2683" s="94"/>
      <c r="Y2683" s="94"/>
    </row>
    <row r="2684" spans="2:25" x14ac:dyDescent="0.25">
      <c r="B2684" s="110"/>
      <c r="C2684" s="110"/>
      <c r="D2684" s="38"/>
      <c r="E2684" s="38"/>
      <c r="F2684" s="38"/>
      <c r="G2684" s="38"/>
      <c r="H2684" s="38"/>
      <c r="I2684" s="38"/>
      <c r="J2684" s="38"/>
      <c r="K2684" s="38"/>
      <c r="L2684" s="38"/>
      <c r="M2684" s="38"/>
      <c r="N2684" s="38"/>
      <c r="O2684" s="38"/>
      <c r="P2684" s="38"/>
      <c r="Q2684" s="38"/>
      <c r="R2684" s="38"/>
      <c r="S2684" s="94"/>
      <c r="T2684" s="94"/>
      <c r="U2684" s="94"/>
      <c r="V2684" s="94"/>
      <c r="W2684" s="94"/>
      <c r="X2684" s="94"/>
      <c r="Y2684" s="94"/>
    </row>
    <row r="2685" spans="2:25" x14ac:dyDescent="0.25">
      <c r="B2685" s="110"/>
      <c r="C2685" s="110"/>
      <c r="D2685" s="38"/>
      <c r="E2685" s="38"/>
      <c r="F2685" s="38"/>
      <c r="G2685" s="38"/>
      <c r="H2685" s="38"/>
      <c r="I2685" s="38"/>
      <c r="J2685" s="38"/>
      <c r="K2685" s="38"/>
      <c r="L2685" s="38"/>
      <c r="M2685" s="38"/>
      <c r="N2685" s="38"/>
      <c r="O2685" s="38"/>
      <c r="P2685" s="38"/>
      <c r="Q2685" s="38"/>
      <c r="R2685" s="38"/>
      <c r="S2685" s="94"/>
      <c r="T2685" s="94"/>
      <c r="U2685" s="94"/>
      <c r="V2685" s="94"/>
      <c r="W2685" s="94"/>
      <c r="X2685" s="94"/>
      <c r="Y2685" s="94"/>
    </row>
    <row r="2686" spans="2:25" x14ac:dyDescent="0.25">
      <c r="B2686" s="110"/>
      <c r="C2686" s="110"/>
      <c r="D2686" s="38"/>
      <c r="E2686" s="38"/>
      <c r="F2686" s="38"/>
      <c r="G2686" s="38"/>
      <c r="H2686" s="38"/>
      <c r="I2686" s="38"/>
      <c r="J2686" s="38"/>
      <c r="K2686" s="38"/>
      <c r="L2686" s="38"/>
      <c r="M2686" s="38"/>
      <c r="N2686" s="38"/>
      <c r="O2686" s="38"/>
      <c r="P2686" s="38"/>
      <c r="Q2686" s="38"/>
      <c r="R2686" s="38"/>
      <c r="S2686" s="94"/>
      <c r="T2686" s="94"/>
      <c r="U2686" s="94"/>
      <c r="V2686" s="94"/>
      <c r="W2686" s="94"/>
      <c r="X2686" s="94"/>
      <c r="Y2686" s="94"/>
    </row>
    <row r="2687" spans="2:25" x14ac:dyDescent="0.25">
      <c r="B2687" s="110"/>
      <c r="C2687" s="110"/>
      <c r="D2687" s="38"/>
      <c r="E2687" s="38"/>
      <c r="F2687" s="38"/>
      <c r="G2687" s="38"/>
      <c r="H2687" s="38"/>
      <c r="I2687" s="38"/>
      <c r="J2687" s="38"/>
      <c r="K2687" s="38"/>
      <c r="L2687" s="38"/>
      <c r="M2687" s="38"/>
      <c r="N2687" s="38"/>
      <c r="O2687" s="38"/>
      <c r="P2687" s="38"/>
      <c r="Q2687" s="38"/>
      <c r="R2687" s="38"/>
      <c r="S2687" s="94"/>
      <c r="T2687" s="94"/>
      <c r="U2687" s="94"/>
      <c r="V2687" s="94"/>
      <c r="W2687" s="94"/>
      <c r="X2687" s="94"/>
      <c r="Y2687" s="94"/>
    </row>
    <row r="2688" spans="2:25" x14ac:dyDescent="0.25">
      <c r="B2688" s="110"/>
      <c r="C2688" s="110"/>
      <c r="D2688" s="38"/>
      <c r="E2688" s="38"/>
      <c r="F2688" s="38"/>
      <c r="G2688" s="38"/>
      <c r="H2688" s="38"/>
      <c r="I2688" s="38"/>
      <c r="J2688" s="38"/>
      <c r="K2688" s="38"/>
      <c r="L2688" s="38"/>
      <c r="M2688" s="38"/>
      <c r="N2688" s="38"/>
      <c r="O2688" s="38"/>
      <c r="P2688" s="38"/>
      <c r="Q2688" s="38"/>
      <c r="R2688" s="38"/>
      <c r="S2688" s="94"/>
      <c r="T2688" s="94"/>
      <c r="U2688" s="94"/>
      <c r="V2688" s="94"/>
      <c r="W2688" s="94"/>
      <c r="X2688" s="94"/>
      <c r="Y2688" s="94"/>
    </row>
    <row r="2689" spans="2:25" x14ac:dyDescent="0.25">
      <c r="B2689" s="110"/>
      <c r="C2689" s="110"/>
      <c r="D2689" s="38"/>
      <c r="E2689" s="38"/>
      <c r="F2689" s="38"/>
      <c r="G2689" s="38"/>
      <c r="H2689" s="38"/>
      <c r="I2689" s="38"/>
      <c r="J2689" s="38"/>
      <c r="K2689" s="38"/>
      <c r="L2689" s="38"/>
      <c r="M2689" s="38"/>
      <c r="N2689" s="38"/>
      <c r="O2689" s="38"/>
      <c r="P2689" s="38"/>
      <c r="Q2689" s="38"/>
      <c r="R2689" s="38"/>
      <c r="S2689" s="94"/>
      <c r="T2689" s="94"/>
      <c r="U2689" s="94"/>
      <c r="V2689" s="94"/>
      <c r="W2689" s="94"/>
      <c r="X2689" s="94"/>
      <c r="Y2689" s="94"/>
    </row>
    <row r="2690" spans="2:25" x14ac:dyDescent="0.25">
      <c r="B2690" s="110"/>
      <c r="C2690" s="110"/>
      <c r="D2690" s="38"/>
      <c r="E2690" s="38"/>
      <c r="F2690" s="38"/>
      <c r="G2690" s="38"/>
      <c r="H2690" s="38"/>
      <c r="I2690" s="38"/>
      <c r="J2690" s="38"/>
      <c r="K2690" s="38"/>
      <c r="L2690" s="38"/>
      <c r="M2690" s="38"/>
      <c r="N2690" s="38"/>
      <c r="O2690" s="38"/>
      <c r="P2690" s="38"/>
      <c r="Q2690" s="38"/>
      <c r="R2690" s="38"/>
      <c r="S2690" s="94"/>
      <c r="T2690" s="94"/>
      <c r="U2690" s="94"/>
      <c r="V2690" s="94"/>
      <c r="W2690" s="94"/>
      <c r="X2690" s="94"/>
      <c r="Y2690" s="94"/>
    </row>
    <row r="2691" spans="2:25" x14ac:dyDescent="0.25">
      <c r="B2691" s="110"/>
      <c r="C2691" s="110"/>
      <c r="D2691" s="38"/>
      <c r="E2691" s="38"/>
      <c r="F2691" s="38"/>
      <c r="G2691" s="38"/>
      <c r="H2691" s="38"/>
      <c r="I2691" s="38"/>
      <c r="J2691" s="38"/>
      <c r="K2691" s="38"/>
      <c r="L2691" s="38"/>
      <c r="M2691" s="38"/>
      <c r="N2691" s="38"/>
      <c r="O2691" s="38"/>
      <c r="P2691" s="38"/>
      <c r="Q2691" s="38"/>
      <c r="R2691" s="38"/>
      <c r="S2691" s="94"/>
      <c r="T2691" s="94"/>
      <c r="U2691" s="94"/>
      <c r="V2691" s="94"/>
      <c r="W2691" s="94"/>
      <c r="X2691" s="94"/>
      <c r="Y2691" s="94"/>
    </row>
    <row r="2692" spans="2:25" x14ac:dyDescent="0.25">
      <c r="B2692" s="110"/>
      <c r="C2692" s="110"/>
      <c r="D2692" s="38"/>
      <c r="E2692" s="38"/>
      <c r="F2692" s="38"/>
      <c r="G2692" s="38"/>
      <c r="H2692" s="38"/>
      <c r="I2692" s="38"/>
      <c r="J2692" s="38"/>
      <c r="K2692" s="38"/>
      <c r="L2692" s="38"/>
      <c r="M2692" s="38"/>
      <c r="N2692" s="38"/>
      <c r="O2692" s="38"/>
      <c r="P2692" s="38"/>
      <c r="Q2692" s="38"/>
      <c r="R2692" s="38"/>
      <c r="S2692" s="94"/>
      <c r="T2692" s="94"/>
      <c r="U2692" s="94"/>
      <c r="V2692" s="94"/>
      <c r="W2692" s="94"/>
      <c r="X2692" s="94"/>
      <c r="Y2692" s="94"/>
    </row>
    <row r="2693" spans="2:25" x14ac:dyDescent="0.25">
      <c r="B2693" s="110"/>
      <c r="C2693" s="110"/>
      <c r="D2693" s="38"/>
      <c r="E2693" s="38"/>
      <c r="F2693" s="38"/>
      <c r="G2693" s="38"/>
      <c r="H2693" s="38"/>
      <c r="I2693" s="38"/>
      <c r="J2693" s="38"/>
      <c r="K2693" s="38"/>
      <c r="L2693" s="38"/>
      <c r="M2693" s="38"/>
      <c r="N2693" s="38"/>
      <c r="O2693" s="38"/>
      <c r="P2693" s="38"/>
      <c r="Q2693" s="38"/>
      <c r="R2693" s="38"/>
      <c r="S2693" s="94"/>
      <c r="T2693" s="94"/>
      <c r="U2693" s="94"/>
      <c r="V2693" s="94"/>
      <c r="W2693" s="94"/>
      <c r="X2693" s="94"/>
      <c r="Y2693" s="94"/>
    </row>
    <row r="2694" spans="2:25" x14ac:dyDescent="0.25">
      <c r="B2694" s="110"/>
      <c r="C2694" s="110"/>
      <c r="D2694" s="38"/>
      <c r="E2694" s="38"/>
      <c r="F2694" s="38"/>
      <c r="G2694" s="38"/>
      <c r="H2694" s="38"/>
      <c r="I2694" s="38"/>
      <c r="J2694" s="38"/>
      <c r="K2694" s="38"/>
      <c r="L2694" s="38"/>
      <c r="M2694" s="38"/>
      <c r="N2694" s="38"/>
      <c r="O2694" s="38"/>
      <c r="P2694" s="38"/>
      <c r="Q2694" s="38"/>
      <c r="R2694" s="38"/>
      <c r="S2694" s="94"/>
      <c r="T2694" s="94"/>
      <c r="U2694" s="94"/>
      <c r="V2694" s="94"/>
      <c r="W2694" s="94"/>
      <c r="X2694" s="94"/>
      <c r="Y2694" s="94"/>
    </row>
    <row r="2695" spans="2:25" x14ac:dyDescent="0.25">
      <c r="B2695" s="110"/>
      <c r="C2695" s="110"/>
      <c r="D2695" s="38"/>
      <c r="E2695" s="38"/>
      <c r="F2695" s="38"/>
      <c r="G2695" s="38"/>
      <c r="H2695" s="38"/>
      <c r="I2695" s="38"/>
      <c r="J2695" s="38"/>
      <c r="K2695" s="38"/>
      <c r="L2695" s="38"/>
      <c r="M2695" s="38"/>
      <c r="N2695" s="38"/>
      <c r="O2695" s="38"/>
      <c r="P2695" s="38"/>
      <c r="Q2695" s="38"/>
      <c r="R2695" s="38"/>
      <c r="S2695" s="94"/>
      <c r="T2695" s="94"/>
      <c r="U2695" s="94"/>
      <c r="V2695" s="94"/>
      <c r="W2695" s="94"/>
      <c r="X2695" s="94"/>
      <c r="Y2695" s="94"/>
    </row>
    <row r="2696" spans="2:25" x14ac:dyDescent="0.25">
      <c r="B2696" s="110"/>
      <c r="C2696" s="110"/>
      <c r="D2696" s="38"/>
      <c r="E2696" s="38"/>
      <c r="F2696" s="38"/>
      <c r="G2696" s="38"/>
      <c r="H2696" s="38"/>
      <c r="I2696" s="38"/>
      <c r="J2696" s="38"/>
      <c r="K2696" s="38"/>
      <c r="L2696" s="38"/>
      <c r="M2696" s="38"/>
      <c r="N2696" s="38"/>
      <c r="O2696" s="38"/>
      <c r="P2696" s="38"/>
      <c r="Q2696" s="38"/>
      <c r="R2696" s="38"/>
      <c r="S2696" s="94"/>
      <c r="T2696" s="94"/>
      <c r="U2696" s="94"/>
      <c r="V2696" s="94"/>
      <c r="W2696" s="94"/>
      <c r="X2696" s="94"/>
      <c r="Y2696" s="94"/>
    </row>
    <row r="2697" spans="2:25" x14ac:dyDescent="0.25">
      <c r="B2697" s="110"/>
      <c r="C2697" s="110"/>
      <c r="D2697" s="38"/>
      <c r="E2697" s="38"/>
      <c r="F2697" s="38"/>
      <c r="G2697" s="38"/>
      <c r="H2697" s="38"/>
      <c r="I2697" s="38"/>
      <c r="J2697" s="38"/>
      <c r="K2697" s="38"/>
      <c r="L2697" s="38"/>
      <c r="M2697" s="38"/>
      <c r="N2697" s="38"/>
      <c r="O2697" s="38"/>
      <c r="P2697" s="38"/>
      <c r="Q2697" s="38"/>
      <c r="R2697" s="38"/>
      <c r="S2697" s="94"/>
      <c r="T2697" s="94"/>
      <c r="U2697" s="94"/>
      <c r="V2697" s="94"/>
      <c r="W2697" s="94"/>
      <c r="X2697" s="94"/>
      <c r="Y2697" s="94"/>
    </row>
    <row r="2698" spans="2:25" x14ac:dyDescent="0.25">
      <c r="B2698" s="110"/>
      <c r="C2698" s="110"/>
      <c r="D2698" s="38"/>
      <c r="E2698" s="38"/>
      <c r="F2698" s="38"/>
      <c r="G2698" s="38"/>
      <c r="H2698" s="38"/>
      <c r="I2698" s="38"/>
      <c r="J2698" s="38"/>
      <c r="K2698" s="38"/>
      <c r="L2698" s="38"/>
      <c r="M2698" s="38"/>
      <c r="N2698" s="38"/>
      <c r="O2698" s="38"/>
      <c r="P2698" s="38"/>
      <c r="Q2698" s="38"/>
      <c r="R2698" s="38"/>
      <c r="S2698" s="94"/>
      <c r="T2698" s="94"/>
      <c r="U2698" s="94"/>
      <c r="V2698" s="94"/>
      <c r="W2698" s="94"/>
      <c r="X2698" s="94"/>
      <c r="Y2698" s="94"/>
    </row>
    <row r="2699" spans="2:25" x14ac:dyDescent="0.25">
      <c r="B2699" s="110"/>
      <c r="C2699" s="110"/>
      <c r="D2699" s="38"/>
      <c r="E2699" s="38"/>
      <c r="F2699" s="38"/>
      <c r="G2699" s="38"/>
      <c r="H2699" s="38"/>
      <c r="I2699" s="38"/>
      <c r="J2699" s="38"/>
      <c r="K2699" s="38"/>
      <c r="L2699" s="38"/>
      <c r="M2699" s="38"/>
      <c r="N2699" s="38"/>
      <c r="O2699" s="38"/>
      <c r="P2699" s="38"/>
      <c r="Q2699" s="38"/>
      <c r="R2699" s="38"/>
      <c r="S2699" s="94"/>
      <c r="T2699" s="94"/>
      <c r="U2699" s="94"/>
      <c r="V2699" s="94"/>
      <c r="W2699" s="94"/>
      <c r="X2699" s="94"/>
      <c r="Y2699" s="94"/>
    </row>
    <row r="2700" spans="2:25" x14ac:dyDescent="0.25">
      <c r="B2700" s="110"/>
      <c r="C2700" s="110"/>
      <c r="D2700" s="38"/>
      <c r="E2700" s="38"/>
      <c r="F2700" s="38"/>
      <c r="G2700" s="38"/>
      <c r="H2700" s="38"/>
      <c r="I2700" s="38"/>
      <c r="J2700" s="38"/>
      <c r="K2700" s="38"/>
      <c r="L2700" s="38"/>
      <c r="M2700" s="38"/>
      <c r="N2700" s="38"/>
      <c r="O2700" s="38"/>
      <c r="P2700" s="38"/>
      <c r="Q2700" s="38"/>
      <c r="R2700" s="38"/>
      <c r="S2700" s="94"/>
      <c r="T2700" s="94"/>
      <c r="U2700" s="94"/>
      <c r="V2700" s="94"/>
      <c r="W2700" s="94"/>
      <c r="X2700" s="94"/>
      <c r="Y2700" s="94"/>
    </row>
    <row r="2701" spans="2:25" x14ac:dyDescent="0.25">
      <c r="B2701" s="110"/>
      <c r="C2701" s="110"/>
      <c r="D2701" s="38"/>
      <c r="E2701" s="38"/>
      <c r="F2701" s="38"/>
      <c r="G2701" s="38"/>
      <c r="H2701" s="38"/>
      <c r="I2701" s="38"/>
      <c r="J2701" s="38"/>
      <c r="K2701" s="38"/>
      <c r="L2701" s="38"/>
      <c r="M2701" s="38"/>
      <c r="N2701" s="38"/>
      <c r="O2701" s="38"/>
      <c r="P2701" s="38"/>
      <c r="Q2701" s="38"/>
      <c r="R2701" s="38"/>
      <c r="S2701" s="94"/>
      <c r="T2701" s="94"/>
      <c r="U2701" s="94"/>
      <c r="V2701" s="94"/>
      <c r="W2701" s="94"/>
      <c r="X2701" s="94"/>
      <c r="Y2701" s="94"/>
    </row>
    <row r="2702" spans="2:25" x14ac:dyDescent="0.25">
      <c r="B2702" s="110"/>
      <c r="C2702" s="110"/>
      <c r="D2702" s="38"/>
      <c r="E2702" s="38"/>
      <c r="F2702" s="38"/>
      <c r="G2702" s="38"/>
      <c r="H2702" s="38"/>
      <c r="I2702" s="38"/>
      <c r="J2702" s="38"/>
      <c r="K2702" s="38"/>
      <c r="L2702" s="38"/>
      <c r="M2702" s="38"/>
      <c r="N2702" s="38"/>
      <c r="O2702" s="38"/>
      <c r="P2702" s="38"/>
      <c r="Q2702" s="38"/>
      <c r="R2702" s="38"/>
      <c r="S2702" s="94"/>
      <c r="T2702" s="94"/>
      <c r="U2702" s="94"/>
      <c r="V2702" s="94"/>
      <c r="W2702" s="94"/>
      <c r="X2702" s="94"/>
      <c r="Y2702" s="94"/>
    </row>
    <row r="2703" spans="2:25" x14ac:dyDescent="0.25">
      <c r="B2703" s="110"/>
      <c r="C2703" s="110"/>
      <c r="D2703" s="38"/>
      <c r="E2703" s="38"/>
      <c r="F2703" s="38"/>
      <c r="G2703" s="38"/>
      <c r="H2703" s="38"/>
      <c r="I2703" s="38"/>
      <c r="J2703" s="38"/>
      <c r="K2703" s="38"/>
      <c r="L2703" s="38"/>
      <c r="M2703" s="38"/>
      <c r="N2703" s="38"/>
      <c r="O2703" s="38"/>
      <c r="P2703" s="38"/>
      <c r="Q2703" s="38"/>
      <c r="R2703" s="38"/>
      <c r="S2703" s="94"/>
      <c r="T2703" s="94"/>
      <c r="U2703" s="94"/>
      <c r="V2703" s="94"/>
      <c r="W2703" s="94"/>
      <c r="X2703" s="94"/>
      <c r="Y2703" s="94"/>
    </row>
    <row r="2704" spans="2:25" x14ac:dyDescent="0.25">
      <c r="B2704" s="110"/>
      <c r="C2704" s="110"/>
      <c r="D2704" s="38"/>
      <c r="E2704" s="38"/>
      <c r="F2704" s="38"/>
      <c r="G2704" s="38"/>
      <c r="H2704" s="38"/>
      <c r="I2704" s="38"/>
      <c r="J2704" s="38"/>
      <c r="K2704" s="38"/>
      <c r="L2704" s="38"/>
      <c r="M2704" s="38"/>
      <c r="N2704" s="38"/>
      <c r="O2704" s="38"/>
      <c r="P2704" s="38"/>
      <c r="Q2704" s="38"/>
      <c r="R2704" s="38"/>
      <c r="S2704" s="94"/>
      <c r="T2704" s="94"/>
      <c r="U2704" s="94"/>
      <c r="V2704" s="94"/>
      <c r="W2704" s="94"/>
      <c r="X2704" s="94"/>
      <c r="Y2704" s="94"/>
    </row>
    <row r="2705" spans="2:25" x14ac:dyDescent="0.25">
      <c r="B2705" s="110"/>
      <c r="C2705" s="110"/>
      <c r="D2705" s="38"/>
      <c r="E2705" s="38"/>
      <c r="F2705" s="38"/>
      <c r="G2705" s="38"/>
      <c r="H2705" s="38"/>
      <c r="I2705" s="38"/>
      <c r="J2705" s="38"/>
      <c r="K2705" s="38"/>
      <c r="L2705" s="38"/>
      <c r="M2705" s="38"/>
      <c r="N2705" s="38"/>
      <c r="O2705" s="38"/>
      <c r="P2705" s="38"/>
      <c r="Q2705" s="38"/>
      <c r="R2705" s="38"/>
      <c r="S2705" s="94"/>
      <c r="T2705" s="94"/>
      <c r="U2705" s="94"/>
      <c r="V2705" s="94"/>
      <c r="W2705" s="94"/>
      <c r="X2705" s="94"/>
      <c r="Y2705" s="94"/>
    </row>
    <row r="2706" spans="2:25" x14ac:dyDescent="0.25">
      <c r="B2706" s="110"/>
      <c r="C2706" s="110"/>
      <c r="D2706" s="38"/>
      <c r="E2706" s="38"/>
      <c r="F2706" s="38"/>
      <c r="G2706" s="38"/>
      <c r="H2706" s="38"/>
      <c r="I2706" s="38"/>
      <c r="J2706" s="38"/>
      <c r="K2706" s="38"/>
      <c r="L2706" s="38"/>
      <c r="M2706" s="38"/>
      <c r="N2706" s="38"/>
      <c r="O2706" s="38"/>
      <c r="P2706" s="38"/>
      <c r="Q2706" s="38"/>
      <c r="R2706" s="38"/>
      <c r="S2706" s="94"/>
      <c r="T2706" s="94"/>
      <c r="U2706" s="94"/>
      <c r="V2706" s="94"/>
      <c r="W2706" s="94"/>
      <c r="X2706" s="94"/>
      <c r="Y2706" s="94"/>
    </row>
    <row r="2707" spans="2:25" x14ac:dyDescent="0.25">
      <c r="B2707" s="110"/>
      <c r="C2707" s="110"/>
      <c r="D2707" s="38"/>
      <c r="E2707" s="38"/>
      <c r="F2707" s="38"/>
      <c r="G2707" s="38"/>
      <c r="H2707" s="38"/>
      <c r="I2707" s="38"/>
      <c r="J2707" s="38"/>
      <c r="K2707" s="38"/>
      <c r="L2707" s="38"/>
      <c r="M2707" s="38"/>
      <c r="N2707" s="38"/>
      <c r="O2707" s="38"/>
      <c r="P2707" s="38"/>
      <c r="Q2707" s="38"/>
      <c r="R2707" s="38"/>
      <c r="S2707" s="94"/>
      <c r="T2707" s="94"/>
      <c r="U2707" s="94"/>
      <c r="V2707" s="94"/>
      <c r="W2707" s="94"/>
      <c r="X2707" s="94"/>
      <c r="Y2707" s="94"/>
    </row>
    <row r="2708" spans="2:25" x14ac:dyDescent="0.25">
      <c r="B2708" s="110"/>
      <c r="C2708" s="110"/>
      <c r="D2708" s="38"/>
      <c r="E2708" s="38"/>
      <c r="F2708" s="38"/>
      <c r="G2708" s="38"/>
      <c r="H2708" s="38"/>
      <c r="I2708" s="38"/>
      <c r="J2708" s="38"/>
      <c r="K2708" s="38"/>
      <c r="L2708" s="38"/>
      <c r="M2708" s="38"/>
      <c r="N2708" s="38"/>
      <c r="O2708" s="38"/>
      <c r="P2708" s="38"/>
      <c r="Q2708" s="38"/>
      <c r="R2708" s="38"/>
      <c r="S2708" s="94"/>
      <c r="T2708" s="94"/>
      <c r="U2708" s="94"/>
      <c r="V2708" s="94"/>
      <c r="W2708" s="94"/>
      <c r="X2708" s="94"/>
      <c r="Y2708" s="94"/>
    </row>
    <row r="2709" spans="2:25" x14ac:dyDescent="0.25">
      <c r="B2709" s="110"/>
      <c r="C2709" s="110"/>
      <c r="D2709" s="38"/>
      <c r="E2709" s="38"/>
      <c r="F2709" s="38"/>
      <c r="G2709" s="38"/>
      <c r="H2709" s="38"/>
      <c r="I2709" s="38"/>
      <c r="J2709" s="38"/>
      <c r="K2709" s="38"/>
      <c r="L2709" s="38"/>
      <c r="M2709" s="38"/>
      <c r="N2709" s="38"/>
      <c r="O2709" s="38"/>
      <c r="P2709" s="38"/>
      <c r="Q2709" s="38"/>
      <c r="R2709" s="38"/>
      <c r="S2709" s="94"/>
      <c r="T2709" s="94"/>
      <c r="U2709" s="94"/>
      <c r="V2709" s="94"/>
      <c r="W2709" s="94"/>
      <c r="X2709" s="94"/>
      <c r="Y2709" s="94"/>
    </row>
    <row r="2710" spans="2:25" x14ac:dyDescent="0.25">
      <c r="B2710" s="110"/>
      <c r="C2710" s="110"/>
      <c r="D2710" s="38"/>
      <c r="E2710" s="38"/>
      <c r="F2710" s="38"/>
      <c r="G2710" s="38"/>
      <c r="H2710" s="38"/>
      <c r="I2710" s="38"/>
      <c r="J2710" s="38"/>
      <c r="K2710" s="38"/>
      <c r="L2710" s="38"/>
      <c r="M2710" s="38"/>
      <c r="N2710" s="38"/>
      <c r="O2710" s="38"/>
      <c r="P2710" s="38"/>
      <c r="Q2710" s="38"/>
      <c r="R2710" s="38"/>
      <c r="S2710" s="94"/>
      <c r="T2710" s="94"/>
      <c r="U2710" s="94"/>
      <c r="V2710" s="94"/>
      <c r="W2710" s="94"/>
      <c r="X2710" s="94"/>
      <c r="Y2710" s="94"/>
    </row>
    <row r="2711" spans="2:25" x14ac:dyDescent="0.25">
      <c r="B2711" s="110"/>
      <c r="C2711" s="110"/>
      <c r="D2711" s="38"/>
      <c r="E2711" s="38"/>
      <c r="F2711" s="38"/>
      <c r="G2711" s="38"/>
      <c r="H2711" s="38"/>
      <c r="I2711" s="38"/>
      <c r="J2711" s="38"/>
      <c r="K2711" s="38"/>
      <c r="L2711" s="38"/>
      <c r="M2711" s="38"/>
      <c r="N2711" s="38"/>
      <c r="O2711" s="38"/>
      <c r="P2711" s="38"/>
      <c r="Q2711" s="38"/>
      <c r="R2711" s="38"/>
      <c r="S2711" s="94"/>
      <c r="T2711" s="94"/>
      <c r="U2711" s="94"/>
      <c r="V2711" s="94"/>
      <c r="W2711" s="94"/>
      <c r="X2711" s="94"/>
      <c r="Y2711" s="94"/>
    </row>
    <row r="2712" spans="2:25" x14ac:dyDescent="0.25">
      <c r="B2712" s="110"/>
      <c r="C2712" s="110"/>
      <c r="D2712" s="38"/>
      <c r="E2712" s="38"/>
      <c r="F2712" s="38"/>
      <c r="G2712" s="38"/>
      <c r="H2712" s="38"/>
      <c r="I2712" s="38"/>
      <c r="J2712" s="38"/>
      <c r="K2712" s="38"/>
      <c r="L2712" s="38"/>
      <c r="M2712" s="38"/>
      <c r="N2712" s="38"/>
      <c r="O2712" s="38"/>
      <c r="P2712" s="38"/>
      <c r="Q2712" s="38"/>
      <c r="R2712" s="38"/>
      <c r="S2712" s="94"/>
      <c r="T2712" s="94"/>
      <c r="U2712" s="94"/>
      <c r="V2712" s="94"/>
      <c r="W2712" s="94"/>
      <c r="X2712" s="94"/>
      <c r="Y2712" s="94"/>
    </row>
    <row r="2713" spans="2:25" x14ac:dyDescent="0.25">
      <c r="B2713" s="110"/>
      <c r="C2713" s="110"/>
      <c r="D2713" s="38"/>
      <c r="E2713" s="38"/>
      <c r="F2713" s="38"/>
      <c r="G2713" s="38"/>
      <c r="H2713" s="38"/>
      <c r="I2713" s="38"/>
      <c r="J2713" s="38"/>
      <c r="K2713" s="38"/>
      <c r="L2713" s="38"/>
      <c r="M2713" s="38"/>
      <c r="N2713" s="38"/>
      <c r="O2713" s="38"/>
      <c r="P2713" s="38"/>
      <c r="Q2713" s="38"/>
      <c r="R2713" s="38"/>
      <c r="S2713" s="94"/>
      <c r="T2713" s="94"/>
      <c r="U2713" s="94"/>
      <c r="V2713" s="94"/>
      <c r="W2713" s="94"/>
      <c r="X2713" s="94"/>
      <c r="Y2713" s="94"/>
    </row>
    <row r="2714" spans="2:25" x14ac:dyDescent="0.25">
      <c r="B2714" s="110"/>
      <c r="C2714" s="110"/>
      <c r="D2714" s="38"/>
      <c r="E2714" s="38"/>
      <c r="F2714" s="38"/>
      <c r="G2714" s="38"/>
      <c r="H2714" s="38"/>
      <c r="I2714" s="38"/>
      <c r="J2714" s="38"/>
      <c r="K2714" s="38"/>
      <c r="L2714" s="38"/>
      <c r="M2714" s="38"/>
      <c r="N2714" s="38"/>
      <c r="O2714" s="38"/>
      <c r="P2714" s="38"/>
      <c r="Q2714" s="38"/>
      <c r="R2714" s="38"/>
      <c r="S2714" s="94"/>
      <c r="T2714" s="94"/>
      <c r="U2714" s="94"/>
      <c r="V2714" s="94"/>
      <c r="W2714" s="94"/>
      <c r="X2714" s="94"/>
      <c r="Y2714" s="94"/>
    </row>
    <row r="2715" spans="2:25" x14ac:dyDescent="0.25">
      <c r="B2715" s="110"/>
      <c r="C2715" s="110"/>
      <c r="D2715" s="38"/>
      <c r="E2715" s="38"/>
      <c r="F2715" s="38"/>
      <c r="G2715" s="38"/>
      <c r="H2715" s="38"/>
      <c r="I2715" s="38"/>
      <c r="J2715" s="38"/>
      <c r="K2715" s="38"/>
      <c r="L2715" s="38"/>
      <c r="M2715" s="38"/>
      <c r="N2715" s="38"/>
      <c r="O2715" s="38"/>
      <c r="P2715" s="38"/>
      <c r="Q2715" s="38"/>
      <c r="R2715" s="38"/>
      <c r="S2715" s="94"/>
      <c r="T2715" s="94"/>
      <c r="U2715" s="94"/>
      <c r="V2715" s="94"/>
      <c r="W2715" s="94"/>
      <c r="X2715" s="94"/>
      <c r="Y2715" s="94"/>
    </row>
    <row r="2716" spans="2:25" x14ac:dyDescent="0.25">
      <c r="B2716" s="110"/>
      <c r="C2716" s="110"/>
      <c r="D2716" s="38"/>
      <c r="E2716" s="38"/>
      <c r="F2716" s="38"/>
      <c r="G2716" s="38"/>
      <c r="H2716" s="38"/>
      <c r="I2716" s="38"/>
      <c r="J2716" s="38"/>
      <c r="K2716" s="38"/>
      <c r="L2716" s="38"/>
      <c r="M2716" s="38"/>
      <c r="N2716" s="38"/>
      <c r="O2716" s="38"/>
      <c r="P2716" s="38"/>
      <c r="Q2716" s="38"/>
      <c r="R2716" s="38"/>
      <c r="S2716" s="94"/>
      <c r="T2716" s="94"/>
      <c r="U2716" s="94"/>
      <c r="V2716" s="94"/>
      <c r="W2716" s="94"/>
      <c r="X2716" s="94"/>
      <c r="Y2716" s="94"/>
    </row>
    <row r="2717" spans="2:25" x14ac:dyDescent="0.25">
      <c r="B2717" s="110"/>
      <c r="C2717" s="110"/>
      <c r="D2717" s="38"/>
      <c r="E2717" s="38"/>
      <c r="F2717" s="38"/>
      <c r="G2717" s="38"/>
      <c r="H2717" s="38"/>
      <c r="I2717" s="38"/>
      <c r="J2717" s="38"/>
      <c r="K2717" s="38"/>
      <c r="L2717" s="38"/>
      <c r="M2717" s="38"/>
      <c r="N2717" s="38"/>
      <c r="O2717" s="38"/>
      <c r="P2717" s="38"/>
      <c r="Q2717" s="38"/>
      <c r="R2717" s="38"/>
      <c r="S2717" s="94"/>
      <c r="T2717" s="94"/>
      <c r="U2717" s="94"/>
      <c r="V2717" s="94"/>
      <c r="W2717" s="94"/>
      <c r="X2717" s="94"/>
      <c r="Y2717" s="94"/>
    </row>
    <row r="2718" spans="2:25" x14ac:dyDescent="0.25">
      <c r="B2718" s="110"/>
      <c r="C2718" s="110"/>
      <c r="D2718" s="38"/>
      <c r="E2718" s="38"/>
      <c r="F2718" s="38"/>
      <c r="G2718" s="38"/>
      <c r="H2718" s="38"/>
      <c r="I2718" s="38"/>
      <c r="J2718" s="38"/>
      <c r="K2718" s="38"/>
      <c r="L2718" s="38"/>
      <c r="M2718" s="38"/>
      <c r="N2718" s="38"/>
      <c r="O2718" s="38"/>
      <c r="P2718" s="38"/>
      <c r="Q2718" s="38"/>
      <c r="R2718" s="38"/>
      <c r="S2718" s="94"/>
      <c r="T2718" s="94"/>
      <c r="U2718" s="94"/>
      <c r="V2718" s="94"/>
      <c r="W2718" s="94"/>
      <c r="X2718" s="94"/>
      <c r="Y2718" s="94"/>
    </row>
    <row r="2719" spans="2:25" x14ac:dyDescent="0.25">
      <c r="B2719" s="110"/>
      <c r="C2719" s="110"/>
      <c r="D2719" s="38"/>
      <c r="E2719" s="38"/>
      <c r="F2719" s="38"/>
      <c r="G2719" s="38"/>
      <c r="H2719" s="38"/>
      <c r="I2719" s="38"/>
      <c r="J2719" s="38"/>
      <c r="K2719" s="38"/>
      <c r="L2719" s="38"/>
      <c r="M2719" s="38"/>
      <c r="N2719" s="38"/>
      <c r="O2719" s="38"/>
      <c r="P2719" s="38"/>
      <c r="Q2719" s="38"/>
      <c r="R2719" s="38"/>
      <c r="S2719" s="94"/>
      <c r="T2719" s="94"/>
      <c r="U2719" s="94"/>
      <c r="V2719" s="94"/>
      <c r="W2719" s="94"/>
      <c r="X2719" s="94"/>
      <c r="Y2719" s="94"/>
    </row>
    <row r="2720" spans="2:25" x14ac:dyDescent="0.25">
      <c r="B2720" s="110"/>
      <c r="C2720" s="110"/>
      <c r="D2720" s="38"/>
      <c r="E2720" s="38"/>
      <c r="F2720" s="38"/>
      <c r="G2720" s="38"/>
      <c r="H2720" s="38"/>
      <c r="I2720" s="38"/>
      <c r="J2720" s="38"/>
      <c r="K2720" s="38"/>
      <c r="L2720" s="38"/>
      <c r="M2720" s="38"/>
      <c r="N2720" s="38"/>
      <c r="O2720" s="38"/>
      <c r="P2720" s="38"/>
      <c r="Q2720" s="38"/>
      <c r="R2720" s="38"/>
      <c r="S2720" s="94"/>
      <c r="T2720" s="94"/>
      <c r="U2720" s="94"/>
      <c r="V2720" s="94"/>
      <c r="W2720" s="94"/>
      <c r="X2720" s="94"/>
      <c r="Y2720" s="94"/>
    </row>
    <row r="2721" spans="2:25" x14ac:dyDescent="0.25">
      <c r="B2721" s="110"/>
      <c r="C2721" s="110"/>
      <c r="D2721" s="38"/>
      <c r="E2721" s="38"/>
      <c r="F2721" s="38"/>
      <c r="G2721" s="38"/>
      <c r="H2721" s="38"/>
      <c r="I2721" s="38"/>
      <c r="J2721" s="38"/>
      <c r="K2721" s="38"/>
      <c r="L2721" s="38"/>
      <c r="M2721" s="38"/>
      <c r="N2721" s="38"/>
      <c r="O2721" s="38"/>
      <c r="P2721" s="38"/>
      <c r="Q2721" s="38"/>
      <c r="R2721" s="38"/>
      <c r="S2721" s="94"/>
      <c r="T2721" s="94"/>
      <c r="U2721" s="94"/>
      <c r="V2721" s="94"/>
      <c r="W2721" s="94"/>
      <c r="X2721" s="94"/>
      <c r="Y2721" s="94"/>
    </row>
    <row r="2722" spans="2:25" x14ac:dyDescent="0.25">
      <c r="B2722" s="110"/>
      <c r="C2722" s="110"/>
      <c r="D2722" s="38"/>
      <c r="E2722" s="38"/>
      <c r="F2722" s="38"/>
      <c r="G2722" s="38"/>
      <c r="H2722" s="38"/>
      <c r="I2722" s="38"/>
      <c r="J2722" s="38"/>
      <c r="K2722" s="38"/>
      <c r="L2722" s="38"/>
      <c r="M2722" s="38"/>
      <c r="N2722" s="38"/>
      <c r="O2722" s="38"/>
      <c r="P2722" s="38"/>
      <c r="Q2722" s="38"/>
      <c r="R2722" s="38"/>
      <c r="S2722" s="94"/>
      <c r="T2722" s="94"/>
      <c r="U2722" s="94"/>
      <c r="V2722" s="94"/>
      <c r="W2722" s="94"/>
      <c r="X2722" s="94"/>
      <c r="Y2722" s="94"/>
    </row>
    <row r="2723" spans="2:25" x14ac:dyDescent="0.25">
      <c r="B2723" s="110"/>
      <c r="C2723" s="110"/>
      <c r="D2723" s="38"/>
      <c r="E2723" s="38"/>
      <c r="F2723" s="38"/>
      <c r="G2723" s="38"/>
      <c r="H2723" s="38"/>
      <c r="I2723" s="38"/>
      <c r="J2723" s="38"/>
      <c r="K2723" s="38"/>
      <c r="L2723" s="38"/>
      <c r="M2723" s="38"/>
      <c r="N2723" s="38"/>
      <c r="O2723" s="38"/>
      <c r="P2723" s="38"/>
      <c r="Q2723" s="38"/>
      <c r="R2723" s="38"/>
      <c r="S2723" s="94"/>
      <c r="T2723" s="94"/>
      <c r="U2723" s="94"/>
      <c r="V2723" s="94"/>
      <c r="W2723" s="94"/>
      <c r="X2723" s="94"/>
      <c r="Y2723" s="94"/>
    </row>
    <row r="2724" spans="2:25" x14ac:dyDescent="0.25">
      <c r="B2724" s="110"/>
      <c r="C2724" s="110"/>
      <c r="D2724" s="38"/>
      <c r="E2724" s="38"/>
      <c r="F2724" s="38"/>
      <c r="G2724" s="38"/>
      <c r="H2724" s="38"/>
      <c r="I2724" s="38"/>
      <c r="J2724" s="38"/>
      <c r="K2724" s="38"/>
      <c r="L2724" s="38"/>
      <c r="M2724" s="38"/>
      <c r="N2724" s="38"/>
      <c r="O2724" s="38"/>
      <c r="P2724" s="38"/>
      <c r="Q2724" s="38"/>
      <c r="R2724" s="38"/>
      <c r="S2724" s="94"/>
      <c r="T2724" s="94"/>
      <c r="U2724" s="94"/>
      <c r="V2724" s="94"/>
      <c r="W2724" s="94"/>
      <c r="X2724" s="94"/>
      <c r="Y2724" s="94"/>
    </row>
    <row r="2725" spans="2:25" x14ac:dyDescent="0.25">
      <c r="B2725" s="110"/>
      <c r="C2725" s="110"/>
      <c r="D2725" s="38"/>
      <c r="E2725" s="38"/>
      <c r="F2725" s="38"/>
      <c r="G2725" s="38"/>
      <c r="H2725" s="38"/>
      <c r="I2725" s="38"/>
      <c r="J2725" s="38"/>
      <c r="K2725" s="38"/>
      <c r="L2725" s="38"/>
      <c r="M2725" s="38"/>
      <c r="N2725" s="38"/>
      <c r="O2725" s="38"/>
      <c r="P2725" s="38"/>
      <c r="Q2725" s="38"/>
      <c r="R2725" s="38"/>
      <c r="S2725" s="94"/>
      <c r="T2725" s="94"/>
      <c r="U2725" s="94"/>
      <c r="V2725" s="94"/>
      <c r="W2725" s="94"/>
      <c r="X2725" s="94"/>
      <c r="Y2725" s="94"/>
    </row>
    <row r="2726" spans="2:25" x14ac:dyDescent="0.25">
      <c r="B2726" s="110"/>
      <c r="C2726" s="110"/>
      <c r="D2726" s="38"/>
      <c r="E2726" s="38"/>
      <c r="F2726" s="38"/>
      <c r="G2726" s="38"/>
      <c r="H2726" s="38"/>
      <c r="I2726" s="38"/>
      <c r="J2726" s="38"/>
      <c r="K2726" s="38"/>
      <c r="L2726" s="38"/>
      <c r="M2726" s="38"/>
      <c r="N2726" s="38"/>
      <c r="O2726" s="38"/>
      <c r="P2726" s="38"/>
      <c r="Q2726" s="38"/>
      <c r="R2726" s="38"/>
      <c r="S2726" s="94"/>
      <c r="T2726" s="94"/>
      <c r="U2726" s="94"/>
      <c r="V2726" s="94"/>
      <c r="W2726" s="94"/>
      <c r="X2726" s="94"/>
      <c r="Y2726" s="94"/>
    </row>
    <row r="2727" spans="2:25" x14ac:dyDescent="0.25">
      <c r="B2727" s="110"/>
      <c r="C2727" s="110"/>
      <c r="D2727" s="38"/>
      <c r="E2727" s="38"/>
      <c r="F2727" s="38"/>
      <c r="G2727" s="38"/>
      <c r="H2727" s="38"/>
      <c r="I2727" s="38"/>
      <c r="J2727" s="38"/>
      <c r="K2727" s="38"/>
      <c r="L2727" s="38"/>
      <c r="M2727" s="38"/>
      <c r="N2727" s="38"/>
      <c r="O2727" s="38"/>
      <c r="P2727" s="38"/>
      <c r="Q2727" s="38"/>
      <c r="R2727" s="38"/>
      <c r="S2727" s="94"/>
      <c r="T2727" s="94"/>
      <c r="U2727" s="94"/>
      <c r="V2727" s="94"/>
      <c r="W2727" s="94"/>
      <c r="X2727" s="94"/>
      <c r="Y2727" s="94"/>
    </row>
    <row r="2728" spans="2:25" x14ac:dyDescent="0.25">
      <c r="B2728" s="110"/>
      <c r="C2728" s="110"/>
      <c r="D2728" s="38"/>
      <c r="E2728" s="38"/>
      <c r="F2728" s="38"/>
      <c r="G2728" s="38"/>
      <c r="H2728" s="38"/>
      <c r="I2728" s="38"/>
      <c r="J2728" s="38"/>
      <c r="K2728" s="38"/>
      <c r="L2728" s="38"/>
      <c r="M2728" s="38"/>
      <c r="N2728" s="38"/>
      <c r="O2728" s="38"/>
      <c r="P2728" s="38"/>
      <c r="Q2728" s="38"/>
      <c r="R2728" s="38"/>
      <c r="S2728" s="94"/>
      <c r="T2728" s="94"/>
      <c r="U2728" s="94"/>
      <c r="V2728" s="94"/>
      <c r="W2728" s="94"/>
      <c r="X2728" s="94"/>
      <c r="Y2728" s="94"/>
    </row>
    <row r="2729" spans="2:25" x14ac:dyDescent="0.25">
      <c r="B2729" s="110"/>
      <c r="C2729" s="110"/>
      <c r="D2729" s="38"/>
      <c r="E2729" s="38"/>
      <c r="F2729" s="38"/>
      <c r="G2729" s="38"/>
      <c r="H2729" s="38"/>
      <c r="I2729" s="38"/>
      <c r="J2729" s="38"/>
      <c r="K2729" s="38"/>
      <c r="L2729" s="38"/>
      <c r="M2729" s="38"/>
      <c r="N2729" s="38"/>
      <c r="O2729" s="38"/>
      <c r="P2729" s="38"/>
      <c r="Q2729" s="38"/>
      <c r="R2729" s="38"/>
      <c r="S2729" s="94"/>
      <c r="T2729" s="94"/>
      <c r="U2729" s="94"/>
      <c r="V2729" s="94"/>
      <c r="W2729" s="94"/>
      <c r="X2729" s="94"/>
      <c r="Y2729" s="94"/>
    </row>
    <row r="2730" spans="2:25" x14ac:dyDescent="0.25">
      <c r="B2730" s="110"/>
      <c r="C2730" s="110"/>
      <c r="D2730" s="38"/>
      <c r="E2730" s="38"/>
      <c r="F2730" s="38"/>
      <c r="G2730" s="38"/>
      <c r="H2730" s="38"/>
      <c r="I2730" s="38"/>
      <c r="J2730" s="38"/>
      <c r="K2730" s="38"/>
      <c r="L2730" s="38"/>
      <c r="M2730" s="38"/>
      <c r="N2730" s="38"/>
      <c r="O2730" s="38"/>
      <c r="P2730" s="38"/>
      <c r="Q2730" s="38"/>
      <c r="R2730" s="38"/>
      <c r="S2730" s="94"/>
      <c r="T2730" s="94"/>
      <c r="U2730" s="94"/>
      <c r="V2730" s="94"/>
      <c r="W2730" s="94"/>
      <c r="X2730" s="94"/>
      <c r="Y2730" s="94"/>
    </row>
    <row r="2731" spans="2:25" x14ac:dyDescent="0.25">
      <c r="B2731" s="110"/>
      <c r="C2731" s="110"/>
      <c r="D2731" s="38"/>
      <c r="E2731" s="38"/>
      <c r="F2731" s="38"/>
      <c r="G2731" s="38"/>
      <c r="H2731" s="38"/>
      <c r="I2731" s="38"/>
      <c r="J2731" s="38"/>
      <c r="K2731" s="38"/>
      <c r="L2731" s="38"/>
      <c r="M2731" s="38"/>
      <c r="N2731" s="38"/>
      <c r="O2731" s="38"/>
      <c r="P2731" s="38"/>
      <c r="Q2731" s="38"/>
      <c r="R2731" s="38"/>
      <c r="S2731" s="94"/>
      <c r="T2731" s="94"/>
      <c r="U2731" s="94"/>
      <c r="V2731" s="94"/>
      <c r="W2731" s="94"/>
      <c r="X2731" s="94"/>
      <c r="Y2731" s="94"/>
    </row>
    <row r="2732" spans="2:25" x14ac:dyDescent="0.25">
      <c r="B2732" s="110"/>
      <c r="C2732" s="110"/>
      <c r="D2732" s="38"/>
      <c r="E2732" s="38"/>
      <c r="F2732" s="38"/>
      <c r="G2732" s="38"/>
      <c r="H2732" s="38"/>
      <c r="I2732" s="38"/>
      <c r="J2732" s="38"/>
      <c r="K2732" s="38"/>
      <c r="L2732" s="38"/>
      <c r="M2732" s="38"/>
      <c r="N2732" s="38"/>
      <c r="O2732" s="38"/>
      <c r="P2732" s="38"/>
      <c r="Q2732" s="38"/>
      <c r="R2732" s="38"/>
      <c r="S2732" s="94"/>
      <c r="T2732" s="94"/>
      <c r="U2732" s="94"/>
      <c r="V2732" s="94"/>
      <c r="W2732" s="94"/>
      <c r="X2732" s="94"/>
      <c r="Y2732" s="94"/>
    </row>
    <row r="2733" spans="2:25" x14ac:dyDescent="0.25">
      <c r="B2733" s="110"/>
      <c r="C2733" s="110"/>
      <c r="D2733" s="38"/>
      <c r="E2733" s="38"/>
      <c r="F2733" s="38"/>
      <c r="G2733" s="38"/>
      <c r="H2733" s="38"/>
      <c r="I2733" s="38"/>
      <c r="J2733" s="38"/>
      <c r="K2733" s="38"/>
      <c r="L2733" s="38"/>
      <c r="M2733" s="38"/>
      <c r="N2733" s="38"/>
      <c r="O2733" s="38"/>
      <c r="P2733" s="38"/>
      <c r="Q2733" s="38"/>
      <c r="R2733" s="38"/>
      <c r="S2733" s="94"/>
      <c r="T2733" s="94"/>
      <c r="U2733" s="94"/>
      <c r="V2733" s="94"/>
      <c r="W2733" s="94"/>
      <c r="X2733" s="94"/>
      <c r="Y2733" s="94"/>
    </row>
    <row r="2734" spans="2:25" x14ac:dyDescent="0.25">
      <c r="B2734" s="110"/>
      <c r="C2734" s="110"/>
      <c r="D2734" s="38"/>
      <c r="E2734" s="38"/>
      <c r="F2734" s="38"/>
      <c r="G2734" s="38"/>
      <c r="H2734" s="38"/>
      <c r="I2734" s="38"/>
      <c r="J2734" s="38"/>
      <c r="K2734" s="38"/>
      <c r="L2734" s="38"/>
      <c r="M2734" s="38"/>
      <c r="N2734" s="38"/>
      <c r="O2734" s="38"/>
      <c r="P2734" s="38"/>
      <c r="Q2734" s="38"/>
      <c r="R2734" s="38"/>
      <c r="S2734" s="94"/>
      <c r="T2734" s="94"/>
      <c r="U2734" s="94"/>
      <c r="V2734" s="94"/>
      <c r="W2734" s="94"/>
      <c r="X2734" s="94"/>
      <c r="Y2734" s="94"/>
    </row>
    <row r="2735" spans="2:25" x14ac:dyDescent="0.25">
      <c r="B2735" s="110"/>
      <c r="C2735" s="110"/>
      <c r="D2735" s="38"/>
      <c r="E2735" s="38"/>
      <c r="F2735" s="38"/>
      <c r="G2735" s="38"/>
      <c r="H2735" s="38"/>
      <c r="I2735" s="38"/>
      <c r="J2735" s="38"/>
      <c r="K2735" s="38"/>
      <c r="L2735" s="38"/>
      <c r="M2735" s="38"/>
      <c r="N2735" s="38"/>
      <c r="O2735" s="38"/>
      <c r="P2735" s="38"/>
      <c r="Q2735" s="38"/>
      <c r="R2735" s="38"/>
      <c r="S2735" s="94"/>
      <c r="T2735" s="94"/>
      <c r="U2735" s="94"/>
      <c r="V2735" s="94"/>
      <c r="W2735" s="94"/>
      <c r="X2735" s="94"/>
      <c r="Y2735" s="94"/>
    </row>
    <row r="2736" spans="2:25" x14ac:dyDescent="0.25">
      <c r="B2736" s="110"/>
      <c r="C2736" s="110"/>
      <c r="D2736" s="38"/>
      <c r="E2736" s="38"/>
      <c r="F2736" s="38"/>
      <c r="G2736" s="38"/>
      <c r="H2736" s="38"/>
      <c r="I2736" s="38"/>
      <c r="J2736" s="38"/>
      <c r="K2736" s="38"/>
      <c r="L2736" s="38"/>
      <c r="M2736" s="38"/>
      <c r="N2736" s="38"/>
      <c r="O2736" s="38"/>
      <c r="P2736" s="38"/>
      <c r="Q2736" s="38"/>
      <c r="R2736" s="38"/>
      <c r="S2736" s="94"/>
      <c r="T2736" s="94"/>
      <c r="U2736" s="94"/>
      <c r="V2736" s="94"/>
      <c r="W2736" s="94"/>
      <c r="X2736" s="94"/>
      <c r="Y2736" s="94"/>
    </row>
    <row r="2737" spans="2:25" x14ac:dyDescent="0.25">
      <c r="B2737" s="110"/>
      <c r="C2737" s="110"/>
      <c r="D2737" s="38"/>
      <c r="E2737" s="38"/>
      <c r="F2737" s="38"/>
      <c r="G2737" s="38"/>
      <c r="H2737" s="38"/>
      <c r="I2737" s="38"/>
      <c r="J2737" s="38"/>
      <c r="K2737" s="38"/>
      <c r="L2737" s="38"/>
      <c r="M2737" s="38"/>
      <c r="N2737" s="38"/>
      <c r="O2737" s="38"/>
      <c r="P2737" s="38"/>
      <c r="Q2737" s="38"/>
      <c r="R2737" s="38"/>
      <c r="S2737" s="94"/>
      <c r="T2737" s="94"/>
      <c r="U2737" s="94"/>
      <c r="V2737" s="94"/>
      <c r="W2737" s="94"/>
      <c r="X2737" s="94"/>
      <c r="Y2737" s="94"/>
    </row>
    <row r="2738" spans="2:25" x14ac:dyDescent="0.25">
      <c r="B2738" s="110"/>
      <c r="C2738" s="110"/>
      <c r="D2738" s="38"/>
      <c r="E2738" s="38"/>
      <c r="F2738" s="38"/>
      <c r="G2738" s="38"/>
      <c r="H2738" s="38"/>
      <c r="I2738" s="38"/>
      <c r="J2738" s="38"/>
      <c r="K2738" s="38"/>
      <c r="L2738" s="38"/>
      <c r="M2738" s="38"/>
      <c r="N2738" s="38"/>
      <c r="O2738" s="38"/>
      <c r="P2738" s="38"/>
      <c r="Q2738" s="38"/>
      <c r="R2738" s="38"/>
      <c r="S2738" s="94"/>
      <c r="T2738" s="94"/>
      <c r="U2738" s="94"/>
      <c r="V2738" s="94"/>
      <c r="W2738" s="94"/>
      <c r="X2738" s="94"/>
      <c r="Y2738" s="94"/>
    </row>
    <row r="2739" spans="2:25" x14ac:dyDescent="0.25">
      <c r="B2739" s="110"/>
      <c r="C2739" s="110"/>
      <c r="D2739" s="38"/>
      <c r="E2739" s="38"/>
      <c r="F2739" s="38"/>
      <c r="G2739" s="38"/>
      <c r="H2739" s="38"/>
      <c r="I2739" s="38"/>
      <c r="J2739" s="38"/>
      <c r="K2739" s="38"/>
      <c r="L2739" s="38"/>
      <c r="M2739" s="38"/>
      <c r="N2739" s="38"/>
      <c r="O2739" s="38"/>
      <c r="P2739" s="38"/>
      <c r="Q2739" s="38"/>
      <c r="R2739" s="38"/>
      <c r="S2739" s="94"/>
      <c r="T2739" s="94"/>
      <c r="U2739" s="94"/>
      <c r="V2739" s="94"/>
      <c r="W2739" s="94"/>
      <c r="X2739" s="94"/>
      <c r="Y2739" s="94"/>
    </row>
    <row r="2740" spans="2:25" x14ac:dyDescent="0.25">
      <c r="B2740" s="110"/>
      <c r="C2740" s="110"/>
      <c r="D2740" s="38"/>
      <c r="E2740" s="38"/>
      <c r="F2740" s="38"/>
      <c r="G2740" s="38"/>
      <c r="H2740" s="38"/>
      <c r="I2740" s="38"/>
      <c r="J2740" s="38"/>
      <c r="K2740" s="38"/>
      <c r="L2740" s="38"/>
      <c r="M2740" s="38"/>
      <c r="N2740" s="38"/>
      <c r="O2740" s="38"/>
      <c r="P2740" s="38"/>
      <c r="Q2740" s="38"/>
      <c r="R2740" s="38"/>
      <c r="S2740" s="94"/>
      <c r="T2740" s="94"/>
      <c r="U2740" s="94"/>
      <c r="V2740" s="94"/>
      <c r="W2740" s="94"/>
      <c r="X2740" s="94"/>
      <c r="Y2740" s="94"/>
    </row>
    <row r="2741" spans="2:25" x14ac:dyDescent="0.25">
      <c r="B2741" s="110"/>
      <c r="C2741" s="110"/>
      <c r="D2741" s="38"/>
      <c r="E2741" s="38"/>
      <c r="F2741" s="38"/>
      <c r="G2741" s="38"/>
      <c r="H2741" s="38"/>
      <c r="I2741" s="38"/>
      <c r="J2741" s="38"/>
      <c r="K2741" s="38"/>
      <c r="L2741" s="38"/>
      <c r="M2741" s="38"/>
      <c r="N2741" s="38"/>
      <c r="O2741" s="38"/>
      <c r="P2741" s="38"/>
      <c r="Q2741" s="38"/>
      <c r="R2741" s="38"/>
      <c r="S2741" s="94"/>
      <c r="T2741" s="94"/>
      <c r="U2741" s="94"/>
      <c r="V2741" s="94"/>
      <c r="W2741" s="94"/>
      <c r="X2741" s="94"/>
      <c r="Y2741" s="94"/>
    </row>
    <row r="2742" spans="2:25" x14ac:dyDescent="0.25">
      <c r="B2742" s="110"/>
      <c r="C2742" s="110"/>
      <c r="D2742" s="38"/>
      <c r="E2742" s="38"/>
      <c r="F2742" s="38"/>
      <c r="G2742" s="38"/>
      <c r="H2742" s="38"/>
      <c r="I2742" s="38"/>
      <c r="J2742" s="38"/>
      <c r="K2742" s="38"/>
      <c r="L2742" s="38"/>
      <c r="M2742" s="38"/>
      <c r="N2742" s="38"/>
      <c r="O2742" s="38"/>
      <c r="P2742" s="38"/>
      <c r="Q2742" s="38"/>
      <c r="R2742" s="38"/>
      <c r="S2742" s="94"/>
      <c r="T2742" s="94"/>
      <c r="U2742" s="94"/>
      <c r="V2742" s="94"/>
      <c r="W2742" s="94"/>
      <c r="X2742" s="94"/>
      <c r="Y2742" s="94"/>
    </row>
    <row r="2743" spans="2:25" x14ac:dyDescent="0.25">
      <c r="B2743" s="110"/>
      <c r="C2743" s="110"/>
      <c r="D2743" s="38"/>
      <c r="E2743" s="38"/>
      <c r="F2743" s="38"/>
      <c r="G2743" s="38"/>
      <c r="H2743" s="38"/>
      <c r="I2743" s="38"/>
      <c r="J2743" s="38"/>
      <c r="K2743" s="38"/>
      <c r="L2743" s="38"/>
      <c r="M2743" s="38"/>
      <c r="N2743" s="38"/>
      <c r="O2743" s="38"/>
      <c r="P2743" s="38"/>
      <c r="Q2743" s="38"/>
      <c r="R2743" s="38"/>
      <c r="S2743" s="94"/>
      <c r="T2743" s="94"/>
      <c r="U2743" s="94"/>
      <c r="V2743" s="94"/>
      <c r="W2743" s="94"/>
      <c r="X2743" s="94"/>
      <c r="Y2743" s="94"/>
    </row>
    <row r="2744" spans="2:25" x14ac:dyDescent="0.25">
      <c r="B2744" s="110"/>
      <c r="C2744" s="110"/>
      <c r="D2744" s="38"/>
      <c r="E2744" s="38"/>
      <c r="F2744" s="38"/>
      <c r="G2744" s="38"/>
      <c r="H2744" s="38"/>
      <c r="I2744" s="38"/>
      <c r="J2744" s="38"/>
      <c r="K2744" s="38"/>
      <c r="L2744" s="38"/>
      <c r="M2744" s="38"/>
      <c r="N2744" s="38"/>
      <c r="O2744" s="38"/>
      <c r="P2744" s="38"/>
      <c r="Q2744" s="38"/>
      <c r="R2744" s="38"/>
      <c r="S2744" s="94"/>
      <c r="T2744" s="94"/>
      <c r="U2744" s="94"/>
      <c r="V2744" s="94"/>
      <c r="W2744" s="94"/>
      <c r="X2744" s="94"/>
      <c r="Y2744" s="94"/>
    </row>
    <row r="2745" spans="2:25" x14ac:dyDescent="0.25">
      <c r="B2745" s="110"/>
      <c r="C2745" s="110"/>
      <c r="D2745" s="38"/>
      <c r="E2745" s="38"/>
      <c r="F2745" s="38"/>
      <c r="G2745" s="38"/>
      <c r="H2745" s="38"/>
      <c r="I2745" s="38"/>
      <c r="J2745" s="38"/>
      <c r="K2745" s="38"/>
      <c r="L2745" s="38"/>
      <c r="M2745" s="38"/>
      <c r="N2745" s="38"/>
      <c r="O2745" s="38"/>
      <c r="P2745" s="38"/>
      <c r="Q2745" s="38"/>
      <c r="R2745" s="38"/>
      <c r="S2745" s="94"/>
      <c r="T2745" s="94"/>
      <c r="U2745" s="94"/>
      <c r="V2745" s="94"/>
      <c r="W2745" s="94"/>
      <c r="X2745" s="94"/>
      <c r="Y2745" s="94"/>
    </row>
    <row r="2746" spans="2:25" x14ac:dyDescent="0.25">
      <c r="B2746" s="110"/>
      <c r="C2746" s="110"/>
      <c r="D2746" s="38"/>
      <c r="E2746" s="38"/>
      <c r="F2746" s="38"/>
      <c r="G2746" s="38"/>
      <c r="H2746" s="38"/>
      <c r="I2746" s="38"/>
      <c r="J2746" s="38"/>
      <c r="K2746" s="38"/>
      <c r="L2746" s="38"/>
      <c r="M2746" s="38"/>
      <c r="N2746" s="38"/>
      <c r="O2746" s="38"/>
      <c r="P2746" s="38"/>
      <c r="Q2746" s="38"/>
      <c r="R2746" s="38"/>
      <c r="S2746" s="94"/>
      <c r="T2746" s="94"/>
      <c r="U2746" s="94"/>
      <c r="V2746" s="94"/>
      <c r="W2746" s="94"/>
      <c r="X2746" s="94"/>
      <c r="Y2746" s="94"/>
    </row>
    <row r="2747" spans="2:25" x14ac:dyDescent="0.25">
      <c r="B2747" s="110"/>
      <c r="C2747" s="110"/>
      <c r="D2747" s="38"/>
      <c r="E2747" s="38"/>
      <c r="F2747" s="38"/>
      <c r="G2747" s="38"/>
      <c r="H2747" s="38"/>
      <c r="I2747" s="38"/>
      <c r="J2747" s="38"/>
      <c r="K2747" s="38"/>
      <c r="L2747" s="38"/>
      <c r="M2747" s="38"/>
      <c r="N2747" s="38"/>
      <c r="O2747" s="38"/>
      <c r="P2747" s="38"/>
      <c r="Q2747" s="38"/>
      <c r="R2747" s="38"/>
      <c r="S2747" s="94"/>
      <c r="T2747" s="94"/>
      <c r="U2747" s="94"/>
      <c r="V2747" s="94"/>
      <c r="W2747" s="94"/>
      <c r="X2747" s="94"/>
      <c r="Y2747" s="94"/>
    </row>
    <row r="2748" spans="2:25" x14ac:dyDescent="0.25">
      <c r="B2748" s="110"/>
      <c r="C2748" s="110"/>
      <c r="D2748" s="38"/>
      <c r="E2748" s="38"/>
      <c r="F2748" s="38"/>
      <c r="G2748" s="38"/>
      <c r="H2748" s="38"/>
      <c r="I2748" s="38"/>
      <c r="J2748" s="38"/>
      <c r="K2748" s="38"/>
      <c r="L2748" s="38"/>
      <c r="M2748" s="38"/>
      <c r="N2748" s="38"/>
      <c r="O2748" s="38"/>
      <c r="P2748" s="38"/>
      <c r="Q2748" s="38"/>
      <c r="R2748" s="38"/>
      <c r="S2748" s="94"/>
      <c r="T2748" s="94"/>
      <c r="U2748" s="94"/>
      <c r="V2748" s="94"/>
      <c r="W2748" s="94"/>
      <c r="X2748" s="94"/>
      <c r="Y2748" s="94"/>
    </row>
    <row r="2749" spans="2:25" x14ac:dyDescent="0.25">
      <c r="B2749" s="110"/>
      <c r="C2749" s="110"/>
      <c r="D2749" s="38"/>
      <c r="E2749" s="38"/>
      <c r="F2749" s="38"/>
      <c r="G2749" s="38"/>
      <c r="H2749" s="38"/>
      <c r="I2749" s="38"/>
      <c r="J2749" s="38"/>
      <c r="K2749" s="38"/>
      <c r="L2749" s="38"/>
      <c r="M2749" s="38"/>
      <c r="N2749" s="38"/>
      <c r="O2749" s="38"/>
      <c r="P2749" s="38"/>
      <c r="Q2749" s="38"/>
      <c r="R2749" s="38"/>
      <c r="S2749" s="94"/>
      <c r="T2749" s="94"/>
      <c r="U2749" s="94"/>
      <c r="V2749" s="94"/>
      <c r="W2749" s="94"/>
      <c r="X2749" s="94"/>
      <c r="Y2749" s="94"/>
    </row>
    <row r="2750" spans="2:25" x14ac:dyDescent="0.25">
      <c r="B2750" s="110"/>
      <c r="C2750" s="110"/>
      <c r="D2750" s="38"/>
      <c r="E2750" s="38"/>
      <c r="F2750" s="38"/>
      <c r="G2750" s="38"/>
      <c r="H2750" s="38"/>
      <c r="I2750" s="38"/>
      <c r="J2750" s="38"/>
      <c r="K2750" s="38"/>
      <c r="L2750" s="38"/>
      <c r="M2750" s="38"/>
      <c r="N2750" s="38"/>
      <c r="O2750" s="38"/>
      <c r="P2750" s="38"/>
      <c r="Q2750" s="38"/>
      <c r="R2750" s="38"/>
      <c r="S2750" s="94"/>
      <c r="T2750" s="94"/>
      <c r="U2750" s="94"/>
      <c r="V2750" s="94"/>
      <c r="W2750" s="94"/>
      <c r="X2750" s="94"/>
      <c r="Y2750" s="94"/>
    </row>
    <row r="2751" spans="2:25" x14ac:dyDescent="0.25">
      <c r="B2751" s="110"/>
      <c r="C2751" s="110"/>
      <c r="D2751" s="38"/>
      <c r="E2751" s="38"/>
      <c r="F2751" s="38"/>
      <c r="G2751" s="38"/>
      <c r="H2751" s="38"/>
      <c r="I2751" s="38"/>
      <c r="J2751" s="38"/>
      <c r="K2751" s="38"/>
      <c r="L2751" s="38"/>
      <c r="M2751" s="38"/>
      <c r="N2751" s="38"/>
      <c r="O2751" s="38"/>
      <c r="P2751" s="38"/>
      <c r="Q2751" s="38"/>
      <c r="R2751" s="38"/>
      <c r="S2751" s="94"/>
      <c r="T2751" s="94"/>
      <c r="U2751" s="94"/>
      <c r="V2751" s="94"/>
      <c r="W2751" s="94"/>
      <c r="X2751" s="94"/>
      <c r="Y2751" s="94"/>
    </row>
    <row r="2752" spans="2:25" x14ac:dyDescent="0.25">
      <c r="B2752" s="110"/>
      <c r="C2752" s="110"/>
      <c r="D2752" s="38"/>
      <c r="E2752" s="38"/>
      <c r="F2752" s="38"/>
      <c r="G2752" s="38"/>
      <c r="H2752" s="38"/>
      <c r="I2752" s="38"/>
      <c r="J2752" s="38"/>
      <c r="K2752" s="38"/>
      <c r="L2752" s="38"/>
      <c r="M2752" s="38"/>
      <c r="N2752" s="38"/>
      <c r="O2752" s="38"/>
      <c r="P2752" s="38"/>
      <c r="Q2752" s="38"/>
      <c r="R2752" s="38"/>
      <c r="S2752" s="94"/>
      <c r="T2752" s="94"/>
      <c r="U2752" s="94"/>
      <c r="V2752" s="94"/>
      <c r="W2752" s="94"/>
      <c r="X2752" s="94"/>
      <c r="Y2752" s="94"/>
    </row>
    <row r="2753" spans="2:25" x14ac:dyDescent="0.25">
      <c r="B2753" s="110"/>
      <c r="C2753" s="110"/>
      <c r="D2753" s="38"/>
      <c r="E2753" s="38"/>
      <c r="F2753" s="38"/>
      <c r="G2753" s="38"/>
      <c r="H2753" s="38"/>
      <c r="I2753" s="38"/>
      <c r="J2753" s="38"/>
      <c r="K2753" s="38"/>
      <c r="L2753" s="38"/>
      <c r="M2753" s="38"/>
      <c r="N2753" s="38"/>
      <c r="O2753" s="38"/>
      <c r="P2753" s="38"/>
      <c r="Q2753" s="38"/>
      <c r="R2753" s="38"/>
      <c r="S2753" s="94"/>
      <c r="T2753" s="94"/>
      <c r="U2753" s="94"/>
      <c r="V2753" s="94"/>
      <c r="W2753" s="94"/>
      <c r="X2753" s="94"/>
      <c r="Y2753" s="94"/>
    </row>
    <row r="2754" spans="2:25" x14ac:dyDescent="0.25">
      <c r="B2754" s="110"/>
      <c r="C2754" s="110"/>
      <c r="D2754" s="38"/>
      <c r="E2754" s="38"/>
      <c r="F2754" s="38"/>
      <c r="G2754" s="38"/>
      <c r="H2754" s="38"/>
      <c r="I2754" s="38"/>
      <c r="J2754" s="38"/>
      <c r="K2754" s="38"/>
      <c r="L2754" s="38"/>
      <c r="M2754" s="38"/>
      <c r="N2754" s="38"/>
      <c r="O2754" s="38"/>
      <c r="P2754" s="38"/>
      <c r="Q2754" s="38"/>
      <c r="R2754" s="38"/>
      <c r="S2754" s="94"/>
      <c r="T2754" s="94"/>
      <c r="U2754" s="94"/>
      <c r="V2754" s="94"/>
      <c r="W2754" s="94"/>
      <c r="X2754" s="94"/>
      <c r="Y2754" s="94"/>
    </row>
    <row r="2755" spans="2:25" x14ac:dyDescent="0.25">
      <c r="B2755" s="110"/>
      <c r="C2755" s="110"/>
      <c r="D2755" s="38"/>
      <c r="E2755" s="38"/>
      <c r="F2755" s="38"/>
      <c r="G2755" s="38"/>
      <c r="H2755" s="38"/>
      <c r="I2755" s="38"/>
      <c r="J2755" s="38"/>
      <c r="K2755" s="38"/>
      <c r="L2755" s="38"/>
      <c r="M2755" s="38"/>
      <c r="N2755" s="38"/>
      <c r="O2755" s="38"/>
      <c r="P2755" s="38"/>
      <c r="Q2755" s="38"/>
      <c r="R2755" s="38"/>
      <c r="S2755" s="94"/>
      <c r="T2755" s="94"/>
      <c r="U2755" s="94"/>
      <c r="V2755" s="94"/>
      <c r="W2755" s="94"/>
      <c r="X2755" s="94"/>
      <c r="Y2755" s="94"/>
    </row>
    <row r="2756" spans="2:25" x14ac:dyDescent="0.25">
      <c r="B2756" s="110"/>
      <c r="C2756" s="110"/>
      <c r="D2756" s="38"/>
      <c r="E2756" s="38"/>
      <c r="F2756" s="38"/>
      <c r="G2756" s="38"/>
      <c r="H2756" s="38"/>
      <c r="I2756" s="38"/>
      <c r="J2756" s="38"/>
      <c r="K2756" s="38"/>
      <c r="L2756" s="38"/>
      <c r="M2756" s="38"/>
      <c r="N2756" s="38"/>
      <c r="O2756" s="38"/>
      <c r="P2756" s="38"/>
      <c r="Q2756" s="38"/>
      <c r="R2756" s="38"/>
      <c r="S2756" s="94"/>
      <c r="T2756" s="94"/>
      <c r="U2756" s="94"/>
      <c r="V2756" s="94"/>
      <c r="W2756" s="94"/>
      <c r="X2756" s="94"/>
      <c r="Y2756" s="94"/>
    </row>
    <row r="2757" spans="2:25" x14ac:dyDescent="0.25">
      <c r="B2757" s="110"/>
      <c r="C2757" s="110"/>
      <c r="D2757" s="38"/>
      <c r="E2757" s="38"/>
      <c r="F2757" s="38"/>
      <c r="G2757" s="38"/>
      <c r="H2757" s="38"/>
      <c r="I2757" s="38"/>
      <c r="J2757" s="38"/>
      <c r="K2757" s="38"/>
      <c r="L2757" s="38"/>
      <c r="M2757" s="38"/>
      <c r="N2757" s="38"/>
      <c r="O2757" s="38"/>
      <c r="P2757" s="38"/>
      <c r="Q2757" s="38"/>
      <c r="R2757" s="38"/>
      <c r="S2757" s="94"/>
      <c r="T2757" s="94"/>
      <c r="U2757" s="94"/>
      <c r="V2757" s="94"/>
      <c r="W2757" s="94"/>
      <c r="X2757" s="94"/>
      <c r="Y2757" s="94"/>
    </row>
    <row r="2758" spans="2:25" x14ac:dyDescent="0.25">
      <c r="B2758" s="110"/>
      <c r="C2758" s="110"/>
      <c r="D2758" s="38"/>
      <c r="E2758" s="38"/>
      <c r="F2758" s="38"/>
      <c r="G2758" s="38"/>
      <c r="H2758" s="38"/>
      <c r="I2758" s="38"/>
      <c r="J2758" s="38"/>
      <c r="K2758" s="38"/>
      <c r="L2758" s="38"/>
      <c r="M2758" s="38"/>
      <c r="N2758" s="38"/>
      <c r="O2758" s="38"/>
      <c r="P2758" s="38"/>
      <c r="Q2758" s="38"/>
      <c r="R2758" s="38"/>
      <c r="S2758" s="94"/>
      <c r="T2758" s="94"/>
      <c r="U2758" s="94"/>
      <c r="V2758" s="94"/>
      <c r="W2758" s="94"/>
      <c r="X2758" s="94"/>
      <c r="Y2758" s="94"/>
    </row>
    <row r="2759" spans="2:25" x14ac:dyDescent="0.25">
      <c r="B2759" s="110"/>
      <c r="C2759" s="110"/>
      <c r="D2759" s="38"/>
      <c r="E2759" s="38"/>
      <c r="F2759" s="38"/>
      <c r="G2759" s="38"/>
      <c r="H2759" s="38"/>
      <c r="I2759" s="38"/>
      <c r="J2759" s="38"/>
      <c r="K2759" s="38"/>
      <c r="L2759" s="38"/>
      <c r="M2759" s="38"/>
      <c r="N2759" s="38"/>
      <c r="O2759" s="38"/>
      <c r="P2759" s="38"/>
      <c r="Q2759" s="38"/>
      <c r="R2759" s="38"/>
      <c r="S2759" s="94"/>
      <c r="T2759" s="94"/>
      <c r="U2759" s="94"/>
      <c r="V2759" s="94"/>
      <c r="W2759" s="94"/>
      <c r="X2759" s="94"/>
      <c r="Y2759" s="94"/>
    </row>
    <row r="2760" spans="2:25" x14ac:dyDescent="0.25">
      <c r="B2760" s="110"/>
      <c r="C2760" s="110"/>
      <c r="D2760" s="38"/>
      <c r="E2760" s="38"/>
      <c r="F2760" s="38"/>
      <c r="G2760" s="38"/>
      <c r="H2760" s="38"/>
      <c r="I2760" s="38"/>
      <c r="J2760" s="38"/>
      <c r="K2760" s="38"/>
      <c r="L2760" s="38"/>
      <c r="M2760" s="38"/>
      <c r="N2760" s="38"/>
      <c r="O2760" s="38"/>
      <c r="P2760" s="38"/>
      <c r="Q2760" s="38"/>
      <c r="R2760" s="38"/>
      <c r="S2760" s="94"/>
      <c r="T2760" s="94"/>
      <c r="U2760" s="94"/>
      <c r="V2760" s="94"/>
      <c r="W2760" s="94"/>
      <c r="X2760" s="94"/>
      <c r="Y2760" s="94"/>
    </row>
    <row r="2761" spans="2:25" x14ac:dyDescent="0.25">
      <c r="B2761" s="110"/>
      <c r="C2761" s="110"/>
      <c r="D2761" s="38"/>
      <c r="E2761" s="38"/>
      <c r="F2761" s="38"/>
      <c r="G2761" s="38"/>
      <c r="H2761" s="38"/>
      <c r="I2761" s="38"/>
      <c r="J2761" s="38"/>
      <c r="K2761" s="38"/>
      <c r="L2761" s="38"/>
      <c r="M2761" s="38"/>
      <c r="N2761" s="38"/>
      <c r="O2761" s="38"/>
      <c r="P2761" s="38"/>
      <c r="Q2761" s="38"/>
      <c r="R2761" s="38"/>
      <c r="S2761" s="94"/>
      <c r="T2761" s="94"/>
      <c r="U2761" s="94"/>
      <c r="V2761" s="94"/>
      <c r="W2761" s="94"/>
      <c r="X2761" s="94"/>
      <c r="Y2761" s="94"/>
    </row>
    <row r="2762" spans="2:25" x14ac:dyDescent="0.25">
      <c r="B2762" s="110"/>
      <c r="C2762" s="110"/>
      <c r="D2762" s="38"/>
      <c r="E2762" s="38"/>
      <c r="F2762" s="38"/>
      <c r="G2762" s="38"/>
      <c r="H2762" s="38"/>
      <c r="I2762" s="38"/>
      <c r="J2762" s="38"/>
      <c r="K2762" s="38"/>
      <c r="L2762" s="38"/>
      <c r="M2762" s="38"/>
      <c r="N2762" s="38"/>
      <c r="O2762" s="38"/>
      <c r="P2762" s="38"/>
      <c r="Q2762" s="38"/>
      <c r="R2762" s="38"/>
      <c r="S2762" s="94"/>
      <c r="T2762" s="94"/>
      <c r="U2762" s="94"/>
      <c r="V2762" s="94"/>
      <c r="W2762" s="94"/>
      <c r="X2762" s="94"/>
      <c r="Y2762" s="94"/>
    </row>
    <row r="2763" spans="2:25" x14ac:dyDescent="0.25">
      <c r="B2763" s="110"/>
      <c r="C2763" s="110"/>
      <c r="D2763" s="38"/>
      <c r="E2763" s="38"/>
      <c r="F2763" s="38"/>
      <c r="G2763" s="38"/>
      <c r="H2763" s="38"/>
      <c r="I2763" s="38"/>
      <c r="J2763" s="38"/>
      <c r="K2763" s="38"/>
      <c r="L2763" s="38"/>
      <c r="M2763" s="38"/>
      <c r="N2763" s="38"/>
      <c r="O2763" s="38"/>
      <c r="P2763" s="38"/>
      <c r="Q2763" s="38"/>
      <c r="R2763" s="38"/>
      <c r="S2763" s="94"/>
      <c r="T2763" s="94"/>
      <c r="U2763" s="94"/>
      <c r="V2763" s="94"/>
      <c r="W2763" s="94"/>
      <c r="X2763" s="94"/>
      <c r="Y2763" s="94"/>
    </row>
    <row r="2764" spans="2:25" x14ac:dyDescent="0.25">
      <c r="B2764" s="110"/>
      <c r="C2764" s="110"/>
      <c r="D2764" s="38"/>
      <c r="E2764" s="38"/>
      <c r="F2764" s="38"/>
      <c r="G2764" s="38"/>
      <c r="H2764" s="38"/>
      <c r="I2764" s="38"/>
      <c r="J2764" s="38"/>
      <c r="K2764" s="38"/>
      <c r="L2764" s="38"/>
      <c r="M2764" s="38"/>
      <c r="N2764" s="38"/>
      <c r="O2764" s="38"/>
      <c r="P2764" s="38"/>
      <c r="Q2764" s="38"/>
      <c r="R2764" s="38"/>
      <c r="S2764" s="94"/>
      <c r="T2764" s="94"/>
      <c r="U2764" s="94"/>
      <c r="V2764" s="94"/>
      <c r="W2764" s="94"/>
      <c r="X2764" s="94"/>
      <c r="Y2764" s="94"/>
    </row>
    <row r="2765" spans="2:25" x14ac:dyDescent="0.25">
      <c r="B2765" s="110"/>
      <c r="C2765" s="110"/>
      <c r="D2765" s="38"/>
      <c r="E2765" s="38"/>
      <c r="F2765" s="38"/>
      <c r="G2765" s="38"/>
      <c r="H2765" s="38"/>
      <c r="I2765" s="38"/>
      <c r="J2765" s="38"/>
      <c r="K2765" s="38"/>
      <c r="L2765" s="38"/>
      <c r="M2765" s="38"/>
      <c r="N2765" s="38"/>
      <c r="O2765" s="38"/>
      <c r="P2765" s="38"/>
      <c r="Q2765" s="38"/>
      <c r="R2765" s="38"/>
      <c r="S2765" s="94"/>
      <c r="T2765" s="94"/>
      <c r="U2765" s="94"/>
      <c r="V2765" s="94"/>
      <c r="W2765" s="94"/>
      <c r="X2765" s="94"/>
      <c r="Y2765" s="94"/>
    </row>
    <row r="2766" spans="2:25" x14ac:dyDescent="0.25">
      <c r="B2766" s="110"/>
      <c r="C2766" s="110"/>
      <c r="D2766" s="38"/>
      <c r="E2766" s="38"/>
      <c r="F2766" s="38"/>
      <c r="G2766" s="38"/>
      <c r="H2766" s="38"/>
      <c r="I2766" s="38"/>
      <c r="J2766" s="38"/>
      <c r="K2766" s="38"/>
      <c r="L2766" s="38"/>
      <c r="M2766" s="38"/>
      <c r="N2766" s="38"/>
      <c r="O2766" s="38"/>
      <c r="P2766" s="38"/>
      <c r="Q2766" s="38"/>
      <c r="R2766" s="38"/>
      <c r="S2766" s="94"/>
      <c r="T2766" s="94"/>
      <c r="U2766" s="94"/>
      <c r="V2766" s="94"/>
      <c r="W2766" s="94"/>
      <c r="X2766" s="94"/>
      <c r="Y2766" s="94"/>
    </row>
    <row r="2767" spans="2:25" x14ac:dyDescent="0.25">
      <c r="B2767" s="110"/>
      <c r="C2767" s="110"/>
      <c r="D2767" s="38"/>
      <c r="E2767" s="38"/>
      <c r="F2767" s="38"/>
      <c r="G2767" s="38"/>
      <c r="H2767" s="38"/>
      <c r="I2767" s="38"/>
      <c r="J2767" s="38"/>
      <c r="K2767" s="38"/>
      <c r="L2767" s="38"/>
      <c r="M2767" s="38"/>
      <c r="N2767" s="38"/>
      <c r="O2767" s="38"/>
      <c r="P2767" s="38"/>
      <c r="Q2767" s="38"/>
      <c r="R2767" s="38"/>
      <c r="S2767" s="94"/>
      <c r="T2767" s="94"/>
      <c r="U2767" s="94"/>
      <c r="V2767" s="94"/>
      <c r="W2767" s="94"/>
      <c r="X2767" s="94"/>
      <c r="Y2767" s="94"/>
    </row>
    <row r="2768" spans="2:25" x14ac:dyDescent="0.25">
      <c r="B2768" s="110"/>
      <c r="C2768" s="110"/>
      <c r="D2768" s="38"/>
      <c r="E2768" s="38"/>
      <c r="F2768" s="38"/>
      <c r="G2768" s="38"/>
      <c r="H2768" s="38"/>
      <c r="I2768" s="38"/>
      <c r="J2768" s="38"/>
      <c r="K2768" s="38"/>
      <c r="L2768" s="38"/>
      <c r="M2768" s="38"/>
      <c r="N2768" s="38"/>
      <c r="O2768" s="38"/>
      <c r="P2768" s="38"/>
      <c r="Q2768" s="38"/>
      <c r="R2768" s="38"/>
      <c r="S2768" s="94"/>
      <c r="T2768" s="94"/>
      <c r="U2768" s="94"/>
      <c r="V2768" s="94"/>
      <c r="W2768" s="94"/>
      <c r="X2768" s="94"/>
      <c r="Y2768" s="94"/>
    </row>
    <row r="2769" spans="2:25" x14ac:dyDescent="0.25">
      <c r="B2769" s="110"/>
      <c r="C2769" s="110"/>
      <c r="D2769" s="38"/>
      <c r="E2769" s="38"/>
      <c r="F2769" s="38"/>
      <c r="G2769" s="38"/>
      <c r="H2769" s="38"/>
      <c r="I2769" s="38"/>
      <c r="J2769" s="38"/>
      <c r="K2769" s="38"/>
      <c r="L2769" s="38"/>
      <c r="M2769" s="38"/>
      <c r="N2769" s="38"/>
      <c r="O2769" s="38"/>
      <c r="P2769" s="38"/>
      <c r="Q2769" s="38"/>
      <c r="R2769" s="38"/>
      <c r="S2769" s="94"/>
      <c r="T2769" s="94"/>
      <c r="U2769" s="94"/>
      <c r="V2769" s="94"/>
      <c r="W2769" s="94"/>
      <c r="X2769" s="94"/>
      <c r="Y2769" s="94"/>
    </row>
    <row r="2770" spans="2:25" x14ac:dyDescent="0.25">
      <c r="B2770" s="110"/>
      <c r="C2770" s="110"/>
      <c r="D2770" s="38"/>
      <c r="E2770" s="38"/>
      <c r="F2770" s="38"/>
      <c r="G2770" s="38"/>
      <c r="H2770" s="38"/>
      <c r="I2770" s="38"/>
      <c r="J2770" s="38"/>
      <c r="K2770" s="38"/>
      <c r="L2770" s="38"/>
      <c r="M2770" s="38"/>
      <c r="N2770" s="38"/>
      <c r="O2770" s="38"/>
      <c r="P2770" s="38"/>
      <c r="Q2770" s="38"/>
      <c r="R2770" s="38"/>
      <c r="S2770" s="94"/>
      <c r="T2770" s="94"/>
      <c r="U2770" s="94"/>
      <c r="V2770" s="94"/>
      <c r="W2770" s="94"/>
      <c r="X2770" s="94"/>
      <c r="Y2770" s="94"/>
    </row>
    <row r="2771" spans="2:25" x14ac:dyDescent="0.25">
      <c r="B2771" s="110"/>
      <c r="C2771" s="110"/>
      <c r="D2771" s="38"/>
      <c r="E2771" s="38"/>
      <c r="F2771" s="38"/>
      <c r="G2771" s="38"/>
      <c r="H2771" s="38"/>
      <c r="I2771" s="38"/>
      <c r="J2771" s="38"/>
      <c r="K2771" s="38"/>
      <c r="L2771" s="38"/>
      <c r="M2771" s="38"/>
      <c r="N2771" s="38"/>
      <c r="O2771" s="38"/>
      <c r="P2771" s="38"/>
      <c r="Q2771" s="38"/>
      <c r="R2771" s="38"/>
      <c r="S2771" s="94"/>
      <c r="T2771" s="94"/>
      <c r="U2771" s="94"/>
      <c r="V2771" s="94"/>
      <c r="W2771" s="94"/>
      <c r="X2771" s="94"/>
      <c r="Y2771" s="94"/>
    </row>
    <row r="2772" spans="2:25" x14ac:dyDescent="0.25">
      <c r="B2772" s="110"/>
      <c r="C2772" s="110"/>
      <c r="D2772" s="38"/>
      <c r="E2772" s="38"/>
      <c r="F2772" s="38"/>
      <c r="G2772" s="38"/>
      <c r="H2772" s="38"/>
      <c r="I2772" s="38"/>
      <c r="J2772" s="38"/>
      <c r="K2772" s="38"/>
      <c r="L2772" s="38"/>
      <c r="M2772" s="38"/>
      <c r="N2772" s="38"/>
      <c r="O2772" s="38"/>
      <c r="P2772" s="38"/>
      <c r="Q2772" s="38"/>
      <c r="R2772" s="38"/>
      <c r="S2772" s="94"/>
      <c r="T2772" s="94"/>
      <c r="U2772" s="94"/>
      <c r="V2772" s="94"/>
      <c r="W2772" s="94"/>
      <c r="X2772" s="94"/>
      <c r="Y2772" s="94"/>
    </row>
    <row r="2773" spans="2:25" x14ac:dyDescent="0.25">
      <c r="B2773" s="110"/>
      <c r="C2773" s="110"/>
      <c r="D2773" s="38"/>
      <c r="E2773" s="38"/>
      <c r="F2773" s="38"/>
      <c r="G2773" s="38"/>
      <c r="H2773" s="38"/>
      <c r="I2773" s="38"/>
      <c r="J2773" s="38"/>
      <c r="K2773" s="38"/>
      <c r="L2773" s="38"/>
      <c r="M2773" s="38"/>
      <c r="N2773" s="38"/>
      <c r="O2773" s="38"/>
      <c r="P2773" s="38"/>
      <c r="Q2773" s="38"/>
      <c r="R2773" s="38"/>
      <c r="S2773" s="94"/>
      <c r="T2773" s="94"/>
      <c r="U2773" s="94"/>
      <c r="V2773" s="94"/>
      <c r="W2773" s="94"/>
      <c r="X2773" s="94"/>
      <c r="Y2773" s="94"/>
    </row>
    <row r="2774" spans="2:25" x14ac:dyDescent="0.25">
      <c r="B2774" s="110"/>
      <c r="C2774" s="110"/>
      <c r="D2774" s="38"/>
      <c r="E2774" s="38"/>
      <c r="F2774" s="38"/>
      <c r="G2774" s="38"/>
      <c r="H2774" s="38"/>
      <c r="I2774" s="38"/>
      <c r="J2774" s="38"/>
      <c r="K2774" s="38"/>
      <c r="L2774" s="38"/>
      <c r="M2774" s="38"/>
      <c r="N2774" s="38"/>
      <c r="O2774" s="38"/>
      <c r="P2774" s="38"/>
      <c r="Q2774" s="38"/>
      <c r="R2774" s="38"/>
      <c r="S2774" s="94"/>
      <c r="T2774" s="94"/>
      <c r="U2774" s="94"/>
      <c r="V2774" s="94"/>
      <c r="W2774" s="94"/>
      <c r="X2774" s="94"/>
      <c r="Y2774" s="94"/>
    </row>
    <row r="2775" spans="2:25" x14ac:dyDescent="0.25">
      <c r="B2775" s="110"/>
      <c r="C2775" s="110"/>
      <c r="D2775" s="38"/>
      <c r="E2775" s="38"/>
      <c r="F2775" s="38"/>
      <c r="G2775" s="38"/>
      <c r="H2775" s="38"/>
      <c r="I2775" s="38"/>
      <c r="J2775" s="38"/>
      <c r="K2775" s="38"/>
      <c r="L2775" s="38"/>
      <c r="M2775" s="38"/>
      <c r="N2775" s="38"/>
      <c r="O2775" s="38"/>
      <c r="P2775" s="38"/>
      <c r="Q2775" s="38"/>
      <c r="R2775" s="38"/>
      <c r="S2775" s="94"/>
      <c r="T2775" s="94"/>
      <c r="U2775" s="94"/>
      <c r="V2775" s="94"/>
      <c r="W2775" s="94"/>
      <c r="X2775" s="94"/>
      <c r="Y2775" s="94"/>
    </row>
    <row r="2776" spans="2:25" x14ac:dyDescent="0.25">
      <c r="B2776" s="110"/>
      <c r="C2776" s="110"/>
      <c r="D2776" s="38"/>
      <c r="E2776" s="38"/>
      <c r="F2776" s="38"/>
      <c r="G2776" s="38"/>
      <c r="H2776" s="38"/>
      <c r="I2776" s="38"/>
      <c r="J2776" s="38"/>
      <c r="K2776" s="38"/>
      <c r="L2776" s="38"/>
      <c r="M2776" s="38"/>
      <c r="N2776" s="38"/>
      <c r="O2776" s="38"/>
      <c r="P2776" s="38"/>
      <c r="Q2776" s="38"/>
      <c r="R2776" s="38"/>
      <c r="S2776" s="94"/>
      <c r="T2776" s="94"/>
      <c r="U2776" s="94"/>
      <c r="V2776" s="94"/>
      <c r="W2776" s="94"/>
      <c r="X2776" s="94"/>
      <c r="Y2776" s="94"/>
    </row>
    <row r="2777" spans="2:25" x14ac:dyDescent="0.25">
      <c r="B2777" s="110"/>
      <c r="C2777" s="110"/>
      <c r="D2777" s="38"/>
      <c r="E2777" s="38"/>
      <c r="F2777" s="38"/>
      <c r="G2777" s="38"/>
      <c r="H2777" s="38"/>
      <c r="I2777" s="38"/>
      <c r="J2777" s="38"/>
      <c r="K2777" s="38"/>
      <c r="L2777" s="38"/>
      <c r="M2777" s="38"/>
      <c r="N2777" s="38"/>
      <c r="O2777" s="38"/>
      <c r="P2777" s="38"/>
      <c r="Q2777" s="38"/>
      <c r="R2777" s="38"/>
      <c r="S2777" s="94"/>
      <c r="T2777" s="94"/>
      <c r="U2777" s="94"/>
      <c r="V2777" s="94"/>
      <c r="W2777" s="94"/>
      <c r="X2777" s="94"/>
      <c r="Y2777" s="94"/>
    </row>
    <row r="2778" spans="2:25" x14ac:dyDescent="0.25">
      <c r="B2778" s="110"/>
      <c r="C2778" s="110"/>
      <c r="D2778" s="38"/>
      <c r="E2778" s="38"/>
      <c r="F2778" s="38"/>
      <c r="G2778" s="38"/>
      <c r="H2778" s="38"/>
      <c r="I2778" s="38"/>
      <c r="J2778" s="38"/>
      <c r="K2778" s="38"/>
      <c r="L2778" s="38"/>
      <c r="M2778" s="38"/>
      <c r="N2778" s="38"/>
      <c r="O2778" s="38"/>
      <c r="P2778" s="38"/>
      <c r="Q2778" s="38"/>
      <c r="R2778" s="38"/>
      <c r="S2778" s="94"/>
      <c r="T2778" s="94"/>
      <c r="U2778" s="94"/>
      <c r="V2778" s="94"/>
      <c r="W2778" s="94"/>
      <c r="X2778" s="94"/>
      <c r="Y2778" s="94"/>
    </row>
    <row r="2779" spans="2:25" x14ac:dyDescent="0.25">
      <c r="B2779" s="110"/>
      <c r="C2779" s="110"/>
      <c r="D2779" s="38"/>
      <c r="E2779" s="38"/>
      <c r="F2779" s="38"/>
      <c r="G2779" s="38"/>
      <c r="H2779" s="38"/>
      <c r="I2779" s="38"/>
      <c r="J2779" s="38"/>
      <c r="K2779" s="38"/>
      <c r="L2779" s="38"/>
      <c r="M2779" s="38"/>
      <c r="N2779" s="38"/>
      <c r="O2779" s="38"/>
      <c r="P2779" s="38"/>
      <c r="Q2779" s="38"/>
      <c r="R2779" s="38"/>
      <c r="S2779" s="94"/>
      <c r="T2779" s="94"/>
      <c r="U2779" s="94"/>
      <c r="V2779" s="94"/>
      <c r="W2779" s="94"/>
      <c r="X2779" s="94"/>
      <c r="Y2779" s="94"/>
    </row>
    <row r="2780" spans="2:25" x14ac:dyDescent="0.25">
      <c r="B2780" s="110"/>
      <c r="C2780" s="110"/>
      <c r="D2780" s="38"/>
      <c r="E2780" s="38"/>
      <c r="F2780" s="38"/>
      <c r="G2780" s="38"/>
      <c r="H2780" s="38"/>
      <c r="I2780" s="38"/>
      <c r="J2780" s="38"/>
      <c r="K2780" s="38"/>
      <c r="L2780" s="38"/>
      <c r="M2780" s="38"/>
      <c r="N2780" s="38"/>
      <c r="O2780" s="38"/>
      <c r="P2780" s="38"/>
      <c r="Q2780" s="38"/>
      <c r="R2780" s="38"/>
      <c r="S2780" s="94"/>
      <c r="T2780" s="94"/>
      <c r="U2780" s="94"/>
      <c r="V2780" s="94"/>
      <c r="W2780" s="94"/>
      <c r="X2780" s="94"/>
      <c r="Y2780" s="94"/>
    </row>
    <row r="2781" spans="2:25" x14ac:dyDescent="0.25">
      <c r="B2781" s="110"/>
      <c r="C2781" s="110"/>
      <c r="D2781" s="38"/>
      <c r="E2781" s="38"/>
      <c r="F2781" s="38"/>
      <c r="G2781" s="38"/>
      <c r="H2781" s="38"/>
      <c r="I2781" s="38"/>
      <c r="J2781" s="38"/>
      <c r="K2781" s="38"/>
      <c r="L2781" s="38"/>
      <c r="M2781" s="38"/>
      <c r="N2781" s="38"/>
      <c r="O2781" s="38"/>
      <c r="P2781" s="38"/>
      <c r="Q2781" s="38"/>
      <c r="R2781" s="38"/>
      <c r="S2781" s="94"/>
      <c r="T2781" s="94"/>
      <c r="U2781" s="94"/>
      <c r="V2781" s="94"/>
      <c r="W2781" s="94"/>
      <c r="X2781" s="94"/>
      <c r="Y2781" s="94"/>
    </row>
    <row r="2782" spans="2:25" x14ac:dyDescent="0.25">
      <c r="B2782" s="110"/>
      <c r="C2782" s="110"/>
      <c r="D2782" s="38"/>
      <c r="E2782" s="38"/>
      <c r="F2782" s="38"/>
      <c r="G2782" s="38"/>
      <c r="H2782" s="38"/>
      <c r="I2782" s="38"/>
      <c r="J2782" s="38"/>
      <c r="K2782" s="38"/>
      <c r="L2782" s="38"/>
      <c r="M2782" s="38"/>
      <c r="N2782" s="38"/>
      <c r="O2782" s="38"/>
      <c r="P2782" s="38"/>
      <c r="Q2782" s="38"/>
      <c r="R2782" s="38"/>
      <c r="S2782" s="94"/>
      <c r="T2782" s="94"/>
      <c r="U2782" s="94"/>
      <c r="V2782" s="94"/>
      <c r="W2782" s="94"/>
      <c r="X2782" s="94"/>
      <c r="Y2782" s="94"/>
    </row>
    <row r="2783" spans="2:25" x14ac:dyDescent="0.25">
      <c r="B2783" s="110"/>
      <c r="C2783" s="110"/>
      <c r="D2783" s="38"/>
      <c r="E2783" s="38"/>
      <c r="F2783" s="38"/>
      <c r="G2783" s="38"/>
      <c r="H2783" s="38"/>
      <c r="I2783" s="38"/>
      <c r="J2783" s="38"/>
      <c r="K2783" s="38"/>
      <c r="L2783" s="38"/>
      <c r="M2783" s="38"/>
      <c r="N2783" s="38"/>
      <c r="O2783" s="38"/>
      <c r="P2783" s="38"/>
      <c r="Q2783" s="38"/>
      <c r="R2783" s="38"/>
      <c r="S2783" s="94"/>
      <c r="T2783" s="94"/>
      <c r="U2783" s="94"/>
      <c r="V2783" s="94"/>
      <c r="W2783" s="94"/>
      <c r="X2783" s="94"/>
      <c r="Y2783" s="94"/>
    </row>
    <row r="2784" spans="2:25" x14ac:dyDescent="0.25">
      <c r="B2784" s="110"/>
      <c r="C2784" s="110"/>
      <c r="D2784" s="38"/>
      <c r="E2784" s="38"/>
      <c r="F2784" s="38"/>
      <c r="G2784" s="38"/>
      <c r="H2784" s="38"/>
      <c r="I2784" s="38"/>
      <c r="J2784" s="38"/>
      <c r="K2784" s="38"/>
      <c r="L2784" s="38"/>
      <c r="M2784" s="38"/>
      <c r="N2784" s="38"/>
      <c r="O2784" s="38"/>
      <c r="P2784" s="38"/>
      <c r="Q2784" s="38"/>
      <c r="R2784" s="38"/>
      <c r="S2784" s="94"/>
      <c r="T2784" s="94"/>
      <c r="U2784" s="94"/>
      <c r="V2784" s="94"/>
      <c r="W2784" s="94"/>
      <c r="X2784" s="94"/>
      <c r="Y2784" s="94"/>
    </row>
    <row r="2785" spans="2:25" x14ac:dyDescent="0.25">
      <c r="B2785" s="110"/>
      <c r="C2785" s="110"/>
      <c r="D2785" s="38"/>
      <c r="E2785" s="38"/>
      <c r="F2785" s="38"/>
      <c r="G2785" s="38"/>
      <c r="H2785" s="38"/>
      <c r="I2785" s="38"/>
      <c r="J2785" s="38"/>
      <c r="K2785" s="38"/>
      <c r="L2785" s="38"/>
      <c r="M2785" s="38"/>
      <c r="N2785" s="38"/>
      <c r="O2785" s="38"/>
      <c r="P2785" s="38"/>
      <c r="Q2785" s="38"/>
      <c r="R2785" s="38"/>
      <c r="S2785" s="94"/>
      <c r="T2785" s="94"/>
      <c r="U2785" s="94"/>
      <c r="V2785" s="94"/>
      <c r="W2785" s="94"/>
      <c r="X2785" s="94"/>
      <c r="Y2785" s="94"/>
    </row>
    <row r="2786" spans="2:25" x14ac:dyDescent="0.25">
      <c r="B2786" s="110"/>
      <c r="C2786" s="110"/>
      <c r="D2786" s="38"/>
      <c r="E2786" s="38"/>
      <c r="F2786" s="38"/>
      <c r="G2786" s="38"/>
      <c r="H2786" s="38"/>
      <c r="I2786" s="38"/>
      <c r="J2786" s="38"/>
      <c r="K2786" s="38"/>
      <c r="L2786" s="38"/>
      <c r="M2786" s="38"/>
      <c r="N2786" s="38"/>
      <c r="O2786" s="38"/>
      <c r="P2786" s="38"/>
      <c r="Q2786" s="38"/>
      <c r="R2786" s="38"/>
      <c r="S2786" s="94"/>
      <c r="T2786" s="94"/>
      <c r="U2786" s="94"/>
      <c r="V2786" s="94"/>
      <c r="W2786" s="94"/>
      <c r="X2786" s="94"/>
      <c r="Y2786" s="94"/>
    </row>
    <row r="2787" spans="2:25" x14ac:dyDescent="0.25">
      <c r="B2787" s="110"/>
      <c r="C2787" s="110"/>
      <c r="D2787" s="38"/>
      <c r="E2787" s="38"/>
      <c r="F2787" s="38"/>
      <c r="G2787" s="38"/>
      <c r="H2787" s="38"/>
      <c r="I2787" s="38"/>
      <c r="J2787" s="38"/>
      <c r="K2787" s="38"/>
      <c r="L2787" s="38"/>
      <c r="M2787" s="38"/>
      <c r="N2787" s="38"/>
      <c r="O2787" s="38"/>
      <c r="P2787" s="38"/>
      <c r="Q2787" s="38"/>
      <c r="R2787" s="38"/>
      <c r="S2787" s="94"/>
      <c r="T2787" s="94"/>
      <c r="U2787" s="94"/>
      <c r="V2787" s="94"/>
      <c r="W2787" s="94"/>
      <c r="X2787" s="94"/>
      <c r="Y2787" s="94"/>
    </row>
    <row r="2788" spans="2:25" x14ac:dyDescent="0.25">
      <c r="B2788" s="110"/>
      <c r="C2788" s="110"/>
      <c r="D2788" s="38"/>
      <c r="E2788" s="38"/>
      <c r="F2788" s="38"/>
      <c r="G2788" s="38"/>
      <c r="H2788" s="38"/>
      <c r="I2788" s="38"/>
      <c r="J2788" s="38"/>
      <c r="K2788" s="38"/>
      <c r="L2788" s="38"/>
      <c r="M2788" s="38"/>
      <c r="N2788" s="38"/>
      <c r="O2788" s="38"/>
      <c r="P2788" s="38"/>
      <c r="Q2788" s="38"/>
      <c r="R2788" s="38"/>
      <c r="S2788" s="94"/>
      <c r="T2788" s="94"/>
      <c r="U2788" s="94"/>
      <c r="V2788" s="94"/>
      <c r="W2788" s="94"/>
      <c r="X2788" s="94"/>
      <c r="Y2788" s="94"/>
    </row>
    <row r="2789" spans="2:25" x14ac:dyDescent="0.25">
      <c r="B2789" s="110"/>
      <c r="C2789" s="110"/>
      <c r="D2789" s="38"/>
      <c r="E2789" s="38"/>
      <c r="F2789" s="38"/>
      <c r="G2789" s="38"/>
      <c r="H2789" s="38"/>
      <c r="I2789" s="38"/>
      <c r="J2789" s="38"/>
      <c r="K2789" s="38"/>
      <c r="L2789" s="38"/>
      <c r="M2789" s="38"/>
      <c r="N2789" s="38"/>
      <c r="O2789" s="38"/>
      <c r="P2789" s="38"/>
      <c r="Q2789" s="38"/>
      <c r="R2789" s="38"/>
      <c r="S2789" s="94"/>
      <c r="T2789" s="94"/>
      <c r="U2789" s="94"/>
      <c r="V2789" s="94"/>
      <c r="W2789" s="94"/>
      <c r="X2789" s="94"/>
      <c r="Y2789" s="94"/>
    </row>
    <row r="2790" spans="2:25" x14ac:dyDescent="0.25">
      <c r="B2790" s="110"/>
      <c r="C2790" s="110"/>
      <c r="D2790" s="38"/>
      <c r="E2790" s="38"/>
      <c r="F2790" s="38"/>
      <c r="G2790" s="38"/>
      <c r="H2790" s="38"/>
      <c r="I2790" s="38"/>
      <c r="J2790" s="38"/>
      <c r="K2790" s="38"/>
      <c r="L2790" s="38"/>
      <c r="M2790" s="38"/>
      <c r="N2790" s="38"/>
      <c r="O2790" s="38"/>
      <c r="P2790" s="38"/>
      <c r="Q2790" s="38"/>
      <c r="R2790" s="38"/>
      <c r="S2790" s="94"/>
      <c r="T2790" s="94"/>
      <c r="U2790" s="94"/>
      <c r="V2790" s="94"/>
      <c r="W2790" s="94"/>
      <c r="X2790" s="94"/>
      <c r="Y2790" s="94"/>
    </row>
    <row r="2791" spans="2:25" x14ac:dyDescent="0.25">
      <c r="B2791" s="110"/>
      <c r="C2791" s="110"/>
      <c r="D2791" s="38"/>
      <c r="E2791" s="38"/>
      <c r="F2791" s="38"/>
      <c r="G2791" s="38"/>
      <c r="H2791" s="38"/>
      <c r="I2791" s="38"/>
      <c r="J2791" s="38"/>
      <c r="K2791" s="38"/>
      <c r="L2791" s="38"/>
      <c r="M2791" s="38"/>
      <c r="N2791" s="38"/>
      <c r="O2791" s="38"/>
      <c r="P2791" s="38"/>
      <c r="Q2791" s="38"/>
      <c r="R2791" s="38"/>
      <c r="S2791" s="94"/>
      <c r="T2791" s="94"/>
      <c r="U2791" s="94"/>
      <c r="V2791" s="94"/>
      <c r="W2791" s="94"/>
      <c r="X2791" s="94"/>
      <c r="Y2791" s="94"/>
    </row>
    <row r="2792" spans="2:25" x14ac:dyDescent="0.25">
      <c r="B2792" s="110"/>
      <c r="C2792" s="110"/>
      <c r="D2792" s="38"/>
      <c r="E2792" s="38"/>
      <c r="F2792" s="38"/>
      <c r="G2792" s="38"/>
      <c r="H2792" s="38"/>
      <c r="I2792" s="38"/>
      <c r="J2792" s="38"/>
      <c r="K2792" s="38"/>
      <c r="L2792" s="38"/>
      <c r="M2792" s="38"/>
      <c r="N2792" s="38"/>
      <c r="O2792" s="38"/>
      <c r="P2792" s="38"/>
      <c r="Q2792" s="38"/>
      <c r="R2792" s="38"/>
      <c r="S2792" s="94"/>
      <c r="T2792" s="94"/>
      <c r="U2792" s="94"/>
      <c r="V2792" s="94"/>
      <c r="W2792" s="94"/>
      <c r="X2792" s="94"/>
      <c r="Y2792" s="94"/>
    </row>
    <row r="2793" spans="2:25" x14ac:dyDescent="0.25">
      <c r="B2793" s="110"/>
      <c r="C2793" s="110"/>
      <c r="D2793" s="38"/>
      <c r="E2793" s="38"/>
      <c r="F2793" s="38"/>
      <c r="G2793" s="38"/>
      <c r="H2793" s="38"/>
      <c r="I2793" s="38"/>
      <c r="J2793" s="38"/>
      <c r="K2793" s="38"/>
      <c r="L2793" s="38"/>
      <c r="M2793" s="38"/>
      <c r="N2793" s="38"/>
      <c r="O2793" s="38"/>
      <c r="P2793" s="38"/>
      <c r="Q2793" s="38"/>
      <c r="R2793" s="38"/>
      <c r="S2793" s="94"/>
      <c r="T2793" s="94"/>
      <c r="U2793" s="94"/>
      <c r="V2793" s="94"/>
      <c r="W2793" s="94"/>
      <c r="X2793" s="94"/>
      <c r="Y2793" s="94"/>
    </row>
    <row r="2794" spans="2:25" x14ac:dyDescent="0.25">
      <c r="B2794" s="110"/>
      <c r="C2794" s="110"/>
      <c r="D2794" s="38"/>
      <c r="E2794" s="38"/>
      <c r="F2794" s="38"/>
      <c r="G2794" s="38"/>
      <c r="H2794" s="38"/>
      <c r="I2794" s="38"/>
      <c r="J2794" s="38"/>
      <c r="K2794" s="38"/>
      <c r="L2794" s="38"/>
      <c r="M2794" s="38"/>
      <c r="N2794" s="38"/>
      <c r="O2794" s="38"/>
      <c r="P2794" s="38"/>
      <c r="Q2794" s="38"/>
      <c r="R2794" s="38"/>
      <c r="S2794" s="94"/>
      <c r="T2794" s="94"/>
      <c r="U2794" s="94"/>
      <c r="V2794" s="94"/>
      <c r="W2794" s="94"/>
      <c r="X2794" s="94"/>
      <c r="Y2794" s="94"/>
    </row>
    <row r="2795" spans="2:25" x14ac:dyDescent="0.25">
      <c r="B2795" s="110"/>
      <c r="C2795" s="110"/>
      <c r="D2795" s="38"/>
      <c r="E2795" s="38"/>
      <c r="F2795" s="38"/>
      <c r="G2795" s="38"/>
      <c r="H2795" s="38"/>
      <c r="I2795" s="38"/>
      <c r="J2795" s="38"/>
      <c r="K2795" s="38"/>
      <c r="L2795" s="38"/>
      <c r="M2795" s="38"/>
      <c r="N2795" s="38"/>
      <c r="O2795" s="38"/>
      <c r="P2795" s="38"/>
      <c r="Q2795" s="38"/>
      <c r="R2795" s="38"/>
      <c r="S2795" s="94"/>
      <c r="T2795" s="94"/>
      <c r="U2795" s="94"/>
      <c r="V2795" s="94"/>
      <c r="W2795" s="94"/>
      <c r="X2795" s="94"/>
      <c r="Y2795" s="94"/>
    </row>
    <row r="2796" spans="2:25" x14ac:dyDescent="0.25">
      <c r="B2796" s="110"/>
      <c r="C2796" s="110"/>
      <c r="D2796" s="38"/>
      <c r="E2796" s="38"/>
      <c r="F2796" s="38"/>
      <c r="G2796" s="38"/>
      <c r="H2796" s="38"/>
      <c r="I2796" s="38"/>
      <c r="J2796" s="38"/>
      <c r="K2796" s="38"/>
      <c r="L2796" s="38"/>
      <c r="M2796" s="38"/>
      <c r="N2796" s="38"/>
      <c r="O2796" s="38"/>
      <c r="P2796" s="38"/>
      <c r="Q2796" s="38"/>
      <c r="R2796" s="38"/>
      <c r="S2796" s="94"/>
      <c r="T2796" s="94"/>
      <c r="U2796" s="94"/>
      <c r="V2796" s="94"/>
      <c r="W2796" s="94"/>
      <c r="X2796" s="94"/>
      <c r="Y2796" s="94"/>
    </row>
    <row r="2797" spans="2:25" x14ac:dyDescent="0.25">
      <c r="B2797" s="110"/>
      <c r="C2797" s="110"/>
      <c r="D2797" s="38"/>
      <c r="E2797" s="38"/>
      <c r="F2797" s="38"/>
      <c r="G2797" s="38"/>
      <c r="H2797" s="38"/>
      <c r="I2797" s="38"/>
      <c r="J2797" s="38"/>
      <c r="K2797" s="38"/>
      <c r="L2797" s="38"/>
      <c r="M2797" s="38"/>
      <c r="N2797" s="38"/>
      <c r="O2797" s="38"/>
      <c r="P2797" s="38"/>
      <c r="Q2797" s="38"/>
      <c r="R2797" s="38"/>
      <c r="S2797" s="94"/>
      <c r="T2797" s="94"/>
      <c r="U2797" s="94"/>
      <c r="V2797" s="94"/>
      <c r="W2797" s="94"/>
      <c r="X2797" s="94"/>
      <c r="Y2797" s="94"/>
    </row>
    <row r="2798" spans="2:25" x14ac:dyDescent="0.25">
      <c r="B2798" s="110"/>
      <c r="C2798" s="110"/>
      <c r="D2798" s="38"/>
      <c r="E2798" s="38"/>
      <c r="F2798" s="38"/>
      <c r="G2798" s="38"/>
      <c r="H2798" s="38"/>
      <c r="I2798" s="38"/>
      <c r="J2798" s="38"/>
      <c r="K2798" s="38"/>
      <c r="L2798" s="38"/>
      <c r="M2798" s="38"/>
      <c r="N2798" s="38"/>
      <c r="O2798" s="38"/>
      <c r="P2798" s="38"/>
      <c r="Q2798" s="38"/>
      <c r="R2798" s="38"/>
      <c r="S2798" s="94"/>
      <c r="T2798" s="94"/>
      <c r="U2798" s="94"/>
      <c r="V2798" s="94"/>
      <c r="W2798" s="94"/>
      <c r="X2798" s="94"/>
      <c r="Y2798" s="94"/>
    </row>
    <row r="2799" spans="2:25" x14ac:dyDescent="0.25">
      <c r="B2799" s="110"/>
      <c r="C2799" s="110"/>
      <c r="D2799" s="38"/>
      <c r="E2799" s="38"/>
      <c r="F2799" s="38"/>
      <c r="G2799" s="38"/>
      <c r="H2799" s="38"/>
      <c r="I2799" s="38"/>
      <c r="J2799" s="38"/>
      <c r="K2799" s="38"/>
      <c r="L2799" s="38"/>
      <c r="M2799" s="38"/>
      <c r="N2799" s="38"/>
      <c r="O2799" s="38"/>
      <c r="P2799" s="38"/>
      <c r="Q2799" s="38"/>
      <c r="R2799" s="38"/>
      <c r="S2799" s="94"/>
      <c r="T2799" s="94"/>
      <c r="U2799" s="94"/>
      <c r="V2799" s="94"/>
      <c r="W2799" s="94"/>
      <c r="X2799" s="94"/>
      <c r="Y2799" s="94"/>
    </row>
    <row r="2800" spans="2:25" x14ac:dyDescent="0.25">
      <c r="B2800" s="110"/>
      <c r="C2800" s="110"/>
      <c r="D2800" s="38"/>
      <c r="E2800" s="38"/>
      <c r="F2800" s="38"/>
      <c r="G2800" s="38"/>
      <c r="H2800" s="38"/>
      <c r="I2800" s="38"/>
      <c r="J2800" s="38"/>
      <c r="K2800" s="38"/>
      <c r="L2800" s="38"/>
      <c r="M2800" s="38"/>
      <c r="N2800" s="38"/>
      <c r="O2800" s="38"/>
      <c r="P2800" s="38"/>
      <c r="Q2800" s="38"/>
      <c r="R2800" s="38"/>
      <c r="S2800" s="94"/>
      <c r="T2800" s="94"/>
      <c r="U2800" s="94"/>
      <c r="V2800" s="94"/>
      <c r="W2800" s="94"/>
      <c r="X2800" s="94"/>
      <c r="Y2800" s="94"/>
    </row>
    <row r="2801" spans="2:25" x14ac:dyDescent="0.25">
      <c r="B2801" s="110"/>
      <c r="C2801" s="110"/>
      <c r="D2801" s="38"/>
      <c r="E2801" s="38"/>
      <c r="F2801" s="38"/>
      <c r="G2801" s="38"/>
      <c r="H2801" s="38"/>
      <c r="I2801" s="38"/>
      <c r="J2801" s="38"/>
      <c r="K2801" s="38"/>
      <c r="L2801" s="38"/>
      <c r="M2801" s="38"/>
      <c r="N2801" s="38"/>
      <c r="O2801" s="38"/>
      <c r="P2801" s="38"/>
      <c r="Q2801" s="38"/>
      <c r="R2801" s="38"/>
      <c r="S2801" s="94"/>
      <c r="T2801" s="94"/>
      <c r="U2801" s="94"/>
      <c r="V2801" s="94"/>
      <c r="W2801" s="94"/>
      <c r="X2801" s="94"/>
      <c r="Y2801" s="94"/>
    </row>
    <row r="2802" spans="2:25" x14ac:dyDescent="0.25">
      <c r="B2802" s="110"/>
      <c r="C2802" s="110"/>
      <c r="D2802" s="38"/>
      <c r="E2802" s="38"/>
      <c r="F2802" s="38"/>
      <c r="G2802" s="38"/>
      <c r="H2802" s="38"/>
      <c r="I2802" s="38"/>
      <c r="J2802" s="38"/>
      <c r="K2802" s="38"/>
      <c r="L2802" s="38"/>
      <c r="M2802" s="38"/>
      <c r="N2802" s="38"/>
      <c r="O2802" s="38"/>
      <c r="P2802" s="38"/>
      <c r="Q2802" s="38"/>
      <c r="R2802" s="38"/>
      <c r="S2802" s="94"/>
      <c r="T2802" s="94"/>
      <c r="U2802" s="94"/>
      <c r="V2802" s="94"/>
      <c r="W2802" s="94"/>
      <c r="X2802" s="94"/>
      <c r="Y2802" s="94"/>
    </row>
    <row r="2803" spans="2:25" x14ac:dyDescent="0.25">
      <c r="B2803" s="110"/>
      <c r="C2803" s="110"/>
      <c r="D2803" s="38"/>
      <c r="E2803" s="38"/>
      <c r="F2803" s="38"/>
      <c r="G2803" s="38"/>
      <c r="H2803" s="38"/>
      <c r="I2803" s="38"/>
      <c r="J2803" s="38"/>
      <c r="K2803" s="38"/>
      <c r="L2803" s="38"/>
      <c r="M2803" s="38"/>
      <c r="N2803" s="38"/>
      <c r="O2803" s="38"/>
      <c r="P2803" s="38"/>
      <c r="Q2803" s="38"/>
      <c r="R2803" s="38"/>
      <c r="S2803" s="94"/>
      <c r="T2803" s="94"/>
      <c r="U2803" s="94"/>
      <c r="V2803" s="94"/>
      <c r="W2803" s="94"/>
      <c r="X2803" s="94"/>
      <c r="Y2803" s="94"/>
    </row>
    <row r="2804" spans="2:25" x14ac:dyDescent="0.25">
      <c r="B2804" s="110"/>
      <c r="C2804" s="110"/>
      <c r="D2804" s="38"/>
      <c r="E2804" s="38"/>
      <c r="F2804" s="38"/>
      <c r="G2804" s="38"/>
      <c r="H2804" s="38"/>
      <c r="I2804" s="38"/>
      <c r="J2804" s="38"/>
      <c r="K2804" s="38"/>
      <c r="L2804" s="38"/>
      <c r="M2804" s="38"/>
      <c r="N2804" s="38"/>
      <c r="O2804" s="38"/>
      <c r="P2804" s="38"/>
      <c r="Q2804" s="38"/>
      <c r="R2804" s="38"/>
      <c r="S2804" s="94"/>
      <c r="T2804" s="94"/>
      <c r="U2804" s="94"/>
      <c r="V2804" s="94"/>
      <c r="W2804" s="94"/>
      <c r="X2804" s="94"/>
      <c r="Y2804" s="94"/>
    </row>
    <row r="2805" spans="2:25" x14ac:dyDescent="0.25">
      <c r="B2805" s="110"/>
      <c r="C2805" s="110"/>
      <c r="D2805" s="38"/>
      <c r="E2805" s="38"/>
      <c r="F2805" s="38"/>
      <c r="G2805" s="38"/>
      <c r="H2805" s="38"/>
      <c r="I2805" s="38"/>
      <c r="J2805" s="38"/>
      <c r="K2805" s="38"/>
      <c r="L2805" s="38"/>
      <c r="M2805" s="38"/>
      <c r="N2805" s="38"/>
      <c r="O2805" s="38"/>
      <c r="P2805" s="38"/>
      <c r="Q2805" s="38"/>
      <c r="R2805" s="38"/>
      <c r="S2805" s="94"/>
      <c r="T2805" s="94"/>
      <c r="U2805" s="94"/>
      <c r="V2805" s="94"/>
      <c r="W2805" s="94"/>
      <c r="X2805" s="94"/>
      <c r="Y2805" s="94"/>
    </row>
    <row r="2806" spans="2:25" x14ac:dyDescent="0.25">
      <c r="B2806" s="110"/>
      <c r="C2806" s="110"/>
      <c r="D2806" s="38"/>
      <c r="E2806" s="38"/>
      <c r="F2806" s="38"/>
      <c r="G2806" s="38"/>
      <c r="H2806" s="38"/>
      <c r="I2806" s="38"/>
      <c r="J2806" s="38"/>
      <c r="K2806" s="38"/>
      <c r="L2806" s="38"/>
      <c r="M2806" s="38"/>
      <c r="N2806" s="38"/>
      <c r="O2806" s="38"/>
      <c r="P2806" s="38"/>
      <c r="Q2806" s="38"/>
      <c r="R2806" s="38"/>
      <c r="S2806" s="94"/>
      <c r="T2806" s="94"/>
      <c r="U2806" s="94"/>
      <c r="V2806" s="94"/>
      <c r="W2806" s="94"/>
      <c r="X2806" s="94"/>
      <c r="Y2806" s="94"/>
    </row>
    <row r="2807" spans="2:25" x14ac:dyDescent="0.25">
      <c r="B2807" s="110"/>
      <c r="C2807" s="110"/>
      <c r="D2807" s="38"/>
      <c r="E2807" s="38"/>
      <c r="F2807" s="38"/>
      <c r="G2807" s="38"/>
      <c r="H2807" s="38"/>
      <c r="I2807" s="38"/>
      <c r="J2807" s="38"/>
      <c r="K2807" s="38"/>
      <c r="L2807" s="38"/>
      <c r="M2807" s="38"/>
      <c r="N2807" s="38"/>
      <c r="O2807" s="38"/>
      <c r="P2807" s="38"/>
      <c r="Q2807" s="38"/>
      <c r="R2807" s="38"/>
      <c r="S2807" s="94"/>
      <c r="T2807" s="94"/>
      <c r="U2807" s="94"/>
      <c r="V2807" s="94"/>
      <c r="W2807" s="94"/>
      <c r="X2807" s="94"/>
      <c r="Y2807" s="94"/>
    </row>
    <row r="2808" spans="2:25" x14ac:dyDescent="0.25">
      <c r="B2808" s="110"/>
      <c r="C2808" s="110"/>
      <c r="D2808" s="38"/>
      <c r="E2808" s="38"/>
      <c r="F2808" s="38"/>
      <c r="G2808" s="38"/>
      <c r="H2808" s="38"/>
      <c r="I2808" s="38"/>
      <c r="J2808" s="38"/>
      <c r="K2808" s="38"/>
      <c r="L2808" s="38"/>
      <c r="M2808" s="38"/>
      <c r="N2808" s="38"/>
      <c r="O2808" s="38"/>
      <c r="P2808" s="38"/>
      <c r="Q2808" s="38"/>
      <c r="R2808" s="38"/>
      <c r="S2808" s="94"/>
      <c r="T2808" s="94"/>
      <c r="U2808" s="94"/>
      <c r="V2808" s="94"/>
      <c r="W2808" s="94"/>
      <c r="X2808" s="94"/>
      <c r="Y2808" s="94"/>
    </row>
    <row r="2809" spans="2:25" x14ac:dyDescent="0.25">
      <c r="B2809" s="110"/>
      <c r="C2809" s="110"/>
      <c r="D2809" s="38"/>
      <c r="E2809" s="38"/>
      <c r="F2809" s="38"/>
      <c r="G2809" s="38"/>
      <c r="H2809" s="38"/>
      <c r="I2809" s="38"/>
      <c r="J2809" s="38"/>
      <c r="K2809" s="38"/>
      <c r="L2809" s="38"/>
      <c r="M2809" s="38"/>
      <c r="N2809" s="38"/>
      <c r="O2809" s="38"/>
      <c r="P2809" s="38"/>
      <c r="Q2809" s="38"/>
      <c r="R2809" s="38"/>
      <c r="S2809" s="94"/>
      <c r="T2809" s="94"/>
      <c r="U2809" s="94"/>
      <c r="V2809" s="94"/>
      <c r="W2809" s="94"/>
      <c r="X2809" s="94"/>
      <c r="Y2809" s="94"/>
    </row>
    <row r="2810" spans="2:25" x14ac:dyDescent="0.25">
      <c r="B2810" s="110"/>
      <c r="C2810" s="110"/>
      <c r="D2810" s="38"/>
      <c r="E2810" s="38"/>
      <c r="F2810" s="38"/>
      <c r="G2810" s="38"/>
      <c r="H2810" s="38"/>
      <c r="I2810" s="38"/>
      <c r="J2810" s="38"/>
      <c r="K2810" s="38"/>
      <c r="L2810" s="38"/>
      <c r="M2810" s="38"/>
      <c r="N2810" s="38"/>
      <c r="O2810" s="38"/>
      <c r="P2810" s="38"/>
      <c r="Q2810" s="38"/>
      <c r="R2810" s="38"/>
      <c r="S2810" s="94"/>
      <c r="T2810" s="94"/>
      <c r="U2810" s="94"/>
      <c r="V2810" s="94"/>
      <c r="W2810" s="94"/>
      <c r="X2810" s="94"/>
      <c r="Y2810" s="94"/>
    </row>
    <row r="2811" spans="2:25" x14ac:dyDescent="0.25">
      <c r="B2811" s="110"/>
      <c r="C2811" s="110"/>
      <c r="D2811" s="38"/>
      <c r="E2811" s="38"/>
      <c r="F2811" s="38"/>
      <c r="G2811" s="38"/>
      <c r="H2811" s="38"/>
      <c r="I2811" s="38"/>
      <c r="J2811" s="38"/>
      <c r="K2811" s="38"/>
      <c r="L2811" s="38"/>
      <c r="M2811" s="38"/>
      <c r="N2811" s="38"/>
      <c r="O2811" s="38"/>
      <c r="P2811" s="38"/>
      <c r="Q2811" s="38"/>
      <c r="R2811" s="38"/>
      <c r="S2811" s="94"/>
      <c r="T2811" s="94"/>
      <c r="U2811" s="94"/>
      <c r="V2811" s="94"/>
      <c r="W2811" s="94"/>
      <c r="X2811" s="94"/>
      <c r="Y2811" s="94"/>
    </row>
    <row r="2812" spans="2:25" x14ac:dyDescent="0.25">
      <c r="B2812" s="110"/>
      <c r="C2812" s="110"/>
      <c r="D2812" s="38"/>
      <c r="E2812" s="38"/>
      <c r="F2812" s="38"/>
      <c r="G2812" s="38"/>
      <c r="H2812" s="38"/>
      <c r="I2812" s="38"/>
      <c r="J2812" s="38"/>
      <c r="K2812" s="38"/>
      <c r="L2812" s="38"/>
      <c r="M2812" s="38"/>
      <c r="N2812" s="38"/>
      <c r="O2812" s="38"/>
      <c r="P2812" s="38"/>
      <c r="Q2812" s="38"/>
      <c r="R2812" s="38"/>
      <c r="S2812" s="94"/>
      <c r="T2812" s="94"/>
      <c r="U2812" s="94"/>
      <c r="V2812" s="94"/>
      <c r="W2812" s="94"/>
      <c r="X2812" s="94"/>
      <c r="Y2812" s="94"/>
    </row>
    <row r="2813" spans="2:25" x14ac:dyDescent="0.25">
      <c r="B2813" s="110"/>
      <c r="C2813" s="110"/>
      <c r="D2813" s="38"/>
      <c r="E2813" s="38"/>
      <c r="F2813" s="38"/>
      <c r="G2813" s="38"/>
      <c r="H2813" s="38"/>
      <c r="I2813" s="38"/>
      <c r="J2813" s="38"/>
      <c r="K2813" s="38"/>
      <c r="L2813" s="38"/>
      <c r="M2813" s="38"/>
      <c r="N2813" s="38"/>
      <c r="O2813" s="38"/>
      <c r="P2813" s="38"/>
      <c r="Q2813" s="38"/>
      <c r="R2813" s="38"/>
      <c r="S2813" s="94"/>
      <c r="T2813" s="94"/>
      <c r="U2813" s="94"/>
      <c r="V2813" s="94"/>
      <c r="W2813" s="94"/>
      <c r="X2813" s="94"/>
      <c r="Y2813" s="94"/>
    </row>
    <row r="2814" spans="2:25" x14ac:dyDescent="0.25">
      <c r="B2814" s="110"/>
      <c r="C2814" s="110"/>
      <c r="D2814" s="38"/>
      <c r="E2814" s="38"/>
      <c r="F2814" s="38"/>
      <c r="G2814" s="38"/>
      <c r="H2814" s="38"/>
      <c r="I2814" s="38"/>
      <c r="J2814" s="38"/>
      <c r="K2814" s="38"/>
      <c r="L2814" s="38"/>
      <c r="M2814" s="38"/>
      <c r="N2814" s="38"/>
      <c r="O2814" s="38"/>
      <c r="P2814" s="38"/>
      <c r="Q2814" s="38"/>
      <c r="R2814" s="38"/>
      <c r="S2814" s="94"/>
      <c r="T2814" s="94"/>
      <c r="U2814" s="94"/>
      <c r="V2814" s="94"/>
      <c r="W2814" s="94"/>
      <c r="X2814" s="94"/>
      <c r="Y2814" s="94"/>
    </row>
    <row r="2815" spans="2:25" x14ac:dyDescent="0.25">
      <c r="B2815" s="110"/>
      <c r="C2815" s="110"/>
      <c r="D2815" s="38"/>
      <c r="E2815" s="38"/>
      <c r="F2815" s="38"/>
      <c r="G2815" s="38"/>
      <c r="H2815" s="38"/>
      <c r="I2815" s="38"/>
      <c r="J2815" s="38"/>
      <c r="K2815" s="38"/>
      <c r="L2815" s="38"/>
      <c r="M2815" s="38"/>
      <c r="N2815" s="38"/>
      <c r="O2815" s="38"/>
      <c r="P2815" s="38"/>
      <c r="Q2815" s="38"/>
      <c r="R2815" s="38"/>
      <c r="S2815" s="94"/>
      <c r="T2815" s="94"/>
      <c r="U2815" s="94"/>
      <c r="V2815" s="94"/>
      <c r="W2815" s="94"/>
      <c r="X2815" s="94"/>
      <c r="Y2815" s="94"/>
    </row>
    <row r="2816" spans="2:25" x14ac:dyDescent="0.25">
      <c r="B2816" s="110"/>
      <c r="C2816" s="110"/>
      <c r="D2816" s="38"/>
      <c r="E2816" s="38"/>
      <c r="F2816" s="38"/>
      <c r="G2816" s="38"/>
      <c r="H2816" s="38"/>
      <c r="I2816" s="38"/>
      <c r="J2816" s="38"/>
      <c r="K2816" s="38"/>
      <c r="L2816" s="38"/>
      <c r="M2816" s="38"/>
      <c r="N2816" s="38"/>
      <c r="O2816" s="38"/>
      <c r="P2816" s="38"/>
      <c r="Q2816" s="38"/>
      <c r="R2816" s="38"/>
      <c r="S2816" s="94"/>
      <c r="T2816" s="94"/>
      <c r="U2816" s="94"/>
      <c r="V2816" s="94"/>
      <c r="W2816" s="94"/>
      <c r="X2816" s="94"/>
      <c r="Y2816" s="94"/>
    </row>
    <row r="2817" spans="2:25" x14ac:dyDescent="0.25">
      <c r="B2817" s="110"/>
      <c r="C2817" s="110"/>
      <c r="D2817" s="38"/>
      <c r="E2817" s="38"/>
      <c r="F2817" s="38"/>
      <c r="G2817" s="38"/>
      <c r="H2817" s="38"/>
      <c r="I2817" s="38"/>
      <c r="J2817" s="38"/>
      <c r="K2817" s="38"/>
      <c r="L2817" s="38"/>
      <c r="M2817" s="38"/>
      <c r="N2817" s="38"/>
      <c r="O2817" s="38"/>
      <c r="P2817" s="38"/>
      <c r="Q2817" s="38"/>
      <c r="R2817" s="38"/>
      <c r="S2817" s="94"/>
      <c r="T2817" s="94"/>
      <c r="U2817" s="94"/>
      <c r="V2817" s="94"/>
      <c r="W2817" s="94"/>
      <c r="X2817" s="94"/>
      <c r="Y2817" s="94"/>
    </row>
    <row r="2818" spans="2:25" x14ac:dyDescent="0.25">
      <c r="B2818" s="110"/>
      <c r="C2818" s="110"/>
      <c r="D2818" s="38"/>
      <c r="E2818" s="38"/>
      <c r="F2818" s="38"/>
      <c r="G2818" s="38"/>
      <c r="H2818" s="38"/>
      <c r="I2818" s="38"/>
      <c r="J2818" s="38"/>
      <c r="K2818" s="38"/>
      <c r="L2818" s="38"/>
      <c r="M2818" s="38"/>
      <c r="N2818" s="38"/>
      <c r="O2818" s="38"/>
      <c r="P2818" s="38"/>
      <c r="Q2818" s="38"/>
      <c r="R2818" s="38"/>
      <c r="S2818" s="94"/>
      <c r="T2818" s="94"/>
      <c r="U2818" s="94"/>
      <c r="V2818" s="94"/>
      <c r="W2818" s="94"/>
      <c r="X2818" s="94"/>
      <c r="Y2818" s="94"/>
    </row>
    <row r="2819" spans="2:25" x14ac:dyDescent="0.25">
      <c r="B2819" s="110"/>
      <c r="C2819" s="110"/>
      <c r="D2819" s="38"/>
      <c r="E2819" s="38"/>
      <c r="F2819" s="38"/>
      <c r="G2819" s="38"/>
      <c r="H2819" s="38"/>
      <c r="I2819" s="38"/>
      <c r="J2819" s="38"/>
      <c r="K2819" s="38"/>
      <c r="L2819" s="38"/>
      <c r="M2819" s="38"/>
      <c r="N2819" s="38"/>
      <c r="O2819" s="38"/>
      <c r="P2819" s="38"/>
      <c r="Q2819" s="38"/>
      <c r="R2819" s="38"/>
      <c r="S2819" s="94"/>
      <c r="T2819" s="94"/>
      <c r="U2819" s="94"/>
      <c r="V2819" s="94"/>
      <c r="W2819" s="94"/>
      <c r="X2819" s="94"/>
      <c r="Y2819" s="94"/>
    </row>
    <row r="2820" spans="2:25" x14ac:dyDescent="0.25">
      <c r="B2820" s="110"/>
      <c r="C2820" s="110"/>
      <c r="D2820" s="38"/>
      <c r="E2820" s="38"/>
      <c r="F2820" s="38"/>
      <c r="G2820" s="38"/>
      <c r="H2820" s="38"/>
      <c r="I2820" s="38"/>
      <c r="J2820" s="38"/>
      <c r="K2820" s="38"/>
      <c r="L2820" s="38"/>
      <c r="M2820" s="38"/>
      <c r="N2820" s="38"/>
      <c r="O2820" s="38"/>
      <c r="P2820" s="38"/>
      <c r="Q2820" s="38"/>
      <c r="R2820" s="38"/>
      <c r="S2820" s="94"/>
      <c r="T2820" s="94"/>
      <c r="U2820" s="94"/>
      <c r="V2820" s="94"/>
      <c r="W2820" s="94"/>
      <c r="X2820" s="94"/>
      <c r="Y2820" s="94"/>
    </row>
    <row r="2821" spans="2:25" x14ac:dyDescent="0.25">
      <c r="B2821" s="110"/>
      <c r="C2821" s="110"/>
      <c r="D2821" s="38"/>
      <c r="E2821" s="38"/>
      <c r="F2821" s="38"/>
      <c r="G2821" s="38"/>
      <c r="H2821" s="38"/>
      <c r="I2821" s="38"/>
      <c r="J2821" s="38"/>
      <c r="K2821" s="38"/>
      <c r="L2821" s="38"/>
      <c r="M2821" s="38"/>
      <c r="N2821" s="38"/>
      <c r="O2821" s="38"/>
      <c r="P2821" s="38"/>
      <c r="Q2821" s="38"/>
      <c r="R2821" s="38"/>
      <c r="S2821" s="94"/>
      <c r="T2821" s="94"/>
      <c r="U2821" s="94"/>
      <c r="V2821" s="94"/>
      <c r="W2821" s="94"/>
      <c r="X2821" s="94"/>
      <c r="Y2821" s="94"/>
    </row>
    <row r="2822" spans="2:25" x14ac:dyDescent="0.25">
      <c r="B2822" s="110"/>
      <c r="C2822" s="110"/>
      <c r="D2822" s="38"/>
      <c r="E2822" s="38"/>
      <c r="F2822" s="38"/>
      <c r="G2822" s="38"/>
      <c r="H2822" s="38"/>
      <c r="I2822" s="38"/>
      <c r="J2822" s="38"/>
      <c r="K2822" s="38"/>
      <c r="L2822" s="38"/>
      <c r="M2822" s="38"/>
      <c r="N2822" s="38"/>
      <c r="O2822" s="38"/>
      <c r="P2822" s="38"/>
      <c r="Q2822" s="38"/>
      <c r="R2822" s="38"/>
      <c r="S2822" s="94"/>
      <c r="T2822" s="94"/>
      <c r="U2822" s="94"/>
      <c r="V2822" s="94"/>
      <c r="W2822" s="94"/>
      <c r="X2822" s="94"/>
      <c r="Y2822" s="94"/>
    </row>
    <row r="2823" spans="2:25" x14ac:dyDescent="0.25">
      <c r="B2823" s="110"/>
      <c r="C2823" s="110"/>
      <c r="D2823" s="38"/>
      <c r="E2823" s="38"/>
      <c r="F2823" s="38"/>
      <c r="G2823" s="38"/>
      <c r="H2823" s="38"/>
      <c r="I2823" s="38"/>
      <c r="J2823" s="38"/>
      <c r="K2823" s="38"/>
      <c r="L2823" s="38"/>
      <c r="M2823" s="38"/>
      <c r="N2823" s="38"/>
      <c r="O2823" s="38"/>
      <c r="P2823" s="38"/>
      <c r="Q2823" s="38"/>
      <c r="R2823" s="38"/>
      <c r="S2823" s="94"/>
      <c r="T2823" s="94"/>
      <c r="U2823" s="94"/>
      <c r="V2823" s="94"/>
      <c r="W2823" s="94"/>
      <c r="X2823" s="94"/>
      <c r="Y2823" s="94"/>
    </row>
    <row r="2824" spans="2:25" x14ac:dyDescent="0.25">
      <c r="B2824" s="110"/>
      <c r="C2824" s="110"/>
      <c r="D2824" s="38"/>
      <c r="E2824" s="38"/>
      <c r="F2824" s="38"/>
      <c r="G2824" s="38"/>
      <c r="H2824" s="38"/>
      <c r="I2824" s="38"/>
      <c r="J2824" s="38"/>
      <c r="K2824" s="38"/>
      <c r="L2824" s="38"/>
      <c r="M2824" s="38"/>
      <c r="N2824" s="38"/>
      <c r="O2824" s="38"/>
      <c r="P2824" s="38"/>
      <c r="Q2824" s="38"/>
      <c r="R2824" s="38"/>
      <c r="S2824" s="94"/>
      <c r="T2824" s="94"/>
      <c r="U2824" s="94"/>
      <c r="V2824" s="94"/>
      <c r="W2824" s="94"/>
      <c r="X2824" s="94"/>
      <c r="Y2824" s="94"/>
    </row>
    <row r="2825" spans="2:25" x14ac:dyDescent="0.25">
      <c r="B2825" s="110"/>
      <c r="C2825" s="110"/>
      <c r="D2825" s="38"/>
      <c r="E2825" s="38"/>
      <c r="F2825" s="38"/>
      <c r="G2825" s="38"/>
      <c r="H2825" s="38"/>
      <c r="I2825" s="38"/>
      <c r="J2825" s="38"/>
      <c r="K2825" s="38"/>
      <c r="L2825" s="38"/>
      <c r="M2825" s="38"/>
      <c r="N2825" s="38"/>
      <c r="O2825" s="38"/>
      <c r="P2825" s="38"/>
      <c r="Q2825" s="38"/>
      <c r="R2825" s="38"/>
      <c r="S2825" s="94"/>
      <c r="T2825" s="94"/>
      <c r="U2825" s="94"/>
      <c r="V2825" s="94"/>
      <c r="W2825" s="94"/>
      <c r="X2825" s="94"/>
      <c r="Y2825" s="94"/>
    </row>
    <row r="2826" spans="2:25" x14ac:dyDescent="0.25">
      <c r="B2826" s="110"/>
      <c r="C2826" s="110"/>
      <c r="D2826" s="38"/>
      <c r="E2826" s="38"/>
      <c r="F2826" s="38"/>
      <c r="G2826" s="38"/>
      <c r="H2826" s="38"/>
      <c r="I2826" s="38"/>
      <c r="J2826" s="38"/>
      <c r="K2826" s="38"/>
      <c r="L2826" s="38"/>
      <c r="M2826" s="38"/>
      <c r="N2826" s="38"/>
      <c r="O2826" s="38"/>
      <c r="P2826" s="38"/>
      <c r="Q2826" s="38"/>
      <c r="R2826" s="38"/>
      <c r="S2826" s="94"/>
      <c r="T2826" s="94"/>
      <c r="U2826" s="94"/>
      <c r="V2826" s="94"/>
      <c r="W2826" s="94"/>
      <c r="X2826" s="94"/>
      <c r="Y2826" s="94"/>
    </row>
    <row r="2827" spans="2:25" x14ac:dyDescent="0.25">
      <c r="B2827" s="110"/>
      <c r="C2827" s="110"/>
      <c r="D2827" s="38"/>
      <c r="E2827" s="38"/>
      <c r="F2827" s="38"/>
      <c r="G2827" s="38"/>
      <c r="H2827" s="38"/>
      <c r="I2827" s="38"/>
      <c r="J2827" s="38"/>
      <c r="K2827" s="38"/>
      <c r="L2827" s="38"/>
      <c r="M2827" s="38"/>
      <c r="N2827" s="38"/>
      <c r="O2827" s="38"/>
      <c r="P2827" s="38"/>
      <c r="Q2827" s="38"/>
      <c r="R2827" s="38"/>
      <c r="S2827" s="94"/>
      <c r="T2827" s="94"/>
      <c r="U2827" s="94"/>
      <c r="V2827" s="94"/>
      <c r="W2827" s="94"/>
      <c r="X2827" s="94"/>
      <c r="Y2827" s="94"/>
    </row>
    <row r="2828" spans="2:25" x14ac:dyDescent="0.25">
      <c r="B2828" s="110"/>
      <c r="C2828" s="110"/>
      <c r="D2828" s="38"/>
      <c r="E2828" s="38"/>
      <c r="F2828" s="38"/>
      <c r="G2828" s="38"/>
      <c r="H2828" s="38"/>
      <c r="I2828" s="38"/>
      <c r="J2828" s="38"/>
      <c r="K2828" s="38"/>
      <c r="L2828" s="38"/>
      <c r="M2828" s="38"/>
      <c r="N2828" s="38"/>
      <c r="O2828" s="38"/>
      <c r="P2828" s="38"/>
      <c r="Q2828" s="38"/>
      <c r="R2828" s="38"/>
      <c r="S2828" s="94"/>
      <c r="T2828" s="94"/>
      <c r="U2828" s="94"/>
      <c r="V2828" s="94"/>
      <c r="W2828" s="94"/>
      <c r="X2828" s="94"/>
      <c r="Y2828" s="94"/>
    </row>
    <row r="2829" spans="2:25" x14ac:dyDescent="0.25">
      <c r="B2829" s="110"/>
      <c r="C2829" s="110"/>
      <c r="D2829" s="38"/>
      <c r="E2829" s="38"/>
      <c r="F2829" s="38"/>
      <c r="G2829" s="38"/>
      <c r="H2829" s="38"/>
      <c r="I2829" s="38"/>
      <c r="J2829" s="38"/>
      <c r="K2829" s="38"/>
      <c r="L2829" s="38"/>
      <c r="M2829" s="38"/>
      <c r="N2829" s="38"/>
      <c r="O2829" s="38"/>
      <c r="P2829" s="38"/>
      <c r="Q2829" s="38"/>
      <c r="R2829" s="38"/>
      <c r="S2829" s="94"/>
      <c r="T2829" s="94"/>
      <c r="U2829" s="94"/>
      <c r="V2829" s="94"/>
      <c r="W2829" s="94"/>
      <c r="X2829" s="94"/>
      <c r="Y2829" s="94"/>
    </row>
    <row r="2830" spans="2:25" x14ac:dyDescent="0.25">
      <c r="B2830" s="110"/>
      <c r="C2830" s="110"/>
      <c r="D2830" s="38"/>
      <c r="E2830" s="38"/>
      <c r="F2830" s="38"/>
      <c r="G2830" s="38"/>
      <c r="H2830" s="38"/>
      <c r="I2830" s="38"/>
      <c r="J2830" s="38"/>
      <c r="K2830" s="38"/>
      <c r="L2830" s="38"/>
      <c r="M2830" s="38"/>
      <c r="N2830" s="38"/>
      <c r="O2830" s="38"/>
      <c r="P2830" s="38"/>
      <c r="Q2830" s="38"/>
      <c r="R2830" s="38"/>
      <c r="S2830" s="94"/>
      <c r="T2830" s="94"/>
      <c r="U2830" s="94"/>
      <c r="V2830" s="94"/>
      <c r="W2830" s="94"/>
      <c r="X2830" s="94"/>
      <c r="Y2830" s="94"/>
    </row>
    <row r="2831" spans="2:25" x14ac:dyDescent="0.25">
      <c r="B2831" s="110"/>
      <c r="C2831" s="110"/>
      <c r="D2831" s="38"/>
      <c r="E2831" s="38"/>
      <c r="F2831" s="38"/>
      <c r="G2831" s="38"/>
      <c r="H2831" s="38"/>
      <c r="I2831" s="38"/>
      <c r="J2831" s="38"/>
      <c r="K2831" s="38"/>
      <c r="L2831" s="38"/>
      <c r="M2831" s="38"/>
      <c r="N2831" s="38"/>
      <c r="O2831" s="38"/>
      <c r="P2831" s="38"/>
      <c r="Q2831" s="38"/>
      <c r="R2831" s="38"/>
      <c r="S2831" s="94"/>
      <c r="T2831" s="94"/>
      <c r="U2831" s="94"/>
      <c r="V2831" s="94"/>
      <c r="W2831" s="94"/>
      <c r="X2831" s="94"/>
      <c r="Y2831" s="94"/>
    </row>
    <row r="2832" spans="2:25" x14ac:dyDescent="0.25">
      <c r="B2832" s="110"/>
      <c r="C2832" s="110"/>
      <c r="D2832" s="38"/>
      <c r="E2832" s="38"/>
      <c r="F2832" s="38"/>
      <c r="G2832" s="38"/>
      <c r="H2832" s="38"/>
      <c r="I2832" s="38"/>
      <c r="J2832" s="38"/>
      <c r="K2832" s="38"/>
      <c r="L2832" s="38"/>
      <c r="M2832" s="38"/>
      <c r="N2832" s="38"/>
      <c r="O2832" s="38"/>
      <c r="P2832" s="38"/>
      <c r="Q2832" s="38"/>
      <c r="R2832" s="38"/>
      <c r="S2832" s="94"/>
      <c r="T2832" s="94"/>
      <c r="U2832" s="94"/>
      <c r="V2832" s="94"/>
      <c r="W2832" s="94"/>
      <c r="X2832" s="94"/>
      <c r="Y2832" s="94"/>
    </row>
    <row r="2833" spans="2:25" x14ac:dyDescent="0.25">
      <c r="B2833" s="110"/>
      <c r="C2833" s="110"/>
      <c r="D2833" s="38"/>
      <c r="E2833" s="38"/>
      <c r="F2833" s="38"/>
      <c r="G2833" s="38"/>
      <c r="H2833" s="38"/>
      <c r="I2833" s="38"/>
      <c r="J2833" s="38"/>
      <c r="K2833" s="38"/>
      <c r="L2833" s="38"/>
      <c r="M2833" s="38"/>
      <c r="N2833" s="38"/>
      <c r="O2833" s="38"/>
      <c r="P2833" s="38"/>
      <c r="Q2833" s="38"/>
      <c r="R2833" s="38"/>
      <c r="S2833" s="94"/>
      <c r="T2833" s="94"/>
      <c r="U2833" s="94"/>
      <c r="V2833" s="94"/>
      <c r="W2833" s="94"/>
      <c r="X2833" s="94"/>
      <c r="Y2833" s="94"/>
    </row>
    <row r="2834" spans="2:25" x14ac:dyDescent="0.25">
      <c r="B2834" s="110"/>
      <c r="C2834" s="110"/>
      <c r="D2834" s="38"/>
      <c r="E2834" s="38"/>
      <c r="F2834" s="38"/>
      <c r="G2834" s="38"/>
      <c r="H2834" s="38"/>
      <c r="I2834" s="38"/>
      <c r="J2834" s="38"/>
      <c r="K2834" s="38"/>
      <c r="L2834" s="38"/>
      <c r="M2834" s="38"/>
      <c r="N2834" s="38"/>
      <c r="O2834" s="38"/>
      <c r="P2834" s="38"/>
      <c r="Q2834" s="38"/>
      <c r="R2834" s="38"/>
      <c r="S2834" s="94"/>
      <c r="T2834" s="94"/>
      <c r="U2834" s="94"/>
      <c r="V2834" s="94"/>
      <c r="W2834" s="94"/>
      <c r="X2834" s="94"/>
      <c r="Y2834" s="94"/>
    </row>
    <row r="2835" spans="2:25" x14ac:dyDescent="0.25">
      <c r="B2835" s="110"/>
      <c r="C2835" s="110"/>
      <c r="D2835" s="38"/>
      <c r="E2835" s="38"/>
      <c r="F2835" s="38"/>
      <c r="G2835" s="38"/>
      <c r="H2835" s="38"/>
      <c r="I2835" s="38"/>
      <c r="J2835" s="38"/>
      <c r="K2835" s="38"/>
      <c r="L2835" s="38"/>
      <c r="M2835" s="38"/>
      <c r="N2835" s="38"/>
      <c r="O2835" s="38"/>
      <c r="P2835" s="38"/>
      <c r="Q2835" s="38"/>
      <c r="R2835" s="38"/>
      <c r="S2835" s="94"/>
      <c r="T2835" s="94"/>
      <c r="U2835" s="94"/>
      <c r="V2835" s="94"/>
      <c r="W2835" s="94"/>
      <c r="X2835" s="94"/>
      <c r="Y2835" s="94"/>
    </row>
    <row r="2836" spans="2:25" x14ac:dyDescent="0.25">
      <c r="B2836" s="110"/>
      <c r="C2836" s="110"/>
      <c r="D2836" s="38"/>
      <c r="E2836" s="38"/>
      <c r="F2836" s="38"/>
      <c r="G2836" s="38"/>
      <c r="H2836" s="38"/>
      <c r="I2836" s="38"/>
      <c r="J2836" s="38"/>
      <c r="K2836" s="38"/>
      <c r="L2836" s="38"/>
      <c r="M2836" s="38"/>
      <c r="N2836" s="38"/>
      <c r="O2836" s="38"/>
      <c r="P2836" s="38"/>
      <c r="Q2836" s="38"/>
      <c r="R2836" s="38"/>
      <c r="S2836" s="94"/>
      <c r="T2836" s="94"/>
      <c r="U2836" s="94"/>
      <c r="V2836" s="94"/>
      <c r="W2836" s="94"/>
      <c r="X2836" s="94"/>
      <c r="Y2836" s="94"/>
    </row>
    <row r="2837" spans="2:25" x14ac:dyDescent="0.25">
      <c r="B2837" s="110"/>
      <c r="C2837" s="110"/>
      <c r="D2837" s="38"/>
      <c r="E2837" s="38"/>
      <c r="F2837" s="38"/>
      <c r="G2837" s="38"/>
      <c r="H2837" s="38"/>
      <c r="I2837" s="38"/>
      <c r="J2837" s="38"/>
      <c r="K2837" s="38"/>
      <c r="L2837" s="38"/>
      <c r="M2837" s="38"/>
      <c r="N2837" s="38"/>
      <c r="O2837" s="38"/>
      <c r="P2837" s="38"/>
      <c r="Q2837" s="38"/>
      <c r="R2837" s="38"/>
      <c r="S2837" s="94"/>
      <c r="T2837" s="94"/>
      <c r="U2837" s="94"/>
      <c r="V2837" s="94"/>
      <c r="W2837" s="94"/>
      <c r="X2837" s="94"/>
      <c r="Y2837" s="94"/>
    </row>
    <row r="2838" spans="2:25" x14ac:dyDescent="0.25">
      <c r="B2838" s="110"/>
      <c r="C2838" s="110"/>
      <c r="D2838" s="38"/>
      <c r="E2838" s="38"/>
      <c r="F2838" s="38"/>
      <c r="G2838" s="38"/>
      <c r="H2838" s="38"/>
      <c r="I2838" s="38"/>
      <c r="J2838" s="38"/>
      <c r="K2838" s="38"/>
      <c r="L2838" s="38"/>
      <c r="M2838" s="38"/>
      <c r="N2838" s="38"/>
      <c r="O2838" s="38"/>
      <c r="P2838" s="38"/>
      <c r="Q2838" s="38"/>
      <c r="R2838" s="38"/>
      <c r="S2838" s="94"/>
      <c r="T2838" s="94"/>
      <c r="U2838" s="94"/>
      <c r="V2838" s="94"/>
      <c r="W2838" s="94"/>
      <c r="X2838" s="94"/>
      <c r="Y2838" s="94"/>
    </row>
    <row r="2839" spans="2:25" x14ac:dyDescent="0.25">
      <c r="B2839" s="110"/>
      <c r="C2839" s="110"/>
      <c r="D2839" s="38"/>
      <c r="E2839" s="38"/>
      <c r="F2839" s="38"/>
      <c r="G2839" s="38"/>
      <c r="H2839" s="38"/>
      <c r="I2839" s="38"/>
      <c r="J2839" s="38"/>
      <c r="K2839" s="38"/>
      <c r="L2839" s="38"/>
      <c r="M2839" s="38"/>
      <c r="N2839" s="38"/>
      <c r="O2839" s="38"/>
      <c r="P2839" s="38"/>
      <c r="Q2839" s="38"/>
      <c r="R2839" s="38"/>
      <c r="S2839" s="94"/>
      <c r="T2839" s="94"/>
      <c r="U2839" s="94"/>
      <c r="V2839" s="94"/>
      <c r="W2839" s="94"/>
      <c r="X2839" s="94"/>
      <c r="Y2839" s="94"/>
    </row>
    <row r="2840" spans="2:25" x14ac:dyDescent="0.25">
      <c r="B2840" s="110"/>
      <c r="C2840" s="110"/>
      <c r="D2840" s="38"/>
      <c r="E2840" s="38"/>
      <c r="F2840" s="38"/>
      <c r="G2840" s="38"/>
      <c r="H2840" s="38"/>
      <c r="I2840" s="38"/>
      <c r="J2840" s="38"/>
      <c r="K2840" s="38"/>
      <c r="L2840" s="38"/>
      <c r="M2840" s="38"/>
      <c r="N2840" s="38"/>
      <c r="O2840" s="38"/>
      <c r="P2840" s="38"/>
      <c r="Q2840" s="38"/>
      <c r="R2840" s="38"/>
      <c r="S2840" s="94"/>
      <c r="T2840" s="94"/>
      <c r="U2840" s="94"/>
      <c r="V2840" s="94"/>
      <c r="W2840" s="94"/>
      <c r="X2840" s="94"/>
      <c r="Y2840" s="94"/>
    </row>
    <row r="2841" spans="2:25" x14ac:dyDescent="0.25">
      <c r="B2841" s="110"/>
      <c r="C2841" s="110"/>
      <c r="D2841" s="38"/>
      <c r="E2841" s="38"/>
      <c r="F2841" s="38"/>
      <c r="G2841" s="38"/>
      <c r="H2841" s="38"/>
      <c r="I2841" s="38"/>
      <c r="J2841" s="38"/>
      <c r="K2841" s="38"/>
      <c r="L2841" s="38"/>
      <c r="M2841" s="38"/>
      <c r="N2841" s="38"/>
      <c r="O2841" s="38"/>
      <c r="P2841" s="38"/>
      <c r="Q2841" s="38"/>
      <c r="R2841" s="38"/>
      <c r="S2841" s="94"/>
      <c r="T2841" s="94"/>
      <c r="U2841" s="94"/>
      <c r="V2841" s="94"/>
      <c r="W2841" s="94"/>
      <c r="X2841" s="94"/>
      <c r="Y2841" s="94"/>
    </row>
    <row r="2842" spans="2:25" x14ac:dyDescent="0.25">
      <c r="B2842" s="110"/>
      <c r="C2842" s="110"/>
      <c r="D2842" s="38"/>
      <c r="E2842" s="38"/>
      <c r="F2842" s="38"/>
      <c r="G2842" s="38"/>
      <c r="H2842" s="38"/>
      <c r="I2842" s="38"/>
      <c r="J2842" s="38"/>
      <c r="K2842" s="38"/>
      <c r="L2842" s="38"/>
      <c r="M2842" s="38"/>
      <c r="N2842" s="38"/>
      <c r="O2842" s="38"/>
      <c r="P2842" s="38"/>
      <c r="Q2842" s="38"/>
      <c r="R2842" s="38"/>
      <c r="S2842" s="94"/>
      <c r="T2842" s="94"/>
      <c r="U2842" s="94"/>
      <c r="V2842" s="94"/>
      <c r="W2842" s="94"/>
      <c r="X2842" s="94"/>
      <c r="Y2842" s="94"/>
    </row>
    <row r="2843" spans="2:25" x14ac:dyDescent="0.25">
      <c r="B2843" s="110"/>
      <c r="C2843" s="110"/>
      <c r="D2843" s="38"/>
      <c r="E2843" s="38"/>
      <c r="F2843" s="38"/>
      <c r="G2843" s="38"/>
      <c r="H2843" s="38"/>
      <c r="I2843" s="38"/>
      <c r="J2843" s="38"/>
      <c r="K2843" s="38"/>
      <c r="L2843" s="38"/>
      <c r="M2843" s="38"/>
      <c r="N2843" s="38"/>
      <c r="O2843" s="38"/>
      <c r="P2843" s="38"/>
      <c r="Q2843" s="38"/>
      <c r="R2843" s="38"/>
      <c r="S2843" s="94"/>
      <c r="T2843" s="94"/>
      <c r="U2843" s="94"/>
      <c r="V2843" s="94"/>
      <c r="W2843" s="94"/>
      <c r="X2843" s="94"/>
      <c r="Y2843" s="94"/>
    </row>
    <row r="2844" spans="2:25" x14ac:dyDescent="0.25">
      <c r="B2844" s="110"/>
      <c r="C2844" s="110"/>
      <c r="D2844" s="38"/>
      <c r="E2844" s="38"/>
      <c r="F2844" s="38"/>
      <c r="G2844" s="38"/>
      <c r="H2844" s="38"/>
      <c r="I2844" s="38"/>
      <c r="J2844" s="38"/>
      <c r="K2844" s="38"/>
      <c r="L2844" s="38"/>
      <c r="M2844" s="38"/>
      <c r="N2844" s="38"/>
      <c r="O2844" s="38"/>
      <c r="P2844" s="38"/>
      <c r="Q2844" s="38"/>
      <c r="R2844" s="38"/>
      <c r="S2844" s="94"/>
      <c r="T2844" s="94"/>
      <c r="U2844" s="94"/>
      <c r="V2844" s="94"/>
      <c r="W2844" s="94"/>
      <c r="X2844" s="94"/>
      <c r="Y2844" s="94"/>
    </row>
    <row r="2845" spans="2:25" x14ac:dyDescent="0.25">
      <c r="B2845" s="110"/>
      <c r="C2845" s="110"/>
      <c r="D2845" s="38"/>
      <c r="E2845" s="38"/>
      <c r="F2845" s="38"/>
      <c r="G2845" s="38"/>
      <c r="H2845" s="38"/>
      <c r="I2845" s="38"/>
      <c r="J2845" s="38"/>
      <c r="K2845" s="38"/>
      <c r="L2845" s="38"/>
      <c r="M2845" s="38"/>
      <c r="N2845" s="38"/>
      <c r="O2845" s="38"/>
      <c r="P2845" s="38"/>
      <c r="Q2845" s="38"/>
      <c r="R2845" s="38"/>
      <c r="S2845" s="94"/>
      <c r="T2845" s="94"/>
      <c r="U2845" s="94"/>
      <c r="V2845" s="94"/>
      <c r="W2845" s="94"/>
      <c r="X2845" s="94"/>
      <c r="Y2845" s="94"/>
    </row>
    <row r="2846" spans="2:25" x14ac:dyDescent="0.25">
      <c r="B2846" s="110"/>
      <c r="C2846" s="110"/>
      <c r="D2846" s="38"/>
      <c r="E2846" s="38"/>
      <c r="F2846" s="38"/>
      <c r="G2846" s="38"/>
      <c r="H2846" s="38"/>
      <c r="I2846" s="38"/>
      <c r="J2846" s="38"/>
      <c r="K2846" s="38"/>
      <c r="L2846" s="38"/>
      <c r="M2846" s="38"/>
      <c r="N2846" s="38"/>
      <c r="O2846" s="38"/>
      <c r="P2846" s="38"/>
      <c r="Q2846" s="38"/>
      <c r="R2846" s="38"/>
      <c r="S2846" s="94"/>
      <c r="T2846" s="94"/>
      <c r="U2846" s="94"/>
      <c r="V2846" s="94"/>
      <c r="W2846" s="94"/>
      <c r="X2846" s="94"/>
      <c r="Y2846" s="94"/>
    </row>
    <row r="2847" spans="2:25" x14ac:dyDescent="0.25">
      <c r="B2847" s="110"/>
      <c r="C2847" s="110"/>
      <c r="D2847" s="38"/>
      <c r="E2847" s="38"/>
      <c r="F2847" s="38"/>
      <c r="G2847" s="38"/>
      <c r="H2847" s="38"/>
      <c r="I2847" s="38"/>
      <c r="J2847" s="38"/>
      <c r="K2847" s="38"/>
      <c r="L2847" s="38"/>
      <c r="M2847" s="38"/>
      <c r="N2847" s="38"/>
      <c r="O2847" s="38"/>
      <c r="P2847" s="38"/>
      <c r="Q2847" s="38"/>
      <c r="R2847" s="38"/>
      <c r="S2847" s="94"/>
      <c r="T2847" s="94"/>
      <c r="U2847" s="94"/>
      <c r="V2847" s="94"/>
      <c r="W2847" s="94"/>
      <c r="X2847" s="94"/>
      <c r="Y2847" s="94"/>
    </row>
    <row r="2848" spans="2:25" x14ac:dyDescent="0.25">
      <c r="B2848" s="110"/>
      <c r="C2848" s="110"/>
      <c r="D2848" s="38"/>
      <c r="E2848" s="38"/>
      <c r="F2848" s="38"/>
      <c r="G2848" s="38"/>
      <c r="H2848" s="38"/>
      <c r="I2848" s="38"/>
      <c r="J2848" s="38"/>
      <c r="K2848" s="38"/>
      <c r="L2848" s="38"/>
      <c r="M2848" s="38"/>
      <c r="N2848" s="38"/>
      <c r="O2848" s="38"/>
      <c r="P2848" s="38"/>
      <c r="Q2848" s="38"/>
      <c r="R2848" s="38"/>
      <c r="S2848" s="94"/>
      <c r="T2848" s="94"/>
      <c r="U2848" s="94"/>
      <c r="V2848" s="94"/>
      <c r="W2848" s="94"/>
      <c r="X2848" s="94"/>
      <c r="Y2848" s="94"/>
    </row>
    <row r="2849" spans="2:25" x14ac:dyDescent="0.25">
      <c r="B2849" s="110"/>
      <c r="C2849" s="110"/>
      <c r="D2849" s="38"/>
      <c r="E2849" s="38"/>
      <c r="F2849" s="38"/>
      <c r="G2849" s="38"/>
      <c r="H2849" s="38"/>
      <c r="I2849" s="38"/>
      <c r="J2849" s="38"/>
      <c r="K2849" s="38"/>
      <c r="L2849" s="38"/>
      <c r="M2849" s="38"/>
      <c r="N2849" s="38"/>
      <c r="O2849" s="38"/>
      <c r="P2849" s="38"/>
      <c r="Q2849" s="38"/>
      <c r="R2849" s="38"/>
      <c r="S2849" s="94"/>
      <c r="T2849" s="94"/>
      <c r="U2849" s="94"/>
      <c r="V2849" s="94"/>
      <c r="W2849" s="94"/>
      <c r="X2849" s="94"/>
      <c r="Y2849" s="94"/>
    </row>
    <row r="2850" spans="2:25" x14ac:dyDescent="0.25">
      <c r="B2850" s="110"/>
      <c r="C2850" s="110"/>
      <c r="D2850" s="38"/>
      <c r="E2850" s="38"/>
      <c r="F2850" s="38"/>
      <c r="G2850" s="38"/>
      <c r="H2850" s="38"/>
      <c r="I2850" s="38"/>
      <c r="J2850" s="38"/>
      <c r="K2850" s="38"/>
      <c r="L2850" s="38"/>
      <c r="M2850" s="38"/>
      <c r="N2850" s="38"/>
      <c r="O2850" s="38"/>
      <c r="P2850" s="38"/>
      <c r="Q2850" s="38"/>
      <c r="R2850" s="38"/>
      <c r="S2850" s="94"/>
      <c r="T2850" s="94"/>
      <c r="U2850" s="94"/>
      <c r="V2850" s="94"/>
      <c r="W2850" s="94"/>
      <c r="X2850" s="94"/>
      <c r="Y2850" s="94"/>
    </row>
    <row r="2851" spans="2:25" x14ac:dyDescent="0.25">
      <c r="B2851" s="110"/>
      <c r="C2851" s="110"/>
      <c r="D2851" s="38"/>
      <c r="E2851" s="38"/>
      <c r="F2851" s="38"/>
      <c r="G2851" s="38"/>
      <c r="H2851" s="38"/>
      <c r="I2851" s="38"/>
      <c r="J2851" s="38"/>
      <c r="K2851" s="38"/>
      <c r="L2851" s="38"/>
      <c r="M2851" s="38"/>
      <c r="N2851" s="38"/>
      <c r="O2851" s="38"/>
      <c r="P2851" s="38"/>
      <c r="Q2851" s="38"/>
      <c r="R2851" s="38"/>
      <c r="S2851" s="94"/>
      <c r="T2851" s="94"/>
      <c r="U2851" s="94"/>
      <c r="V2851" s="94"/>
      <c r="W2851" s="94"/>
      <c r="X2851" s="94"/>
      <c r="Y2851" s="94"/>
    </row>
    <row r="2852" spans="2:25" x14ac:dyDescent="0.25">
      <c r="B2852" s="110"/>
      <c r="C2852" s="110"/>
      <c r="D2852" s="38"/>
      <c r="E2852" s="38"/>
      <c r="F2852" s="38"/>
      <c r="G2852" s="38"/>
      <c r="H2852" s="38"/>
      <c r="I2852" s="38"/>
      <c r="J2852" s="38"/>
      <c r="K2852" s="38"/>
      <c r="L2852" s="38"/>
      <c r="M2852" s="38"/>
      <c r="N2852" s="38"/>
      <c r="O2852" s="38"/>
      <c r="P2852" s="38"/>
      <c r="Q2852" s="38"/>
      <c r="R2852" s="38"/>
      <c r="S2852" s="94"/>
      <c r="T2852" s="94"/>
      <c r="U2852" s="94"/>
      <c r="V2852" s="94"/>
      <c r="W2852" s="94"/>
      <c r="X2852" s="94"/>
      <c r="Y2852" s="94"/>
    </row>
    <row r="2853" spans="2:25" x14ac:dyDescent="0.25">
      <c r="B2853" s="110"/>
      <c r="C2853" s="110"/>
      <c r="D2853" s="38"/>
      <c r="E2853" s="38"/>
      <c r="F2853" s="38"/>
      <c r="G2853" s="38"/>
      <c r="H2853" s="38"/>
      <c r="I2853" s="38"/>
      <c r="J2853" s="38"/>
      <c r="K2853" s="38"/>
      <c r="L2853" s="38"/>
      <c r="M2853" s="38"/>
      <c r="N2853" s="38"/>
      <c r="O2853" s="38"/>
      <c r="P2853" s="38"/>
      <c r="Q2853" s="38"/>
      <c r="R2853" s="38"/>
      <c r="S2853" s="94"/>
      <c r="T2853" s="94"/>
      <c r="U2853" s="94"/>
      <c r="V2853" s="94"/>
      <c r="W2853" s="94"/>
      <c r="X2853" s="94"/>
      <c r="Y2853" s="94"/>
    </row>
    <row r="2854" spans="2:25" x14ac:dyDescent="0.25">
      <c r="B2854" s="110"/>
      <c r="C2854" s="110"/>
      <c r="D2854" s="38"/>
      <c r="E2854" s="38"/>
      <c r="F2854" s="38"/>
      <c r="G2854" s="38"/>
      <c r="H2854" s="38"/>
      <c r="I2854" s="38"/>
      <c r="J2854" s="38"/>
      <c r="K2854" s="38"/>
      <c r="L2854" s="38"/>
      <c r="M2854" s="38"/>
      <c r="N2854" s="38"/>
      <c r="O2854" s="38"/>
      <c r="P2854" s="38"/>
      <c r="Q2854" s="38"/>
      <c r="R2854" s="38"/>
      <c r="S2854" s="94"/>
      <c r="T2854" s="94"/>
      <c r="U2854" s="94"/>
      <c r="V2854" s="94"/>
      <c r="W2854" s="94"/>
      <c r="X2854" s="94"/>
      <c r="Y2854" s="94"/>
    </row>
    <row r="2855" spans="2:25" x14ac:dyDescent="0.25">
      <c r="B2855" s="110"/>
      <c r="C2855" s="110"/>
      <c r="D2855" s="38"/>
      <c r="E2855" s="38"/>
      <c r="F2855" s="38"/>
      <c r="G2855" s="38"/>
      <c r="H2855" s="38"/>
      <c r="I2855" s="38"/>
      <c r="J2855" s="38"/>
      <c r="K2855" s="38"/>
      <c r="L2855" s="38"/>
      <c r="M2855" s="38"/>
      <c r="N2855" s="38"/>
      <c r="O2855" s="38"/>
      <c r="P2855" s="38"/>
      <c r="Q2855" s="38"/>
      <c r="R2855" s="38"/>
      <c r="S2855" s="94"/>
      <c r="T2855" s="94"/>
      <c r="U2855" s="94"/>
      <c r="V2855" s="94"/>
      <c r="W2855" s="94"/>
      <c r="X2855" s="94"/>
      <c r="Y2855" s="94"/>
    </row>
    <row r="2856" spans="2:25" x14ac:dyDescent="0.25">
      <c r="B2856" s="110"/>
      <c r="C2856" s="110"/>
      <c r="D2856" s="38"/>
      <c r="E2856" s="38"/>
      <c r="F2856" s="38"/>
      <c r="G2856" s="38"/>
      <c r="H2856" s="38"/>
      <c r="I2856" s="38"/>
      <c r="J2856" s="38"/>
      <c r="K2856" s="38"/>
      <c r="L2856" s="38"/>
      <c r="M2856" s="38"/>
      <c r="N2856" s="38"/>
      <c r="O2856" s="38"/>
      <c r="P2856" s="38"/>
      <c r="Q2856" s="38"/>
      <c r="R2856" s="38"/>
      <c r="S2856" s="94"/>
      <c r="T2856" s="94"/>
      <c r="U2856" s="94"/>
      <c r="V2856" s="94"/>
      <c r="W2856" s="94"/>
      <c r="X2856" s="94"/>
      <c r="Y2856" s="94"/>
    </row>
    <row r="2857" spans="2:25" x14ac:dyDescent="0.25">
      <c r="B2857" s="110"/>
      <c r="C2857" s="110"/>
      <c r="D2857" s="38"/>
      <c r="E2857" s="38"/>
      <c r="F2857" s="38"/>
      <c r="G2857" s="38"/>
      <c r="H2857" s="38"/>
      <c r="I2857" s="38"/>
      <c r="J2857" s="38"/>
      <c r="K2857" s="38"/>
      <c r="L2857" s="38"/>
      <c r="M2857" s="38"/>
      <c r="N2857" s="38"/>
      <c r="O2857" s="38"/>
      <c r="P2857" s="38"/>
      <c r="Q2857" s="38"/>
      <c r="R2857" s="38"/>
      <c r="S2857" s="94"/>
      <c r="T2857" s="94"/>
      <c r="U2857" s="94"/>
      <c r="V2857" s="94"/>
      <c r="W2857" s="94"/>
      <c r="X2857" s="94"/>
      <c r="Y2857" s="94"/>
    </row>
    <row r="2858" spans="2:25" x14ac:dyDescent="0.25">
      <c r="B2858" s="110"/>
      <c r="C2858" s="110"/>
      <c r="D2858" s="38"/>
      <c r="E2858" s="38"/>
      <c r="F2858" s="38"/>
      <c r="G2858" s="38"/>
      <c r="H2858" s="38"/>
      <c r="I2858" s="38"/>
      <c r="J2858" s="38"/>
      <c r="K2858" s="38"/>
      <c r="L2858" s="38"/>
      <c r="M2858" s="38"/>
      <c r="N2858" s="38"/>
      <c r="O2858" s="38"/>
      <c r="P2858" s="38"/>
      <c r="Q2858" s="38"/>
      <c r="R2858" s="38"/>
      <c r="S2858" s="94"/>
      <c r="T2858" s="94"/>
      <c r="U2858" s="94"/>
      <c r="V2858" s="94"/>
      <c r="W2858" s="94"/>
      <c r="X2858" s="94"/>
      <c r="Y2858" s="94"/>
    </row>
    <row r="2859" spans="2:25" x14ac:dyDescent="0.25">
      <c r="B2859" s="110"/>
      <c r="C2859" s="110"/>
      <c r="D2859" s="38"/>
      <c r="E2859" s="38"/>
      <c r="F2859" s="38"/>
      <c r="G2859" s="38"/>
      <c r="H2859" s="38"/>
      <c r="I2859" s="38"/>
      <c r="J2859" s="38"/>
      <c r="K2859" s="38"/>
      <c r="L2859" s="38"/>
      <c r="M2859" s="38"/>
      <c r="N2859" s="38"/>
      <c r="O2859" s="38"/>
      <c r="P2859" s="38"/>
      <c r="Q2859" s="38"/>
      <c r="R2859" s="38"/>
      <c r="S2859" s="94"/>
      <c r="T2859" s="94"/>
      <c r="U2859" s="94"/>
      <c r="V2859" s="94"/>
      <c r="W2859" s="94"/>
      <c r="X2859" s="94"/>
      <c r="Y2859" s="94"/>
    </row>
    <row r="2860" spans="2:25" x14ac:dyDescent="0.25">
      <c r="B2860" s="110"/>
      <c r="C2860" s="110"/>
      <c r="D2860" s="38"/>
      <c r="E2860" s="38"/>
      <c r="F2860" s="38"/>
      <c r="G2860" s="38"/>
      <c r="H2860" s="38"/>
      <c r="I2860" s="38"/>
      <c r="J2860" s="38"/>
      <c r="K2860" s="38"/>
      <c r="L2860" s="38"/>
      <c r="M2860" s="38"/>
      <c r="N2860" s="38"/>
      <c r="O2860" s="38"/>
      <c r="P2860" s="38"/>
      <c r="Q2860" s="38"/>
      <c r="R2860" s="38"/>
      <c r="S2860" s="94"/>
      <c r="T2860" s="94"/>
      <c r="U2860" s="94"/>
      <c r="V2860" s="94"/>
      <c r="W2860" s="94"/>
      <c r="X2860" s="94"/>
      <c r="Y2860" s="94"/>
    </row>
    <row r="2861" spans="2:25" x14ac:dyDescent="0.25">
      <c r="B2861" s="110"/>
      <c r="C2861" s="110"/>
      <c r="D2861" s="38"/>
      <c r="E2861" s="38"/>
      <c r="F2861" s="38"/>
      <c r="G2861" s="38"/>
      <c r="H2861" s="38"/>
      <c r="I2861" s="38"/>
      <c r="J2861" s="38"/>
      <c r="K2861" s="38"/>
      <c r="L2861" s="38"/>
      <c r="M2861" s="38"/>
      <c r="N2861" s="38"/>
      <c r="O2861" s="38"/>
      <c r="P2861" s="38"/>
      <c r="Q2861" s="38"/>
      <c r="R2861" s="38"/>
      <c r="S2861" s="94"/>
      <c r="T2861" s="94"/>
      <c r="U2861" s="94"/>
      <c r="V2861" s="94"/>
      <c r="W2861" s="94"/>
      <c r="X2861" s="94"/>
      <c r="Y2861" s="94"/>
    </row>
    <row r="2862" spans="2:25" x14ac:dyDescent="0.25">
      <c r="B2862" s="110"/>
      <c r="C2862" s="110"/>
      <c r="D2862" s="38"/>
      <c r="E2862" s="38"/>
      <c r="F2862" s="38"/>
      <c r="G2862" s="38"/>
      <c r="H2862" s="38"/>
      <c r="I2862" s="38"/>
      <c r="J2862" s="38"/>
      <c r="K2862" s="38"/>
      <c r="L2862" s="38"/>
      <c r="M2862" s="38"/>
      <c r="N2862" s="38"/>
      <c r="O2862" s="38"/>
      <c r="P2862" s="38"/>
      <c r="Q2862" s="38"/>
      <c r="R2862" s="38"/>
      <c r="S2862" s="94"/>
      <c r="T2862" s="94"/>
      <c r="U2862" s="94"/>
      <c r="V2862" s="94"/>
      <c r="W2862" s="94"/>
      <c r="X2862" s="94"/>
      <c r="Y2862" s="94"/>
    </row>
    <row r="2863" spans="2:25" x14ac:dyDescent="0.25">
      <c r="B2863" s="110"/>
      <c r="C2863" s="110"/>
      <c r="D2863" s="38"/>
      <c r="E2863" s="38"/>
      <c r="F2863" s="38"/>
      <c r="G2863" s="38"/>
      <c r="H2863" s="38"/>
      <c r="I2863" s="38"/>
      <c r="J2863" s="38"/>
      <c r="K2863" s="38"/>
      <c r="L2863" s="38"/>
      <c r="M2863" s="38"/>
      <c r="N2863" s="38"/>
      <c r="O2863" s="38"/>
      <c r="P2863" s="38"/>
      <c r="Q2863" s="38"/>
      <c r="R2863" s="38"/>
      <c r="S2863" s="94"/>
      <c r="T2863" s="94"/>
      <c r="U2863" s="94"/>
      <c r="V2863" s="94"/>
      <c r="W2863" s="94"/>
      <c r="X2863" s="94"/>
      <c r="Y2863" s="94"/>
    </row>
    <row r="2864" spans="2:25" x14ac:dyDescent="0.25">
      <c r="B2864" s="110"/>
      <c r="C2864" s="110"/>
      <c r="D2864" s="38"/>
      <c r="E2864" s="38"/>
      <c r="F2864" s="38"/>
      <c r="G2864" s="38"/>
      <c r="H2864" s="38"/>
      <c r="I2864" s="38"/>
      <c r="J2864" s="38"/>
      <c r="K2864" s="38"/>
      <c r="L2864" s="38"/>
      <c r="M2864" s="38"/>
      <c r="N2864" s="38"/>
      <c r="O2864" s="38"/>
      <c r="P2864" s="38"/>
      <c r="Q2864" s="38"/>
      <c r="R2864" s="38"/>
      <c r="S2864" s="94"/>
      <c r="T2864" s="94"/>
      <c r="U2864" s="94"/>
      <c r="V2864" s="94"/>
      <c r="W2864" s="94"/>
      <c r="X2864" s="94"/>
      <c r="Y2864" s="94"/>
    </row>
    <row r="2865" spans="2:25" x14ac:dyDescent="0.25">
      <c r="B2865" s="110"/>
      <c r="C2865" s="110"/>
      <c r="D2865" s="38"/>
      <c r="E2865" s="38"/>
      <c r="F2865" s="38"/>
      <c r="G2865" s="38"/>
      <c r="H2865" s="38"/>
      <c r="I2865" s="38"/>
      <c r="J2865" s="38"/>
      <c r="K2865" s="38"/>
      <c r="L2865" s="38"/>
      <c r="M2865" s="38"/>
      <c r="N2865" s="38"/>
      <c r="O2865" s="38"/>
      <c r="P2865" s="38"/>
      <c r="Q2865" s="38"/>
      <c r="R2865" s="38"/>
      <c r="S2865" s="94"/>
      <c r="T2865" s="94"/>
      <c r="U2865" s="94"/>
      <c r="V2865" s="94"/>
      <c r="W2865" s="94"/>
      <c r="X2865" s="94"/>
      <c r="Y2865" s="94"/>
    </row>
    <row r="2866" spans="2:25" x14ac:dyDescent="0.25">
      <c r="B2866" s="110"/>
      <c r="C2866" s="110"/>
      <c r="D2866" s="38"/>
      <c r="E2866" s="38"/>
      <c r="F2866" s="38"/>
      <c r="G2866" s="38"/>
      <c r="H2866" s="38"/>
      <c r="I2866" s="38"/>
      <c r="J2866" s="38"/>
      <c r="K2866" s="38"/>
      <c r="L2866" s="38"/>
      <c r="M2866" s="38"/>
      <c r="N2866" s="38"/>
      <c r="O2866" s="38"/>
      <c r="P2866" s="38"/>
      <c r="Q2866" s="38"/>
      <c r="R2866" s="38"/>
      <c r="S2866" s="94"/>
      <c r="T2866" s="94"/>
      <c r="U2866" s="94"/>
      <c r="V2866" s="94"/>
      <c r="W2866" s="94"/>
      <c r="X2866" s="94"/>
      <c r="Y2866" s="94"/>
    </row>
    <row r="2867" spans="2:25" x14ac:dyDescent="0.25">
      <c r="B2867" s="110"/>
      <c r="C2867" s="110"/>
      <c r="D2867" s="38"/>
      <c r="E2867" s="38"/>
      <c r="F2867" s="38"/>
      <c r="G2867" s="38"/>
      <c r="H2867" s="38"/>
      <c r="I2867" s="38"/>
      <c r="J2867" s="38"/>
      <c r="K2867" s="38"/>
      <c r="L2867" s="38"/>
      <c r="M2867" s="38"/>
      <c r="N2867" s="38"/>
      <c r="O2867" s="38"/>
      <c r="P2867" s="38"/>
      <c r="Q2867" s="38"/>
      <c r="R2867" s="38"/>
      <c r="S2867" s="94"/>
      <c r="T2867" s="94"/>
      <c r="U2867" s="94"/>
      <c r="V2867" s="94"/>
      <c r="W2867" s="94"/>
      <c r="X2867" s="94"/>
      <c r="Y2867" s="94"/>
    </row>
    <row r="2868" spans="2:25" x14ac:dyDescent="0.25">
      <c r="B2868" s="110"/>
      <c r="C2868" s="110"/>
      <c r="D2868" s="38"/>
      <c r="E2868" s="38"/>
      <c r="F2868" s="38"/>
      <c r="G2868" s="38"/>
      <c r="H2868" s="38"/>
      <c r="I2868" s="38"/>
      <c r="J2868" s="38"/>
      <c r="K2868" s="38"/>
      <c r="L2868" s="38"/>
      <c r="M2868" s="38"/>
      <c r="N2868" s="38"/>
      <c r="O2868" s="38"/>
      <c r="P2868" s="38"/>
      <c r="Q2868" s="38"/>
      <c r="R2868" s="38"/>
      <c r="S2868" s="94"/>
      <c r="T2868" s="94"/>
      <c r="U2868" s="94"/>
      <c r="V2868" s="94"/>
      <c r="W2868" s="94"/>
      <c r="X2868" s="94"/>
      <c r="Y2868" s="94"/>
    </row>
    <row r="2869" spans="2:25" x14ac:dyDescent="0.25">
      <c r="B2869" s="110"/>
      <c r="C2869" s="110"/>
      <c r="D2869" s="38"/>
      <c r="E2869" s="38"/>
      <c r="F2869" s="38"/>
      <c r="G2869" s="38"/>
      <c r="H2869" s="38"/>
      <c r="I2869" s="38"/>
      <c r="J2869" s="38"/>
      <c r="K2869" s="38"/>
      <c r="L2869" s="38"/>
      <c r="M2869" s="38"/>
      <c r="N2869" s="38"/>
      <c r="O2869" s="38"/>
      <c r="P2869" s="38"/>
      <c r="Q2869" s="38"/>
      <c r="R2869" s="38"/>
      <c r="S2869" s="94"/>
      <c r="T2869" s="94"/>
      <c r="U2869" s="94"/>
      <c r="V2869" s="94"/>
      <c r="W2869" s="94"/>
      <c r="X2869" s="94"/>
      <c r="Y2869" s="94"/>
    </row>
    <row r="2870" spans="2:25" x14ac:dyDescent="0.25">
      <c r="B2870" s="110"/>
      <c r="C2870" s="110"/>
      <c r="D2870" s="38"/>
      <c r="E2870" s="38"/>
      <c r="F2870" s="38"/>
      <c r="G2870" s="38"/>
      <c r="H2870" s="38"/>
      <c r="I2870" s="38"/>
      <c r="J2870" s="38"/>
      <c r="K2870" s="38"/>
      <c r="L2870" s="38"/>
      <c r="M2870" s="38"/>
      <c r="N2870" s="38"/>
      <c r="O2870" s="38"/>
      <c r="P2870" s="38"/>
      <c r="Q2870" s="38"/>
      <c r="R2870" s="38"/>
      <c r="S2870" s="94"/>
      <c r="T2870" s="94"/>
      <c r="U2870" s="94"/>
      <c r="V2870" s="94"/>
      <c r="W2870" s="94"/>
      <c r="X2870" s="94"/>
      <c r="Y2870" s="94"/>
    </row>
    <row r="2871" spans="2:25" x14ac:dyDescent="0.25">
      <c r="B2871" s="110"/>
      <c r="C2871" s="110"/>
      <c r="D2871" s="38"/>
      <c r="E2871" s="38"/>
      <c r="F2871" s="38"/>
      <c r="G2871" s="38"/>
      <c r="H2871" s="38"/>
      <c r="I2871" s="38"/>
      <c r="J2871" s="38"/>
      <c r="K2871" s="38"/>
      <c r="L2871" s="38"/>
      <c r="M2871" s="38"/>
      <c r="N2871" s="38"/>
      <c r="O2871" s="38"/>
      <c r="P2871" s="38"/>
      <c r="Q2871" s="38"/>
      <c r="R2871" s="38"/>
      <c r="S2871" s="94"/>
      <c r="T2871" s="94"/>
      <c r="U2871" s="94"/>
      <c r="V2871" s="94"/>
      <c r="W2871" s="94"/>
      <c r="X2871" s="94"/>
      <c r="Y2871" s="94"/>
    </row>
    <row r="2872" spans="2:25" x14ac:dyDescent="0.25">
      <c r="B2872" s="110"/>
      <c r="C2872" s="110"/>
      <c r="D2872" s="38"/>
      <c r="E2872" s="38"/>
      <c r="F2872" s="38"/>
      <c r="G2872" s="38"/>
      <c r="H2872" s="38"/>
      <c r="I2872" s="38"/>
      <c r="J2872" s="38"/>
      <c r="K2872" s="38"/>
      <c r="L2872" s="38"/>
      <c r="M2872" s="38"/>
      <c r="N2872" s="38"/>
      <c r="O2872" s="38"/>
      <c r="P2872" s="38"/>
      <c r="Q2872" s="38"/>
      <c r="R2872" s="38"/>
      <c r="S2872" s="94"/>
      <c r="T2872" s="94"/>
      <c r="U2872" s="94"/>
      <c r="V2872" s="94"/>
      <c r="W2872" s="94"/>
      <c r="X2872" s="94"/>
      <c r="Y2872" s="94"/>
    </row>
    <row r="2873" spans="2:25" x14ac:dyDescent="0.25">
      <c r="B2873" s="110"/>
      <c r="C2873" s="110"/>
      <c r="D2873" s="38"/>
      <c r="E2873" s="38"/>
      <c r="F2873" s="38"/>
      <c r="G2873" s="38"/>
      <c r="H2873" s="38"/>
      <c r="I2873" s="38"/>
      <c r="J2873" s="38"/>
      <c r="K2873" s="38"/>
      <c r="L2873" s="38"/>
      <c r="M2873" s="38"/>
      <c r="N2873" s="38"/>
      <c r="O2873" s="38"/>
      <c r="P2873" s="38"/>
      <c r="Q2873" s="38"/>
      <c r="R2873" s="38"/>
      <c r="S2873" s="94"/>
      <c r="T2873" s="94"/>
      <c r="U2873" s="94"/>
      <c r="V2873" s="94"/>
      <c r="W2873" s="94"/>
      <c r="X2873" s="94"/>
      <c r="Y2873" s="94"/>
    </row>
    <row r="2874" spans="2:25" x14ac:dyDescent="0.25">
      <c r="B2874" s="110"/>
      <c r="C2874" s="110"/>
      <c r="D2874" s="38"/>
      <c r="E2874" s="38"/>
      <c r="F2874" s="38"/>
      <c r="G2874" s="38"/>
      <c r="H2874" s="38"/>
      <c r="I2874" s="38"/>
      <c r="J2874" s="38"/>
      <c r="K2874" s="38"/>
      <c r="L2874" s="38"/>
      <c r="M2874" s="38"/>
      <c r="N2874" s="38"/>
      <c r="O2874" s="38"/>
      <c r="P2874" s="38"/>
      <c r="Q2874" s="38"/>
      <c r="R2874" s="38"/>
      <c r="S2874" s="94"/>
      <c r="T2874" s="94"/>
      <c r="U2874" s="94"/>
      <c r="V2874" s="94"/>
      <c r="W2874" s="94"/>
      <c r="X2874" s="94"/>
      <c r="Y2874" s="94"/>
    </row>
    <row r="2875" spans="2:25" x14ac:dyDescent="0.25">
      <c r="B2875" s="110"/>
      <c r="C2875" s="110"/>
      <c r="D2875" s="38"/>
      <c r="E2875" s="38"/>
      <c r="F2875" s="38"/>
      <c r="G2875" s="38"/>
      <c r="H2875" s="38"/>
      <c r="I2875" s="38"/>
      <c r="J2875" s="38"/>
      <c r="K2875" s="38"/>
      <c r="L2875" s="38"/>
      <c r="M2875" s="38"/>
      <c r="N2875" s="38"/>
      <c r="O2875" s="38"/>
      <c r="P2875" s="38"/>
      <c r="Q2875" s="38"/>
      <c r="R2875" s="38"/>
      <c r="S2875" s="94"/>
      <c r="T2875" s="94"/>
      <c r="U2875" s="94"/>
      <c r="V2875" s="94"/>
      <c r="W2875" s="94"/>
      <c r="X2875" s="94"/>
      <c r="Y2875" s="94"/>
    </row>
    <row r="2876" spans="2:25" x14ac:dyDescent="0.25">
      <c r="B2876" s="110"/>
      <c r="C2876" s="110"/>
      <c r="D2876" s="38"/>
      <c r="E2876" s="38"/>
      <c r="F2876" s="38"/>
      <c r="G2876" s="38"/>
      <c r="H2876" s="38"/>
      <c r="I2876" s="38"/>
      <c r="J2876" s="38"/>
      <c r="K2876" s="38"/>
      <c r="L2876" s="38"/>
      <c r="M2876" s="38"/>
      <c r="N2876" s="38"/>
      <c r="O2876" s="38"/>
      <c r="P2876" s="38"/>
      <c r="Q2876" s="38"/>
      <c r="R2876" s="38"/>
      <c r="S2876" s="94"/>
      <c r="T2876" s="94"/>
      <c r="U2876" s="94"/>
      <c r="V2876" s="94"/>
      <c r="W2876" s="94"/>
      <c r="X2876" s="94"/>
      <c r="Y2876" s="94"/>
    </row>
    <row r="2877" spans="2:25" x14ac:dyDescent="0.25">
      <c r="B2877" s="110"/>
      <c r="C2877" s="110"/>
      <c r="D2877" s="38"/>
      <c r="E2877" s="38"/>
      <c r="F2877" s="38"/>
      <c r="G2877" s="38"/>
      <c r="H2877" s="38"/>
      <c r="I2877" s="38"/>
      <c r="J2877" s="38"/>
      <c r="K2877" s="38"/>
      <c r="L2877" s="38"/>
      <c r="M2877" s="38"/>
      <c r="N2877" s="38"/>
      <c r="O2877" s="38"/>
      <c r="P2877" s="38"/>
      <c r="Q2877" s="38"/>
      <c r="R2877" s="38"/>
      <c r="S2877" s="94"/>
      <c r="T2877" s="94"/>
      <c r="U2877" s="94"/>
      <c r="V2877" s="94"/>
      <c r="W2877" s="94"/>
      <c r="X2877" s="94"/>
      <c r="Y2877" s="94"/>
    </row>
    <row r="2878" spans="2:25" x14ac:dyDescent="0.25">
      <c r="B2878" s="110"/>
      <c r="C2878" s="110"/>
      <c r="D2878" s="38"/>
      <c r="E2878" s="38"/>
      <c r="F2878" s="38"/>
      <c r="G2878" s="38"/>
      <c r="H2878" s="38"/>
      <c r="I2878" s="38"/>
      <c r="J2878" s="38"/>
      <c r="K2878" s="38"/>
      <c r="L2878" s="38"/>
      <c r="M2878" s="38"/>
      <c r="N2878" s="38"/>
      <c r="O2878" s="38"/>
      <c r="P2878" s="38"/>
      <c r="Q2878" s="38"/>
      <c r="R2878" s="38"/>
      <c r="S2878" s="94"/>
      <c r="T2878" s="94"/>
      <c r="U2878" s="94"/>
      <c r="V2878" s="94"/>
      <c r="W2878" s="94"/>
      <c r="X2878" s="94"/>
      <c r="Y2878" s="94"/>
    </row>
    <row r="2879" spans="2:25" x14ac:dyDescent="0.25">
      <c r="B2879" s="110"/>
      <c r="C2879" s="110"/>
      <c r="D2879" s="38"/>
      <c r="E2879" s="38"/>
      <c r="F2879" s="38"/>
      <c r="G2879" s="38"/>
      <c r="H2879" s="38"/>
      <c r="I2879" s="38"/>
      <c r="J2879" s="38"/>
      <c r="K2879" s="38"/>
      <c r="L2879" s="38"/>
      <c r="M2879" s="38"/>
      <c r="N2879" s="38"/>
      <c r="O2879" s="38"/>
      <c r="P2879" s="38"/>
      <c r="Q2879" s="38"/>
      <c r="R2879" s="38"/>
      <c r="S2879" s="94"/>
      <c r="T2879" s="94"/>
      <c r="U2879" s="94"/>
      <c r="V2879" s="94"/>
      <c r="W2879" s="94"/>
      <c r="X2879" s="94"/>
      <c r="Y2879" s="94"/>
    </row>
    <row r="2880" spans="2:25" x14ac:dyDescent="0.25">
      <c r="B2880" s="110"/>
      <c r="C2880" s="110"/>
      <c r="D2880" s="38"/>
      <c r="E2880" s="38"/>
      <c r="F2880" s="38"/>
      <c r="G2880" s="38"/>
      <c r="H2880" s="38"/>
      <c r="I2880" s="38"/>
      <c r="J2880" s="38"/>
      <c r="K2880" s="38"/>
      <c r="L2880" s="38"/>
      <c r="M2880" s="38"/>
      <c r="N2880" s="38"/>
      <c r="O2880" s="38"/>
      <c r="P2880" s="38"/>
      <c r="Q2880" s="38"/>
      <c r="R2880" s="38"/>
      <c r="S2880" s="94"/>
      <c r="T2880" s="94"/>
      <c r="U2880" s="94"/>
      <c r="V2880" s="94"/>
      <c r="W2880" s="94"/>
      <c r="X2880" s="94"/>
      <c r="Y2880" s="94"/>
    </row>
    <row r="2881" spans="2:25" x14ac:dyDescent="0.25">
      <c r="B2881" s="110"/>
      <c r="C2881" s="110"/>
      <c r="D2881" s="38"/>
      <c r="E2881" s="38"/>
      <c r="F2881" s="38"/>
      <c r="G2881" s="38"/>
      <c r="H2881" s="38"/>
      <c r="I2881" s="38"/>
      <c r="J2881" s="38"/>
      <c r="K2881" s="38"/>
      <c r="L2881" s="38"/>
      <c r="M2881" s="38"/>
      <c r="N2881" s="38"/>
      <c r="O2881" s="38"/>
      <c r="P2881" s="38"/>
      <c r="Q2881" s="38"/>
      <c r="R2881" s="38"/>
      <c r="S2881" s="94"/>
      <c r="T2881" s="94"/>
      <c r="U2881" s="94"/>
      <c r="V2881" s="94"/>
      <c r="W2881" s="94"/>
      <c r="X2881" s="94"/>
      <c r="Y2881" s="94"/>
    </row>
    <row r="2882" spans="2:25" x14ac:dyDescent="0.25">
      <c r="B2882" s="110"/>
      <c r="C2882" s="110"/>
      <c r="D2882" s="38"/>
      <c r="E2882" s="38"/>
      <c r="F2882" s="38"/>
      <c r="G2882" s="38"/>
      <c r="H2882" s="38"/>
      <c r="I2882" s="38"/>
      <c r="J2882" s="38"/>
      <c r="K2882" s="38"/>
      <c r="L2882" s="38"/>
      <c r="M2882" s="38"/>
      <c r="N2882" s="38"/>
      <c r="O2882" s="38"/>
      <c r="P2882" s="38"/>
      <c r="Q2882" s="38"/>
      <c r="R2882" s="38"/>
      <c r="S2882" s="94"/>
      <c r="T2882" s="94"/>
      <c r="U2882" s="94"/>
      <c r="V2882" s="94"/>
      <c r="W2882" s="94"/>
      <c r="X2882" s="94"/>
      <c r="Y2882" s="94"/>
    </row>
    <row r="2883" spans="2:25" x14ac:dyDescent="0.25">
      <c r="B2883" s="110"/>
      <c r="C2883" s="110"/>
      <c r="D2883" s="38"/>
      <c r="E2883" s="38"/>
      <c r="F2883" s="38"/>
      <c r="G2883" s="38"/>
      <c r="H2883" s="38"/>
      <c r="I2883" s="38"/>
      <c r="J2883" s="38"/>
      <c r="K2883" s="38"/>
      <c r="L2883" s="38"/>
      <c r="M2883" s="38"/>
      <c r="N2883" s="38"/>
      <c r="O2883" s="38"/>
      <c r="P2883" s="38"/>
      <c r="Q2883" s="38"/>
      <c r="R2883" s="38"/>
      <c r="S2883" s="94"/>
      <c r="T2883" s="94"/>
      <c r="U2883" s="94"/>
      <c r="V2883" s="94"/>
      <c r="W2883" s="94"/>
      <c r="X2883" s="94"/>
      <c r="Y2883" s="94"/>
    </row>
    <row r="2884" spans="2:25" x14ac:dyDescent="0.25">
      <c r="B2884" s="110"/>
      <c r="C2884" s="110"/>
      <c r="D2884" s="38"/>
      <c r="E2884" s="38"/>
      <c r="F2884" s="38"/>
      <c r="G2884" s="38"/>
      <c r="H2884" s="38"/>
      <c r="I2884" s="38"/>
      <c r="J2884" s="38"/>
      <c r="K2884" s="38"/>
      <c r="L2884" s="38"/>
      <c r="M2884" s="38"/>
      <c r="N2884" s="38"/>
      <c r="O2884" s="38"/>
      <c r="P2884" s="38"/>
      <c r="Q2884" s="38"/>
      <c r="R2884" s="38"/>
      <c r="S2884" s="94"/>
      <c r="T2884" s="94"/>
      <c r="U2884" s="94"/>
      <c r="V2884" s="94"/>
      <c r="W2884" s="94"/>
      <c r="X2884" s="94"/>
      <c r="Y2884" s="94"/>
    </row>
    <row r="2885" spans="2:25" x14ac:dyDescent="0.25">
      <c r="B2885" s="110"/>
      <c r="C2885" s="110"/>
      <c r="D2885" s="38"/>
      <c r="E2885" s="38"/>
      <c r="F2885" s="38"/>
      <c r="G2885" s="38"/>
      <c r="H2885" s="38"/>
      <c r="I2885" s="38"/>
      <c r="J2885" s="38"/>
      <c r="K2885" s="38"/>
      <c r="L2885" s="38"/>
      <c r="M2885" s="38"/>
      <c r="N2885" s="38"/>
      <c r="O2885" s="38"/>
      <c r="P2885" s="38"/>
      <c r="Q2885" s="38"/>
      <c r="R2885" s="38"/>
      <c r="S2885" s="94"/>
      <c r="T2885" s="94"/>
      <c r="U2885" s="94"/>
      <c r="V2885" s="94"/>
      <c r="W2885" s="94"/>
      <c r="X2885" s="94"/>
      <c r="Y2885" s="94"/>
    </row>
    <row r="2886" spans="2:25" x14ac:dyDescent="0.25">
      <c r="B2886" s="110"/>
      <c r="C2886" s="110"/>
      <c r="D2886" s="38"/>
      <c r="E2886" s="38"/>
      <c r="F2886" s="38"/>
      <c r="G2886" s="38"/>
      <c r="H2886" s="38"/>
      <c r="I2886" s="38"/>
      <c r="J2886" s="38"/>
      <c r="K2886" s="38"/>
      <c r="L2886" s="38"/>
      <c r="M2886" s="38"/>
      <c r="N2886" s="38"/>
      <c r="O2886" s="38"/>
      <c r="P2886" s="38"/>
      <c r="Q2886" s="38"/>
      <c r="R2886" s="38"/>
      <c r="S2886" s="94"/>
      <c r="T2886" s="94"/>
      <c r="U2886" s="94"/>
      <c r="V2886" s="94"/>
      <c r="W2886" s="94"/>
      <c r="X2886" s="94"/>
      <c r="Y2886" s="94"/>
    </row>
    <row r="2887" spans="2:25" x14ac:dyDescent="0.25">
      <c r="B2887" s="110"/>
      <c r="C2887" s="110"/>
      <c r="D2887" s="38"/>
      <c r="E2887" s="38"/>
      <c r="F2887" s="38"/>
      <c r="G2887" s="38"/>
      <c r="H2887" s="38"/>
      <c r="I2887" s="38"/>
      <c r="J2887" s="38"/>
      <c r="K2887" s="38"/>
      <c r="L2887" s="38"/>
      <c r="M2887" s="38"/>
      <c r="N2887" s="38"/>
      <c r="O2887" s="38"/>
      <c r="P2887" s="38"/>
      <c r="Q2887" s="38"/>
      <c r="R2887" s="38"/>
      <c r="S2887" s="94"/>
      <c r="T2887" s="94"/>
      <c r="U2887" s="94"/>
      <c r="V2887" s="94"/>
      <c r="W2887" s="94"/>
      <c r="X2887" s="94"/>
      <c r="Y2887" s="94"/>
    </row>
    <row r="2888" spans="2:25" x14ac:dyDescent="0.25">
      <c r="B2888" s="110"/>
      <c r="C2888" s="110"/>
      <c r="D2888" s="38"/>
      <c r="E2888" s="38"/>
      <c r="F2888" s="38"/>
      <c r="G2888" s="38"/>
      <c r="H2888" s="38"/>
      <c r="I2888" s="38"/>
      <c r="J2888" s="38"/>
      <c r="K2888" s="38"/>
      <c r="L2888" s="38"/>
      <c r="M2888" s="38"/>
      <c r="N2888" s="38"/>
      <c r="O2888" s="38"/>
      <c r="P2888" s="38"/>
      <c r="Q2888" s="38"/>
      <c r="R2888" s="38"/>
      <c r="S2888" s="94"/>
      <c r="T2888" s="94"/>
      <c r="U2888" s="94"/>
      <c r="V2888" s="94"/>
      <c r="W2888" s="94"/>
      <c r="X2888" s="94"/>
      <c r="Y2888" s="94"/>
    </row>
    <row r="2889" spans="2:25" x14ac:dyDescent="0.25">
      <c r="B2889" s="110"/>
      <c r="C2889" s="110"/>
      <c r="D2889" s="38"/>
      <c r="E2889" s="38"/>
      <c r="F2889" s="38"/>
      <c r="G2889" s="38"/>
      <c r="H2889" s="38"/>
      <c r="I2889" s="38"/>
      <c r="J2889" s="38"/>
      <c r="K2889" s="38"/>
      <c r="L2889" s="38"/>
      <c r="M2889" s="38"/>
      <c r="N2889" s="38"/>
      <c r="O2889" s="38"/>
      <c r="P2889" s="38"/>
      <c r="Q2889" s="38"/>
      <c r="R2889" s="38"/>
      <c r="S2889" s="94"/>
      <c r="T2889" s="94"/>
      <c r="U2889" s="94"/>
      <c r="V2889" s="94"/>
      <c r="W2889" s="94"/>
      <c r="X2889" s="94"/>
      <c r="Y2889" s="94"/>
    </row>
    <row r="2890" spans="2:25" x14ac:dyDescent="0.25">
      <c r="B2890" s="110"/>
      <c r="C2890" s="110"/>
      <c r="D2890" s="38"/>
      <c r="E2890" s="38"/>
      <c r="F2890" s="38"/>
      <c r="G2890" s="38"/>
      <c r="H2890" s="38"/>
      <c r="I2890" s="38"/>
      <c r="J2890" s="38"/>
      <c r="K2890" s="38"/>
      <c r="L2890" s="38"/>
      <c r="M2890" s="38"/>
      <c r="N2890" s="38"/>
      <c r="O2890" s="38"/>
      <c r="P2890" s="38"/>
      <c r="Q2890" s="38"/>
      <c r="R2890" s="38"/>
      <c r="S2890" s="94"/>
      <c r="T2890" s="94"/>
      <c r="U2890" s="94"/>
      <c r="V2890" s="94"/>
      <c r="W2890" s="94"/>
      <c r="X2890" s="94"/>
      <c r="Y2890" s="94"/>
    </row>
    <row r="2891" spans="2:25" x14ac:dyDescent="0.25">
      <c r="B2891" s="110"/>
      <c r="C2891" s="110"/>
      <c r="D2891" s="38"/>
      <c r="E2891" s="38"/>
      <c r="F2891" s="38"/>
      <c r="G2891" s="38"/>
      <c r="H2891" s="38"/>
      <c r="I2891" s="38"/>
      <c r="J2891" s="38"/>
      <c r="K2891" s="38"/>
      <c r="L2891" s="38"/>
      <c r="M2891" s="38"/>
      <c r="N2891" s="38"/>
      <c r="O2891" s="38"/>
      <c r="P2891" s="38"/>
      <c r="Q2891" s="38"/>
      <c r="R2891" s="38"/>
      <c r="S2891" s="94"/>
      <c r="T2891" s="94"/>
      <c r="U2891" s="94"/>
      <c r="V2891" s="94"/>
      <c r="W2891" s="94"/>
      <c r="X2891" s="94"/>
      <c r="Y2891" s="94"/>
    </row>
    <row r="2892" spans="2:25" x14ac:dyDescent="0.25">
      <c r="B2892" s="110"/>
      <c r="C2892" s="110"/>
      <c r="D2892" s="38"/>
      <c r="E2892" s="38"/>
      <c r="F2892" s="38"/>
      <c r="G2892" s="38"/>
      <c r="H2892" s="38"/>
      <c r="I2892" s="38"/>
      <c r="J2892" s="38"/>
      <c r="K2892" s="38"/>
      <c r="L2892" s="38"/>
      <c r="M2892" s="38"/>
      <c r="N2892" s="38"/>
      <c r="O2892" s="38"/>
      <c r="P2892" s="38"/>
      <c r="Q2892" s="38"/>
      <c r="R2892" s="38"/>
      <c r="S2892" s="94"/>
      <c r="T2892" s="94"/>
      <c r="U2892" s="94"/>
      <c r="V2892" s="94"/>
      <c r="W2892" s="94"/>
      <c r="X2892" s="94"/>
      <c r="Y2892" s="94"/>
    </row>
    <row r="2893" spans="2:25" x14ac:dyDescent="0.25">
      <c r="B2893" s="110"/>
      <c r="C2893" s="110"/>
      <c r="D2893" s="38"/>
      <c r="E2893" s="38"/>
      <c r="F2893" s="38"/>
      <c r="G2893" s="38"/>
      <c r="H2893" s="38"/>
      <c r="I2893" s="38"/>
      <c r="J2893" s="38"/>
      <c r="K2893" s="38"/>
      <c r="L2893" s="38"/>
      <c r="M2893" s="38"/>
      <c r="N2893" s="38"/>
      <c r="O2893" s="38"/>
      <c r="P2893" s="38"/>
      <c r="Q2893" s="38"/>
      <c r="R2893" s="38"/>
      <c r="S2893" s="94"/>
      <c r="T2893" s="94"/>
      <c r="U2893" s="94"/>
      <c r="V2893" s="94"/>
      <c r="W2893" s="94"/>
      <c r="X2893" s="94"/>
      <c r="Y2893" s="94"/>
    </row>
    <row r="2894" spans="2:25" x14ac:dyDescent="0.25">
      <c r="B2894" s="110"/>
      <c r="C2894" s="110"/>
      <c r="D2894" s="38"/>
      <c r="E2894" s="38"/>
      <c r="F2894" s="38"/>
      <c r="G2894" s="38"/>
      <c r="H2894" s="38"/>
      <c r="I2894" s="38"/>
      <c r="J2894" s="38"/>
      <c r="K2894" s="38"/>
      <c r="L2894" s="38"/>
      <c r="M2894" s="38"/>
      <c r="N2894" s="38"/>
      <c r="O2894" s="38"/>
      <c r="P2894" s="38"/>
      <c r="Q2894" s="38"/>
      <c r="R2894" s="38"/>
      <c r="S2894" s="94"/>
      <c r="T2894" s="94"/>
      <c r="U2894" s="94"/>
      <c r="V2894" s="94"/>
      <c r="W2894" s="94"/>
      <c r="X2894" s="94"/>
      <c r="Y2894" s="94"/>
    </row>
    <row r="2895" spans="2:25" x14ac:dyDescent="0.25">
      <c r="B2895" s="110"/>
      <c r="C2895" s="110"/>
      <c r="D2895" s="38"/>
      <c r="E2895" s="38"/>
      <c r="F2895" s="38"/>
      <c r="G2895" s="38"/>
      <c r="H2895" s="38"/>
      <c r="I2895" s="38"/>
      <c r="J2895" s="38"/>
      <c r="K2895" s="38"/>
      <c r="L2895" s="38"/>
      <c r="M2895" s="38"/>
      <c r="N2895" s="38"/>
      <c r="O2895" s="38"/>
      <c r="P2895" s="38"/>
      <c r="Q2895" s="38"/>
      <c r="R2895" s="38"/>
      <c r="S2895" s="94"/>
      <c r="T2895" s="94"/>
      <c r="U2895" s="94"/>
      <c r="V2895" s="94"/>
      <c r="W2895" s="94"/>
      <c r="X2895" s="94"/>
      <c r="Y2895" s="94"/>
    </row>
    <row r="2896" spans="2:25" x14ac:dyDescent="0.25">
      <c r="B2896" s="110"/>
      <c r="C2896" s="110"/>
      <c r="D2896" s="38"/>
      <c r="E2896" s="38"/>
      <c r="F2896" s="38"/>
      <c r="G2896" s="38"/>
      <c r="H2896" s="38"/>
      <c r="I2896" s="38"/>
      <c r="J2896" s="38"/>
      <c r="K2896" s="38"/>
      <c r="L2896" s="38"/>
      <c r="M2896" s="38"/>
      <c r="N2896" s="38"/>
      <c r="O2896" s="38"/>
      <c r="P2896" s="38"/>
      <c r="Q2896" s="38"/>
      <c r="R2896" s="38"/>
      <c r="S2896" s="94"/>
      <c r="T2896" s="94"/>
      <c r="U2896" s="94"/>
      <c r="V2896" s="94"/>
      <c r="W2896" s="94"/>
      <c r="X2896" s="94"/>
      <c r="Y2896" s="94"/>
    </row>
    <row r="2897" spans="2:25" x14ac:dyDescent="0.25">
      <c r="B2897" s="110"/>
      <c r="C2897" s="110"/>
      <c r="D2897" s="38"/>
      <c r="E2897" s="38"/>
      <c r="F2897" s="38"/>
      <c r="G2897" s="38"/>
      <c r="H2897" s="38"/>
      <c r="I2897" s="38"/>
      <c r="J2897" s="38"/>
      <c r="K2897" s="38"/>
      <c r="L2897" s="38"/>
      <c r="M2897" s="38"/>
      <c r="N2897" s="38"/>
      <c r="O2897" s="38"/>
      <c r="P2897" s="38"/>
      <c r="Q2897" s="38"/>
      <c r="R2897" s="38"/>
      <c r="S2897" s="94"/>
      <c r="T2897" s="94"/>
      <c r="U2897" s="94"/>
      <c r="V2897" s="94"/>
      <c r="W2897" s="94"/>
      <c r="X2897" s="94"/>
      <c r="Y2897" s="94"/>
    </row>
    <row r="2898" spans="2:25" x14ac:dyDescent="0.25">
      <c r="B2898" s="110"/>
      <c r="C2898" s="110"/>
      <c r="D2898" s="38"/>
      <c r="E2898" s="38"/>
      <c r="F2898" s="38"/>
      <c r="G2898" s="38"/>
      <c r="H2898" s="38"/>
      <c r="I2898" s="38"/>
      <c r="J2898" s="38"/>
      <c r="K2898" s="38"/>
      <c r="L2898" s="38"/>
      <c r="M2898" s="38"/>
      <c r="N2898" s="38"/>
      <c r="O2898" s="38"/>
      <c r="P2898" s="38"/>
      <c r="Q2898" s="38"/>
      <c r="R2898" s="38"/>
      <c r="S2898" s="94"/>
      <c r="T2898" s="94"/>
      <c r="U2898" s="94"/>
      <c r="V2898" s="94"/>
      <c r="W2898" s="94"/>
      <c r="X2898" s="94"/>
      <c r="Y2898" s="94"/>
    </row>
    <row r="2899" spans="2:25" x14ac:dyDescent="0.25">
      <c r="B2899" s="110"/>
      <c r="C2899" s="110"/>
      <c r="D2899" s="38"/>
      <c r="E2899" s="38"/>
      <c r="F2899" s="38"/>
      <c r="G2899" s="38"/>
      <c r="H2899" s="38"/>
      <c r="I2899" s="38"/>
      <c r="J2899" s="38"/>
      <c r="K2899" s="38"/>
      <c r="L2899" s="38"/>
      <c r="M2899" s="38"/>
      <c r="N2899" s="38"/>
      <c r="O2899" s="38"/>
      <c r="P2899" s="38"/>
      <c r="Q2899" s="38"/>
      <c r="R2899" s="38"/>
      <c r="S2899" s="94"/>
      <c r="T2899" s="94"/>
      <c r="U2899" s="94"/>
      <c r="V2899" s="94"/>
      <c r="W2899" s="94"/>
      <c r="X2899" s="94"/>
      <c r="Y2899" s="94"/>
    </row>
    <row r="2900" spans="2:25" x14ac:dyDescent="0.25">
      <c r="B2900" s="110"/>
      <c r="C2900" s="110"/>
      <c r="D2900" s="38"/>
      <c r="E2900" s="38"/>
      <c r="F2900" s="38"/>
      <c r="G2900" s="38"/>
      <c r="H2900" s="38"/>
      <c r="I2900" s="38"/>
      <c r="J2900" s="38"/>
      <c r="K2900" s="38"/>
      <c r="L2900" s="38"/>
      <c r="M2900" s="38"/>
      <c r="N2900" s="38"/>
      <c r="O2900" s="38"/>
      <c r="P2900" s="38"/>
      <c r="Q2900" s="38"/>
      <c r="R2900" s="38"/>
      <c r="S2900" s="94"/>
      <c r="T2900" s="94"/>
      <c r="U2900" s="94"/>
      <c r="V2900" s="94"/>
      <c r="W2900" s="94"/>
      <c r="X2900" s="94"/>
      <c r="Y2900" s="94"/>
    </row>
    <row r="2901" spans="2:25" x14ac:dyDescent="0.25">
      <c r="B2901" s="110"/>
      <c r="C2901" s="110"/>
      <c r="D2901" s="38"/>
      <c r="E2901" s="38"/>
      <c r="F2901" s="38"/>
      <c r="G2901" s="38"/>
      <c r="H2901" s="38"/>
      <c r="I2901" s="38"/>
      <c r="J2901" s="38"/>
      <c r="K2901" s="38"/>
      <c r="L2901" s="38"/>
      <c r="M2901" s="38"/>
      <c r="N2901" s="38"/>
      <c r="O2901" s="38"/>
      <c r="P2901" s="38"/>
      <c r="Q2901" s="38"/>
      <c r="R2901" s="38"/>
      <c r="S2901" s="94"/>
      <c r="T2901" s="94"/>
      <c r="U2901" s="94"/>
      <c r="V2901" s="94"/>
      <c r="W2901" s="94"/>
      <c r="X2901" s="94"/>
      <c r="Y2901" s="94"/>
    </row>
    <row r="2902" spans="2:25" x14ac:dyDescent="0.25">
      <c r="B2902" s="110"/>
      <c r="C2902" s="110"/>
      <c r="D2902" s="38"/>
      <c r="E2902" s="38"/>
      <c r="F2902" s="38"/>
      <c r="G2902" s="38"/>
      <c r="H2902" s="38"/>
      <c r="I2902" s="38"/>
      <c r="J2902" s="38"/>
      <c r="K2902" s="38"/>
      <c r="L2902" s="38"/>
      <c r="M2902" s="38"/>
      <c r="N2902" s="38"/>
      <c r="O2902" s="38"/>
      <c r="P2902" s="38"/>
      <c r="Q2902" s="38"/>
      <c r="R2902" s="38"/>
      <c r="S2902" s="94"/>
      <c r="T2902" s="94"/>
      <c r="U2902" s="94"/>
      <c r="V2902" s="94"/>
      <c r="W2902" s="94"/>
      <c r="X2902" s="94"/>
      <c r="Y2902" s="94"/>
    </row>
    <row r="2903" spans="2:25" x14ac:dyDescent="0.25">
      <c r="B2903" s="110"/>
      <c r="C2903" s="110"/>
      <c r="D2903" s="38"/>
      <c r="E2903" s="38"/>
      <c r="F2903" s="38"/>
      <c r="G2903" s="38"/>
      <c r="H2903" s="38"/>
      <c r="I2903" s="38"/>
      <c r="J2903" s="38"/>
      <c r="K2903" s="38"/>
      <c r="L2903" s="38"/>
      <c r="M2903" s="38"/>
      <c r="N2903" s="38"/>
      <c r="O2903" s="38"/>
      <c r="P2903" s="38"/>
      <c r="Q2903" s="38"/>
      <c r="R2903" s="38"/>
      <c r="S2903" s="94"/>
      <c r="T2903" s="94"/>
      <c r="U2903" s="94"/>
      <c r="V2903" s="94"/>
      <c r="W2903" s="94"/>
      <c r="X2903" s="94"/>
      <c r="Y2903" s="94"/>
    </row>
    <row r="2904" spans="2:25" x14ac:dyDescent="0.25">
      <c r="B2904" s="110"/>
      <c r="C2904" s="110"/>
      <c r="D2904" s="38"/>
      <c r="E2904" s="38"/>
      <c r="F2904" s="38"/>
      <c r="G2904" s="38"/>
      <c r="H2904" s="38"/>
      <c r="I2904" s="38"/>
      <c r="J2904" s="38"/>
      <c r="K2904" s="38"/>
      <c r="L2904" s="38"/>
      <c r="M2904" s="38"/>
      <c r="N2904" s="38"/>
      <c r="O2904" s="38"/>
      <c r="P2904" s="38"/>
      <c r="Q2904" s="38"/>
      <c r="R2904" s="38"/>
      <c r="S2904" s="94"/>
      <c r="T2904" s="94"/>
      <c r="U2904" s="94"/>
      <c r="V2904" s="94"/>
      <c r="W2904" s="94"/>
      <c r="X2904" s="94"/>
      <c r="Y2904" s="94"/>
    </row>
    <row r="2905" spans="2:25" x14ac:dyDescent="0.25">
      <c r="B2905" s="110"/>
      <c r="C2905" s="110"/>
      <c r="D2905" s="38"/>
      <c r="E2905" s="38"/>
      <c r="F2905" s="38"/>
      <c r="G2905" s="38"/>
      <c r="H2905" s="38"/>
      <c r="I2905" s="38"/>
      <c r="J2905" s="38"/>
      <c r="K2905" s="38"/>
      <c r="L2905" s="38"/>
      <c r="M2905" s="38"/>
      <c r="N2905" s="38"/>
      <c r="O2905" s="38"/>
      <c r="P2905" s="38"/>
      <c r="Q2905" s="38"/>
      <c r="R2905" s="38"/>
      <c r="S2905" s="94"/>
      <c r="T2905" s="94"/>
      <c r="U2905" s="94"/>
      <c r="V2905" s="94"/>
      <c r="W2905" s="94"/>
      <c r="X2905" s="94"/>
      <c r="Y2905" s="94"/>
    </row>
    <row r="2906" spans="2:25" x14ac:dyDescent="0.25">
      <c r="B2906" s="110"/>
      <c r="C2906" s="110"/>
      <c r="D2906" s="38"/>
      <c r="E2906" s="38"/>
      <c r="F2906" s="38"/>
      <c r="G2906" s="38"/>
      <c r="H2906" s="38"/>
      <c r="I2906" s="38"/>
      <c r="J2906" s="38"/>
      <c r="K2906" s="38"/>
      <c r="L2906" s="38"/>
      <c r="M2906" s="38"/>
      <c r="N2906" s="38"/>
      <c r="O2906" s="38"/>
      <c r="P2906" s="38"/>
      <c r="Q2906" s="38"/>
      <c r="R2906" s="38"/>
      <c r="S2906" s="94"/>
      <c r="T2906" s="94"/>
      <c r="U2906" s="94"/>
      <c r="V2906" s="94"/>
      <c r="W2906" s="94"/>
      <c r="X2906" s="94"/>
      <c r="Y2906" s="94"/>
    </row>
    <row r="2907" spans="2:25" x14ac:dyDescent="0.25">
      <c r="B2907" s="110"/>
      <c r="C2907" s="110"/>
      <c r="D2907" s="38"/>
      <c r="E2907" s="38"/>
      <c r="F2907" s="38"/>
      <c r="G2907" s="38"/>
      <c r="H2907" s="38"/>
      <c r="I2907" s="38"/>
      <c r="J2907" s="38"/>
      <c r="K2907" s="38"/>
      <c r="L2907" s="38"/>
      <c r="M2907" s="38"/>
      <c r="N2907" s="38"/>
      <c r="O2907" s="38"/>
      <c r="P2907" s="38"/>
      <c r="Q2907" s="38"/>
      <c r="R2907" s="38"/>
      <c r="S2907" s="94"/>
      <c r="T2907" s="94"/>
      <c r="U2907" s="94"/>
      <c r="V2907" s="94"/>
      <c r="W2907" s="94"/>
      <c r="X2907" s="94"/>
      <c r="Y2907" s="94"/>
    </row>
    <row r="2908" spans="2:25" x14ac:dyDescent="0.25">
      <c r="B2908" s="110"/>
      <c r="C2908" s="110"/>
      <c r="D2908" s="38"/>
      <c r="E2908" s="38"/>
      <c r="F2908" s="38"/>
      <c r="G2908" s="38"/>
      <c r="H2908" s="38"/>
      <c r="I2908" s="38"/>
      <c r="J2908" s="38"/>
      <c r="K2908" s="38"/>
      <c r="L2908" s="38"/>
      <c r="M2908" s="38"/>
      <c r="N2908" s="38"/>
      <c r="O2908" s="38"/>
      <c r="P2908" s="38"/>
      <c r="Q2908" s="38"/>
      <c r="R2908" s="38"/>
      <c r="S2908" s="94"/>
      <c r="T2908" s="94"/>
      <c r="U2908" s="94"/>
      <c r="V2908" s="94"/>
      <c r="W2908" s="94"/>
      <c r="X2908" s="94"/>
      <c r="Y2908" s="94"/>
    </row>
    <row r="2909" spans="2:25" x14ac:dyDescent="0.25">
      <c r="B2909" s="110"/>
      <c r="C2909" s="110"/>
      <c r="D2909" s="38"/>
      <c r="E2909" s="38"/>
      <c r="F2909" s="38"/>
      <c r="G2909" s="38"/>
      <c r="H2909" s="38"/>
      <c r="I2909" s="38"/>
      <c r="J2909" s="38"/>
      <c r="K2909" s="38"/>
      <c r="L2909" s="38"/>
      <c r="M2909" s="38"/>
      <c r="N2909" s="38"/>
      <c r="O2909" s="38"/>
      <c r="P2909" s="38"/>
      <c r="Q2909" s="38"/>
      <c r="R2909" s="38"/>
      <c r="S2909" s="94"/>
      <c r="T2909" s="94"/>
      <c r="U2909" s="94"/>
      <c r="V2909" s="94"/>
      <c r="W2909" s="94"/>
      <c r="X2909" s="94"/>
      <c r="Y2909" s="94"/>
    </row>
    <row r="2910" spans="2:25" x14ac:dyDescent="0.25">
      <c r="B2910" s="110"/>
      <c r="C2910" s="110"/>
      <c r="D2910" s="38"/>
      <c r="E2910" s="38"/>
      <c r="F2910" s="38"/>
      <c r="G2910" s="38"/>
      <c r="H2910" s="38"/>
      <c r="I2910" s="38"/>
      <c r="J2910" s="38"/>
      <c r="K2910" s="38"/>
      <c r="L2910" s="38"/>
      <c r="M2910" s="38"/>
      <c r="N2910" s="38"/>
      <c r="O2910" s="38"/>
      <c r="P2910" s="38"/>
      <c r="Q2910" s="38"/>
      <c r="R2910" s="38"/>
      <c r="S2910" s="94"/>
      <c r="T2910" s="94"/>
      <c r="U2910" s="94"/>
      <c r="V2910" s="94"/>
      <c r="W2910" s="94"/>
      <c r="X2910" s="94"/>
      <c r="Y2910" s="94"/>
    </row>
    <row r="2911" spans="2:25" x14ac:dyDescent="0.25">
      <c r="B2911" s="110"/>
      <c r="C2911" s="110"/>
      <c r="D2911" s="38"/>
      <c r="E2911" s="38"/>
      <c r="F2911" s="38"/>
      <c r="G2911" s="38"/>
      <c r="H2911" s="38"/>
      <c r="I2911" s="38"/>
      <c r="J2911" s="38"/>
      <c r="K2911" s="38"/>
      <c r="L2911" s="38"/>
      <c r="M2911" s="38"/>
      <c r="N2911" s="38"/>
      <c r="O2911" s="38"/>
      <c r="P2911" s="38"/>
      <c r="Q2911" s="38"/>
      <c r="R2911" s="38"/>
      <c r="S2911" s="94"/>
      <c r="T2911" s="94"/>
      <c r="U2911" s="94"/>
      <c r="V2911" s="94"/>
      <c r="W2911" s="94"/>
      <c r="X2911" s="94"/>
      <c r="Y2911" s="94"/>
    </row>
    <row r="2912" spans="2:25" x14ac:dyDescent="0.25">
      <c r="B2912" s="110"/>
      <c r="C2912" s="110"/>
      <c r="D2912" s="38"/>
      <c r="E2912" s="38"/>
      <c r="F2912" s="38"/>
      <c r="G2912" s="38"/>
      <c r="H2912" s="38"/>
      <c r="I2912" s="38"/>
      <c r="J2912" s="38"/>
      <c r="K2912" s="38"/>
      <c r="L2912" s="38"/>
      <c r="M2912" s="38"/>
      <c r="N2912" s="38"/>
      <c r="O2912" s="38"/>
      <c r="P2912" s="38"/>
      <c r="Q2912" s="38"/>
      <c r="R2912" s="38"/>
      <c r="S2912" s="94"/>
      <c r="T2912" s="94"/>
      <c r="U2912" s="94"/>
      <c r="V2912" s="94"/>
      <c r="W2912" s="94"/>
      <c r="X2912" s="94"/>
      <c r="Y2912" s="94"/>
    </row>
    <row r="2913" spans="2:25" x14ac:dyDescent="0.25">
      <c r="B2913" s="110"/>
      <c r="C2913" s="110"/>
      <c r="D2913" s="38"/>
      <c r="E2913" s="38"/>
      <c r="F2913" s="38"/>
      <c r="G2913" s="38"/>
      <c r="H2913" s="38"/>
      <c r="I2913" s="38"/>
      <c r="J2913" s="38"/>
      <c r="K2913" s="38"/>
      <c r="L2913" s="38"/>
      <c r="M2913" s="38"/>
      <c r="N2913" s="38"/>
      <c r="O2913" s="38"/>
      <c r="P2913" s="38"/>
      <c r="Q2913" s="38"/>
      <c r="R2913" s="38"/>
      <c r="S2913" s="94"/>
      <c r="T2913" s="94"/>
      <c r="U2913" s="94"/>
      <c r="V2913" s="94"/>
      <c r="W2913" s="94"/>
      <c r="X2913" s="94"/>
      <c r="Y2913" s="94"/>
    </row>
    <row r="2914" spans="2:25" x14ac:dyDescent="0.25">
      <c r="B2914" s="110"/>
      <c r="C2914" s="110"/>
      <c r="D2914" s="38"/>
      <c r="E2914" s="38"/>
      <c r="F2914" s="38"/>
      <c r="G2914" s="38"/>
      <c r="H2914" s="38"/>
      <c r="I2914" s="38"/>
      <c r="J2914" s="38"/>
      <c r="K2914" s="38"/>
      <c r="L2914" s="38"/>
      <c r="M2914" s="38"/>
      <c r="N2914" s="38"/>
      <c r="O2914" s="38"/>
      <c r="P2914" s="38"/>
      <c r="Q2914" s="38"/>
      <c r="R2914" s="38"/>
      <c r="S2914" s="94"/>
      <c r="T2914" s="94"/>
      <c r="U2914" s="94"/>
      <c r="V2914" s="94"/>
      <c r="W2914" s="94"/>
      <c r="X2914" s="94"/>
      <c r="Y2914" s="94"/>
    </row>
    <row r="2915" spans="2:25" x14ac:dyDescent="0.25">
      <c r="B2915" s="110"/>
      <c r="C2915" s="110"/>
      <c r="D2915" s="38"/>
      <c r="E2915" s="38"/>
      <c r="F2915" s="38"/>
      <c r="G2915" s="38"/>
      <c r="H2915" s="38"/>
      <c r="I2915" s="38"/>
      <c r="J2915" s="38"/>
      <c r="K2915" s="38"/>
      <c r="L2915" s="38"/>
      <c r="M2915" s="38"/>
      <c r="N2915" s="38"/>
      <c r="O2915" s="38"/>
      <c r="P2915" s="38"/>
      <c r="Q2915" s="38"/>
      <c r="R2915" s="38"/>
      <c r="S2915" s="94"/>
      <c r="T2915" s="94"/>
      <c r="U2915" s="94"/>
      <c r="V2915" s="94"/>
      <c r="W2915" s="94"/>
      <c r="X2915" s="94"/>
      <c r="Y2915" s="94"/>
    </row>
    <row r="2916" spans="2:25" x14ac:dyDescent="0.25">
      <c r="B2916" s="110"/>
      <c r="C2916" s="110"/>
      <c r="D2916" s="38"/>
      <c r="E2916" s="38"/>
      <c r="F2916" s="38"/>
      <c r="G2916" s="38"/>
      <c r="H2916" s="38"/>
      <c r="I2916" s="38"/>
      <c r="J2916" s="38"/>
      <c r="K2916" s="38"/>
      <c r="L2916" s="38"/>
      <c r="M2916" s="38"/>
      <c r="N2916" s="38"/>
      <c r="O2916" s="38"/>
      <c r="P2916" s="38"/>
      <c r="Q2916" s="38"/>
      <c r="R2916" s="38"/>
      <c r="S2916" s="94"/>
      <c r="T2916" s="94"/>
      <c r="U2916" s="94"/>
      <c r="V2916" s="94"/>
      <c r="W2916" s="94"/>
      <c r="X2916" s="94"/>
      <c r="Y2916" s="94"/>
    </row>
    <row r="2917" spans="2:25" x14ac:dyDescent="0.25">
      <c r="B2917" s="110"/>
      <c r="C2917" s="110"/>
      <c r="D2917" s="38"/>
      <c r="E2917" s="38"/>
      <c r="F2917" s="38"/>
      <c r="G2917" s="38"/>
      <c r="H2917" s="38"/>
      <c r="I2917" s="38"/>
      <c r="J2917" s="38"/>
      <c r="K2917" s="38"/>
      <c r="L2917" s="38"/>
      <c r="M2917" s="38"/>
      <c r="N2917" s="38"/>
      <c r="O2917" s="38"/>
      <c r="P2917" s="38"/>
      <c r="Q2917" s="38"/>
      <c r="R2917" s="38"/>
      <c r="S2917" s="94"/>
      <c r="T2917" s="94"/>
      <c r="U2917" s="94"/>
      <c r="V2917" s="94"/>
      <c r="W2917" s="94"/>
      <c r="X2917" s="94"/>
      <c r="Y2917" s="94"/>
    </row>
    <row r="2918" spans="2:25" x14ac:dyDescent="0.25">
      <c r="B2918" s="110"/>
      <c r="C2918" s="110"/>
      <c r="D2918" s="38"/>
      <c r="E2918" s="38"/>
      <c r="F2918" s="38"/>
      <c r="G2918" s="38"/>
      <c r="H2918" s="38"/>
      <c r="I2918" s="38"/>
      <c r="J2918" s="38"/>
      <c r="K2918" s="38"/>
      <c r="L2918" s="38"/>
      <c r="M2918" s="38"/>
      <c r="N2918" s="38"/>
      <c r="O2918" s="38"/>
      <c r="P2918" s="38"/>
      <c r="Q2918" s="38"/>
      <c r="R2918" s="38"/>
      <c r="S2918" s="94"/>
      <c r="T2918" s="94"/>
      <c r="U2918" s="94"/>
      <c r="V2918" s="94"/>
      <c r="W2918" s="94"/>
      <c r="X2918" s="94"/>
      <c r="Y2918" s="94"/>
    </row>
    <row r="2919" spans="2:25" x14ac:dyDescent="0.25">
      <c r="B2919" s="110"/>
      <c r="C2919" s="110"/>
      <c r="D2919" s="38"/>
      <c r="E2919" s="38"/>
      <c r="F2919" s="38"/>
      <c r="G2919" s="38"/>
      <c r="H2919" s="38"/>
      <c r="I2919" s="38"/>
      <c r="J2919" s="38"/>
      <c r="K2919" s="38"/>
      <c r="L2919" s="38"/>
      <c r="M2919" s="38"/>
      <c r="N2919" s="38"/>
      <c r="O2919" s="38"/>
      <c r="P2919" s="38"/>
      <c r="Q2919" s="38"/>
      <c r="R2919" s="38"/>
      <c r="S2919" s="94"/>
      <c r="T2919" s="94"/>
      <c r="U2919" s="94"/>
      <c r="V2919" s="94"/>
      <c r="W2919" s="94"/>
      <c r="X2919" s="94"/>
      <c r="Y2919" s="94"/>
    </row>
    <row r="2920" spans="2:25" x14ac:dyDescent="0.25">
      <c r="B2920" s="110"/>
      <c r="C2920" s="110"/>
      <c r="D2920" s="38"/>
      <c r="E2920" s="38"/>
      <c r="F2920" s="38"/>
      <c r="G2920" s="38"/>
      <c r="H2920" s="38"/>
      <c r="I2920" s="38"/>
      <c r="J2920" s="38"/>
      <c r="K2920" s="38"/>
      <c r="L2920" s="38"/>
      <c r="M2920" s="38"/>
      <c r="N2920" s="38"/>
      <c r="O2920" s="38"/>
      <c r="P2920" s="38"/>
      <c r="Q2920" s="38"/>
      <c r="R2920" s="38"/>
      <c r="S2920" s="94"/>
      <c r="T2920" s="94"/>
      <c r="U2920" s="94"/>
      <c r="V2920" s="94"/>
      <c r="W2920" s="94"/>
      <c r="X2920" s="94"/>
      <c r="Y2920" s="94"/>
    </row>
    <row r="2921" spans="2:25" x14ac:dyDescent="0.25">
      <c r="B2921" s="110"/>
      <c r="C2921" s="110"/>
      <c r="D2921" s="38"/>
      <c r="E2921" s="38"/>
      <c r="F2921" s="38"/>
      <c r="G2921" s="38"/>
      <c r="H2921" s="38"/>
      <c r="I2921" s="38"/>
      <c r="J2921" s="38"/>
      <c r="K2921" s="38"/>
      <c r="L2921" s="38"/>
      <c r="M2921" s="38"/>
      <c r="N2921" s="38"/>
      <c r="O2921" s="38"/>
      <c r="P2921" s="38"/>
      <c r="Q2921" s="38"/>
      <c r="R2921" s="38"/>
      <c r="S2921" s="94"/>
      <c r="T2921" s="94"/>
      <c r="U2921" s="94"/>
      <c r="V2921" s="94"/>
      <c r="W2921" s="94"/>
      <c r="X2921" s="94"/>
      <c r="Y2921" s="94"/>
    </row>
    <row r="2922" spans="2:25" x14ac:dyDescent="0.25">
      <c r="B2922" s="110"/>
      <c r="C2922" s="110"/>
      <c r="D2922" s="38"/>
      <c r="E2922" s="38"/>
      <c r="F2922" s="38"/>
      <c r="G2922" s="38"/>
      <c r="H2922" s="38"/>
      <c r="I2922" s="38"/>
      <c r="J2922" s="38"/>
      <c r="K2922" s="38"/>
      <c r="L2922" s="38"/>
      <c r="M2922" s="38"/>
      <c r="N2922" s="38"/>
      <c r="O2922" s="38"/>
      <c r="P2922" s="38"/>
      <c r="Q2922" s="38"/>
      <c r="R2922" s="38"/>
      <c r="S2922" s="94"/>
      <c r="T2922" s="94"/>
      <c r="U2922" s="94"/>
      <c r="V2922" s="94"/>
      <c r="W2922" s="94"/>
      <c r="X2922" s="94"/>
      <c r="Y2922" s="94"/>
    </row>
    <row r="2923" spans="2:25" x14ac:dyDescent="0.25">
      <c r="B2923" s="110"/>
      <c r="C2923" s="110"/>
      <c r="D2923" s="38"/>
      <c r="E2923" s="38"/>
      <c r="F2923" s="38"/>
      <c r="G2923" s="38"/>
      <c r="H2923" s="38"/>
      <c r="I2923" s="38"/>
      <c r="J2923" s="38"/>
      <c r="K2923" s="38"/>
      <c r="L2923" s="38"/>
      <c r="M2923" s="38"/>
      <c r="N2923" s="38"/>
      <c r="O2923" s="38"/>
      <c r="P2923" s="38"/>
      <c r="Q2923" s="38"/>
      <c r="R2923" s="38"/>
      <c r="S2923" s="94"/>
      <c r="T2923" s="94"/>
      <c r="U2923" s="94"/>
      <c r="V2923" s="94"/>
      <c r="W2923" s="94"/>
      <c r="X2923" s="94"/>
      <c r="Y2923" s="94"/>
    </row>
    <row r="2924" spans="2:25" x14ac:dyDescent="0.25">
      <c r="B2924" s="110"/>
      <c r="C2924" s="110"/>
      <c r="D2924" s="38"/>
      <c r="E2924" s="38"/>
      <c r="F2924" s="38"/>
      <c r="G2924" s="38"/>
      <c r="H2924" s="38"/>
      <c r="I2924" s="38"/>
      <c r="J2924" s="38"/>
      <c r="K2924" s="38"/>
      <c r="L2924" s="38"/>
      <c r="M2924" s="38"/>
      <c r="N2924" s="38"/>
      <c r="O2924" s="38"/>
      <c r="P2924" s="38"/>
      <c r="Q2924" s="38"/>
      <c r="R2924" s="38"/>
      <c r="S2924" s="94"/>
      <c r="T2924" s="94"/>
      <c r="U2924" s="94"/>
      <c r="V2924" s="94"/>
      <c r="W2924" s="94"/>
      <c r="X2924" s="94"/>
      <c r="Y2924" s="94"/>
    </row>
    <row r="2925" spans="2:25" x14ac:dyDescent="0.25">
      <c r="B2925" s="110"/>
      <c r="C2925" s="110"/>
      <c r="D2925" s="38"/>
      <c r="E2925" s="38"/>
      <c r="F2925" s="38"/>
      <c r="G2925" s="38"/>
      <c r="H2925" s="38"/>
      <c r="I2925" s="38"/>
      <c r="J2925" s="38"/>
      <c r="K2925" s="38"/>
      <c r="L2925" s="38"/>
      <c r="M2925" s="38"/>
      <c r="N2925" s="38"/>
      <c r="O2925" s="38"/>
      <c r="P2925" s="38"/>
      <c r="Q2925" s="38"/>
      <c r="R2925" s="38"/>
      <c r="S2925" s="94"/>
      <c r="T2925" s="94"/>
      <c r="U2925" s="94"/>
      <c r="V2925" s="94"/>
      <c r="W2925" s="94"/>
      <c r="X2925" s="94"/>
      <c r="Y2925" s="94"/>
    </row>
    <row r="2926" spans="2:25" x14ac:dyDescent="0.25">
      <c r="B2926" s="110"/>
      <c r="C2926" s="110"/>
      <c r="D2926" s="38"/>
      <c r="E2926" s="38"/>
      <c r="F2926" s="38"/>
      <c r="G2926" s="38"/>
      <c r="H2926" s="38"/>
      <c r="I2926" s="38"/>
      <c r="J2926" s="38"/>
      <c r="K2926" s="38"/>
      <c r="L2926" s="38"/>
      <c r="M2926" s="38"/>
      <c r="N2926" s="38"/>
      <c r="O2926" s="38"/>
      <c r="P2926" s="38"/>
      <c r="Q2926" s="38"/>
      <c r="R2926" s="38"/>
      <c r="S2926" s="94"/>
      <c r="T2926" s="94"/>
      <c r="U2926" s="94"/>
      <c r="V2926" s="94"/>
      <c r="W2926" s="94"/>
      <c r="X2926" s="94"/>
      <c r="Y2926" s="94"/>
    </row>
    <row r="2927" spans="2:25" x14ac:dyDescent="0.25">
      <c r="B2927" s="110"/>
      <c r="C2927" s="110"/>
      <c r="D2927" s="38"/>
      <c r="E2927" s="38"/>
      <c r="F2927" s="38"/>
      <c r="G2927" s="38"/>
      <c r="H2927" s="38"/>
      <c r="I2927" s="38"/>
      <c r="J2927" s="38"/>
      <c r="K2927" s="38"/>
      <c r="L2927" s="38"/>
      <c r="M2927" s="38"/>
      <c r="N2927" s="38"/>
      <c r="O2927" s="38"/>
      <c r="P2927" s="38"/>
      <c r="Q2927" s="38"/>
      <c r="R2927" s="38"/>
      <c r="S2927" s="94"/>
      <c r="T2927" s="94"/>
      <c r="U2927" s="94"/>
      <c r="V2927" s="94"/>
      <c r="W2927" s="94"/>
      <c r="X2927" s="94"/>
      <c r="Y2927" s="94"/>
    </row>
    <row r="2928" spans="2:25" x14ac:dyDescent="0.25">
      <c r="B2928" s="110"/>
      <c r="C2928" s="110"/>
      <c r="D2928" s="38"/>
      <c r="E2928" s="38"/>
      <c r="F2928" s="38"/>
      <c r="G2928" s="38"/>
      <c r="H2928" s="38"/>
      <c r="I2928" s="38"/>
      <c r="J2928" s="38"/>
      <c r="K2928" s="38"/>
      <c r="L2928" s="38"/>
      <c r="M2928" s="38"/>
      <c r="N2928" s="38"/>
      <c r="O2928" s="38"/>
      <c r="P2928" s="38"/>
      <c r="Q2928" s="38"/>
      <c r="R2928" s="38"/>
      <c r="S2928" s="94"/>
      <c r="T2928" s="94"/>
      <c r="U2928" s="94"/>
      <c r="V2928" s="94"/>
      <c r="W2928" s="94"/>
      <c r="X2928" s="94"/>
      <c r="Y2928" s="94"/>
    </row>
    <row r="2929" spans="2:25" x14ac:dyDescent="0.25">
      <c r="B2929" s="110"/>
      <c r="C2929" s="110"/>
      <c r="D2929" s="38"/>
      <c r="E2929" s="38"/>
      <c r="F2929" s="38"/>
      <c r="G2929" s="38"/>
      <c r="H2929" s="38"/>
      <c r="I2929" s="38"/>
      <c r="J2929" s="38"/>
      <c r="K2929" s="38"/>
      <c r="L2929" s="38"/>
      <c r="M2929" s="38"/>
      <c r="N2929" s="38"/>
      <c r="O2929" s="38"/>
      <c r="P2929" s="38"/>
      <c r="Q2929" s="38"/>
      <c r="R2929" s="38"/>
      <c r="S2929" s="94"/>
      <c r="T2929" s="94"/>
      <c r="U2929" s="94"/>
      <c r="V2929" s="94"/>
      <c r="W2929" s="94"/>
      <c r="X2929" s="94"/>
      <c r="Y2929" s="94"/>
    </row>
    <row r="2930" spans="2:25" x14ac:dyDescent="0.25">
      <c r="B2930" s="110"/>
      <c r="C2930" s="110"/>
      <c r="D2930" s="38"/>
      <c r="E2930" s="38"/>
      <c r="F2930" s="38"/>
      <c r="G2930" s="38"/>
      <c r="H2930" s="38"/>
      <c r="I2930" s="38"/>
      <c r="J2930" s="38"/>
      <c r="K2930" s="38"/>
      <c r="L2930" s="38"/>
      <c r="M2930" s="38"/>
      <c r="N2930" s="38"/>
      <c r="O2930" s="38"/>
      <c r="P2930" s="38"/>
      <c r="Q2930" s="38"/>
      <c r="R2930" s="38"/>
      <c r="S2930" s="94"/>
      <c r="T2930" s="94"/>
      <c r="U2930" s="94"/>
      <c r="V2930" s="94"/>
      <c r="W2930" s="94"/>
      <c r="X2930" s="94"/>
      <c r="Y2930" s="94"/>
    </row>
    <row r="2931" spans="2:25" x14ac:dyDescent="0.25">
      <c r="B2931" s="110"/>
      <c r="C2931" s="110"/>
      <c r="D2931" s="38"/>
      <c r="E2931" s="38"/>
      <c r="F2931" s="38"/>
      <c r="G2931" s="38"/>
      <c r="H2931" s="38"/>
      <c r="I2931" s="38"/>
      <c r="J2931" s="38"/>
      <c r="K2931" s="38"/>
      <c r="L2931" s="38"/>
      <c r="M2931" s="38"/>
      <c r="N2931" s="38"/>
      <c r="O2931" s="38"/>
      <c r="P2931" s="38"/>
      <c r="Q2931" s="38"/>
      <c r="R2931" s="38"/>
      <c r="S2931" s="94"/>
      <c r="T2931" s="94"/>
      <c r="U2931" s="94"/>
      <c r="V2931" s="94"/>
      <c r="W2931" s="94"/>
      <c r="X2931" s="94"/>
      <c r="Y2931" s="94"/>
    </row>
    <row r="2932" spans="2:25" x14ac:dyDescent="0.25">
      <c r="B2932" s="110"/>
      <c r="C2932" s="110"/>
      <c r="D2932" s="38"/>
      <c r="E2932" s="38"/>
      <c r="F2932" s="38"/>
      <c r="G2932" s="38"/>
      <c r="H2932" s="38"/>
      <c r="I2932" s="38"/>
      <c r="J2932" s="38"/>
      <c r="K2932" s="38"/>
      <c r="L2932" s="38"/>
      <c r="M2932" s="38"/>
      <c r="N2932" s="38"/>
      <c r="O2932" s="38"/>
      <c r="P2932" s="38"/>
      <c r="Q2932" s="38"/>
      <c r="R2932" s="38"/>
      <c r="S2932" s="94"/>
      <c r="T2932" s="94"/>
      <c r="U2932" s="94"/>
      <c r="V2932" s="94"/>
      <c r="W2932" s="94"/>
      <c r="X2932" s="94"/>
      <c r="Y2932" s="94"/>
    </row>
    <row r="2933" spans="2:25" x14ac:dyDescent="0.25">
      <c r="B2933" s="110"/>
      <c r="C2933" s="110"/>
      <c r="D2933" s="38"/>
      <c r="E2933" s="38"/>
      <c r="F2933" s="38"/>
      <c r="G2933" s="38"/>
      <c r="H2933" s="38"/>
      <c r="I2933" s="38"/>
      <c r="J2933" s="38"/>
      <c r="K2933" s="38"/>
      <c r="L2933" s="38"/>
      <c r="M2933" s="38"/>
      <c r="N2933" s="38"/>
      <c r="O2933" s="38"/>
      <c r="P2933" s="38"/>
      <c r="Q2933" s="38"/>
      <c r="R2933" s="38"/>
      <c r="S2933" s="94"/>
      <c r="T2933" s="94"/>
      <c r="U2933" s="94"/>
      <c r="V2933" s="94"/>
      <c r="W2933" s="94"/>
      <c r="X2933" s="94"/>
      <c r="Y2933" s="94"/>
    </row>
    <row r="2934" spans="2:25" x14ac:dyDescent="0.25">
      <c r="B2934" s="110"/>
      <c r="C2934" s="110"/>
      <c r="D2934" s="38"/>
      <c r="E2934" s="38"/>
      <c r="F2934" s="38"/>
      <c r="G2934" s="38"/>
      <c r="H2934" s="38"/>
      <c r="I2934" s="38"/>
      <c r="J2934" s="38"/>
      <c r="K2934" s="38"/>
      <c r="L2934" s="38"/>
      <c r="M2934" s="38"/>
      <c r="N2934" s="38"/>
      <c r="O2934" s="38"/>
      <c r="P2934" s="38"/>
      <c r="Q2934" s="38"/>
      <c r="R2934" s="38"/>
      <c r="S2934" s="94"/>
      <c r="T2934" s="94"/>
      <c r="U2934" s="94"/>
      <c r="V2934" s="94"/>
      <c r="W2934" s="94"/>
      <c r="X2934" s="94"/>
      <c r="Y2934" s="94"/>
    </row>
    <row r="2935" spans="2:25" x14ac:dyDescent="0.25">
      <c r="B2935" s="110"/>
      <c r="C2935" s="110"/>
      <c r="D2935" s="38"/>
      <c r="E2935" s="38"/>
      <c r="F2935" s="38"/>
      <c r="G2935" s="38"/>
      <c r="H2935" s="38"/>
      <c r="I2935" s="38"/>
      <c r="J2935" s="38"/>
      <c r="K2935" s="38"/>
      <c r="L2935" s="38"/>
      <c r="M2935" s="38"/>
      <c r="N2935" s="38"/>
      <c r="O2935" s="38"/>
      <c r="P2935" s="38"/>
      <c r="Q2935" s="38"/>
      <c r="R2935" s="38"/>
      <c r="S2935" s="94"/>
      <c r="T2935" s="94"/>
      <c r="U2935" s="94"/>
      <c r="V2935" s="94"/>
      <c r="W2935" s="94"/>
      <c r="X2935" s="94"/>
      <c r="Y2935" s="94"/>
    </row>
    <row r="2936" spans="2:25" x14ac:dyDescent="0.25">
      <c r="B2936" s="110"/>
      <c r="C2936" s="110"/>
      <c r="D2936" s="38"/>
      <c r="E2936" s="38"/>
      <c r="F2936" s="38"/>
      <c r="G2936" s="38"/>
      <c r="H2936" s="38"/>
      <c r="I2936" s="38"/>
      <c r="J2936" s="38"/>
      <c r="K2936" s="38"/>
      <c r="L2936" s="38"/>
      <c r="M2936" s="38"/>
      <c r="N2936" s="38"/>
      <c r="O2936" s="38"/>
      <c r="P2936" s="38"/>
      <c r="Q2936" s="38"/>
      <c r="R2936" s="38"/>
      <c r="S2936" s="94"/>
      <c r="T2936" s="94"/>
      <c r="U2936" s="94"/>
      <c r="V2936" s="94"/>
      <c r="W2936" s="94"/>
      <c r="X2936" s="94"/>
      <c r="Y2936" s="94"/>
    </row>
    <row r="2937" spans="2:25" x14ac:dyDescent="0.25">
      <c r="B2937" s="110"/>
      <c r="C2937" s="110"/>
      <c r="D2937" s="38"/>
      <c r="E2937" s="38"/>
      <c r="F2937" s="38"/>
      <c r="G2937" s="38"/>
      <c r="H2937" s="38"/>
      <c r="I2937" s="38"/>
      <c r="J2937" s="38"/>
      <c r="K2937" s="38"/>
      <c r="L2937" s="38"/>
      <c r="M2937" s="38"/>
      <c r="N2937" s="38"/>
      <c r="O2937" s="38"/>
      <c r="P2937" s="38"/>
      <c r="Q2937" s="38"/>
      <c r="R2937" s="38"/>
      <c r="S2937" s="94"/>
      <c r="T2937" s="94"/>
      <c r="U2937" s="94"/>
      <c r="V2937" s="94"/>
      <c r="W2937" s="94"/>
      <c r="X2937" s="94"/>
      <c r="Y2937" s="94"/>
    </row>
    <row r="2938" spans="2:25" x14ac:dyDescent="0.25">
      <c r="B2938" s="110"/>
      <c r="C2938" s="110"/>
      <c r="D2938" s="38"/>
      <c r="E2938" s="38"/>
      <c r="F2938" s="38"/>
      <c r="G2938" s="38"/>
      <c r="H2938" s="38"/>
      <c r="I2938" s="38"/>
      <c r="J2938" s="38"/>
      <c r="K2938" s="38"/>
      <c r="L2938" s="38"/>
      <c r="M2938" s="38"/>
      <c r="N2938" s="38"/>
      <c r="O2938" s="38"/>
      <c r="P2938" s="38"/>
      <c r="Q2938" s="38"/>
      <c r="R2938" s="38"/>
      <c r="S2938" s="94"/>
      <c r="T2938" s="94"/>
      <c r="U2938" s="94"/>
      <c r="V2938" s="94"/>
      <c r="W2938" s="94"/>
      <c r="X2938" s="94"/>
      <c r="Y2938" s="94"/>
    </row>
    <row r="2939" spans="2:25" x14ac:dyDescent="0.25">
      <c r="B2939" s="110"/>
      <c r="C2939" s="110"/>
      <c r="D2939" s="38"/>
      <c r="E2939" s="38"/>
      <c r="F2939" s="38"/>
      <c r="G2939" s="38"/>
      <c r="H2939" s="38"/>
      <c r="I2939" s="38"/>
      <c r="J2939" s="38"/>
      <c r="K2939" s="38"/>
      <c r="L2939" s="38"/>
      <c r="M2939" s="38"/>
      <c r="N2939" s="38"/>
      <c r="O2939" s="38"/>
      <c r="P2939" s="38"/>
      <c r="Q2939" s="38"/>
      <c r="R2939" s="38"/>
      <c r="S2939" s="94"/>
      <c r="T2939" s="94"/>
      <c r="U2939" s="94"/>
      <c r="V2939" s="94"/>
      <c r="W2939" s="94"/>
      <c r="X2939" s="94"/>
      <c r="Y2939" s="94"/>
    </row>
    <row r="2940" spans="2:25" x14ac:dyDescent="0.25">
      <c r="B2940" s="110"/>
      <c r="C2940" s="110"/>
      <c r="D2940" s="38"/>
      <c r="E2940" s="38"/>
      <c r="F2940" s="38"/>
      <c r="G2940" s="38"/>
      <c r="H2940" s="38"/>
      <c r="I2940" s="38"/>
      <c r="J2940" s="38"/>
      <c r="K2940" s="38"/>
      <c r="L2940" s="38"/>
      <c r="M2940" s="38"/>
      <c r="N2940" s="38"/>
      <c r="O2940" s="38"/>
      <c r="P2940" s="38"/>
      <c r="Q2940" s="38"/>
      <c r="R2940" s="38"/>
      <c r="S2940" s="94"/>
      <c r="T2940" s="94"/>
      <c r="U2940" s="94"/>
      <c r="V2940" s="94"/>
      <c r="W2940" s="94"/>
      <c r="X2940" s="94"/>
      <c r="Y2940" s="94"/>
    </row>
    <row r="2941" spans="2:25" x14ac:dyDescent="0.25">
      <c r="B2941" s="110"/>
      <c r="C2941" s="110"/>
      <c r="D2941" s="38"/>
      <c r="E2941" s="38"/>
      <c r="F2941" s="38"/>
      <c r="G2941" s="38"/>
      <c r="H2941" s="38"/>
      <c r="I2941" s="38"/>
      <c r="J2941" s="38"/>
      <c r="K2941" s="38"/>
      <c r="L2941" s="38"/>
      <c r="M2941" s="38"/>
      <c r="N2941" s="38"/>
      <c r="O2941" s="38"/>
      <c r="P2941" s="38"/>
      <c r="Q2941" s="38"/>
      <c r="R2941" s="38"/>
      <c r="S2941" s="94"/>
      <c r="T2941" s="94"/>
      <c r="U2941" s="94"/>
      <c r="V2941" s="94"/>
      <c r="W2941" s="94"/>
      <c r="X2941" s="94"/>
      <c r="Y2941" s="94"/>
    </row>
    <row r="2942" spans="2:25" x14ac:dyDescent="0.25">
      <c r="B2942" s="110"/>
      <c r="C2942" s="110"/>
      <c r="D2942" s="38"/>
      <c r="E2942" s="38"/>
      <c r="F2942" s="38"/>
      <c r="G2942" s="38"/>
      <c r="H2942" s="38"/>
      <c r="I2942" s="38"/>
      <c r="J2942" s="38"/>
      <c r="K2942" s="38"/>
      <c r="L2942" s="38"/>
      <c r="M2942" s="38"/>
      <c r="N2942" s="38"/>
      <c r="O2942" s="38"/>
      <c r="P2942" s="38"/>
      <c r="Q2942" s="38"/>
      <c r="R2942" s="38"/>
      <c r="S2942" s="94"/>
      <c r="T2942" s="94"/>
      <c r="U2942" s="94"/>
      <c r="V2942" s="94"/>
      <c r="W2942" s="94"/>
      <c r="X2942" s="94"/>
      <c r="Y2942" s="94"/>
    </row>
    <row r="2943" spans="2:25" x14ac:dyDescent="0.25">
      <c r="B2943" s="110"/>
      <c r="C2943" s="110"/>
      <c r="D2943" s="38"/>
      <c r="E2943" s="38"/>
      <c r="F2943" s="38"/>
      <c r="G2943" s="38"/>
      <c r="H2943" s="38"/>
      <c r="I2943" s="38"/>
      <c r="J2943" s="38"/>
      <c r="K2943" s="38"/>
      <c r="L2943" s="38"/>
      <c r="M2943" s="38"/>
      <c r="N2943" s="38"/>
      <c r="O2943" s="38"/>
      <c r="P2943" s="38"/>
      <c r="Q2943" s="38"/>
      <c r="R2943" s="38"/>
      <c r="S2943" s="94"/>
      <c r="T2943" s="94"/>
      <c r="U2943" s="94"/>
      <c r="V2943" s="94"/>
      <c r="W2943" s="94"/>
      <c r="X2943" s="94"/>
      <c r="Y2943" s="94"/>
    </row>
    <row r="2944" spans="2:25" x14ac:dyDescent="0.25">
      <c r="B2944" s="110"/>
      <c r="C2944" s="110"/>
      <c r="D2944" s="38"/>
      <c r="E2944" s="38"/>
      <c r="F2944" s="38"/>
      <c r="G2944" s="38"/>
      <c r="H2944" s="38"/>
      <c r="I2944" s="38"/>
      <c r="J2944" s="38"/>
      <c r="K2944" s="38"/>
      <c r="L2944" s="38"/>
      <c r="M2944" s="38"/>
      <c r="N2944" s="38"/>
      <c r="O2944" s="38"/>
      <c r="P2944" s="38"/>
      <c r="Q2944" s="38"/>
      <c r="R2944" s="38"/>
      <c r="S2944" s="94"/>
      <c r="T2944" s="94"/>
      <c r="U2944" s="94"/>
      <c r="V2944" s="94"/>
      <c r="W2944" s="94"/>
      <c r="X2944" s="94"/>
      <c r="Y2944" s="94"/>
    </row>
    <row r="2945" spans="2:25" x14ac:dyDescent="0.25">
      <c r="B2945" s="110"/>
      <c r="C2945" s="110"/>
      <c r="D2945" s="38"/>
      <c r="E2945" s="38"/>
      <c r="F2945" s="38"/>
      <c r="G2945" s="38"/>
      <c r="H2945" s="38"/>
      <c r="I2945" s="38"/>
      <c r="J2945" s="38"/>
      <c r="K2945" s="38"/>
      <c r="L2945" s="38"/>
      <c r="M2945" s="38"/>
      <c r="N2945" s="38"/>
      <c r="O2945" s="38"/>
      <c r="P2945" s="38"/>
      <c r="Q2945" s="38"/>
      <c r="R2945" s="38"/>
      <c r="S2945" s="94"/>
      <c r="T2945" s="94"/>
      <c r="U2945" s="94"/>
      <c r="V2945" s="94"/>
      <c r="W2945" s="94"/>
      <c r="X2945" s="94"/>
      <c r="Y2945" s="94"/>
    </row>
    <row r="2946" spans="2:25" x14ac:dyDescent="0.25">
      <c r="B2946" s="110"/>
      <c r="C2946" s="110"/>
      <c r="D2946" s="38"/>
      <c r="E2946" s="38"/>
      <c r="F2946" s="38"/>
      <c r="G2946" s="38"/>
      <c r="H2946" s="38"/>
      <c r="I2946" s="38"/>
      <c r="J2946" s="38"/>
      <c r="K2946" s="38"/>
      <c r="L2946" s="38"/>
      <c r="M2946" s="38"/>
      <c r="N2946" s="38"/>
      <c r="O2946" s="38"/>
      <c r="P2946" s="38"/>
      <c r="Q2946" s="38"/>
      <c r="R2946" s="38"/>
      <c r="S2946" s="94"/>
      <c r="T2946" s="94"/>
      <c r="U2946" s="94"/>
      <c r="V2946" s="94"/>
      <c r="W2946" s="94"/>
      <c r="X2946" s="94"/>
      <c r="Y2946" s="94"/>
    </row>
    <row r="2947" spans="2:25" x14ac:dyDescent="0.25">
      <c r="B2947" s="110"/>
      <c r="C2947" s="110"/>
      <c r="D2947" s="38"/>
      <c r="E2947" s="38"/>
      <c r="F2947" s="38"/>
      <c r="G2947" s="38"/>
      <c r="H2947" s="38"/>
      <c r="I2947" s="38"/>
      <c r="J2947" s="38"/>
      <c r="K2947" s="38"/>
      <c r="L2947" s="38"/>
      <c r="M2947" s="38"/>
      <c r="N2947" s="38"/>
      <c r="O2947" s="38"/>
      <c r="P2947" s="38"/>
      <c r="Q2947" s="38"/>
      <c r="R2947" s="38"/>
      <c r="S2947" s="94"/>
      <c r="T2947" s="94"/>
      <c r="U2947" s="94"/>
      <c r="V2947" s="94"/>
      <c r="W2947" s="94"/>
      <c r="X2947" s="94"/>
      <c r="Y2947" s="94"/>
    </row>
    <row r="2948" spans="2:25" x14ac:dyDescent="0.25">
      <c r="B2948" s="110"/>
      <c r="C2948" s="110"/>
      <c r="D2948" s="38"/>
      <c r="E2948" s="38"/>
      <c r="F2948" s="38"/>
      <c r="G2948" s="38"/>
      <c r="H2948" s="38"/>
      <c r="I2948" s="38"/>
      <c r="J2948" s="38"/>
      <c r="K2948" s="38"/>
      <c r="L2948" s="38"/>
      <c r="M2948" s="38"/>
      <c r="N2948" s="38"/>
      <c r="O2948" s="38"/>
      <c r="P2948" s="38"/>
      <c r="Q2948" s="38"/>
      <c r="R2948" s="38"/>
      <c r="S2948" s="94"/>
      <c r="T2948" s="94"/>
      <c r="U2948" s="94"/>
      <c r="V2948" s="94"/>
      <c r="W2948" s="94"/>
      <c r="X2948" s="94"/>
      <c r="Y2948" s="94"/>
    </row>
    <row r="2949" spans="2:25" x14ac:dyDescent="0.25">
      <c r="B2949" s="110"/>
      <c r="C2949" s="110"/>
      <c r="D2949" s="38"/>
      <c r="E2949" s="38"/>
      <c r="F2949" s="38"/>
      <c r="G2949" s="38"/>
      <c r="H2949" s="38"/>
      <c r="I2949" s="38"/>
      <c r="J2949" s="38"/>
      <c r="K2949" s="38"/>
      <c r="L2949" s="38"/>
      <c r="M2949" s="38"/>
      <c r="N2949" s="38"/>
      <c r="O2949" s="38"/>
      <c r="P2949" s="38"/>
      <c r="Q2949" s="38"/>
      <c r="R2949" s="38"/>
      <c r="S2949" s="94"/>
      <c r="T2949" s="94"/>
      <c r="U2949" s="94"/>
      <c r="V2949" s="94"/>
      <c r="W2949" s="94"/>
      <c r="X2949" s="94"/>
      <c r="Y2949" s="94"/>
    </row>
    <row r="2950" spans="2:25" x14ac:dyDescent="0.25">
      <c r="B2950" s="110"/>
      <c r="C2950" s="110"/>
      <c r="D2950" s="38"/>
      <c r="E2950" s="38"/>
      <c r="F2950" s="38"/>
      <c r="G2950" s="38"/>
      <c r="H2950" s="38"/>
      <c r="I2950" s="38"/>
      <c r="J2950" s="38"/>
      <c r="K2950" s="38"/>
      <c r="L2950" s="38"/>
      <c r="M2950" s="38"/>
      <c r="N2950" s="38"/>
      <c r="O2950" s="38"/>
      <c r="P2950" s="38"/>
      <c r="Q2950" s="38"/>
      <c r="R2950" s="38"/>
      <c r="S2950" s="94"/>
      <c r="T2950" s="94"/>
      <c r="U2950" s="94"/>
      <c r="V2950" s="94"/>
      <c r="W2950" s="94"/>
      <c r="X2950" s="94"/>
      <c r="Y2950" s="94"/>
    </row>
    <row r="2951" spans="2:25" x14ac:dyDescent="0.25">
      <c r="B2951" s="110"/>
      <c r="C2951" s="110"/>
      <c r="D2951" s="38"/>
      <c r="E2951" s="38"/>
      <c r="F2951" s="38"/>
      <c r="G2951" s="38"/>
      <c r="H2951" s="38"/>
      <c r="I2951" s="38"/>
      <c r="J2951" s="38"/>
      <c r="K2951" s="38"/>
      <c r="L2951" s="38"/>
      <c r="M2951" s="38"/>
      <c r="N2951" s="38"/>
      <c r="O2951" s="38"/>
      <c r="P2951" s="38"/>
      <c r="Q2951" s="38"/>
      <c r="R2951" s="38"/>
      <c r="S2951" s="94"/>
      <c r="T2951" s="94"/>
      <c r="U2951" s="94"/>
      <c r="V2951" s="94"/>
      <c r="W2951" s="94"/>
      <c r="X2951" s="94"/>
      <c r="Y2951" s="94"/>
    </row>
    <row r="2952" spans="2:25" x14ac:dyDescent="0.25">
      <c r="B2952" s="110"/>
      <c r="C2952" s="110"/>
      <c r="D2952" s="38"/>
      <c r="E2952" s="38"/>
      <c r="F2952" s="38"/>
      <c r="G2952" s="38"/>
      <c r="H2952" s="38"/>
      <c r="I2952" s="38"/>
      <c r="J2952" s="38"/>
      <c r="K2952" s="38"/>
      <c r="L2952" s="38"/>
      <c r="M2952" s="38"/>
      <c r="N2952" s="38"/>
      <c r="O2952" s="38"/>
      <c r="P2952" s="38"/>
      <c r="Q2952" s="38"/>
      <c r="R2952" s="38"/>
      <c r="S2952" s="94"/>
      <c r="T2952" s="94"/>
      <c r="U2952" s="94"/>
      <c r="V2952" s="94"/>
      <c r="W2952" s="94"/>
      <c r="X2952" s="94"/>
      <c r="Y2952" s="94"/>
    </row>
    <row r="2953" spans="2:25" x14ac:dyDescent="0.25">
      <c r="B2953" s="110"/>
      <c r="C2953" s="110"/>
      <c r="D2953" s="38"/>
      <c r="E2953" s="38"/>
      <c r="F2953" s="38"/>
      <c r="G2953" s="38"/>
      <c r="H2953" s="38"/>
      <c r="I2953" s="38"/>
      <c r="J2953" s="38"/>
      <c r="K2953" s="38"/>
      <c r="L2953" s="38"/>
      <c r="M2953" s="38"/>
      <c r="N2953" s="38"/>
      <c r="O2953" s="38"/>
      <c r="P2953" s="38"/>
      <c r="Q2953" s="38"/>
      <c r="R2953" s="38"/>
      <c r="S2953" s="94"/>
      <c r="T2953" s="94"/>
      <c r="U2953" s="94"/>
      <c r="V2953" s="94"/>
      <c r="W2953" s="94"/>
      <c r="X2953" s="94"/>
      <c r="Y2953" s="94"/>
    </row>
    <row r="2954" spans="2:25" x14ac:dyDescent="0.25">
      <c r="B2954" s="110"/>
      <c r="C2954" s="110"/>
      <c r="D2954" s="38"/>
      <c r="E2954" s="38"/>
      <c r="F2954" s="38"/>
      <c r="G2954" s="38"/>
      <c r="H2954" s="38"/>
      <c r="I2954" s="38"/>
      <c r="J2954" s="38"/>
      <c r="K2954" s="38"/>
      <c r="L2954" s="38"/>
      <c r="M2954" s="38"/>
      <c r="N2954" s="38"/>
      <c r="O2954" s="38"/>
      <c r="P2954" s="38"/>
      <c r="Q2954" s="38"/>
      <c r="R2954" s="38"/>
      <c r="S2954" s="94"/>
      <c r="T2954" s="94"/>
      <c r="U2954" s="94"/>
      <c r="V2954" s="94"/>
      <c r="W2954" s="94"/>
      <c r="X2954" s="94"/>
      <c r="Y2954" s="94"/>
    </row>
    <row r="2955" spans="2:25" x14ac:dyDescent="0.25">
      <c r="B2955" s="110"/>
      <c r="C2955" s="110"/>
      <c r="D2955" s="38"/>
      <c r="E2955" s="38"/>
      <c r="F2955" s="38"/>
      <c r="G2955" s="38"/>
      <c r="H2955" s="38"/>
      <c r="I2955" s="38"/>
      <c r="J2955" s="38"/>
      <c r="K2955" s="38"/>
      <c r="L2955" s="38"/>
      <c r="M2955" s="38"/>
      <c r="N2955" s="38"/>
      <c r="O2955" s="38"/>
      <c r="P2955" s="38"/>
      <c r="Q2955" s="38"/>
      <c r="R2955" s="38"/>
      <c r="S2955" s="94"/>
      <c r="T2955" s="94"/>
      <c r="U2955" s="94"/>
      <c r="V2955" s="94"/>
      <c r="W2955" s="94"/>
      <c r="X2955" s="94"/>
      <c r="Y2955" s="94"/>
    </row>
    <row r="2956" spans="2:25" x14ac:dyDescent="0.25">
      <c r="B2956" s="110"/>
      <c r="C2956" s="110"/>
      <c r="D2956" s="38"/>
      <c r="E2956" s="38"/>
      <c r="F2956" s="38"/>
      <c r="G2956" s="38"/>
      <c r="H2956" s="38"/>
      <c r="I2956" s="38"/>
      <c r="J2956" s="38"/>
      <c r="K2956" s="38"/>
      <c r="L2956" s="38"/>
      <c r="M2956" s="38"/>
      <c r="N2956" s="38"/>
      <c r="O2956" s="38"/>
      <c r="P2956" s="38"/>
      <c r="Q2956" s="38"/>
      <c r="R2956" s="38"/>
      <c r="S2956" s="94"/>
      <c r="T2956" s="94"/>
      <c r="U2956" s="94"/>
      <c r="V2956" s="94"/>
      <c r="W2956" s="94"/>
      <c r="X2956" s="94"/>
      <c r="Y2956" s="94"/>
    </row>
    <row r="2957" spans="2:25" x14ac:dyDescent="0.25">
      <c r="B2957" s="110"/>
      <c r="C2957" s="110"/>
      <c r="D2957" s="38"/>
      <c r="E2957" s="38"/>
      <c r="F2957" s="38"/>
      <c r="G2957" s="38"/>
      <c r="H2957" s="38"/>
      <c r="I2957" s="38"/>
      <c r="J2957" s="38"/>
      <c r="K2957" s="38"/>
      <c r="L2957" s="38"/>
      <c r="M2957" s="38"/>
      <c r="N2957" s="38"/>
      <c r="O2957" s="38"/>
      <c r="P2957" s="38"/>
      <c r="Q2957" s="38"/>
      <c r="R2957" s="38"/>
      <c r="S2957" s="94"/>
      <c r="T2957" s="94"/>
      <c r="U2957" s="94"/>
      <c r="V2957" s="94"/>
      <c r="W2957" s="94"/>
      <c r="X2957" s="94"/>
      <c r="Y2957" s="94"/>
    </row>
    <row r="2958" spans="2:25" x14ac:dyDescent="0.25">
      <c r="B2958" s="110"/>
      <c r="C2958" s="110"/>
      <c r="D2958" s="38"/>
      <c r="E2958" s="38"/>
      <c r="F2958" s="38"/>
      <c r="G2958" s="38"/>
      <c r="H2958" s="38"/>
      <c r="I2958" s="38"/>
      <c r="J2958" s="38"/>
      <c r="K2958" s="38"/>
      <c r="L2958" s="38"/>
      <c r="M2958" s="38"/>
      <c r="N2958" s="38"/>
      <c r="O2958" s="38"/>
      <c r="P2958" s="38"/>
      <c r="Q2958" s="38"/>
      <c r="R2958" s="38"/>
      <c r="S2958" s="94"/>
      <c r="T2958" s="94"/>
      <c r="U2958" s="94"/>
      <c r="V2958" s="94"/>
      <c r="W2958" s="94"/>
      <c r="X2958" s="94"/>
      <c r="Y2958" s="94"/>
    </row>
    <row r="2959" spans="2:25" x14ac:dyDescent="0.25">
      <c r="B2959" s="110"/>
      <c r="C2959" s="110"/>
      <c r="D2959" s="38"/>
      <c r="E2959" s="38"/>
      <c r="F2959" s="38"/>
      <c r="G2959" s="38"/>
      <c r="H2959" s="38"/>
      <c r="I2959" s="38"/>
      <c r="J2959" s="38"/>
      <c r="K2959" s="38"/>
      <c r="L2959" s="38"/>
      <c r="M2959" s="38"/>
      <c r="N2959" s="38"/>
      <c r="O2959" s="38"/>
      <c r="P2959" s="38"/>
      <c r="Q2959" s="38"/>
      <c r="R2959" s="38"/>
      <c r="S2959" s="94"/>
      <c r="T2959" s="94"/>
      <c r="U2959" s="94"/>
      <c r="V2959" s="94"/>
      <c r="W2959" s="94"/>
      <c r="X2959" s="94"/>
      <c r="Y2959" s="94"/>
    </row>
    <row r="2960" spans="2:25" x14ac:dyDescent="0.25">
      <c r="B2960" s="110"/>
      <c r="C2960" s="110"/>
      <c r="D2960" s="38"/>
      <c r="E2960" s="38"/>
      <c r="F2960" s="38"/>
      <c r="G2960" s="38"/>
      <c r="H2960" s="38"/>
      <c r="I2960" s="38"/>
      <c r="J2960" s="38"/>
      <c r="K2960" s="38"/>
      <c r="L2960" s="38"/>
      <c r="M2960" s="38"/>
      <c r="N2960" s="38"/>
      <c r="O2960" s="38"/>
      <c r="P2960" s="38"/>
      <c r="Q2960" s="38"/>
      <c r="R2960" s="38"/>
      <c r="S2960" s="94"/>
      <c r="T2960" s="94"/>
      <c r="U2960" s="94"/>
      <c r="V2960" s="94"/>
      <c r="W2960" s="94"/>
      <c r="X2960" s="94"/>
      <c r="Y2960" s="94"/>
    </row>
    <row r="2961" spans="2:25" x14ac:dyDescent="0.25">
      <c r="B2961" s="110"/>
      <c r="C2961" s="110"/>
      <c r="D2961" s="38"/>
      <c r="E2961" s="38"/>
      <c r="F2961" s="38"/>
      <c r="G2961" s="38"/>
      <c r="H2961" s="38"/>
      <c r="I2961" s="38"/>
      <c r="J2961" s="38"/>
      <c r="K2961" s="38"/>
      <c r="L2961" s="38"/>
      <c r="M2961" s="38"/>
      <c r="N2961" s="38"/>
      <c r="O2961" s="38"/>
      <c r="P2961" s="38"/>
      <c r="Q2961" s="38"/>
      <c r="R2961" s="38"/>
      <c r="S2961" s="94"/>
      <c r="T2961" s="94"/>
      <c r="U2961" s="94"/>
      <c r="V2961" s="94"/>
      <c r="W2961" s="94"/>
      <c r="X2961" s="94"/>
      <c r="Y2961" s="94"/>
    </row>
    <row r="2962" spans="2:25" x14ac:dyDescent="0.25">
      <c r="B2962" s="110"/>
      <c r="C2962" s="110"/>
      <c r="D2962" s="38"/>
      <c r="E2962" s="38"/>
      <c r="F2962" s="38"/>
      <c r="G2962" s="38"/>
      <c r="H2962" s="38"/>
      <c r="I2962" s="38"/>
      <c r="J2962" s="38"/>
      <c r="K2962" s="38"/>
      <c r="L2962" s="38"/>
      <c r="M2962" s="38"/>
      <c r="N2962" s="38"/>
      <c r="O2962" s="38"/>
      <c r="P2962" s="38"/>
      <c r="Q2962" s="38"/>
      <c r="R2962" s="38"/>
      <c r="S2962" s="94"/>
      <c r="T2962" s="94"/>
      <c r="U2962" s="94"/>
      <c r="V2962" s="94"/>
      <c r="W2962" s="94"/>
      <c r="X2962" s="94"/>
      <c r="Y2962" s="94"/>
    </row>
    <row r="2963" spans="2:25" x14ac:dyDescent="0.25">
      <c r="B2963" s="110"/>
      <c r="C2963" s="110"/>
      <c r="D2963" s="38"/>
      <c r="E2963" s="38"/>
      <c r="F2963" s="38"/>
      <c r="G2963" s="38"/>
      <c r="H2963" s="38"/>
      <c r="I2963" s="38"/>
      <c r="J2963" s="38"/>
      <c r="K2963" s="38"/>
      <c r="L2963" s="38"/>
      <c r="M2963" s="38"/>
      <c r="N2963" s="38"/>
      <c r="O2963" s="38"/>
      <c r="P2963" s="38"/>
      <c r="Q2963" s="38"/>
      <c r="R2963" s="38"/>
      <c r="S2963" s="94"/>
      <c r="T2963" s="94"/>
      <c r="U2963" s="94"/>
      <c r="V2963" s="94"/>
      <c r="W2963" s="94"/>
      <c r="X2963" s="94"/>
      <c r="Y2963" s="94"/>
    </row>
    <row r="2964" spans="2:25" x14ac:dyDescent="0.25">
      <c r="B2964" s="110"/>
      <c r="C2964" s="110"/>
      <c r="D2964" s="38"/>
      <c r="E2964" s="38"/>
      <c r="F2964" s="38"/>
      <c r="G2964" s="38"/>
      <c r="H2964" s="38"/>
      <c r="I2964" s="38"/>
      <c r="J2964" s="38"/>
      <c r="K2964" s="38"/>
      <c r="L2964" s="38"/>
      <c r="M2964" s="38"/>
      <c r="N2964" s="38"/>
      <c r="O2964" s="38"/>
      <c r="P2964" s="38"/>
      <c r="Q2964" s="38"/>
      <c r="R2964" s="38"/>
      <c r="S2964" s="94"/>
      <c r="T2964" s="94"/>
      <c r="U2964" s="94"/>
      <c r="V2964" s="94"/>
      <c r="W2964" s="94"/>
      <c r="X2964" s="94"/>
      <c r="Y2964" s="94"/>
    </row>
    <row r="2965" spans="2:25" x14ac:dyDescent="0.25">
      <c r="B2965" s="110"/>
      <c r="C2965" s="110"/>
      <c r="D2965" s="38"/>
      <c r="E2965" s="38"/>
      <c r="F2965" s="38"/>
      <c r="G2965" s="38"/>
      <c r="H2965" s="38"/>
      <c r="I2965" s="38"/>
      <c r="J2965" s="38"/>
      <c r="K2965" s="38"/>
      <c r="L2965" s="38"/>
      <c r="M2965" s="38"/>
      <c r="N2965" s="38"/>
      <c r="O2965" s="38"/>
      <c r="P2965" s="38"/>
      <c r="Q2965" s="38"/>
      <c r="R2965" s="38"/>
      <c r="S2965" s="94"/>
      <c r="T2965" s="94"/>
      <c r="U2965" s="94"/>
      <c r="V2965" s="94"/>
      <c r="W2965" s="94"/>
      <c r="X2965" s="94"/>
      <c r="Y2965" s="94"/>
    </row>
    <row r="2966" spans="2:25" x14ac:dyDescent="0.25">
      <c r="B2966" s="110"/>
      <c r="C2966" s="110"/>
      <c r="D2966" s="38"/>
      <c r="E2966" s="38"/>
      <c r="F2966" s="38"/>
      <c r="G2966" s="38"/>
      <c r="H2966" s="38"/>
      <c r="I2966" s="38"/>
      <c r="J2966" s="38"/>
      <c r="K2966" s="38"/>
      <c r="L2966" s="38"/>
      <c r="M2966" s="38"/>
      <c r="N2966" s="38"/>
      <c r="O2966" s="38"/>
      <c r="P2966" s="38"/>
      <c r="Q2966" s="38"/>
      <c r="R2966" s="38"/>
      <c r="S2966" s="94"/>
      <c r="T2966" s="94"/>
      <c r="U2966" s="94"/>
      <c r="V2966" s="94"/>
      <c r="W2966" s="94"/>
      <c r="X2966" s="94"/>
      <c r="Y2966" s="94"/>
    </row>
    <row r="2967" spans="2:25" x14ac:dyDescent="0.25">
      <c r="B2967" s="110"/>
      <c r="C2967" s="110"/>
      <c r="D2967" s="38"/>
      <c r="E2967" s="38"/>
      <c r="F2967" s="38"/>
      <c r="G2967" s="38"/>
      <c r="H2967" s="38"/>
      <c r="I2967" s="38"/>
      <c r="J2967" s="38"/>
      <c r="K2967" s="38"/>
      <c r="L2967" s="38"/>
      <c r="M2967" s="38"/>
      <c r="N2967" s="38"/>
      <c r="O2967" s="38"/>
      <c r="P2967" s="38"/>
      <c r="Q2967" s="38"/>
      <c r="R2967" s="38"/>
      <c r="S2967" s="94"/>
      <c r="T2967" s="94"/>
      <c r="U2967" s="94"/>
      <c r="V2967" s="94"/>
      <c r="W2967" s="94"/>
      <c r="X2967" s="94"/>
      <c r="Y2967" s="94"/>
    </row>
    <row r="2968" spans="2:25" x14ac:dyDescent="0.25">
      <c r="B2968" s="110"/>
      <c r="C2968" s="110"/>
      <c r="D2968" s="38"/>
      <c r="E2968" s="38"/>
      <c r="F2968" s="38"/>
      <c r="G2968" s="38"/>
      <c r="H2968" s="38"/>
      <c r="I2968" s="38"/>
      <c r="J2968" s="38"/>
      <c r="K2968" s="38"/>
      <c r="L2968" s="38"/>
      <c r="M2968" s="38"/>
      <c r="N2968" s="38"/>
      <c r="O2968" s="38"/>
      <c r="P2968" s="38"/>
      <c r="Q2968" s="38"/>
      <c r="R2968" s="38"/>
      <c r="S2968" s="94"/>
      <c r="T2968" s="94"/>
      <c r="U2968" s="94"/>
      <c r="V2968" s="94"/>
      <c r="W2968" s="94"/>
      <c r="X2968" s="94"/>
      <c r="Y2968" s="94"/>
    </row>
    <row r="2969" spans="2:25" x14ac:dyDescent="0.25">
      <c r="B2969" s="110"/>
      <c r="C2969" s="110"/>
      <c r="D2969" s="38"/>
      <c r="E2969" s="38"/>
      <c r="F2969" s="38"/>
      <c r="G2969" s="38"/>
      <c r="H2969" s="38"/>
      <c r="I2969" s="38"/>
      <c r="J2969" s="38"/>
      <c r="K2969" s="38"/>
      <c r="L2969" s="38"/>
      <c r="M2969" s="38"/>
      <c r="N2969" s="38"/>
      <c r="O2969" s="38"/>
      <c r="P2969" s="38"/>
      <c r="Q2969" s="38"/>
      <c r="R2969" s="38"/>
      <c r="S2969" s="94"/>
      <c r="T2969" s="94"/>
      <c r="U2969" s="94"/>
      <c r="V2969" s="94"/>
      <c r="W2969" s="94"/>
      <c r="X2969" s="94"/>
      <c r="Y2969" s="94"/>
    </row>
    <row r="2970" spans="2:25" x14ac:dyDescent="0.25">
      <c r="B2970" s="110"/>
      <c r="C2970" s="110"/>
      <c r="D2970" s="38"/>
      <c r="E2970" s="38"/>
      <c r="F2970" s="38"/>
      <c r="G2970" s="38"/>
      <c r="H2970" s="38"/>
      <c r="I2970" s="38"/>
      <c r="J2970" s="38"/>
      <c r="K2970" s="38"/>
      <c r="L2970" s="38"/>
      <c r="M2970" s="38"/>
      <c r="N2970" s="38"/>
      <c r="O2970" s="38"/>
      <c r="P2970" s="38"/>
      <c r="Q2970" s="38"/>
      <c r="R2970" s="38"/>
      <c r="S2970" s="94"/>
      <c r="T2970" s="94"/>
      <c r="U2970" s="94"/>
      <c r="V2970" s="94"/>
      <c r="W2970" s="94"/>
      <c r="X2970" s="94"/>
      <c r="Y2970" s="94"/>
    </row>
    <row r="2971" spans="2:25" x14ac:dyDescent="0.25">
      <c r="B2971" s="110"/>
      <c r="C2971" s="110"/>
      <c r="D2971" s="38"/>
      <c r="E2971" s="38"/>
      <c r="F2971" s="38"/>
      <c r="G2971" s="38"/>
      <c r="H2971" s="38"/>
      <c r="I2971" s="38"/>
      <c r="J2971" s="38"/>
      <c r="K2971" s="38"/>
      <c r="L2971" s="38"/>
      <c r="M2971" s="38"/>
      <c r="N2971" s="38"/>
      <c r="O2971" s="38"/>
      <c r="P2971" s="38"/>
      <c r="Q2971" s="38"/>
      <c r="R2971" s="38"/>
      <c r="S2971" s="94"/>
      <c r="T2971" s="94"/>
      <c r="U2971" s="94"/>
      <c r="V2971" s="94"/>
      <c r="W2971" s="94"/>
      <c r="X2971" s="94"/>
      <c r="Y2971" s="94"/>
    </row>
    <row r="2972" spans="2:25" x14ac:dyDescent="0.25">
      <c r="B2972" s="110"/>
      <c r="C2972" s="110"/>
      <c r="D2972" s="38"/>
      <c r="E2972" s="38"/>
      <c r="F2972" s="38"/>
      <c r="G2972" s="38"/>
      <c r="H2972" s="38"/>
      <c r="I2972" s="38"/>
      <c r="J2972" s="38"/>
      <c r="K2972" s="38"/>
      <c r="L2972" s="38"/>
      <c r="M2972" s="38"/>
      <c r="N2972" s="38"/>
      <c r="O2972" s="38"/>
      <c r="P2972" s="38"/>
      <c r="Q2972" s="38"/>
      <c r="R2972" s="38"/>
      <c r="S2972" s="94"/>
      <c r="T2972" s="94"/>
      <c r="U2972" s="94"/>
      <c r="V2972" s="94"/>
      <c r="W2972" s="94"/>
      <c r="X2972" s="94"/>
      <c r="Y2972" s="94"/>
    </row>
    <row r="2973" spans="2:25" x14ac:dyDescent="0.25">
      <c r="B2973" s="110"/>
      <c r="C2973" s="110"/>
      <c r="D2973" s="38"/>
      <c r="E2973" s="38"/>
      <c r="F2973" s="38"/>
      <c r="G2973" s="38"/>
      <c r="H2973" s="38"/>
      <c r="I2973" s="38"/>
      <c r="J2973" s="38"/>
      <c r="K2973" s="38"/>
      <c r="L2973" s="38"/>
      <c r="M2973" s="38"/>
      <c r="N2973" s="38"/>
      <c r="O2973" s="38"/>
      <c r="P2973" s="38"/>
      <c r="Q2973" s="38"/>
      <c r="R2973" s="38"/>
      <c r="S2973" s="94"/>
      <c r="T2973" s="94"/>
      <c r="U2973" s="94"/>
      <c r="V2973" s="94"/>
      <c r="W2973" s="94"/>
      <c r="X2973" s="94"/>
      <c r="Y2973" s="94"/>
    </row>
    <row r="2974" spans="2:25" x14ac:dyDescent="0.25">
      <c r="B2974" s="110"/>
      <c r="C2974" s="110"/>
      <c r="D2974" s="38"/>
      <c r="E2974" s="38"/>
      <c r="F2974" s="38"/>
      <c r="G2974" s="38"/>
      <c r="H2974" s="38"/>
      <c r="I2974" s="38"/>
      <c r="J2974" s="38"/>
      <c r="K2974" s="38"/>
      <c r="L2974" s="38"/>
      <c r="M2974" s="38"/>
      <c r="N2974" s="38"/>
      <c r="O2974" s="38"/>
      <c r="P2974" s="38"/>
      <c r="Q2974" s="38"/>
      <c r="R2974" s="38"/>
      <c r="S2974" s="94"/>
      <c r="T2974" s="94"/>
      <c r="U2974" s="94"/>
      <c r="V2974" s="94"/>
      <c r="W2974" s="94"/>
      <c r="X2974" s="94"/>
      <c r="Y2974" s="94"/>
    </row>
    <row r="2975" spans="2:25" x14ac:dyDescent="0.25">
      <c r="B2975" s="110"/>
      <c r="C2975" s="110"/>
      <c r="D2975" s="38"/>
      <c r="E2975" s="38"/>
      <c r="F2975" s="38"/>
      <c r="G2975" s="38"/>
      <c r="H2975" s="38"/>
      <c r="I2975" s="38"/>
      <c r="J2975" s="38"/>
      <c r="K2975" s="38"/>
      <c r="L2975" s="38"/>
      <c r="M2975" s="38"/>
      <c r="N2975" s="38"/>
      <c r="O2975" s="38"/>
      <c r="P2975" s="38"/>
      <c r="Q2975" s="38"/>
      <c r="R2975" s="38"/>
      <c r="S2975" s="94"/>
      <c r="T2975" s="94"/>
      <c r="U2975" s="94"/>
      <c r="V2975" s="94"/>
      <c r="W2975" s="94"/>
      <c r="X2975" s="94"/>
      <c r="Y2975" s="94"/>
    </row>
    <row r="2976" spans="2:25" x14ac:dyDescent="0.25">
      <c r="B2976" s="110"/>
      <c r="C2976" s="110"/>
      <c r="D2976" s="38"/>
      <c r="E2976" s="38"/>
      <c r="F2976" s="38"/>
      <c r="G2976" s="38"/>
      <c r="H2976" s="38"/>
      <c r="I2976" s="38"/>
      <c r="J2976" s="38"/>
      <c r="K2976" s="38"/>
      <c r="L2976" s="38"/>
      <c r="M2976" s="38"/>
      <c r="N2976" s="38"/>
      <c r="O2976" s="38"/>
      <c r="P2976" s="38"/>
      <c r="Q2976" s="38"/>
      <c r="R2976" s="38"/>
      <c r="S2976" s="94"/>
      <c r="T2976" s="94"/>
      <c r="U2976" s="94"/>
      <c r="V2976" s="94"/>
      <c r="W2976" s="94"/>
      <c r="X2976" s="94"/>
      <c r="Y2976" s="94"/>
    </row>
    <row r="2977" spans="2:25" x14ac:dyDescent="0.25">
      <c r="B2977" s="110"/>
      <c r="C2977" s="110"/>
      <c r="D2977" s="38"/>
      <c r="E2977" s="38"/>
      <c r="F2977" s="38"/>
      <c r="G2977" s="38"/>
      <c r="H2977" s="38"/>
      <c r="I2977" s="38"/>
      <c r="J2977" s="38"/>
      <c r="K2977" s="38"/>
      <c r="L2977" s="38"/>
      <c r="M2977" s="38"/>
      <c r="N2977" s="38"/>
      <c r="O2977" s="38"/>
      <c r="P2977" s="38"/>
      <c r="Q2977" s="38"/>
      <c r="R2977" s="38"/>
      <c r="S2977" s="94"/>
      <c r="T2977" s="94"/>
      <c r="U2977" s="94"/>
      <c r="V2977" s="94"/>
      <c r="W2977" s="94"/>
      <c r="X2977" s="94"/>
      <c r="Y2977" s="94"/>
    </row>
    <row r="2978" spans="2:25" x14ac:dyDescent="0.25">
      <c r="B2978" s="110"/>
      <c r="C2978" s="110"/>
      <c r="D2978" s="38"/>
      <c r="E2978" s="38"/>
      <c r="F2978" s="38"/>
      <c r="G2978" s="38"/>
      <c r="H2978" s="38"/>
      <c r="I2978" s="38"/>
      <c r="J2978" s="38"/>
      <c r="K2978" s="38"/>
      <c r="L2978" s="38"/>
      <c r="M2978" s="38"/>
      <c r="N2978" s="38"/>
      <c r="O2978" s="38"/>
      <c r="P2978" s="38"/>
      <c r="Q2978" s="38"/>
      <c r="R2978" s="38"/>
      <c r="S2978" s="94"/>
      <c r="T2978" s="94"/>
      <c r="U2978" s="94"/>
      <c r="V2978" s="94"/>
      <c r="W2978" s="94"/>
      <c r="X2978" s="94"/>
      <c r="Y2978" s="94"/>
    </row>
    <row r="2979" spans="2:25" x14ac:dyDescent="0.25">
      <c r="B2979" s="110"/>
      <c r="C2979" s="110"/>
      <c r="D2979" s="38"/>
      <c r="E2979" s="38"/>
      <c r="F2979" s="38"/>
      <c r="G2979" s="38"/>
      <c r="H2979" s="38"/>
      <c r="I2979" s="38"/>
      <c r="J2979" s="38"/>
      <c r="K2979" s="38"/>
      <c r="L2979" s="38"/>
      <c r="M2979" s="38"/>
      <c r="N2979" s="38"/>
      <c r="O2979" s="38"/>
      <c r="P2979" s="38"/>
      <c r="Q2979" s="38"/>
      <c r="R2979" s="38"/>
      <c r="S2979" s="94"/>
      <c r="T2979" s="94"/>
      <c r="U2979" s="94"/>
      <c r="V2979" s="94"/>
      <c r="W2979" s="94"/>
      <c r="X2979" s="94"/>
      <c r="Y2979" s="94"/>
    </row>
    <row r="2980" spans="2:25" x14ac:dyDescent="0.25">
      <c r="B2980" s="110"/>
      <c r="C2980" s="110"/>
      <c r="D2980" s="38"/>
      <c r="E2980" s="38"/>
      <c r="F2980" s="38"/>
      <c r="G2980" s="38"/>
      <c r="H2980" s="38"/>
      <c r="I2980" s="38"/>
      <c r="J2980" s="38"/>
      <c r="K2980" s="38"/>
      <c r="L2980" s="38"/>
      <c r="M2980" s="38"/>
      <c r="N2980" s="38"/>
      <c r="O2980" s="38"/>
      <c r="P2980" s="38"/>
      <c r="Q2980" s="38"/>
      <c r="R2980" s="38"/>
      <c r="S2980" s="94"/>
      <c r="T2980" s="94"/>
      <c r="U2980" s="94"/>
      <c r="V2980" s="94"/>
      <c r="W2980" s="94"/>
      <c r="X2980" s="94"/>
      <c r="Y2980" s="94"/>
    </row>
    <row r="2981" spans="2:25" x14ac:dyDescent="0.25">
      <c r="B2981" s="110"/>
      <c r="C2981" s="110"/>
      <c r="D2981" s="38"/>
      <c r="E2981" s="38"/>
      <c r="F2981" s="38"/>
      <c r="G2981" s="38"/>
      <c r="H2981" s="38"/>
      <c r="I2981" s="38"/>
      <c r="J2981" s="38"/>
      <c r="K2981" s="38"/>
      <c r="L2981" s="38"/>
      <c r="M2981" s="38"/>
      <c r="N2981" s="38"/>
      <c r="O2981" s="38"/>
      <c r="P2981" s="38"/>
      <c r="Q2981" s="38"/>
      <c r="R2981" s="38"/>
      <c r="S2981" s="94"/>
      <c r="T2981" s="94"/>
      <c r="U2981" s="94"/>
      <c r="V2981" s="94"/>
      <c r="W2981" s="94"/>
      <c r="X2981" s="94"/>
      <c r="Y2981" s="94"/>
    </row>
    <row r="2982" spans="2:25" x14ac:dyDescent="0.25">
      <c r="B2982" s="110"/>
      <c r="C2982" s="110"/>
      <c r="D2982" s="38"/>
      <c r="E2982" s="38"/>
      <c r="F2982" s="38"/>
      <c r="G2982" s="38"/>
      <c r="H2982" s="38"/>
      <c r="I2982" s="38"/>
      <c r="J2982" s="38"/>
      <c r="K2982" s="38"/>
      <c r="L2982" s="38"/>
      <c r="M2982" s="38"/>
      <c r="N2982" s="38"/>
      <c r="O2982" s="38"/>
      <c r="P2982" s="38"/>
      <c r="Q2982" s="38"/>
      <c r="R2982" s="38"/>
      <c r="S2982" s="94"/>
      <c r="T2982" s="94"/>
      <c r="U2982" s="94"/>
      <c r="V2982" s="94"/>
      <c r="W2982" s="94"/>
      <c r="X2982" s="94"/>
      <c r="Y2982" s="94"/>
    </row>
    <row r="2983" spans="2:25" x14ac:dyDescent="0.25">
      <c r="B2983" s="110"/>
      <c r="C2983" s="110"/>
      <c r="D2983" s="38"/>
      <c r="E2983" s="38"/>
      <c r="F2983" s="38"/>
      <c r="G2983" s="38"/>
      <c r="H2983" s="38"/>
      <c r="I2983" s="38"/>
      <c r="J2983" s="38"/>
      <c r="K2983" s="38"/>
      <c r="L2983" s="38"/>
      <c r="M2983" s="38"/>
      <c r="N2983" s="38"/>
      <c r="O2983" s="38"/>
      <c r="P2983" s="38"/>
      <c r="Q2983" s="38"/>
      <c r="R2983" s="38"/>
      <c r="S2983" s="94"/>
      <c r="T2983" s="94"/>
      <c r="U2983" s="94"/>
      <c r="V2983" s="94"/>
      <c r="W2983" s="94"/>
      <c r="X2983" s="94"/>
      <c r="Y2983" s="94"/>
    </row>
    <row r="2984" spans="2:25" x14ac:dyDescent="0.25">
      <c r="B2984" s="110"/>
      <c r="C2984" s="110"/>
      <c r="D2984" s="38"/>
      <c r="E2984" s="38"/>
      <c r="F2984" s="38"/>
      <c r="G2984" s="38"/>
      <c r="H2984" s="38"/>
      <c r="I2984" s="38"/>
      <c r="J2984" s="38"/>
      <c r="K2984" s="38"/>
      <c r="L2984" s="38"/>
      <c r="M2984" s="38"/>
      <c r="N2984" s="38"/>
      <c r="O2984" s="38"/>
      <c r="P2984" s="38"/>
      <c r="Q2984" s="38"/>
      <c r="R2984" s="38"/>
      <c r="S2984" s="94"/>
      <c r="T2984" s="94"/>
      <c r="U2984" s="94"/>
      <c r="V2984" s="94"/>
      <c r="W2984" s="94"/>
      <c r="X2984" s="94"/>
      <c r="Y2984" s="94"/>
    </row>
    <row r="2985" spans="2:25" x14ac:dyDescent="0.25">
      <c r="B2985" s="110"/>
      <c r="C2985" s="110"/>
      <c r="D2985" s="38"/>
      <c r="E2985" s="38"/>
      <c r="F2985" s="38"/>
      <c r="G2985" s="38"/>
      <c r="H2985" s="38"/>
      <c r="I2985" s="38"/>
      <c r="J2985" s="38"/>
      <c r="K2985" s="38"/>
      <c r="L2985" s="38"/>
      <c r="M2985" s="38"/>
      <c r="N2985" s="38"/>
      <c r="O2985" s="38"/>
      <c r="P2985" s="38"/>
      <c r="Q2985" s="38"/>
      <c r="R2985" s="38"/>
      <c r="S2985" s="94"/>
      <c r="T2985" s="94"/>
      <c r="U2985" s="94"/>
      <c r="V2985" s="94"/>
      <c r="W2985" s="94"/>
      <c r="X2985" s="94"/>
      <c r="Y2985" s="94"/>
    </row>
    <row r="2986" spans="2:25" x14ac:dyDescent="0.25">
      <c r="B2986" s="110"/>
      <c r="C2986" s="110"/>
      <c r="D2986" s="38"/>
      <c r="E2986" s="38"/>
      <c r="F2986" s="38"/>
      <c r="G2986" s="38"/>
      <c r="H2986" s="38"/>
      <c r="I2986" s="38"/>
      <c r="J2986" s="38"/>
      <c r="K2986" s="38"/>
      <c r="L2986" s="38"/>
      <c r="M2986" s="38"/>
      <c r="N2986" s="38"/>
      <c r="O2986" s="38"/>
      <c r="P2986" s="38"/>
      <c r="Q2986" s="38"/>
      <c r="R2986" s="38"/>
      <c r="S2986" s="94"/>
      <c r="T2986" s="94"/>
      <c r="U2986" s="94"/>
      <c r="V2986" s="94"/>
      <c r="W2986" s="94"/>
      <c r="X2986" s="94"/>
      <c r="Y2986" s="94"/>
    </row>
    <row r="2987" spans="2:25" x14ac:dyDescent="0.25">
      <c r="B2987" s="110"/>
      <c r="C2987" s="110"/>
      <c r="D2987" s="38"/>
      <c r="E2987" s="38"/>
      <c r="F2987" s="38"/>
      <c r="G2987" s="38"/>
      <c r="H2987" s="38"/>
      <c r="I2987" s="38"/>
      <c r="J2987" s="38"/>
      <c r="K2987" s="38"/>
      <c r="L2987" s="38"/>
      <c r="M2987" s="38"/>
      <c r="N2987" s="38"/>
      <c r="O2987" s="38"/>
      <c r="P2987" s="38"/>
      <c r="Q2987" s="38"/>
      <c r="R2987" s="38"/>
      <c r="S2987" s="94"/>
      <c r="T2987" s="94"/>
      <c r="U2987" s="94"/>
      <c r="V2987" s="94"/>
      <c r="W2987" s="94"/>
      <c r="X2987" s="94"/>
      <c r="Y2987" s="94"/>
    </row>
    <row r="2988" spans="2:25" x14ac:dyDescent="0.25">
      <c r="B2988" s="110"/>
      <c r="C2988" s="110"/>
      <c r="D2988" s="38"/>
      <c r="E2988" s="38"/>
      <c r="F2988" s="38"/>
      <c r="G2988" s="38"/>
      <c r="H2988" s="38"/>
      <c r="I2988" s="38"/>
      <c r="J2988" s="38"/>
      <c r="K2988" s="38"/>
      <c r="L2988" s="38"/>
      <c r="M2988" s="38"/>
      <c r="N2988" s="38"/>
      <c r="O2988" s="38"/>
      <c r="P2988" s="38"/>
      <c r="Q2988" s="38"/>
      <c r="R2988" s="38"/>
      <c r="S2988" s="94"/>
      <c r="T2988" s="94"/>
      <c r="U2988" s="94"/>
      <c r="V2988" s="94"/>
      <c r="W2988" s="94"/>
      <c r="X2988" s="94"/>
      <c r="Y2988" s="94"/>
    </row>
    <row r="2989" spans="2:25" x14ac:dyDescent="0.25">
      <c r="B2989" s="110"/>
      <c r="C2989" s="110"/>
      <c r="D2989" s="38"/>
      <c r="E2989" s="38"/>
      <c r="F2989" s="38"/>
      <c r="G2989" s="38"/>
      <c r="H2989" s="38"/>
      <c r="I2989" s="38"/>
      <c r="J2989" s="38"/>
      <c r="K2989" s="38"/>
      <c r="L2989" s="38"/>
      <c r="M2989" s="38"/>
      <c r="N2989" s="38"/>
      <c r="O2989" s="38"/>
      <c r="P2989" s="38"/>
      <c r="Q2989" s="38"/>
      <c r="R2989" s="38"/>
      <c r="S2989" s="94"/>
      <c r="T2989" s="94"/>
      <c r="U2989" s="94"/>
      <c r="V2989" s="94"/>
      <c r="W2989" s="94"/>
      <c r="X2989" s="94"/>
      <c r="Y2989" s="94"/>
    </row>
    <row r="2990" spans="2:25" x14ac:dyDescent="0.25">
      <c r="B2990" s="110"/>
      <c r="C2990" s="110"/>
      <c r="D2990" s="38"/>
      <c r="E2990" s="38"/>
      <c r="F2990" s="38"/>
      <c r="G2990" s="38"/>
      <c r="H2990" s="38"/>
      <c r="I2990" s="38"/>
      <c r="J2990" s="38"/>
      <c r="K2990" s="38"/>
      <c r="L2990" s="38"/>
      <c r="M2990" s="38"/>
      <c r="N2990" s="38"/>
      <c r="O2990" s="38"/>
      <c r="P2990" s="38"/>
      <c r="Q2990" s="38"/>
      <c r="R2990" s="38"/>
      <c r="S2990" s="94"/>
      <c r="T2990" s="94"/>
      <c r="U2990" s="94"/>
      <c r="V2990" s="94"/>
      <c r="W2990" s="94"/>
      <c r="X2990" s="94"/>
      <c r="Y2990" s="94"/>
    </row>
    <row r="2991" spans="2:25" x14ac:dyDescent="0.25">
      <c r="B2991" s="110"/>
      <c r="C2991" s="110"/>
      <c r="D2991" s="38"/>
      <c r="E2991" s="38"/>
      <c r="F2991" s="38"/>
      <c r="G2991" s="38"/>
      <c r="H2991" s="38"/>
      <c r="I2991" s="38"/>
      <c r="J2991" s="38"/>
      <c r="K2991" s="38"/>
      <c r="L2991" s="38"/>
      <c r="M2991" s="38"/>
      <c r="N2991" s="38"/>
      <c r="O2991" s="38"/>
      <c r="P2991" s="38"/>
      <c r="Q2991" s="38"/>
      <c r="R2991" s="38"/>
      <c r="S2991" s="94"/>
      <c r="T2991" s="94"/>
      <c r="U2991" s="94"/>
      <c r="V2991" s="94"/>
      <c r="W2991" s="94"/>
      <c r="X2991" s="94"/>
      <c r="Y2991" s="94"/>
    </row>
    <row r="2992" spans="2:25" x14ac:dyDescent="0.25">
      <c r="B2992" s="110"/>
      <c r="C2992" s="110"/>
      <c r="D2992" s="38"/>
      <c r="E2992" s="38"/>
      <c r="F2992" s="38"/>
      <c r="G2992" s="38"/>
      <c r="H2992" s="38"/>
      <c r="I2992" s="38"/>
      <c r="J2992" s="38"/>
      <c r="K2992" s="38"/>
      <c r="L2992" s="38"/>
      <c r="M2992" s="38"/>
      <c r="N2992" s="38"/>
      <c r="O2992" s="38"/>
      <c r="P2992" s="38"/>
      <c r="Q2992" s="38"/>
      <c r="R2992" s="38"/>
      <c r="S2992" s="94"/>
      <c r="T2992" s="94"/>
      <c r="U2992" s="94"/>
      <c r="V2992" s="94"/>
      <c r="W2992" s="94"/>
      <c r="X2992" s="94"/>
      <c r="Y2992" s="94"/>
    </row>
    <row r="2993" spans="2:25" x14ac:dyDescent="0.25">
      <c r="B2993" s="110"/>
      <c r="C2993" s="110"/>
      <c r="D2993" s="38"/>
      <c r="E2993" s="38"/>
      <c r="F2993" s="38"/>
      <c r="G2993" s="38"/>
      <c r="H2993" s="38"/>
      <c r="I2993" s="38"/>
      <c r="J2993" s="38"/>
      <c r="K2993" s="38"/>
      <c r="L2993" s="38"/>
      <c r="M2993" s="38"/>
      <c r="N2993" s="38"/>
      <c r="O2993" s="38"/>
      <c r="P2993" s="38"/>
      <c r="Q2993" s="38"/>
      <c r="R2993" s="38"/>
      <c r="S2993" s="94"/>
      <c r="T2993" s="94"/>
      <c r="U2993" s="94"/>
      <c r="V2993" s="94"/>
      <c r="W2993" s="94"/>
      <c r="X2993" s="94"/>
      <c r="Y2993" s="94"/>
    </row>
    <row r="2994" spans="2:25" x14ac:dyDescent="0.25">
      <c r="B2994" s="110"/>
      <c r="C2994" s="110"/>
      <c r="D2994" s="38"/>
      <c r="E2994" s="38"/>
      <c r="F2994" s="38"/>
      <c r="G2994" s="38"/>
      <c r="H2994" s="38"/>
      <c r="I2994" s="38"/>
      <c r="J2994" s="38"/>
      <c r="K2994" s="38"/>
      <c r="L2994" s="38"/>
      <c r="M2994" s="38"/>
      <c r="N2994" s="38"/>
      <c r="O2994" s="38"/>
      <c r="P2994" s="38"/>
      <c r="Q2994" s="38"/>
      <c r="R2994" s="38"/>
      <c r="S2994" s="94"/>
      <c r="T2994" s="94"/>
      <c r="U2994" s="94"/>
      <c r="V2994" s="94"/>
      <c r="W2994" s="94"/>
      <c r="X2994" s="94"/>
      <c r="Y2994" s="94"/>
    </row>
    <row r="2995" spans="2:25" x14ac:dyDescent="0.25">
      <c r="B2995" s="110"/>
      <c r="C2995" s="110"/>
      <c r="D2995" s="38"/>
      <c r="E2995" s="38"/>
      <c r="F2995" s="38"/>
      <c r="G2995" s="38"/>
      <c r="H2995" s="38"/>
      <c r="I2995" s="38"/>
      <c r="J2995" s="38"/>
      <c r="K2995" s="38"/>
      <c r="L2995" s="38"/>
      <c r="M2995" s="38"/>
      <c r="N2995" s="38"/>
      <c r="O2995" s="38"/>
      <c r="P2995" s="38"/>
      <c r="Q2995" s="38"/>
      <c r="R2995" s="38"/>
      <c r="S2995" s="94"/>
      <c r="T2995" s="94"/>
      <c r="U2995" s="94"/>
      <c r="V2995" s="94"/>
      <c r="W2995" s="94"/>
      <c r="X2995" s="94"/>
      <c r="Y2995" s="94"/>
    </row>
    <row r="2996" spans="2:25" x14ac:dyDescent="0.25">
      <c r="B2996" s="110"/>
      <c r="C2996" s="110"/>
      <c r="D2996" s="38"/>
      <c r="E2996" s="38"/>
      <c r="F2996" s="38"/>
      <c r="G2996" s="38"/>
      <c r="H2996" s="38"/>
      <c r="I2996" s="38"/>
      <c r="J2996" s="38"/>
      <c r="K2996" s="38"/>
      <c r="L2996" s="38"/>
      <c r="M2996" s="38"/>
      <c r="N2996" s="38"/>
      <c r="O2996" s="38"/>
      <c r="P2996" s="38"/>
      <c r="Q2996" s="38"/>
      <c r="R2996" s="38"/>
      <c r="S2996" s="94"/>
      <c r="T2996" s="94"/>
      <c r="U2996" s="94"/>
      <c r="V2996" s="94"/>
      <c r="W2996" s="94"/>
      <c r="X2996" s="94"/>
      <c r="Y2996" s="94"/>
    </row>
    <row r="2997" spans="2:25" x14ac:dyDescent="0.25">
      <c r="B2997" s="110"/>
      <c r="C2997" s="110"/>
      <c r="D2997" s="38"/>
      <c r="E2997" s="38"/>
      <c r="F2997" s="38"/>
      <c r="G2997" s="38"/>
      <c r="H2997" s="38"/>
      <c r="I2997" s="38"/>
      <c r="J2997" s="38"/>
      <c r="K2997" s="38"/>
      <c r="L2997" s="38"/>
      <c r="M2997" s="38"/>
      <c r="N2997" s="38"/>
      <c r="O2997" s="38"/>
      <c r="P2997" s="38"/>
      <c r="Q2997" s="38"/>
      <c r="R2997" s="38"/>
      <c r="S2997" s="94"/>
      <c r="T2997" s="94"/>
      <c r="U2997" s="94"/>
      <c r="V2997" s="94"/>
      <c r="W2997" s="94"/>
      <c r="X2997" s="94"/>
      <c r="Y2997" s="94"/>
    </row>
    <row r="2998" spans="2:25" x14ac:dyDescent="0.25">
      <c r="B2998" s="110"/>
      <c r="C2998" s="110"/>
      <c r="D2998" s="38"/>
      <c r="E2998" s="38"/>
      <c r="F2998" s="38"/>
      <c r="G2998" s="38"/>
      <c r="H2998" s="38"/>
      <c r="I2998" s="38"/>
      <c r="J2998" s="38"/>
      <c r="K2998" s="38"/>
      <c r="L2998" s="38"/>
      <c r="M2998" s="38"/>
      <c r="N2998" s="38"/>
      <c r="O2998" s="38"/>
      <c r="P2998" s="38"/>
      <c r="Q2998" s="38"/>
      <c r="R2998" s="38"/>
      <c r="S2998" s="94"/>
      <c r="T2998" s="94"/>
      <c r="U2998" s="94"/>
      <c r="V2998" s="94"/>
      <c r="W2998" s="94"/>
      <c r="X2998" s="94"/>
      <c r="Y2998" s="94"/>
    </row>
    <row r="2999" spans="2:25" x14ac:dyDescent="0.25">
      <c r="B2999" s="110"/>
      <c r="C2999" s="110"/>
      <c r="D2999" s="38"/>
      <c r="E2999" s="38"/>
      <c r="F2999" s="38"/>
      <c r="G2999" s="38"/>
      <c r="H2999" s="38"/>
      <c r="I2999" s="38"/>
      <c r="J2999" s="38"/>
      <c r="K2999" s="38"/>
      <c r="L2999" s="38"/>
      <c r="M2999" s="38"/>
      <c r="N2999" s="38"/>
      <c r="O2999" s="38"/>
      <c r="P2999" s="38"/>
      <c r="Q2999" s="38"/>
      <c r="R2999" s="38"/>
      <c r="S2999" s="94"/>
      <c r="T2999" s="94"/>
      <c r="U2999" s="94"/>
      <c r="V2999" s="94"/>
      <c r="W2999" s="94"/>
      <c r="X2999" s="94"/>
      <c r="Y2999" s="94"/>
    </row>
    <row r="3000" spans="2:25" x14ac:dyDescent="0.25">
      <c r="B3000" s="110"/>
      <c r="C3000" s="110"/>
      <c r="D3000" s="38"/>
      <c r="E3000" s="38"/>
      <c r="F3000" s="38"/>
      <c r="G3000" s="38"/>
      <c r="H3000" s="38"/>
      <c r="I3000" s="38"/>
      <c r="J3000" s="38"/>
      <c r="K3000" s="38"/>
      <c r="L3000" s="38"/>
      <c r="M3000" s="38"/>
      <c r="N3000" s="38"/>
      <c r="O3000" s="38"/>
      <c r="P3000" s="38"/>
      <c r="Q3000" s="38"/>
      <c r="R3000" s="38"/>
      <c r="S3000" s="94"/>
      <c r="T3000" s="94"/>
      <c r="U3000" s="94"/>
      <c r="V3000" s="94"/>
      <c r="W3000" s="94"/>
      <c r="X3000" s="94"/>
      <c r="Y3000" s="94"/>
    </row>
    <row r="3001" spans="2:25" x14ac:dyDescent="0.25">
      <c r="B3001" s="110"/>
      <c r="C3001" s="110"/>
      <c r="D3001" s="38"/>
      <c r="E3001" s="38"/>
      <c r="F3001" s="38"/>
      <c r="G3001" s="38"/>
      <c r="H3001" s="38"/>
      <c r="I3001" s="38"/>
      <c r="J3001" s="38"/>
      <c r="K3001" s="38"/>
      <c r="L3001" s="38"/>
      <c r="M3001" s="38"/>
      <c r="N3001" s="38"/>
      <c r="O3001" s="38"/>
      <c r="P3001" s="38"/>
      <c r="Q3001" s="38"/>
      <c r="R3001" s="38"/>
      <c r="S3001" s="94"/>
      <c r="T3001" s="94"/>
      <c r="U3001" s="94"/>
      <c r="V3001" s="94"/>
      <c r="W3001" s="94"/>
      <c r="X3001" s="94"/>
      <c r="Y3001" s="94"/>
    </row>
    <row r="3002" spans="2:25" x14ac:dyDescent="0.25">
      <c r="B3002" s="110"/>
      <c r="C3002" s="110"/>
      <c r="D3002" s="38"/>
      <c r="E3002" s="38"/>
      <c r="F3002" s="38"/>
      <c r="G3002" s="38"/>
      <c r="H3002" s="38"/>
      <c r="I3002" s="38"/>
      <c r="J3002" s="38"/>
      <c r="K3002" s="38"/>
      <c r="L3002" s="38"/>
      <c r="M3002" s="38"/>
      <c r="N3002" s="38"/>
      <c r="O3002" s="38"/>
      <c r="P3002" s="38"/>
      <c r="Q3002" s="38"/>
      <c r="R3002" s="38"/>
      <c r="S3002" s="94"/>
      <c r="T3002" s="94"/>
      <c r="U3002" s="94"/>
      <c r="V3002" s="94"/>
      <c r="W3002" s="94"/>
      <c r="X3002" s="94"/>
      <c r="Y3002" s="94"/>
    </row>
    <row r="3003" spans="2:25" x14ac:dyDescent="0.25">
      <c r="B3003" s="110"/>
      <c r="C3003" s="110"/>
      <c r="D3003" s="38"/>
      <c r="E3003" s="38"/>
      <c r="F3003" s="38"/>
      <c r="G3003" s="38"/>
      <c r="H3003" s="38"/>
      <c r="I3003" s="38"/>
      <c r="J3003" s="38"/>
      <c r="K3003" s="38"/>
      <c r="L3003" s="38"/>
      <c r="M3003" s="38"/>
      <c r="N3003" s="38"/>
      <c r="O3003" s="38"/>
      <c r="P3003" s="38"/>
      <c r="Q3003" s="38"/>
      <c r="R3003" s="38"/>
      <c r="S3003" s="94"/>
      <c r="T3003" s="94"/>
      <c r="U3003" s="94"/>
      <c r="V3003" s="94"/>
      <c r="W3003" s="94"/>
      <c r="X3003" s="94"/>
      <c r="Y3003" s="94"/>
    </row>
    <row r="3004" spans="2:25" x14ac:dyDescent="0.25">
      <c r="B3004" s="110"/>
      <c r="C3004" s="110"/>
      <c r="D3004" s="38"/>
      <c r="E3004" s="38"/>
      <c r="F3004" s="38"/>
      <c r="G3004" s="38"/>
      <c r="H3004" s="38"/>
      <c r="I3004" s="38"/>
      <c r="J3004" s="38"/>
      <c r="K3004" s="38"/>
      <c r="L3004" s="38"/>
      <c r="M3004" s="38"/>
      <c r="N3004" s="38"/>
      <c r="O3004" s="38"/>
      <c r="P3004" s="38"/>
      <c r="Q3004" s="38"/>
      <c r="R3004" s="38"/>
      <c r="S3004" s="94"/>
      <c r="T3004" s="94"/>
      <c r="U3004" s="94"/>
      <c r="V3004" s="94"/>
      <c r="W3004" s="94"/>
      <c r="X3004" s="94"/>
      <c r="Y3004" s="94"/>
    </row>
    <row r="3005" spans="2:25" x14ac:dyDescent="0.25">
      <c r="B3005" s="110"/>
      <c r="C3005" s="110"/>
      <c r="D3005" s="38"/>
      <c r="E3005" s="38"/>
      <c r="F3005" s="38"/>
      <c r="G3005" s="38"/>
      <c r="H3005" s="38"/>
      <c r="I3005" s="38"/>
      <c r="J3005" s="38"/>
      <c r="K3005" s="38"/>
      <c r="L3005" s="38"/>
      <c r="M3005" s="38"/>
      <c r="N3005" s="38"/>
      <c r="O3005" s="38"/>
      <c r="P3005" s="38"/>
      <c r="Q3005" s="38"/>
      <c r="R3005" s="38"/>
      <c r="S3005" s="94"/>
      <c r="T3005" s="94"/>
      <c r="U3005" s="94"/>
      <c r="V3005" s="94"/>
      <c r="W3005" s="94"/>
      <c r="X3005" s="94"/>
      <c r="Y3005" s="94"/>
    </row>
    <row r="3006" spans="2:25" x14ac:dyDescent="0.25">
      <c r="B3006" s="110"/>
      <c r="C3006" s="110"/>
      <c r="D3006" s="38"/>
      <c r="E3006" s="38"/>
      <c r="F3006" s="38"/>
      <c r="G3006" s="38"/>
      <c r="H3006" s="38"/>
      <c r="I3006" s="38"/>
      <c r="J3006" s="38"/>
      <c r="K3006" s="38"/>
      <c r="L3006" s="38"/>
      <c r="M3006" s="38"/>
      <c r="N3006" s="38"/>
      <c r="O3006" s="38"/>
      <c r="P3006" s="38"/>
      <c r="Q3006" s="38"/>
      <c r="R3006" s="38"/>
      <c r="S3006" s="94"/>
      <c r="T3006" s="94"/>
      <c r="U3006" s="94"/>
      <c r="V3006" s="94"/>
      <c r="W3006" s="94"/>
      <c r="X3006" s="94"/>
      <c r="Y3006" s="94"/>
    </row>
    <row r="3007" spans="2:25" x14ac:dyDescent="0.25">
      <c r="B3007" s="110"/>
      <c r="C3007" s="110"/>
      <c r="D3007" s="38"/>
      <c r="E3007" s="38"/>
      <c r="F3007" s="38"/>
      <c r="G3007" s="38"/>
      <c r="H3007" s="38"/>
      <c r="I3007" s="38"/>
      <c r="J3007" s="38"/>
      <c r="K3007" s="38"/>
      <c r="L3007" s="38"/>
      <c r="M3007" s="38"/>
      <c r="N3007" s="38"/>
      <c r="O3007" s="38"/>
      <c r="P3007" s="38"/>
      <c r="Q3007" s="38"/>
      <c r="R3007" s="38"/>
      <c r="S3007" s="94"/>
      <c r="T3007" s="94"/>
      <c r="U3007" s="94"/>
      <c r="V3007" s="94"/>
      <c r="W3007" s="94"/>
      <c r="X3007" s="94"/>
      <c r="Y3007" s="94"/>
    </row>
    <row r="3008" spans="2:25" x14ac:dyDescent="0.25">
      <c r="B3008" s="110"/>
      <c r="C3008" s="110"/>
      <c r="D3008" s="38"/>
      <c r="E3008" s="38"/>
      <c r="F3008" s="38"/>
      <c r="G3008" s="38"/>
      <c r="H3008" s="38"/>
      <c r="I3008" s="38"/>
      <c r="J3008" s="38"/>
      <c r="K3008" s="38"/>
      <c r="L3008" s="38"/>
      <c r="M3008" s="38"/>
      <c r="N3008" s="38"/>
      <c r="O3008" s="38"/>
      <c r="P3008" s="38"/>
      <c r="Q3008" s="38"/>
      <c r="R3008" s="38"/>
      <c r="S3008" s="94"/>
      <c r="T3008" s="94"/>
      <c r="U3008" s="94"/>
      <c r="V3008" s="94"/>
      <c r="W3008" s="94"/>
      <c r="X3008" s="94"/>
      <c r="Y3008" s="94"/>
    </row>
    <row r="3009" spans="2:25" x14ac:dyDescent="0.25">
      <c r="B3009" s="110"/>
      <c r="C3009" s="110"/>
      <c r="D3009" s="38"/>
      <c r="E3009" s="38"/>
      <c r="F3009" s="38"/>
      <c r="G3009" s="38"/>
      <c r="H3009" s="38"/>
      <c r="I3009" s="38"/>
      <c r="J3009" s="38"/>
      <c r="K3009" s="38"/>
      <c r="L3009" s="38"/>
      <c r="M3009" s="38"/>
      <c r="N3009" s="38"/>
      <c r="O3009" s="38"/>
      <c r="P3009" s="38"/>
      <c r="Q3009" s="38"/>
      <c r="R3009" s="38"/>
      <c r="S3009" s="94"/>
      <c r="T3009" s="94"/>
      <c r="U3009" s="94"/>
      <c r="V3009" s="94"/>
      <c r="W3009" s="94"/>
      <c r="X3009" s="94"/>
      <c r="Y3009" s="94"/>
    </row>
    <row r="3010" spans="2:25" x14ac:dyDescent="0.25">
      <c r="B3010" s="110"/>
      <c r="C3010" s="110"/>
      <c r="D3010" s="38"/>
      <c r="E3010" s="38"/>
      <c r="F3010" s="38"/>
      <c r="G3010" s="38"/>
      <c r="H3010" s="38"/>
      <c r="I3010" s="38"/>
      <c r="J3010" s="38"/>
      <c r="K3010" s="38"/>
      <c r="L3010" s="38"/>
      <c r="M3010" s="38"/>
      <c r="N3010" s="38"/>
      <c r="O3010" s="38"/>
      <c r="P3010" s="38"/>
      <c r="Q3010" s="38"/>
      <c r="R3010" s="38"/>
      <c r="S3010" s="94"/>
      <c r="T3010" s="94"/>
      <c r="U3010" s="94"/>
      <c r="V3010" s="94"/>
      <c r="W3010" s="94"/>
      <c r="X3010" s="94"/>
      <c r="Y3010" s="94"/>
    </row>
    <row r="3011" spans="2:25" x14ac:dyDescent="0.25">
      <c r="B3011" s="110"/>
      <c r="C3011" s="110"/>
      <c r="D3011" s="38"/>
      <c r="E3011" s="38"/>
      <c r="F3011" s="38"/>
      <c r="G3011" s="38"/>
      <c r="H3011" s="38"/>
      <c r="I3011" s="38"/>
      <c r="J3011" s="38"/>
      <c r="K3011" s="38"/>
      <c r="L3011" s="38"/>
      <c r="M3011" s="38"/>
      <c r="N3011" s="38"/>
      <c r="O3011" s="38"/>
      <c r="P3011" s="38"/>
      <c r="Q3011" s="38"/>
      <c r="R3011" s="38"/>
      <c r="S3011" s="94"/>
      <c r="T3011" s="94"/>
      <c r="U3011" s="94"/>
      <c r="V3011" s="94"/>
      <c r="W3011" s="94"/>
      <c r="X3011" s="94"/>
      <c r="Y3011" s="94"/>
    </row>
    <row r="3012" spans="2:25" x14ac:dyDescent="0.25">
      <c r="B3012" s="110"/>
      <c r="C3012" s="110"/>
      <c r="D3012" s="38"/>
      <c r="E3012" s="38"/>
      <c r="F3012" s="38"/>
      <c r="G3012" s="38"/>
      <c r="H3012" s="38"/>
      <c r="I3012" s="38"/>
      <c r="J3012" s="38"/>
      <c r="K3012" s="38"/>
      <c r="L3012" s="38"/>
      <c r="M3012" s="38"/>
      <c r="N3012" s="38"/>
      <c r="O3012" s="38"/>
      <c r="P3012" s="38"/>
      <c r="Q3012" s="38"/>
      <c r="R3012" s="38"/>
      <c r="S3012" s="94"/>
      <c r="T3012" s="94"/>
      <c r="U3012" s="94"/>
      <c r="V3012" s="94"/>
      <c r="W3012" s="94"/>
      <c r="X3012" s="94"/>
      <c r="Y3012" s="94"/>
    </row>
    <row r="3013" spans="2:25" x14ac:dyDescent="0.25">
      <c r="B3013" s="110"/>
      <c r="C3013" s="110"/>
      <c r="D3013" s="38"/>
      <c r="E3013" s="38"/>
      <c r="F3013" s="38"/>
      <c r="G3013" s="38"/>
      <c r="H3013" s="38"/>
      <c r="I3013" s="38"/>
      <c r="J3013" s="38"/>
      <c r="K3013" s="38"/>
      <c r="L3013" s="38"/>
      <c r="M3013" s="38"/>
      <c r="N3013" s="38"/>
      <c r="O3013" s="38"/>
      <c r="P3013" s="38"/>
      <c r="Q3013" s="38"/>
      <c r="R3013" s="38"/>
      <c r="S3013" s="94"/>
      <c r="T3013" s="94"/>
      <c r="U3013" s="94"/>
      <c r="V3013" s="94"/>
      <c r="W3013" s="94"/>
      <c r="X3013" s="94"/>
      <c r="Y3013" s="94"/>
    </row>
    <row r="3014" spans="2:25" x14ac:dyDescent="0.25">
      <c r="B3014" s="110"/>
      <c r="C3014" s="110"/>
      <c r="D3014" s="38"/>
      <c r="E3014" s="38"/>
      <c r="F3014" s="38"/>
      <c r="G3014" s="38"/>
      <c r="H3014" s="38"/>
      <c r="I3014" s="38"/>
      <c r="J3014" s="38"/>
      <c r="K3014" s="38"/>
      <c r="L3014" s="38"/>
      <c r="M3014" s="38"/>
      <c r="N3014" s="38"/>
      <c r="O3014" s="38"/>
      <c r="P3014" s="38"/>
      <c r="Q3014" s="38"/>
      <c r="R3014" s="38"/>
      <c r="S3014" s="94"/>
      <c r="T3014" s="94"/>
      <c r="U3014" s="94"/>
      <c r="V3014" s="94"/>
      <c r="W3014" s="94"/>
      <c r="X3014" s="94"/>
      <c r="Y3014" s="94"/>
    </row>
    <row r="3015" spans="2:25" x14ac:dyDescent="0.25">
      <c r="B3015" s="110"/>
      <c r="C3015" s="110"/>
      <c r="D3015" s="38"/>
      <c r="E3015" s="38"/>
      <c r="F3015" s="38"/>
      <c r="G3015" s="38"/>
      <c r="H3015" s="38"/>
      <c r="I3015" s="38"/>
      <c r="J3015" s="38"/>
      <c r="K3015" s="38"/>
      <c r="L3015" s="38"/>
      <c r="M3015" s="38"/>
      <c r="N3015" s="38"/>
      <c r="O3015" s="38"/>
      <c r="P3015" s="38"/>
      <c r="Q3015" s="38"/>
      <c r="R3015" s="38"/>
      <c r="S3015" s="94"/>
      <c r="T3015" s="94"/>
      <c r="U3015" s="94"/>
      <c r="V3015" s="94"/>
      <c r="W3015" s="94"/>
      <c r="X3015" s="94"/>
      <c r="Y3015" s="94"/>
    </row>
    <row r="3016" spans="2:25" x14ac:dyDescent="0.25">
      <c r="B3016" s="110"/>
      <c r="C3016" s="110"/>
      <c r="D3016" s="38"/>
      <c r="E3016" s="38"/>
      <c r="F3016" s="38"/>
      <c r="G3016" s="38"/>
      <c r="H3016" s="38"/>
      <c r="I3016" s="38"/>
      <c r="J3016" s="38"/>
      <c r="K3016" s="38"/>
      <c r="L3016" s="38"/>
      <c r="M3016" s="38"/>
      <c r="N3016" s="38"/>
      <c r="O3016" s="38"/>
      <c r="P3016" s="38"/>
      <c r="Q3016" s="38"/>
      <c r="R3016" s="38"/>
      <c r="S3016" s="94"/>
      <c r="T3016" s="94"/>
      <c r="U3016" s="94"/>
      <c r="V3016" s="94"/>
      <c r="W3016" s="94"/>
      <c r="X3016" s="94"/>
      <c r="Y3016" s="94"/>
    </row>
    <row r="3017" spans="2:25" x14ac:dyDescent="0.25">
      <c r="B3017" s="110"/>
      <c r="C3017" s="110"/>
      <c r="D3017" s="38"/>
      <c r="E3017" s="38"/>
      <c r="F3017" s="38"/>
      <c r="G3017" s="38"/>
      <c r="H3017" s="38"/>
      <c r="I3017" s="38"/>
      <c r="J3017" s="38"/>
      <c r="K3017" s="38"/>
      <c r="L3017" s="38"/>
      <c r="M3017" s="38"/>
      <c r="N3017" s="38"/>
      <c r="O3017" s="38"/>
      <c r="P3017" s="38"/>
      <c r="Q3017" s="38"/>
      <c r="R3017" s="38"/>
      <c r="S3017" s="94"/>
      <c r="T3017" s="94"/>
      <c r="U3017" s="94"/>
      <c r="V3017" s="94"/>
      <c r="W3017" s="94"/>
      <c r="X3017" s="94"/>
      <c r="Y3017" s="94"/>
    </row>
    <row r="3018" spans="2:25" x14ac:dyDescent="0.25">
      <c r="B3018" s="110"/>
      <c r="C3018" s="110"/>
      <c r="D3018" s="38"/>
      <c r="E3018" s="38"/>
      <c r="F3018" s="38"/>
      <c r="G3018" s="38"/>
      <c r="H3018" s="38"/>
      <c r="I3018" s="38"/>
      <c r="J3018" s="38"/>
      <c r="K3018" s="38"/>
      <c r="L3018" s="38"/>
      <c r="M3018" s="38"/>
      <c r="N3018" s="38"/>
      <c r="O3018" s="38"/>
      <c r="P3018" s="38"/>
      <c r="Q3018" s="38"/>
      <c r="R3018" s="38"/>
      <c r="S3018" s="94"/>
      <c r="T3018" s="94"/>
      <c r="U3018" s="94"/>
      <c r="V3018" s="94"/>
      <c r="W3018" s="94"/>
      <c r="X3018" s="94"/>
      <c r="Y3018" s="94"/>
    </row>
    <row r="3019" spans="2:25" x14ac:dyDescent="0.25">
      <c r="B3019" s="110"/>
      <c r="C3019" s="110"/>
      <c r="D3019" s="38"/>
      <c r="E3019" s="38"/>
      <c r="F3019" s="38"/>
      <c r="G3019" s="38"/>
      <c r="H3019" s="38"/>
      <c r="I3019" s="38"/>
      <c r="J3019" s="38"/>
      <c r="K3019" s="38"/>
      <c r="L3019" s="38"/>
      <c r="M3019" s="38"/>
      <c r="N3019" s="38"/>
      <c r="O3019" s="38"/>
      <c r="P3019" s="38"/>
      <c r="Q3019" s="38"/>
      <c r="R3019" s="38"/>
      <c r="S3019" s="94"/>
      <c r="T3019" s="94"/>
      <c r="U3019" s="94"/>
      <c r="V3019" s="94"/>
      <c r="W3019" s="94"/>
      <c r="X3019" s="94"/>
      <c r="Y3019" s="94"/>
    </row>
    <row r="3020" spans="2:25" x14ac:dyDescent="0.25">
      <c r="B3020" s="110"/>
      <c r="C3020" s="110"/>
      <c r="D3020" s="38"/>
      <c r="E3020" s="38"/>
      <c r="F3020" s="38"/>
      <c r="G3020" s="38"/>
      <c r="H3020" s="38"/>
      <c r="I3020" s="38"/>
      <c r="J3020" s="38"/>
      <c r="K3020" s="38"/>
      <c r="L3020" s="38"/>
      <c r="M3020" s="38"/>
      <c r="N3020" s="38"/>
      <c r="O3020" s="38"/>
      <c r="P3020" s="38"/>
      <c r="Q3020" s="38"/>
      <c r="R3020" s="38"/>
      <c r="S3020" s="94"/>
      <c r="T3020" s="94"/>
      <c r="U3020" s="94"/>
      <c r="V3020" s="94"/>
      <c r="W3020" s="94"/>
      <c r="X3020" s="94"/>
      <c r="Y3020" s="94"/>
    </row>
    <row r="3021" spans="2:25" x14ac:dyDescent="0.25">
      <c r="B3021" s="110"/>
      <c r="C3021" s="110"/>
      <c r="D3021" s="38"/>
      <c r="E3021" s="38"/>
      <c r="F3021" s="38"/>
      <c r="G3021" s="38"/>
      <c r="H3021" s="38"/>
      <c r="I3021" s="38"/>
      <c r="J3021" s="38"/>
      <c r="K3021" s="38"/>
      <c r="L3021" s="38"/>
      <c r="M3021" s="38"/>
      <c r="N3021" s="38"/>
      <c r="O3021" s="38"/>
      <c r="P3021" s="38"/>
      <c r="Q3021" s="38"/>
      <c r="R3021" s="38"/>
      <c r="S3021" s="94"/>
      <c r="T3021" s="94"/>
      <c r="U3021" s="94"/>
      <c r="V3021" s="94"/>
      <c r="W3021" s="94"/>
      <c r="X3021" s="94"/>
      <c r="Y3021" s="94"/>
    </row>
    <row r="3022" spans="2:25" x14ac:dyDescent="0.25">
      <c r="B3022" s="110"/>
      <c r="C3022" s="110"/>
      <c r="D3022" s="38"/>
      <c r="E3022" s="38"/>
      <c r="F3022" s="38"/>
      <c r="G3022" s="38"/>
      <c r="H3022" s="38"/>
      <c r="I3022" s="38"/>
      <c r="J3022" s="38"/>
      <c r="K3022" s="38"/>
      <c r="L3022" s="38"/>
      <c r="M3022" s="38"/>
      <c r="N3022" s="38"/>
      <c r="O3022" s="38"/>
      <c r="P3022" s="38"/>
      <c r="Q3022" s="38"/>
      <c r="R3022" s="38"/>
      <c r="S3022" s="94"/>
      <c r="T3022" s="94"/>
      <c r="U3022" s="94"/>
      <c r="V3022" s="94"/>
      <c r="W3022" s="94"/>
      <c r="X3022" s="94"/>
      <c r="Y3022" s="94"/>
    </row>
    <row r="3023" spans="2:25" x14ac:dyDescent="0.25">
      <c r="B3023" s="110"/>
      <c r="C3023" s="110"/>
      <c r="D3023" s="38"/>
      <c r="E3023" s="38"/>
      <c r="F3023" s="38"/>
      <c r="G3023" s="38"/>
      <c r="H3023" s="38"/>
      <c r="I3023" s="38"/>
      <c r="J3023" s="38"/>
      <c r="K3023" s="38"/>
      <c r="L3023" s="38"/>
      <c r="M3023" s="38"/>
      <c r="N3023" s="38"/>
      <c r="O3023" s="38"/>
      <c r="P3023" s="38"/>
      <c r="Q3023" s="38"/>
      <c r="R3023" s="38"/>
      <c r="S3023" s="94"/>
      <c r="T3023" s="94"/>
      <c r="U3023" s="94"/>
      <c r="V3023" s="94"/>
      <c r="W3023" s="94"/>
      <c r="X3023" s="94"/>
      <c r="Y3023" s="94"/>
    </row>
    <row r="3024" spans="2:25" x14ac:dyDescent="0.25">
      <c r="B3024" s="110"/>
      <c r="C3024" s="110"/>
      <c r="D3024" s="38"/>
      <c r="E3024" s="38"/>
      <c r="F3024" s="38"/>
      <c r="G3024" s="38"/>
      <c r="H3024" s="38"/>
      <c r="I3024" s="38"/>
      <c r="J3024" s="38"/>
      <c r="K3024" s="38"/>
      <c r="L3024" s="38"/>
      <c r="M3024" s="38"/>
      <c r="N3024" s="38"/>
      <c r="O3024" s="38"/>
      <c r="P3024" s="38"/>
      <c r="Q3024" s="38"/>
      <c r="R3024" s="38"/>
      <c r="S3024" s="94"/>
      <c r="T3024" s="94"/>
      <c r="U3024" s="94"/>
      <c r="V3024" s="94"/>
      <c r="W3024" s="94"/>
      <c r="X3024" s="94"/>
      <c r="Y3024" s="94"/>
    </row>
    <row r="3025" spans="2:25" x14ac:dyDescent="0.25">
      <c r="B3025" s="110"/>
      <c r="C3025" s="110"/>
      <c r="D3025" s="38"/>
      <c r="E3025" s="38"/>
      <c r="F3025" s="38"/>
      <c r="G3025" s="38"/>
      <c r="H3025" s="38"/>
      <c r="I3025" s="38"/>
      <c r="J3025" s="38"/>
      <c r="K3025" s="38"/>
      <c r="L3025" s="38"/>
      <c r="M3025" s="38"/>
      <c r="N3025" s="38"/>
      <c r="O3025" s="38"/>
      <c r="P3025" s="38"/>
      <c r="Q3025" s="38"/>
      <c r="R3025" s="38"/>
      <c r="S3025" s="94"/>
      <c r="T3025" s="94"/>
      <c r="U3025" s="94"/>
      <c r="V3025" s="94"/>
      <c r="W3025" s="94"/>
      <c r="X3025" s="94"/>
      <c r="Y3025" s="94"/>
    </row>
    <row r="3026" spans="2:25" x14ac:dyDescent="0.25">
      <c r="B3026" s="110"/>
      <c r="C3026" s="110"/>
      <c r="D3026" s="38"/>
      <c r="E3026" s="38"/>
      <c r="F3026" s="38"/>
      <c r="G3026" s="38"/>
      <c r="H3026" s="38"/>
      <c r="I3026" s="38"/>
      <c r="J3026" s="38"/>
      <c r="K3026" s="38"/>
      <c r="L3026" s="38"/>
      <c r="M3026" s="38"/>
      <c r="N3026" s="38"/>
      <c r="O3026" s="38"/>
      <c r="P3026" s="38"/>
      <c r="Q3026" s="38"/>
      <c r="R3026" s="38"/>
      <c r="S3026" s="94"/>
      <c r="T3026" s="94"/>
      <c r="U3026" s="94"/>
      <c r="V3026" s="94"/>
      <c r="W3026" s="94"/>
      <c r="X3026" s="94"/>
      <c r="Y3026" s="94"/>
    </row>
    <row r="3027" spans="2:25" x14ac:dyDescent="0.25">
      <c r="B3027" s="110"/>
      <c r="C3027" s="110"/>
      <c r="D3027" s="38"/>
      <c r="E3027" s="38"/>
      <c r="F3027" s="38"/>
      <c r="G3027" s="38"/>
      <c r="H3027" s="38"/>
      <c r="I3027" s="38"/>
      <c r="J3027" s="38"/>
      <c r="K3027" s="38"/>
      <c r="L3027" s="38"/>
      <c r="M3027" s="38"/>
      <c r="N3027" s="38"/>
      <c r="O3027" s="38"/>
      <c r="P3027" s="38"/>
      <c r="Q3027" s="38"/>
      <c r="R3027" s="38"/>
      <c r="S3027" s="94"/>
      <c r="T3027" s="94"/>
      <c r="U3027" s="94"/>
      <c r="V3027" s="94"/>
      <c r="W3027" s="94"/>
      <c r="X3027" s="94"/>
      <c r="Y3027" s="94"/>
    </row>
    <row r="3028" spans="2:25" x14ac:dyDescent="0.25">
      <c r="B3028" s="110"/>
      <c r="C3028" s="110"/>
      <c r="D3028" s="38"/>
      <c r="E3028" s="38"/>
      <c r="F3028" s="38"/>
      <c r="G3028" s="38"/>
      <c r="H3028" s="38"/>
      <c r="I3028" s="38"/>
      <c r="J3028" s="38"/>
      <c r="K3028" s="38"/>
      <c r="L3028" s="38"/>
      <c r="M3028" s="38"/>
      <c r="N3028" s="38"/>
      <c r="O3028" s="38"/>
      <c r="P3028" s="38"/>
      <c r="Q3028" s="38"/>
      <c r="R3028" s="38"/>
      <c r="S3028" s="94"/>
      <c r="T3028" s="94"/>
      <c r="U3028" s="94"/>
      <c r="V3028" s="94"/>
      <c r="W3028" s="94"/>
      <c r="X3028" s="94"/>
      <c r="Y3028" s="94"/>
    </row>
    <row r="3029" spans="2:25" x14ac:dyDescent="0.25">
      <c r="B3029" s="110"/>
      <c r="C3029" s="110"/>
      <c r="D3029" s="38"/>
      <c r="E3029" s="38"/>
      <c r="F3029" s="38"/>
      <c r="G3029" s="38"/>
      <c r="H3029" s="38"/>
      <c r="I3029" s="38"/>
      <c r="J3029" s="38"/>
      <c r="K3029" s="38"/>
      <c r="L3029" s="38"/>
      <c r="M3029" s="38"/>
      <c r="N3029" s="38"/>
      <c r="O3029" s="38"/>
      <c r="P3029" s="38"/>
      <c r="Q3029" s="38"/>
      <c r="R3029" s="38"/>
      <c r="S3029" s="94"/>
      <c r="T3029" s="94"/>
      <c r="U3029" s="94"/>
      <c r="V3029" s="94"/>
      <c r="W3029" s="94"/>
      <c r="X3029" s="94"/>
      <c r="Y3029" s="94"/>
    </row>
    <row r="3030" spans="2:25" x14ac:dyDescent="0.25">
      <c r="B3030" s="110"/>
      <c r="C3030" s="110"/>
      <c r="D3030" s="38"/>
      <c r="E3030" s="38"/>
      <c r="F3030" s="38"/>
      <c r="G3030" s="38"/>
      <c r="H3030" s="38"/>
      <c r="I3030" s="38"/>
      <c r="J3030" s="38"/>
      <c r="K3030" s="38"/>
      <c r="L3030" s="38"/>
      <c r="M3030" s="38"/>
      <c r="N3030" s="38"/>
      <c r="O3030" s="38"/>
      <c r="P3030" s="38"/>
      <c r="Q3030" s="38"/>
      <c r="R3030" s="38"/>
      <c r="S3030" s="94"/>
      <c r="T3030" s="94"/>
      <c r="U3030" s="94"/>
      <c r="V3030" s="94"/>
      <c r="W3030" s="94"/>
      <c r="X3030" s="94"/>
      <c r="Y3030" s="94"/>
    </row>
    <row r="3031" spans="2:25" x14ac:dyDescent="0.25">
      <c r="B3031" s="110"/>
      <c r="C3031" s="110"/>
      <c r="D3031" s="38"/>
      <c r="E3031" s="38"/>
      <c r="F3031" s="38"/>
      <c r="G3031" s="38"/>
      <c r="H3031" s="38"/>
      <c r="I3031" s="38"/>
      <c r="J3031" s="38"/>
      <c r="K3031" s="38"/>
      <c r="L3031" s="38"/>
      <c r="M3031" s="38"/>
      <c r="N3031" s="38"/>
      <c r="O3031" s="38"/>
      <c r="P3031" s="38"/>
      <c r="Q3031" s="38"/>
      <c r="R3031" s="38"/>
      <c r="S3031" s="94"/>
      <c r="T3031" s="94"/>
      <c r="U3031" s="94"/>
      <c r="V3031" s="94"/>
      <c r="W3031" s="94"/>
      <c r="X3031" s="94"/>
      <c r="Y3031" s="94"/>
    </row>
    <row r="3032" spans="2:25" x14ac:dyDescent="0.25">
      <c r="B3032" s="110"/>
      <c r="C3032" s="110"/>
      <c r="D3032" s="38"/>
      <c r="E3032" s="38"/>
      <c r="F3032" s="38"/>
      <c r="G3032" s="38"/>
      <c r="H3032" s="38"/>
      <c r="I3032" s="38"/>
      <c r="J3032" s="38"/>
      <c r="K3032" s="38"/>
      <c r="L3032" s="38"/>
      <c r="M3032" s="38"/>
      <c r="N3032" s="38"/>
      <c r="O3032" s="38"/>
      <c r="P3032" s="38"/>
      <c r="Q3032" s="38"/>
      <c r="R3032" s="38"/>
      <c r="S3032" s="94"/>
      <c r="T3032" s="94"/>
      <c r="U3032" s="94"/>
      <c r="V3032" s="94"/>
      <c r="W3032" s="94"/>
      <c r="X3032" s="94"/>
      <c r="Y3032" s="94"/>
    </row>
    <row r="3033" spans="2:25" x14ac:dyDescent="0.25">
      <c r="B3033" s="110"/>
      <c r="C3033" s="110"/>
      <c r="D3033" s="38"/>
      <c r="E3033" s="38"/>
      <c r="F3033" s="38"/>
      <c r="G3033" s="38"/>
      <c r="H3033" s="38"/>
      <c r="I3033" s="38"/>
      <c r="J3033" s="38"/>
      <c r="K3033" s="38"/>
      <c r="L3033" s="38"/>
      <c r="M3033" s="38"/>
      <c r="N3033" s="38"/>
      <c r="O3033" s="38"/>
      <c r="P3033" s="38"/>
      <c r="Q3033" s="38"/>
      <c r="R3033" s="38"/>
      <c r="S3033" s="94"/>
      <c r="T3033" s="94"/>
      <c r="U3033" s="94"/>
      <c r="V3033" s="94"/>
      <c r="W3033" s="94"/>
      <c r="X3033" s="94"/>
      <c r="Y3033" s="94"/>
    </row>
    <row r="3034" spans="2:25" x14ac:dyDescent="0.25">
      <c r="B3034" s="110"/>
      <c r="C3034" s="110"/>
      <c r="D3034" s="38"/>
      <c r="E3034" s="38"/>
      <c r="F3034" s="38"/>
      <c r="G3034" s="38"/>
      <c r="H3034" s="38"/>
      <c r="I3034" s="38"/>
      <c r="J3034" s="38"/>
      <c r="K3034" s="38"/>
      <c r="L3034" s="38"/>
      <c r="M3034" s="38"/>
      <c r="N3034" s="38"/>
      <c r="O3034" s="38"/>
      <c r="P3034" s="38"/>
      <c r="Q3034" s="38"/>
      <c r="R3034" s="38"/>
      <c r="S3034" s="94"/>
      <c r="T3034" s="94"/>
      <c r="U3034" s="94"/>
      <c r="V3034" s="94"/>
      <c r="W3034" s="94"/>
      <c r="X3034" s="94"/>
      <c r="Y3034" s="94"/>
    </row>
    <row r="3035" spans="2:25" x14ac:dyDescent="0.25">
      <c r="B3035" s="110"/>
      <c r="C3035" s="110"/>
      <c r="D3035" s="38"/>
      <c r="E3035" s="38"/>
      <c r="F3035" s="38"/>
      <c r="G3035" s="38"/>
      <c r="H3035" s="38"/>
      <c r="I3035" s="38"/>
      <c r="J3035" s="38"/>
      <c r="K3035" s="38"/>
      <c r="L3035" s="38"/>
      <c r="M3035" s="38"/>
      <c r="N3035" s="38"/>
      <c r="O3035" s="38"/>
      <c r="P3035" s="38"/>
      <c r="Q3035" s="38"/>
      <c r="R3035" s="38"/>
      <c r="S3035" s="94"/>
      <c r="T3035" s="94"/>
      <c r="U3035" s="94"/>
      <c r="V3035" s="94"/>
      <c r="W3035" s="94"/>
      <c r="X3035" s="94"/>
      <c r="Y3035" s="94"/>
    </row>
    <row r="3036" spans="2:25" x14ac:dyDescent="0.25">
      <c r="B3036" s="110"/>
      <c r="C3036" s="110"/>
      <c r="D3036" s="38"/>
      <c r="E3036" s="38"/>
      <c r="F3036" s="38"/>
      <c r="G3036" s="38"/>
      <c r="H3036" s="38"/>
      <c r="I3036" s="38"/>
      <c r="J3036" s="38"/>
      <c r="K3036" s="38"/>
      <c r="L3036" s="38"/>
      <c r="M3036" s="38"/>
      <c r="N3036" s="38"/>
      <c r="O3036" s="38"/>
      <c r="P3036" s="38"/>
      <c r="Q3036" s="38"/>
      <c r="R3036" s="38"/>
      <c r="S3036" s="94"/>
      <c r="T3036" s="94"/>
      <c r="U3036" s="94"/>
      <c r="V3036" s="94"/>
      <c r="W3036" s="94"/>
      <c r="X3036" s="94"/>
      <c r="Y3036" s="94"/>
    </row>
    <row r="3037" spans="2:25" x14ac:dyDescent="0.25">
      <c r="B3037" s="110"/>
      <c r="C3037" s="110"/>
      <c r="D3037" s="38"/>
      <c r="E3037" s="38"/>
      <c r="F3037" s="38"/>
      <c r="G3037" s="38"/>
      <c r="H3037" s="38"/>
      <c r="I3037" s="38"/>
      <c r="J3037" s="38"/>
      <c r="K3037" s="38"/>
      <c r="L3037" s="38"/>
      <c r="M3037" s="38"/>
      <c r="N3037" s="38"/>
      <c r="O3037" s="38"/>
      <c r="P3037" s="38"/>
      <c r="Q3037" s="38"/>
      <c r="R3037" s="38"/>
      <c r="S3037" s="94"/>
      <c r="T3037" s="94"/>
      <c r="U3037" s="94"/>
      <c r="V3037" s="94"/>
      <c r="W3037" s="94"/>
      <c r="X3037" s="94"/>
      <c r="Y3037" s="94"/>
    </row>
    <row r="3038" spans="2:25" x14ac:dyDescent="0.25">
      <c r="B3038" s="110"/>
      <c r="C3038" s="110"/>
      <c r="D3038" s="38"/>
      <c r="E3038" s="38"/>
      <c r="F3038" s="38"/>
      <c r="G3038" s="38"/>
      <c r="H3038" s="38"/>
      <c r="I3038" s="38"/>
      <c r="J3038" s="38"/>
      <c r="K3038" s="38"/>
      <c r="L3038" s="38"/>
      <c r="M3038" s="38"/>
      <c r="N3038" s="38"/>
      <c r="O3038" s="38"/>
      <c r="P3038" s="38"/>
      <c r="Q3038" s="38"/>
      <c r="R3038" s="38"/>
      <c r="S3038" s="94"/>
      <c r="T3038" s="94"/>
      <c r="U3038" s="94"/>
      <c r="V3038" s="94"/>
      <c r="W3038" s="94"/>
      <c r="X3038" s="94"/>
      <c r="Y3038" s="94"/>
    </row>
    <row r="3039" spans="2:25" x14ac:dyDescent="0.25">
      <c r="B3039" s="110"/>
      <c r="C3039" s="110"/>
      <c r="D3039" s="38"/>
      <c r="E3039" s="38"/>
      <c r="F3039" s="38"/>
      <c r="G3039" s="38"/>
      <c r="H3039" s="38"/>
      <c r="I3039" s="38"/>
      <c r="J3039" s="38"/>
      <c r="K3039" s="38"/>
      <c r="L3039" s="38"/>
      <c r="M3039" s="38"/>
      <c r="N3039" s="38"/>
      <c r="O3039" s="38"/>
      <c r="P3039" s="38"/>
      <c r="Q3039" s="38"/>
      <c r="R3039" s="38"/>
      <c r="S3039" s="94"/>
      <c r="T3039" s="94"/>
      <c r="U3039" s="94"/>
      <c r="V3039" s="94"/>
      <c r="W3039" s="94"/>
      <c r="X3039" s="94"/>
      <c r="Y3039" s="94"/>
    </row>
    <row r="3040" spans="2:25" x14ac:dyDescent="0.25">
      <c r="B3040" s="110"/>
      <c r="C3040" s="110"/>
      <c r="D3040" s="38"/>
      <c r="E3040" s="38"/>
      <c r="F3040" s="38"/>
      <c r="G3040" s="38"/>
      <c r="H3040" s="38"/>
      <c r="I3040" s="38"/>
      <c r="J3040" s="38"/>
      <c r="K3040" s="38"/>
      <c r="L3040" s="38"/>
      <c r="M3040" s="38"/>
      <c r="N3040" s="38"/>
      <c r="O3040" s="38"/>
      <c r="P3040" s="38"/>
      <c r="Q3040" s="38"/>
      <c r="R3040" s="38"/>
      <c r="S3040" s="94"/>
      <c r="T3040" s="94"/>
      <c r="U3040" s="94"/>
      <c r="V3040" s="94"/>
      <c r="W3040" s="94"/>
      <c r="X3040" s="94"/>
      <c r="Y3040" s="94"/>
    </row>
    <row r="3041" spans="2:25" x14ac:dyDescent="0.25">
      <c r="B3041" s="110"/>
      <c r="C3041" s="110"/>
      <c r="D3041" s="38"/>
      <c r="E3041" s="38"/>
      <c r="F3041" s="38"/>
      <c r="G3041" s="38"/>
      <c r="H3041" s="38"/>
      <c r="I3041" s="38"/>
      <c r="J3041" s="38"/>
      <c r="K3041" s="38"/>
      <c r="L3041" s="38"/>
      <c r="M3041" s="38"/>
      <c r="N3041" s="38"/>
      <c r="O3041" s="38"/>
      <c r="P3041" s="38"/>
      <c r="Q3041" s="38"/>
      <c r="R3041" s="38"/>
      <c r="S3041" s="94"/>
      <c r="T3041" s="94"/>
      <c r="U3041" s="94"/>
      <c r="V3041" s="94"/>
      <c r="W3041" s="94"/>
      <c r="X3041" s="94"/>
      <c r="Y3041" s="94"/>
    </row>
    <row r="3042" spans="2:25" x14ac:dyDescent="0.25">
      <c r="B3042" s="110"/>
      <c r="C3042" s="110"/>
      <c r="D3042" s="38"/>
      <c r="E3042" s="38"/>
      <c r="F3042" s="38"/>
      <c r="G3042" s="38"/>
      <c r="H3042" s="38"/>
      <c r="I3042" s="38"/>
      <c r="J3042" s="38"/>
      <c r="K3042" s="38"/>
      <c r="L3042" s="38"/>
      <c r="M3042" s="38"/>
      <c r="N3042" s="38"/>
      <c r="O3042" s="38"/>
      <c r="P3042" s="38"/>
      <c r="Q3042" s="38"/>
      <c r="R3042" s="38"/>
      <c r="S3042" s="94"/>
      <c r="T3042" s="94"/>
      <c r="U3042" s="94"/>
      <c r="V3042" s="94"/>
      <c r="W3042" s="94"/>
      <c r="X3042" s="94"/>
      <c r="Y3042" s="94"/>
    </row>
    <row r="3043" spans="2:25" x14ac:dyDescent="0.25">
      <c r="B3043" s="110"/>
      <c r="C3043" s="110"/>
      <c r="D3043" s="38"/>
      <c r="E3043" s="38"/>
      <c r="F3043" s="38"/>
      <c r="G3043" s="38"/>
      <c r="H3043" s="38"/>
      <c r="I3043" s="38"/>
      <c r="J3043" s="38"/>
      <c r="K3043" s="38"/>
      <c r="L3043" s="38"/>
      <c r="M3043" s="38"/>
      <c r="N3043" s="38"/>
      <c r="O3043" s="38"/>
      <c r="P3043" s="38"/>
      <c r="Q3043" s="38"/>
      <c r="R3043" s="38"/>
      <c r="S3043" s="94"/>
      <c r="T3043" s="94"/>
      <c r="U3043" s="94"/>
      <c r="V3043" s="94"/>
      <c r="W3043" s="94"/>
      <c r="X3043" s="94"/>
      <c r="Y3043" s="94"/>
    </row>
    <row r="3044" spans="2:25" x14ac:dyDescent="0.25">
      <c r="B3044" s="110"/>
      <c r="C3044" s="110"/>
      <c r="D3044" s="38"/>
      <c r="E3044" s="38"/>
      <c r="F3044" s="38"/>
      <c r="G3044" s="38"/>
      <c r="H3044" s="38"/>
      <c r="I3044" s="38"/>
      <c r="J3044" s="38"/>
      <c r="K3044" s="38"/>
      <c r="L3044" s="38"/>
      <c r="M3044" s="38"/>
      <c r="N3044" s="38"/>
      <c r="O3044" s="38"/>
      <c r="P3044" s="38"/>
      <c r="Q3044" s="38"/>
      <c r="R3044" s="38"/>
      <c r="S3044" s="94"/>
      <c r="T3044" s="94"/>
      <c r="U3044" s="94"/>
      <c r="V3044" s="94"/>
      <c r="W3044" s="94"/>
      <c r="X3044" s="94"/>
      <c r="Y3044" s="94"/>
    </row>
    <row r="3045" spans="2:25" x14ac:dyDescent="0.25">
      <c r="B3045" s="110"/>
      <c r="C3045" s="110"/>
      <c r="D3045" s="38"/>
      <c r="E3045" s="38"/>
      <c r="F3045" s="38"/>
      <c r="G3045" s="38"/>
      <c r="H3045" s="38"/>
      <c r="I3045" s="38"/>
      <c r="J3045" s="38"/>
      <c r="K3045" s="38"/>
      <c r="L3045" s="38"/>
      <c r="M3045" s="38"/>
      <c r="N3045" s="38"/>
      <c r="O3045" s="38"/>
      <c r="P3045" s="38"/>
      <c r="Q3045" s="38"/>
      <c r="R3045" s="38"/>
      <c r="S3045" s="94"/>
      <c r="T3045" s="94"/>
      <c r="U3045" s="94"/>
      <c r="V3045" s="94"/>
      <c r="W3045" s="94"/>
      <c r="X3045" s="94"/>
      <c r="Y3045" s="94"/>
    </row>
    <row r="3046" spans="2:25" x14ac:dyDescent="0.25">
      <c r="B3046" s="110"/>
      <c r="C3046" s="110"/>
      <c r="D3046" s="38"/>
      <c r="E3046" s="38"/>
      <c r="F3046" s="38"/>
      <c r="G3046" s="38"/>
      <c r="H3046" s="38"/>
      <c r="I3046" s="38"/>
      <c r="J3046" s="38"/>
      <c r="K3046" s="38"/>
      <c r="L3046" s="38"/>
      <c r="M3046" s="38"/>
      <c r="N3046" s="38"/>
      <c r="O3046" s="38"/>
      <c r="P3046" s="38"/>
      <c r="Q3046" s="38"/>
      <c r="R3046" s="38"/>
      <c r="S3046" s="94"/>
      <c r="T3046" s="94"/>
      <c r="U3046" s="94"/>
      <c r="V3046" s="94"/>
      <c r="W3046" s="94"/>
      <c r="X3046" s="94"/>
      <c r="Y3046" s="94"/>
    </row>
    <row r="3047" spans="2:25" x14ac:dyDescent="0.25">
      <c r="B3047" s="110"/>
      <c r="C3047" s="110"/>
      <c r="D3047" s="38"/>
      <c r="E3047" s="38"/>
      <c r="F3047" s="38"/>
      <c r="G3047" s="38"/>
      <c r="H3047" s="38"/>
      <c r="I3047" s="38"/>
      <c r="J3047" s="38"/>
      <c r="K3047" s="38"/>
      <c r="L3047" s="38"/>
      <c r="M3047" s="38"/>
      <c r="N3047" s="38"/>
      <c r="O3047" s="38"/>
      <c r="P3047" s="38"/>
      <c r="Q3047" s="38"/>
      <c r="R3047" s="38"/>
      <c r="S3047" s="94"/>
      <c r="T3047" s="94"/>
      <c r="U3047" s="94"/>
      <c r="V3047" s="94"/>
      <c r="W3047" s="94"/>
      <c r="X3047" s="94"/>
      <c r="Y3047" s="94"/>
    </row>
    <row r="3048" spans="2:25" x14ac:dyDescent="0.25">
      <c r="B3048" s="110"/>
      <c r="C3048" s="110"/>
      <c r="D3048" s="38"/>
      <c r="E3048" s="38"/>
      <c r="F3048" s="38"/>
      <c r="G3048" s="38"/>
      <c r="H3048" s="38"/>
      <c r="I3048" s="38"/>
      <c r="J3048" s="38"/>
      <c r="K3048" s="38"/>
      <c r="L3048" s="38"/>
      <c r="M3048" s="38"/>
      <c r="N3048" s="38"/>
      <c r="O3048" s="38"/>
      <c r="P3048" s="38"/>
      <c r="Q3048" s="38"/>
      <c r="R3048" s="38"/>
      <c r="S3048" s="94"/>
      <c r="T3048" s="94"/>
      <c r="U3048" s="94"/>
      <c r="V3048" s="94"/>
      <c r="W3048" s="94"/>
      <c r="X3048" s="94"/>
      <c r="Y3048" s="94"/>
    </row>
    <row r="3049" spans="2:25" x14ac:dyDescent="0.25">
      <c r="B3049" s="110"/>
      <c r="C3049" s="110"/>
      <c r="D3049" s="38"/>
      <c r="E3049" s="38"/>
      <c r="F3049" s="38"/>
      <c r="G3049" s="38"/>
      <c r="H3049" s="38"/>
      <c r="I3049" s="38"/>
      <c r="J3049" s="38"/>
      <c r="K3049" s="38"/>
      <c r="L3049" s="38"/>
      <c r="M3049" s="38"/>
      <c r="N3049" s="38"/>
      <c r="O3049" s="38"/>
      <c r="P3049" s="38"/>
      <c r="Q3049" s="38"/>
      <c r="R3049" s="38"/>
      <c r="S3049" s="94"/>
      <c r="T3049" s="94"/>
      <c r="U3049" s="94"/>
      <c r="V3049" s="94"/>
      <c r="W3049" s="94"/>
      <c r="X3049" s="94"/>
      <c r="Y3049" s="94"/>
    </row>
    <row r="3050" spans="2:25" x14ac:dyDescent="0.25">
      <c r="B3050" s="110"/>
      <c r="C3050" s="110"/>
      <c r="D3050" s="38"/>
      <c r="E3050" s="38"/>
      <c r="F3050" s="38"/>
      <c r="G3050" s="38"/>
      <c r="H3050" s="38"/>
      <c r="I3050" s="38"/>
      <c r="J3050" s="38"/>
      <c r="K3050" s="38"/>
      <c r="L3050" s="38"/>
      <c r="M3050" s="38"/>
      <c r="N3050" s="38"/>
      <c r="O3050" s="38"/>
      <c r="P3050" s="38"/>
      <c r="Q3050" s="38"/>
      <c r="R3050" s="38"/>
      <c r="S3050" s="94"/>
      <c r="T3050" s="94"/>
      <c r="U3050" s="94"/>
      <c r="V3050" s="94"/>
      <c r="W3050" s="94"/>
      <c r="X3050" s="94"/>
      <c r="Y3050" s="94"/>
    </row>
    <row r="3051" spans="2:25" x14ac:dyDescent="0.25">
      <c r="B3051" s="110"/>
      <c r="C3051" s="110"/>
      <c r="D3051" s="38"/>
      <c r="E3051" s="38"/>
      <c r="F3051" s="38"/>
      <c r="G3051" s="38"/>
      <c r="H3051" s="38"/>
      <c r="I3051" s="38"/>
      <c r="J3051" s="38"/>
      <c r="K3051" s="38"/>
      <c r="L3051" s="38"/>
      <c r="M3051" s="38"/>
      <c r="N3051" s="38"/>
      <c r="O3051" s="38"/>
      <c r="P3051" s="38"/>
      <c r="Q3051" s="38"/>
      <c r="R3051" s="38"/>
      <c r="S3051" s="94"/>
      <c r="T3051" s="94"/>
      <c r="U3051" s="94"/>
      <c r="V3051" s="94"/>
      <c r="W3051" s="94"/>
      <c r="X3051" s="94"/>
      <c r="Y3051" s="94"/>
    </row>
    <row r="3052" spans="2:25" x14ac:dyDescent="0.25">
      <c r="B3052" s="110"/>
      <c r="C3052" s="110"/>
      <c r="D3052" s="38"/>
      <c r="E3052" s="38"/>
      <c r="F3052" s="38"/>
      <c r="G3052" s="38"/>
      <c r="H3052" s="38"/>
      <c r="I3052" s="38"/>
      <c r="J3052" s="38"/>
      <c r="K3052" s="38"/>
      <c r="L3052" s="38"/>
      <c r="M3052" s="38"/>
      <c r="N3052" s="38"/>
      <c r="O3052" s="38"/>
      <c r="P3052" s="38"/>
      <c r="Q3052" s="38"/>
      <c r="R3052" s="38"/>
      <c r="S3052" s="94"/>
      <c r="T3052" s="94"/>
      <c r="U3052" s="94"/>
      <c r="V3052" s="94"/>
      <c r="W3052" s="94"/>
      <c r="X3052" s="94"/>
      <c r="Y3052" s="94"/>
    </row>
    <row r="3053" spans="2:25" x14ac:dyDescent="0.25">
      <c r="B3053" s="110"/>
      <c r="C3053" s="110"/>
      <c r="D3053" s="38"/>
      <c r="E3053" s="38"/>
      <c r="F3053" s="38"/>
      <c r="G3053" s="38"/>
      <c r="H3053" s="38"/>
      <c r="I3053" s="38"/>
      <c r="J3053" s="38"/>
      <c r="K3053" s="38"/>
      <c r="L3053" s="38"/>
      <c r="M3053" s="38"/>
      <c r="N3053" s="38"/>
      <c r="O3053" s="38"/>
      <c r="P3053" s="38"/>
      <c r="Q3053" s="38"/>
      <c r="R3053" s="38"/>
      <c r="S3053" s="94"/>
      <c r="T3053" s="94"/>
      <c r="U3053" s="94"/>
      <c r="V3053" s="94"/>
      <c r="W3053" s="94"/>
      <c r="X3053" s="94"/>
      <c r="Y3053" s="94"/>
    </row>
    <row r="3054" spans="2:25" x14ac:dyDescent="0.25">
      <c r="B3054" s="110"/>
      <c r="C3054" s="110"/>
      <c r="D3054" s="38"/>
      <c r="E3054" s="38"/>
      <c r="F3054" s="38"/>
      <c r="G3054" s="38"/>
      <c r="H3054" s="38"/>
      <c r="I3054" s="38"/>
      <c r="J3054" s="38"/>
      <c r="K3054" s="38"/>
      <c r="L3054" s="38"/>
      <c r="M3054" s="38"/>
      <c r="N3054" s="38"/>
      <c r="O3054" s="38"/>
      <c r="P3054" s="38"/>
      <c r="Q3054" s="38"/>
      <c r="R3054" s="38"/>
      <c r="S3054" s="94"/>
      <c r="T3054" s="94"/>
      <c r="U3054" s="94"/>
      <c r="V3054" s="94"/>
      <c r="W3054" s="94"/>
      <c r="X3054" s="94"/>
      <c r="Y3054" s="94"/>
    </row>
    <row r="3055" spans="2:25" x14ac:dyDescent="0.25">
      <c r="B3055" s="110"/>
      <c r="C3055" s="110"/>
      <c r="D3055" s="38"/>
      <c r="E3055" s="38"/>
      <c r="F3055" s="38"/>
      <c r="G3055" s="38"/>
      <c r="H3055" s="38"/>
      <c r="I3055" s="38"/>
      <c r="J3055" s="38"/>
      <c r="K3055" s="38"/>
      <c r="L3055" s="38"/>
      <c r="M3055" s="38"/>
      <c r="N3055" s="38"/>
      <c r="O3055" s="38"/>
      <c r="P3055" s="38"/>
      <c r="Q3055" s="38"/>
      <c r="R3055" s="38"/>
      <c r="S3055" s="94"/>
      <c r="T3055" s="94"/>
      <c r="U3055" s="94"/>
      <c r="V3055" s="94"/>
      <c r="W3055" s="94"/>
      <c r="X3055" s="94"/>
      <c r="Y3055" s="94"/>
    </row>
    <row r="3056" spans="2:25" x14ac:dyDescent="0.25">
      <c r="B3056" s="110"/>
      <c r="C3056" s="110"/>
      <c r="D3056" s="38"/>
      <c r="E3056" s="38"/>
      <c r="F3056" s="38"/>
      <c r="G3056" s="38"/>
      <c r="H3056" s="38"/>
      <c r="I3056" s="38"/>
      <c r="J3056" s="38"/>
      <c r="K3056" s="38"/>
      <c r="L3056" s="38"/>
      <c r="M3056" s="38"/>
      <c r="N3056" s="38"/>
      <c r="O3056" s="38"/>
      <c r="P3056" s="38"/>
      <c r="Q3056" s="38"/>
      <c r="R3056" s="38"/>
      <c r="S3056" s="94"/>
      <c r="T3056" s="94"/>
      <c r="U3056" s="94"/>
      <c r="V3056" s="94"/>
      <c r="W3056" s="94"/>
      <c r="X3056" s="94"/>
      <c r="Y3056" s="94"/>
    </row>
    <row r="3057" spans="2:25" x14ac:dyDescent="0.25">
      <c r="B3057" s="110"/>
      <c r="C3057" s="110"/>
      <c r="D3057" s="38"/>
      <c r="E3057" s="38"/>
      <c r="F3057" s="38"/>
      <c r="G3057" s="38"/>
      <c r="H3057" s="38"/>
      <c r="I3057" s="38"/>
      <c r="J3057" s="38"/>
      <c r="K3057" s="38"/>
      <c r="L3057" s="38"/>
      <c r="M3057" s="38"/>
      <c r="N3057" s="38"/>
      <c r="O3057" s="38"/>
      <c r="P3057" s="38"/>
      <c r="Q3057" s="38"/>
      <c r="R3057" s="38"/>
      <c r="S3057" s="94"/>
      <c r="T3057" s="94"/>
      <c r="U3057" s="94"/>
      <c r="V3057" s="94"/>
      <c r="W3057" s="94"/>
      <c r="X3057" s="94"/>
      <c r="Y3057" s="94"/>
    </row>
    <row r="3058" spans="2:25" x14ac:dyDescent="0.25">
      <c r="B3058" s="110"/>
      <c r="C3058" s="110"/>
      <c r="D3058" s="38"/>
      <c r="E3058" s="38"/>
      <c r="F3058" s="38"/>
      <c r="G3058" s="38"/>
      <c r="H3058" s="38"/>
      <c r="I3058" s="38"/>
      <c r="J3058" s="38"/>
      <c r="K3058" s="38"/>
      <c r="L3058" s="38"/>
      <c r="M3058" s="38"/>
      <c r="N3058" s="38"/>
      <c r="O3058" s="38"/>
      <c r="P3058" s="38"/>
      <c r="Q3058" s="38"/>
      <c r="R3058" s="38"/>
      <c r="S3058" s="94"/>
      <c r="T3058" s="94"/>
      <c r="U3058" s="94"/>
      <c r="V3058" s="94"/>
      <c r="W3058" s="94"/>
      <c r="X3058" s="94"/>
      <c r="Y3058" s="94"/>
    </row>
    <row r="3059" spans="2:25" x14ac:dyDescent="0.25">
      <c r="B3059" s="110"/>
      <c r="C3059" s="110"/>
      <c r="D3059" s="38"/>
      <c r="E3059" s="38"/>
      <c r="F3059" s="38"/>
      <c r="G3059" s="38"/>
      <c r="H3059" s="38"/>
      <c r="I3059" s="38"/>
      <c r="J3059" s="38"/>
      <c r="K3059" s="38"/>
      <c r="L3059" s="38"/>
      <c r="M3059" s="38"/>
      <c r="N3059" s="38"/>
      <c r="O3059" s="38"/>
      <c r="P3059" s="38"/>
      <c r="Q3059" s="38"/>
      <c r="R3059" s="38"/>
      <c r="S3059" s="94"/>
      <c r="T3059" s="94"/>
      <c r="U3059" s="94"/>
      <c r="V3059" s="94"/>
      <c r="W3059" s="94"/>
      <c r="X3059" s="94"/>
      <c r="Y3059" s="94"/>
    </row>
    <row r="3060" spans="2:25" x14ac:dyDescent="0.25">
      <c r="B3060" s="110"/>
      <c r="C3060" s="110"/>
      <c r="D3060" s="38"/>
      <c r="E3060" s="38"/>
      <c r="F3060" s="38"/>
      <c r="G3060" s="38"/>
      <c r="H3060" s="38"/>
      <c r="I3060" s="38"/>
      <c r="J3060" s="38"/>
      <c r="K3060" s="38"/>
      <c r="L3060" s="38"/>
      <c r="M3060" s="38"/>
      <c r="N3060" s="38"/>
      <c r="O3060" s="38"/>
      <c r="P3060" s="38"/>
      <c r="Q3060" s="38"/>
      <c r="R3060" s="38"/>
      <c r="S3060" s="94"/>
      <c r="T3060" s="94"/>
      <c r="U3060" s="94"/>
      <c r="V3060" s="94"/>
      <c r="W3060" s="94"/>
      <c r="X3060" s="94"/>
      <c r="Y3060" s="94"/>
    </row>
    <row r="3061" spans="2:25" x14ac:dyDescent="0.25">
      <c r="B3061" s="110"/>
      <c r="C3061" s="110"/>
      <c r="D3061" s="38"/>
      <c r="E3061" s="38"/>
      <c r="F3061" s="38"/>
      <c r="G3061" s="38"/>
      <c r="H3061" s="38"/>
      <c r="I3061" s="38"/>
      <c r="J3061" s="38"/>
      <c r="K3061" s="38"/>
      <c r="L3061" s="38"/>
      <c r="M3061" s="38"/>
      <c r="N3061" s="38"/>
      <c r="O3061" s="38"/>
      <c r="P3061" s="38"/>
      <c r="Q3061" s="38"/>
      <c r="R3061" s="38"/>
      <c r="S3061" s="94"/>
      <c r="T3061" s="94"/>
      <c r="U3061" s="94"/>
      <c r="V3061" s="94"/>
      <c r="W3061" s="94"/>
      <c r="X3061" s="94"/>
      <c r="Y3061" s="94"/>
    </row>
    <row r="3062" spans="2:25" x14ac:dyDescent="0.25">
      <c r="B3062" s="110"/>
      <c r="C3062" s="110"/>
      <c r="D3062" s="38"/>
      <c r="E3062" s="38"/>
      <c r="F3062" s="38"/>
      <c r="G3062" s="38"/>
      <c r="H3062" s="38"/>
      <c r="I3062" s="38"/>
      <c r="J3062" s="38"/>
      <c r="K3062" s="38"/>
      <c r="L3062" s="38"/>
      <c r="M3062" s="38"/>
      <c r="N3062" s="38"/>
      <c r="O3062" s="38"/>
      <c r="P3062" s="38"/>
      <c r="Q3062" s="38"/>
      <c r="R3062" s="38"/>
      <c r="S3062" s="94"/>
      <c r="T3062" s="94"/>
      <c r="U3062" s="94"/>
      <c r="V3062" s="94"/>
      <c r="W3062" s="94"/>
      <c r="X3062" s="94"/>
      <c r="Y3062" s="94"/>
    </row>
    <row r="3063" spans="2:25" x14ac:dyDescent="0.25">
      <c r="B3063" s="110"/>
      <c r="C3063" s="110"/>
      <c r="D3063" s="38"/>
      <c r="E3063" s="38"/>
      <c r="F3063" s="38"/>
      <c r="G3063" s="38"/>
      <c r="H3063" s="38"/>
      <c r="I3063" s="38"/>
      <c r="J3063" s="38"/>
      <c r="K3063" s="38"/>
      <c r="L3063" s="38"/>
      <c r="M3063" s="38"/>
      <c r="N3063" s="38"/>
      <c r="O3063" s="38"/>
      <c r="P3063" s="38"/>
      <c r="Q3063" s="38"/>
      <c r="R3063" s="38"/>
      <c r="S3063" s="94"/>
      <c r="T3063" s="94"/>
      <c r="U3063" s="94"/>
      <c r="V3063" s="94"/>
      <c r="W3063" s="94"/>
      <c r="X3063" s="94"/>
      <c r="Y3063" s="94"/>
    </row>
    <row r="3064" spans="2:25" x14ac:dyDescent="0.25">
      <c r="B3064" s="110"/>
      <c r="C3064" s="110"/>
      <c r="D3064" s="38"/>
      <c r="E3064" s="38"/>
      <c r="F3064" s="38"/>
      <c r="G3064" s="38"/>
      <c r="H3064" s="38"/>
      <c r="I3064" s="38"/>
      <c r="J3064" s="38"/>
      <c r="K3064" s="38"/>
      <c r="L3064" s="38"/>
      <c r="M3064" s="38"/>
      <c r="N3064" s="38"/>
      <c r="O3064" s="38"/>
      <c r="P3064" s="38"/>
      <c r="Q3064" s="38"/>
      <c r="R3064" s="38"/>
      <c r="S3064" s="94"/>
      <c r="T3064" s="94"/>
      <c r="U3064" s="94"/>
      <c r="V3064" s="94"/>
      <c r="W3064" s="94"/>
      <c r="X3064" s="94"/>
      <c r="Y3064" s="94"/>
    </row>
    <row r="3065" spans="2:25" x14ac:dyDescent="0.25">
      <c r="B3065" s="110"/>
      <c r="C3065" s="110"/>
      <c r="D3065" s="38"/>
      <c r="E3065" s="38"/>
      <c r="F3065" s="38"/>
      <c r="G3065" s="38"/>
      <c r="H3065" s="38"/>
      <c r="I3065" s="38"/>
      <c r="J3065" s="38"/>
      <c r="K3065" s="38"/>
      <c r="L3065" s="38"/>
      <c r="M3065" s="38"/>
      <c r="N3065" s="38"/>
      <c r="O3065" s="38"/>
      <c r="P3065" s="38"/>
      <c r="Q3065" s="38"/>
      <c r="R3065" s="38"/>
      <c r="S3065" s="94"/>
      <c r="T3065" s="94"/>
      <c r="U3065" s="94"/>
      <c r="V3065" s="94"/>
      <c r="W3065" s="94"/>
      <c r="X3065" s="94"/>
      <c r="Y3065" s="94"/>
    </row>
    <row r="3066" spans="2:25" x14ac:dyDescent="0.25">
      <c r="B3066" s="110"/>
      <c r="C3066" s="110"/>
      <c r="D3066" s="38"/>
      <c r="E3066" s="38"/>
      <c r="F3066" s="38"/>
      <c r="G3066" s="38"/>
      <c r="H3066" s="38"/>
      <c r="I3066" s="38"/>
      <c r="J3066" s="38"/>
      <c r="K3066" s="38"/>
      <c r="L3066" s="38"/>
      <c r="M3066" s="38"/>
      <c r="N3066" s="38"/>
      <c r="O3066" s="38"/>
      <c r="P3066" s="38"/>
      <c r="Q3066" s="38"/>
      <c r="R3066" s="38"/>
      <c r="S3066" s="94"/>
      <c r="T3066" s="94"/>
      <c r="U3066" s="94"/>
      <c r="V3066" s="94"/>
      <c r="W3066" s="94"/>
      <c r="X3066" s="94"/>
      <c r="Y3066" s="94"/>
    </row>
    <row r="3067" spans="2:25" x14ac:dyDescent="0.25">
      <c r="B3067" s="110"/>
      <c r="C3067" s="110"/>
      <c r="D3067" s="38"/>
      <c r="E3067" s="38"/>
      <c r="F3067" s="38"/>
      <c r="G3067" s="38"/>
      <c r="H3067" s="38"/>
      <c r="I3067" s="38"/>
      <c r="J3067" s="38"/>
      <c r="K3067" s="38"/>
      <c r="L3067" s="38"/>
      <c r="M3067" s="38"/>
      <c r="N3067" s="38"/>
      <c r="O3067" s="38"/>
      <c r="P3067" s="38"/>
      <c r="Q3067" s="38"/>
      <c r="R3067" s="38"/>
      <c r="S3067" s="94"/>
      <c r="T3067" s="94"/>
      <c r="U3067" s="94"/>
      <c r="V3067" s="94"/>
      <c r="W3067" s="94"/>
      <c r="X3067" s="94"/>
      <c r="Y3067" s="94"/>
    </row>
    <row r="3068" spans="2:25" x14ac:dyDescent="0.25">
      <c r="B3068" s="110"/>
      <c r="C3068" s="110"/>
      <c r="D3068" s="38"/>
      <c r="E3068" s="38"/>
      <c r="F3068" s="38"/>
      <c r="G3068" s="38"/>
      <c r="H3068" s="38"/>
      <c r="I3068" s="38"/>
      <c r="J3068" s="38"/>
      <c r="K3068" s="38"/>
      <c r="L3068" s="38"/>
      <c r="M3068" s="38"/>
      <c r="N3068" s="38"/>
      <c r="O3068" s="38"/>
      <c r="P3068" s="38"/>
      <c r="Q3068" s="38"/>
      <c r="R3068" s="38"/>
      <c r="S3068" s="94"/>
      <c r="T3068" s="94"/>
      <c r="U3068" s="94"/>
      <c r="V3068" s="94"/>
      <c r="W3068" s="94"/>
      <c r="X3068" s="94"/>
      <c r="Y3068" s="94"/>
    </row>
    <row r="3069" spans="2:25" x14ac:dyDescent="0.25">
      <c r="B3069" s="110"/>
      <c r="C3069" s="110"/>
      <c r="D3069" s="38"/>
      <c r="E3069" s="38"/>
      <c r="F3069" s="38"/>
      <c r="G3069" s="38"/>
      <c r="H3069" s="38"/>
      <c r="I3069" s="38"/>
      <c r="J3069" s="38"/>
      <c r="K3069" s="38"/>
      <c r="L3069" s="38"/>
      <c r="M3069" s="38"/>
      <c r="N3069" s="38"/>
      <c r="O3069" s="38"/>
      <c r="P3069" s="38"/>
      <c r="Q3069" s="38"/>
      <c r="R3069" s="38"/>
      <c r="S3069" s="94"/>
      <c r="T3069" s="94"/>
      <c r="U3069" s="94"/>
      <c r="V3069" s="94"/>
      <c r="W3069" s="94"/>
      <c r="X3069" s="94"/>
      <c r="Y3069" s="94"/>
    </row>
    <row r="3070" spans="2:25" x14ac:dyDescent="0.25">
      <c r="B3070" s="110"/>
      <c r="C3070" s="110"/>
      <c r="D3070" s="38"/>
      <c r="E3070" s="38"/>
      <c r="F3070" s="38"/>
      <c r="G3070" s="38"/>
      <c r="H3070" s="38"/>
      <c r="I3070" s="38"/>
      <c r="J3070" s="38"/>
      <c r="K3070" s="38"/>
      <c r="L3070" s="38"/>
      <c r="M3070" s="38"/>
      <c r="N3070" s="38"/>
      <c r="O3070" s="38"/>
      <c r="P3070" s="38"/>
      <c r="Q3070" s="38"/>
      <c r="R3070" s="38"/>
      <c r="S3070" s="94"/>
      <c r="T3070" s="94"/>
      <c r="U3070" s="94"/>
      <c r="V3070" s="94"/>
      <c r="W3070" s="94"/>
      <c r="X3070" s="94"/>
      <c r="Y3070" s="94"/>
    </row>
    <row r="3071" spans="2:25" x14ac:dyDescent="0.25">
      <c r="B3071" s="110"/>
      <c r="C3071" s="110"/>
      <c r="D3071" s="38"/>
      <c r="E3071" s="38"/>
      <c r="F3071" s="38"/>
      <c r="G3071" s="38"/>
      <c r="H3071" s="38"/>
      <c r="I3071" s="38"/>
      <c r="J3071" s="38"/>
      <c r="K3071" s="38"/>
      <c r="L3071" s="38"/>
      <c r="M3071" s="38"/>
      <c r="N3071" s="38"/>
      <c r="O3071" s="38"/>
      <c r="P3071" s="38"/>
      <c r="Q3071" s="38"/>
      <c r="R3071" s="38"/>
      <c r="S3071" s="94"/>
      <c r="T3071" s="94"/>
      <c r="U3071" s="94"/>
      <c r="V3071" s="94"/>
      <c r="W3071" s="94"/>
      <c r="X3071" s="94"/>
      <c r="Y3071" s="94"/>
    </row>
    <row r="3072" spans="2:25" x14ac:dyDescent="0.25">
      <c r="B3072" s="110"/>
      <c r="C3072" s="110"/>
      <c r="D3072" s="38"/>
      <c r="E3072" s="38"/>
      <c r="F3072" s="38"/>
      <c r="G3072" s="38"/>
      <c r="H3072" s="38"/>
      <c r="I3072" s="38"/>
      <c r="J3072" s="38"/>
      <c r="K3072" s="38"/>
      <c r="L3072" s="38"/>
      <c r="M3072" s="38"/>
      <c r="N3072" s="38"/>
      <c r="O3072" s="38"/>
      <c r="P3072" s="38"/>
      <c r="Q3072" s="38"/>
      <c r="R3072" s="38"/>
      <c r="S3072" s="94"/>
      <c r="T3072" s="94"/>
      <c r="U3072" s="94"/>
      <c r="V3072" s="94"/>
      <c r="W3072" s="94"/>
      <c r="X3072" s="94"/>
      <c r="Y3072" s="94"/>
    </row>
    <row r="3073" spans="2:25" x14ac:dyDescent="0.25">
      <c r="B3073" s="110"/>
      <c r="C3073" s="110"/>
      <c r="D3073" s="38"/>
      <c r="E3073" s="38"/>
      <c r="F3073" s="38"/>
      <c r="G3073" s="38"/>
      <c r="H3073" s="38"/>
      <c r="I3073" s="38"/>
      <c r="J3073" s="38"/>
      <c r="K3073" s="38"/>
      <c r="L3073" s="38"/>
      <c r="M3073" s="38"/>
      <c r="N3073" s="38"/>
      <c r="O3073" s="38"/>
      <c r="P3073" s="38"/>
      <c r="Q3073" s="38"/>
      <c r="R3073" s="38"/>
      <c r="S3073" s="94"/>
      <c r="T3073" s="94"/>
      <c r="U3073" s="94"/>
      <c r="V3073" s="94"/>
      <c r="W3073" s="94"/>
      <c r="X3073" s="94"/>
      <c r="Y3073" s="94"/>
    </row>
    <row r="3074" spans="2:25" x14ac:dyDescent="0.25">
      <c r="B3074" s="110"/>
      <c r="C3074" s="110"/>
      <c r="D3074" s="38"/>
      <c r="E3074" s="38"/>
      <c r="F3074" s="38"/>
      <c r="G3074" s="38"/>
      <c r="H3074" s="38"/>
      <c r="I3074" s="38"/>
      <c r="J3074" s="38"/>
      <c r="K3074" s="38"/>
      <c r="L3074" s="38"/>
      <c r="M3074" s="38"/>
      <c r="N3074" s="38"/>
      <c r="O3074" s="38"/>
      <c r="P3074" s="38"/>
      <c r="Q3074" s="38"/>
      <c r="R3074" s="38"/>
      <c r="S3074" s="94"/>
      <c r="T3074" s="94"/>
      <c r="U3074" s="94"/>
      <c r="V3074" s="94"/>
      <c r="W3074" s="94"/>
      <c r="X3074" s="94"/>
      <c r="Y3074" s="94"/>
    </row>
    <row r="3075" spans="2:25" x14ac:dyDescent="0.25">
      <c r="B3075" s="110"/>
      <c r="C3075" s="110"/>
      <c r="D3075" s="38"/>
      <c r="E3075" s="38"/>
      <c r="F3075" s="38"/>
      <c r="G3075" s="38"/>
      <c r="H3075" s="38"/>
      <c r="I3075" s="38"/>
      <c r="J3075" s="38"/>
      <c r="K3075" s="38"/>
      <c r="L3075" s="38"/>
      <c r="M3075" s="38"/>
      <c r="N3075" s="38"/>
      <c r="O3075" s="38"/>
      <c r="P3075" s="38"/>
      <c r="Q3075" s="38"/>
      <c r="R3075" s="38"/>
      <c r="S3075" s="94"/>
      <c r="T3075" s="94"/>
      <c r="U3075" s="94"/>
      <c r="V3075" s="94"/>
      <c r="W3075" s="94"/>
      <c r="X3075" s="94"/>
      <c r="Y3075" s="94"/>
    </row>
    <row r="3076" spans="2:25" x14ac:dyDescent="0.25">
      <c r="B3076" s="110"/>
      <c r="C3076" s="110"/>
      <c r="D3076" s="38"/>
      <c r="E3076" s="38"/>
      <c r="F3076" s="38"/>
      <c r="G3076" s="38"/>
      <c r="H3076" s="38"/>
      <c r="I3076" s="38"/>
      <c r="J3076" s="38"/>
      <c r="K3076" s="38"/>
      <c r="L3076" s="38"/>
      <c r="M3076" s="38"/>
      <c r="N3076" s="38"/>
      <c r="O3076" s="38"/>
      <c r="P3076" s="38"/>
      <c r="Q3076" s="38"/>
      <c r="R3076" s="38"/>
      <c r="S3076" s="94"/>
      <c r="T3076" s="94"/>
      <c r="U3076" s="94"/>
      <c r="V3076" s="94"/>
      <c r="W3076" s="94"/>
      <c r="X3076" s="94"/>
      <c r="Y3076" s="94"/>
    </row>
    <row r="3077" spans="2:25" x14ac:dyDescent="0.25">
      <c r="B3077" s="110"/>
      <c r="C3077" s="110"/>
      <c r="D3077" s="38"/>
      <c r="E3077" s="38"/>
      <c r="F3077" s="38"/>
      <c r="G3077" s="38"/>
      <c r="H3077" s="38"/>
      <c r="I3077" s="38"/>
      <c r="J3077" s="38"/>
      <c r="K3077" s="38"/>
      <c r="L3077" s="38"/>
      <c r="M3077" s="38"/>
      <c r="N3077" s="38"/>
      <c r="O3077" s="38"/>
      <c r="P3077" s="38"/>
      <c r="Q3077" s="38"/>
      <c r="R3077" s="38"/>
      <c r="S3077" s="94"/>
      <c r="T3077" s="94"/>
      <c r="U3077" s="94"/>
      <c r="V3077" s="94"/>
      <c r="W3077" s="94"/>
      <c r="X3077" s="94"/>
      <c r="Y3077" s="94"/>
    </row>
    <row r="3078" spans="2:25" x14ac:dyDescent="0.25">
      <c r="B3078" s="110"/>
      <c r="C3078" s="110"/>
      <c r="D3078" s="38"/>
      <c r="E3078" s="38"/>
      <c r="F3078" s="38"/>
      <c r="G3078" s="38"/>
      <c r="H3078" s="38"/>
      <c r="I3078" s="38"/>
      <c r="J3078" s="38"/>
      <c r="K3078" s="38"/>
      <c r="L3078" s="38"/>
      <c r="M3078" s="38"/>
      <c r="N3078" s="38"/>
      <c r="O3078" s="38"/>
      <c r="P3078" s="38"/>
      <c r="Q3078" s="38"/>
      <c r="R3078" s="38"/>
      <c r="S3078" s="94"/>
      <c r="T3078" s="94"/>
      <c r="U3078" s="94"/>
      <c r="V3078" s="94"/>
      <c r="W3078" s="94"/>
      <c r="X3078" s="94"/>
      <c r="Y3078" s="94"/>
    </row>
    <row r="3079" spans="2:25" x14ac:dyDescent="0.25">
      <c r="B3079" s="110"/>
      <c r="C3079" s="110"/>
      <c r="D3079" s="38"/>
      <c r="E3079" s="38"/>
      <c r="F3079" s="38"/>
      <c r="G3079" s="38"/>
      <c r="H3079" s="38"/>
      <c r="I3079" s="38"/>
      <c r="J3079" s="38"/>
      <c r="K3079" s="38"/>
      <c r="L3079" s="38"/>
      <c r="M3079" s="38"/>
      <c r="N3079" s="38"/>
      <c r="O3079" s="38"/>
      <c r="P3079" s="38"/>
      <c r="Q3079" s="38"/>
      <c r="R3079" s="38"/>
      <c r="S3079" s="94"/>
      <c r="T3079" s="94"/>
      <c r="U3079" s="94"/>
      <c r="V3079" s="94"/>
      <c r="W3079" s="94"/>
      <c r="X3079" s="94"/>
      <c r="Y3079" s="94"/>
    </row>
    <row r="3080" spans="2:25" x14ac:dyDescent="0.25">
      <c r="B3080" s="110"/>
      <c r="C3080" s="110"/>
      <c r="D3080" s="38"/>
      <c r="E3080" s="38"/>
      <c r="F3080" s="38"/>
      <c r="G3080" s="38"/>
      <c r="H3080" s="38"/>
      <c r="I3080" s="38"/>
      <c r="J3080" s="38"/>
      <c r="K3080" s="38"/>
      <c r="L3080" s="38"/>
      <c r="M3080" s="38"/>
      <c r="N3080" s="38"/>
      <c r="O3080" s="38"/>
      <c r="P3080" s="38"/>
      <c r="Q3080" s="38"/>
      <c r="R3080" s="38"/>
      <c r="S3080" s="94"/>
      <c r="T3080" s="94"/>
      <c r="U3080" s="94"/>
      <c r="V3080" s="94"/>
      <c r="W3080" s="94"/>
      <c r="X3080" s="94"/>
      <c r="Y3080" s="94"/>
    </row>
    <row r="3081" spans="2:25" x14ac:dyDescent="0.25">
      <c r="B3081" s="110"/>
      <c r="C3081" s="110"/>
      <c r="D3081" s="38"/>
      <c r="E3081" s="38"/>
      <c r="F3081" s="38"/>
      <c r="G3081" s="38"/>
      <c r="H3081" s="38"/>
      <c r="I3081" s="38"/>
      <c r="J3081" s="38"/>
      <c r="K3081" s="38"/>
      <c r="L3081" s="38"/>
      <c r="M3081" s="38"/>
      <c r="N3081" s="38"/>
      <c r="O3081" s="38"/>
      <c r="P3081" s="38"/>
      <c r="Q3081" s="38"/>
      <c r="R3081" s="38"/>
      <c r="S3081" s="94"/>
      <c r="T3081" s="94"/>
      <c r="U3081" s="94"/>
      <c r="V3081" s="94"/>
      <c r="W3081" s="94"/>
      <c r="X3081" s="94"/>
      <c r="Y3081" s="94"/>
    </row>
    <row r="3082" spans="2:25" x14ac:dyDescent="0.25">
      <c r="B3082" s="110"/>
      <c r="C3082" s="110"/>
      <c r="D3082" s="38"/>
      <c r="E3082" s="38"/>
      <c r="F3082" s="38"/>
      <c r="G3082" s="38"/>
      <c r="H3082" s="38"/>
      <c r="I3082" s="38"/>
      <c r="J3082" s="38"/>
      <c r="K3082" s="38"/>
      <c r="L3082" s="38"/>
      <c r="M3082" s="38"/>
      <c r="N3082" s="38"/>
      <c r="O3082" s="38"/>
      <c r="P3082" s="38"/>
      <c r="Q3082" s="38"/>
      <c r="R3082" s="38"/>
      <c r="S3082" s="94"/>
      <c r="T3082" s="94"/>
      <c r="U3082" s="94"/>
      <c r="V3082" s="94"/>
      <c r="W3082" s="94"/>
      <c r="X3082" s="94"/>
      <c r="Y3082" s="94"/>
    </row>
    <row r="3083" spans="2:25" x14ac:dyDescent="0.25">
      <c r="B3083" s="110"/>
      <c r="C3083" s="110"/>
      <c r="D3083" s="38"/>
      <c r="E3083" s="38"/>
      <c r="F3083" s="38"/>
      <c r="G3083" s="38"/>
      <c r="H3083" s="38"/>
      <c r="I3083" s="38"/>
      <c r="J3083" s="38"/>
      <c r="K3083" s="38"/>
      <c r="L3083" s="38"/>
      <c r="M3083" s="38"/>
      <c r="N3083" s="38"/>
      <c r="O3083" s="38"/>
      <c r="P3083" s="38"/>
      <c r="Q3083" s="38"/>
      <c r="R3083" s="38"/>
      <c r="S3083" s="94"/>
      <c r="T3083" s="94"/>
      <c r="U3083" s="94"/>
      <c r="V3083" s="94"/>
      <c r="W3083" s="94"/>
      <c r="X3083" s="94"/>
      <c r="Y3083" s="94"/>
    </row>
    <row r="3084" spans="2:25" x14ac:dyDescent="0.25">
      <c r="B3084" s="110"/>
      <c r="C3084" s="110"/>
      <c r="D3084" s="38"/>
      <c r="E3084" s="38"/>
      <c r="F3084" s="38"/>
      <c r="G3084" s="38"/>
      <c r="H3084" s="38"/>
      <c r="I3084" s="38"/>
      <c r="J3084" s="38"/>
      <c r="K3084" s="38"/>
      <c r="L3084" s="38"/>
      <c r="M3084" s="38"/>
      <c r="N3084" s="38"/>
      <c r="O3084" s="38"/>
      <c r="P3084" s="38"/>
      <c r="Q3084" s="38"/>
      <c r="R3084" s="38"/>
      <c r="S3084" s="94"/>
      <c r="T3084" s="94"/>
      <c r="U3084" s="94"/>
      <c r="V3084" s="94"/>
      <c r="W3084" s="94"/>
      <c r="X3084" s="94"/>
      <c r="Y3084" s="94"/>
    </row>
    <row r="3085" spans="2:25" x14ac:dyDescent="0.25">
      <c r="B3085" s="110"/>
      <c r="C3085" s="110"/>
      <c r="D3085" s="38"/>
      <c r="E3085" s="38"/>
      <c r="F3085" s="38"/>
      <c r="G3085" s="38"/>
      <c r="H3085" s="38"/>
      <c r="I3085" s="38"/>
      <c r="J3085" s="38"/>
      <c r="K3085" s="38"/>
      <c r="L3085" s="38"/>
      <c r="M3085" s="38"/>
      <c r="N3085" s="38"/>
      <c r="O3085" s="38"/>
      <c r="P3085" s="38"/>
      <c r="Q3085" s="38"/>
      <c r="R3085" s="38"/>
      <c r="S3085" s="94"/>
      <c r="T3085" s="94"/>
      <c r="U3085" s="94"/>
      <c r="V3085" s="94"/>
      <c r="W3085" s="94"/>
      <c r="X3085" s="94"/>
      <c r="Y3085" s="94"/>
    </row>
    <row r="3086" spans="2:25" x14ac:dyDescent="0.25">
      <c r="B3086" s="110"/>
      <c r="C3086" s="110"/>
      <c r="D3086" s="38"/>
      <c r="E3086" s="38"/>
      <c r="F3086" s="38"/>
      <c r="G3086" s="38"/>
      <c r="H3086" s="38"/>
      <c r="I3086" s="38"/>
      <c r="J3086" s="38"/>
      <c r="K3086" s="38"/>
      <c r="L3086" s="38"/>
      <c r="M3086" s="38"/>
      <c r="N3086" s="38"/>
      <c r="O3086" s="38"/>
      <c r="P3086" s="38"/>
      <c r="Q3086" s="38"/>
      <c r="R3086" s="38"/>
      <c r="S3086" s="94"/>
      <c r="T3086" s="94"/>
      <c r="U3086" s="94"/>
      <c r="V3086" s="94"/>
      <c r="W3086" s="94"/>
      <c r="X3086" s="94"/>
      <c r="Y3086" s="94"/>
    </row>
    <row r="3087" spans="2:25" x14ac:dyDescent="0.25">
      <c r="B3087" s="110"/>
      <c r="C3087" s="110"/>
      <c r="D3087" s="38"/>
      <c r="E3087" s="38"/>
      <c r="F3087" s="38"/>
      <c r="G3087" s="38"/>
      <c r="H3087" s="38"/>
      <c r="I3087" s="38"/>
      <c r="J3087" s="38"/>
      <c r="K3087" s="38"/>
      <c r="L3087" s="38"/>
      <c r="M3087" s="38"/>
      <c r="N3087" s="38"/>
      <c r="O3087" s="38"/>
      <c r="P3087" s="38"/>
      <c r="Q3087" s="38"/>
      <c r="R3087" s="38"/>
      <c r="S3087" s="94"/>
      <c r="T3087" s="94"/>
      <c r="U3087" s="94"/>
      <c r="V3087" s="94"/>
      <c r="W3087" s="94"/>
      <c r="X3087" s="94"/>
      <c r="Y3087" s="94"/>
    </row>
    <row r="3088" spans="2:25" x14ac:dyDescent="0.25">
      <c r="B3088" s="110"/>
      <c r="C3088" s="110"/>
      <c r="D3088" s="38"/>
      <c r="E3088" s="38"/>
      <c r="F3088" s="38"/>
      <c r="G3088" s="38"/>
      <c r="H3088" s="38"/>
      <c r="I3088" s="38"/>
      <c r="J3088" s="38"/>
      <c r="K3088" s="38"/>
      <c r="L3088" s="38"/>
      <c r="M3088" s="38"/>
      <c r="N3088" s="38"/>
      <c r="O3088" s="38"/>
      <c r="P3088" s="38"/>
      <c r="Q3088" s="38"/>
      <c r="R3088" s="38"/>
      <c r="S3088" s="94"/>
      <c r="T3088" s="94"/>
      <c r="U3088" s="94"/>
      <c r="V3088" s="94"/>
      <c r="W3088" s="94"/>
      <c r="X3088" s="94"/>
      <c r="Y3088" s="94"/>
    </row>
    <row r="3089" spans="2:25" x14ac:dyDescent="0.25">
      <c r="B3089" s="110"/>
      <c r="C3089" s="110"/>
      <c r="D3089" s="38"/>
      <c r="E3089" s="38"/>
      <c r="F3089" s="38"/>
      <c r="G3089" s="38"/>
      <c r="H3089" s="38"/>
      <c r="I3089" s="38"/>
      <c r="J3089" s="38"/>
      <c r="K3089" s="38"/>
      <c r="L3089" s="38"/>
      <c r="M3089" s="38"/>
      <c r="N3089" s="38"/>
      <c r="O3089" s="38"/>
      <c r="P3089" s="38"/>
      <c r="Q3089" s="38"/>
      <c r="R3089" s="38"/>
      <c r="S3089" s="94"/>
      <c r="T3089" s="94"/>
      <c r="U3089" s="94"/>
      <c r="V3089" s="94"/>
      <c r="W3089" s="94"/>
      <c r="X3089" s="94"/>
      <c r="Y3089" s="94"/>
    </row>
    <row r="3090" spans="2:25" x14ac:dyDescent="0.25">
      <c r="B3090" s="110"/>
      <c r="C3090" s="110"/>
      <c r="D3090" s="38"/>
      <c r="E3090" s="38"/>
      <c r="F3090" s="38"/>
      <c r="G3090" s="38"/>
      <c r="H3090" s="38"/>
      <c r="I3090" s="38"/>
      <c r="J3090" s="38"/>
      <c r="K3090" s="38"/>
      <c r="L3090" s="38"/>
      <c r="M3090" s="38"/>
      <c r="N3090" s="38"/>
      <c r="O3090" s="38"/>
      <c r="P3090" s="38"/>
      <c r="Q3090" s="38"/>
      <c r="R3090" s="38"/>
      <c r="S3090" s="94"/>
      <c r="T3090" s="94"/>
      <c r="U3090" s="94"/>
      <c r="V3090" s="94"/>
      <c r="W3090" s="94"/>
      <c r="X3090" s="94"/>
      <c r="Y3090" s="94"/>
    </row>
    <row r="3091" spans="2:25" x14ac:dyDescent="0.25">
      <c r="B3091" s="110"/>
      <c r="C3091" s="110"/>
      <c r="D3091" s="38"/>
      <c r="E3091" s="38"/>
      <c r="F3091" s="38"/>
      <c r="G3091" s="38"/>
      <c r="H3091" s="38"/>
      <c r="I3091" s="38"/>
      <c r="J3091" s="38"/>
      <c r="K3091" s="38"/>
      <c r="L3091" s="38"/>
      <c r="M3091" s="38"/>
      <c r="N3091" s="38"/>
      <c r="O3091" s="38"/>
      <c r="P3091" s="38"/>
      <c r="Q3091" s="38"/>
      <c r="R3091" s="38"/>
      <c r="S3091" s="94"/>
      <c r="T3091" s="94"/>
      <c r="U3091" s="94"/>
      <c r="V3091" s="94"/>
      <c r="W3091" s="94"/>
      <c r="X3091" s="94"/>
      <c r="Y3091" s="94"/>
    </row>
    <row r="3092" spans="2:25" x14ac:dyDescent="0.25">
      <c r="B3092" s="110"/>
      <c r="C3092" s="110"/>
      <c r="D3092" s="38"/>
      <c r="E3092" s="38"/>
      <c r="F3092" s="38"/>
      <c r="G3092" s="38"/>
      <c r="H3092" s="38"/>
      <c r="I3092" s="38"/>
      <c r="J3092" s="38"/>
      <c r="K3092" s="38"/>
      <c r="L3092" s="38"/>
      <c r="M3092" s="38"/>
      <c r="N3092" s="38"/>
      <c r="O3092" s="38"/>
      <c r="P3092" s="38"/>
      <c r="Q3092" s="38"/>
      <c r="R3092" s="38"/>
      <c r="S3092" s="94"/>
      <c r="T3092" s="94"/>
      <c r="U3092" s="94"/>
      <c r="V3092" s="94"/>
      <c r="W3092" s="94"/>
      <c r="X3092" s="94"/>
      <c r="Y3092" s="94"/>
    </row>
    <row r="3093" spans="2:25" x14ac:dyDescent="0.25">
      <c r="B3093" s="110"/>
      <c r="C3093" s="110"/>
      <c r="D3093" s="38"/>
      <c r="E3093" s="38"/>
      <c r="F3093" s="38"/>
      <c r="G3093" s="38"/>
      <c r="H3093" s="38"/>
      <c r="I3093" s="38"/>
      <c r="J3093" s="38"/>
      <c r="K3093" s="38"/>
      <c r="L3093" s="38"/>
      <c r="M3093" s="38"/>
      <c r="N3093" s="38"/>
      <c r="O3093" s="38"/>
      <c r="P3093" s="38"/>
      <c r="Q3093" s="38"/>
      <c r="R3093" s="38"/>
      <c r="S3093" s="94"/>
      <c r="T3093" s="94"/>
      <c r="U3093" s="94"/>
      <c r="V3093" s="94"/>
      <c r="W3093" s="94"/>
      <c r="X3093" s="94"/>
      <c r="Y3093" s="94"/>
    </row>
    <row r="3094" spans="2:25" x14ac:dyDescent="0.25">
      <c r="B3094" s="110"/>
      <c r="C3094" s="110"/>
      <c r="D3094" s="38"/>
      <c r="E3094" s="38"/>
      <c r="F3094" s="38"/>
      <c r="G3094" s="38"/>
      <c r="H3094" s="38"/>
      <c r="I3094" s="38"/>
      <c r="J3094" s="38"/>
      <c r="K3094" s="38"/>
      <c r="L3094" s="38"/>
      <c r="M3094" s="38"/>
      <c r="N3094" s="38"/>
      <c r="O3094" s="38"/>
      <c r="P3094" s="38"/>
      <c r="Q3094" s="38"/>
      <c r="R3094" s="38"/>
      <c r="S3094" s="94"/>
      <c r="T3094" s="94"/>
      <c r="U3094" s="94"/>
      <c r="V3094" s="94"/>
      <c r="W3094" s="94"/>
      <c r="X3094" s="94"/>
      <c r="Y3094" s="94"/>
    </row>
    <row r="3095" spans="2:25" x14ac:dyDescent="0.25">
      <c r="B3095" s="110"/>
      <c r="C3095" s="110"/>
      <c r="D3095" s="38"/>
      <c r="E3095" s="38"/>
      <c r="F3095" s="38"/>
      <c r="G3095" s="38"/>
      <c r="H3095" s="38"/>
      <c r="I3095" s="38"/>
      <c r="J3095" s="38"/>
      <c r="K3095" s="38"/>
      <c r="L3095" s="38"/>
      <c r="M3095" s="38"/>
      <c r="N3095" s="38"/>
      <c r="O3095" s="38"/>
      <c r="P3095" s="38"/>
      <c r="Q3095" s="38"/>
      <c r="R3095" s="38"/>
      <c r="S3095" s="94"/>
      <c r="T3095" s="94"/>
      <c r="U3095" s="94"/>
      <c r="V3095" s="94"/>
      <c r="W3095" s="94"/>
      <c r="X3095" s="94"/>
      <c r="Y3095" s="94"/>
    </row>
    <row r="3096" spans="2:25" x14ac:dyDescent="0.25">
      <c r="B3096" s="110"/>
      <c r="C3096" s="110"/>
      <c r="D3096" s="38"/>
      <c r="E3096" s="38"/>
      <c r="F3096" s="38"/>
      <c r="G3096" s="38"/>
      <c r="H3096" s="38"/>
      <c r="I3096" s="38"/>
      <c r="J3096" s="38"/>
      <c r="K3096" s="38"/>
      <c r="L3096" s="38"/>
      <c r="M3096" s="38"/>
      <c r="N3096" s="38"/>
      <c r="O3096" s="38"/>
      <c r="P3096" s="38"/>
      <c r="Q3096" s="38"/>
      <c r="R3096" s="38"/>
      <c r="S3096" s="94"/>
      <c r="T3096" s="94"/>
      <c r="U3096" s="94"/>
      <c r="V3096" s="94"/>
      <c r="W3096" s="94"/>
      <c r="X3096" s="94"/>
      <c r="Y3096" s="94"/>
    </row>
    <row r="3097" spans="2:25" x14ac:dyDescent="0.25">
      <c r="B3097" s="110"/>
      <c r="C3097" s="110"/>
      <c r="D3097" s="38"/>
      <c r="E3097" s="38"/>
      <c r="F3097" s="38"/>
      <c r="G3097" s="38"/>
      <c r="H3097" s="38"/>
      <c r="I3097" s="38"/>
      <c r="J3097" s="38"/>
      <c r="K3097" s="38"/>
      <c r="L3097" s="38"/>
      <c r="M3097" s="38"/>
      <c r="N3097" s="38"/>
      <c r="O3097" s="38"/>
      <c r="P3097" s="38"/>
      <c r="Q3097" s="38"/>
      <c r="R3097" s="38"/>
      <c r="S3097" s="94"/>
      <c r="T3097" s="94"/>
      <c r="U3097" s="94"/>
      <c r="V3097" s="94"/>
      <c r="W3097" s="94"/>
      <c r="X3097" s="94"/>
      <c r="Y3097" s="94"/>
    </row>
    <row r="3098" spans="2:25" x14ac:dyDescent="0.25">
      <c r="B3098" s="110"/>
      <c r="C3098" s="110"/>
      <c r="D3098" s="38"/>
      <c r="E3098" s="38"/>
      <c r="F3098" s="38"/>
      <c r="G3098" s="38"/>
      <c r="H3098" s="38"/>
      <c r="I3098" s="38"/>
      <c r="J3098" s="38"/>
      <c r="K3098" s="38"/>
      <c r="L3098" s="38"/>
      <c r="M3098" s="38"/>
      <c r="N3098" s="38"/>
      <c r="O3098" s="38"/>
      <c r="P3098" s="38"/>
      <c r="Q3098" s="38"/>
      <c r="R3098" s="38"/>
      <c r="S3098" s="94"/>
      <c r="T3098" s="94"/>
      <c r="U3098" s="94"/>
      <c r="V3098" s="94"/>
      <c r="W3098" s="94"/>
      <c r="X3098" s="94"/>
      <c r="Y3098" s="94"/>
    </row>
    <row r="3099" spans="2:25" x14ac:dyDescent="0.25">
      <c r="B3099" s="110"/>
      <c r="C3099" s="110"/>
      <c r="D3099" s="38"/>
      <c r="E3099" s="38"/>
      <c r="F3099" s="38"/>
      <c r="G3099" s="38"/>
      <c r="H3099" s="38"/>
      <c r="I3099" s="38"/>
      <c r="J3099" s="38"/>
      <c r="K3099" s="38"/>
      <c r="L3099" s="38"/>
      <c r="M3099" s="38"/>
      <c r="N3099" s="38"/>
      <c r="O3099" s="38"/>
      <c r="P3099" s="38"/>
      <c r="Q3099" s="38"/>
      <c r="R3099" s="38"/>
      <c r="S3099" s="94"/>
      <c r="T3099" s="94"/>
      <c r="U3099" s="94"/>
      <c r="V3099" s="94"/>
      <c r="W3099" s="94"/>
      <c r="X3099" s="94"/>
      <c r="Y3099" s="94"/>
    </row>
    <row r="3100" spans="2:25" x14ac:dyDescent="0.25">
      <c r="B3100" s="110"/>
      <c r="C3100" s="110"/>
      <c r="D3100" s="38"/>
      <c r="E3100" s="38"/>
      <c r="F3100" s="38"/>
      <c r="G3100" s="38"/>
      <c r="H3100" s="38"/>
      <c r="I3100" s="38"/>
      <c r="J3100" s="38"/>
      <c r="K3100" s="38"/>
      <c r="L3100" s="38"/>
      <c r="M3100" s="38"/>
      <c r="N3100" s="38"/>
      <c r="O3100" s="38"/>
      <c r="P3100" s="38"/>
      <c r="Q3100" s="38"/>
      <c r="R3100" s="38"/>
      <c r="S3100" s="94"/>
      <c r="T3100" s="94"/>
      <c r="U3100" s="94"/>
      <c r="V3100" s="94"/>
      <c r="W3100" s="94"/>
      <c r="X3100" s="94"/>
      <c r="Y3100" s="94"/>
    </row>
    <row r="3101" spans="2:25" x14ac:dyDescent="0.25">
      <c r="B3101" s="110"/>
      <c r="C3101" s="110"/>
      <c r="D3101" s="38"/>
      <c r="E3101" s="38"/>
      <c r="F3101" s="38"/>
      <c r="G3101" s="38"/>
      <c r="H3101" s="38"/>
      <c r="I3101" s="38"/>
      <c r="J3101" s="38"/>
      <c r="K3101" s="38"/>
      <c r="L3101" s="38"/>
      <c r="M3101" s="38"/>
      <c r="N3101" s="38"/>
      <c r="O3101" s="38"/>
      <c r="P3101" s="38"/>
      <c r="Q3101" s="38"/>
      <c r="R3101" s="38"/>
      <c r="S3101" s="94"/>
      <c r="T3101" s="94"/>
      <c r="U3101" s="94"/>
      <c r="V3101" s="94"/>
      <c r="W3101" s="94"/>
      <c r="X3101" s="94"/>
      <c r="Y3101" s="94"/>
    </row>
    <row r="3102" spans="2:25" x14ac:dyDescent="0.25">
      <c r="B3102" s="110"/>
      <c r="C3102" s="110"/>
      <c r="D3102" s="38"/>
      <c r="E3102" s="38"/>
      <c r="F3102" s="38"/>
      <c r="G3102" s="38"/>
      <c r="H3102" s="38"/>
      <c r="I3102" s="38"/>
      <c r="J3102" s="38"/>
      <c r="K3102" s="38"/>
      <c r="L3102" s="38"/>
      <c r="M3102" s="38"/>
      <c r="N3102" s="38"/>
      <c r="O3102" s="38"/>
      <c r="P3102" s="38"/>
      <c r="Q3102" s="38"/>
      <c r="R3102" s="38"/>
      <c r="S3102" s="94"/>
      <c r="T3102" s="94"/>
      <c r="U3102" s="94"/>
      <c r="V3102" s="94"/>
      <c r="W3102" s="94"/>
      <c r="X3102" s="94"/>
      <c r="Y3102" s="94"/>
    </row>
    <row r="3103" spans="2:25" x14ac:dyDescent="0.25">
      <c r="B3103" s="110"/>
      <c r="C3103" s="110"/>
      <c r="D3103" s="38"/>
      <c r="E3103" s="38"/>
      <c r="F3103" s="38"/>
      <c r="G3103" s="38"/>
      <c r="H3103" s="38"/>
      <c r="I3103" s="38"/>
      <c r="J3103" s="38"/>
      <c r="K3103" s="38"/>
      <c r="L3103" s="38"/>
      <c r="M3103" s="38"/>
      <c r="N3103" s="38"/>
      <c r="O3103" s="38"/>
      <c r="P3103" s="38"/>
      <c r="Q3103" s="38"/>
      <c r="R3103" s="38"/>
      <c r="S3103" s="94"/>
      <c r="T3103" s="94"/>
      <c r="U3103" s="94"/>
      <c r="V3103" s="94"/>
      <c r="W3103" s="94"/>
      <c r="X3103" s="94"/>
      <c r="Y3103" s="94"/>
    </row>
    <row r="3104" spans="2:25" x14ac:dyDescent="0.25">
      <c r="B3104" s="110"/>
      <c r="C3104" s="110"/>
      <c r="D3104" s="38"/>
      <c r="E3104" s="38"/>
      <c r="F3104" s="38"/>
      <c r="G3104" s="38"/>
      <c r="H3104" s="38"/>
      <c r="I3104" s="38"/>
      <c r="J3104" s="38"/>
      <c r="K3104" s="38"/>
      <c r="L3104" s="38"/>
      <c r="M3104" s="38"/>
      <c r="N3104" s="38"/>
      <c r="O3104" s="38"/>
      <c r="P3104" s="38"/>
      <c r="Q3104" s="38"/>
      <c r="R3104" s="38"/>
      <c r="S3104" s="94"/>
      <c r="T3104" s="94"/>
      <c r="U3104" s="94"/>
      <c r="V3104" s="94"/>
      <c r="W3104" s="94"/>
      <c r="X3104" s="94"/>
      <c r="Y3104" s="94"/>
    </row>
    <row r="3105" spans="2:25" x14ac:dyDescent="0.25">
      <c r="B3105" s="110"/>
      <c r="C3105" s="110"/>
      <c r="D3105" s="38"/>
      <c r="E3105" s="38"/>
      <c r="F3105" s="38"/>
      <c r="G3105" s="38"/>
      <c r="H3105" s="38"/>
      <c r="I3105" s="38"/>
      <c r="J3105" s="38"/>
      <c r="K3105" s="38"/>
      <c r="L3105" s="38"/>
      <c r="M3105" s="38"/>
      <c r="N3105" s="38"/>
      <c r="O3105" s="38"/>
      <c r="P3105" s="38"/>
      <c r="Q3105" s="38"/>
      <c r="R3105" s="38"/>
      <c r="S3105" s="94"/>
      <c r="T3105" s="94"/>
      <c r="U3105" s="94"/>
      <c r="V3105" s="94"/>
      <c r="W3105" s="94"/>
      <c r="X3105" s="94"/>
      <c r="Y3105" s="94"/>
    </row>
    <row r="3106" spans="2:25" x14ac:dyDescent="0.25">
      <c r="B3106" s="110"/>
      <c r="C3106" s="110"/>
      <c r="D3106" s="38"/>
      <c r="E3106" s="38"/>
      <c r="F3106" s="38"/>
      <c r="G3106" s="38"/>
      <c r="H3106" s="38"/>
      <c r="I3106" s="38"/>
      <c r="J3106" s="38"/>
      <c r="K3106" s="38"/>
      <c r="L3106" s="38"/>
      <c r="M3106" s="38"/>
      <c r="N3106" s="38"/>
      <c r="O3106" s="38"/>
      <c r="P3106" s="38"/>
      <c r="Q3106" s="38"/>
      <c r="R3106" s="38"/>
      <c r="S3106" s="94"/>
      <c r="T3106" s="94"/>
      <c r="U3106" s="94"/>
      <c r="V3106" s="94"/>
      <c r="W3106" s="94"/>
      <c r="X3106" s="94"/>
      <c r="Y3106" s="94"/>
    </row>
    <row r="3107" spans="2:25" x14ac:dyDescent="0.25">
      <c r="B3107" s="110"/>
      <c r="C3107" s="110"/>
      <c r="D3107" s="38"/>
      <c r="E3107" s="38"/>
      <c r="F3107" s="38"/>
      <c r="G3107" s="38"/>
      <c r="H3107" s="38"/>
      <c r="I3107" s="38"/>
      <c r="J3107" s="38"/>
      <c r="K3107" s="38"/>
      <c r="L3107" s="38"/>
      <c r="M3107" s="38"/>
      <c r="N3107" s="38"/>
      <c r="O3107" s="38"/>
      <c r="P3107" s="38"/>
      <c r="Q3107" s="38"/>
      <c r="R3107" s="38"/>
      <c r="S3107" s="94"/>
      <c r="T3107" s="94"/>
      <c r="U3107" s="94"/>
      <c r="V3107" s="94"/>
      <c r="W3107" s="94"/>
      <c r="X3107" s="94"/>
      <c r="Y3107" s="94"/>
    </row>
    <row r="3108" spans="2:25" x14ac:dyDescent="0.25">
      <c r="B3108" s="110"/>
      <c r="C3108" s="110"/>
      <c r="D3108" s="38"/>
      <c r="E3108" s="38"/>
      <c r="F3108" s="38"/>
      <c r="G3108" s="38"/>
      <c r="H3108" s="38"/>
      <c r="I3108" s="38"/>
      <c r="J3108" s="38"/>
      <c r="K3108" s="38"/>
      <c r="L3108" s="38"/>
      <c r="M3108" s="38"/>
      <c r="N3108" s="38"/>
      <c r="O3108" s="38"/>
      <c r="P3108" s="38"/>
      <c r="Q3108" s="38"/>
      <c r="R3108" s="38"/>
      <c r="S3108" s="94"/>
      <c r="T3108" s="94"/>
      <c r="U3108" s="94"/>
      <c r="V3108" s="94"/>
      <c r="W3108" s="94"/>
      <c r="X3108" s="94"/>
      <c r="Y3108" s="94"/>
    </row>
    <row r="3109" spans="2:25" x14ac:dyDescent="0.25">
      <c r="B3109" s="110"/>
      <c r="C3109" s="110"/>
      <c r="D3109" s="38"/>
      <c r="E3109" s="38"/>
      <c r="F3109" s="38"/>
      <c r="G3109" s="38"/>
      <c r="H3109" s="38"/>
      <c r="I3109" s="38"/>
      <c r="J3109" s="38"/>
      <c r="K3109" s="38"/>
      <c r="L3109" s="38"/>
      <c r="M3109" s="38"/>
      <c r="N3109" s="38"/>
      <c r="O3109" s="38"/>
      <c r="P3109" s="38"/>
      <c r="Q3109" s="38"/>
      <c r="R3109" s="38"/>
      <c r="S3109" s="94"/>
      <c r="T3109" s="94"/>
      <c r="U3109" s="94"/>
      <c r="V3109" s="94"/>
      <c r="W3109" s="94"/>
      <c r="X3109" s="94"/>
      <c r="Y3109" s="94"/>
    </row>
    <row r="3110" spans="2:25" x14ac:dyDescent="0.25">
      <c r="B3110" s="110"/>
      <c r="C3110" s="110"/>
      <c r="D3110" s="38"/>
      <c r="E3110" s="38"/>
      <c r="F3110" s="38"/>
      <c r="G3110" s="38"/>
      <c r="H3110" s="38"/>
      <c r="I3110" s="38"/>
      <c r="J3110" s="38"/>
      <c r="K3110" s="38"/>
      <c r="L3110" s="38"/>
      <c r="M3110" s="38"/>
      <c r="N3110" s="38"/>
      <c r="O3110" s="38"/>
      <c r="P3110" s="38"/>
      <c r="Q3110" s="38"/>
      <c r="R3110" s="38"/>
      <c r="S3110" s="94"/>
      <c r="T3110" s="94"/>
      <c r="U3110" s="94"/>
      <c r="V3110" s="94"/>
      <c r="W3110" s="94"/>
      <c r="X3110" s="94"/>
      <c r="Y3110" s="94"/>
    </row>
    <row r="3111" spans="2:25" x14ac:dyDescent="0.25">
      <c r="B3111" s="110"/>
      <c r="C3111" s="110"/>
      <c r="D3111" s="38"/>
      <c r="E3111" s="38"/>
      <c r="F3111" s="38"/>
      <c r="G3111" s="38"/>
      <c r="H3111" s="38"/>
      <c r="I3111" s="38"/>
      <c r="J3111" s="38"/>
      <c r="K3111" s="38"/>
      <c r="L3111" s="38"/>
      <c r="M3111" s="38"/>
      <c r="N3111" s="38"/>
      <c r="O3111" s="38"/>
      <c r="P3111" s="38"/>
      <c r="Q3111" s="38"/>
      <c r="R3111" s="38"/>
      <c r="S3111" s="94"/>
      <c r="T3111" s="94"/>
      <c r="U3111" s="94"/>
      <c r="V3111" s="94"/>
      <c r="W3111" s="94"/>
      <c r="X3111" s="94"/>
      <c r="Y3111" s="94"/>
    </row>
    <row r="3112" spans="2:25" x14ac:dyDescent="0.25">
      <c r="B3112" s="110"/>
      <c r="C3112" s="110"/>
      <c r="D3112" s="38"/>
      <c r="E3112" s="38"/>
      <c r="F3112" s="38"/>
      <c r="G3112" s="38"/>
      <c r="H3112" s="38"/>
      <c r="I3112" s="38"/>
      <c r="J3112" s="38"/>
      <c r="K3112" s="38"/>
      <c r="L3112" s="38"/>
      <c r="M3112" s="38"/>
      <c r="N3112" s="38"/>
      <c r="O3112" s="38"/>
      <c r="P3112" s="38"/>
      <c r="Q3112" s="38"/>
      <c r="R3112" s="38"/>
      <c r="S3112" s="94"/>
      <c r="T3112" s="94"/>
      <c r="U3112" s="94"/>
      <c r="V3112" s="94"/>
      <c r="W3112" s="94"/>
      <c r="X3112" s="94"/>
      <c r="Y3112" s="94"/>
    </row>
    <row r="3113" spans="2:25" x14ac:dyDescent="0.25">
      <c r="B3113" s="110"/>
      <c r="C3113" s="110"/>
      <c r="D3113" s="38"/>
      <c r="E3113" s="38"/>
      <c r="F3113" s="38"/>
      <c r="G3113" s="38"/>
      <c r="H3113" s="38"/>
      <c r="I3113" s="38"/>
      <c r="J3113" s="38"/>
      <c r="K3113" s="38"/>
      <c r="L3113" s="38"/>
      <c r="M3113" s="38"/>
      <c r="N3113" s="38"/>
      <c r="O3113" s="38"/>
      <c r="P3113" s="38"/>
      <c r="Q3113" s="38"/>
      <c r="R3113" s="38"/>
      <c r="S3113" s="94"/>
      <c r="T3113" s="94"/>
      <c r="U3113" s="94"/>
      <c r="V3113" s="94"/>
      <c r="W3113" s="94"/>
      <c r="X3113" s="94"/>
      <c r="Y3113" s="94"/>
    </row>
    <row r="3114" spans="2:25" x14ac:dyDescent="0.25">
      <c r="B3114" s="110"/>
      <c r="C3114" s="110"/>
      <c r="D3114" s="38"/>
      <c r="E3114" s="38"/>
      <c r="F3114" s="38"/>
      <c r="G3114" s="38"/>
      <c r="H3114" s="38"/>
      <c r="I3114" s="38"/>
      <c r="J3114" s="38"/>
      <c r="K3114" s="38"/>
      <c r="L3114" s="38"/>
      <c r="M3114" s="38"/>
      <c r="N3114" s="38"/>
      <c r="O3114" s="38"/>
      <c r="P3114" s="38"/>
      <c r="Q3114" s="38"/>
      <c r="R3114" s="38"/>
      <c r="S3114" s="94"/>
      <c r="T3114" s="94"/>
      <c r="U3114" s="94"/>
      <c r="V3114" s="94"/>
      <c r="W3114" s="94"/>
      <c r="X3114" s="94"/>
      <c r="Y3114" s="94"/>
    </row>
    <row r="3115" spans="2:25" x14ac:dyDescent="0.25">
      <c r="B3115" s="110"/>
      <c r="C3115" s="110"/>
      <c r="D3115" s="38"/>
      <c r="E3115" s="38"/>
      <c r="F3115" s="38"/>
      <c r="G3115" s="38"/>
      <c r="H3115" s="38"/>
      <c r="I3115" s="38"/>
      <c r="J3115" s="38"/>
      <c r="K3115" s="38"/>
      <c r="L3115" s="38"/>
      <c r="M3115" s="38"/>
      <c r="N3115" s="38"/>
      <c r="O3115" s="38"/>
      <c r="P3115" s="38"/>
      <c r="Q3115" s="38"/>
      <c r="R3115" s="38"/>
      <c r="S3115" s="94"/>
      <c r="T3115" s="94"/>
      <c r="U3115" s="94"/>
      <c r="V3115" s="94"/>
      <c r="W3115" s="94"/>
      <c r="X3115" s="94"/>
      <c r="Y3115" s="94"/>
    </row>
    <row r="3116" spans="2:25" x14ac:dyDescent="0.25">
      <c r="B3116" s="110"/>
      <c r="C3116" s="110"/>
      <c r="D3116" s="38"/>
      <c r="E3116" s="38"/>
      <c r="F3116" s="38"/>
      <c r="G3116" s="38"/>
      <c r="H3116" s="38"/>
      <c r="I3116" s="38"/>
      <c r="J3116" s="38"/>
      <c r="K3116" s="38"/>
      <c r="L3116" s="38"/>
      <c r="M3116" s="38"/>
      <c r="N3116" s="38"/>
      <c r="O3116" s="38"/>
      <c r="P3116" s="38"/>
      <c r="Q3116" s="38"/>
      <c r="R3116" s="38"/>
      <c r="S3116" s="94"/>
      <c r="T3116" s="94"/>
      <c r="U3116" s="94"/>
      <c r="V3116" s="94"/>
      <c r="W3116" s="94"/>
      <c r="X3116" s="94"/>
      <c r="Y3116" s="94"/>
    </row>
    <row r="3117" spans="2:25" x14ac:dyDescent="0.25">
      <c r="B3117" s="110"/>
      <c r="C3117" s="110"/>
      <c r="D3117" s="38"/>
      <c r="E3117" s="38"/>
      <c r="F3117" s="38"/>
      <c r="G3117" s="38"/>
      <c r="H3117" s="38"/>
      <c r="I3117" s="38"/>
      <c r="J3117" s="38"/>
      <c r="K3117" s="38"/>
      <c r="L3117" s="38"/>
      <c r="M3117" s="38"/>
      <c r="N3117" s="38"/>
      <c r="O3117" s="38"/>
      <c r="P3117" s="38"/>
      <c r="Q3117" s="38"/>
      <c r="R3117" s="38"/>
      <c r="S3117" s="94"/>
      <c r="T3117" s="94"/>
      <c r="U3117" s="94"/>
      <c r="V3117" s="94"/>
      <c r="W3117" s="94"/>
      <c r="X3117" s="94"/>
      <c r="Y3117" s="94"/>
    </row>
    <row r="3118" spans="2:25" x14ac:dyDescent="0.25">
      <c r="B3118" s="110"/>
      <c r="C3118" s="110"/>
      <c r="D3118" s="38"/>
      <c r="E3118" s="38"/>
      <c r="F3118" s="38"/>
      <c r="G3118" s="38"/>
      <c r="H3118" s="38"/>
      <c r="I3118" s="38"/>
      <c r="J3118" s="38"/>
      <c r="K3118" s="38"/>
      <c r="L3118" s="38"/>
      <c r="M3118" s="38"/>
      <c r="N3118" s="38"/>
      <c r="O3118" s="38"/>
      <c r="P3118" s="38"/>
      <c r="Q3118" s="38"/>
      <c r="R3118" s="38"/>
      <c r="S3118" s="94"/>
      <c r="T3118" s="94"/>
      <c r="U3118" s="94"/>
      <c r="V3118" s="94"/>
      <c r="W3118" s="94"/>
      <c r="X3118" s="94"/>
      <c r="Y3118" s="94"/>
    </row>
    <row r="3119" spans="2:25" x14ac:dyDescent="0.25">
      <c r="B3119" s="110"/>
      <c r="C3119" s="110"/>
      <c r="D3119" s="38"/>
      <c r="E3119" s="38"/>
      <c r="F3119" s="38"/>
      <c r="G3119" s="38"/>
      <c r="H3119" s="38"/>
      <c r="I3119" s="38"/>
      <c r="J3119" s="38"/>
      <c r="K3119" s="38"/>
      <c r="L3119" s="38"/>
      <c r="M3119" s="38"/>
      <c r="N3119" s="38"/>
      <c r="O3119" s="38"/>
      <c r="P3119" s="38"/>
      <c r="Q3119" s="38"/>
      <c r="R3119" s="38"/>
      <c r="S3119" s="94"/>
      <c r="T3119" s="94"/>
      <c r="U3119" s="94"/>
      <c r="V3119" s="94"/>
      <c r="W3119" s="94"/>
      <c r="X3119" s="94"/>
      <c r="Y3119" s="94"/>
    </row>
    <row r="3120" spans="2:25" x14ac:dyDescent="0.25">
      <c r="B3120" s="110"/>
      <c r="C3120" s="110"/>
      <c r="D3120" s="38"/>
      <c r="E3120" s="38"/>
      <c r="F3120" s="38"/>
      <c r="G3120" s="38"/>
      <c r="H3120" s="38"/>
      <c r="I3120" s="38"/>
      <c r="J3120" s="38"/>
      <c r="K3120" s="38"/>
      <c r="L3120" s="38"/>
      <c r="M3120" s="38"/>
      <c r="N3120" s="38"/>
      <c r="O3120" s="38"/>
      <c r="P3120" s="38"/>
      <c r="Q3120" s="38"/>
      <c r="R3120" s="38"/>
      <c r="S3120" s="94"/>
      <c r="T3120" s="94"/>
      <c r="U3120" s="94"/>
      <c r="V3120" s="94"/>
      <c r="W3120" s="94"/>
      <c r="X3120" s="94"/>
      <c r="Y3120" s="94"/>
    </row>
    <row r="3121" spans="2:25" x14ac:dyDescent="0.25">
      <c r="B3121" s="110"/>
      <c r="C3121" s="110"/>
      <c r="D3121" s="38"/>
      <c r="E3121" s="38"/>
      <c r="F3121" s="38"/>
      <c r="G3121" s="38"/>
      <c r="H3121" s="38"/>
      <c r="I3121" s="38"/>
      <c r="J3121" s="38"/>
      <c r="K3121" s="38"/>
      <c r="L3121" s="38"/>
      <c r="M3121" s="38"/>
      <c r="N3121" s="38"/>
      <c r="O3121" s="38"/>
      <c r="P3121" s="38"/>
      <c r="Q3121" s="38"/>
      <c r="R3121" s="38"/>
      <c r="S3121" s="94"/>
      <c r="T3121" s="94"/>
      <c r="U3121" s="94"/>
      <c r="V3121" s="94"/>
      <c r="W3121" s="94"/>
      <c r="X3121" s="94"/>
      <c r="Y3121" s="94"/>
    </row>
    <row r="3122" spans="2:25" x14ac:dyDescent="0.25">
      <c r="B3122" s="110"/>
      <c r="C3122" s="110"/>
      <c r="D3122" s="38"/>
      <c r="E3122" s="38"/>
      <c r="F3122" s="38"/>
      <c r="G3122" s="38"/>
      <c r="H3122" s="38"/>
      <c r="I3122" s="38"/>
      <c r="J3122" s="38"/>
      <c r="K3122" s="38"/>
      <c r="L3122" s="38"/>
      <c r="M3122" s="38"/>
      <c r="N3122" s="38"/>
      <c r="O3122" s="38"/>
      <c r="P3122" s="38"/>
      <c r="Q3122" s="38"/>
      <c r="R3122" s="38"/>
      <c r="S3122" s="94"/>
      <c r="T3122" s="94"/>
      <c r="U3122" s="94"/>
      <c r="V3122" s="94"/>
      <c r="W3122" s="94"/>
      <c r="X3122" s="94"/>
      <c r="Y3122" s="94"/>
    </row>
    <row r="3123" spans="2:25" x14ac:dyDescent="0.25">
      <c r="B3123" s="110"/>
      <c r="C3123" s="110"/>
      <c r="D3123" s="38"/>
      <c r="E3123" s="38"/>
      <c r="F3123" s="38"/>
      <c r="G3123" s="38"/>
      <c r="H3123" s="38"/>
      <c r="I3123" s="38"/>
      <c r="J3123" s="38"/>
      <c r="K3123" s="38"/>
      <c r="L3123" s="38"/>
      <c r="M3123" s="38"/>
      <c r="N3123" s="38"/>
      <c r="O3123" s="38"/>
      <c r="P3123" s="38"/>
      <c r="Q3123" s="38"/>
      <c r="R3123" s="38"/>
      <c r="S3123" s="94"/>
      <c r="T3123" s="94"/>
      <c r="U3123" s="94"/>
      <c r="V3123" s="94"/>
      <c r="W3123" s="94"/>
      <c r="X3123" s="94"/>
      <c r="Y3123" s="94"/>
    </row>
    <row r="3124" spans="2:25" x14ac:dyDescent="0.25">
      <c r="B3124" s="110"/>
      <c r="C3124" s="110"/>
      <c r="D3124" s="38"/>
      <c r="E3124" s="38"/>
      <c r="F3124" s="38"/>
      <c r="G3124" s="38"/>
      <c r="H3124" s="38"/>
      <c r="I3124" s="38"/>
      <c r="J3124" s="38"/>
      <c r="K3124" s="38"/>
      <c r="L3124" s="38"/>
      <c r="M3124" s="38"/>
      <c r="N3124" s="38"/>
      <c r="O3124" s="38"/>
      <c r="P3124" s="38"/>
      <c r="Q3124" s="38"/>
      <c r="R3124" s="38"/>
      <c r="S3124" s="94"/>
      <c r="T3124" s="94"/>
      <c r="U3124" s="94"/>
      <c r="V3124" s="94"/>
      <c r="W3124" s="94"/>
      <c r="X3124" s="94"/>
      <c r="Y3124" s="94"/>
    </row>
    <row r="3125" spans="2:25" x14ac:dyDescent="0.25">
      <c r="B3125" s="110"/>
      <c r="C3125" s="110"/>
      <c r="D3125" s="38"/>
      <c r="E3125" s="38"/>
      <c r="F3125" s="38"/>
      <c r="G3125" s="38"/>
      <c r="H3125" s="38"/>
      <c r="I3125" s="38"/>
      <c r="J3125" s="38"/>
      <c r="K3125" s="38"/>
      <c r="L3125" s="38"/>
      <c r="M3125" s="38"/>
      <c r="N3125" s="38"/>
      <c r="O3125" s="38"/>
      <c r="P3125" s="38"/>
      <c r="Q3125" s="38"/>
      <c r="R3125" s="38"/>
      <c r="S3125" s="94"/>
      <c r="T3125" s="94"/>
      <c r="U3125" s="94"/>
      <c r="V3125" s="94"/>
      <c r="W3125" s="94"/>
      <c r="X3125" s="94"/>
      <c r="Y3125" s="94"/>
    </row>
    <row r="3126" spans="2:25" x14ac:dyDescent="0.25">
      <c r="B3126" s="110"/>
      <c r="C3126" s="110"/>
      <c r="D3126" s="38"/>
      <c r="E3126" s="38"/>
      <c r="F3126" s="38"/>
      <c r="G3126" s="38"/>
      <c r="H3126" s="38"/>
      <c r="I3126" s="38"/>
      <c r="J3126" s="38"/>
      <c r="K3126" s="38"/>
      <c r="L3126" s="38"/>
      <c r="M3126" s="38"/>
      <c r="N3126" s="38"/>
      <c r="O3126" s="38"/>
      <c r="P3126" s="38"/>
      <c r="Q3126" s="38"/>
      <c r="R3126" s="38"/>
      <c r="S3126" s="94"/>
      <c r="T3126" s="94"/>
      <c r="U3126" s="94"/>
      <c r="V3126" s="94"/>
      <c r="W3126" s="94"/>
      <c r="X3126" s="94"/>
      <c r="Y3126" s="94"/>
    </row>
    <row r="3127" spans="2:25" x14ac:dyDescent="0.25">
      <c r="B3127" s="110"/>
      <c r="C3127" s="110"/>
      <c r="D3127" s="38"/>
      <c r="E3127" s="38"/>
      <c r="F3127" s="38"/>
      <c r="G3127" s="38"/>
      <c r="H3127" s="38"/>
      <c r="I3127" s="38"/>
      <c r="J3127" s="38"/>
      <c r="K3127" s="38"/>
      <c r="L3127" s="38"/>
      <c r="M3127" s="38"/>
      <c r="N3127" s="38"/>
      <c r="O3127" s="38"/>
      <c r="P3127" s="38"/>
      <c r="Q3127" s="38"/>
      <c r="R3127" s="38"/>
      <c r="S3127" s="94"/>
      <c r="T3127" s="94"/>
      <c r="U3127" s="94"/>
      <c r="V3127" s="94"/>
      <c r="W3127" s="94"/>
      <c r="X3127" s="94"/>
      <c r="Y3127" s="94"/>
    </row>
    <row r="3128" spans="2:25" x14ac:dyDescent="0.25">
      <c r="B3128" s="110"/>
      <c r="C3128" s="110"/>
      <c r="D3128" s="38"/>
      <c r="E3128" s="38"/>
      <c r="F3128" s="38"/>
      <c r="G3128" s="38"/>
      <c r="H3128" s="38"/>
      <c r="I3128" s="38"/>
      <c r="J3128" s="38"/>
      <c r="K3128" s="38"/>
      <c r="L3128" s="38"/>
      <c r="M3128" s="38"/>
      <c r="N3128" s="38"/>
      <c r="O3128" s="38"/>
      <c r="P3128" s="38"/>
      <c r="Q3128" s="38"/>
      <c r="R3128" s="38"/>
      <c r="S3128" s="94"/>
      <c r="T3128" s="94"/>
      <c r="U3128" s="94"/>
      <c r="V3128" s="94"/>
      <c r="W3128" s="94"/>
      <c r="X3128" s="94"/>
      <c r="Y3128" s="94"/>
    </row>
    <row r="3129" spans="2:25" x14ac:dyDescent="0.25">
      <c r="B3129" s="110"/>
      <c r="C3129" s="110"/>
      <c r="D3129" s="38"/>
      <c r="E3129" s="38"/>
      <c r="F3129" s="38"/>
      <c r="G3129" s="38"/>
      <c r="H3129" s="38"/>
      <c r="I3129" s="38"/>
      <c r="J3129" s="38"/>
      <c r="K3129" s="38"/>
      <c r="L3129" s="38"/>
      <c r="M3129" s="38"/>
      <c r="N3129" s="38"/>
      <c r="O3129" s="38"/>
      <c r="P3129" s="38"/>
      <c r="Q3129" s="38"/>
      <c r="R3129" s="38"/>
      <c r="S3129" s="94"/>
      <c r="T3129" s="94"/>
      <c r="U3129" s="94"/>
      <c r="V3129" s="94"/>
      <c r="W3129" s="94"/>
      <c r="X3129" s="94"/>
      <c r="Y3129" s="94"/>
    </row>
    <row r="3130" spans="2:25" x14ac:dyDescent="0.25">
      <c r="B3130" s="110"/>
      <c r="C3130" s="110"/>
      <c r="D3130" s="38"/>
      <c r="E3130" s="38"/>
      <c r="F3130" s="38"/>
      <c r="G3130" s="38"/>
      <c r="H3130" s="38"/>
      <c r="I3130" s="38"/>
      <c r="J3130" s="38"/>
      <c r="K3130" s="38"/>
      <c r="L3130" s="38"/>
      <c r="M3130" s="38"/>
      <c r="N3130" s="38"/>
      <c r="O3130" s="38"/>
      <c r="P3130" s="38"/>
      <c r="Q3130" s="38"/>
      <c r="R3130" s="38"/>
      <c r="S3130" s="94"/>
      <c r="T3130" s="94"/>
      <c r="U3130" s="94"/>
      <c r="V3130" s="94"/>
      <c r="W3130" s="94"/>
      <c r="X3130" s="94"/>
      <c r="Y3130" s="94"/>
    </row>
    <row r="3131" spans="2:25" x14ac:dyDescent="0.25">
      <c r="B3131" s="110"/>
      <c r="C3131" s="110"/>
      <c r="D3131" s="38"/>
      <c r="E3131" s="38"/>
      <c r="F3131" s="38"/>
      <c r="G3131" s="38"/>
      <c r="H3131" s="38"/>
      <c r="I3131" s="38"/>
      <c r="J3131" s="38"/>
      <c r="K3131" s="38"/>
      <c r="L3131" s="38"/>
      <c r="M3131" s="38"/>
      <c r="N3131" s="38"/>
      <c r="O3131" s="38"/>
      <c r="P3131" s="38"/>
      <c r="Q3131" s="38"/>
      <c r="R3131" s="38"/>
      <c r="S3131" s="94"/>
      <c r="T3131" s="94"/>
      <c r="U3131" s="94"/>
      <c r="V3131" s="94"/>
      <c r="W3131" s="94"/>
      <c r="X3131" s="94"/>
      <c r="Y3131" s="94"/>
    </row>
    <row r="3132" spans="2:25" x14ac:dyDescent="0.25">
      <c r="B3132" s="110"/>
      <c r="C3132" s="110"/>
      <c r="D3132" s="38"/>
      <c r="E3132" s="38"/>
      <c r="F3132" s="38"/>
      <c r="G3132" s="38"/>
      <c r="H3132" s="38"/>
      <c r="I3132" s="38"/>
      <c r="J3132" s="38"/>
      <c r="K3132" s="38"/>
      <c r="L3132" s="38"/>
      <c r="M3132" s="38"/>
      <c r="N3132" s="38"/>
      <c r="O3132" s="38"/>
      <c r="P3132" s="38"/>
      <c r="Q3132" s="38"/>
      <c r="R3132" s="38"/>
      <c r="S3132" s="94"/>
      <c r="T3132" s="94"/>
      <c r="U3132" s="94"/>
      <c r="V3132" s="94"/>
      <c r="W3132" s="94"/>
      <c r="X3132" s="94"/>
      <c r="Y3132" s="94"/>
    </row>
    <row r="3133" spans="2:25" x14ac:dyDescent="0.25">
      <c r="B3133" s="110"/>
      <c r="C3133" s="110"/>
      <c r="D3133" s="38"/>
      <c r="E3133" s="38"/>
      <c r="F3133" s="38"/>
      <c r="G3133" s="38"/>
      <c r="H3133" s="38"/>
      <c r="I3133" s="38"/>
      <c r="J3133" s="38"/>
      <c r="K3133" s="38"/>
      <c r="L3133" s="38"/>
      <c r="M3133" s="38"/>
      <c r="N3133" s="38"/>
      <c r="O3133" s="38"/>
      <c r="P3133" s="38"/>
      <c r="Q3133" s="38"/>
      <c r="R3133" s="38"/>
      <c r="S3133" s="94"/>
      <c r="T3133" s="94"/>
      <c r="U3133" s="94"/>
      <c r="V3133" s="94"/>
      <c r="W3133" s="94"/>
      <c r="X3133" s="94"/>
      <c r="Y3133" s="94"/>
    </row>
    <row r="3134" spans="2:25" x14ac:dyDescent="0.25">
      <c r="B3134" s="110"/>
      <c r="C3134" s="110"/>
      <c r="D3134" s="38"/>
      <c r="E3134" s="38"/>
      <c r="F3134" s="38"/>
      <c r="G3134" s="38"/>
      <c r="H3134" s="38"/>
      <c r="I3134" s="38"/>
      <c r="J3134" s="38"/>
      <c r="K3134" s="38"/>
      <c r="L3134" s="38"/>
      <c r="M3134" s="38"/>
      <c r="N3134" s="38"/>
      <c r="O3134" s="38"/>
      <c r="P3134" s="38"/>
      <c r="Q3134" s="38"/>
      <c r="R3134" s="38"/>
      <c r="S3134" s="94"/>
      <c r="T3134" s="94"/>
      <c r="U3134" s="94"/>
      <c r="V3134" s="94"/>
      <c r="W3134" s="94"/>
      <c r="X3134" s="94"/>
      <c r="Y3134" s="94"/>
    </row>
    <row r="3135" spans="2:25" x14ac:dyDescent="0.25">
      <c r="B3135" s="110"/>
      <c r="C3135" s="110"/>
      <c r="D3135" s="38"/>
      <c r="E3135" s="38"/>
      <c r="F3135" s="38"/>
      <c r="G3135" s="38"/>
      <c r="H3135" s="38"/>
      <c r="I3135" s="38"/>
      <c r="J3135" s="38"/>
      <c r="K3135" s="38"/>
      <c r="L3135" s="38"/>
      <c r="M3135" s="38"/>
      <c r="N3135" s="38"/>
      <c r="O3135" s="38"/>
      <c r="P3135" s="38"/>
      <c r="Q3135" s="38"/>
      <c r="R3135" s="38"/>
      <c r="S3135" s="94"/>
      <c r="T3135" s="94"/>
      <c r="U3135" s="94"/>
      <c r="V3135" s="94"/>
      <c r="W3135" s="94"/>
      <c r="X3135" s="94"/>
      <c r="Y3135" s="94"/>
    </row>
    <row r="3136" spans="2:25" x14ac:dyDescent="0.25">
      <c r="B3136" s="110"/>
      <c r="C3136" s="110"/>
      <c r="D3136" s="38"/>
      <c r="E3136" s="38"/>
      <c r="F3136" s="38"/>
      <c r="G3136" s="38"/>
      <c r="H3136" s="38"/>
      <c r="I3136" s="38"/>
      <c r="J3136" s="38"/>
      <c r="K3136" s="38"/>
      <c r="L3136" s="38"/>
      <c r="M3136" s="38"/>
      <c r="N3136" s="38"/>
      <c r="O3136" s="38"/>
      <c r="P3136" s="38"/>
      <c r="Q3136" s="38"/>
      <c r="R3136" s="38"/>
      <c r="S3136" s="94"/>
      <c r="T3136" s="94"/>
      <c r="U3136" s="94"/>
      <c r="V3136" s="94"/>
      <c r="W3136" s="94"/>
      <c r="X3136" s="94"/>
      <c r="Y3136" s="94"/>
    </row>
    <row r="3137" spans="2:25" x14ac:dyDescent="0.25">
      <c r="B3137" s="110"/>
      <c r="C3137" s="110"/>
      <c r="D3137" s="38"/>
      <c r="E3137" s="38"/>
      <c r="F3137" s="38"/>
      <c r="G3137" s="38"/>
      <c r="H3137" s="38"/>
      <c r="I3137" s="38"/>
      <c r="J3137" s="38"/>
      <c r="K3137" s="38"/>
      <c r="L3137" s="38"/>
      <c r="M3137" s="38"/>
      <c r="N3137" s="38"/>
      <c r="O3137" s="38"/>
      <c r="P3137" s="38"/>
      <c r="Q3137" s="38"/>
      <c r="R3137" s="38"/>
      <c r="S3137" s="94"/>
      <c r="T3137" s="94"/>
      <c r="U3137" s="94"/>
      <c r="V3137" s="94"/>
      <c r="W3137" s="94"/>
      <c r="X3137" s="94"/>
      <c r="Y3137" s="94"/>
    </row>
    <row r="3138" spans="2:25" x14ac:dyDescent="0.25">
      <c r="B3138" s="110"/>
      <c r="C3138" s="110"/>
      <c r="D3138" s="38"/>
      <c r="E3138" s="38"/>
      <c r="F3138" s="38"/>
      <c r="G3138" s="38"/>
      <c r="H3138" s="38"/>
      <c r="I3138" s="38"/>
      <c r="J3138" s="38"/>
      <c r="K3138" s="38"/>
      <c r="L3138" s="38"/>
      <c r="M3138" s="38"/>
      <c r="N3138" s="38"/>
      <c r="O3138" s="38"/>
      <c r="P3138" s="38"/>
      <c r="Q3138" s="38"/>
      <c r="R3138" s="38"/>
      <c r="S3138" s="94"/>
      <c r="T3138" s="94"/>
      <c r="U3138" s="94"/>
      <c r="V3138" s="94"/>
      <c r="W3138" s="94"/>
      <c r="X3138" s="94"/>
      <c r="Y3138" s="94"/>
    </row>
    <row r="3139" spans="2:25" x14ac:dyDescent="0.25">
      <c r="B3139" s="110"/>
      <c r="C3139" s="110"/>
      <c r="D3139" s="38"/>
      <c r="E3139" s="38"/>
      <c r="F3139" s="38"/>
      <c r="G3139" s="38"/>
      <c r="H3139" s="38"/>
      <c r="I3139" s="38"/>
      <c r="J3139" s="38"/>
      <c r="K3139" s="38"/>
      <c r="L3139" s="38"/>
      <c r="M3139" s="38"/>
      <c r="N3139" s="38"/>
      <c r="O3139" s="38"/>
      <c r="P3139" s="38"/>
      <c r="Q3139" s="38"/>
      <c r="R3139" s="38"/>
      <c r="S3139" s="94"/>
      <c r="T3139" s="94"/>
      <c r="U3139" s="94"/>
      <c r="V3139" s="94"/>
      <c r="W3139" s="94"/>
      <c r="X3139" s="94"/>
      <c r="Y3139" s="94"/>
    </row>
    <row r="3140" spans="2:25" x14ac:dyDescent="0.25">
      <c r="B3140" s="110"/>
      <c r="C3140" s="110"/>
      <c r="D3140" s="38"/>
      <c r="E3140" s="38"/>
      <c r="F3140" s="38"/>
      <c r="G3140" s="38"/>
      <c r="H3140" s="38"/>
      <c r="I3140" s="38"/>
      <c r="J3140" s="38"/>
      <c r="K3140" s="38"/>
      <c r="L3140" s="38"/>
      <c r="M3140" s="38"/>
      <c r="N3140" s="38"/>
      <c r="O3140" s="38"/>
      <c r="P3140" s="38"/>
      <c r="Q3140" s="38"/>
      <c r="R3140" s="38"/>
      <c r="S3140" s="94"/>
      <c r="T3140" s="94"/>
      <c r="U3140" s="94"/>
      <c r="V3140" s="94"/>
      <c r="W3140" s="94"/>
      <c r="X3140" s="94"/>
      <c r="Y3140" s="94"/>
    </row>
    <row r="3141" spans="2:25" x14ac:dyDescent="0.25">
      <c r="B3141" s="110"/>
      <c r="C3141" s="110"/>
      <c r="D3141" s="38"/>
      <c r="E3141" s="38"/>
      <c r="F3141" s="38"/>
      <c r="G3141" s="38"/>
      <c r="H3141" s="38"/>
      <c r="I3141" s="38"/>
      <c r="J3141" s="38"/>
      <c r="K3141" s="38"/>
      <c r="L3141" s="38"/>
      <c r="M3141" s="38"/>
      <c r="N3141" s="38"/>
      <c r="O3141" s="38"/>
      <c r="P3141" s="38"/>
      <c r="Q3141" s="38"/>
      <c r="R3141" s="38"/>
      <c r="S3141" s="94"/>
      <c r="T3141" s="94"/>
      <c r="U3141" s="94"/>
      <c r="V3141" s="94"/>
      <c r="W3141" s="94"/>
      <c r="X3141" s="94"/>
      <c r="Y3141" s="94"/>
    </row>
    <row r="3142" spans="2:25" x14ac:dyDescent="0.25">
      <c r="B3142" s="110"/>
      <c r="C3142" s="110"/>
      <c r="D3142" s="38"/>
      <c r="E3142" s="38"/>
      <c r="F3142" s="38"/>
      <c r="G3142" s="38"/>
      <c r="H3142" s="38"/>
      <c r="I3142" s="38"/>
      <c r="J3142" s="38"/>
      <c r="K3142" s="38"/>
      <c r="L3142" s="38"/>
      <c r="M3142" s="38"/>
      <c r="N3142" s="38"/>
      <c r="O3142" s="38"/>
      <c r="P3142" s="38"/>
      <c r="Q3142" s="38"/>
      <c r="R3142" s="38"/>
      <c r="S3142" s="94"/>
      <c r="T3142" s="94"/>
      <c r="U3142" s="94"/>
      <c r="V3142" s="94"/>
      <c r="W3142" s="94"/>
      <c r="X3142" s="94"/>
      <c r="Y3142" s="94"/>
    </row>
    <row r="3143" spans="2:25" x14ac:dyDescent="0.25">
      <c r="B3143" s="110"/>
      <c r="C3143" s="110"/>
      <c r="D3143" s="38"/>
      <c r="E3143" s="38"/>
      <c r="F3143" s="38"/>
      <c r="G3143" s="38"/>
      <c r="H3143" s="38"/>
      <c r="I3143" s="38"/>
      <c r="J3143" s="38"/>
      <c r="K3143" s="38"/>
      <c r="L3143" s="38"/>
      <c r="M3143" s="38"/>
      <c r="N3143" s="38"/>
      <c r="O3143" s="38"/>
      <c r="P3143" s="38"/>
      <c r="Q3143" s="38"/>
      <c r="R3143" s="38"/>
      <c r="S3143" s="94"/>
      <c r="T3143" s="94"/>
      <c r="U3143" s="94"/>
      <c r="V3143" s="94"/>
      <c r="W3143" s="94"/>
      <c r="X3143" s="94"/>
      <c r="Y3143" s="94"/>
    </row>
    <row r="3144" spans="2:25" x14ac:dyDescent="0.25">
      <c r="B3144" s="110"/>
      <c r="C3144" s="110"/>
      <c r="D3144" s="38"/>
      <c r="E3144" s="38"/>
      <c r="F3144" s="38"/>
      <c r="G3144" s="38"/>
      <c r="H3144" s="38"/>
      <c r="I3144" s="38"/>
      <c r="J3144" s="38"/>
      <c r="K3144" s="38"/>
      <c r="L3144" s="38"/>
      <c r="M3144" s="38"/>
      <c r="N3144" s="38"/>
      <c r="O3144" s="38"/>
      <c r="P3144" s="38"/>
      <c r="Q3144" s="38"/>
      <c r="R3144" s="38"/>
      <c r="S3144" s="94"/>
      <c r="T3144" s="94"/>
      <c r="U3144" s="94"/>
      <c r="V3144" s="94"/>
      <c r="W3144" s="94"/>
      <c r="X3144" s="94"/>
      <c r="Y3144" s="94"/>
    </row>
    <row r="3145" spans="2:25" x14ac:dyDescent="0.25">
      <c r="B3145" s="110"/>
      <c r="C3145" s="110"/>
      <c r="D3145" s="38"/>
      <c r="E3145" s="38"/>
      <c r="F3145" s="38"/>
      <c r="G3145" s="38"/>
      <c r="H3145" s="38"/>
      <c r="I3145" s="38"/>
      <c r="J3145" s="38"/>
      <c r="K3145" s="38"/>
      <c r="L3145" s="38"/>
      <c r="M3145" s="38"/>
      <c r="N3145" s="38"/>
      <c r="O3145" s="38"/>
      <c r="P3145" s="38"/>
      <c r="Q3145" s="38"/>
      <c r="R3145" s="38"/>
      <c r="S3145" s="94"/>
      <c r="T3145" s="94"/>
      <c r="U3145" s="94"/>
      <c r="V3145" s="94"/>
      <c r="W3145" s="94"/>
      <c r="X3145" s="94"/>
      <c r="Y3145" s="94"/>
    </row>
    <row r="3146" spans="2:25" x14ac:dyDescent="0.25">
      <c r="B3146" s="110"/>
      <c r="C3146" s="110"/>
      <c r="D3146" s="38"/>
      <c r="E3146" s="38"/>
      <c r="F3146" s="38"/>
      <c r="G3146" s="38"/>
      <c r="H3146" s="38"/>
      <c r="I3146" s="38"/>
      <c r="J3146" s="38"/>
      <c r="K3146" s="38"/>
      <c r="L3146" s="38"/>
      <c r="M3146" s="38"/>
      <c r="N3146" s="38"/>
      <c r="O3146" s="38"/>
      <c r="P3146" s="38"/>
      <c r="Q3146" s="38"/>
      <c r="R3146" s="38"/>
      <c r="S3146" s="94"/>
      <c r="T3146" s="94"/>
      <c r="U3146" s="94"/>
      <c r="V3146" s="94"/>
      <c r="W3146" s="94"/>
      <c r="X3146" s="94"/>
      <c r="Y3146" s="94"/>
    </row>
    <row r="3147" spans="2:25" x14ac:dyDescent="0.25">
      <c r="B3147" s="110"/>
      <c r="C3147" s="110"/>
      <c r="D3147" s="38"/>
      <c r="E3147" s="38"/>
      <c r="F3147" s="38"/>
      <c r="G3147" s="38"/>
      <c r="H3147" s="38"/>
      <c r="I3147" s="38"/>
      <c r="J3147" s="38"/>
      <c r="K3147" s="38"/>
      <c r="L3147" s="38"/>
      <c r="M3147" s="38"/>
      <c r="N3147" s="38"/>
      <c r="O3147" s="38"/>
      <c r="P3147" s="38"/>
      <c r="Q3147" s="38"/>
      <c r="R3147" s="38"/>
      <c r="S3147" s="94"/>
      <c r="T3147" s="94"/>
      <c r="U3147" s="94"/>
      <c r="V3147" s="94"/>
      <c r="W3147" s="94"/>
      <c r="X3147" s="94"/>
      <c r="Y3147" s="94"/>
    </row>
    <row r="3148" spans="2:25" x14ac:dyDescent="0.25">
      <c r="B3148" s="110"/>
      <c r="C3148" s="110"/>
      <c r="D3148" s="38"/>
      <c r="E3148" s="38"/>
      <c r="F3148" s="38"/>
      <c r="G3148" s="38"/>
      <c r="H3148" s="38"/>
      <c r="I3148" s="38"/>
      <c r="J3148" s="38"/>
      <c r="K3148" s="38"/>
      <c r="L3148" s="38"/>
      <c r="M3148" s="38"/>
      <c r="N3148" s="38"/>
      <c r="O3148" s="38"/>
      <c r="P3148" s="38"/>
      <c r="Q3148" s="38"/>
      <c r="R3148" s="38"/>
      <c r="S3148" s="94"/>
      <c r="T3148" s="94"/>
      <c r="U3148" s="94"/>
      <c r="V3148" s="94"/>
      <c r="W3148" s="94"/>
      <c r="X3148" s="94"/>
      <c r="Y3148" s="94"/>
    </row>
    <row r="3149" spans="2:25" x14ac:dyDescent="0.25">
      <c r="B3149" s="110"/>
      <c r="C3149" s="110"/>
      <c r="D3149" s="38"/>
      <c r="E3149" s="38"/>
      <c r="F3149" s="38"/>
      <c r="G3149" s="38"/>
      <c r="H3149" s="38"/>
      <c r="I3149" s="38"/>
      <c r="J3149" s="38"/>
      <c r="K3149" s="38"/>
      <c r="L3149" s="38"/>
      <c r="M3149" s="38"/>
      <c r="N3149" s="38"/>
      <c r="O3149" s="38"/>
      <c r="P3149" s="38"/>
      <c r="Q3149" s="38"/>
      <c r="R3149" s="38"/>
      <c r="S3149" s="94"/>
      <c r="T3149" s="94"/>
      <c r="U3149" s="94"/>
      <c r="V3149" s="94"/>
      <c r="W3149" s="94"/>
      <c r="X3149" s="94"/>
      <c r="Y3149" s="94"/>
    </row>
    <row r="3150" spans="2:25" x14ac:dyDescent="0.25">
      <c r="B3150" s="110"/>
      <c r="C3150" s="110"/>
      <c r="D3150" s="38"/>
      <c r="E3150" s="38"/>
      <c r="F3150" s="38"/>
      <c r="G3150" s="38"/>
      <c r="H3150" s="38"/>
      <c r="I3150" s="38"/>
      <c r="J3150" s="38"/>
      <c r="K3150" s="38"/>
      <c r="L3150" s="38"/>
      <c r="M3150" s="38"/>
      <c r="N3150" s="38"/>
      <c r="O3150" s="38"/>
      <c r="P3150" s="38"/>
      <c r="Q3150" s="38"/>
      <c r="R3150" s="38"/>
      <c r="S3150" s="94"/>
      <c r="T3150" s="94"/>
      <c r="U3150" s="94"/>
      <c r="V3150" s="94"/>
      <c r="W3150" s="94"/>
      <c r="X3150" s="94"/>
      <c r="Y3150" s="94"/>
    </row>
    <row r="3151" spans="2:25" x14ac:dyDescent="0.25">
      <c r="B3151" s="110"/>
      <c r="C3151" s="110"/>
      <c r="D3151" s="38"/>
      <c r="E3151" s="38"/>
      <c r="F3151" s="38"/>
      <c r="G3151" s="38"/>
      <c r="H3151" s="38"/>
      <c r="I3151" s="38"/>
      <c r="J3151" s="38"/>
      <c r="K3151" s="38"/>
      <c r="L3151" s="38"/>
      <c r="M3151" s="38"/>
      <c r="N3151" s="38"/>
      <c r="O3151" s="38"/>
      <c r="P3151" s="38"/>
      <c r="Q3151" s="38"/>
      <c r="R3151" s="38"/>
      <c r="S3151" s="94"/>
      <c r="T3151" s="94"/>
      <c r="U3151" s="94"/>
      <c r="V3151" s="94"/>
      <c r="W3151" s="94"/>
      <c r="X3151" s="94"/>
      <c r="Y3151" s="94"/>
    </row>
    <row r="3152" spans="2:25" x14ac:dyDescent="0.25">
      <c r="B3152" s="110"/>
      <c r="C3152" s="110"/>
      <c r="D3152" s="38"/>
      <c r="E3152" s="38"/>
      <c r="F3152" s="38"/>
      <c r="G3152" s="38"/>
      <c r="H3152" s="38"/>
      <c r="I3152" s="38"/>
      <c r="J3152" s="38"/>
      <c r="K3152" s="38"/>
      <c r="L3152" s="38"/>
      <c r="M3152" s="38"/>
      <c r="N3152" s="38"/>
      <c r="O3152" s="38"/>
      <c r="P3152" s="38"/>
      <c r="Q3152" s="38"/>
      <c r="R3152" s="38"/>
      <c r="S3152" s="94"/>
      <c r="T3152" s="94"/>
      <c r="U3152" s="94"/>
      <c r="V3152" s="94"/>
      <c r="W3152" s="94"/>
      <c r="X3152" s="94"/>
      <c r="Y3152" s="94"/>
    </row>
    <row r="3153" spans="2:25" x14ac:dyDescent="0.25">
      <c r="B3153" s="110"/>
      <c r="C3153" s="110"/>
      <c r="D3153" s="38"/>
      <c r="E3153" s="38"/>
      <c r="F3153" s="38"/>
      <c r="G3153" s="38"/>
      <c r="H3153" s="38"/>
      <c r="I3153" s="38"/>
      <c r="J3153" s="38"/>
      <c r="K3153" s="38"/>
      <c r="L3153" s="38"/>
      <c r="M3153" s="38"/>
      <c r="N3153" s="38"/>
      <c r="O3153" s="38"/>
      <c r="P3153" s="38"/>
      <c r="Q3153" s="38"/>
      <c r="R3153" s="38"/>
      <c r="S3153" s="94"/>
      <c r="T3153" s="94"/>
      <c r="U3153" s="94"/>
      <c r="V3153" s="94"/>
      <c r="W3153" s="94"/>
      <c r="X3153" s="94"/>
      <c r="Y3153" s="94"/>
    </row>
    <row r="3154" spans="2:25" x14ac:dyDescent="0.25">
      <c r="B3154" s="110"/>
      <c r="C3154" s="110"/>
      <c r="D3154" s="38"/>
      <c r="E3154" s="38"/>
      <c r="F3154" s="38"/>
      <c r="G3154" s="38"/>
      <c r="H3154" s="38"/>
      <c r="I3154" s="38"/>
      <c r="J3154" s="38"/>
      <c r="K3154" s="38"/>
      <c r="L3154" s="38"/>
      <c r="M3154" s="38"/>
      <c r="N3154" s="38"/>
      <c r="O3154" s="38"/>
      <c r="P3154" s="38"/>
      <c r="Q3154" s="38"/>
      <c r="R3154" s="38"/>
      <c r="S3154" s="94"/>
      <c r="T3154" s="94"/>
      <c r="U3154" s="94"/>
      <c r="V3154" s="94"/>
      <c r="W3154" s="94"/>
      <c r="X3154" s="94"/>
      <c r="Y3154" s="94"/>
    </row>
    <row r="3155" spans="2:25" x14ac:dyDescent="0.25">
      <c r="B3155" s="110"/>
      <c r="C3155" s="110"/>
      <c r="D3155" s="38"/>
      <c r="E3155" s="38"/>
      <c r="F3155" s="38"/>
      <c r="G3155" s="38"/>
      <c r="H3155" s="38"/>
      <c r="I3155" s="38"/>
      <c r="J3155" s="38"/>
      <c r="K3155" s="38"/>
      <c r="L3155" s="38"/>
      <c r="M3155" s="38"/>
      <c r="N3155" s="38"/>
      <c r="O3155" s="38"/>
      <c r="P3155" s="38"/>
      <c r="Q3155" s="38"/>
      <c r="R3155" s="38"/>
      <c r="S3155" s="94"/>
      <c r="T3155" s="94"/>
      <c r="U3155" s="94"/>
      <c r="V3155" s="94"/>
      <c r="W3155" s="94"/>
      <c r="X3155" s="94"/>
      <c r="Y3155" s="94"/>
    </row>
    <row r="3156" spans="2:25" x14ac:dyDescent="0.25">
      <c r="B3156" s="110"/>
      <c r="C3156" s="110"/>
      <c r="D3156" s="38"/>
      <c r="E3156" s="38"/>
      <c r="F3156" s="38"/>
      <c r="G3156" s="38"/>
      <c r="H3156" s="38"/>
      <c r="I3156" s="38"/>
      <c r="J3156" s="38"/>
      <c r="K3156" s="38"/>
      <c r="L3156" s="38"/>
      <c r="M3156" s="38"/>
      <c r="N3156" s="38"/>
      <c r="O3156" s="38"/>
      <c r="P3156" s="38"/>
      <c r="Q3156" s="38"/>
      <c r="R3156" s="38"/>
      <c r="S3156" s="94"/>
      <c r="T3156" s="94"/>
      <c r="U3156" s="94"/>
      <c r="V3156" s="94"/>
      <c r="W3156" s="94"/>
      <c r="X3156" s="94"/>
      <c r="Y3156" s="94"/>
    </row>
    <row r="3157" spans="2:25" x14ac:dyDescent="0.25">
      <c r="B3157" s="110"/>
      <c r="C3157" s="110"/>
      <c r="D3157" s="38"/>
      <c r="E3157" s="38"/>
      <c r="F3157" s="38"/>
      <c r="G3157" s="38"/>
      <c r="H3157" s="38"/>
      <c r="I3157" s="38"/>
      <c r="J3157" s="38"/>
      <c r="K3157" s="38"/>
      <c r="L3157" s="38"/>
      <c r="M3157" s="38"/>
      <c r="N3157" s="38"/>
      <c r="O3157" s="38"/>
      <c r="P3157" s="38"/>
      <c r="Q3157" s="38"/>
      <c r="R3157" s="38"/>
      <c r="S3157" s="94"/>
      <c r="T3157" s="94"/>
      <c r="U3157" s="94"/>
      <c r="V3157" s="94"/>
      <c r="W3157" s="94"/>
      <c r="X3157" s="94"/>
      <c r="Y3157" s="94"/>
    </row>
    <row r="3158" spans="2:25" x14ac:dyDescent="0.25">
      <c r="B3158" s="110"/>
      <c r="C3158" s="110"/>
      <c r="D3158" s="38"/>
      <c r="E3158" s="38"/>
      <c r="F3158" s="38"/>
      <c r="G3158" s="38"/>
      <c r="H3158" s="38"/>
      <c r="I3158" s="38"/>
      <c r="J3158" s="38"/>
      <c r="K3158" s="38"/>
      <c r="L3158" s="38"/>
      <c r="M3158" s="38"/>
      <c r="N3158" s="38"/>
      <c r="O3158" s="38"/>
      <c r="P3158" s="38"/>
      <c r="Q3158" s="38"/>
      <c r="R3158" s="38"/>
      <c r="S3158" s="94"/>
      <c r="T3158" s="94"/>
      <c r="U3158" s="94"/>
      <c r="V3158" s="94"/>
      <c r="W3158" s="94"/>
      <c r="X3158" s="94"/>
      <c r="Y3158" s="94"/>
    </row>
    <row r="3159" spans="2:25" x14ac:dyDescent="0.25">
      <c r="B3159" s="110"/>
      <c r="C3159" s="110"/>
      <c r="D3159" s="38"/>
      <c r="E3159" s="38"/>
      <c r="F3159" s="38"/>
      <c r="G3159" s="38"/>
      <c r="H3159" s="38"/>
      <c r="I3159" s="38"/>
      <c r="J3159" s="38"/>
      <c r="K3159" s="38"/>
      <c r="L3159" s="38"/>
      <c r="M3159" s="38"/>
      <c r="N3159" s="38"/>
      <c r="O3159" s="38"/>
      <c r="P3159" s="38"/>
      <c r="Q3159" s="38"/>
      <c r="R3159" s="38"/>
      <c r="S3159" s="94"/>
      <c r="T3159" s="94"/>
      <c r="U3159" s="94"/>
      <c r="V3159" s="94"/>
      <c r="W3159" s="94"/>
      <c r="X3159" s="94"/>
      <c r="Y3159" s="94"/>
    </row>
    <row r="3160" spans="2:25" x14ac:dyDescent="0.25">
      <c r="B3160" s="110"/>
      <c r="C3160" s="110"/>
      <c r="D3160" s="38"/>
      <c r="E3160" s="38"/>
      <c r="F3160" s="38"/>
      <c r="G3160" s="38"/>
      <c r="H3160" s="38"/>
      <c r="I3160" s="38"/>
      <c r="J3160" s="38"/>
      <c r="K3160" s="38"/>
      <c r="L3160" s="38"/>
      <c r="M3160" s="38"/>
      <c r="N3160" s="38"/>
      <c r="O3160" s="38"/>
      <c r="P3160" s="38"/>
      <c r="Q3160" s="38"/>
      <c r="R3160" s="38"/>
      <c r="S3160" s="94"/>
      <c r="T3160" s="94"/>
      <c r="U3160" s="94"/>
      <c r="V3160" s="94"/>
      <c r="W3160" s="94"/>
      <c r="X3160" s="94"/>
      <c r="Y3160" s="94"/>
    </row>
    <row r="3161" spans="2:25" x14ac:dyDescent="0.25">
      <c r="B3161" s="110"/>
      <c r="C3161" s="110"/>
      <c r="D3161" s="38"/>
      <c r="E3161" s="38"/>
      <c r="F3161" s="38"/>
      <c r="G3161" s="38"/>
      <c r="H3161" s="38"/>
      <c r="I3161" s="38"/>
      <c r="J3161" s="38"/>
      <c r="K3161" s="38"/>
      <c r="L3161" s="38"/>
      <c r="M3161" s="38"/>
      <c r="N3161" s="38"/>
      <c r="O3161" s="38"/>
      <c r="P3161" s="38"/>
      <c r="Q3161" s="38"/>
      <c r="R3161" s="38"/>
      <c r="S3161" s="94"/>
      <c r="T3161" s="94"/>
      <c r="U3161" s="94"/>
      <c r="V3161" s="94"/>
      <c r="W3161" s="94"/>
      <c r="X3161" s="94"/>
      <c r="Y3161" s="94"/>
    </row>
    <row r="3162" spans="2:25" x14ac:dyDescent="0.25">
      <c r="B3162" s="110"/>
      <c r="C3162" s="110"/>
      <c r="D3162" s="38"/>
      <c r="E3162" s="38"/>
      <c r="F3162" s="38"/>
      <c r="G3162" s="38"/>
      <c r="H3162" s="38"/>
      <c r="I3162" s="38"/>
      <c r="J3162" s="38"/>
      <c r="K3162" s="38"/>
      <c r="L3162" s="38"/>
      <c r="M3162" s="38"/>
      <c r="N3162" s="38"/>
      <c r="O3162" s="38"/>
      <c r="P3162" s="38"/>
      <c r="Q3162" s="38"/>
      <c r="R3162" s="38"/>
      <c r="S3162" s="94"/>
      <c r="T3162" s="94"/>
      <c r="U3162" s="94"/>
      <c r="V3162" s="94"/>
      <c r="W3162" s="94"/>
      <c r="X3162" s="94"/>
      <c r="Y3162" s="94"/>
    </row>
    <row r="3163" spans="2:25" x14ac:dyDescent="0.25">
      <c r="B3163" s="110"/>
      <c r="C3163" s="110"/>
      <c r="D3163" s="38"/>
      <c r="E3163" s="38"/>
      <c r="F3163" s="38"/>
      <c r="G3163" s="38"/>
      <c r="H3163" s="38"/>
      <c r="I3163" s="38"/>
      <c r="J3163" s="38"/>
      <c r="K3163" s="38"/>
      <c r="L3163" s="38"/>
      <c r="M3163" s="38"/>
      <c r="N3163" s="38"/>
      <c r="O3163" s="38"/>
      <c r="P3163" s="38"/>
      <c r="Q3163" s="38"/>
      <c r="R3163" s="38"/>
      <c r="S3163" s="94"/>
      <c r="T3163" s="94"/>
      <c r="U3163" s="94"/>
      <c r="V3163" s="94"/>
      <c r="W3163" s="94"/>
      <c r="X3163" s="94"/>
      <c r="Y3163" s="94"/>
    </row>
    <row r="3164" spans="2:25" x14ac:dyDescent="0.25">
      <c r="B3164" s="110"/>
      <c r="C3164" s="110"/>
      <c r="D3164" s="38"/>
      <c r="E3164" s="38"/>
      <c r="F3164" s="38"/>
      <c r="G3164" s="38"/>
      <c r="H3164" s="38"/>
      <c r="I3164" s="38"/>
      <c r="J3164" s="38"/>
      <c r="K3164" s="38"/>
      <c r="L3164" s="38"/>
      <c r="M3164" s="38"/>
      <c r="N3164" s="38"/>
      <c r="O3164" s="38"/>
      <c r="P3164" s="38"/>
      <c r="Q3164" s="38"/>
      <c r="R3164" s="38"/>
      <c r="S3164" s="94"/>
      <c r="T3164" s="94"/>
      <c r="U3164" s="94"/>
      <c r="V3164" s="94"/>
      <c r="W3164" s="94"/>
      <c r="X3164" s="94"/>
      <c r="Y3164" s="94"/>
    </row>
    <row r="3165" spans="2:25" x14ac:dyDescent="0.25">
      <c r="B3165" s="110"/>
      <c r="C3165" s="110"/>
      <c r="D3165" s="38"/>
      <c r="E3165" s="38"/>
      <c r="F3165" s="38"/>
      <c r="G3165" s="38"/>
      <c r="H3165" s="38"/>
      <c r="I3165" s="38"/>
      <c r="J3165" s="38"/>
      <c r="K3165" s="38"/>
      <c r="L3165" s="38"/>
      <c r="M3165" s="38"/>
      <c r="N3165" s="38"/>
      <c r="O3165" s="38"/>
      <c r="P3165" s="38"/>
      <c r="Q3165" s="38"/>
      <c r="R3165" s="38"/>
      <c r="S3165" s="94"/>
      <c r="T3165" s="94"/>
      <c r="U3165" s="94"/>
      <c r="V3165" s="94"/>
      <c r="W3165" s="94"/>
      <c r="X3165" s="94"/>
      <c r="Y3165" s="94"/>
    </row>
    <row r="3166" spans="2:25" x14ac:dyDescent="0.25">
      <c r="B3166" s="110"/>
      <c r="C3166" s="110"/>
      <c r="D3166" s="38"/>
      <c r="E3166" s="38"/>
      <c r="F3166" s="38"/>
      <c r="G3166" s="38"/>
      <c r="H3166" s="38"/>
      <c r="I3166" s="38"/>
      <c r="J3166" s="38"/>
      <c r="K3166" s="38"/>
      <c r="L3166" s="38"/>
      <c r="M3166" s="38"/>
      <c r="N3166" s="38"/>
      <c r="O3166" s="38"/>
      <c r="P3166" s="38"/>
      <c r="Q3166" s="38"/>
      <c r="R3166" s="38"/>
      <c r="S3166" s="94"/>
      <c r="T3166" s="94"/>
      <c r="U3166" s="94"/>
      <c r="V3166" s="94"/>
      <c r="W3166" s="94"/>
      <c r="X3166" s="94"/>
      <c r="Y3166" s="94"/>
    </row>
    <row r="3167" spans="2:25" x14ac:dyDescent="0.25">
      <c r="B3167" s="110"/>
      <c r="C3167" s="110"/>
      <c r="D3167" s="38"/>
      <c r="E3167" s="38"/>
      <c r="F3167" s="38"/>
      <c r="G3167" s="38"/>
      <c r="H3167" s="38"/>
      <c r="I3167" s="38"/>
      <c r="J3167" s="38"/>
      <c r="K3167" s="38"/>
      <c r="L3167" s="38"/>
      <c r="M3167" s="38"/>
      <c r="N3167" s="38"/>
      <c r="O3167" s="38"/>
      <c r="P3167" s="38"/>
      <c r="Q3167" s="38"/>
      <c r="R3167" s="38"/>
      <c r="S3167" s="94"/>
      <c r="T3167" s="94"/>
      <c r="U3167" s="94"/>
      <c r="V3167" s="94"/>
      <c r="W3167" s="94"/>
      <c r="X3167" s="94"/>
      <c r="Y3167" s="94"/>
    </row>
    <row r="3168" spans="2:25" x14ac:dyDescent="0.25">
      <c r="B3168" s="110"/>
      <c r="C3168" s="110"/>
      <c r="D3168" s="38"/>
      <c r="E3168" s="38"/>
      <c r="F3168" s="38"/>
      <c r="G3168" s="38"/>
      <c r="H3168" s="38"/>
      <c r="I3168" s="38"/>
      <c r="J3168" s="38"/>
      <c r="K3168" s="38"/>
      <c r="L3168" s="38"/>
      <c r="M3168" s="38"/>
      <c r="N3168" s="38"/>
      <c r="O3168" s="38"/>
      <c r="P3168" s="38"/>
      <c r="Q3168" s="38"/>
      <c r="R3168" s="38"/>
      <c r="S3168" s="94"/>
      <c r="T3168" s="94"/>
      <c r="U3168" s="94"/>
      <c r="V3168" s="94"/>
      <c r="W3168" s="94"/>
      <c r="X3168" s="94"/>
      <c r="Y3168" s="94"/>
    </row>
    <row r="3169" spans="2:25" x14ac:dyDescent="0.25">
      <c r="B3169" s="110"/>
      <c r="C3169" s="110"/>
      <c r="D3169" s="38"/>
      <c r="E3169" s="38"/>
      <c r="F3169" s="38"/>
      <c r="G3169" s="38"/>
      <c r="H3169" s="38"/>
      <c r="I3169" s="38"/>
      <c r="J3169" s="38"/>
      <c r="K3169" s="38"/>
      <c r="L3169" s="38"/>
      <c r="M3169" s="38"/>
      <c r="N3169" s="38"/>
      <c r="O3169" s="38"/>
      <c r="P3169" s="38"/>
      <c r="Q3169" s="38"/>
      <c r="R3169" s="38"/>
      <c r="S3169" s="94"/>
      <c r="T3169" s="94"/>
      <c r="U3169" s="94"/>
      <c r="V3169" s="94"/>
      <c r="W3169" s="94"/>
      <c r="X3169" s="94"/>
      <c r="Y3169" s="94"/>
    </row>
    <row r="3170" spans="2:25" x14ac:dyDescent="0.25">
      <c r="B3170" s="110"/>
      <c r="C3170" s="110"/>
      <c r="D3170" s="38"/>
      <c r="E3170" s="38"/>
      <c r="F3170" s="38"/>
      <c r="G3170" s="38"/>
      <c r="H3170" s="38"/>
      <c r="I3170" s="38"/>
      <c r="J3170" s="38"/>
      <c r="K3170" s="38"/>
      <c r="L3170" s="38"/>
      <c r="M3170" s="38"/>
      <c r="N3170" s="38"/>
      <c r="O3170" s="38"/>
      <c r="P3170" s="38"/>
      <c r="Q3170" s="38"/>
      <c r="R3170" s="38"/>
      <c r="S3170" s="94"/>
      <c r="T3170" s="94"/>
      <c r="U3170" s="94"/>
      <c r="V3170" s="94"/>
      <c r="W3170" s="94"/>
      <c r="X3170" s="94"/>
      <c r="Y3170" s="94"/>
    </row>
    <row r="3171" spans="2:25" x14ac:dyDescent="0.25">
      <c r="B3171" s="110"/>
      <c r="C3171" s="110"/>
      <c r="D3171" s="38"/>
      <c r="E3171" s="38"/>
      <c r="F3171" s="38"/>
      <c r="G3171" s="38"/>
      <c r="H3171" s="38"/>
      <c r="I3171" s="38"/>
      <c r="J3171" s="38"/>
      <c r="K3171" s="38"/>
      <c r="L3171" s="38"/>
      <c r="M3171" s="38"/>
      <c r="N3171" s="38"/>
      <c r="O3171" s="38"/>
      <c r="P3171" s="38"/>
      <c r="Q3171" s="38"/>
      <c r="R3171" s="38"/>
      <c r="S3171" s="94"/>
      <c r="T3171" s="94"/>
      <c r="U3171" s="94"/>
      <c r="V3171" s="94"/>
      <c r="W3171" s="94"/>
      <c r="X3171" s="94"/>
      <c r="Y3171" s="94"/>
    </row>
    <row r="3172" spans="2:25" x14ac:dyDescent="0.25">
      <c r="B3172" s="110"/>
      <c r="C3172" s="110"/>
      <c r="D3172" s="38"/>
      <c r="E3172" s="38"/>
      <c r="F3172" s="38"/>
      <c r="G3172" s="38"/>
      <c r="H3172" s="38"/>
      <c r="I3172" s="38"/>
      <c r="J3172" s="38"/>
      <c r="K3172" s="38"/>
      <c r="L3172" s="38"/>
      <c r="M3172" s="38"/>
      <c r="N3172" s="38"/>
      <c r="O3172" s="38"/>
      <c r="P3172" s="38"/>
      <c r="Q3172" s="38"/>
      <c r="R3172" s="38"/>
      <c r="S3172" s="94"/>
      <c r="T3172" s="94"/>
      <c r="U3172" s="94"/>
      <c r="V3172" s="94"/>
      <c r="W3172" s="94"/>
      <c r="X3172" s="94"/>
      <c r="Y3172" s="94"/>
    </row>
    <row r="3173" spans="2:25" x14ac:dyDescent="0.25">
      <c r="B3173" s="110"/>
      <c r="C3173" s="110"/>
      <c r="D3173" s="38"/>
      <c r="E3173" s="38"/>
      <c r="F3173" s="38"/>
      <c r="G3173" s="38"/>
      <c r="H3173" s="38"/>
      <c r="I3173" s="38"/>
      <c r="J3173" s="38"/>
      <c r="K3173" s="38"/>
      <c r="L3173" s="38"/>
      <c r="M3173" s="38"/>
      <c r="N3173" s="38"/>
      <c r="O3173" s="38"/>
      <c r="P3173" s="38"/>
      <c r="Q3173" s="38"/>
      <c r="R3173" s="38"/>
      <c r="S3173" s="94"/>
      <c r="T3173" s="94"/>
      <c r="U3173" s="94"/>
      <c r="V3173" s="94"/>
      <c r="W3173" s="94"/>
      <c r="X3173" s="94"/>
      <c r="Y3173" s="94"/>
    </row>
    <row r="3174" spans="2:25" x14ac:dyDescent="0.25">
      <c r="B3174" s="110"/>
      <c r="C3174" s="110"/>
      <c r="D3174" s="38"/>
      <c r="E3174" s="38"/>
      <c r="F3174" s="38"/>
      <c r="G3174" s="38"/>
      <c r="H3174" s="38"/>
      <c r="I3174" s="38"/>
      <c r="J3174" s="38"/>
      <c r="K3174" s="38"/>
      <c r="L3174" s="38"/>
      <c r="M3174" s="38"/>
      <c r="N3174" s="38"/>
      <c r="O3174" s="38"/>
      <c r="P3174" s="38"/>
      <c r="Q3174" s="38"/>
      <c r="R3174" s="38"/>
      <c r="S3174" s="94"/>
      <c r="T3174" s="94"/>
      <c r="U3174" s="94"/>
      <c r="V3174" s="94"/>
      <c r="W3174" s="94"/>
      <c r="X3174" s="94"/>
      <c r="Y3174" s="94"/>
    </row>
    <row r="3175" spans="2:25" x14ac:dyDescent="0.25">
      <c r="B3175" s="110"/>
      <c r="C3175" s="110"/>
      <c r="D3175" s="38"/>
      <c r="E3175" s="38"/>
      <c r="F3175" s="38"/>
      <c r="G3175" s="38"/>
      <c r="H3175" s="38"/>
      <c r="I3175" s="38"/>
      <c r="J3175" s="38"/>
      <c r="K3175" s="38"/>
      <c r="L3175" s="38"/>
      <c r="M3175" s="38"/>
      <c r="N3175" s="38"/>
      <c r="O3175" s="38"/>
      <c r="P3175" s="38"/>
      <c r="Q3175" s="38"/>
      <c r="R3175" s="38"/>
      <c r="S3175" s="94"/>
      <c r="T3175" s="94"/>
      <c r="U3175" s="94"/>
      <c r="V3175" s="94"/>
      <c r="W3175" s="94"/>
      <c r="X3175" s="94"/>
      <c r="Y3175" s="94"/>
    </row>
    <row r="3176" spans="2:25" x14ac:dyDescent="0.25">
      <c r="B3176" s="110"/>
      <c r="C3176" s="110"/>
      <c r="D3176" s="38"/>
      <c r="E3176" s="38"/>
      <c r="F3176" s="38"/>
      <c r="G3176" s="38"/>
      <c r="H3176" s="38"/>
      <c r="I3176" s="38"/>
      <c r="J3176" s="38"/>
      <c r="K3176" s="38"/>
      <c r="L3176" s="38"/>
      <c r="M3176" s="38"/>
      <c r="N3176" s="38"/>
      <c r="O3176" s="38"/>
      <c r="P3176" s="38"/>
      <c r="Q3176" s="38"/>
      <c r="R3176" s="38"/>
      <c r="S3176" s="94"/>
      <c r="T3176" s="94"/>
      <c r="U3176" s="94"/>
      <c r="V3176" s="94"/>
      <c r="W3176" s="94"/>
      <c r="X3176" s="94"/>
      <c r="Y3176" s="94"/>
    </row>
    <row r="3177" spans="2:25" x14ac:dyDescent="0.25">
      <c r="B3177" s="110"/>
      <c r="C3177" s="110"/>
      <c r="D3177" s="38"/>
      <c r="E3177" s="38"/>
      <c r="F3177" s="38"/>
      <c r="G3177" s="38"/>
      <c r="H3177" s="38"/>
      <c r="I3177" s="38"/>
      <c r="J3177" s="38"/>
      <c r="K3177" s="38"/>
      <c r="L3177" s="38"/>
      <c r="M3177" s="38"/>
      <c r="N3177" s="38"/>
      <c r="O3177" s="38"/>
      <c r="P3177" s="38"/>
      <c r="Q3177" s="38"/>
      <c r="R3177" s="38"/>
      <c r="S3177" s="94"/>
      <c r="T3177" s="94"/>
      <c r="U3177" s="94"/>
      <c r="V3177" s="94"/>
      <c r="W3177" s="94"/>
      <c r="X3177" s="94"/>
      <c r="Y3177" s="94"/>
    </row>
    <row r="3178" spans="2:25" x14ac:dyDescent="0.25">
      <c r="B3178" s="110"/>
      <c r="C3178" s="110"/>
      <c r="D3178" s="38"/>
      <c r="E3178" s="38"/>
      <c r="F3178" s="38"/>
      <c r="G3178" s="38"/>
      <c r="H3178" s="38"/>
      <c r="I3178" s="38"/>
      <c r="J3178" s="38"/>
      <c r="K3178" s="38"/>
      <c r="L3178" s="38"/>
      <c r="M3178" s="38"/>
      <c r="N3178" s="38"/>
      <c r="O3178" s="38"/>
      <c r="P3178" s="38"/>
      <c r="Q3178" s="38"/>
      <c r="R3178" s="38"/>
      <c r="S3178" s="94"/>
      <c r="T3178" s="94"/>
      <c r="U3178" s="94"/>
      <c r="V3178" s="94"/>
      <c r="W3178" s="94"/>
      <c r="X3178" s="94"/>
      <c r="Y3178" s="94"/>
    </row>
    <row r="3179" spans="2:25" x14ac:dyDescent="0.25">
      <c r="B3179" s="110"/>
      <c r="C3179" s="110"/>
      <c r="D3179" s="38"/>
      <c r="E3179" s="38"/>
      <c r="F3179" s="38"/>
      <c r="G3179" s="38"/>
      <c r="H3179" s="38"/>
      <c r="I3179" s="38"/>
      <c r="J3179" s="38"/>
      <c r="K3179" s="38"/>
      <c r="L3179" s="38"/>
      <c r="M3179" s="38"/>
      <c r="N3179" s="38"/>
      <c r="O3179" s="38"/>
      <c r="P3179" s="38"/>
      <c r="Q3179" s="38"/>
      <c r="R3179" s="38"/>
      <c r="S3179" s="94"/>
      <c r="T3179" s="94"/>
      <c r="U3179" s="94"/>
      <c r="V3179" s="94"/>
      <c r="W3179" s="94"/>
      <c r="X3179" s="94"/>
      <c r="Y3179" s="94"/>
    </row>
    <row r="3180" spans="2:25" x14ac:dyDescent="0.25">
      <c r="B3180" s="110"/>
      <c r="C3180" s="110"/>
      <c r="D3180" s="38"/>
      <c r="E3180" s="38"/>
      <c r="F3180" s="38"/>
      <c r="G3180" s="38"/>
      <c r="H3180" s="38"/>
      <c r="I3180" s="38"/>
      <c r="J3180" s="38"/>
      <c r="K3180" s="38"/>
      <c r="L3180" s="38"/>
      <c r="M3180" s="38"/>
      <c r="N3180" s="38"/>
      <c r="O3180" s="38"/>
      <c r="P3180" s="38"/>
      <c r="Q3180" s="38"/>
      <c r="R3180" s="38"/>
      <c r="S3180" s="94"/>
      <c r="T3180" s="94"/>
      <c r="U3180" s="94"/>
      <c r="V3180" s="94"/>
      <c r="W3180" s="94"/>
      <c r="X3180" s="94"/>
      <c r="Y3180" s="94"/>
    </row>
    <row r="3181" spans="2:25" x14ac:dyDescent="0.25">
      <c r="B3181" s="110"/>
      <c r="C3181" s="110"/>
      <c r="D3181" s="38"/>
      <c r="E3181" s="38"/>
      <c r="F3181" s="38"/>
      <c r="G3181" s="38"/>
      <c r="H3181" s="38"/>
      <c r="I3181" s="38"/>
      <c r="J3181" s="38"/>
      <c r="K3181" s="38"/>
      <c r="L3181" s="38"/>
      <c r="M3181" s="38"/>
      <c r="N3181" s="38"/>
      <c r="O3181" s="38"/>
      <c r="P3181" s="38"/>
      <c r="Q3181" s="38"/>
      <c r="R3181" s="38"/>
      <c r="S3181" s="94"/>
      <c r="T3181" s="94"/>
      <c r="U3181" s="94"/>
      <c r="V3181" s="94"/>
      <c r="W3181" s="94"/>
      <c r="X3181" s="94"/>
      <c r="Y3181" s="94"/>
    </row>
    <row r="3182" spans="2:25" x14ac:dyDescent="0.25">
      <c r="B3182" s="110"/>
      <c r="C3182" s="110"/>
      <c r="D3182" s="38"/>
      <c r="E3182" s="38"/>
      <c r="F3182" s="38"/>
      <c r="G3182" s="38"/>
      <c r="H3182" s="38"/>
      <c r="I3182" s="38"/>
      <c r="J3182" s="38"/>
      <c r="K3182" s="38"/>
      <c r="L3182" s="38"/>
      <c r="M3182" s="38"/>
      <c r="N3182" s="38"/>
      <c r="O3182" s="38"/>
      <c r="P3182" s="38"/>
      <c r="Q3182" s="38"/>
      <c r="R3182" s="38"/>
      <c r="S3182" s="94"/>
      <c r="T3182" s="94"/>
      <c r="U3182" s="94"/>
      <c r="V3182" s="94"/>
      <c r="W3182" s="94"/>
      <c r="X3182" s="94"/>
      <c r="Y3182" s="94"/>
    </row>
    <row r="3183" spans="2:25" x14ac:dyDescent="0.25">
      <c r="B3183" s="110"/>
      <c r="C3183" s="110"/>
      <c r="D3183" s="38"/>
      <c r="E3183" s="38"/>
      <c r="F3183" s="38"/>
      <c r="G3183" s="38"/>
      <c r="H3183" s="38"/>
      <c r="I3183" s="38"/>
      <c r="J3183" s="38"/>
      <c r="K3183" s="38"/>
      <c r="L3183" s="38"/>
      <c r="M3183" s="38"/>
      <c r="N3183" s="38"/>
      <c r="O3183" s="38"/>
      <c r="P3183" s="38"/>
      <c r="Q3183" s="38"/>
      <c r="R3183" s="38"/>
      <c r="S3183" s="94"/>
      <c r="T3183" s="94"/>
      <c r="U3183" s="94"/>
      <c r="V3183" s="94"/>
      <c r="W3183" s="94"/>
      <c r="X3183" s="94"/>
      <c r="Y3183" s="94"/>
    </row>
    <row r="3184" spans="2:25" x14ac:dyDescent="0.25">
      <c r="B3184" s="110"/>
      <c r="C3184" s="110"/>
      <c r="D3184" s="38"/>
      <c r="E3184" s="38"/>
      <c r="F3184" s="38"/>
      <c r="G3184" s="38"/>
      <c r="H3184" s="38"/>
      <c r="I3184" s="38"/>
      <c r="J3184" s="38"/>
      <c r="K3184" s="38"/>
      <c r="L3184" s="38"/>
      <c r="M3184" s="38"/>
      <c r="N3184" s="38"/>
      <c r="O3184" s="38"/>
      <c r="P3184" s="38"/>
      <c r="Q3184" s="38"/>
      <c r="R3184" s="38"/>
      <c r="S3184" s="94"/>
      <c r="T3184" s="94"/>
      <c r="U3184" s="94"/>
      <c r="V3184" s="94"/>
      <c r="W3184" s="94"/>
      <c r="X3184" s="94"/>
      <c r="Y3184" s="94"/>
    </row>
    <row r="3185" spans="2:25" x14ac:dyDescent="0.25">
      <c r="B3185" s="110"/>
      <c r="C3185" s="110"/>
      <c r="D3185" s="38"/>
      <c r="E3185" s="38"/>
      <c r="F3185" s="38"/>
      <c r="G3185" s="38"/>
      <c r="H3185" s="38"/>
      <c r="I3185" s="38"/>
      <c r="J3185" s="38"/>
      <c r="K3185" s="38"/>
      <c r="L3185" s="38"/>
      <c r="M3185" s="38"/>
      <c r="N3185" s="38"/>
      <c r="O3185" s="38"/>
      <c r="P3185" s="38"/>
      <c r="Q3185" s="38"/>
      <c r="R3185" s="38"/>
      <c r="S3185" s="94"/>
      <c r="T3185" s="94"/>
      <c r="U3185" s="94"/>
      <c r="V3185" s="94"/>
      <c r="W3185" s="94"/>
      <c r="X3185" s="94"/>
      <c r="Y3185" s="94"/>
    </row>
    <row r="3186" spans="2:25" x14ac:dyDescent="0.25">
      <c r="B3186" s="110"/>
      <c r="C3186" s="110"/>
      <c r="D3186" s="38"/>
      <c r="E3186" s="38"/>
      <c r="F3186" s="38"/>
      <c r="G3186" s="38"/>
      <c r="H3186" s="38"/>
      <c r="I3186" s="38"/>
      <c r="J3186" s="38"/>
      <c r="K3186" s="38"/>
      <c r="L3186" s="38"/>
      <c r="M3186" s="38"/>
      <c r="N3186" s="38"/>
      <c r="O3186" s="38"/>
      <c r="P3186" s="38"/>
      <c r="Q3186" s="38"/>
      <c r="R3186" s="38"/>
      <c r="S3186" s="94"/>
      <c r="T3186" s="94"/>
      <c r="U3186" s="94"/>
      <c r="V3186" s="94"/>
      <c r="W3186" s="94"/>
      <c r="X3186" s="94"/>
      <c r="Y3186" s="94"/>
    </row>
    <row r="3187" spans="2:25" x14ac:dyDescent="0.25">
      <c r="B3187" s="110"/>
      <c r="C3187" s="110"/>
      <c r="D3187" s="38"/>
      <c r="E3187" s="38"/>
      <c r="F3187" s="38"/>
      <c r="G3187" s="38"/>
      <c r="H3187" s="38"/>
      <c r="I3187" s="38"/>
      <c r="J3187" s="38"/>
      <c r="K3187" s="38"/>
      <c r="L3187" s="38"/>
      <c r="M3187" s="38"/>
      <c r="N3187" s="38"/>
      <c r="O3187" s="38"/>
      <c r="P3187" s="38"/>
      <c r="Q3187" s="38"/>
      <c r="R3187" s="38"/>
      <c r="S3187" s="94"/>
      <c r="T3187" s="94"/>
      <c r="U3187" s="94"/>
      <c r="V3187" s="94"/>
      <c r="W3187" s="94"/>
      <c r="X3187" s="94"/>
      <c r="Y3187" s="94"/>
    </row>
    <row r="3188" spans="2:25" x14ac:dyDescent="0.25">
      <c r="B3188" s="110"/>
      <c r="C3188" s="110"/>
      <c r="D3188" s="38"/>
      <c r="E3188" s="38"/>
      <c r="F3188" s="38"/>
      <c r="G3188" s="38"/>
      <c r="H3188" s="38"/>
      <c r="I3188" s="38"/>
      <c r="J3188" s="38"/>
      <c r="K3188" s="38"/>
      <c r="L3188" s="38"/>
      <c r="M3188" s="38"/>
      <c r="N3188" s="38"/>
      <c r="O3188" s="38"/>
      <c r="P3188" s="38"/>
      <c r="Q3188" s="38"/>
      <c r="R3188" s="38"/>
      <c r="S3188" s="94"/>
      <c r="T3188" s="94"/>
      <c r="U3188" s="94"/>
      <c r="V3188" s="94"/>
      <c r="W3188" s="94"/>
      <c r="X3188" s="94"/>
      <c r="Y3188" s="94"/>
    </row>
    <row r="3189" spans="2:25" x14ac:dyDescent="0.25">
      <c r="B3189" s="110"/>
      <c r="C3189" s="110"/>
      <c r="D3189" s="38"/>
      <c r="E3189" s="38"/>
      <c r="F3189" s="38"/>
      <c r="G3189" s="38"/>
      <c r="H3189" s="38"/>
      <c r="I3189" s="38"/>
      <c r="J3189" s="38"/>
      <c r="K3189" s="38"/>
      <c r="L3189" s="38"/>
      <c r="M3189" s="38"/>
      <c r="N3189" s="38"/>
      <c r="O3189" s="38"/>
      <c r="P3189" s="38"/>
      <c r="Q3189" s="38"/>
      <c r="R3189" s="38"/>
      <c r="S3189" s="94"/>
      <c r="T3189" s="94"/>
      <c r="U3189" s="94"/>
      <c r="V3189" s="94"/>
      <c r="W3189" s="94"/>
      <c r="X3189" s="94"/>
      <c r="Y3189" s="94"/>
    </row>
    <row r="3190" spans="2:25" x14ac:dyDescent="0.25">
      <c r="B3190" s="110"/>
      <c r="C3190" s="110"/>
      <c r="D3190" s="38"/>
      <c r="E3190" s="38"/>
      <c r="F3190" s="38"/>
      <c r="G3190" s="38"/>
      <c r="H3190" s="38"/>
      <c r="I3190" s="38"/>
      <c r="J3190" s="38"/>
      <c r="K3190" s="38"/>
      <c r="L3190" s="38"/>
      <c r="M3190" s="38"/>
      <c r="N3190" s="38"/>
      <c r="O3190" s="38"/>
      <c r="P3190" s="38"/>
      <c r="Q3190" s="38"/>
      <c r="R3190" s="38"/>
      <c r="S3190" s="94"/>
      <c r="T3190" s="94"/>
      <c r="U3190" s="94"/>
      <c r="V3190" s="94"/>
      <c r="W3190" s="94"/>
      <c r="X3190" s="94"/>
      <c r="Y3190" s="94"/>
    </row>
    <row r="3191" spans="2:25" x14ac:dyDescent="0.25">
      <c r="B3191" s="110"/>
      <c r="C3191" s="110"/>
      <c r="D3191" s="38"/>
      <c r="E3191" s="38"/>
      <c r="F3191" s="38"/>
      <c r="G3191" s="38"/>
      <c r="H3191" s="38"/>
      <c r="I3191" s="38"/>
      <c r="J3191" s="38"/>
      <c r="K3191" s="38"/>
      <c r="L3191" s="38"/>
      <c r="M3191" s="38"/>
      <c r="N3191" s="38"/>
      <c r="O3191" s="38"/>
      <c r="P3191" s="38"/>
      <c r="Q3191" s="38"/>
      <c r="R3191" s="38"/>
      <c r="S3191" s="94"/>
      <c r="T3191" s="94"/>
      <c r="U3191" s="94"/>
      <c r="V3191" s="94"/>
      <c r="W3191" s="94"/>
      <c r="X3191" s="94"/>
      <c r="Y3191" s="94"/>
    </row>
    <row r="3192" spans="2:25" x14ac:dyDescent="0.25">
      <c r="B3192" s="110"/>
      <c r="C3192" s="110"/>
      <c r="D3192" s="38"/>
      <c r="E3192" s="38"/>
      <c r="F3192" s="38"/>
      <c r="G3192" s="38"/>
      <c r="H3192" s="38"/>
      <c r="I3192" s="38"/>
      <c r="J3192" s="38"/>
      <c r="K3192" s="38"/>
      <c r="L3192" s="38"/>
      <c r="M3192" s="38"/>
      <c r="N3192" s="38"/>
      <c r="O3192" s="38"/>
      <c r="P3192" s="38"/>
      <c r="Q3192" s="38"/>
      <c r="R3192" s="38"/>
      <c r="S3192" s="94"/>
      <c r="T3192" s="94"/>
      <c r="U3192" s="94"/>
      <c r="V3192" s="94"/>
      <c r="W3192" s="94"/>
      <c r="X3192" s="94"/>
      <c r="Y3192" s="94"/>
    </row>
    <row r="3193" spans="2:25" x14ac:dyDescent="0.25">
      <c r="B3193" s="110"/>
      <c r="C3193" s="110"/>
      <c r="D3193" s="38"/>
      <c r="E3193" s="38"/>
      <c r="F3193" s="38"/>
      <c r="G3193" s="38"/>
      <c r="H3193" s="38"/>
      <c r="I3193" s="38"/>
      <c r="J3193" s="38"/>
      <c r="K3193" s="38"/>
      <c r="L3193" s="38"/>
      <c r="M3193" s="38"/>
      <c r="N3193" s="38"/>
      <c r="O3193" s="38"/>
      <c r="P3193" s="38"/>
      <c r="Q3193" s="38"/>
      <c r="R3193" s="38"/>
      <c r="S3193" s="94"/>
      <c r="T3193" s="94"/>
      <c r="U3193" s="94"/>
      <c r="V3193" s="94"/>
      <c r="W3193" s="94"/>
      <c r="X3193" s="94"/>
      <c r="Y3193" s="94"/>
    </row>
    <row r="3194" spans="2:25" x14ac:dyDescent="0.25">
      <c r="B3194" s="110"/>
      <c r="C3194" s="110"/>
      <c r="D3194" s="38"/>
      <c r="E3194" s="38"/>
      <c r="F3194" s="38"/>
      <c r="G3194" s="38"/>
      <c r="H3194" s="38"/>
      <c r="I3194" s="38"/>
      <c r="J3194" s="38"/>
      <c r="K3194" s="38"/>
      <c r="L3194" s="38"/>
      <c r="M3194" s="38"/>
      <c r="N3194" s="38"/>
      <c r="O3194" s="38"/>
      <c r="P3194" s="38"/>
      <c r="Q3194" s="38"/>
      <c r="R3194" s="38"/>
      <c r="S3194" s="94"/>
      <c r="T3194" s="94"/>
      <c r="U3194" s="94"/>
      <c r="V3194" s="94"/>
      <c r="W3194" s="94"/>
      <c r="X3194" s="94"/>
      <c r="Y3194" s="94"/>
    </row>
    <row r="3195" spans="2:25" x14ac:dyDescent="0.25">
      <c r="B3195" s="110"/>
      <c r="C3195" s="110"/>
      <c r="D3195" s="38"/>
      <c r="E3195" s="38"/>
      <c r="F3195" s="38"/>
      <c r="G3195" s="38"/>
      <c r="H3195" s="38"/>
      <c r="I3195" s="38"/>
      <c r="J3195" s="38"/>
      <c r="K3195" s="38"/>
      <c r="L3195" s="38"/>
      <c r="M3195" s="38"/>
      <c r="N3195" s="38"/>
      <c r="O3195" s="38"/>
      <c r="P3195" s="38"/>
      <c r="Q3195" s="38"/>
      <c r="R3195" s="38"/>
      <c r="S3195" s="94"/>
      <c r="T3195" s="94"/>
      <c r="U3195" s="94"/>
      <c r="V3195" s="94"/>
      <c r="W3195" s="94"/>
      <c r="X3195" s="94"/>
      <c r="Y3195" s="94"/>
    </row>
    <row r="3196" spans="2:25" x14ac:dyDescent="0.25">
      <c r="B3196" s="110"/>
      <c r="C3196" s="110"/>
      <c r="D3196" s="38"/>
      <c r="E3196" s="38"/>
      <c r="F3196" s="38"/>
      <c r="G3196" s="38"/>
      <c r="H3196" s="38"/>
      <c r="I3196" s="38"/>
      <c r="J3196" s="38"/>
      <c r="K3196" s="38"/>
      <c r="L3196" s="38"/>
      <c r="M3196" s="38"/>
      <c r="N3196" s="38"/>
      <c r="O3196" s="38"/>
      <c r="P3196" s="38"/>
      <c r="Q3196" s="38"/>
      <c r="R3196" s="38"/>
      <c r="S3196" s="94"/>
      <c r="T3196" s="94"/>
      <c r="U3196" s="94"/>
      <c r="V3196" s="94"/>
      <c r="W3196" s="94"/>
      <c r="X3196" s="94"/>
      <c r="Y3196" s="94"/>
    </row>
    <row r="3197" spans="2:25" x14ac:dyDescent="0.25">
      <c r="B3197" s="110"/>
      <c r="C3197" s="110"/>
      <c r="D3197" s="38"/>
      <c r="E3197" s="38"/>
      <c r="F3197" s="38"/>
      <c r="G3197" s="38"/>
      <c r="H3197" s="38"/>
      <c r="I3197" s="38"/>
      <c r="J3197" s="38"/>
      <c r="K3197" s="38"/>
      <c r="L3197" s="38"/>
      <c r="M3197" s="38"/>
      <c r="N3197" s="38"/>
      <c r="O3197" s="38"/>
      <c r="P3197" s="38"/>
      <c r="Q3197" s="38"/>
      <c r="R3197" s="38"/>
      <c r="S3197" s="94"/>
      <c r="T3197" s="94"/>
      <c r="U3197" s="94"/>
      <c r="V3197" s="94"/>
      <c r="W3197" s="94"/>
      <c r="X3197" s="94"/>
      <c r="Y3197" s="94"/>
    </row>
    <row r="3198" spans="2:25" x14ac:dyDescent="0.25">
      <c r="B3198" s="110"/>
      <c r="C3198" s="110"/>
      <c r="D3198" s="38"/>
      <c r="E3198" s="38"/>
      <c r="F3198" s="38"/>
      <c r="G3198" s="38"/>
      <c r="H3198" s="38"/>
      <c r="I3198" s="38"/>
      <c r="J3198" s="38"/>
      <c r="K3198" s="38"/>
      <c r="L3198" s="38"/>
      <c r="M3198" s="38"/>
      <c r="N3198" s="38"/>
      <c r="O3198" s="38"/>
      <c r="P3198" s="38"/>
      <c r="Q3198" s="38"/>
      <c r="R3198" s="38"/>
      <c r="S3198" s="94"/>
      <c r="T3198" s="94"/>
      <c r="U3198" s="94"/>
      <c r="V3198" s="94"/>
      <c r="W3198" s="94"/>
      <c r="X3198" s="94"/>
      <c r="Y3198" s="94"/>
    </row>
    <row r="3199" spans="2:25" x14ac:dyDescent="0.25">
      <c r="B3199" s="110"/>
      <c r="C3199" s="110"/>
      <c r="D3199" s="38"/>
      <c r="E3199" s="38"/>
      <c r="F3199" s="38"/>
      <c r="G3199" s="38"/>
      <c r="H3199" s="38"/>
      <c r="I3199" s="38"/>
      <c r="J3199" s="38"/>
      <c r="K3199" s="38"/>
      <c r="L3199" s="38"/>
      <c r="M3199" s="38"/>
      <c r="N3199" s="38"/>
      <c r="O3199" s="38"/>
      <c r="P3199" s="38"/>
      <c r="Q3199" s="38"/>
      <c r="R3199" s="38"/>
      <c r="S3199" s="94"/>
      <c r="T3199" s="94"/>
      <c r="U3199" s="94"/>
      <c r="V3199" s="94"/>
      <c r="W3199" s="94"/>
      <c r="X3199" s="94"/>
      <c r="Y3199" s="94"/>
    </row>
    <row r="3200" spans="2:25" x14ac:dyDescent="0.25">
      <c r="B3200" s="110"/>
      <c r="C3200" s="110"/>
      <c r="D3200" s="38"/>
      <c r="E3200" s="38"/>
      <c r="F3200" s="38"/>
      <c r="G3200" s="38"/>
      <c r="H3200" s="38"/>
      <c r="I3200" s="38"/>
      <c r="J3200" s="38"/>
      <c r="K3200" s="38"/>
      <c r="L3200" s="38"/>
      <c r="M3200" s="38"/>
      <c r="N3200" s="38"/>
      <c r="O3200" s="38"/>
      <c r="P3200" s="38"/>
      <c r="Q3200" s="38"/>
      <c r="R3200" s="38"/>
      <c r="S3200" s="94"/>
      <c r="T3200" s="94"/>
      <c r="U3200" s="94"/>
      <c r="V3200" s="94"/>
      <c r="W3200" s="94"/>
      <c r="X3200" s="94"/>
      <c r="Y3200" s="94"/>
    </row>
    <row r="3201" spans="2:25" x14ac:dyDescent="0.25">
      <c r="B3201" s="110"/>
      <c r="C3201" s="110"/>
      <c r="D3201" s="38"/>
      <c r="E3201" s="38"/>
      <c r="F3201" s="38"/>
      <c r="G3201" s="38"/>
      <c r="H3201" s="38"/>
      <c r="I3201" s="38"/>
      <c r="J3201" s="38"/>
      <c r="K3201" s="38"/>
      <c r="L3201" s="38"/>
      <c r="M3201" s="38"/>
      <c r="N3201" s="38"/>
      <c r="O3201" s="38"/>
      <c r="P3201" s="38"/>
      <c r="Q3201" s="38"/>
      <c r="R3201" s="38"/>
      <c r="S3201" s="94"/>
      <c r="T3201" s="94"/>
      <c r="U3201" s="94"/>
      <c r="V3201" s="94"/>
      <c r="W3201" s="94"/>
      <c r="X3201" s="94"/>
      <c r="Y3201" s="94"/>
    </row>
    <row r="3202" spans="2:25" x14ac:dyDescent="0.25">
      <c r="B3202" s="110"/>
      <c r="C3202" s="110"/>
      <c r="D3202" s="38"/>
      <c r="E3202" s="38"/>
      <c r="F3202" s="38"/>
      <c r="G3202" s="38"/>
      <c r="H3202" s="38"/>
      <c r="I3202" s="38"/>
      <c r="J3202" s="38"/>
      <c r="K3202" s="38"/>
      <c r="L3202" s="38"/>
      <c r="M3202" s="38"/>
      <c r="N3202" s="38"/>
      <c r="O3202" s="38"/>
      <c r="P3202" s="38"/>
      <c r="Q3202" s="38"/>
      <c r="R3202" s="38"/>
      <c r="S3202" s="94"/>
      <c r="T3202" s="94"/>
      <c r="U3202" s="94"/>
      <c r="V3202" s="94"/>
      <c r="W3202" s="94"/>
      <c r="X3202" s="94"/>
      <c r="Y3202" s="94"/>
    </row>
    <row r="3203" spans="2:25" x14ac:dyDescent="0.25">
      <c r="B3203" s="110"/>
      <c r="C3203" s="110"/>
      <c r="D3203" s="38"/>
      <c r="E3203" s="38"/>
      <c r="F3203" s="38"/>
      <c r="G3203" s="38"/>
      <c r="H3203" s="38"/>
      <c r="I3203" s="38"/>
      <c r="J3203" s="38"/>
      <c r="K3203" s="38"/>
      <c r="L3203" s="38"/>
      <c r="M3203" s="38"/>
      <c r="N3203" s="38"/>
      <c r="O3203" s="38"/>
      <c r="P3203" s="38"/>
      <c r="Q3203" s="38"/>
      <c r="R3203" s="38"/>
      <c r="S3203" s="94"/>
      <c r="T3203" s="94"/>
      <c r="U3203" s="94"/>
      <c r="V3203" s="94"/>
      <c r="W3203" s="94"/>
      <c r="X3203" s="94"/>
      <c r="Y3203" s="94"/>
    </row>
    <row r="3204" spans="2:25" x14ac:dyDescent="0.25">
      <c r="B3204" s="110"/>
      <c r="C3204" s="110"/>
      <c r="D3204" s="38"/>
      <c r="E3204" s="38"/>
      <c r="F3204" s="38"/>
      <c r="G3204" s="38"/>
      <c r="H3204" s="38"/>
      <c r="I3204" s="38"/>
      <c r="J3204" s="38"/>
      <c r="K3204" s="38"/>
      <c r="L3204" s="38"/>
      <c r="M3204" s="38"/>
      <c r="N3204" s="38"/>
      <c r="O3204" s="38"/>
      <c r="P3204" s="38"/>
      <c r="Q3204" s="38"/>
      <c r="R3204" s="38"/>
      <c r="S3204" s="94"/>
      <c r="T3204" s="94"/>
      <c r="U3204" s="94"/>
      <c r="V3204" s="94"/>
      <c r="W3204" s="94"/>
      <c r="X3204" s="94"/>
      <c r="Y3204" s="94"/>
    </row>
    <row r="3205" spans="2:25" x14ac:dyDescent="0.25">
      <c r="B3205" s="110"/>
      <c r="C3205" s="110"/>
      <c r="D3205" s="38"/>
      <c r="E3205" s="38"/>
      <c r="F3205" s="38"/>
      <c r="G3205" s="38"/>
      <c r="H3205" s="38"/>
      <c r="I3205" s="38"/>
      <c r="J3205" s="38"/>
      <c r="K3205" s="38"/>
      <c r="L3205" s="38"/>
      <c r="M3205" s="38"/>
      <c r="N3205" s="38"/>
      <c r="O3205" s="38"/>
      <c r="P3205" s="38"/>
      <c r="Q3205" s="38"/>
      <c r="R3205" s="38"/>
      <c r="S3205" s="94"/>
      <c r="T3205" s="94"/>
      <c r="U3205" s="94"/>
      <c r="V3205" s="94"/>
      <c r="W3205" s="94"/>
      <c r="X3205" s="94"/>
      <c r="Y3205" s="94"/>
    </row>
    <row r="3206" spans="2:25" x14ac:dyDescent="0.25">
      <c r="B3206" s="110"/>
      <c r="C3206" s="110"/>
      <c r="D3206" s="38"/>
      <c r="E3206" s="38"/>
      <c r="F3206" s="38"/>
      <c r="G3206" s="38"/>
      <c r="H3206" s="38"/>
      <c r="I3206" s="38"/>
      <c r="J3206" s="38"/>
      <c r="K3206" s="38"/>
      <c r="L3206" s="38"/>
      <c r="M3206" s="38"/>
      <c r="N3206" s="38"/>
      <c r="O3206" s="38"/>
      <c r="P3206" s="38"/>
      <c r="Q3206" s="38"/>
      <c r="R3206" s="38"/>
      <c r="S3206" s="94"/>
      <c r="T3206" s="94"/>
      <c r="U3206" s="94"/>
      <c r="V3206" s="94"/>
      <c r="W3206" s="94"/>
      <c r="X3206" s="94"/>
      <c r="Y3206" s="94"/>
    </row>
    <row r="3207" spans="2:25" x14ac:dyDescent="0.25">
      <c r="B3207" s="110"/>
      <c r="C3207" s="110"/>
      <c r="D3207" s="38"/>
      <c r="E3207" s="38"/>
      <c r="F3207" s="38"/>
      <c r="G3207" s="38"/>
      <c r="H3207" s="38"/>
      <c r="I3207" s="38"/>
      <c r="J3207" s="38"/>
      <c r="K3207" s="38"/>
      <c r="L3207" s="38"/>
      <c r="M3207" s="38"/>
      <c r="N3207" s="38"/>
      <c r="O3207" s="38"/>
      <c r="P3207" s="38"/>
      <c r="Q3207" s="38"/>
      <c r="R3207" s="38"/>
      <c r="S3207" s="94"/>
      <c r="T3207" s="94"/>
      <c r="U3207" s="94"/>
      <c r="V3207" s="94"/>
      <c r="W3207" s="94"/>
      <c r="X3207" s="94"/>
      <c r="Y3207" s="94"/>
    </row>
    <row r="3208" spans="2:25" x14ac:dyDescent="0.25">
      <c r="B3208" s="110"/>
      <c r="C3208" s="110"/>
      <c r="S3208" s="94"/>
      <c r="T3208" s="94"/>
      <c r="U3208" s="94"/>
      <c r="V3208" s="94"/>
      <c r="W3208" s="94"/>
      <c r="X3208" s="94"/>
      <c r="Y3208" s="94"/>
    </row>
    <row r="3209" spans="2:25" x14ac:dyDescent="0.25">
      <c r="B3209" s="110"/>
      <c r="C3209" s="110"/>
      <c r="S3209" s="94"/>
      <c r="T3209" s="94"/>
      <c r="U3209" s="94"/>
      <c r="V3209" s="94"/>
      <c r="W3209" s="94"/>
      <c r="X3209" s="94"/>
      <c r="Y3209" s="94"/>
    </row>
    <row r="3210" spans="2:25" x14ac:dyDescent="0.25">
      <c r="B3210" s="110"/>
      <c r="C3210" s="110"/>
      <c r="S3210" s="94"/>
      <c r="T3210" s="94"/>
      <c r="U3210" s="94"/>
      <c r="V3210" s="94"/>
      <c r="W3210" s="94"/>
      <c r="X3210" s="94"/>
      <c r="Y3210" s="94"/>
    </row>
    <row r="3211" spans="2:25" x14ac:dyDescent="0.25">
      <c r="B3211" s="110"/>
      <c r="C3211" s="110"/>
      <c r="S3211" s="94"/>
      <c r="T3211" s="94"/>
      <c r="U3211" s="94"/>
      <c r="V3211" s="94"/>
      <c r="W3211" s="94"/>
      <c r="X3211" s="94"/>
      <c r="Y3211" s="94"/>
    </row>
    <row r="3212" spans="2:25" x14ac:dyDescent="0.25">
      <c r="B3212" s="110"/>
      <c r="C3212" s="110"/>
      <c r="S3212" s="94"/>
      <c r="T3212" s="94"/>
      <c r="U3212" s="94"/>
      <c r="V3212" s="94"/>
      <c r="W3212" s="94"/>
      <c r="X3212" s="94"/>
      <c r="Y3212" s="94"/>
    </row>
    <row r="3213" spans="2:25" x14ac:dyDescent="0.25">
      <c r="B3213" s="110"/>
      <c r="C3213" s="110"/>
      <c r="S3213" s="94"/>
      <c r="T3213" s="94"/>
      <c r="U3213" s="94"/>
      <c r="V3213" s="94"/>
      <c r="W3213" s="94"/>
      <c r="X3213" s="94"/>
      <c r="Y3213" s="94"/>
    </row>
    <row r="3214" spans="2:25" x14ac:dyDescent="0.25">
      <c r="B3214" s="110"/>
      <c r="C3214" s="110"/>
      <c r="S3214" s="94"/>
      <c r="T3214" s="94"/>
      <c r="U3214" s="94"/>
      <c r="V3214" s="94"/>
      <c r="W3214" s="94"/>
      <c r="X3214" s="94"/>
      <c r="Y3214" s="94"/>
    </row>
    <row r="3215" spans="2:25" x14ac:dyDescent="0.25">
      <c r="B3215" s="110"/>
      <c r="C3215" s="110"/>
      <c r="S3215" s="94"/>
      <c r="T3215" s="94"/>
      <c r="U3215" s="94"/>
      <c r="V3215" s="94"/>
      <c r="W3215" s="94"/>
      <c r="X3215" s="94"/>
      <c r="Y3215" s="94"/>
    </row>
    <row r="3216" spans="2:25" x14ac:dyDescent="0.25">
      <c r="B3216" s="110"/>
      <c r="C3216" s="110"/>
      <c r="S3216" s="94"/>
      <c r="T3216" s="94"/>
      <c r="U3216" s="94"/>
      <c r="V3216" s="94"/>
      <c r="W3216" s="94"/>
      <c r="X3216" s="94"/>
      <c r="Y3216" s="94"/>
    </row>
    <row r="3217" spans="2:25" x14ac:dyDescent="0.25">
      <c r="B3217" s="110"/>
      <c r="C3217" s="110"/>
      <c r="S3217" s="94"/>
      <c r="T3217" s="94"/>
      <c r="U3217" s="94"/>
      <c r="V3217" s="94"/>
      <c r="W3217" s="94"/>
      <c r="X3217" s="94"/>
      <c r="Y3217" s="94"/>
    </row>
    <row r="3218" spans="2:25" x14ac:dyDescent="0.25">
      <c r="B3218" s="110"/>
      <c r="C3218" s="110"/>
      <c r="S3218" s="94"/>
      <c r="T3218" s="94"/>
      <c r="U3218" s="94"/>
      <c r="V3218" s="94"/>
      <c r="W3218" s="94"/>
      <c r="X3218" s="94"/>
      <c r="Y3218" s="94"/>
    </row>
    <row r="3219" spans="2:25" x14ac:dyDescent="0.25">
      <c r="B3219" s="110"/>
      <c r="C3219" s="110"/>
      <c r="S3219" s="94"/>
      <c r="T3219" s="94"/>
      <c r="U3219" s="94"/>
      <c r="V3219" s="94"/>
      <c r="W3219" s="94"/>
      <c r="X3219" s="94"/>
      <c r="Y3219" s="94"/>
    </row>
    <row r="3220" spans="2:25" x14ac:dyDescent="0.25">
      <c r="B3220" s="110"/>
      <c r="C3220" s="110"/>
      <c r="S3220" s="94"/>
      <c r="T3220" s="94"/>
      <c r="U3220" s="94"/>
      <c r="V3220" s="94"/>
      <c r="W3220" s="94"/>
      <c r="X3220" s="94"/>
      <c r="Y3220" s="94"/>
    </row>
    <row r="3221" spans="2:25" x14ac:dyDescent="0.25">
      <c r="B3221" s="110"/>
      <c r="C3221" s="110"/>
      <c r="S3221" s="94"/>
      <c r="T3221" s="94"/>
      <c r="U3221" s="94"/>
      <c r="V3221" s="94"/>
      <c r="W3221" s="94"/>
      <c r="X3221" s="94"/>
      <c r="Y3221" s="94"/>
    </row>
    <row r="3222" spans="2:25" x14ac:dyDescent="0.25">
      <c r="B3222" s="110"/>
      <c r="C3222" s="110"/>
      <c r="S3222" s="94"/>
      <c r="T3222" s="94"/>
      <c r="U3222" s="94"/>
      <c r="V3222" s="94"/>
      <c r="W3222" s="94"/>
      <c r="X3222" s="94"/>
      <c r="Y3222" s="94"/>
    </row>
    <row r="3223" spans="2:25" x14ac:dyDescent="0.25">
      <c r="B3223" s="110"/>
      <c r="C3223" s="110"/>
      <c r="S3223" s="94"/>
      <c r="T3223" s="94"/>
      <c r="U3223" s="94"/>
      <c r="V3223" s="94"/>
      <c r="W3223" s="94"/>
      <c r="X3223" s="94"/>
      <c r="Y3223" s="94"/>
    </row>
    <row r="3224" spans="2:25" x14ac:dyDescent="0.25">
      <c r="B3224" s="110"/>
      <c r="C3224" s="110"/>
      <c r="S3224" s="94"/>
      <c r="T3224" s="94"/>
      <c r="U3224" s="94"/>
      <c r="V3224" s="94"/>
      <c r="W3224" s="94"/>
      <c r="X3224" s="94"/>
      <c r="Y3224" s="94"/>
    </row>
    <row r="3225" spans="2:25" x14ac:dyDescent="0.25">
      <c r="B3225" s="110"/>
      <c r="C3225" s="110"/>
      <c r="S3225" s="94"/>
      <c r="T3225" s="94"/>
      <c r="U3225" s="94"/>
      <c r="V3225" s="94"/>
      <c r="W3225" s="94"/>
      <c r="X3225" s="94"/>
      <c r="Y3225" s="94"/>
    </row>
    <row r="3226" spans="2:25" x14ac:dyDescent="0.25">
      <c r="B3226" s="110"/>
      <c r="C3226" s="110"/>
      <c r="S3226" s="94"/>
      <c r="T3226" s="94"/>
      <c r="U3226" s="94"/>
      <c r="V3226" s="94"/>
      <c r="W3226" s="94"/>
      <c r="X3226" s="94"/>
      <c r="Y3226" s="94"/>
    </row>
    <row r="3227" spans="2:25" x14ac:dyDescent="0.25">
      <c r="B3227" s="110"/>
      <c r="C3227" s="110"/>
      <c r="S3227" s="94"/>
      <c r="T3227" s="94"/>
      <c r="U3227" s="94"/>
      <c r="V3227" s="94"/>
      <c r="W3227" s="94"/>
      <c r="X3227" s="94"/>
      <c r="Y3227" s="94"/>
    </row>
    <row r="3228" spans="2:25" x14ac:dyDescent="0.25">
      <c r="B3228" s="110"/>
      <c r="C3228" s="110"/>
      <c r="S3228" s="94"/>
      <c r="T3228" s="94"/>
      <c r="U3228" s="94"/>
      <c r="V3228" s="94"/>
      <c r="W3228" s="94"/>
      <c r="X3228" s="94"/>
      <c r="Y3228" s="94"/>
    </row>
    <row r="3229" spans="2:25" x14ac:dyDescent="0.25">
      <c r="B3229" s="110"/>
      <c r="C3229" s="110"/>
      <c r="S3229" s="94"/>
      <c r="T3229" s="94"/>
      <c r="U3229" s="94"/>
      <c r="V3229" s="94"/>
      <c r="W3229" s="94"/>
      <c r="X3229" s="94"/>
      <c r="Y3229" s="94"/>
    </row>
    <row r="3230" spans="2:25" x14ac:dyDescent="0.25">
      <c r="B3230" s="110"/>
      <c r="C3230" s="110"/>
      <c r="S3230" s="94"/>
      <c r="T3230" s="94"/>
      <c r="U3230" s="94"/>
      <c r="V3230" s="94"/>
      <c r="W3230" s="94"/>
      <c r="X3230" s="94"/>
      <c r="Y3230" s="94"/>
    </row>
    <row r="3231" spans="2:25" x14ac:dyDescent="0.25">
      <c r="B3231" s="110"/>
      <c r="C3231" s="110"/>
      <c r="S3231" s="94"/>
      <c r="T3231" s="94"/>
      <c r="U3231" s="94"/>
      <c r="V3231" s="94"/>
      <c r="W3231" s="94"/>
      <c r="X3231" s="94"/>
      <c r="Y3231" s="94"/>
    </row>
    <row r="3232" spans="2:25" x14ac:dyDescent="0.25">
      <c r="B3232" s="110"/>
      <c r="C3232" s="110"/>
      <c r="S3232" s="94"/>
      <c r="T3232" s="94"/>
      <c r="U3232" s="94"/>
      <c r="V3232" s="94"/>
      <c r="W3232" s="94"/>
      <c r="X3232" s="94"/>
      <c r="Y3232" s="94"/>
    </row>
    <row r="3233" spans="2:25" x14ac:dyDescent="0.25">
      <c r="B3233" s="110"/>
      <c r="C3233" s="110"/>
      <c r="S3233" s="94"/>
      <c r="T3233" s="94"/>
      <c r="U3233" s="94"/>
      <c r="V3233" s="94"/>
      <c r="W3233" s="94"/>
      <c r="X3233" s="94"/>
      <c r="Y3233" s="94"/>
    </row>
    <row r="3234" spans="2:25" x14ac:dyDescent="0.25">
      <c r="B3234" s="110"/>
      <c r="C3234" s="110"/>
      <c r="S3234" s="94"/>
      <c r="T3234" s="94"/>
      <c r="U3234" s="94"/>
      <c r="V3234" s="94"/>
      <c r="W3234" s="94"/>
      <c r="X3234" s="94"/>
      <c r="Y3234" s="94"/>
    </row>
    <row r="3235" spans="2:25" x14ac:dyDescent="0.25">
      <c r="B3235" s="110"/>
      <c r="C3235" s="110"/>
      <c r="S3235" s="94"/>
      <c r="T3235" s="94"/>
      <c r="U3235" s="94"/>
      <c r="V3235" s="94"/>
      <c r="W3235" s="94"/>
      <c r="X3235" s="94"/>
      <c r="Y3235" s="94"/>
    </row>
    <row r="3236" spans="2:25" x14ac:dyDescent="0.25">
      <c r="B3236" s="110"/>
      <c r="C3236" s="110"/>
      <c r="S3236" s="94"/>
      <c r="T3236" s="94"/>
      <c r="U3236" s="94"/>
      <c r="V3236" s="94"/>
      <c r="W3236" s="94"/>
      <c r="X3236" s="94"/>
      <c r="Y3236" s="94"/>
    </row>
    <row r="3237" spans="2:25" x14ac:dyDescent="0.25">
      <c r="B3237" s="110"/>
      <c r="C3237" s="110"/>
      <c r="S3237" s="94"/>
      <c r="T3237" s="94"/>
      <c r="U3237" s="94"/>
      <c r="V3237" s="94"/>
      <c r="W3237" s="94"/>
      <c r="X3237" s="94"/>
      <c r="Y3237" s="94"/>
    </row>
    <row r="3238" spans="2:25" x14ac:dyDescent="0.25">
      <c r="B3238" s="110"/>
      <c r="C3238" s="110"/>
      <c r="S3238" s="94"/>
      <c r="T3238" s="94"/>
      <c r="U3238" s="94"/>
      <c r="V3238" s="94"/>
      <c r="W3238" s="94"/>
      <c r="X3238" s="94"/>
      <c r="Y3238" s="94"/>
    </row>
    <row r="3239" spans="2:25" x14ac:dyDescent="0.25">
      <c r="B3239" s="110"/>
      <c r="C3239" s="110"/>
      <c r="S3239" s="94"/>
      <c r="T3239" s="94"/>
      <c r="U3239" s="94"/>
      <c r="V3239" s="94"/>
      <c r="W3239" s="94"/>
      <c r="X3239" s="94"/>
      <c r="Y3239" s="94"/>
    </row>
    <row r="3240" spans="2:25" x14ac:dyDescent="0.25">
      <c r="B3240" s="110"/>
      <c r="C3240" s="110"/>
      <c r="S3240" s="94"/>
      <c r="T3240" s="94"/>
      <c r="U3240" s="94"/>
      <c r="V3240" s="94"/>
      <c r="W3240" s="94"/>
      <c r="X3240" s="94"/>
      <c r="Y3240" s="94"/>
    </row>
    <row r="3241" spans="2:25" x14ac:dyDescent="0.25">
      <c r="B3241" s="110"/>
      <c r="C3241" s="110"/>
      <c r="S3241" s="94"/>
      <c r="T3241" s="94"/>
      <c r="U3241" s="94"/>
      <c r="V3241" s="94"/>
      <c r="W3241" s="94"/>
      <c r="X3241" s="94"/>
      <c r="Y3241" s="94"/>
    </row>
    <row r="3242" spans="2:25" x14ac:dyDescent="0.25">
      <c r="B3242" s="110"/>
      <c r="C3242" s="110"/>
      <c r="S3242" s="94"/>
      <c r="T3242" s="94"/>
      <c r="U3242" s="94"/>
      <c r="V3242" s="94"/>
      <c r="W3242" s="94"/>
      <c r="X3242" s="94"/>
      <c r="Y3242" s="94"/>
    </row>
    <row r="3243" spans="2:25" x14ac:dyDescent="0.25">
      <c r="B3243" s="110"/>
      <c r="C3243" s="110"/>
      <c r="S3243" s="94"/>
      <c r="T3243" s="94"/>
      <c r="U3243" s="94"/>
      <c r="V3243" s="94"/>
      <c r="W3243" s="94"/>
      <c r="X3243" s="94"/>
      <c r="Y3243" s="94"/>
    </row>
    <row r="3244" spans="2:25" x14ac:dyDescent="0.25">
      <c r="B3244" s="110"/>
      <c r="C3244" s="110"/>
      <c r="S3244" s="94"/>
      <c r="T3244" s="94"/>
      <c r="U3244" s="94"/>
      <c r="V3244" s="94"/>
      <c r="W3244" s="94"/>
      <c r="X3244" s="94"/>
      <c r="Y3244" s="94"/>
    </row>
    <row r="3245" spans="2:25" x14ac:dyDescent="0.25">
      <c r="B3245" s="110"/>
      <c r="C3245" s="110"/>
      <c r="S3245" s="94"/>
      <c r="T3245" s="94"/>
      <c r="U3245" s="94"/>
      <c r="V3245" s="94"/>
      <c r="W3245" s="94"/>
      <c r="X3245" s="94"/>
      <c r="Y3245" s="94"/>
    </row>
    <row r="3246" spans="2:25" x14ac:dyDescent="0.25">
      <c r="B3246" s="110"/>
      <c r="C3246" s="110"/>
      <c r="S3246" s="94"/>
      <c r="T3246" s="94"/>
      <c r="U3246" s="94"/>
      <c r="V3246" s="94"/>
      <c r="W3246" s="94"/>
      <c r="X3246" s="94"/>
      <c r="Y3246" s="94"/>
    </row>
    <row r="3247" spans="2:25" x14ac:dyDescent="0.25">
      <c r="B3247" s="110"/>
      <c r="C3247" s="110"/>
      <c r="S3247" s="94"/>
      <c r="T3247" s="94"/>
      <c r="U3247" s="94"/>
      <c r="V3247" s="94"/>
      <c r="W3247" s="94"/>
      <c r="X3247" s="94"/>
      <c r="Y3247" s="94"/>
    </row>
    <row r="3248" spans="2:25" x14ac:dyDescent="0.25">
      <c r="B3248" s="110"/>
      <c r="C3248" s="110"/>
      <c r="S3248" s="94"/>
      <c r="T3248" s="94"/>
      <c r="U3248" s="94"/>
      <c r="V3248" s="94"/>
      <c r="W3248" s="94"/>
      <c r="X3248" s="94"/>
      <c r="Y3248" s="94"/>
    </row>
    <row r="3249" spans="2:25" x14ac:dyDescent="0.25">
      <c r="B3249" s="110"/>
      <c r="C3249" s="110"/>
      <c r="S3249" s="94"/>
      <c r="T3249" s="94"/>
      <c r="U3249" s="94"/>
      <c r="V3249" s="94"/>
      <c r="W3249" s="94"/>
      <c r="X3249" s="94"/>
      <c r="Y3249" s="94"/>
    </row>
    <row r="3250" spans="2:25" x14ac:dyDescent="0.25">
      <c r="B3250" s="110"/>
      <c r="C3250" s="110"/>
      <c r="S3250" s="94"/>
      <c r="T3250" s="94"/>
      <c r="U3250" s="94"/>
      <c r="V3250" s="94"/>
      <c r="W3250" s="94"/>
      <c r="X3250" s="94"/>
      <c r="Y3250" s="94"/>
    </row>
    <row r="3251" spans="2:25" x14ac:dyDescent="0.25">
      <c r="B3251" s="110"/>
      <c r="C3251" s="110"/>
      <c r="S3251" s="94"/>
      <c r="T3251" s="94"/>
      <c r="U3251" s="94"/>
      <c r="V3251" s="94"/>
      <c r="W3251" s="94"/>
      <c r="X3251" s="94"/>
      <c r="Y3251" s="94"/>
    </row>
    <row r="3252" spans="2:25" x14ac:dyDescent="0.25">
      <c r="B3252" s="110"/>
      <c r="C3252" s="110"/>
      <c r="S3252" s="94"/>
      <c r="T3252" s="94"/>
      <c r="U3252" s="94"/>
      <c r="V3252" s="94"/>
      <c r="W3252" s="94"/>
      <c r="X3252" s="94"/>
      <c r="Y3252" s="94"/>
    </row>
    <row r="3253" spans="2:25" x14ac:dyDescent="0.25">
      <c r="B3253" s="110"/>
      <c r="C3253" s="110"/>
      <c r="S3253" s="94"/>
      <c r="T3253" s="94"/>
      <c r="U3253" s="94"/>
      <c r="V3253" s="94"/>
      <c r="W3253" s="94"/>
      <c r="X3253" s="94"/>
      <c r="Y3253" s="94"/>
    </row>
    <row r="3254" spans="2:25" x14ac:dyDescent="0.25">
      <c r="B3254" s="110"/>
      <c r="C3254" s="110"/>
      <c r="S3254" s="94"/>
      <c r="T3254" s="94"/>
      <c r="U3254" s="94"/>
      <c r="V3254" s="94"/>
      <c r="W3254" s="94"/>
      <c r="X3254" s="94"/>
      <c r="Y3254" s="94"/>
    </row>
    <row r="3255" spans="2:25" x14ac:dyDescent="0.25">
      <c r="B3255" s="110"/>
      <c r="C3255" s="110"/>
      <c r="S3255" s="94"/>
      <c r="T3255" s="94"/>
      <c r="U3255" s="94"/>
      <c r="V3255" s="94"/>
      <c r="W3255" s="94"/>
      <c r="X3255" s="94"/>
      <c r="Y3255" s="94"/>
    </row>
    <row r="3256" spans="2:25" x14ac:dyDescent="0.25">
      <c r="B3256" s="110"/>
      <c r="C3256" s="110"/>
      <c r="S3256" s="94"/>
      <c r="T3256" s="94"/>
      <c r="U3256" s="94"/>
      <c r="V3256" s="94"/>
      <c r="W3256" s="94"/>
      <c r="X3256" s="94"/>
      <c r="Y3256" s="94"/>
    </row>
    <row r="3257" spans="2:25" x14ac:dyDescent="0.25">
      <c r="B3257" s="110"/>
      <c r="C3257" s="110"/>
      <c r="S3257" s="94"/>
      <c r="T3257" s="94"/>
      <c r="U3257" s="94"/>
      <c r="V3257" s="94"/>
      <c r="W3257" s="94"/>
      <c r="X3257" s="94"/>
      <c r="Y3257" s="94"/>
    </row>
    <row r="3258" spans="2:25" x14ac:dyDescent="0.25">
      <c r="B3258" s="110"/>
      <c r="C3258" s="110"/>
      <c r="S3258" s="94"/>
      <c r="T3258" s="94"/>
      <c r="U3258" s="94"/>
      <c r="V3258" s="94"/>
      <c r="W3258" s="94"/>
      <c r="X3258" s="94"/>
      <c r="Y3258" s="94"/>
    </row>
    <row r="3259" spans="2:25" x14ac:dyDescent="0.25">
      <c r="B3259" s="110"/>
      <c r="C3259" s="110"/>
      <c r="S3259" s="94"/>
      <c r="T3259" s="94"/>
      <c r="U3259" s="94"/>
      <c r="V3259" s="94"/>
      <c r="W3259" s="94"/>
      <c r="X3259" s="94"/>
      <c r="Y3259" s="94"/>
    </row>
    <row r="3260" spans="2:25" x14ac:dyDescent="0.25">
      <c r="B3260" s="110"/>
      <c r="C3260" s="110"/>
      <c r="S3260" s="94"/>
      <c r="T3260" s="94"/>
      <c r="U3260" s="94"/>
      <c r="V3260" s="94"/>
      <c r="W3260" s="94"/>
      <c r="X3260" s="94"/>
      <c r="Y3260" s="94"/>
    </row>
    <row r="3261" spans="2:25" x14ac:dyDescent="0.25">
      <c r="B3261" s="110"/>
      <c r="C3261" s="110"/>
      <c r="S3261" s="94"/>
      <c r="T3261" s="94"/>
      <c r="U3261" s="94"/>
      <c r="V3261" s="94"/>
      <c r="W3261" s="94"/>
      <c r="X3261" s="94"/>
      <c r="Y3261" s="94"/>
    </row>
    <row r="3262" spans="2:25" x14ac:dyDescent="0.25">
      <c r="B3262" s="110"/>
      <c r="C3262" s="110"/>
      <c r="S3262" s="94"/>
      <c r="T3262" s="94"/>
      <c r="U3262" s="94"/>
      <c r="V3262" s="94"/>
      <c r="W3262" s="94"/>
      <c r="X3262" s="94"/>
      <c r="Y3262" s="94"/>
    </row>
    <row r="3263" spans="2:25" x14ac:dyDescent="0.25">
      <c r="B3263" s="110"/>
      <c r="C3263" s="110"/>
      <c r="S3263" s="94"/>
      <c r="T3263" s="94"/>
      <c r="U3263" s="94"/>
      <c r="V3263" s="94"/>
      <c r="W3263" s="94"/>
      <c r="X3263" s="94"/>
      <c r="Y3263" s="94"/>
    </row>
    <row r="3264" spans="2:25" x14ac:dyDescent="0.25">
      <c r="B3264" s="110"/>
      <c r="C3264" s="110"/>
      <c r="S3264" s="94"/>
      <c r="T3264" s="94"/>
      <c r="U3264" s="94"/>
      <c r="V3264" s="94"/>
      <c r="W3264" s="94"/>
      <c r="X3264" s="94"/>
      <c r="Y3264" s="94"/>
    </row>
    <row r="3265" spans="2:25" x14ac:dyDescent="0.25">
      <c r="B3265" s="110"/>
      <c r="C3265" s="110"/>
      <c r="S3265" s="94"/>
      <c r="T3265" s="94"/>
      <c r="U3265" s="94"/>
      <c r="V3265" s="94"/>
      <c r="W3265" s="94"/>
      <c r="X3265" s="94"/>
      <c r="Y3265" s="94"/>
    </row>
    <row r="3266" spans="2:25" x14ac:dyDescent="0.25">
      <c r="B3266" s="110"/>
      <c r="C3266" s="110"/>
      <c r="S3266" s="94"/>
      <c r="T3266" s="94"/>
      <c r="U3266" s="94"/>
      <c r="V3266" s="94"/>
      <c r="W3266" s="94"/>
      <c r="X3266" s="94"/>
      <c r="Y3266" s="94"/>
    </row>
    <row r="3267" spans="2:25" x14ac:dyDescent="0.25">
      <c r="B3267" s="110"/>
      <c r="C3267" s="110"/>
      <c r="S3267" s="94"/>
      <c r="T3267" s="94"/>
      <c r="U3267" s="94"/>
      <c r="V3267" s="94"/>
      <c r="W3267" s="94"/>
      <c r="X3267" s="94"/>
      <c r="Y3267" s="94"/>
    </row>
    <row r="3268" spans="2:25" x14ac:dyDescent="0.25">
      <c r="B3268" s="110"/>
      <c r="C3268" s="110"/>
      <c r="S3268" s="94"/>
      <c r="T3268" s="94"/>
      <c r="U3268" s="94"/>
      <c r="V3268" s="94"/>
      <c r="W3268" s="94"/>
      <c r="X3268" s="94"/>
      <c r="Y3268" s="94"/>
    </row>
    <row r="3269" spans="2:25" x14ac:dyDescent="0.25">
      <c r="B3269" s="110"/>
      <c r="C3269" s="110"/>
      <c r="S3269" s="94"/>
      <c r="T3269" s="94"/>
      <c r="U3269" s="94"/>
      <c r="V3269" s="94"/>
      <c r="W3269" s="94"/>
      <c r="X3269" s="94"/>
      <c r="Y3269" s="94"/>
    </row>
    <row r="3270" spans="2:25" x14ac:dyDescent="0.25">
      <c r="B3270" s="110"/>
      <c r="C3270" s="110"/>
      <c r="S3270" s="94"/>
      <c r="T3270" s="94"/>
      <c r="U3270" s="94"/>
      <c r="V3270" s="94"/>
      <c r="W3270" s="94"/>
      <c r="X3270" s="94"/>
      <c r="Y3270" s="94"/>
    </row>
    <row r="3271" spans="2:25" x14ac:dyDescent="0.25">
      <c r="B3271" s="110"/>
      <c r="C3271" s="110"/>
      <c r="S3271" s="94"/>
      <c r="T3271" s="94"/>
      <c r="U3271" s="94"/>
      <c r="V3271" s="94"/>
      <c r="W3271" s="94"/>
      <c r="X3271" s="94"/>
      <c r="Y3271" s="94"/>
    </row>
    <row r="3272" spans="2:25" x14ac:dyDescent="0.25">
      <c r="B3272" s="110"/>
      <c r="C3272" s="110"/>
      <c r="S3272" s="94"/>
      <c r="T3272" s="94"/>
      <c r="U3272" s="94"/>
      <c r="V3272" s="94"/>
      <c r="W3272" s="94"/>
      <c r="X3272" s="94"/>
      <c r="Y3272" s="94"/>
    </row>
    <row r="3273" spans="2:25" x14ac:dyDescent="0.25">
      <c r="B3273" s="110"/>
      <c r="C3273" s="110"/>
      <c r="S3273" s="94"/>
      <c r="T3273" s="94"/>
      <c r="U3273" s="94"/>
      <c r="V3273" s="94"/>
      <c r="W3273" s="94"/>
      <c r="X3273" s="94"/>
      <c r="Y3273" s="94"/>
    </row>
    <row r="3274" spans="2:25" x14ac:dyDescent="0.25">
      <c r="B3274" s="110"/>
      <c r="C3274" s="110"/>
      <c r="S3274" s="94"/>
      <c r="T3274" s="94"/>
      <c r="U3274" s="94"/>
      <c r="V3274" s="94"/>
      <c r="W3274" s="94"/>
      <c r="X3274" s="94"/>
      <c r="Y3274" s="94"/>
    </row>
    <row r="3275" spans="2:25" x14ac:dyDescent="0.25">
      <c r="B3275" s="110"/>
      <c r="C3275" s="110"/>
      <c r="S3275" s="94"/>
      <c r="T3275" s="94"/>
      <c r="U3275" s="94"/>
      <c r="V3275" s="94"/>
      <c r="W3275" s="94"/>
      <c r="X3275" s="94"/>
      <c r="Y3275" s="94"/>
    </row>
    <row r="3276" spans="2:25" x14ac:dyDescent="0.25">
      <c r="B3276" s="110"/>
      <c r="C3276" s="110"/>
      <c r="S3276" s="94"/>
      <c r="T3276" s="94"/>
      <c r="U3276" s="94"/>
      <c r="V3276" s="94"/>
      <c r="W3276" s="94"/>
      <c r="X3276" s="94"/>
      <c r="Y3276" s="94"/>
    </row>
    <row r="3277" spans="2:25" x14ac:dyDescent="0.25">
      <c r="B3277" s="110"/>
      <c r="C3277" s="110"/>
      <c r="S3277" s="94"/>
      <c r="T3277" s="94"/>
      <c r="U3277" s="94"/>
      <c r="V3277" s="94"/>
      <c r="W3277" s="94"/>
      <c r="X3277" s="94"/>
      <c r="Y3277" s="94"/>
    </row>
    <row r="3278" spans="2:25" x14ac:dyDescent="0.25">
      <c r="B3278" s="110"/>
      <c r="C3278" s="110"/>
      <c r="S3278" s="94"/>
      <c r="T3278" s="94"/>
      <c r="U3278" s="94"/>
      <c r="V3278" s="94"/>
      <c r="W3278" s="94"/>
      <c r="X3278" s="94"/>
      <c r="Y3278" s="94"/>
    </row>
    <row r="3279" spans="2:25" x14ac:dyDescent="0.25">
      <c r="B3279" s="110"/>
      <c r="C3279" s="110"/>
      <c r="S3279" s="94"/>
      <c r="T3279" s="94"/>
      <c r="U3279" s="94"/>
      <c r="V3279" s="94"/>
      <c r="W3279" s="94"/>
      <c r="X3279" s="94"/>
      <c r="Y3279" s="94"/>
    </row>
    <row r="3280" spans="2:25" x14ac:dyDescent="0.25">
      <c r="B3280" s="110"/>
      <c r="C3280" s="110"/>
      <c r="S3280" s="94"/>
      <c r="T3280" s="94"/>
      <c r="U3280" s="94"/>
      <c r="V3280" s="94"/>
      <c r="W3280" s="94"/>
      <c r="X3280" s="94"/>
      <c r="Y3280" s="94"/>
    </row>
    <row r="3281" spans="2:25" x14ac:dyDescent="0.25">
      <c r="B3281" s="110"/>
      <c r="C3281" s="110"/>
      <c r="S3281" s="94"/>
      <c r="T3281" s="94"/>
      <c r="U3281" s="94"/>
      <c r="V3281" s="94"/>
      <c r="W3281" s="94"/>
      <c r="X3281" s="94"/>
      <c r="Y3281" s="94"/>
    </row>
    <row r="3282" spans="2:25" x14ac:dyDescent="0.25">
      <c r="B3282" s="110"/>
      <c r="C3282" s="110"/>
      <c r="S3282" s="94"/>
      <c r="T3282" s="94"/>
      <c r="U3282" s="94"/>
      <c r="V3282" s="94"/>
      <c r="W3282" s="94"/>
      <c r="X3282" s="94"/>
      <c r="Y3282" s="94"/>
    </row>
    <row r="3283" spans="2:25" x14ac:dyDescent="0.25">
      <c r="B3283" s="110"/>
      <c r="C3283" s="110"/>
      <c r="S3283" s="94"/>
      <c r="T3283" s="94"/>
      <c r="U3283" s="94"/>
      <c r="V3283" s="94"/>
      <c r="W3283" s="94"/>
      <c r="X3283" s="94"/>
      <c r="Y3283" s="94"/>
    </row>
    <row r="3284" spans="2:25" x14ac:dyDescent="0.25">
      <c r="B3284" s="110"/>
      <c r="C3284" s="110"/>
      <c r="S3284" s="94"/>
      <c r="T3284" s="94"/>
      <c r="U3284" s="94"/>
      <c r="V3284" s="94"/>
      <c r="W3284" s="94"/>
      <c r="X3284" s="94"/>
      <c r="Y3284" s="94"/>
    </row>
    <row r="3285" spans="2:25" x14ac:dyDescent="0.25">
      <c r="B3285" s="110"/>
      <c r="C3285" s="110"/>
      <c r="S3285" s="94"/>
      <c r="T3285" s="94"/>
      <c r="U3285" s="94"/>
      <c r="V3285" s="94"/>
      <c r="W3285" s="94"/>
      <c r="X3285" s="94"/>
      <c r="Y3285" s="94"/>
    </row>
    <row r="3286" spans="2:25" x14ac:dyDescent="0.25">
      <c r="B3286" s="110"/>
      <c r="C3286" s="110"/>
      <c r="S3286" s="94"/>
      <c r="T3286" s="94"/>
      <c r="U3286" s="94"/>
      <c r="V3286" s="94"/>
      <c r="W3286" s="94"/>
      <c r="X3286" s="94"/>
      <c r="Y3286" s="94"/>
    </row>
    <row r="3287" spans="2:25" x14ac:dyDescent="0.25">
      <c r="B3287" s="110"/>
      <c r="C3287" s="110"/>
      <c r="S3287" s="94"/>
      <c r="T3287" s="94"/>
      <c r="U3287" s="94"/>
      <c r="V3287" s="94"/>
      <c r="W3287" s="94"/>
      <c r="X3287" s="94"/>
      <c r="Y3287" s="94"/>
    </row>
    <row r="3288" spans="2:25" x14ac:dyDescent="0.25">
      <c r="B3288" s="110"/>
      <c r="C3288" s="110"/>
      <c r="S3288" s="94"/>
      <c r="T3288" s="94"/>
      <c r="U3288" s="94"/>
      <c r="V3288" s="94"/>
      <c r="W3288" s="94"/>
      <c r="X3288" s="94"/>
      <c r="Y3288" s="94"/>
    </row>
    <row r="3289" spans="2:25" x14ac:dyDescent="0.25">
      <c r="B3289" s="110"/>
      <c r="C3289" s="110"/>
      <c r="S3289" s="94"/>
      <c r="T3289" s="94"/>
      <c r="U3289" s="94"/>
      <c r="V3289" s="94"/>
      <c r="W3289" s="94"/>
      <c r="X3289" s="94"/>
      <c r="Y3289" s="94"/>
    </row>
    <row r="3290" spans="2:25" x14ac:dyDescent="0.25">
      <c r="B3290" s="110"/>
      <c r="C3290" s="110"/>
      <c r="S3290" s="94"/>
      <c r="T3290" s="94"/>
      <c r="U3290" s="94"/>
      <c r="V3290" s="94"/>
      <c r="W3290" s="94"/>
      <c r="X3290" s="94"/>
      <c r="Y3290" s="94"/>
    </row>
    <row r="3291" spans="2:25" x14ac:dyDescent="0.25">
      <c r="B3291" s="110"/>
      <c r="C3291" s="110"/>
      <c r="S3291" s="94"/>
      <c r="T3291" s="94"/>
      <c r="U3291" s="94"/>
      <c r="V3291" s="94"/>
      <c r="W3291" s="94"/>
      <c r="X3291" s="94"/>
      <c r="Y3291" s="94"/>
    </row>
    <row r="3292" spans="2:25" x14ac:dyDescent="0.25">
      <c r="B3292" s="110"/>
      <c r="C3292" s="110"/>
      <c r="S3292" s="94"/>
      <c r="T3292" s="94"/>
      <c r="U3292" s="94"/>
      <c r="V3292" s="94"/>
      <c r="W3292" s="94"/>
      <c r="X3292" s="94"/>
      <c r="Y3292" s="94"/>
    </row>
    <row r="3293" spans="2:25" x14ac:dyDescent="0.25">
      <c r="B3293" s="110"/>
      <c r="C3293" s="110"/>
      <c r="S3293" s="94"/>
      <c r="T3293" s="94"/>
      <c r="U3293" s="94"/>
      <c r="V3293" s="94"/>
      <c r="W3293" s="94"/>
      <c r="X3293" s="94"/>
      <c r="Y3293" s="94"/>
    </row>
    <row r="3294" spans="2:25" x14ac:dyDescent="0.25">
      <c r="B3294" s="110"/>
      <c r="C3294" s="110"/>
      <c r="S3294" s="94"/>
      <c r="T3294" s="94"/>
      <c r="U3294" s="94"/>
      <c r="V3294" s="94"/>
      <c r="W3294" s="94"/>
      <c r="X3294" s="94"/>
      <c r="Y3294" s="94"/>
    </row>
    <row r="3295" spans="2:25" x14ac:dyDescent="0.25">
      <c r="B3295" s="110"/>
      <c r="C3295" s="110"/>
      <c r="S3295" s="94"/>
      <c r="T3295" s="94"/>
      <c r="U3295" s="94"/>
      <c r="V3295" s="94"/>
      <c r="W3295" s="94"/>
      <c r="X3295" s="94"/>
      <c r="Y3295" s="94"/>
    </row>
    <row r="3296" spans="2:25" x14ac:dyDescent="0.25">
      <c r="B3296" s="110"/>
      <c r="C3296" s="110"/>
      <c r="S3296" s="94"/>
      <c r="T3296" s="94"/>
      <c r="U3296" s="94"/>
      <c r="V3296" s="94"/>
      <c r="W3296" s="94"/>
      <c r="X3296" s="94"/>
      <c r="Y3296" s="94"/>
    </row>
    <row r="3297" spans="2:25" x14ac:dyDescent="0.25">
      <c r="B3297" s="110"/>
      <c r="C3297" s="110"/>
      <c r="S3297" s="94"/>
      <c r="T3297" s="94"/>
      <c r="U3297" s="94"/>
      <c r="V3297" s="94"/>
      <c r="W3297" s="94"/>
      <c r="X3297" s="94"/>
      <c r="Y3297" s="94"/>
    </row>
    <row r="3298" spans="2:25" x14ac:dyDescent="0.25">
      <c r="B3298" s="110"/>
      <c r="C3298" s="110"/>
      <c r="S3298" s="94"/>
      <c r="T3298" s="94"/>
      <c r="U3298" s="94"/>
      <c r="V3298" s="94"/>
      <c r="W3298" s="94"/>
      <c r="X3298" s="94"/>
      <c r="Y3298" s="94"/>
    </row>
    <row r="3299" spans="2:25" x14ac:dyDescent="0.25">
      <c r="B3299" s="110"/>
      <c r="C3299" s="110"/>
      <c r="S3299" s="94"/>
      <c r="T3299" s="94"/>
      <c r="U3299" s="94"/>
      <c r="V3299" s="94"/>
      <c r="W3299" s="94"/>
      <c r="X3299" s="94"/>
      <c r="Y3299" s="94"/>
    </row>
    <row r="3300" spans="2:25" x14ac:dyDescent="0.25">
      <c r="B3300" s="110"/>
      <c r="C3300" s="110"/>
      <c r="S3300" s="94"/>
      <c r="T3300" s="94"/>
      <c r="U3300" s="94"/>
      <c r="V3300" s="94"/>
      <c r="W3300" s="94"/>
      <c r="X3300" s="94"/>
      <c r="Y3300" s="94"/>
    </row>
    <row r="3301" spans="2:25" x14ac:dyDescent="0.25">
      <c r="B3301" s="110"/>
      <c r="C3301" s="110"/>
      <c r="S3301" s="94"/>
      <c r="T3301" s="94"/>
      <c r="U3301" s="94"/>
      <c r="V3301" s="94"/>
      <c r="W3301" s="94"/>
      <c r="X3301" s="94"/>
      <c r="Y3301" s="94"/>
    </row>
    <row r="3302" spans="2:25" x14ac:dyDescent="0.25">
      <c r="B3302" s="110"/>
      <c r="C3302" s="110"/>
      <c r="S3302" s="94"/>
      <c r="T3302" s="94"/>
      <c r="U3302" s="94"/>
      <c r="V3302" s="94"/>
      <c r="W3302" s="94"/>
      <c r="X3302" s="94"/>
      <c r="Y3302" s="94"/>
    </row>
    <row r="3303" spans="2:25" x14ac:dyDescent="0.25">
      <c r="B3303" s="110"/>
      <c r="C3303" s="110"/>
      <c r="S3303" s="94"/>
      <c r="T3303" s="94"/>
      <c r="U3303" s="94"/>
      <c r="V3303" s="94"/>
      <c r="W3303" s="94"/>
      <c r="X3303" s="94"/>
      <c r="Y3303" s="94"/>
    </row>
    <row r="3304" spans="2:25" x14ac:dyDescent="0.25">
      <c r="B3304" s="110"/>
      <c r="C3304" s="110"/>
      <c r="S3304" s="94"/>
      <c r="T3304" s="94"/>
      <c r="U3304" s="94"/>
      <c r="V3304" s="94"/>
      <c r="W3304" s="94"/>
      <c r="X3304" s="94"/>
      <c r="Y3304" s="94"/>
    </row>
    <row r="3305" spans="2:25" x14ac:dyDescent="0.25">
      <c r="B3305" s="110"/>
      <c r="C3305" s="110"/>
      <c r="S3305" s="94"/>
      <c r="T3305" s="94"/>
      <c r="U3305" s="94"/>
      <c r="V3305" s="94"/>
      <c r="W3305" s="94"/>
      <c r="X3305" s="94"/>
      <c r="Y3305" s="94"/>
    </row>
    <row r="3306" spans="2:25" x14ac:dyDescent="0.25">
      <c r="B3306" s="110"/>
      <c r="C3306" s="110"/>
      <c r="S3306" s="94"/>
      <c r="T3306" s="94"/>
      <c r="U3306" s="94"/>
      <c r="V3306" s="94"/>
      <c r="W3306" s="94"/>
      <c r="X3306" s="94"/>
      <c r="Y3306" s="94"/>
    </row>
    <row r="3307" spans="2:25" x14ac:dyDescent="0.25">
      <c r="B3307" s="110"/>
      <c r="C3307" s="110"/>
      <c r="S3307" s="94"/>
      <c r="T3307" s="94"/>
      <c r="U3307" s="94"/>
      <c r="V3307" s="94"/>
      <c r="W3307" s="94"/>
      <c r="X3307" s="94"/>
      <c r="Y3307" s="94"/>
    </row>
    <row r="3308" spans="2:25" x14ac:dyDescent="0.25">
      <c r="B3308" s="110"/>
      <c r="C3308" s="110"/>
      <c r="S3308" s="94"/>
      <c r="T3308" s="94"/>
      <c r="U3308" s="94"/>
      <c r="V3308" s="94"/>
      <c r="W3308" s="94"/>
      <c r="X3308" s="94"/>
      <c r="Y3308" s="94"/>
    </row>
    <row r="3309" spans="2:25" x14ac:dyDescent="0.25">
      <c r="B3309" s="110"/>
      <c r="C3309" s="110"/>
      <c r="S3309" s="94"/>
      <c r="T3309" s="94"/>
      <c r="U3309" s="94"/>
      <c r="V3309" s="94"/>
      <c r="W3309" s="94"/>
      <c r="X3309" s="94"/>
      <c r="Y3309" s="94"/>
    </row>
    <row r="3310" spans="2:25" x14ac:dyDescent="0.25">
      <c r="B3310" s="110"/>
      <c r="C3310" s="110"/>
      <c r="S3310" s="94"/>
      <c r="T3310" s="94"/>
      <c r="U3310" s="94"/>
      <c r="V3310" s="94"/>
      <c r="W3310" s="94"/>
      <c r="X3310" s="94"/>
      <c r="Y3310" s="94"/>
    </row>
    <row r="3311" spans="2:25" x14ac:dyDescent="0.25">
      <c r="B3311" s="110"/>
      <c r="C3311" s="110"/>
      <c r="S3311" s="94"/>
      <c r="T3311" s="94"/>
      <c r="U3311" s="94"/>
      <c r="V3311" s="94"/>
      <c r="W3311" s="94"/>
      <c r="X3311" s="94"/>
      <c r="Y3311" s="94"/>
    </row>
    <row r="3312" spans="2:25" x14ac:dyDescent="0.25">
      <c r="B3312" s="110"/>
      <c r="C3312" s="110"/>
      <c r="S3312" s="94"/>
      <c r="T3312" s="94"/>
      <c r="U3312" s="94"/>
      <c r="V3312" s="94"/>
      <c r="W3312" s="94"/>
      <c r="X3312" s="94"/>
      <c r="Y3312" s="94"/>
    </row>
    <row r="3313" spans="2:25" x14ac:dyDescent="0.25">
      <c r="B3313" s="110"/>
      <c r="C3313" s="110"/>
      <c r="S3313" s="94"/>
      <c r="T3313" s="94"/>
      <c r="U3313" s="94"/>
      <c r="V3313" s="94"/>
      <c r="W3313" s="94"/>
      <c r="X3313" s="94"/>
      <c r="Y3313" s="94"/>
    </row>
    <row r="3314" spans="2:25" x14ac:dyDescent="0.25">
      <c r="B3314" s="110"/>
      <c r="C3314" s="110"/>
      <c r="S3314" s="94"/>
      <c r="T3314" s="94"/>
      <c r="U3314" s="94"/>
      <c r="V3314" s="94"/>
      <c r="W3314" s="94"/>
      <c r="X3314" s="94"/>
      <c r="Y3314" s="94"/>
    </row>
    <row r="3315" spans="2:25" x14ac:dyDescent="0.25">
      <c r="B3315" s="110"/>
      <c r="C3315" s="110"/>
      <c r="S3315" s="94"/>
      <c r="T3315" s="94"/>
      <c r="U3315" s="94"/>
      <c r="V3315" s="94"/>
      <c r="W3315" s="94"/>
      <c r="X3315" s="94"/>
      <c r="Y3315" s="94"/>
    </row>
    <row r="3316" spans="2:25" x14ac:dyDescent="0.25">
      <c r="B3316" s="110"/>
      <c r="C3316" s="110"/>
      <c r="S3316" s="94"/>
      <c r="T3316" s="94"/>
      <c r="U3316" s="94"/>
      <c r="V3316" s="94"/>
      <c r="W3316" s="94"/>
      <c r="X3316" s="94"/>
      <c r="Y3316" s="94"/>
    </row>
    <row r="3317" spans="2:25" x14ac:dyDescent="0.25">
      <c r="B3317" s="110"/>
      <c r="C3317" s="110"/>
      <c r="S3317" s="94"/>
      <c r="T3317" s="94"/>
      <c r="U3317" s="94"/>
      <c r="V3317" s="94"/>
      <c r="W3317" s="94"/>
      <c r="X3317" s="94"/>
      <c r="Y3317" s="94"/>
    </row>
    <row r="3318" spans="2:25" x14ac:dyDescent="0.25">
      <c r="B3318" s="110"/>
      <c r="C3318" s="110"/>
      <c r="S3318" s="94"/>
      <c r="T3318" s="94"/>
      <c r="U3318" s="94"/>
      <c r="V3318" s="94"/>
      <c r="W3318" s="94"/>
      <c r="X3318" s="94"/>
      <c r="Y3318" s="94"/>
    </row>
    <row r="3319" spans="2:25" x14ac:dyDescent="0.25">
      <c r="B3319" s="110"/>
      <c r="C3319" s="110"/>
      <c r="S3319" s="94"/>
      <c r="T3319" s="94"/>
      <c r="U3319" s="94"/>
      <c r="V3319" s="94"/>
      <c r="W3319" s="94"/>
      <c r="X3319" s="94"/>
      <c r="Y3319" s="94"/>
    </row>
    <row r="3320" spans="2:25" x14ac:dyDescent="0.25">
      <c r="B3320" s="110"/>
      <c r="C3320" s="110"/>
      <c r="S3320" s="94"/>
      <c r="T3320" s="94"/>
      <c r="U3320" s="94"/>
      <c r="V3320" s="94"/>
      <c r="W3320" s="94"/>
      <c r="X3320" s="94"/>
      <c r="Y3320" s="94"/>
    </row>
    <row r="3321" spans="2:25" x14ac:dyDescent="0.25">
      <c r="B3321" s="110"/>
      <c r="C3321" s="110"/>
      <c r="S3321" s="94"/>
      <c r="T3321" s="94"/>
      <c r="U3321" s="94"/>
      <c r="V3321" s="94"/>
      <c r="W3321" s="94"/>
      <c r="X3321" s="94"/>
      <c r="Y3321" s="94"/>
    </row>
    <row r="3322" spans="2:25" x14ac:dyDescent="0.25">
      <c r="B3322" s="110"/>
      <c r="C3322" s="110"/>
      <c r="S3322" s="94"/>
      <c r="T3322" s="94"/>
      <c r="U3322" s="94"/>
      <c r="V3322" s="94"/>
      <c r="W3322" s="94"/>
      <c r="X3322" s="94"/>
      <c r="Y3322" s="94"/>
    </row>
    <row r="3323" spans="2:25" x14ac:dyDescent="0.25">
      <c r="B3323" s="110"/>
      <c r="C3323" s="110"/>
      <c r="S3323" s="94"/>
      <c r="T3323" s="94"/>
      <c r="U3323" s="94"/>
      <c r="V3323" s="94"/>
      <c r="W3323" s="94"/>
      <c r="X3323" s="94"/>
      <c r="Y3323" s="94"/>
    </row>
    <row r="3324" spans="2:25" x14ac:dyDescent="0.25">
      <c r="B3324" s="110"/>
      <c r="C3324" s="110"/>
      <c r="S3324" s="94"/>
      <c r="T3324" s="94"/>
      <c r="U3324" s="94"/>
      <c r="V3324" s="94"/>
      <c r="W3324" s="94"/>
      <c r="X3324" s="94"/>
      <c r="Y3324" s="94"/>
    </row>
    <row r="3325" spans="2:25" x14ac:dyDescent="0.25">
      <c r="B3325" s="110"/>
      <c r="C3325" s="110"/>
      <c r="S3325" s="94"/>
      <c r="T3325" s="94"/>
      <c r="U3325" s="94"/>
      <c r="V3325" s="94"/>
      <c r="W3325" s="94"/>
      <c r="X3325" s="94"/>
      <c r="Y3325" s="94"/>
    </row>
    <row r="3326" spans="2:25" x14ac:dyDescent="0.25">
      <c r="B3326" s="110"/>
      <c r="C3326" s="110"/>
      <c r="S3326" s="94"/>
      <c r="T3326" s="94"/>
      <c r="U3326" s="94"/>
      <c r="V3326" s="94"/>
      <c r="W3326" s="94"/>
      <c r="X3326" s="94"/>
      <c r="Y3326" s="94"/>
    </row>
    <row r="3327" spans="2:25" x14ac:dyDescent="0.25">
      <c r="B3327" s="110"/>
      <c r="C3327" s="110"/>
      <c r="S3327" s="94"/>
      <c r="T3327" s="94"/>
      <c r="U3327" s="94"/>
      <c r="V3327" s="94"/>
      <c r="W3327" s="94"/>
      <c r="X3327" s="94"/>
      <c r="Y3327" s="94"/>
    </row>
    <row r="3328" spans="2:25" x14ac:dyDescent="0.25">
      <c r="B3328" s="110"/>
      <c r="C3328" s="110"/>
      <c r="S3328" s="94"/>
      <c r="T3328" s="94"/>
      <c r="U3328" s="94"/>
      <c r="V3328" s="94"/>
      <c r="W3328" s="94"/>
      <c r="X3328" s="94"/>
      <c r="Y3328" s="94"/>
    </row>
    <row r="3329" spans="2:25" x14ac:dyDescent="0.25">
      <c r="B3329" s="110"/>
      <c r="C3329" s="110"/>
      <c r="S3329" s="94"/>
      <c r="T3329" s="94"/>
      <c r="U3329" s="94"/>
      <c r="V3329" s="94"/>
      <c r="W3329" s="94"/>
      <c r="X3329" s="94"/>
      <c r="Y3329" s="94"/>
    </row>
    <row r="3330" spans="2:25" x14ac:dyDescent="0.25">
      <c r="B3330" s="110"/>
      <c r="C3330" s="110"/>
      <c r="S3330" s="94"/>
      <c r="T3330" s="94"/>
      <c r="U3330" s="94"/>
      <c r="V3330" s="94"/>
      <c r="W3330" s="94"/>
      <c r="X3330" s="94"/>
      <c r="Y3330" s="94"/>
    </row>
    <row r="3331" spans="2:25" x14ac:dyDescent="0.25">
      <c r="B3331" s="110"/>
      <c r="C3331" s="110"/>
      <c r="S3331" s="94"/>
      <c r="T3331" s="94"/>
      <c r="U3331" s="94"/>
      <c r="V3331" s="94"/>
      <c r="W3331" s="94"/>
      <c r="X3331" s="94"/>
      <c r="Y3331" s="94"/>
    </row>
    <row r="3332" spans="2:25" x14ac:dyDescent="0.25">
      <c r="B3332" s="110"/>
      <c r="C3332" s="110"/>
      <c r="S3332" s="94"/>
      <c r="T3332" s="94"/>
      <c r="U3332" s="94"/>
      <c r="V3332" s="94"/>
      <c r="W3332" s="94"/>
      <c r="X3332" s="94"/>
      <c r="Y3332" s="94"/>
    </row>
    <row r="3333" spans="2:25" x14ac:dyDescent="0.25">
      <c r="B3333" s="110"/>
      <c r="C3333" s="110"/>
      <c r="S3333" s="94"/>
      <c r="T3333" s="94"/>
      <c r="U3333" s="94"/>
      <c r="V3333" s="94"/>
      <c r="W3333" s="94"/>
      <c r="X3333" s="94"/>
      <c r="Y3333" s="94"/>
    </row>
    <row r="3334" spans="2:25" x14ac:dyDescent="0.25">
      <c r="B3334" s="110"/>
      <c r="C3334" s="110"/>
      <c r="S3334" s="94"/>
      <c r="T3334" s="94"/>
      <c r="U3334" s="94"/>
      <c r="V3334" s="94"/>
      <c r="W3334" s="94"/>
      <c r="X3334" s="94"/>
      <c r="Y3334" s="94"/>
    </row>
    <row r="3335" spans="2:25" x14ac:dyDescent="0.25">
      <c r="B3335" s="110"/>
      <c r="C3335" s="110"/>
      <c r="S3335" s="94"/>
      <c r="T3335" s="94"/>
      <c r="U3335" s="94"/>
      <c r="V3335" s="94"/>
      <c r="W3335" s="94"/>
      <c r="X3335" s="94"/>
      <c r="Y3335" s="94"/>
    </row>
    <row r="3336" spans="2:25" x14ac:dyDescent="0.25">
      <c r="B3336" s="110"/>
      <c r="C3336" s="110"/>
      <c r="S3336" s="94"/>
      <c r="T3336" s="94"/>
      <c r="U3336" s="94"/>
      <c r="V3336" s="94"/>
      <c r="W3336" s="94"/>
      <c r="X3336" s="94"/>
      <c r="Y3336" s="94"/>
    </row>
    <row r="3337" spans="2:25" x14ac:dyDescent="0.25">
      <c r="B3337" s="110"/>
      <c r="C3337" s="110"/>
      <c r="S3337" s="94"/>
      <c r="T3337" s="94"/>
      <c r="U3337" s="94"/>
      <c r="V3337" s="94"/>
      <c r="W3337" s="94"/>
      <c r="X3337" s="94"/>
      <c r="Y3337" s="94"/>
    </row>
    <row r="3338" spans="2:25" x14ac:dyDescent="0.25">
      <c r="B3338" s="110"/>
      <c r="C3338" s="110"/>
      <c r="S3338" s="94"/>
      <c r="T3338" s="94"/>
      <c r="U3338" s="94"/>
      <c r="V3338" s="94"/>
      <c r="W3338" s="94"/>
      <c r="X3338" s="94"/>
      <c r="Y3338" s="94"/>
    </row>
    <row r="3339" spans="2:25" x14ac:dyDescent="0.25">
      <c r="B3339" s="110"/>
      <c r="C3339" s="110"/>
      <c r="S3339" s="94"/>
      <c r="T3339" s="94"/>
      <c r="U3339" s="94"/>
      <c r="V3339" s="94"/>
      <c r="W3339" s="94"/>
      <c r="X3339" s="94"/>
      <c r="Y3339" s="94"/>
    </row>
    <row r="3340" spans="2:25" x14ac:dyDescent="0.25">
      <c r="B3340" s="110"/>
      <c r="C3340" s="110"/>
      <c r="S3340" s="94"/>
      <c r="T3340" s="94"/>
      <c r="U3340" s="94"/>
      <c r="V3340" s="94"/>
      <c r="W3340" s="94"/>
      <c r="X3340" s="94"/>
      <c r="Y3340" s="94"/>
    </row>
    <row r="3341" spans="2:25" x14ac:dyDescent="0.25">
      <c r="B3341" s="110"/>
      <c r="C3341" s="110"/>
      <c r="S3341" s="94"/>
      <c r="T3341" s="94"/>
      <c r="U3341" s="94"/>
      <c r="V3341" s="94"/>
      <c r="W3341" s="94"/>
      <c r="X3341" s="94"/>
      <c r="Y3341" s="94"/>
    </row>
    <row r="3342" spans="2:25" x14ac:dyDescent="0.25">
      <c r="B3342" s="110"/>
      <c r="C3342" s="110"/>
      <c r="S3342" s="94"/>
      <c r="T3342" s="94"/>
      <c r="U3342" s="94"/>
      <c r="V3342" s="94"/>
      <c r="W3342" s="94"/>
      <c r="X3342" s="94"/>
      <c r="Y3342" s="94"/>
    </row>
    <row r="3343" spans="2:25" x14ac:dyDescent="0.25">
      <c r="B3343" s="110"/>
      <c r="C3343" s="110"/>
      <c r="S3343" s="94"/>
      <c r="T3343" s="94"/>
      <c r="U3343" s="94"/>
      <c r="V3343" s="94"/>
      <c r="W3343" s="94"/>
      <c r="X3343" s="94"/>
      <c r="Y3343" s="94"/>
    </row>
    <row r="3344" spans="2:25" x14ac:dyDescent="0.25">
      <c r="B3344" s="110"/>
      <c r="C3344" s="110"/>
      <c r="S3344" s="94"/>
      <c r="T3344" s="94"/>
      <c r="U3344" s="94"/>
      <c r="V3344" s="94"/>
      <c r="W3344" s="94"/>
      <c r="X3344" s="94"/>
      <c r="Y3344" s="94"/>
    </row>
    <row r="3345" spans="2:25" x14ac:dyDescent="0.25">
      <c r="B3345" s="110"/>
      <c r="C3345" s="110"/>
      <c r="S3345" s="94"/>
      <c r="T3345" s="94"/>
      <c r="U3345" s="94"/>
      <c r="V3345" s="94"/>
      <c r="W3345" s="94"/>
      <c r="X3345" s="94"/>
      <c r="Y3345" s="94"/>
    </row>
    <row r="3346" spans="2:25" x14ac:dyDescent="0.25">
      <c r="B3346" s="110"/>
      <c r="C3346" s="110"/>
      <c r="S3346" s="94"/>
      <c r="T3346" s="94"/>
      <c r="U3346" s="94"/>
      <c r="V3346" s="94"/>
      <c r="W3346" s="94"/>
      <c r="X3346" s="94"/>
      <c r="Y3346" s="94"/>
    </row>
    <row r="3347" spans="2:25" x14ac:dyDescent="0.25">
      <c r="B3347" s="110"/>
      <c r="C3347" s="110"/>
      <c r="S3347" s="94"/>
      <c r="T3347" s="94"/>
      <c r="U3347" s="94"/>
      <c r="V3347" s="94"/>
      <c r="W3347" s="94"/>
      <c r="X3347" s="94"/>
      <c r="Y3347" s="94"/>
    </row>
    <row r="3348" spans="2:25" x14ac:dyDescent="0.25">
      <c r="B3348" s="110"/>
      <c r="C3348" s="110"/>
      <c r="S3348" s="94"/>
      <c r="T3348" s="94"/>
      <c r="U3348" s="94"/>
      <c r="V3348" s="94"/>
      <c r="W3348" s="94"/>
      <c r="X3348" s="94"/>
      <c r="Y3348" s="94"/>
    </row>
    <row r="3349" spans="2:25" x14ac:dyDescent="0.25">
      <c r="B3349" s="110"/>
      <c r="C3349" s="110"/>
      <c r="S3349" s="94"/>
      <c r="T3349" s="94"/>
      <c r="U3349" s="94"/>
      <c r="V3349" s="94"/>
      <c r="W3349" s="94"/>
      <c r="X3349" s="94"/>
      <c r="Y3349" s="94"/>
    </row>
    <row r="3350" spans="2:25" x14ac:dyDescent="0.25">
      <c r="B3350" s="110"/>
      <c r="C3350" s="110"/>
      <c r="S3350" s="94"/>
      <c r="T3350" s="94"/>
      <c r="U3350" s="94"/>
      <c r="V3350" s="94"/>
      <c r="W3350" s="94"/>
      <c r="X3350" s="94"/>
      <c r="Y3350" s="94"/>
    </row>
    <row r="3351" spans="2:25" x14ac:dyDescent="0.25">
      <c r="B3351" s="110"/>
      <c r="C3351" s="110"/>
      <c r="S3351" s="94"/>
      <c r="T3351" s="94"/>
      <c r="U3351" s="94"/>
      <c r="V3351" s="94"/>
      <c r="W3351" s="94"/>
      <c r="X3351" s="94"/>
      <c r="Y3351" s="94"/>
    </row>
    <row r="3352" spans="2:25" x14ac:dyDescent="0.25">
      <c r="B3352" s="110"/>
      <c r="C3352" s="110"/>
      <c r="S3352" s="94"/>
      <c r="T3352" s="94"/>
      <c r="U3352" s="94"/>
      <c r="V3352" s="94"/>
      <c r="W3352" s="94"/>
      <c r="X3352" s="94"/>
      <c r="Y3352" s="94"/>
    </row>
    <row r="3353" spans="2:25" x14ac:dyDescent="0.25">
      <c r="B3353" s="110"/>
      <c r="C3353" s="110"/>
      <c r="S3353" s="94"/>
      <c r="T3353" s="94"/>
      <c r="U3353" s="94"/>
      <c r="V3353" s="94"/>
      <c r="W3353" s="94"/>
      <c r="X3353" s="94"/>
      <c r="Y3353" s="94"/>
    </row>
    <row r="3354" spans="2:25" x14ac:dyDescent="0.25">
      <c r="B3354" s="110"/>
      <c r="C3354" s="110"/>
      <c r="S3354" s="94"/>
      <c r="T3354" s="94"/>
      <c r="U3354" s="94"/>
      <c r="V3354" s="94"/>
      <c r="W3354" s="94"/>
      <c r="X3354" s="94"/>
      <c r="Y3354" s="94"/>
    </row>
    <row r="3355" spans="2:25" x14ac:dyDescent="0.25">
      <c r="B3355" s="110"/>
      <c r="C3355" s="110"/>
      <c r="S3355" s="94"/>
      <c r="T3355" s="94"/>
      <c r="U3355" s="94"/>
      <c r="V3355" s="94"/>
      <c r="W3355" s="94"/>
      <c r="X3355" s="94"/>
      <c r="Y3355" s="94"/>
    </row>
    <row r="3356" spans="2:25" x14ac:dyDescent="0.25">
      <c r="B3356" s="110"/>
      <c r="C3356" s="110"/>
      <c r="S3356" s="94"/>
      <c r="T3356" s="94"/>
      <c r="U3356" s="94"/>
      <c r="V3356" s="94"/>
      <c r="W3356" s="94"/>
      <c r="X3356" s="94"/>
      <c r="Y3356" s="94"/>
    </row>
    <row r="3357" spans="2:25" x14ac:dyDescent="0.25">
      <c r="B3357" s="110"/>
      <c r="C3357" s="110"/>
      <c r="S3357" s="94"/>
      <c r="T3357" s="94"/>
      <c r="U3357" s="94"/>
      <c r="V3357" s="94"/>
      <c r="W3357" s="94"/>
      <c r="X3357" s="94"/>
      <c r="Y3357" s="94"/>
    </row>
    <row r="3358" spans="2:25" x14ac:dyDescent="0.25">
      <c r="B3358" s="110"/>
      <c r="C3358" s="110"/>
      <c r="S3358" s="94"/>
      <c r="T3358" s="94"/>
      <c r="U3358" s="94"/>
      <c r="V3358" s="94"/>
      <c r="W3358" s="94"/>
      <c r="X3358" s="94"/>
      <c r="Y3358" s="94"/>
    </row>
    <row r="3359" spans="2:25" x14ac:dyDescent="0.25">
      <c r="B3359" s="110"/>
      <c r="C3359" s="110"/>
      <c r="S3359" s="94"/>
      <c r="T3359" s="94"/>
      <c r="U3359" s="94"/>
      <c r="V3359" s="94"/>
      <c r="W3359" s="94"/>
      <c r="X3359" s="94"/>
      <c r="Y3359" s="94"/>
    </row>
    <row r="3360" spans="2:25" x14ac:dyDescent="0.25">
      <c r="B3360" s="110"/>
      <c r="C3360" s="110"/>
      <c r="S3360" s="94"/>
      <c r="T3360" s="94"/>
      <c r="U3360" s="94"/>
      <c r="V3360" s="94"/>
      <c r="W3360" s="94"/>
      <c r="X3360" s="94"/>
      <c r="Y3360" s="94"/>
    </row>
    <row r="3361" spans="2:25" x14ac:dyDescent="0.25">
      <c r="B3361" s="110"/>
      <c r="C3361" s="110"/>
      <c r="S3361" s="94"/>
      <c r="T3361" s="94"/>
      <c r="U3361" s="94"/>
      <c r="V3361" s="94"/>
      <c r="W3361" s="94"/>
      <c r="X3361" s="94"/>
      <c r="Y3361" s="94"/>
    </row>
    <row r="3362" spans="2:25" x14ac:dyDescent="0.25">
      <c r="B3362" s="110"/>
      <c r="C3362" s="110"/>
      <c r="S3362" s="94"/>
      <c r="T3362" s="94"/>
      <c r="U3362" s="94"/>
      <c r="V3362" s="94"/>
      <c r="W3362" s="94"/>
      <c r="X3362" s="94"/>
      <c r="Y3362" s="94"/>
    </row>
    <row r="3363" spans="2:25" x14ac:dyDescent="0.25">
      <c r="B3363" s="110"/>
      <c r="C3363" s="110"/>
      <c r="S3363" s="94"/>
      <c r="T3363" s="94"/>
      <c r="U3363" s="94"/>
      <c r="V3363" s="94"/>
      <c r="W3363" s="94"/>
      <c r="X3363" s="94"/>
      <c r="Y3363" s="94"/>
    </row>
    <row r="3364" spans="2:25" x14ac:dyDescent="0.25">
      <c r="B3364" s="110"/>
      <c r="C3364" s="110"/>
      <c r="S3364" s="94"/>
      <c r="T3364" s="94"/>
      <c r="U3364" s="94"/>
      <c r="V3364" s="94"/>
      <c r="W3364" s="94"/>
      <c r="X3364" s="94"/>
      <c r="Y3364" s="94"/>
    </row>
    <row r="3365" spans="2:25" x14ac:dyDescent="0.25">
      <c r="B3365" s="110"/>
      <c r="C3365" s="110"/>
      <c r="S3365" s="94"/>
      <c r="T3365" s="94"/>
      <c r="U3365" s="94"/>
      <c r="V3365" s="94"/>
      <c r="W3365" s="94"/>
      <c r="X3365" s="94"/>
      <c r="Y3365" s="94"/>
    </row>
    <row r="3366" spans="2:25" x14ac:dyDescent="0.25">
      <c r="B3366" s="110"/>
      <c r="C3366" s="110"/>
      <c r="S3366" s="94"/>
      <c r="T3366" s="94"/>
      <c r="U3366" s="94"/>
      <c r="V3366" s="94"/>
      <c r="W3366" s="94"/>
      <c r="X3366" s="94"/>
      <c r="Y3366" s="94"/>
    </row>
    <row r="3367" spans="2:25" x14ac:dyDescent="0.25">
      <c r="B3367" s="110"/>
      <c r="C3367" s="110"/>
      <c r="S3367" s="94"/>
      <c r="T3367" s="94"/>
      <c r="U3367" s="94"/>
      <c r="V3367" s="94"/>
      <c r="W3367" s="94"/>
      <c r="X3367" s="94"/>
      <c r="Y3367" s="94"/>
    </row>
    <row r="3368" spans="2:25" x14ac:dyDescent="0.25">
      <c r="B3368" s="110"/>
      <c r="C3368" s="110"/>
      <c r="S3368" s="94"/>
      <c r="T3368" s="94"/>
      <c r="U3368" s="94"/>
      <c r="V3368" s="94"/>
      <c r="W3368" s="94"/>
      <c r="X3368" s="94"/>
      <c r="Y3368" s="94"/>
    </row>
    <row r="3369" spans="2:25" x14ac:dyDescent="0.25">
      <c r="B3369" s="110"/>
      <c r="C3369" s="110"/>
      <c r="S3369" s="94"/>
      <c r="T3369" s="94"/>
      <c r="U3369" s="94"/>
      <c r="V3369" s="94"/>
      <c r="W3369" s="94"/>
      <c r="X3369" s="94"/>
      <c r="Y3369" s="94"/>
    </row>
    <row r="3370" spans="2:25" x14ac:dyDescent="0.25">
      <c r="B3370" s="110"/>
      <c r="C3370" s="110"/>
      <c r="S3370" s="94"/>
      <c r="T3370" s="94"/>
      <c r="U3370" s="94"/>
      <c r="V3370" s="94"/>
      <c r="W3370" s="94"/>
      <c r="X3370" s="94"/>
      <c r="Y3370" s="94"/>
    </row>
    <row r="3371" spans="2:25" x14ac:dyDescent="0.25">
      <c r="B3371" s="110"/>
      <c r="C3371" s="110"/>
      <c r="S3371" s="94"/>
      <c r="T3371" s="94"/>
      <c r="U3371" s="94"/>
      <c r="V3371" s="94"/>
      <c r="W3371" s="94"/>
      <c r="X3371" s="94"/>
      <c r="Y3371" s="94"/>
    </row>
    <row r="3372" spans="2:25" x14ac:dyDescent="0.25">
      <c r="B3372" s="110"/>
      <c r="C3372" s="110"/>
      <c r="S3372" s="94"/>
      <c r="T3372" s="94"/>
      <c r="U3372" s="94"/>
      <c r="V3372" s="94"/>
      <c r="W3372" s="94"/>
      <c r="X3372" s="94"/>
      <c r="Y3372" s="94"/>
    </row>
    <row r="3373" spans="2:25" x14ac:dyDescent="0.25">
      <c r="B3373" s="110"/>
      <c r="C3373" s="110"/>
      <c r="S3373" s="94"/>
      <c r="T3373" s="94"/>
      <c r="U3373" s="94"/>
      <c r="V3373" s="94"/>
      <c r="W3373" s="94"/>
      <c r="X3373" s="94"/>
      <c r="Y3373" s="94"/>
    </row>
    <row r="3374" spans="2:25" x14ac:dyDescent="0.25">
      <c r="B3374" s="110"/>
      <c r="C3374" s="110"/>
      <c r="S3374" s="94"/>
      <c r="T3374" s="94"/>
      <c r="U3374" s="94"/>
      <c r="V3374" s="94"/>
      <c r="W3374" s="94"/>
      <c r="X3374" s="94"/>
      <c r="Y3374" s="94"/>
    </row>
    <row r="3375" spans="2:25" x14ac:dyDescent="0.25">
      <c r="B3375" s="110"/>
      <c r="C3375" s="110"/>
      <c r="S3375" s="94"/>
      <c r="T3375" s="94"/>
      <c r="U3375" s="94"/>
      <c r="V3375" s="94"/>
      <c r="W3375" s="94"/>
      <c r="X3375" s="94"/>
      <c r="Y3375" s="94"/>
    </row>
    <row r="3376" spans="2:25" x14ac:dyDescent="0.25">
      <c r="B3376" s="110"/>
      <c r="C3376" s="110"/>
      <c r="S3376" s="94"/>
      <c r="T3376" s="94"/>
      <c r="U3376" s="94"/>
      <c r="V3376" s="94"/>
      <c r="W3376" s="94"/>
      <c r="X3376" s="94"/>
      <c r="Y3376" s="94"/>
    </row>
    <row r="3377" spans="2:25" x14ac:dyDescent="0.25">
      <c r="B3377" s="110"/>
      <c r="C3377" s="110"/>
      <c r="S3377" s="94"/>
      <c r="T3377" s="94"/>
      <c r="U3377" s="94"/>
      <c r="V3377" s="94"/>
      <c r="W3377" s="94"/>
      <c r="X3377" s="94"/>
      <c r="Y3377" s="94"/>
    </row>
    <row r="3378" spans="2:25" x14ac:dyDescent="0.25">
      <c r="B3378" s="110"/>
      <c r="C3378" s="110"/>
      <c r="S3378" s="94"/>
      <c r="T3378" s="94"/>
      <c r="U3378" s="94"/>
      <c r="V3378" s="94"/>
      <c r="W3378" s="94"/>
      <c r="X3378" s="94"/>
      <c r="Y3378" s="94"/>
    </row>
    <row r="3379" spans="2:25" x14ac:dyDescent="0.25">
      <c r="B3379" s="110"/>
      <c r="C3379" s="110"/>
      <c r="S3379" s="94"/>
      <c r="T3379" s="94"/>
      <c r="U3379" s="94"/>
      <c r="V3379" s="94"/>
      <c r="W3379" s="94"/>
      <c r="X3379" s="94"/>
      <c r="Y3379" s="94"/>
    </row>
    <row r="3380" spans="2:25" x14ac:dyDescent="0.25">
      <c r="B3380" s="110"/>
      <c r="C3380" s="110"/>
      <c r="S3380" s="94"/>
      <c r="T3380" s="94"/>
      <c r="U3380" s="94"/>
      <c r="V3380" s="94"/>
      <c r="W3380" s="94"/>
      <c r="X3380" s="94"/>
      <c r="Y3380" s="94"/>
    </row>
    <row r="3381" spans="2:25" x14ac:dyDescent="0.25">
      <c r="B3381" s="110"/>
      <c r="C3381" s="110"/>
      <c r="S3381" s="94"/>
      <c r="T3381" s="94"/>
      <c r="U3381" s="94"/>
      <c r="V3381" s="94"/>
      <c r="W3381" s="94"/>
      <c r="X3381" s="94"/>
      <c r="Y3381" s="94"/>
    </row>
    <row r="3382" spans="2:25" x14ac:dyDescent="0.25">
      <c r="B3382" s="110"/>
      <c r="C3382" s="110"/>
      <c r="S3382" s="94"/>
      <c r="T3382" s="94"/>
      <c r="U3382" s="94"/>
      <c r="V3382" s="94"/>
      <c r="W3382" s="94"/>
      <c r="X3382" s="94"/>
      <c r="Y3382" s="94"/>
    </row>
    <row r="3383" spans="2:25" x14ac:dyDescent="0.25">
      <c r="B3383" s="110"/>
      <c r="C3383" s="110"/>
      <c r="S3383" s="94"/>
      <c r="T3383" s="94"/>
      <c r="U3383" s="94"/>
      <c r="V3383" s="94"/>
      <c r="W3383" s="94"/>
      <c r="X3383" s="94"/>
      <c r="Y3383" s="94"/>
    </row>
    <row r="3384" spans="2:25" x14ac:dyDescent="0.25">
      <c r="B3384" s="110"/>
      <c r="C3384" s="110"/>
      <c r="S3384" s="94"/>
      <c r="T3384" s="94"/>
      <c r="U3384" s="94"/>
      <c r="V3384" s="94"/>
      <c r="W3384" s="94"/>
      <c r="X3384" s="94"/>
      <c r="Y3384" s="94"/>
    </row>
    <row r="3385" spans="2:25" x14ac:dyDescent="0.25">
      <c r="B3385" s="110"/>
      <c r="C3385" s="110"/>
      <c r="S3385" s="94"/>
      <c r="T3385" s="94"/>
      <c r="U3385" s="94"/>
      <c r="V3385" s="94"/>
      <c r="W3385" s="94"/>
      <c r="X3385" s="94"/>
      <c r="Y3385" s="94"/>
    </row>
    <row r="3386" spans="2:25" x14ac:dyDescent="0.25">
      <c r="B3386" s="110"/>
      <c r="C3386" s="110"/>
      <c r="S3386" s="94"/>
      <c r="T3386" s="94"/>
      <c r="U3386" s="94"/>
      <c r="V3386" s="94"/>
      <c r="W3386" s="94"/>
      <c r="X3386" s="94"/>
      <c r="Y3386" s="94"/>
    </row>
    <row r="3387" spans="2:25" x14ac:dyDescent="0.25">
      <c r="B3387" s="110"/>
      <c r="C3387" s="110"/>
      <c r="S3387" s="94"/>
      <c r="T3387" s="94"/>
      <c r="U3387" s="94"/>
      <c r="V3387" s="94"/>
      <c r="W3387" s="94"/>
      <c r="X3387" s="94"/>
      <c r="Y3387" s="94"/>
    </row>
    <row r="3388" spans="2:25" x14ac:dyDescent="0.25">
      <c r="B3388" s="110"/>
      <c r="C3388" s="110"/>
      <c r="S3388" s="94"/>
      <c r="T3388" s="94"/>
      <c r="U3388" s="94"/>
      <c r="V3388" s="94"/>
      <c r="W3388" s="94"/>
      <c r="X3388" s="94"/>
      <c r="Y3388" s="94"/>
    </row>
    <row r="3389" spans="2:25" x14ac:dyDescent="0.25">
      <c r="B3389" s="110"/>
      <c r="C3389" s="110"/>
      <c r="S3389" s="94"/>
      <c r="T3389" s="94"/>
      <c r="U3389" s="94"/>
      <c r="V3389" s="94"/>
      <c r="W3389" s="94"/>
      <c r="X3389" s="94"/>
      <c r="Y3389" s="94"/>
    </row>
    <row r="3390" spans="2:25" x14ac:dyDescent="0.25">
      <c r="B3390" s="110"/>
      <c r="C3390" s="110"/>
      <c r="S3390" s="94"/>
      <c r="T3390" s="94"/>
      <c r="U3390" s="94"/>
      <c r="V3390" s="94"/>
      <c r="W3390" s="94"/>
      <c r="X3390" s="94"/>
      <c r="Y3390" s="94"/>
    </row>
    <row r="3391" spans="2:25" x14ac:dyDescent="0.25">
      <c r="B3391" s="110"/>
      <c r="C3391" s="110"/>
      <c r="S3391" s="94"/>
      <c r="T3391" s="94"/>
      <c r="U3391" s="94"/>
      <c r="V3391" s="94"/>
      <c r="W3391" s="94"/>
      <c r="X3391" s="94"/>
      <c r="Y3391" s="94"/>
    </row>
    <row r="3392" spans="2:25" x14ac:dyDescent="0.25">
      <c r="B3392" s="110"/>
      <c r="C3392" s="110"/>
      <c r="S3392" s="94"/>
      <c r="T3392" s="94"/>
      <c r="U3392" s="94"/>
      <c r="V3392" s="94"/>
      <c r="W3392" s="94"/>
      <c r="X3392" s="94"/>
      <c r="Y3392" s="94"/>
    </row>
    <row r="3393" spans="2:25" x14ac:dyDescent="0.25">
      <c r="B3393" s="110"/>
      <c r="C3393" s="110"/>
      <c r="S3393" s="94"/>
      <c r="T3393" s="94"/>
      <c r="U3393" s="94"/>
      <c r="V3393" s="94"/>
      <c r="W3393" s="94"/>
      <c r="X3393" s="94"/>
      <c r="Y3393" s="94"/>
    </row>
    <row r="3394" spans="2:25" x14ac:dyDescent="0.25">
      <c r="B3394" s="110"/>
      <c r="C3394" s="110"/>
      <c r="S3394" s="94"/>
      <c r="T3394" s="94"/>
      <c r="U3394" s="94"/>
      <c r="V3394" s="94"/>
      <c r="W3394" s="94"/>
      <c r="X3394" s="94"/>
      <c r="Y3394" s="94"/>
    </row>
    <row r="3395" spans="2:25" x14ac:dyDescent="0.25">
      <c r="B3395" s="110"/>
      <c r="C3395" s="110"/>
      <c r="S3395" s="94"/>
      <c r="T3395" s="94"/>
      <c r="U3395" s="94"/>
      <c r="V3395" s="94"/>
      <c r="W3395" s="94"/>
      <c r="X3395" s="94"/>
      <c r="Y3395" s="94"/>
    </row>
    <row r="3396" spans="2:25" x14ac:dyDescent="0.25">
      <c r="B3396" s="110"/>
      <c r="C3396" s="110"/>
      <c r="S3396" s="94"/>
      <c r="T3396" s="94"/>
      <c r="U3396" s="94"/>
      <c r="V3396" s="94"/>
      <c r="W3396" s="94"/>
      <c r="X3396" s="94"/>
      <c r="Y3396" s="94"/>
    </row>
    <row r="3397" spans="2:25" x14ac:dyDescent="0.25">
      <c r="B3397" s="110"/>
      <c r="C3397" s="110"/>
      <c r="S3397" s="94"/>
      <c r="T3397" s="94"/>
      <c r="U3397" s="94"/>
      <c r="V3397" s="94"/>
      <c r="W3397" s="94"/>
      <c r="X3397" s="94"/>
      <c r="Y3397" s="94"/>
    </row>
    <row r="3398" spans="2:25" x14ac:dyDescent="0.25">
      <c r="B3398" s="110"/>
      <c r="C3398" s="110"/>
      <c r="S3398" s="94"/>
      <c r="T3398" s="94"/>
      <c r="U3398" s="94"/>
      <c r="V3398" s="94"/>
      <c r="W3398" s="94"/>
      <c r="X3398" s="94"/>
      <c r="Y3398" s="94"/>
    </row>
    <row r="3399" spans="2:25" x14ac:dyDescent="0.25">
      <c r="B3399" s="110"/>
      <c r="C3399" s="110"/>
      <c r="S3399" s="94"/>
      <c r="T3399" s="94"/>
      <c r="U3399" s="94"/>
      <c r="V3399" s="94"/>
      <c r="W3399" s="94"/>
      <c r="X3399" s="94"/>
      <c r="Y3399" s="94"/>
    </row>
    <row r="3400" spans="2:25" x14ac:dyDescent="0.25">
      <c r="B3400" s="110"/>
      <c r="C3400" s="110"/>
      <c r="S3400" s="94"/>
      <c r="T3400" s="94"/>
      <c r="U3400" s="94"/>
      <c r="V3400" s="94"/>
      <c r="W3400" s="94"/>
      <c r="X3400" s="94"/>
      <c r="Y3400" s="94"/>
    </row>
    <row r="3401" spans="2:25" x14ac:dyDescent="0.25">
      <c r="B3401" s="110"/>
      <c r="C3401" s="110"/>
      <c r="S3401" s="94"/>
      <c r="T3401" s="94"/>
      <c r="U3401" s="94"/>
      <c r="V3401" s="94"/>
      <c r="W3401" s="94"/>
      <c r="X3401" s="94"/>
      <c r="Y3401" s="94"/>
    </row>
    <row r="3402" spans="2:25" x14ac:dyDescent="0.25">
      <c r="B3402" s="110"/>
      <c r="C3402" s="110"/>
      <c r="S3402" s="94"/>
      <c r="T3402" s="94"/>
      <c r="U3402" s="94"/>
      <c r="V3402" s="94"/>
      <c r="W3402" s="94"/>
      <c r="X3402" s="94"/>
      <c r="Y3402" s="94"/>
    </row>
    <row r="3403" spans="2:25" x14ac:dyDescent="0.25">
      <c r="B3403" s="110"/>
      <c r="C3403" s="110"/>
      <c r="S3403" s="94"/>
      <c r="T3403" s="94"/>
      <c r="U3403" s="94"/>
      <c r="V3403" s="94"/>
      <c r="W3403" s="94"/>
      <c r="X3403" s="94"/>
      <c r="Y3403" s="94"/>
    </row>
    <row r="3404" spans="2:25" x14ac:dyDescent="0.25">
      <c r="B3404" s="110"/>
      <c r="C3404" s="110"/>
      <c r="S3404" s="94"/>
      <c r="T3404" s="94"/>
      <c r="U3404" s="94"/>
      <c r="V3404" s="94"/>
      <c r="W3404" s="94"/>
      <c r="X3404" s="94"/>
      <c r="Y3404" s="94"/>
    </row>
    <row r="3405" spans="2:25" x14ac:dyDescent="0.25">
      <c r="B3405" s="110"/>
      <c r="C3405" s="110"/>
      <c r="S3405" s="94"/>
      <c r="T3405" s="94"/>
      <c r="U3405" s="94"/>
      <c r="V3405" s="94"/>
      <c r="W3405" s="94"/>
      <c r="X3405" s="94"/>
      <c r="Y3405" s="94"/>
    </row>
    <row r="3406" spans="2:25" x14ac:dyDescent="0.25">
      <c r="B3406" s="110"/>
      <c r="C3406" s="110"/>
      <c r="S3406" s="94"/>
      <c r="T3406" s="94"/>
      <c r="U3406" s="94"/>
      <c r="V3406" s="94"/>
      <c r="W3406" s="94"/>
      <c r="X3406" s="94"/>
      <c r="Y3406" s="94"/>
    </row>
    <row r="3407" spans="2:25" x14ac:dyDescent="0.25">
      <c r="B3407" s="110"/>
      <c r="C3407" s="110"/>
      <c r="S3407" s="94"/>
      <c r="T3407" s="94"/>
      <c r="U3407" s="94"/>
      <c r="V3407" s="94"/>
      <c r="W3407" s="94"/>
      <c r="X3407" s="94"/>
      <c r="Y3407" s="94"/>
    </row>
    <row r="3408" spans="2:25" x14ac:dyDescent="0.25">
      <c r="B3408" s="110"/>
      <c r="C3408" s="110"/>
      <c r="S3408" s="94"/>
      <c r="T3408" s="94"/>
      <c r="U3408" s="94"/>
      <c r="V3408" s="94"/>
      <c r="W3408" s="94"/>
      <c r="X3408" s="94"/>
      <c r="Y3408" s="94"/>
    </row>
    <row r="3409" spans="2:25" x14ac:dyDescent="0.25">
      <c r="B3409" s="110"/>
      <c r="C3409" s="110"/>
      <c r="S3409" s="94"/>
      <c r="T3409" s="94"/>
      <c r="U3409" s="94"/>
      <c r="V3409" s="94"/>
      <c r="W3409" s="94"/>
      <c r="X3409" s="94"/>
      <c r="Y3409" s="94"/>
    </row>
    <row r="3410" spans="2:25" x14ac:dyDescent="0.25">
      <c r="B3410" s="110"/>
      <c r="C3410" s="110"/>
      <c r="S3410" s="94"/>
      <c r="T3410" s="94"/>
      <c r="U3410" s="94"/>
      <c r="V3410" s="94"/>
      <c r="W3410" s="94"/>
      <c r="X3410" s="94"/>
      <c r="Y3410" s="94"/>
    </row>
    <row r="3411" spans="2:25" x14ac:dyDescent="0.25">
      <c r="B3411" s="110"/>
      <c r="C3411" s="110"/>
      <c r="S3411" s="94"/>
      <c r="T3411" s="94"/>
      <c r="U3411" s="94"/>
      <c r="V3411" s="94"/>
      <c r="W3411" s="94"/>
      <c r="X3411" s="94"/>
      <c r="Y3411" s="94"/>
    </row>
    <row r="3412" spans="2:25" x14ac:dyDescent="0.25">
      <c r="B3412" s="110"/>
      <c r="C3412" s="110"/>
      <c r="S3412" s="94"/>
      <c r="T3412" s="94"/>
      <c r="U3412" s="94"/>
      <c r="V3412" s="94"/>
      <c r="W3412" s="94"/>
      <c r="X3412" s="94"/>
      <c r="Y3412" s="94"/>
    </row>
    <row r="3413" spans="2:25" x14ac:dyDescent="0.25">
      <c r="B3413" s="110"/>
      <c r="C3413" s="110"/>
      <c r="S3413" s="94"/>
      <c r="T3413" s="94"/>
      <c r="U3413" s="94"/>
      <c r="V3413" s="94"/>
      <c r="W3413" s="94"/>
      <c r="X3413" s="94"/>
      <c r="Y3413" s="94"/>
    </row>
    <row r="3414" spans="2:25" x14ac:dyDescent="0.25">
      <c r="B3414" s="110"/>
      <c r="C3414" s="110"/>
      <c r="S3414" s="94"/>
      <c r="T3414" s="94"/>
      <c r="U3414" s="94"/>
      <c r="V3414" s="94"/>
      <c r="W3414" s="94"/>
      <c r="X3414" s="94"/>
      <c r="Y3414" s="94"/>
    </row>
    <row r="3415" spans="2:25" x14ac:dyDescent="0.25">
      <c r="B3415" s="110"/>
      <c r="C3415" s="110"/>
      <c r="S3415" s="94"/>
      <c r="T3415" s="94"/>
      <c r="U3415" s="94"/>
      <c r="V3415" s="94"/>
      <c r="W3415" s="94"/>
      <c r="X3415" s="94"/>
      <c r="Y3415" s="94"/>
    </row>
    <row r="3416" spans="2:25" x14ac:dyDescent="0.25">
      <c r="B3416" s="110"/>
      <c r="C3416" s="110"/>
      <c r="S3416" s="94"/>
      <c r="T3416" s="94"/>
      <c r="U3416" s="94"/>
      <c r="V3416" s="94"/>
      <c r="W3416" s="94"/>
      <c r="X3416" s="94"/>
      <c r="Y3416" s="94"/>
    </row>
    <row r="3417" spans="2:25" x14ac:dyDescent="0.25">
      <c r="B3417" s="110"/>
      <c r="C3417" s="110"/>
      <c r="S3417" s="94"/>
      <c r="T3417" s="94"/>
      <c r="U3417" s="94"/>
      <c r="V3417" s="94"/>
      <c r="W3417" s="94"/>
      <c r="X3417" s="94"/>
      <c r="Y3417" s="94"/>
    </row>
    <row r="3418" spans="2:25" x14ac:dyDescent="0.25">
      <c r="B3418" s="110"/>
      <c r="C3418" s="110"/>
      <c r="S3418" s="94"/>
      <c r="T3418" s="94"/>
      <c r="U3418" s="94"/>
      <c r="V3418" s="94"/>
      <c r="W3418" s="94"/>
      <c r="X3418" s="94"/>
      <c r="Y3418" s="94"/>
    </row>
    <row r="3419" spans="2:25" x14ac:dyDescent="0.25">
      <c r="B3419" s="110"/>
      <c r="C3419" s="110"/>
      <c r="S3419" s="94"/>
      <c r="T3419" s="94"/>
      <c r="U3419" s="94"/>
      <c r="V3419" s="94"/>
      <c r="W3419" s="94"/>
      <c r="X3419" s="94"/>
      <c r="Y3419" s="94"/>
    </row>
    <row r="3420" spans="2:25" x14ac:dyDescent="0.25">
      <c r="B3420" s="110"/>
      <c r="C3420" s="110"/>
      <c r="S3420" s="94"/>
      <c r="T3420" s="94"/>
      <c r="U3420" s="94"/>
      <c r="V3420" s="94"/>
      <c r="W3420" s="94"/>
      <c r="X3420" s="94"/>
      <c r="Y3420" s="94"/>
    </row>
    <row r="3421" spans="2:25" x14ac:dyDescent="0.25">
      <c r="B3421" s="110"/>
      <c r="C3421" s="110"/>
      <c r="S3421" s="94"/>
      <c r="T3421" s="94"/>
      <c r="U3421" s="94"/>
      <c r="V3421" s="94"/>
      <c r="W3421" s="94"/>
      <c r="X3421" s="94"/>
      <c r="Y3421" s="94"/>
    </row>
    <row r="3422" spans="2:25" x14ac:dyDescent="0.25">
      <c r="B3422" s="110"/>
      <c r="C3422" s="110"/>
      <c r="S3422" s="94"/>
      <c r="T3422" s="94"/>
      <c r="U3422" s="94"/>
      <c r="V3422" s="94"/>
      <c r="W3422" s="94"/>
      <c r="X3422" s="94"/>
      <c r="Y3422" s="94"/>
    </row>
    <row r="3423" spans="2:25" x14ac:dyDescent="0.25">
      <c r="B3423" s="110"/>
      <c r="C3423" s="110"/>
      <c r="S3423" s="94"/>
      <c r="T3423" s="94"/>
      <c r="U3423" s="94"/>
      <c r="V3423" s="94"/>
      <c r="W3423" s="94"/>
      <c r="X3423" s="94"/>
      <c r="Y3423" s="94"/>
    </row>
    <row r="3424" spans="2:25" x14ac:dyDescent="0.25">
      <c r="B3424" s="110"/>
      <c r="C3424" s="110"/>
      <c r="S3424" s="94"/>
      <c r="T3424" s="94"/>
      <c r="U3424" s="94"/>
      <c r="V3424" s="94"/>
      <c r="W3424" s="94"/>
      <c r="X3424" s="94"/>
      <c r="Y3424" s="94"/>
    </row>
    <row r="3425" spans="2:25" x14ac:dyDescent="0.25">
      <c r="B3425" s="110"/>
      <c r="C3425" s="110"/>
      <c r="S3425" s="94"/>
      <c r="T3425" s="94"/>
      <c r="U3425" s="94"/>
      <c r="V3425" s="94"/>
      <c r="W3425" s="94"/>
      <c r="X3425" s="94"/>
      <c r="Y3425" s="94"/>
    </row>
    <row r="3426" spans="2:25" x14ac:dyDescent="0.25">
      <c r="B3426" s="110"/>
      <c r="C3426" s="110"/>
      <c r="S3426" s="94"/>
      <c r="T3426" s="94"/>
      <c r="U3426" s="94"/>
      <c r="V3426" s="94"/>
      <c r="W3426" s="94"/>
      <c r="X3426" s="94"/>
      <c r="Y3426" s="94"/>
    </row>
    <row r="3427" spans="2:25" x14ac:dyDescent="0.25">
      <c r="B3427" s="110"/>
      <c r="C3427" s="110"/>
      <c r="S3427" s="94"/>
      <c r="T3427" s="94"/>
      <c r="U3427" s="94"/>
      <c r="V3427" s="94"/>
      <c r="W3427" s="94"/>
      <c r="X3427" s="94"/>
      <c r="Y3427" s="94"/>
    </row>
    <row r="3428" spans="2:25" x14ac:dyDescent="0.25">
      <c r="B3428" s="110"/>
      <c r="C3428" s="110"/>
      <c r="S3428" s="94"/>
      <c r="T3428" s="94"/>
      <c r="U3428" s="94"/>
      <c r="V3428" s="94"/>
      <c r="W3428" s="94"/>
      <c r="X3428" s="94"/>
      <c r="Y3428" s="94"/>
    </row>
    <row r="3429" spans="2:25" x14ac:dyDescent="0.25">
      <c r="B3429" s="110"/>
      <c r="C3429" s="110"/>
      <c r="S3429" s="94"/>
      <c r="T3429" s="94"/>
      <c r="U3429" s="94"/>
      <c r="V3429" s="94"/>
      <c r="W3429" s="94"/>
      <c r="X3429" s="94"/>
      <c r="Y3429" s="94"/>
    </row>
    <row r="3430" spans="2:25" x14ac:dyDescent="0.25">
      <c r="B3430" s="110"/>
      <c r="C3430" s="110"/>
      <c r="S3430" s="94"/>
      <c r="T3430" s="94"/>
      <c r="U3430" s="94"/>
      <c r="V3430" s="94"/>
      <c r="W3430" s="94"/>
      <c r="X3430" s="94"/>
      <c r="Y3430" s="94"/>
    </row>
    <row r="3431" spans="2:25" x14ac:dyDescent="0.25">
      <c r="B3431" s="110"/>
      <c r="C3431" s="110"/>
      <c r="S3431" s="94"/>
      <c r="T3431" s="94"/>
      <c r="U3431" s="94"/>
      <c r="V3431" s="94"/>
      <c r="W3431" s="94"/>
      <c r="X3431" s="94"/>
      <c r="Y3431" s="94"/>
    </row>
    <row r="3432" spans="2:25" x14ac:dyDescent="0.25">
      <c r="B3432" s="110"/>
      <c r="C3432" s="110"/>
      <c r="S3432" s="94"/>
      <c r="T3432" s="94"/>
      <c r="U3432" s="94"/>
      <c r="V3432" s="94"/>
      <c r="W3432" s="94"/>
      <c r="X3432" s="94"/>
      <c r="Y3432" s="94"/>
    </row>
    <row r="3433" spans="2:25" x14ac:dyDescent="0.25">
      <c r="B3433" s="110"/>
      <c r="C3433" s="110"/>
      <c r="S3433" s="94"/>
      <c r="T3433" s="94"/>
      <c r="U3433" s="94"/>
      <c r="V3433" s="94"/>
      <c r="W3433" s="94"/>
      <c r="X3433" s="94"/>
      <c r="Y3433" s="94"/>
    </row>
    <row r="3434" spans="2:25" x14ac:dyDescent="0.25">
      <c r="B3434" s="110"/>
      <c r="C3434" s="110"/>
      <c r="S3434" s="94"/>
      <c r="T3434" s="94"/>
      <c r="U3434" s="94"/>
      <c r="V3434" s="94"/>
      <c r="W3434" s="94"/>
      <c r="X3434" s="94"/>
      <c r="Y3434" s="94"/>
    </row>
    <row r="3435" spans="2:25" x14ac:dyDescent="0.25">
      <c r="B3435" s="110"/>
      <c r="C3435" s="110"/>
      <c r="S3435" s="94"/>
      <c r="T3435" s="94"/>
      <c r="U3435" s="94"/>
      <c r="V3435" s="94"/>
      <c r="W3435" s="94"/>
      <c r="X3435" s="94"/>
      <c r="Y3435" s="94"/>
    </row>
    <row r="3436" spans="2:25" x14ac:dyDescent="0.25">
      <c r="B3436" s="110"/>
      <c r="C3436" s="110"/>
      <c r="S3436" s="94"/>
      <c r="T3436" s="94"/>
      <c r="U3436" s="94"/>
      <c r="V3436" s="94"/>
      <c r="W3436" s="94"/>
      <c r="X3436" s="94"/>
      <c r="Y3436" s="94"/>
    </row>
    <row r="3437" spans="2:25" x14ac:dyDescent="0.25">
      <c r="B3437" s="110"/>
      <c r="C3437" s="110"/>
      <c r="S3437" s="94"/>
      <c r="T3437" s="94"/>
      <c r="U3437" s="94"/>
      <c r="V3437" s="94"/>
      <c r="W3437" s="94"/>
      <c r="X3437" s="94"/>
      <c r="Y3437" s="94"/>
    </row>
    <row r="3438" spans="2:25" x14ac:dyDescent="0.25">
      <c r="B3438" s="110"/>
      <c r="C3438" s="110"/>
      <c r="S3438" s="94"/>
      <c r="T3438" s="94"/>
      <c r="U3438" s="94"/>
      <c r="V3438" s="94"/>
      <c r="W3438" s="94"/>
      <c r="X3438" s="94"/>
      <c r="Y3438" s="94"/>
    </row>
    <row r="3439" spans="2:25" x14ac:dyDescent="0.25">
      <c r="B3439" s="110"/>
      <c r="C3439" s="110"/>
      <c r="S3439" s="94"/>
      <c r="T3439" s="94"/>
      <c r="U3439" s="94"/>
      <c r="V3439" s="94"/>
      <c r="W3439" s="94"/>
      <c r="X3439" s="94"/>
      <c r="Y3439" s="94"/>
    </row>
    <row r="3440" spans="2:25" x14ac:dyDescent="0.25">
      <c r="B3440" s="110"/>
      <c r="C3440" s="110"/>
      <c r="S3440" s="94"/>
      <c r="T3440" s="94"/>
      <c r="U3440" s="94"/>
      <c r="V3440" s="94"/>
      <c r="W3440" s="94"/>
      <c r="X3440" s="94"/>
      <c r="Y3440" s="94"/>
    </row>
    <row r="3441" spans="2:25" x14ac:dyDescent="0.25">
      <c r="B3441" s="110"/>
      <c r="C3441" s="110"/>
      <c r="S3441" s="94"/>
      <c r="T3441" s="94"/>
      <c r="U3441" s="94"/>
      <c r="V3441" s="94"/>
      <c r="W3441" s="94"/>
      <c r="X3441" s="94"/>
      <c r="Y3441" s="94"/>
    </row>
    <row r="3442" spans="2:25" x14ac:dyDescent="0.25">
      <c r="B3442" s="110"/>
      <c r="C3442" s="110"/>
      <c r="S3442" s="94"/>
      <c r="T3442" s="94"/>
      <c r="U3442" s="94"/>
      <c r="V3442" s="94"/>
      <c r="W3442" s="94"/>
      <c r="X3442" s="94"/>
      <c r="Y3442" s="94"/>
    </row>
    <row r="3443" spans="2:25" x14ac:dyDescent="0.25">
      <c r="B3443" s="110"/>
      <c r="C3443" s="110"/>
      <c r="S3443" s="94"/>
      <c r="T3443" s="94"/>
      <c r="U3443" s="94"/>
      <c r="V3443" s="94"/>
      <c r="W3443" s="94"/>
      <c r="X3443" s="94"/>
      <c r="Y3443" s="94"/>
    </row>
    <row r="3444" spans="2:25" x14ac:dyDescent="0.25">
      <c r="B3444" s="110"/>
      <c r="C3444" s="110"/>
      <c r="S3444" s="94"/>
      <c r="T3444" s="94"/>
      <c r="U3444" s="94"/>
      <c r="V3444" s="94"/>
      <c r="W3444" s="94"/>
      <c r="X3444" s="94"/>
      <c r="Y3444" s="94"/>
    </row>
    <row r="3445" spans="2:25" x14ac:dyDescent="0.25">
      <c r="B3445" s="110"/>
      <c r="C3445" s="110"/>
      <c r="S3445" s="94"/>
      <c r="T3445" s="94"/>
      <c r="U3445" s="94"/>
      <c r="V3445" s="94"/>
      <c r="W3445" s="94"/>
      <c r="X3445" s="94"/>
      <c r="Y3445" s="94"/>
    </row>
    <row r="3446" spans="2:25" x14ac:dyDescent="0.25">
      <c r="B3446" s="110"/>
      <c r="C3446" s="110"/>
      <c r="S3446" s="94"/>
      <c r="T3446" s="94"/>
      <c r="U3446" s="94"/>
      <c r="V3446" s="94"/>
      <c r="W3446" s="94"/>
      <c r="X3446" s="94"/>
      <c r="Y3446" s="94"/>
    </row>
    <row r="3447" spans="2:25" x14ac:dyDescent="0.25">
      <c r="B3447" s="110"/>
      <c r="C3447" s="110"/>
      <c r="S3447" s="94"/>
      <c r="T3447" s="94"/>
      <c r="U3447" s="94"/>
      <c r="V3447" s="94"/>
      <c r="W3447" s="94"/>
      <c r="X3447" s="94"/>
      <c r="Y3447" s="94"/>
    </row>
    <row r="3448" spans="2:25" x14ac:dyDescent="0.25">
      <c r="B3448" s="110"/>
      <c r="C3448" s="110"/>
      <c r="S3448" s="94"/>
      <c r="T3448" s="94"/>
      <c r="U3448" s="94"/>
      <c r="V3448" s="94"/>
      <c r="W3448" s="94"/>
      <c r="X3448" s="94"/>
      <c r="Y3448" s="94"/>
    </row>
    <row r="3449" spans="2:25" x14ac:dyDescent="0.25">
      <c r="B3449" s="110"/>
      <c r="C3449" s="110"/>
      <c r="S3449" s="94"/>
      <c r="T3449" s="94"/>
      <c r="U3449" s="94"/>
      <c r="V3449" s="94"/>
      <c r="W3449" s="94"/>
      <c r="X3449" s="94"/>
      <c r="Y3449" s="94"/>
    </row>
    <row r="3450" spans="2:25" x14ac:dyDescent="0.25">
      <c r="B3450" s="110"/>
      <c r="C3450" s="110"/>
      <c r="S3450" s="94"/>
      <c r="T3450" s="94"/>
      <c r="U3450" s="94"/>
      <c r="V3450" s="94"/>
      <c r="W3450" s="94"/>
      <c r="X3450" s="94"/>
      <c r="Y3450" s="94"/>
    </row>
    <row r="3451" spans="2:25" x14ac:dyDescent="0.25">
      <c r="B3451" s="110"/>
      <c r="C3451" s="110"/>
      <c r="S3451" s="94"/>
      <c r="T3451" s="94"/>
      <c r="U3451" s="94"/>
      <c r="V3451" s="94"/>
      <c r="W3451" s="94"/>
      <c r="X3451" s="94"/>
      <c r="Y3451" s="94"/>
    </row>
    <row r="3452" spans="2:25" x14ac:dyDescent="0.25">
      <c r="B3452" s="110"/>
      <c r="C3452" s="110"/>
      <c r="S3452" s="94"/>
      <c r="T3452" s="94"/>
      <c r="U3452" s="94"/>
      <c r="V3452" s="94"/>
      <c r="W3452" s="94"/>
      <c r="X3452" s="94"/>
      <c r="Y3452" s="94"/>
    </row>
    <row r="3453" spans="2:25" x14ac:dyDescent="0.25">
      <c r="B3453" s="110"/>
      <c r="C3453" s="110"/>
      <c r="S3453" s="94"/>
      <c r="T3453" s="94"/>
      <c r="U3453" s="94"/>
      <c r="V3453" s="94"/>
      <c r="W3453" s="94"/>
      <c r="X3453" s="94"/>
      <c r="Y3453" s="94"/>
    </row>
    <row r="3454" spans="2:25" x14ac:dyDescent="0.25">
      <c r="B3454" s="110"/>
      <c r="C3454" s="110"/>
      <c r="S3454" s="94"/>
      <c r="T3454" s="94"/>
      <c r="U3454" s="94"/>
      <c r="V3454" s="94"/>
      <c r="W3454" s="94"/>
      <c r="X3454" s="94"/>
      <c r="Y3454" s="94"/>
    </row>
    <row r="3455" spans="2:25" x14ac:dyDescent="0.25">
      <c r="B3455" s="110"/>
      <c r="C3455" s="110"/>
      <c r="S3455" s="94"/>
      <c r="T3455" s="94"/>
      <c r="U3455" s="94"/>
      <c r="V3455" s="94"/>
      <c r="W3455" s="94"/>
      <c r="X3455" s="94"/>
      <c r="Y3455" s="94"/>
    </row>
    <row r="3456" spans="2:25" x14ac:dyDescent="0.25">
      <c r="B3456" s="110"/>
      <c r="C3456" s="110"/>
      <c r="S3456" s="94"/>
      <c r="T3456" s="94"/>
      <c r="U3456" s="94"/>
      <c r="V3456" s="94"/>
      <c r="W3456" s="94"/>
      <c r="X3456" s="94"/>
      <c r="Y3456" s="94"/>
    </row>
    <row r="3457" spans="2:25" x14ac:dyDescent="0.25">
      <c r="B3457" s="110"/>
      <c r="C3457" s="110"/>
      <c r="S3457" s="94"/>
      <c r="T3457" s="94"/>
      <c r="U3457" s="94"/>
      <c r="V3457" s="94"/>
      <c r="W3457" s="94"/>
      <c r="X3457" s="94"/>
      <c r="Y3457" s="94"/>
    </row>
    <row r="3458" spans="2:25" x14ac:dyDescent="0.25">
      <c r="B3458" s="110"/>
      <c r="C3458" s="110"/>
      <c r="S3458" s="94"/>
      <c r="T3458" s="94"/>
      <c r="U3458" s="94"/>
      <c r="V3458" s="94"/>
      <c r="W3458" s="94"/>
      <c r="X3458" s="94"/>
      <c r="Y3458" s="94"/>
    </row>
    <row r="3459" spans="2:25" x14ac:dyDescent="0.25">
      <c r="B3459" s="110"/>
      <c r="C3459" s="110"/>
      <c r="S3459" s="94"/>
      <c r="T3459" s="94"/>
      <c r="U3459" s="94"/>
      <c r="V3459" s="94"/>
      <c r="W3459" s="94"/>
      <c r="X3459" s="94"/>
      <c r="Y3459" s="94"/>
    </row>
    <row r="3460" spans="2:25" x14ac:dyDescent="0.25">
      <c r="B3460" s="110"/>
      <c r="C3460" s="110"/>
      <c r="S3460" s="94"/>
      <c r="T3460" s="94"/>
      <c r="U3460" s="94"/>
      <c r="V3460" s="94"/>
      <c r="W3460" s="94"/>
      <c r="X3460" s="94"/>
      <c r="Y3460" s="94"/>
    </row>
    <row r="3461" spans="2:25" x14ac:dyDescent="0.25">
      <c r="B3461" s="110"/>
      <c r="C3461" s="110"/>
      <c r="S3461" s="94"/>
      <c r="T3461" s="94"/>
      <c r="U3461" s="94"/>
      <c r="V3461" s="94"/>
      <c r="W3461" s="94"/>
      <c r="X3461" s="94"/>
      <c r="Y3461" s="94"/>
    </row>
    <row r="3462" spans="2:25" x14ac:dyDescent="0.25">
      <c r="B3462" s="110"/>
      <c r="C3462" s="110"/>
      <c r="S3462" s="94"/>
      <c r="T3462" s="94"/>
      <c r="U3462" s="94"/>
      <c r="V3462" s="94"/>
      <c r="W3462" s="94"/>
      <c r="X3462" s="94"/>
      <c r="Y3462" s="94"/>
    </row>
    <row r="3463" spans="2:25" x14ac:dyDescent="0.25">
      <c r="B3463" s="110"/>
      <c r="C3463" s="110"/>
      <c r="S3463" s="94"/>
      <c r="T3463" s="94"/>
      <c r="U3463" s="94"/>
      <c r="V3463" s="94"/>
      <c r="W3463" s="94"/>
      <c r="X3463" s="94"/>
      <c r="Y3463" s="94"/>
    </row>
    <row r="3464" spans="2:25" x14ac:dyDescent="0.25">
      <c r="B3464" s="110"/>
      <c r="C3464" s="110"/>
      <c r="S3464" s="94"/>
      <c r="T3464" s="94"/>
      <c r="U3464" s="94"/>
      <c r="V3464" s="94"/>
      <c r="W3464" s="94"/>
      <c r="X3464" s="94"/>
      <c r="Y3464" s="94"/>
    </row>
    <row r="3465" spans="2:25" x14ac:dyDescent="0.25">
      <c r="B3465" s="110"/>
      <c r="C3465" s="110"/>
      <c r="S3465" s="94"/>
      <c r="T3465" s="94"/>
      <c r="U3465" s="94"/>
      <c r="V3465" s="94"/>
      <c r="W3465" s="94"/>
      <c r="X3465" s="94"/>
      <c r="Y3465" s="94"/>
    </row>
    <row r="3466" spans="2:25" x14ac:dyDescent="0.25">
      <c r="B3466" s="110"/>
      <c r="C3466" s="110"/>
      <c r="S3466" s="94"/>
      <c r="T3466" s="94"/>
      <c r="U3466" s="94"/>
      <c r="V3466" s="94"/>
      <c r="W3466" s="94"/>
      <c r="X3466" s="94"/>
      <c r="Y3466" s="94"/>
    </row>
    <row r="3467" spans="2:25" x14ac:dyDescent="0.25">
      <c r="B3467" s="110"/>
      <c r="C3467" s="110"/>
      <c r="S3467" s="94"/>
      <c r="T3467" s="94"/>
      <c r="U3467" s="94"/>
      <c r="V3467" s="94"/>
      <c r="W3467" s="94"/>
      <c r="X3467" s="94"/>
      <c r="Y3467" s="94"/>
    </row>
    <row r="3468" spans="2:25" x14ac:dyDescent="0.25">
      <c r="B3468" s="110"/>
      <c r="C3468" s="110"/>
      <c r="S3468" s="94"/>
      <c r="T3468" s="94"/>
      <c r="U3468" s="94"/>
      <c r="V3468" s="94"/>
      <c r="W3468" s="94"/>
      <c r="X3468" s="94"/>
      <c r="Y3468" s="94"/>
    </row>
    <row r="3469" spans="2:25" x14ac:dyDescent="0.25">
      <c r="B3469" s="110"/>
      <c r="C3469" s="110"/>
      <c r="S3469" s="94"/>
      <c r="T3469" s="94"/>
      <c r="U3469" s="94"/>
      <c r="V3469" s="94"/>
      <c r="W3469" s="94"/>
      <c r="X3469" s="94"/>
      <c r="Y3469" s="94"/>
    </row>
    <row r="3470" spans="2:25" x14ac:dyDescent="0.25">
      <c r="B3470" s="110"/>
      <c r="C3470" s="110"/>
      <c r="S3470" s="94"/>
      <c r="T3470" s="94"/>
      <c r="U3470" s="94"/>
      <c r="V3470" s="94"/>
      <c r="W3470" s="94"/>
      <c r="X3470" s="94"/>
      <c r="Y3470" s="94"/>
    </row>
    <row r="3471" spans="2:25" x14ac:dyDescent="0.25">
      <c r="B3471" s="110"/>
      <c r="C3471" s="110"/>
      <c r="S3471" s="94"/>
      <c r="T3471" s="94"/>
      <c r="U3471" s="94"/>
      <c r="V3471" s="94"/>
      <c r="W3471" s="94"/>
      <c r="X3471" s="94"/>
      <c r="Y3471" s="94"/>
    </row>
    <row r="3472" spans="2:25" x14ac:dyDescent="0.25">
      <c r="B3472" s="110"/>
      <c r="C3472" s="110"/>
      <c r="S3472" s="94"/>
      <c r="T3472" s="94"/>
      <c r="U3472" s="94"/>
      <c r="V3472" s="94"/>
      <c r="W3472" s="94"/>
      <c r="X3472" s="94"/>
      <c r="Y3472" s="94"/>
    </row>
    <row r="3473" spans="2:25" x14ac:dyDescent="0.25">
      <c r="B3473" s="110"/>
      <c r="C3473" s="110"/>
      <c r="S3473" s="94"/>
      <c r="T3473" s="94"/>
      <c r="U3473" s="94"/>
      <c r="V3473" s="94"/>
      <c r="W3473" s="94"/>
      <c r="X3473" s="94"/>
      <c r="Y3473" s="94"/>
    </row>
    <row r="3474" spans="2:25" x14ac:dyDescent="0.25">
      <c r="B3474" s="110"/>
      <c r="C3474" s="110"/>
      <c r="S3474" s="94"/>
      <c r="T3474" s="94"/>
      <c r="U3474" s="94"/>
      <c r="V3474" s="94"/>
      <c r="W3474" s="94"/>
      <c r="X3474" s="94"/>
      <c r="Y3474" s="94"/>
    </row>
    <row r="3475" spans="2:25" x14ac:dyDescent="0.25">
      <c r="B3475" s="110"/>
      <c r="C3475" s="110"/>
      <c r="S3475" s="94"/>
      <c r="T3475" s="94"/>
      <c r="U3475" s="94"/>
      <c r="V3475" s="94"/>
      <c r="W3475" s="94"/>
      <c r="X3475" s="94"/>
      <c r="Y3475" s="94"/>
    </row>
    <row r="3476" spans="2:25" x14ac:dyDescent="0.25">
      <c r="B3476" s="110"/>
      <c r="C3476" s="110"/>
      <c r="S3476" s="94"/>
      <c r="T3476" s="94"/>
      <c r="U3476" s="94"/>
      <c r="V3476" s="94"/>
      <c r="W3476" s="94"/>
      <c r="X3476" s="94"/>
      <c r="Y3476" s="94"/>
    </row>
    <row r="3477" spans="2:25" x14ac:dyDescent="0.25">
      <c r="B3477" s="110"/>
      <c r="C3477" s="110"/>
      <c r="S3477" s="94"/>
      <c r="T3477" s="94"/>
      <c r="U3477" s="94"/>
      <c r="V3477" s="94"/>
      <c r="W3477" s="94"/>
      <c r="X3477" s="94"/>
      <c r="Y3477" s="94"/>
    </row>
    <row r="3478" spans="2:25" x14ac:dyDescent="0.25">
      <c r="B3478" s="110"/>
      <c r="C3478" s="110"/>
      <c r="S3478" s="94"/>
      <c r="T3478" s="94"/>
      <c r="U3478" s="94"/>
      <c r="V3478" s="94"/>
      <c r="W3478" s="94"/>
      <c r="X3478" s="94"/>
      <c r="Y3478" s="94"/>
    </row>
    <row r="3479" spans="2:25" x14ac:dyDescent="0.25">
      <c r="B3479" s="110"/>
      <c r="C3479" s="110"/>
      <c r="S3479" s="94"/>
      <c r="T3479" s="94"/>
      <c r="U3479" s="94"/>
      <c r="V3479" s="94"/>
      <c r="W3479" s="94"/>
      <c r="X3479" s="94"/>
      <c r="Y3479" s="94"/>
    </row>
    <row r="3480" spans="2:25" x14ac:dyDescent="0.25">
      <c r="B3480" s="110"/>
      <c r="C3480" s="110"/>
      <c r="S3480" s="94"/>
      <c r="T3480" s="94"/>
      <c r="U3480" s="94"/>
      <c r="V3480" s="94"/>
      <c r="W3480" s="94"/>
      <c r="X3480" s="94"/>
      <c r="Y3480" s="94"/>
    </row>
    <row r="3481" spans="2:25" x14ac:dyDescent="0.25">
      <c r="B3481" s="110"/>
      <c r="C3481" s="110"/>
      <c r="S3481" s="94"/>
      <c r="T3481" s="94"/>
      <c r="U3481" s="94"/>
      <c r="V3481" s="94"/>
      <c r="W3481" s="94"/>
      <c r="X3481" s="94"/>
      <c r="Y3481" s="94"/>
    </row>
    <row r="3482" spans="2:25" x14ac:dyDescent="0.25">
      <c r="B3482" s="110"/>
      <c r="C3482" s="110"/>
      <c r="S3482" s="94"/>
      <c r="T3482" s="94"/>
      <c r="U3482" s="94"/>
      <c r="V3482" s="94"/>
      <c r="W3482" s="94"/>
      <c r="X3482" s="94"/>
      <c r="Y3482" s="94"/>
    </row>
    <row r="3483" spans="2:25" x14ac:dyDescent="0.25">
      <c r="B3483" s="110"/>
      <c r="C3483" s="110"/>
      <c r="S3483" s="94"/>
      <c r="T3483" s="94"/>
      <c r="U3483" s="94"/>
      <c r="V3483" s="94"/>
      <c r="W3483" s="94"/>
      <c r="X3483" s="94"/>
      <c r="Y3483" s="94"/>
    </row>
    <row r="3484" spans="2:25" x14ac:dyDescent="0.25">
      <c r="B3484" s="110"/>
      <c r="C3484" s="110"/>
      <c r="S3484" s="94"/>
      <c r="T3484" s="94"/>
      <c r="U3484" s="94"/>
      <c r="V3484" s="94"/>
      <c r="W3484" s="94"/>
      <c r="X3484" s="94"/>
      <c r="Y3484" s="94"/>
    </row>
    <row r="3485" spans="2:25" x14ac:dyDescent="0.25">
      <c r="B3485" s="110"/>
      <c r="C3485" s="110"/>
      <c r="S3485" s="94"/>
      <c r="T3485" s="94"/>
      <c r="U3485" s="94"/>
      <c r="V3485" s="94"/>
      <c r="W3485" s="94"/>
      <c r="X3485" s="94"/>
      <c r="Y3485" s="94"/>
    </row>
    <row r="3486" spans="2:25" x14ac:dyDescent="0.25">
      <c r="B3486" s="110"/>
      <c r="C3486" s="110"/>
      <c r="S3486" s="94"/>
      <c r="T3486" s="94"/>
      <c r="U3486" s="94"/>
      <c r="V3486" s="94"/>
      <c r="W3486" s="94"/>
      <c r="X3486" s="94"/>
      <c r="Y3486" s="94"/>
    </row>
    <row r="3487" spans="2:25" x14ac:dyDescent="0.25">
      <c r="B3487" s="110"/>
      <c r="C3487" s="110"/>
    </row>
    <row r="3488" spans="2:25" x14ac:dyDescent="0.25">
      <c r="B3488" s="110"/>
      <c r="C3488" s="110"/>
    </row>
    <row r="3489" spans="2:3" x14ac:dyDescent="0.25">
      <c r="B3489" s="110"/>
      <c r="C3489" s="110"/>
    </row>
    <row r="3490" spans="2:3" x14ac:dyDescent="0.25">
      <c r="B3490" s="110"/>
      <c r="C3490" s="110"/>
    </row>
    <row r="3491" spans="2:3" x14ac:dyDescent="0.25">
      <c r="B3491" s="110"/>
      <c r="C3491" s="110"/>
    </row>
    <row r="3492" spans="2:3" x14ac:dyDescent="0.25">
      <c r="B3492" s="110"/>
      <c r="C3492" s="110"/>
    </row>
    <row r="3493" spans="2:3" x14ac:dyDescent="0.25">
      <c r="B3493" s="110"/>
      <c r="C3493" s="110"/>
    </row>
    <row r="3494" spans="2:3" x14ac:dyDescent="0.25">
      <c r="B3494" s="110"/>
      <c r="C3494" s="110"/>
    </row>
    <row r="3495" spans="2:3" x14ac:dyDescent="0.25">
      <c r="B3495" s="110"/>
      <c r="C3495" s="110"/>
    </row>
    <row r="3496" spans="2:3" x14ac:dyDescent="0.25">
      <c r="B3496" s="110"/>
      <c r="C3496" s="110"/>
    </row>
    <row r="3497" spans="2:3" x14ac:dyDescent="0.25">
      <c r="B3497" s="110"/>
      <c r="C3497" s="110"/>
    </row>
    <row r="3498" spans="2:3" x14ac:dyDescent="0.25">
      <c r="B3498" s="110"/>
      <c r="C3498" s="110"/>
    </row>
    <row r="3499" spans="2:3" x14ac:dyDescent="0.25">
      <c r="B3499" s="110"/>
      <c r="C3499" s="110"/>
    </row>
    <row r="3500" spans="2:3" x14ac:dyDescent="0.25">
      <c r="B3500" s="110"/>
      <c r="C3500" s="110"/>
    </row>
    <row r="3501" spans="2:3" x14ac:dyDescent="0.25">
      <c r="B3501" s="110"/>
      <c r="C3501" s="110"/>
    </row>
    <row r="3502" spans="2:3" x14ac:dyDescent="0.25">
      <c r="B3502" s="110"/>
      <c r="C3502" s="110"/>
    </row>
    <row r="3503" spans="2:3" x14ac:dyDescent="0.25">
      <c r="B3503" s="110"/>
      <c r="C3503" s="110"/>
    </row>
    <row r="3504" spans="2:3" x14ac:dyDescent="0.25">
      <c r="B3504" s="110"/>
      <c r="C3504" s="110"/>
    </row>
    <row r="3505" spans="2:3" x14ac:dyDescent="0.25">
      <c r="B3505" s="110"/>
      <c r="C3505" s="110"/>
    </row>
    <row r="3506" spans="2:3" x14ac:dyDescent="0.25">
      <c r="B3506" s="110"/>
      <c r="C3506" s="110"/>
    </row>
    <row r="3507" spans="2:3" x14ac:dyDescent="0.25">
      <c r="B3507" s="110"/>
      <c r="C3507" s="110"/>
    </row>
    <row r="3508" spans="2:3" x14ac:dyDescent="0.25">
      <c r="B3508" s="110"/>
      <c r="C3508" s="110"/>
    </row>
    <row r="3509" spans="2:3" x14ac:dyDescent="0.25">
      <c r="B3509" s="110"/>
      <c r="C3509" s="110"/>
    </row>
    <row r="3510" spans="2:3" x14ac:dyDescent="0.25">
      <c r="B3510" s="110"/>
      <c r="C3510" s="110"/>
    </row>
    <row r="3511" spans="2:3" x14ac:dyDescent="0.25">
      <c r="B3511" s="110"/>
      <c r="C3511" s="110"/>
    </row>
    <row r="3512" spans="2:3" x14ac:dyDescent="0.25">
      <c r="B3512" s="110"/>
      <c r="C3512" s="110"/>
    </row>
    <row r="3513" spans="2:3" x14ac:dyDescent="0.25">
      <c r="B3513" s="110"/>
      <c r="C3513" s="110"/>
    </row>
    <row r="3514" spans="2:3" x14ac:dyDescent="0.25">
      <c r="B3514" s="110"/>
      <c r="C3514" s="110"/>
    </row>
    <row r="3515" spans="2:3" x14ac:dyDescent="0.25">
      <c r="B3515" s="110"/>
      <c r="C3515" s="110"/>
    </row>
    <row r="3516" spans="2:3" x14ac:dyDescent="0.25">
      <c r="B3516" s="110"/>
      <c r="C3516" s="110"/>
    </row>
    <row r="3517" spans="2:3" x14ac:dyDescent="0.25">
      <c r="B3517" s="110"/>
      <c r="C3517" s="110"/>
    </row>
    <row r="3518" spans="2:3" x14ac:dyDescent="0.25">
      <c r="B3518" s="110"/>
      <c r="C3518" s="110"/>
    </row>
    <row r="3519" spans="2:3" x14ac:dyDescent="0.25">
      <c r="B3519" s="110"/>
      <c r="C3519" s="110"/>
    </row>
    <row r="3520" spans="2:3" x14ac:dyDescent="0.25">
      <c r="B3520" s="110"/>
      <c r="C3520" s="110"/>
    </row>
    <row r="3521" spans="2:3" x14ac:dyDescent="0.25">
      <c r="B3521" s="110"/>
      <c r="C3521" s="110"/>
    </row>
    <row r="3522" spans="2:3" x14ac:dyDescent="0.25">
      <c r="B3522" s="110"/>
      <c r="C3522" s="110"/>
    </row>
    <row r="3523" spans="2:3" x14ac:dyDescent="0.25">
      <c r="B3523" s="110"/>
      <c r="C3523" s="110"/>
    </row>
    <row r="3524" spans="2:3" x14ac:dyDescent="0.25">
      <c r="B3524" s="110"/>
      <c r="C3524" s="110"/>
    </row>
    <row r="3525" spans="2:3" x14ac:dyDescent="0.25">
      <c r="B3525" s="110"/>
      <c r="C3525" s="110"/>
    </row>
    <row r="3526" spans="2:3" x14ac:dyDescent="0.25">
      <c r="B3526" s="110"/>
      <c r="C3526" s="110"/>
    </row>
    <row r="3527" spans="2:3" x14ac:dyDescent="0.25">
      <c r="B3527" s="110"/>
      <c r="C3527" s="110"/>
    </row>
    <row r="3528" spans="2:3" x14ac:dyDescent="0.25">
      <c r="B3528" s="110"/>
      <c r="C3528" s="110"/>
    </row>
    <row r="3529" spans="2:3" x14ac:dyDescent="0.25">
      <c r="B3529" s="110"/>
      <c r="C3529" s="110"/>
    </row>
    <row r="3530" spans="2:3" x14ac:dyDescent="0.25">
      <c r="B3530" s="110"/>
      <c r="C3530" s="110"/>
    </row>
    <row r="3531" spans="2:3" x14ac:dyDescent="0.25">
      <c r="B3531" s="110"/>
      <c r="C3531" s="110"/>
    </row>
    <row r="3532" spans="2:3" x14ac:dyDescent="0.25">
      <c r="B3532" s="110"/>
      <c r="C3532" s="110"/>
    </row>
    <row r="3533" spans="2:3" x14ac:dyDescent="0.25">
      <c r="B3533" s="110"/>
      <c r="C3533" s="110"/>
    </row>
    <row r="3534" spans="2:3" x14ac:dyDescent="0.25">
      <c r="B3534" s="110"/>
      <c r="C3534" s="110"/>
    </row>
    <row r="3535" spans="2:3" x14ac:dyDescent="0.25">
      <c r="B3535" s="110"/>
      <c r="C3535" s="110"/>
    </row>
    <row r="3536" spans="2:3" x14ac:dyDescent="0.25">
      <c r="B3536" s="110"/>
      <c r="C3536" s="110"/>
    </row>
    <row r="3537" spans="2:3" x14ac:dyDescent="0.25">
      <c r="B3537" s="110"/>
      <c r="C3537" s="110"/>
    </row>
    <row r="3538" spans="2:3" x14ac:dyDescent="0.25">
      <c r="B3538" s="110"/>
      <c r="C3538" s="110"/>
    </row>
    <row r="3539" spans="2:3" x14ac:dyDescent="0.25">
      <c r="B3539" s="110"/>
      <c r="C3539" s="110"/>
    </row>
    <row r="3540" spans="2:3" x14ac:dyDescent="0.25">
      <c r="B3540" s="110"/>
      <c r="C3540" s="110"/>
    </row>
    <row r="3541" spans="2:3" x14ac:dyDescent="0.25">
      <c r="B3541" s="110"/>
      <c r="C3541" s="110"/>
    </row>
    <row r="3542" spans="2:3" x14ac:dyDescent="0.25">
      <c r="B3542" s="110"/>
      <c r="C3542" s="110"/>
    </row>
    <row r="3543" spans="2:3" x14ac:dyDescent="0.25">
      <c r="B3543" s="110"/>
      <c r="C3543" s="110"/>
    </row>
    <row r="3544" spans="2:3" x14ac:dyDescent="0.25">
      <c r="B3544" s="110"/>
      <c r="C3544" s="110"/>
    </row>
    <row r="3545" spans="2:3" x14ac:dyDescent="0.25">
      <c r="B3545" s="110"/>
      <c r="C3545" s="110"/>
    </row>
    <row r="3546" spans="2:3" x14ac:dyDescent="0.25">
      <c r="B3546" s="110"/>
      <c r="C3546" s="110"/>
    </row>
    <row r="3547" spans="2:3" x14ac:dyDescent="0.25">
      <c r="B3547" s="110"/>
      <c r="C3547" s="110"/>
    </row>
    <row r="3548" spans="2:3" x14ac:dyDescent="0.25">
      <c r="B3548" s="110"/>
      <c r="C3548" s="110"/>
    </row>
    <row r="3549" spans="2:3" x14ac:dyDescent="0.25">
      <c r="B3549" s="110"/>
      <c r="C3549" s="110"/>
    </row>
    <row r="3550" spans="2:3" x14ac:dyDescent="0.25">
      <c r="B3550" s="110"/>
      <c r="C3550" s="110"/>
    </row>
    <row r="3551" spans="2:3" x14ac:dyDescent="0.25">
      <c r="B3551" s="110"/>
      <c r="C3551" s="110"/>
    </row>
    <row r="3552" spans="2:3" x14ac:dyDescent="0.25">
      <c r="B3552" s="110"/>
      <c r="C3552" s="110"/>
    </row>
    <row r="3553" spans="2:3" x14ac:dyDescent="0.25">
      <c r="B3553" s="110"/>
      <c r="C3553" s="110"/>
    </row>
    <row r="3554" spans="2:3" x14ac:dyDescent="0.25">
      <c r="B3554" s="110"/>
      <c r="C3554" s="110"/>
    </row>
    <row r="3555" spans="2:3" x14ac:dyDescent="0.25">
      <c r="B3555" s="110"/>
      <c r="C3555" s="110"/>
    </row>
    <row r="3556" spans="2:3" x14ac:dyDescent="0.25">
      <c r="B3556" s="110"/>
      <c r="C3556" s="110"/>
    </row>
    <row r="3557" spans="2:3" x14ac:dyDescent="0.25">
      <c r="B3557" s="110"/>
      <c r="C3557" s="110"/>
    </row>
    <row r="3558" spans="2:3" x14ac:dyDescent="0.25">
      <c r="B3558" s="110"/>
      <c r="C3558" s="110"/>
    </row>
    <row r="3559" spans="2:3" x14ac:dyDescent="0.25">
      <c r="B3559" s="110"/>
      <c r="C3559" s="110"/>
    </row>
    <row r="3560" spans="2:3" x14ac:dyDescent="0.25">
      <c r="B3560" s="110"/>
      <c r="C3560" s="110"/>
    </row>
    <row r="3561" spans="2:3" x14ac:dyDescent="0.25">
      <c r="B3561" s="110"/>
      <c r="C3561" s="110"/>
    </row>
    <row r="3562" spans="2:3" x14ac:dyDescent="0.25">
      <c r="B3562" s="110"/>
      <c r="C3562" s="110"/>
    </row>
    <row r="3563" spans="2:3" x14ac:dyDescent="0.25">
      <c r="B3563" s="110"/>
      <c r="C3563" s="110"/>
    </row>
    <row r="3564" spans="2:3" x14ac:dyDescent="0.25">
      <c r="B3564" s="110"/>
      <c r="C3564" s="110"/>
    </row>
    <row r="3565" spans="2:3" x14ac:dyDescent="0.25">
      <c r="B3565" s="110"/>
      <c r="C3565" s="110"/>
    </row>
    <row r="3566" spans="2:3" x14ac:dyDescent="0.25">
      <c r="B3566" s="110"/>
      <c r="C3566" s="110"/>
    </row>
    <row r="3567" spans="2:3" x14ac:dyDescent="0.25">
      <c r="B3567" s="110"/>
      <c r="C3567" s="110"/>
    </row>
    <row r="3568" spans="2:3" x14ac:dyDescent="0.25">
      <c r="B3568" s="110"/>
      <c r="C3568" s="110"/>
    </row>
    <row r="3569" spans="2:3" x14ac:dyDescent="0.25">
      <c r="B3569" s="110"/>
      <c r="C3569" s="110"/>
    </row>
    <row r="3570" spans="2:3" x14ac:dyDescent="0.25">
      <c r="B3570" s="110"/>
      <c r="C3570" s="110"/>
    </row>
    <row r="3571" spans="2:3" x14ac:dyDescent="0.25">
      <c r="B3571" s="110"/>
      <c r="C3571" s="110"/>
    </row>
    <row r="3572" spans="2:3" x14ac:dyDescent="0.25">
      <c r="B3572" s="110"/>
      <c r="C3572" s="110"/>
    </row>
    <row r="3573" spans="2:3" x14ac:dyDescent="0.25">
      <c r="B3573" s="110"/>
      <c r="C3573" s="110"/>
    </row>
    <row r="3574" spans="2:3" x14ac:dyDescent="0.25">
      <c r="B3574" s="110"/>
      <c r="C3574" s="110"/>
    </row>
    <row r="3575" spans="2:3" x14ac:dyDescent="0.25">
      <c r="B3575" s="110"/>
      <c r="C3575" s="110"/>
    </row>
    <row r="3576" spans="2:3" x14ac:dyDescent="0.25">
      <c r="B3576" s="110"/>
      <c r="C3576" s="110"/>
    </row>
    <row r="3577" spans="2:3" x14ac:dyDescent="0.25">
      <c r="B3577" s="110"/>
      <c r="C3577" s="110"/>
    </row>
    <row r="3578" spans="2:3" x14ac:dyDescent="0.25">
      <c r="B3578" s="110"/>
      <c r="C3578" s="110"/>
    </row>
    <row r="3579" spans="2:3" x14ac:dyDescent="0.25">
      <c r="B3579" s="110"/>
      <c r="C3579" s="110"/>
    </row>
    <row r="3580" spans="2:3" x14ac:dyDescent="0.25">
      <c r="B3580" s="110"/>
      <c r="C3580" s="110"/>
    </row>
    <row r="3581" spans="2:3" x14ac:dyDescent="0.25">
      <c r="B3581" s="110"/>
      <c r="C3581" s="110"/>
    </row>
    <row r="3582" spans="2:3" x14ac:dyDescent="0.25">
      <c r="B3582" s="110"/>
      <c r="C3582" s="110"/>
    </row>
    <row r="3583" spans="2:3" x14ac:dyDescent="0.25">
      <c r="B3583" s="110"/>
      <c r="C3583" s="110"/>
    </row>
    <row r="3584" spans="2:3" x14ac:dyDescent="0.25">
      <c r="B3584" s="110"/>
      <c r="C3584" s="110"/>
    </row>
    <row r="3585" spans="2:3" x14ac:dyDescent="0.25">
      <c r="B3585" s="110"/>
      <c r="C3585" s="110"/>
    </row>
    <row r="3586" spans="2:3" x14ac:dyDescent="0.25">
      <c r="B3586" s="110"/>
      <c r="C3586" s="110"/>
    </row>
    <row r="3587" spans="2:3" x14ac:dyDescent="0.25">
      <c r="B3587" s="110"/>
      <c r="C3587" s="110"/>
    </row>
    <row r="3588" spans="2:3" x14ac:dyDescent="0.25">
      <c r="B3588" s="110"/>
      <c r="C3588" s="110"/>
    </row>
    <row r="3589" spans="2:3" x14ac:dyDescent="0.25">
      <c r="B3589" s="110"/>
      <c r="C3589" s="110"/>
    </row>
    <row r="3590" spans="2:3" x14ac:dyDescent="0.25">
      <c r="B3590" s="110"/>
      <c r="C3590" s="110"/>
    </row>
    <row r="3591" spans="2:3" x14ac:dyDescent="0.25">
      <c r="B3591" s="110"/>
      <c r="C3591" s="110"/>
    </row>
    <row r="3592" spans="2:3" x14ac:dyDescent="0.25">
      <c r="B3592" s="110"/>
      <c r="C3592" s="110"/>
    </row>
    <row r="3593" spans="2:3" x14ac:dyDescent="0.25">
      <c r="B3593" s="110"/>
      <c r="C3593" s="110"/>
    </row>
    <row r="3594" spans="2:3" x14ac:dyDescent="0.25">
      <c r="B3594" s="110"/>
      <c r="C3594" s="110"/>
    </row>
    <row r="3595" spans="2:3" x14ac:dyDescent="0.25">
      <c r="B3595" s="110"/>
      <c r="C3595" s="110"/>
    </row>
    <row r="3596" spans="2:3" x14ac:dyDescent="0.25">
      <c r="B3596" s="110"/>
      <c r="C3596" s="110"/>
    </row>
    <row r="3597" spans="2:3" x14ac:dyDescent="0.25">
      <c r="B3597" s="110"/>
      <c r="C3597" s="110"/>
    </row>
    <row r="3598" spans="2:3" x14ac:dyDescent="0.25">
      <c r="B3598" s="110"/>
      <c r="C3598" s="110"/>
    </row>
    <row r="3599" spans="2:3" x14ac:dyDescent="0.25">
      <c r="B3599" s="110"/>
      <c r="C3599" s="110"/>
    </row>
    <row r="3600" spans="2:3" x14ac:dyDescent="0.25">
      <c r="B3600" s="110"/>
      <c r="C3600" s="110"/>
    </row>
    <row r="3601" spans="2:3" x14ac:dyDescent="0.25">
      <c r="B3601" s="110"/>
      <c r="C3601" s="110"/>
    </row>
    <row r="3602" spans="2:3" x14ac:dyDescent="0.25">
      <c r="B3602" s="110"/>
      <c r="C3602" s="110"/>
    </row>
    <row r="3603" spans="2:3" x14ac:dyDescent="0.25">
      <c r="B3603" s="110"/>
      <c r="C3603" s="110"/>
    </row>
    <row r="3604" spans="2:3" x14ac:dyDescent="0.25">
      <c r="B3604" s="110"/>
      <c r="C3604" s="110"/>
    </row>
    <row r="3605" spans="2:3" x14ac:dyDescent="0.25">
      <c r="B3605" s="110"/>
      <c r="C3605" s="110"/>
    </row>
    <row r="3606" spans="2:3" x14ac:dyDescent="0.25">
      <c r="B3606" s="110"/>
      <c r="C3606" s="110"/>
    </row>
    <row r="3607" spans="2:3" x14ac:dyDescent="0.25">
      <c r="B3607" s="110"/>
      <c r="C3607" s="110"/>
    </row>
    <row r="3608" spans="2:3" x14ac:dyDescent="0.25">
      <c r="B3608" s="110"/>
      <c r="C3608" s="110"/>
    </row>
    <row r="3609" spans="2:3" x14ac:dyDescent="0.25">
      <c r="B3609" s="110"/>
      <c r="C3609" s="110"/>
    </row>
    <row r="3610" spans="2:3" x14ac:dyDescent="0.25">
      <c r="B3610" s="110"/>
      <c r="C3610" s="110"/>
    </row>
    <row r="3611" spans="2:3" x14ac:dyDescent="0.25">
      <c r="B3611" s="110"/>
      <c r="C3611" s="110"/>
    </row>
    <row r="3612" spans="2:3" x14ac:dyDescent="0.25">
      <c r="B3612" s="110"/>
      <c r="C3612" s="110"/>
    </row>
    <row r="3613" spans="2:3" x14ac:dyDescent="0.25">
      <c r="B3613" s="110"/>
      <c r="C3613" s="110"/>
    </row>
    <row r="3614" spans="2:3" x14ac:dyDescent="0.25">
      <c r="B3614" s="110"/>
      <c r="C3614" s="110"/>
    </row>
    <row r="3615" spans="2:3" x14ac:dyDescent="0.25">
      <c r="B3615" s="110"/>
      <c r="C3615" s="110"/>
    </row>
    <row r="3616" spans="2:3" x14ac:dyDescent="0.25">
      <c r="B3616" s="110"/>
      <c r="C3616" s="110"/>
    </row>
    <row r="3617" spans="2:3" x14ac:dyDescent="0.25">
      <c r="B3617" s="110"/>
      <c r="C3617" s="110"/>
    </row>
    <row r="3618" spans="2:3" x14ac:dyDescent="0.25">
      <c r="B3618" s="110"/>
      <c r="C3618" s="110"/>
    </row>
    <row r="3619" spans="2:3" x14ac:dyDescent="0.25">
      <c r="B3619" s="110"/>
      <c r="C3619" s="110"/>
    </row>
    <row r="3620" spans="2:3" x14ac:dyDescent="0.25">
      <c r="B3620" s="110"/>
      <c r="C3620" s="110"/>
    </row>
    <row r="3621" spans="2:3" x14ac:dyDescent="0.25">
      <c r="B3621" s="110"/>
      <c r="C3621" s="110"/>
    </row>
    <row r="3622" spans="2:3" x14ac:dyDescent="0.25">
      <c r="B3622" s="110"/>
      <c r="C3622" s="110"/>
    </row>
    <row r="3623" spans="2:3" x14ac:dyDescent="0.25">
      <c r="B3623" s="110"/>
      <c r="C3623" s="110"/>
    </row>
    <row r="3624" spans="2:3" x14ac:dyDescent="0.25">
      <c r="B3624" s="110"/>
      <c r="C3624" s="110"/>
    </row>
    <row r="3625" spans="2:3" x14ac:dyDescent="0.25">
      <c r="B3625" s="110"/>
      <c r="C3625" s="110"/>
    </row>
    <row r="3626" spans="2:3" x14ac:dyDescent="0.25">
      <c r="B3626" s="110"/>
      <c r="C3626" s="110"/>
    </row>
    <row r="3627" spans="2:3" x14ac:dyDescent="0.25">
      <c r="B3627" s="110"/>
      <c r="C3627" s="110"/>
    </row>
    <row r="3628" spans="2:3" x14ac:dyDescent="0.25">
      <c r="B3628" s="110"/>
      <c r="C3628" s="110"/>
    </row>
    <row r="3629" spans="2:3" x14ac:dyDescent="0.25">
      <c r="B3629" s="110"/>
      <c r="C3629" s="110"/>
    </row>
    <row r="3630" spans="2:3" x14ac:dyDescent="0.25">
      <c r="B3630" s="110"/>
      <c r="C3630" s="110"/>
    </row>
    <row r="3631" spans="2:3" x14ac:dyDescent="0.25">
      <c r="B3631" s="110"/>
      <c r="C3631" s="110"/>
    </row>
    <row r="3632" spans="2:3" x14ac:dyDescent="0.25">
      <c r="B3632" s="110"/>
      <c r="C3632" s="110"/>
    </row>
    <row r="3633" spans="2:3" x14ac:dyDescent="0.25">
      <c r="B3633" s="110"/>
      <c r="C3633" s="110"/>
    </row>
    <row r="3634" spans="2:3" x14ac:dyDescent="0.25">
      <c r="B3634" s="110"/>
      <c r="C3634" s="110"/>
    </row>
    <row r="3635" spans="2:3" x14ac:dyDescent="0.25">
      <c r="B3635" s="110"/>
      <c r="C3635" s="110"/>
    </row>
    <row r="3636" spans="2:3" x14ac:dyDescent="0.25">
      <c r="B3636" s="110"/>
      <c r="C3636" s="110"/>
    </row>
    <row r="3637" spans="2:3" x14ac:dyDescent="0.25">
      <c r="B3637" s="110"/>
      <c r="C3637" s="110"/>
    </row>
    <row r="3638" spans="2:3" x14ac:dyDescent="0.25">
      <c r="B3638" s="110"/>
      <c r="C3638" s="110"/>
    </row>
    <row r="3639" spans="2:3" x14ac:dyDescent="0.25">
      <c r="B3639" s="110"/>
      <c r="C3639" s="110"/>
    </row>
    <row r="3640" spans="2:3" x14ac:dyDescent="0.25">
      <c r="B3640" s="110"/>
      <c r="C3640" s="110"/>
    </row>
    <row r="3641" spans="2:3" x14ac:dyDescent="0.25">
      <c r="B3641" s="110"/>
      <c r="C3641" s="110"/>
    </row>
    <row r="3642" spans="2:3" x14ac:dyDescent="0.25">
      <c r="B3642" s="110"/>
      <c r="C3642" s="110"/>
    </row>
    <row r="3643" spans="2:3" x14ac:dyDescent="0.25">
      <c r="B3643" s="110"/>
      <c r="C3643" s="110"/>
    </row>
    <row r="3644" spans="2:3" x14ac:dyDescent="0.25">
      <c r="B3644" s="110"/>
      <c r="C3644" s="110"/>
    </row>
    <row r="3645" spans="2:3" x14ac:dyDescent="0.25">
      <c r="B3645" s="110"/>
      <c r="C3645" s="110"/>
    </row>
    <row r="3646" spans="2:3" x14ac:dyDescent="0.25">
      <c r="B3646" s="110"/>
      <c r="C3646" s="110"/>
    </row>
    <row r="3647" spans="2:3" x14ac:dyDescent="0.25">
      <c r="B3647" s="110"/>
      <c r="C3647" s="110"/>
    </row>
    <row r="3648" spans="2:3" x14ac:dyDescent="0.25">
      <c r="B3648" s="110"/>
      <c r="C3648" s="110"/>
    </row>
    <row r="3649" spans="2:3" x14ac:dyDescent="0.25">
      <c r="B3649" s="110"/>
      <c r="C3649" s="110"/>
    </row>
    <row r="3650" spans="2:3" x14ac:dyDescent="0.25">
      <c r="B3650" s="110"/>
      <c r="C3650" s="110"/>
    </row>
    <row r="3651" spans="2:3" x14ac:dyDescent="0.25">
      <c r="B3651" s="110"/>
      <c r="C3651" s="110"/>
    </row>
    <row r="3652" spans="2:3" x14ac:dyDescent="0.25">
      <c r="B3652" s="110"/>
      <c r="C3652" s="110"/>
    </row>
    <row r="3653" spans="2:3" x14ac:dyDescent="0.25">
      <c r="B3653" s="110"/>
      <c r="C3653" s="110"/>
    </row>
    <row r="3654" spans="2:3" x14ac:dyDescent="0.25">
      <c r="B3654" s="110"/>
      <c r="C3654" s="110"/>
    </row>
    <row r="3655" spans="2:3" x14ac:dyDescent="0.25">
      <c r="B3655" s="110"/>
      <c r="C3655" s="110"/>
    </row>
    <row r="3656" spans="2:3" x14ac:dyDescent="0.25">
      <c r="B3656" s="110"/>
      <c r="C3656" s="110"/>
    </row>
    <row r="3657" spans="2:3" x14ac:dyDescent="0.25">
      <c r="B3657" s="110"/>
      <c r="C3657" s="110"/>
    </row>
    <row r="3658" spans="2:3" x14ac:dyDescent="0.25">
      <c r="B3658" s="110"/>
      <c r="C3658" s="110"/>
    </row>
    <row r="3659" spans="2:3" x14ac:dyDescent="0.25">
      <c r="B3659" s="110"/>
      <c r="C3659" s="110"/>
    </row>
    <row r="3660" spans="2:3" x14ac:dyDescent="0.25">
      <c r="B3660" s="110"/>
      <c r="C3660" s="110"/>
    </row>
    <row r="3661" spans="2:3" x14ac:dyDescent="0.25">
      <c r="B3661" s="110"/>
      <c r="C3661" s="110"/>
    </row>
    <row r="3662" spans="2:3" x14ac:dyDescent="0.25">
      <c r="B3662" s="110"/>
      <c r="C3662" s="110"/>
    </row>
    <row r="3663" spans="2:3" x14ac:dyDescent="0.25">
      <c r="B3663" s="110"/>
      <c r="C3663" s="110"/>
    </row>
    <row r="3664" spans="2:3" x14ac:dyDescent="0.25">
      <c r="B3664" s="110"/>
      <c r="C3664" s="110"/>
    </row>
    <row r="3665" spans="2:3" x14ac:dyDescent="0.25">
      <c r="B3665" s="110"/>
      <c r="C3665" s="110"/>
    </row>
    <row r="3666" spans="2:3" x14ac:dyDescent="0.25">
      <c r="B3666" s="110"/>
      <c r="C3666" s="110"/>
    </row>
    <row r="3667" spans="2:3" x14ac:dyDescent="0.25">
      <c r="B3667" s="110"/>
      <c r="C3667" s="110"/>
    </row>
    <row r="3668" spans="2:3" x14ac:dyDescent="0.25">
      <c r="B3668" s="110"/>
      <c r="C3668" s="110"/>
    </row>
    <row r="3669" spans="2:3" x14ac:dyDescent="0.25">
      <c r="B3669" s="110"/>
      <c r="C3669" s="110"/>
    </row>
    <row r="3670" spans="2:3" x14ac:dyDescent="0.25">
      <c r="B3670" s="110"/>
      <c r="C3670" s="110"/>
    </row>
    <row r="3671" spans="2:3" x14ac:dyDescent="0.25">
      <c r="B3671" s="110"/>
      <c r="C3671" s="110"/>
    </row>
    <row r="3672" spans="2:3" x14ac:dyDescent="0.25">
      <c r="B3672" s="110"/>
      <c r="C3672" s="110"/>
    </row>
    <row r="3673" spans="2:3" x14ac:dyDescent="0.25">
      <c r="B3673" s="110"/>
      <c r="C3673" s="110"/>
    </row>
    <row r="3674" spans="2:3" x14ac:dyDescent="0.25">
      <c r="B3674" s="110"/>
      <c r="C3674" s="110"/>
    </row>
    <row r="3675" spans="2:3" x14ac:dyDescent="0.25">
      <c r="B3675" s="110"/>
      <c r="C3675" s="110"/>
    </row>
    <row r="3676" spans="2:3" x14ac:dyDescent="0.25">
      <c r="B3676" s="110"/>
      <c r="C3676" s="110"/>
    </row>
    <row r="3677" spans="2:3" x14ac:dyDescent="0.25">
      <c r="B3677" s="110"/>
      <c r="C3677" s="110"/>
    </row>
    <row r="3678" spans="2:3" x14ac:dyDescent="0.25">
      <c r="B3678" s="110"/>
      <c r="C3678" s="110"/>
    </row>
    <row r="3679" spans="2:3" x14ac:dyDescent="0.25">
      <c r="B3679" s="110"/>
      <c r="C3679" s="110"/>
    </row>
    <row r="3680" spans="2:3" x14ac:dyDescent="0.25">
      <c r="B3680" s="110"/>
      <c r="C3680" s="110"/>
    </row>
    <row r="3681" spans="2:3" x14ac:dyDescent="0.25">
      <c r="B3681" s="110"/>
      <c r="C3681" s="110"/>
    </row>
    <row r="3682" spans="2:3" x14ac:dyDescent="0.25">
      <c r="B3682" s="110"/>
      <c r="C3682" s="110"/>
    </row>
    <row r="3683" spans="2:3" x14ac:dyDescent="0.25">
      <c r="B3683" s="110"/>
      <c r="C3683" s="110"/>
    </row>
    <row r="3684" spans="2:3" x14ac:dyDescent="0.25">
      <c r="B3684" s="110"/>
      <c r="C3684" s="110"/>
    </row>
    <row r="3685" spans="2:3" x14ac:dyDescent="0.25">
      <c r="B3685" s="110"/>
      <c r="C3685" s="110"/>
    </row>
    <row r="3686" spans="2:3" x14ac:dyDescent="0.25">
      <c r="B3686" s="110"/>
      <c r="C3686" s="110"/>
    </row>
    <row r="3687" spans="2:3" x14ac:dyDescent="0.25">
      <c r="B3687" s="110"/>
      <c r="C3687" s="110"/>
    </row>
    <row r="3688" spans="2:3" x14ac:dyDescent="0.25">
      <c r="B3688" s="110"/>
      <c r="C3688" s="110"/>
    </row>
    <row r="3689" spans="2:3" x14ac:dyDescent="0.25">
      <c r="B3689" s="110"/>
      <c r="C3689" s="110"/>
    </row>
    <row r="3690" spans="2:3" x14ac:dyDescent="0.25">
      <c r="B3690" s="110"/>
      <c r="C3690" s="110"/>
    </row>
    <row r="3691" spans="2:3" x14ac:dyDescent="0.25">
      <c r="B3691" s="110"/>
      <c r="C3691" s="110"/>
    </row>
    <row r="3692" spans="2:3" x14ac:dyDescent="0.25">
      <c r="B3692" s="110"/>
      <c r="C3692" s="110"/>
    </row>
    <row r="3693" spans="2:3" x14ac:dyDescent="0.25">
      <c r="B3693" s="110"/>
      <c r="C3693" s="110"/>
    </row>
    <row r="3694" spans="2:3" x14ac:dyDescent="0.25">
      <c r="B3694" s="110"/>
      <c r="C3694" s="110"/>
    </row>
    <row r="3695" spans="2:3" x14ac:dyDescent="0.25">
      <c r="B3695" s="110"/>
      <c r="C3695" s="110"/>
    </row>
    <row r="3696" spans="2:3" x14ac:dyDescent="0.25">
      <c r="B3696" s="110"/>
      <c r="C3696" s="110"/>
    </row>
    <row r="3697" spans="2:3" x14ac:dyDescent="0.25">
      <c r="B3697" s="110"/>
      <c r="C3697" s="110"/>
    </row>
    <row r="3698" spans="2:3" x14ac:dyDescent="0.25">
      <c r="B3698" s="110"/>
      <c r="C3698" s="110"/>
    </row>
    <row r="3699" spans="2:3" x14ac:dyDescent="0.25">
      <c r="B3699" s="110"/>
      <c r="C3699" s="110"/>
    </row>
    <row r="3700" spans="2:3" x14ac:dyDescent="0.25">
      <c r="B3700" s="110"/>
      <c r="C3700" s="110"/>
    </row>
    <row r="3701" spans="2:3" x14ac:dyDescent="0.25">
      <c r="B3701" s="110"/>
      <c r="C3701" s="110"/>
    </row>
    <row r="3702" spans="2:3" x14ac:dyDescent="0.25">
      <c r="B3702" s="110"/>
      <c r="C3702" s="110"/>
    </row>
    <row r="3703" spans="2:3" x14ac:dyDescent="0.25">
      <c r="B3703" s="110"/>
      <c r="C3703" s="110"/>
    </row>
    <row r="3704" spans="2:3" x14ac:dyDescent="0.25">
      <c r="B3704" s="110"/>
      <c r="C3704" s="110"/>
    </row>
    <row r="3705" spans="2:3" x14ac:dyDescent="0.25">
      <c r="B3705" s="110"/>
      <c r="C3705" s="110"/>
    </row>
    <row r="3706" spans="2:3" x14ac:dyDescent="0.25">
      <c r="B3706" s="110"/>
      <c r="C3706" s="110"/>
    </row>
    <row r="3707" spans="2:3" x14ac:dyDescent="0.25">
      <c r="B3707" s="110"/>
      <c r="C3707" s="110"/>
    </row>
    <row r="3708" spans="2:3" x14ac:dyDescent="0.25">
      <c r="B3708" s="110"/>
      <c r="C3708" s="110"/>
    </row>
    <row r="3709" spans="2:3" x14ac:dyDescent="0.25">
      <c r="B3709" s="110"/>
      <c r="C3709" s="110"/>
    </row>
    <row r="3710" spans="2:3" x14ac:dyDescent="0.25">
      <c r="B3710" s="110"/>
      <c r="C3710" s="110"/>
    </row>
    <row r="3711" spans="2:3" x14ac:dyDescent="0.25">
      <c r="B3711" s="110"/>
      <c r="C3711" s="110"/>
    </row>
    <row r="3712" spans="2:3" x14ac:dyDescent="0.25">
      <c r="B3712" s="110"/>
      <c r="C3712" s="110"/>
    </row>
    <row r="3713" spans="2:3" x14ac:dyDescent="0.25">
      <c r="B3713" s="110"/>
      <c r="C3713" s="110"/>
    </row>
    <row r="3714" spans="2:3" x14ac:dyDescent="0.25">
      <c r="B3714" s="110"/>
      <c r="C3714" s="110"/>
    </row>
    <row r="3715" spans="2:3" x14ac:dyDescent="0.25">
      <c r="B3715" s="110"/>
      <c r="C3715" s="110"/>
    </row>
    <row r="3716" spans="2:3" x14ac:dyDescent="0.25">
      <c r="B3716" s="110"/>
      <c r="C3716" s="110"/>
    </row>
    <row r="3717" spans="2:3" x14ac:dyDescent="0.25">
      <c r="B3717" s="110"/>
      <c r="C3717" s="110"/>
    </row>
    <row r="3718" spans="2:3" x14ac:dyDescent="0.25">
      <c r="B3718" s="110"/>
      <c r="C3718" s="110"/>
    </row>
    <row r="3719" spans="2:3" x14ac:dyDescent="0.25">
      <c r="B3719" s="110"/>
      <c r="C3719" s="110"/>
    </row>
    <row r="3720" spans="2:3" x14ac:dyDescent="0.25">
      <c r="B3720" s="110"/>
      <c r="C3720" s="110"/>
    </row>
    <row r="3721" spans="2:3" x14ac:dyDescent="0.25">
      <c r="B3721" s="110"/>
      <c r="C3721" s="110"/>
    </row>
    <row r="3722" spans="2:3" x14ac:dyDescent="0.25">
      <c r="B3722" s="110"/>
      <c r="C3722" s="110"/>
    </row>
    <row r="3723" spans="2:3" x14ac:dyDescent="0.25">
      <c r="B3723" s="110"/>
      <c r="C3723" s="110"/>
    </row>
    <row r="3724" spans="2:3" x14ac:dyDescent="0.25">
      <c r="B3724" s="110"/>
      <c r="C3724" s="110"/>
    </row>
    <row r="3725" spans="2:3" x14ac:dyDescent="0.25">
      <c r="B3725" s="110"/>
      <c r="C3725" s="110"/>
    </row>
    <row r="3726" spans="2:3" x14ac:dyDescent="0.25">
      <c r="B3726" s="110"/>
      <c r="C3726" s="110"/>
    </row>
    <row r="3727" spans="2:3" x14ac:dyDescent="0.25">
      <c r="B3727" s="110"/>
      <c r="C3727" s="110"/>
    </row>
    <row r="3728" spans="2:3" x14ac:dyDescent="0.25">
      <c r="B3728" s="110"/>
      <c r="C3728" s="110"/>
    </row>
    <row r="3729" spans="2:3" x14ac:dyDescent="0.25">
      <c r="B3729" s="110"/>
      <c r="C3729" s="110"/>
    </row>
    <row r="3730" spans="2:3" x14ac:dyDescent="0.25">
      <c r="B3730" s="110"/>
      <c r="C3730" s="110"/>
    </row>
    <row r="3731" spans="2:3" x14ac:dyDescent="0.25">
      <c r="B3731" s="110"/>
      <c r="C3731" s="110"/>
    </row>
    <row r="3732" spans="2:3" x14ac:dyDescent="0.25">
      <c r="B3732" s="110"/>
      <c r="C3732" s="110"/>
    </row>
    <row r="3733" spans="2:3" x14ac:dyDescent="0.25">
      <c r="B3733" s="110"/>
      <c r="C3733" s="110"/>
    </row>
    <row r="3734" spans="2:3" x14ac:dyDescent="0.25">
      <c r="B3734" s="110"/>
      <c r="C3734" s="110"/>
    </row>
    <row r="3735" spans="2:3" x14ac:dyDescent="0.25">
      <c r="B3735" s="110"/>
      <c r="C3735" s="110"/>
    </row>
    <row r="3736" spans="2:3" x14ac:dyDescent="0.25">
      <c r="B3736" s="110"/>
      <c r="C3736" s="110"/>
    </row>
    <row r="3737" spans="2:3" x14ac:dyDescent="0.25">
      <c r="B3737" s="110"/>
      <c r="C3737" s="110"/>
    </row>
    <row r="3738" spans="2:3" x14ac:dyDescent="0.25">
      <c r="B3738" s="110"/>
      <c r="C3738" s="110"/>
    </row>
    <row r="3739" spans="2:3" x14ac:dyDescent="0.25">
      <c r="B3739" s="110"/>
      <c r="C3739" s="110"/>
    </row>
    <row r="3740" spans="2:3" x14ac:dyDescent="0.25">
      <c r="B3740" s="110"/>
      <c r="C3740" s="110"/>
    </row>
    <row r="3741" spans="2:3" x14ac:dyDescent="0.25">
      <c r="B3741" s="110"/>
      <c r="C3741" s="110"/>
    </row>
    <row r="3742" spans="2:3" x14ac:dyDescent="0.25">
      <c r="B3742" s="110"/>
      <c r="C3742" s="110"/>
    </row>
    <row r="3743" spans="2:3" x14ac:dyDescent="0.25">
      <c r="B3743" s="110"/>
      <c r="C3743" s="110"/>
    </row>
    <row r="3744" spans="2:3" x14ac:dyDescent="0.25">
      <c r="B3744" s="110"/>
      <c r="C3744" s="110"/>
    </row>
    <row r="3745" spans="2:3" x14ac:dyDescent="0.25">
      <c r="B3745" s="110"/>
      <c r="C3745" s="110"/>
    </row>
    <row r="3746" spans="2:3" x14ac:dyDescent="0.25">
      <c r="B3746" s="110"/>
      <c r="C3746" s="110"/>
    </row>
    <row r="3747" spans="2:3" x14ac:dyDescent="0.25">
      <c r="B3747" s="110"/>
      <c r="C3747" s="110"/>
    </row>
    <row r="3748" spans="2:3" x14ac:dyDescent="0.25">
      <c r="B3748" s="110"/>
      <c r="C3748" s="110"/>
    </row>
    <row r="3749" spans="2:3" x14ac:dyDescent="0.25">
      <c r="B3749" s="110"/>
      <c r="C3749" s="110"/>
    </row>
    <row r="3750" spans="2:3" x14ac:dyDescent="0.25">
      <c r="B3750" s="110"/>
      <c r="C3750" s="110"/>
    </row>
    <row r="3751" spans="2:3" x14ac:dyDescent="0.25">
      <c r="B3751" s="110"/>
      <c r="C3751" s="110"/>
    </row>
    <row r="3752" spans="2:3" x14ac:dyDescent="0.25">
      <c r="B3752" s="110"/>
      <c r="C3752" s="110"/>
    </row>
    <row r="3753" spans="2:3" x14ac:dyDescent="0.25">
      <c r="B3753" s="110"/>
      <c r="C3753" s="110"/>
    </row>
    <row r="3754" spans="2:3" x14ac:dyDescent="0.25">
      <c r="B3754" s="110"/>
      <c r="C3754" s="110"/>
    </row>
    <row r="3755" spans="2:3" x14ac:dyDescent="0.25">
      <c r="B3755" s="110"/>
      <c r="C3755" s="110"/>
    </row>
    <row r="3756" spans="2:3" x14ac:dyDescent="0.25">
      <c r="B3756" s="110"/>
      <c r="C3756" s="110"/>
    </row>
    <row r="3757" spans="2:3" x14ac:dyDescent="0.25">
      <c r="B3757" s="110"/>
      <c r="C3757" s="110"/>
    </row>
    <row r="3758" spans="2:3" x14ac:dyDescent="0.25">
      <c r="B3758" s="110"/>
      <c r="C3758" s="110"/>
    </row>
    <row r="3759" spans="2:3" x14ac:dyDescent="0.25">
      <c r="B3759" s="110"/>
      <c r="C3759" s="110"/>
    </row>
    <row r="3760" spans="2:3" x14ac:dyDescent="0.25">
      <c r="B3760" s="110"/>
      <c r="C3760" s="110"/>
    </row>
    <row r="3761" spans="2:3" x14ac:dyDescent="0.25">
      <c r="B3761" s="110"/>
      <c r="C3761" s="110"/>
    </row>
    <row r="3762" spans="2:3" x14ac:dyDescent="0.25">
      <c r="B3762" s="110"/>
      <c r="C3762" s="110"/>
    </row>
    <row r="3763" spans="2:3" x14ac:dyDescent="0.25">
      <c r="B3763" s="110"/>
      <c r="C3763" s="110"/>
    </row>
    <row r="3764" spans="2:3" x14ac:dyDescent="0.25">
      <c r="B3764" s="110"/>
      <c r="C3764" s="110"/>
    </row>
    <row r="3765" spans="2:3" x14ac:dyDescent="0.25">
      <c r="B3765" s="110"/>
      <c r="C3765" s="110"/>
    </row>
    <row r="3766" spans="2:3" x14ac:dyDescent="0.25">
      <c r="B3766" s="110"/>
      <c r="C3766" s="110"/>
    </row>
    <row r="3767" spans="2:3" x14ac:dyDescent="0.25">
      <c r="B3767" s="110"/>
      <c r="C3767" s="110"/>
    </row>
    <row r="3768" spans="2:3" x14ac:dyDescent="0.25">
      <c r="B3768" s="110"/>
      <c r="C3768" s="110"/>
    </row>
    <row r="3769" spans="2:3" x14ac:dyDescent="0.25">
      <c r="B3769" s="110"/>
      <c r="C3769" s="110"/>
    </row>
    <row r="3770" spans="2:3" x14ac:dyDescent="0.25">
      <c r="B3770" s="110"/>
      <c r="C3770" s="110"/>
    </row>
    <row r="3771" spans="2:3" x14ac:dyDescent="0.25">
      <c r="B3771" s="110"/>
      <c r="C3771" s="110"/>
    </row>
    <row r="3772" spans="2:3" x14ac:dyDescent="0.25">
      <c r="B3772" s="110"/>
      <c r="C3772" s="110"/>
    </row>
    <row r="3773" spans="2:3" x14ac:dyDescent="0.25">
      <c r="B3773" s="110"/>
      <c r="C3773" s="110"/>
    </row>
    <row r="3774" spans="2:3" x14ac:dyDescent="0.25">
      <c r="B3774" s="110"/>
      <c r="C3774" s="110"/>
    </row>
    <row r="3775" spans="2:3" x14ac:dyDescent="0.25">
      <c r="B3775" s="110"/>
      <c r="C3775" s="110"/>
    </row>
    <row r="3776" spans="2:3" x14ac:dyDescent="0.25">
      <c r="B3776" s="110"/>
      <c r="C3776" s="110"/>
    </row>
    <row r="3777" spans="2:3" x14ac:dyDescent="0.25">
      <c r="B3777" s="110"/>
      <c r="C3777" s="110"/>
    </row>
    <row r="3778" spans="2:3" x14ac:dyDescent="0.25">
      <c r="B3778" s="110"/>
      <c r="C3778" s="110"/>
    </row>
    <row r="3779" spans="2:3" x14ac:dyDescent="0.25">
      <c r="B3779" s="110"/>
      <c r="C3779" s="110"/>
    </row>
    <row r="3780" spans="2:3" x14ac:dyDescent="0.25">
      <c r="B3780" s="110"/>
      <c r="C3780" s="110"/>
    </row>
    <row r="3781" spans="2:3" x14ac:dyDescent="0.25">
      <c r="B3781" s="110"/>
      <c r="C3781" s="110"/>
    </row>
    <row r="3782" spans="2:3" x14ac:dyDescent="0.25">
      <c r="B3782" s="110"/>
      <c r="C3782" s="110"/>
    </row>
    <row r="3783" spans="2:3" x14ac:dyDescent="0.25">
      <c r="B3783" s="110"/>
      <c r="C3783" s="110"/>
    </row>
    <row r="3784" spans="2:3" x14ac:dyDescent="0.25">
      <c r="B3784" s="110"/>
      <c r="C3784" s="110"/>
    </row>
    <row r="3785" spans="2:3" x14ac:dyDescent="0.25">
      <c r="B3785" s="110"/>
      <c r="C3785" s="110"/>
    </row>
    <row r="3786" spans="2:3" x14ac:dyDescent="0.25">
      <c r="B3786" s="110"/>
      <c r="C3786" s="110"/>
    </row>
    <row r="3787" spans="2:3" x14ac:dyDescent="0.25">
      <c r="B3787" s="110"/>
      <c r="C3787" s="110"/>
    </row>
    <row r="3788" spans="2:3" x14ac:dyDescent="0.25">
      <c r="B3788" s="110"/>
      <c r="C3788" s="110"/>
    </row>
    <row r="3789" spans="2:3" x14ac:dyDescent="0.25">
      <c r="B3789" s="110"/>
      <c r="C3789" s="110"/>
    </row>
    <row r="3790" spans="2:3" x14ac:dyDescent="0.25">
      <c r="B3790" s="110"/>
      <c r="C3790" s="110"/>
    </row>
    <row r="3791" spans="2:3" x14ac:dyDescent="0.25">
      <c r="B3791" s="110"/>
      <c r="C3791" s="110"/>
    </row>
    <row r="3792" spans="2:3" x14ac:dyDescent="0.25">
      <c r="B3792" s="110"/>
      <c r="C3792" s="110"/>
    </row>
    <row r="3793" spans="2:3" x14ac:dyDescent="0.25">
      <c r="B3793" s="110"/>
      <c r="C3793" s="110"/>
    </row>
    <row r="3794" spans="2:3" x14ac:dyDescent="0.25">
      <c r="B3794" s="110"/>
      <c r="C3794" s="110"/>
    </row>
    <row r="3795" spans="2:3" x14ac:dyDescent="0.25">
      <c r="B3795" s="110"/>
      <c r="C3795" s="110"/>
    </row>
    <row r="3796" spans="2:3" x14ac:dyDescent="0.25">
      <c r="B3796" s="110"/>
      <c r="C3796" s="110"/>
    </row>
    <row r="3797" spans="2:3" x14ac:dyDescent="0.25">
      <c r="B3797" s="110"/>
      <c r="C3797" s="110"/>
    </row>
    <row r="3798" spans="2:3" x14ac:dyDescent="0.25">
      <c r="B3798" s="110"/>
      <c r="C3798" s="110"/>
    </row>
    <row r="3799" spans="2:3" x14ac:dyDescent="0.25">
      <c r="B3799" s="110"/>
      <c r="C3799" s="110"/>
    </row>
    <row r="3800" spans="2:3" x14ac:dyDescent="0.25">
      <c r="B3800" s="110"/>
      <c r="C3800" s="110"/>
    </row>
    <row r="3801" spans="2:3" x14ac:dyDescent="0.25">
      <c r="B3801" s="110"/>
      <c r="C3801" s="110"/>
    </row>
    <row r="3802" spans="2:3" x14ac:dyDescent="0.25">
      <c r="B3802" s="110"/>
      <c r="C3802" s="110"/>
    </row>
    <row r="3803" spans="2:3" x14ac:dyDescent="0.25">
      <c r="B3803" s="110"/>
      <c r="C3803" s="110"/>
    </row>
    <row r="3804" spans="2:3" x14ac:dyDescent="0.25">
      <c r="B3804" s="110"/>
      <c r="C3804" s="110"/>
    </row>
    <row r="3805" spans="2:3" x14ac:dyDescent="0.25">
      <c r="B3805" s="110"/>
      <c r="C3805" s="110"/>
    </row>
    <row r="3806" spans="2:3" x14ac:dyDescent="0.25">
      <c r="B3806" s="110"/>
      <c r="C3806" s="110"/>
    </row>
    <row r="3807" spans="2:3" x14ac:dyDescent="0.25">
      <c r="B3807" s="110"/>
      <c r="C3807" s="110"/>
    </row>
    <row r="3808" spans="2:3" x14ac:dyDescent="0.25">
      <c r="B3808" s="110"/>
      <c r="C3808" s="110"/>
    </row>
    <row r="3809" spans="2:3" x14ac:dyDescent="0.25">
      <c r="B3809" s="110"/>
      <c r="C3809" s="110"/>
    </row>
    <row r="3810" spans="2:3" x14ac:dyDescent="0.25">
      <c r="B3810" s="110"/>
      <c r="C3810" s="110"/>
    </row>
    <row r="3811" spans="2:3" x14ac:dyDescent="0.25">
      <c r="B3811" s="110"/>
      <c r="C3811" s="110"/>
    </row>
    <row r="3812" spans="2:3" x14ac:dyDescent="0.25">
      <c r="B3812" s="110"/>
      <c r="C3812" s="110"/>
    </row>
    <row r="3813" spans="2:3" x14ac:dyDescent="0.25">
      <c r="B3813" s="110"/>
      <c r="C3813" s="110"/>
    </row>
    <row r="3814" spans="2:3" x14ac:dyDescent="0.25">
      <c r="B3814" s="110"/>
      <c r="C3814" s="110"/>
    </row>
    <row r="3815" spans="2:3" x14ac:dyDescent="0.25">
      <c r="B3815" s="110"/>
      <c r="C3815" s="110"/>
    </row>
    <row r="3816" spans="2:3" x14ac:dyDescent="0.25">
      <c r="B3816" s="110"/>
      <c r="C3816" s="110"/>
    </row>
    <row r="3817" spans="2:3" x14ac:dyDescent="0.25">
      <c r="B3817" s="110"/>
      <c r="C3817" s="110"/>
    </row>
    <row r="3818" spans="2:3" x14ac:dyDescent="0.25">
      <c r="B3818" s="110"/>
      <c r="C3818" s="110"/>
    </row>
    <row r="3819" spans="2:3" x14ac:dyDescent="0.25">
      <c r="B3819" s="110"/>
      <c r="C3819" s="110"/>
    </row>
    <row r="3820" spans="2:3" x14ac:dyDescent="0.25">
      <c r="B3820" s="110"/>
      <c r="C3820" s="110"/>
    </row>
    <row r="3821" spans="2:3" x14ac:dyDescent="0.25">
      <c r="B3821" s="110"/>
      <c r="C3821" s="110"/>
    </row>
    <row r="3822" spans="2:3" x14ac:dyDescent="0.25">
      <c r="B3822" s="110"/>
      <c r="C3822" s="110"/>
    </row>
    <row r="3823" spans="2:3" x14ac:dyDescent="0.25">
      <c r="B3823" s="110"/>
      <c r="C3823" s="110"/>
    </row>
    <row r="3824" spans="2:3" x14ac:dyDescent="0.25">
      <c r="B3824" s="110"/>
      <c r="C3824" s="110"/>
    </row>
    <row r="3825" spans="2:3" x14ac:dyDescent="0.25">
      <c r="B3825" s="110"/>
      <c r="C3825" s="110"/>
    </row>
    <row r="3826" spans="2:3" x14ac:dyDescent="0.25">
      <c r="B3826" s="110"/>
      <c r="C3826" s="110"/>
    </row>
    <row r="3827" spans="2:3" x14ac:dyDescent="0.25">
      <c r="B3827" s="110"/>
      <c r="C3827" s="110"/>
    </row>
    <row r="3828" spans="2:3" x14ac:dyDescent="0.25">
      <c r="B3828" s="110"/>
      <c r="C3828" s="110"/>
    </row>
    <row r="3829" spans="2:3" x14ac:dyDescent="0.25">
      <c r="B3829" s="110"/>
      <c r="C3829" s="110"/>
    </row>
    <row r="3830" spans="2:3" x14ac:dyDescent="0.25">
      <c r="B3830" s="110"/>
      <c r="C3830" s="110"/>
    </row>
    <row r="3831" spans="2:3" x14ac:dyDescent="0.25">
      <c r="B3831" s="110"/>
      <c r="C3831" s="110"/>
    </row>
    <row r="3832" spans="2:3" x14ac:dyDescent="0.25">
      <c r="B3832" s="110"/>
      <c r="C3832" s="110"/>
    </row>
    <row r="3833" spans="2:3" x14ac:dyDescent="0.25">
      <c r="B3833" s="110"/>
      <c r="C3833" s="110"/>
    </row>
    <row r="3834" spans="2:3" x14ac:dyDescent="0.25">
      <c r="B3834" s="110"/>
      <c r="C3834" s="110"/>
    </row>
    <row r="3835" spans="2:3" x14ac:dyDescent="0.25">
      <c r="B3835" s="110"/>
      <c r="C3835" s="110"/>
    </row>
    <row r="3836" spans="2:3" x14ac:dyDescent="0.25">
      <c r="B3836" s="110"/>
      <c r="C3836" s="110"/>
    </row>
    <row r="3837" spans="2:3" x14ac:dyDescent="0.25">
      <c r="B3837" s="110"/>
      <c r="C3837" s="110"/>
    </row>
    <row r="3838" spans="2:3" x14ac:dyDescent="0.25">
      <c r="B3838" s="110"/>
      <c r="C3838" s="110"/>
    </row>
    <row r="3839" spans="2:3" x14ac:dyDescent="0.25">
      <c r="B3839" s="110"/>
      <c r="C3839" s="110"/>
    </row>
    <row r="3840" spans="2:3" x14ac:dyDescent="0.25">
      <c r="B3840" s="110"/>
      <c r="C3840" s="110"/>
    </row>
    <row r="3841" spans="2:3" x14ac:dyDescent="0.25">
      <c r="B3841" s="110"/>
      <c r="C3841" s="110"/>
    </row>
    <row r="3842" spans="2:3" x14ac:dyDescent="0.25">
      <c r="B3842" s="110"/>
      <c r="C3842" s="110"/>
    </row>
    <row r="3843" spans="2:3" x14ac:dyDescent="0.25">
      <c r="B3843" s="110"/>
      <c r="C3843" s="110"/>
    </row>
    <row r="3844" spans="2:3" x14ac:dyDescent="0.25">
      <c r="B3844" s="110"/>
      <c r="C3844" s="110"/>
    </row>
    <row r="3845" spans="2:3" x14ac:dyDescent="0.25">
      <c r="B3845" s="110"/>
      <c r="C3845" s="110"/>
    </row>
    <row r="3846" spans="2:3" x14ac:dyDescent="0.25">
      <c r="B3846" s="110"/>
      <c r="C3846" s="110"/>
    </row>
    <row r="3847" spans="2:3" x14ac:dyDescent="0.25">
      <c r="B3847" s="110"/>
      <c r="C3847" s="110"/>
    </row>
    <row r="3848" spans="2:3" x14ac:dyDescent="0.25">
      <c r="B3848" s="110"/>
      <c r="C3848" s="110"/>
    </row>
    <row r="3849" spans="2:3" x14ac:dyDescent="0.25">
      <c r="B3849" s="110"/>
      <c r="C3849" s="110"/>
    </row>
    <row r="3850" spans="2:3" x14ac:dyDescent="0.25">
      <c r="B3850" s="110"/>
      <c r="C3850" s="110"/>
    </row>
    <row r="3851" spans="2:3" x14ac:dyDescent="0.25">
      <c r="B3851" s="110"/>
      <c r="C3851" s="110"/>
    </row>
    <row r="3852" spans="2:3" x14ac:dyDescent="0.25">
      <c r="B3852" s="110"/>
      <c r="C3852" s="110"/>
    </row>
    <row r="3853" spans="2:3" x14ac:dyDescent="0.25">
      <c r="B3853" s="110"/>
      <c r="C3853" s="110"/>
    </row>
    <row r="3854" spans="2:3" x14ac:dyDescent="0.25">
      <c r="B3854" s="110"/>
      <c r="C3854" s="110"/>
    </row>
    <row r="3855" spans="2:3" x14ac:dyDescent="0.25">
      <c r="B3855" s="110"/>
      <c r="C3855" s="110"/>
    </row>
    <row r="3856" spans="2:3" x14ac:dyDescent="0.25">
      <c r="B3856" s="110"/>
      <c r="C3856" s="110"/>
    </row>
    <row r="3857" spans="2:3" x14ac:dyDescent="0.25">
      <c r="B3857" s="110"/>
      <c r="C3857" s="110"/>
    </row>
    <row r="3858" spans="2:3" x14ac:dyDescent="0.25">
      <c r="B3858" s="110"/>
      <c r="C3858" s="110"/>
    </row>
    <row r="3859" spans="2:3" x14ac:dyDescent="0.25">
      <c r="B3859" s="110"/>
      <c r="C3859" s="110"/>
    </row>
    <row r="3860" spans="2:3" x14ac:dyDescent="0.25">
      <c r="B3860" s="110"/>
      <c r="C3860" s="110"/>
    </row>
    <row r="3861" spans="2:3" x14ac:dyDescent="0.25">
      <c r="B3861" s="110"/>
      <c r="C3861" s="110"/>
    </row>
    <row r="3862" spans="2:3" x14ac:dyDescent="0.25">
      <c r="B3862" s="110"/>
      <c r="C3862" s="110"/>
    </row>
    <row r="3863" spans="2:3" x14ac:dyDescent="0.25">
      <c r="B3863" s="110"/>
      <c r="C3863" s="110"/>
    </row>
    <row r="3864" spans="2:3" x14ac:dyDescent="0.25">
      <c r="B3864" s="110"/>
      <c r="C3864" s="110"/>
    </row>
    <row r="3865" spans="2:3" x14ac:dyDescent="0.25">
      <c r="B3865" s="110"/>
      <c r="C3865" s="110"/>
    </row>
    <row r="3866" spans="2:3" x14ac:dyDescent="0.25">
      <c r="B3866" s="110"/>
      <c r="C3866" s="110"/>
    </row>
    <row r="3867" spans="2:3" x14ac:dyDescent="0.25">
      <c r="B3867" s="110"/>
      <c r="C3867" s="110"/>
    </row>
    <row r="3868" spans="2:3" x14ac:dyDescent="0.25">
      <c r="B3868" s="110"/>
      <c r="C3868" s="110"/>
    </row>
    <row r="3869" spans="2:3" x14ac:dyDescent="0.25">
      <c r="B3869" s="110"/>
      <c r="C3869" s="110"/>
    </row>
    <row r="3870" spans="2:3" x14ac:dyDescent="0.25">
      <c r="B3870" s="110"/>
      <c r="C3870" s="110"/>
    </row>
    <row r="3871" spans="2:3" x14ac:dyDescent="0.25">
      <c r="B3871" s="110"/>
      <c r="C3871" s="110"/>
    </row>
    <row r="3872" spans="2:3" x14ac:dyDescent="0.25">
      <c r="B3872" s="110"/>
      <c r="C3872" s="110"/>
    </row>
    <row r="3873" spans="2:3" x14ac:dyDescent="0.25">
      <c r="B3873" s="110"/>
      <c r="C3873" s="110"/>
    </row>
    <row r="3874" spans="2:3" x14ac:dyDescent="0.25">
      <c r="B3874" s="110"/>
      <c r="C3874" s="110"/>
    </row>
    <row r="3875" spans="2:3" x14ac:dyDescent="0.25">
      <c r="B3875" s="110"/>
      <c r="C3875" s="110"/>
    </row>
    <row r="3876" spans="2:3" x14ac:dyDescent="0.25">
      <c r="B3876" s="110"/>
      <c r="C3876" s="110"/>
    </row>
    <row r="3877" spans="2:3" x14ac:dyDescent="0.25">
      <c r="B3877" s="110"/>
      <c r="C3877" s="110"/>
    </row>
    <row r="3878" spans="2:3" x14ac:dyDescent="0.25">
      <c r="B3878" s="110"/>
      <c r="C3878" s="110"/>
    </row>
    <row r="3879" spans="2:3" x14ac:dyDescent="0.25">
      <c r="B3879" s="110"/>
      <c r="C3879" s="110"/>
    </row>
    <row r="3880" spans="2:3" x14ac:dyDescent="0.25">
      <c r="B3880" s="110"/>
      <c r="C3880" s="110"/>
    </row>
    <row r="3881" spans="2:3" x14ac:dyDescent="0.25">
      <c r="B3881" s="110"/>
      <c r="C3881" s="110"/>
    </row>
    <row r="3882" spans="2:3" x14ac:dyDescent="0.25">
      <c r="B3882" s="110"/>
      <c r="C3882" s="110"/>
    </row>
    <row r="3883" spans="2:3" x14ac:dyDescent="0.25">
      <c r="B3883" s="110"/>
      <c r="C3883" s="110"/>
    </row>
    <row r="3884" spans="2:3" x14ac:dyDescent="0.25">
      <c r="B3884" s="110"/>
      <c r="C3884" s="110"/>
    </row>
    <row r="3885" spans="2:3" x14ac:dyDescent="0.25">
      <c r="B3885" s="110"/>
      <c r="C3885" s="110"/>
    </row>
    <row r="3886" spans="2:3" x14ac:dyDescent="0.25">
      <c r="B3886" s="110"/>
      <c r="C3886" s="110"/>
    </row>
    <row r="3887" spans="2:3" x14ac:dyDescent="0.25">
      <c r="B3887" s="110"/>
      <c r="C3887" s="110"/>
    </row>
    <row r="3888" spans="2:3" x14ac:dyDescent="0.25">
      <c r="B3888" s="110"/>
      <c r="C3888" s="110"/>
    </row>
    <row r="3889" spans="2:3" x14ac:dyDescent="0.25">
      <c r="B3889" s="110"/>
      <c r="C3889" s="110"/>
    </row>
    <row r="3890" spans="2:3" x14ac:dyDescent="0.25">
      <c r="B3890" s="110"/>
      <c r="C3890" s="110"/>
    </row>
    <row r="3891" spans="2:3" x14ac:dyDescent="0.25">
      <c r="B3891" s="110"/>
      <c r="C3891" s="110"/>
    </row>
    <row r="3892" spans="2:3" x14ac:dyDescent="0.25">
      <c r="B3892" s="110"/>
      <c r="C3892" s="110"/>
    </row>
    <row r="3893" spans="2:3" x14ac:dyDescent="0.25">
      <c r="B3893" s="110"/>
      <c r="C3893" s="110"/>
    </row>
    <row r="3894" spans="2:3" x14ac:dyDescent="0.25">
      <c r="B3894" s="110"/>
      <c r="C3894" s="110"/>
    </row>
    <row r="3895" spans="2:3" x14ac:dyDescent="0.25">
      <c r="B3895" s="110"/>
      <c r="C3895" s="110"/>
    </row>
    <row r="3896" spans="2:3" x14ac:dyDescent="0.25">
      <c r="B3896" s="110"/>
      <c r="C3896" s="110"/>
    </row>
    <row r="3897" spans="2:3" x14ac:dyDescent="0.25">
      <c r="B3897" s="110"/>
      <c r="C3897" s="110"/>
    </row>
    <row r="3898" spans="2:3" x14ac:dyDescent="0.25">
      <c r="B3898" s="110"/>
      <c r="C3898" s="110"/>
    </row>
    <row r="3899" spans="2:3" x14ac:dyDescent="0.25">
      <c r="B3899" s="110"/>
      <c r="C3899" s="110"/>
    </row>
    <row r="3900" spans="2:3" x14ac:dyDescent="0.25">
      <c r="B3900" s="110"/>
      <c r="C3900" s="110"/>
    </row>
    <row r="3901" spans="2:3" x14ac:dyDescent="0.25">
      <c r="B3901" s="110"/>
      <c r="C3901" s="110"/>
    </row>
    <row r="3902" spans="2:3" x14ac:dyDescent="0.25">
      <c r="B3902" s="110"/>
      <c r="C3902" s="110"/>
    </row>
    <row r="3903" spans="2:3" x14ac:dyDescent="0.25">
      <c r="B3903" s="110"/>
      <c r="C3903" s="110"/>
    </row>
    <row r="3904" spans="2:3" x14ac:dyDescent="0.25">
      <c r="B3904" s="110"/>
      <c r="C3904" s="110"/>
    </row>
    <row r="3905" spans="2:3" x14ac:dyDescent="0.25">
      <c r="B3905" s="110"/>
      <c r="C3905" s="110"/>
    </row>
    <row r="3906" spans="2:3" x14ac:dyDescent="0.25">
      <c r="B3906" s="110"/>
      <c r="C3906" s="110"/>
    </row>
    <row r="3907" spans="2:3" x14ac:dyDescent="0.25">
      <c r="B3907" s="110"/>
      <c r="C3907" s="110"/>
    </row>
    <row r="3908" spans="2:3" x14ac:dyDescent="0.25">
      <c r="B3908" s="110"/>
      <c r="C3908" s="110"/>
    </row>
    <row r="3909" spans="2:3" x14ac:dyDescent="0.25">
      <c r="B3909" s="110"/>
      <c r="C3909" s="110"/>
    </row>
    <row r="3910" spans="2:3" x14ac:dyDescent="0.25">
      <c r="B3910" s="110"/>
      <c r="C3910" s="110"/>
    </row>
    <row r="3911" spans="2:3" x14ac:dyDescent="0.25">
      <c r="B3911" s="110"/>
      <c r="C3911" s="110"/>
    </row>
    <row r="3912" spans="2:3" x14ac:dyDescent="0.25">
      <c r="B3912" s="110"/>
      <c r="C3912" s="110"/>
    </row>
    <row r="3913" spans="2:3" x14ac:dyDescent="0.25">
      <c r="B3913" s="110"/>
      <c r="C3913" s="110"/>
    </row>
    <row r="3914" spans="2:3" x14ac:dyDescent="0.25">
      <c r="B3914" s="110"/>
      <c r="C3914" s="110"/>
    </row>
    <row r="3915" spans="2:3" x14ac:dyDescent="0.25">
      <c r="B3915" s="110"/>
      <c r="C3915" s="110"/>
    </row>
    <row r="3916" spans="2:3" x14ac:dyDescent="0.25">
      <c r="B3916" s="110"/>
      <c r="C3916" s="110"/>
    </row>
    <row r="3917" spans="2:3" x14ac:dyDescent="0.25">
      <c r="B3917" s="110"/>
      <c r="C3917" s="110"/>
    </row>
    <row r="3918" spans="2:3" x14ac:dyDescent="0.25">
      <c r="B3918" s="110"/>
      <c r="C3918" s="110"/>
    </row>
    <row r="3919" spans="2:3" x14ac:dyDescent="0.25">
      <c r="B3919" s="110"/>
      <c r="C3919" s="110"/>
    </row>
    <row r="3920" spans="2:3" x14ac:dyDescent="0.25">
      <c r="B3920" s="110"/>
      <c r="C3920" s="110"/>
    </row>
    <row r="3921" spans="2:3" x14ac:dyDescent="0.25">
      <c r="B3921" s="110"/>
      <c r="C3921" s="110"/>
    </row>
    <row r="3922" spans="2:3" x14ac:dyDescent="0.25">
      <c r="B3922" s="110"/>
      <c r="C3922" s="110"/>
    </row>
    <row r="3923" spans="2:3" x14ac:dyDescent="0.25">
      <c r="B3923" s="110"/>
      <c r="C3923" s="110"/>
    </row>
    <row r="3924" spans="2:3" x14ac:dyDescent="0.25">
      <c r="B3924" s="110"/>
      <c r="C3924" s="110"/>
    </row>
    <row r="3925" spans="2:3" x14ac:dyDescent="0.25">
      <c r="B3925" s="110"/>
      <c r="C3925" s="110"/>
    </row>
    <row r="3926" spans="2:3" x14ac:dyDescent="0.25">
      <c r="B3926" s="110"/>
      <c r="C3926" s="110"/>
    </row>
    <row r="3927" spans="2:3" x14ac:dyDescent="0.25">
      <c r="B3927" s="110"/>
      <c r="C3927" s="110"/>
    </row>
    <row r="3928" spans="2:3" x14ac:dyDescent="0.25">
      <c r="B3928" s="110"/>
      <c r="C3928" s="110"/>
    </row>
    <row r="3929" spans="2:3" x14ac:dyDescent="0.25">
      <c r="B3929" s="110"/>
      <c r="C3929" s="110"/>
    </row>
    <row r="3930" spans="2:3" x14ac:dyDescent="0.25">
      <c r="B3930" s="110"/>
      <c r="C3930" s="110"/>
    </row>
    <row r="3931" spans="2:3" x14ac:dyDescent="0.25">
      <c r="B3931" s="110"/>
      <c r="C3931" s="110"/>
    </row>
    <row r="3932" spans="2:3" x14ac:dyDescent="0.25">
      <c r="B3932" s="110"/>
      <c r="C3932" s="110"/>
    </row>
    <row r="3933" spans="2:3" x14ac:dyDescent="0.25">
      <c r="B3933" s="110"/>
      <c r="C3933" s="110"/>
    </row>
    <row r="3934" spans="2:3" x14ac:dyDescent="0.25">
      <c r="B3934" s="110"/>
      <c r="C3934" s="110"/>
    </row>
    <row r="3935" spans="2:3" x14ac:dyDescent="0.25">
      <c r="B3935" s="110"/>
      <c r="C3935" s="110"/>
    </row>
    <row r="3936" spans="2:3" x14ac:dyDescent="0.25">
      <c r="B3936" s="110"/>
      <c r="C3936" s="110"/>
    </row>
    <row r="3937" spans="2:3" x14ac:dyDescent="0.25">
      <c r="B3937" s="110"/>
      <c r="C3937" s="110"/>
    </row>
    <row r="3938" spans="2:3" x14ac:dyDescent="0.25">
      <c r="B3938" s="110"/>
      <c r="C3938" s="110"/>
    </row>
    <row r="3939" spans="2:3" x14ac:dyDescent="0.25">
      <c r="B3939" s="110"/>
      <c r="C3939" s="110"/>
    </row>
    <row r="3940" spans="2:3" x14ac:dyDescent="0.25">
      <c r="B3940" s="110"/>
      <c r="C3940" s="110"/>
    </row>
    <row r="3941" spans="2:3" x14ac:dyDescent="0.25">
      <c r="B3941" s="110"/>
      <c r="C3941" s="110"/>
    </row>
    <row r="3942" spans="2:3" x14ac:dyDescent="0.25">
      <c r="B3942" s="110"/>
      <c r="C3942" s="110"/>
    </row>
    <row r="3943" spans="2:3" x14ac:dyDescent="0.25">
      <c r="B3943" s="110"/>
      <c r="C3943" s="110"/>
    </row>
    <row r="3944" spans="2:3" x14ac:dyDescent="0.25">
      <c r="B3944" s="110"/>
      <c r="C3944" s="110"/>
    </row>
    <row r="3945" spans="2:3" x14ac:dyDescent="0.25">
      <c r="B3945" s="110"/>
      <c r="C3945" s="110"/>
    </row>
    <row r="3946" spans="2:3" x14ac:dyDescent="0.25">
      <c r="B3946" s="110"/>
      <c r="C3946" s="110"/>
    </row>
    <row r="3947" spans="2:3" x14ac:dyDescent="0.25">
      <c r="B3947" s="110"/>
      <c r="C3947" s="110"/>
    </row>
    <row r="3948" spans="2:3" x14ac:dyDescent="0.25">
      <c r="B3948" s="110"/>
      <c r="C3948" s="110"/>
    </row>
    <row r="3949" spans="2:3" x14ac:dyDescent="0.25">
      <c r="B3949" s="110"/>
      <c r="C3949" s="110"/>
    </row>
    <row r="3950" spans="2:3" x14ac:dyDescent="0.25">
      <c r="B3950" s="110"/>
      <c r="C3950" s="110"/>
    </row>
    <row r="3951" spans="2:3" x14ac:dyDescent="0.25">
      <c r="B3951" s="110"/>
      <c r="C3951" s="110"/>
    </row>
    <row r="3952" spans="2:3" x14ac:dyDescent="0.25">
      <c r="B3952" s="110"/>
      <c r="C3952" s="110"/>
    </row>
    <row r="3953" spans="2:3" x14ac:dyDescent="0.25">
      <c r="B3953" s="110"/>
      <c r="C3953" s="110"/>
    </row>
    <row r="3954" spans="2:3" x14ac:dyDescent="0.25">
      <c r="B3954" s="110"/>
      <c r="C3954" s="110"/>
    </row>
    <row r="3955" spans="2:3" x14ac:dyDescent="0.25">
      <c r="B3955" s="110"/>
      <c r="C3955" s="110"/>
    </row>
    <row r="3956" spans="2:3" x14ac:dyDescent="0.25">
      <c r="B3956" s="110"/>
      <c r="C3956" s="110"/>
    </row>
    <row r="3957" spans="2:3" x14ac:dyDescent="0.25">
      <c r="B3957" s="110"/>
      <c r="C3957" s="110"/>
    </row>
    <row r="3958" spans="2:3" x14ac:dyDescent="0.25">
      <c r="B3958" s="110"/>
      <c r="C3958" s="110"/>
    </row>
    <row r="3959" spans="2:3" x14ac:dyDescent="0.25">
      <c r="B3959" s="110"/>
      <c r="C3959" s="110"/>
    </row>
    <row r="3960" spans="2:3" x14ac:dyDescent="0.25">
      <c r="B3960" s="110"/>
      <c r="C3960" s="110"/>
    </row>
    <row r="3961" spans="2:3" x14ac:dyDescent="0.25">
      <c r="B3961" s="110"/>
      <c r="C3961" s="110"/>
    </row>
    <row r="3962" spans="2:3" x14ac:dyDescent="0.25">
      <c r="B3962" s="110"/>
      <c r="C3962" s="110"/>
    </row>
    <row r="3963" spans="2:3" x14ac:dyDescent="0.25">
      <c r="B3963" s="110"/>
      <c r="C3963" s="110"/>
    </row>
    <row r="3964" spans="2:3" x14ac:dyDescent="0.25">
      <c r="B3964" s="110"/>
      <c r="C3964" s="110"/>
    </row>
    <row r="3965" spans="2:3" x14ac:dyDescent="0.25">
      <c r="B3965" s="110"/>
      <c r="C3965" s="110"/>
    </row>
    <row r="3966" spans="2:3" x14ac:dyDescent="0.25">
      <c r="B3966" s="110"/>
      <c r="C3966" s="110"/>
    </row>
    <row r="3967" spans="2:3" x14ac:dyDescent="0.25">
      <c r="B3967" s="110"/>
      <c r="C3967" s="110"/>
    </row>
    <row r="3968" spans="2:3" x14ac:dyDescent="0.25">
      <c r="B3968" s="110"/>
      <c r="C3968" s="110"/>
    </row>
    <row r="3969" spans="2:3" x14ac:dyDescent="0.25">
      <c r="B3969" s="110"/>
      <c r="C3969" s="110"/>
    </row>
    <row r="3970" spans="2:3" x14ac:dyDescent="0.25">
      <c r="B3970" s="110"/>
      <c r="C3970" s="110"/>
    </row>
    <row r="3971" spans="2:3" x14ac:dyDescent="0.25">
      <c r="B3971" s="110"/>
      <c r="C3971" s="110"/>
    </row>
    <row r="3972" spans="2:3" x14ac:dyDescent="0.25">
      <c r="B3972" s="110"/>
      <c r="C3972" s="110"/>
    </row>
    <row r="3973" spans="2:3" x14ac:dyDescent="0.25">
      <c r="B3973" s="110"/>
      <c r="C3973" s="110"/>
    </row>
    <row r="3974" spans="2:3" x14ac:dyDescent="0.25">
      <c r="B3974" s="110"/>
      <c r="C3974" s="110"/>
    </row>
    <row r="3975" spans="2:3" x14ac:dyDescent="0.25">
      <c r="B3975" s="110"/>
      <c r="C3975" s="110"/>
    </row>
    <row r="3976" spans="2:3" x14ac:dyDescent="0.25">
      <c r="B3976" s="110"/>
      <c r="C3976" s="110"/>
    </row>
    <row r="3977" spans="2:3" x14ac:dyDescent="0.25">
      <c r="B3977" s="110"/>
      <c r="C3977" s="110"/>
    </row>
    <row r="3978" spans="2:3" x14ac:dyDescent="0.25">
      <c r="B3978" s="110"/>
      <c r="C3978" s="110"/>
    </row>
    <row r="3979" spans="2:3" x14ac:dyDescent="0.25">
      <c r="B3979" s="110"/>
      <c r="C3979" s="110"/>
    </row>
    <row r="3980" spans="2:3" x14ac:dyDescent="0.25">
      <c r="B3980" s="110"/>
      <c r="C3980" s="110"/>
    </row>
    <row r="3981" spans="2:3" x14ac:dyDescent="0.25">
      <c r="B3981" s="110"/>
      <c r="C3981" s="110"/>
    </row>
    <row r="3982" spans="2:3" x14ac:dyDescent="0.25">
      <c r="B3982" s="110"/>
      <c r="C3982" s="110"/>
    </row>
    <row r="3983" spans="2:3" x14ac:dyDescent="0.25">
      <c r="B3983" s="110"/>
      <c r="C3983" s="110"/>
    </row>
    <row r="3984" spans="2:3" x14ac:dyDescent="0.25">
      <c r="B3984" s="110"/>
      <c r="C3984" s="110"/>
    </row>
    <row r="3985" spans="2:3" x14ac:dyDescent="0.25">
      <c r="B3985" s="110"/>
      <c r="C3985" s="110"/>
    </row>
    <row r="3986" spans="2:3" x14ac:dyDescent="0.25">
      <c r="B3986" s="110"/>
      <c r="C3986" s="110"/>
    </row>
    <row r="3987" spans="2:3" x14ac:dyDescent="0.25">
      <c r="B3987" s="110"/>
      <c r="C3987" s="110"/>
    </row>
    <row r="3988" spans="2:3" x14ac:dyDescent="0.25">
      <c r="B3988" s="110"/>
      <c r="C3988" s="110"/>
    </row>
    <row r="3989" spans="2:3" x14ac:dyDescent="0.25">
      <c r="B3989" s="110"/>
      <c r="C3989" s="110"/>
    </row>
    <row r="3990" spans="2:3" x14ac:dyDescent="0.25">
      <c r="B3990" s="110"/>
      <c r="C3990" s="110"/>
    </row>
    <row r="3991" spans="2:3" x14ac:dyDescent="0.25">
      <c r="B3991" s="110"/>
      <c r="C3991" s="110"/>
    </row>
    <row r="3992" spans="2:3" x14ac:dyDescent="0.25">
      <c r="B3992" s="110"/>
      <c r="C3992" s="110"/>
    </row>
    <row r="3993" spans="2:3" x14ac:dyDescent="0.25">
      <c r="B3993" s="110"/>
      <c r="C3993" s="110"/>
    </row>
    <row r="3994" spans="2:3" x14ac:dyDescent="0.25">
      <c r="B3994" s="110"/>
      <c r="C3994" s="110"/>
    </row>
    <row r="3995" spans="2:3" x14ac:dyDescent="0.25">
      <c r="B3995" s="110"/>
      <c r="C3995" s="110"/>
    </row>
    <row r="3996" spans="2:3" x14ac:dyDescent="0.25">
      <c r="B3996" s="110"/>
      <c r="C3996" s="110"/>
    </row>
    <row r="3997" spans="2:3" x14ac:dyDescent="0.25">
      <c r="B3997" s="110"/>
      <c r="C3997" s="110"/>
    </row>
    <row r="3998" spans="2:3" x14ac:dyDescent="0.25">
      <c r="B3998" s="110"/>
      <c r="C3998" s="110"/>
    </row>
    <row r="3999" spans="2:3" x14ac:dyDescent="0.25">
      <c r="B3999" s="110"/>
      <c r="C3999" s="110"/>
    </row>
    <row r="4000" spans="2:3" x14ac:dyDescent="0.25">
      <c r="B4000" s="110"/>
      <c r="C4000" s="110"/>
    </row>
    <row r="4001" spans="2:3" x14ac:dyDescent="0.25">
      <c r="B4001" s="110"/>
      <c r="C4001" s="110"/>
    </row>
    <row r="4002" spans="2:3" x14ac:dyDescent="0.25">
      <c r="B4002" s="110"/>
      <c r="C4002" s="110"/>
    </row>
    <row r="4003" spans="2:3" x14ac:dyDescent="0.25">
      <c r="B4003" s="110"/>
      <c r="C4003" s="110"/>
    </row>
    <row r="4004" spans="2:3" x14ac:dyDescent="0.25">
      <c r="B4004" s="110"/>
      <c r="C4004" s="110"/>
    </row>
    <row r="4005" spans="2:3" x14ac:dyDescent="0.25">
      <c r="B4005" s="110"/>
      <c r="C4005" s="110"/>
    </row>
    <row r="4006" spans="2:3" x14ac:dyDescent="0.25">
      <c r="B4006" s="110"/>
      <c r="C4006" s="110"/>
    </row>
    <row r="4007" spans="2:3" x14ac:dyDescent="0.25">
      <c r="B4007" s="110"/>
      <c r="C4007" s="110"/>
    </row>
    <row r="4008" spans="2:3" x14ac:dyDescent="0.25">
      <c r="B4008" s="110"/>
      <c r="C4008" s="110"/>
    </row>
    <row r="4009" spans="2:3" x14ac:dyDescent="0.25">
      <c r="B4009" s="110"/>
      <c r="C4009" s="110"/>
    </row>
    <row r="4010" spans="2:3" x14ac:dyDescent="0.25">
      <c r="B4010" s="110"/>
      <c r="C4010" s="110"/>
    </row>
    <row r="4011" spans="2:3" x14ac:dyDescent="0.25">
      <c r="B4011" s="110"/>
      <c r="C4011" s="110"/>
    </row>
    <row r="4012" spans="2:3" x14ac:dyDescent="0.25">
      <c r="B4012" s="110"/>
      <c r="C4012" s="110"/>
    </row>
    <row r="4013" spans="2:3" x14ac:dyDescent="0.25">
      <c r="B4013" s="110"/>
      <c r="C4013" s="110"/>
    </row>
    <row r="4014" spans="2:3" x14ac:dyDescent="0.25">
      <c r="B4014" s="110"/>
      <c r="C4014" s="110"/>
    </row>
    <row r="4015" spans="2:3" x14ac:dyDescent="0.25">
      <c r="B4015" s="110"/>
      <c r="C4015" s="110"/>
    </row>
    <row r="4016" spans="2:3" x14ac:dyDescent="0.25">
      <c r="B4016" s="110"/>
      <c r="C4016" s="110"/>
    </row>
    <row r="4017" spans="2:3" x14ac:dyDescent="0.25">
      <c r="B4017" s="110"/>
      <c r="C4017" s="110"/>
    </row>
    <row r="4018" spans="2:3" x14ac:dyDescent="0.25">
      <c r="B4018" s="110"/>
      <c r="C4018" s="110"/>
    </row>
    <row r="4019" spans="2:3" x14ac:dyDescent="0.25">
      <c r="B4019" s="110"/>
      <c r="C4019" s="110"/>
    </row>
    <row r="4020" spans="2:3" x14ac:dyDescent="0.25">
      <c r="B4020" s="110"/>
      <c r="C4020" s="110"/>
    </row>
    <row r="4021" spans="2:3" x14ac:dyDescent="0.25">
      <c r="B4021" s="110"/>
      <c r="C4021" s="110"/>
    </row>
    <row r="4022" spans="2:3" x14ac:dyDescent="0.25">
      <c r="B4022" s="110"/>
      <c r="C4022" s="110"/>
    </row>
    <row r="4023" spans="2:3" x14ac:dyDescent="0.25">
      <c r="B4023" s="110"/>
      <c r="C4023" s="110"/>
    </row>
    <row r="4024" spans="2:3" x14ac:dyDescent="0.25">
      <c r="B4024" s="110"/>
      <c r="C4024" s="110"/>
    </row>
    <row r="4025" spans="2:3" x14ac:dyDescent="0.25">
      <c r="B4025" s="110"/>
      <c r="C4025" s="110"/>
    </row>
    <row r="4026" spans="2:3" x14ac:dyDescent="0.25">
      <c r="B4026" s="110"/>
      <c r="C4026" s="110"/>
    </row>
    <row r="4027" spans="2:3" x14ac:dyDescent="0.25">
      <c r="B4027" s="110"/>
      <c r="C4027" s="110"/>
    </row>
    <row r="4028" spans="2:3" x14ac:dyDescent="0.25">
      <c r="B4028" s="110"/>
      <c r="C4028" s="110"/>
    </row>
    <row r="4029" spans="2:3" x14ac:dyDescent="0.25">
      <c r="B4029" s="110"/>
      <c r="C4029" s="110"/>
    </row>
    <row r="4030" spans="2:3" x14ac:dyDescent="0.25">
      <c r="B4030" s="110"/>
      <c r="C4030" s="110"/>
    </row>
    <row r="4031" spans="2:3" x14ac:dyDescent="0.25">
      <c r="B4031" s="110"/>
      <c r="C4031" s="110"/>
    </row>
    <row r="4032" spans="2:3" x14ac:dyDescent="0.25">
      <c r="B4032" s="110"/>
      <c r="C4032" s="110"/>
    </row>
    <row r="4033" spans="2:3" x14ac:dyDescent="0.25">
      <c r="B4033" s="110"/>
      <c r="C4033" s="110"/>
    </row>
    <row r="4034" spans="2:3" x14ac:dyDescent="0.25">
      <c r="B4034" s="110"/>
      <c r="C4034" s="110"/>
    </row>
    <row r="4035" spans="2:3" x14ac:dyDescent="0.25">
      <c r="B4035" s="110"/>
      <c r="C4035" s="110"/>
    </row>
    <row r="4036" spans="2:3" x14ac:dyDescent="0.25">
      <c r="B4036" s="110"/>
      <c r="C4036" s="110"/>
    </row>
    <row r="4037" spans="2:3" x14ac:dyDescent="0.25">
      <c r="B4037" s="110"/>
      <c r="C4037" s="110"/>
    </row>
    <row r="4038" spans="2:3" x14ac:dyDescent="0.25">
      <c r="B4038" s="110"/>
      <c r="C4038" s="110"/>
    </row>
    <row r="4039" spans="2:3" x14ac:dyDescent="0.25">
      <c r="B4039" s="110"/>
      <c r="C4039" s="110"/>
    </row>
    <row r="4040" spans="2:3" x14ac:dyDescent="0.25">
      <c r="B4040" s="110"/>
      <c r="C4040" s="110"/>
    </row>
    <row r="4041" spans="2:3" x14ac:dyDescent="0.25">
      <c r="B4041" s="110"/>
      <c r="C4041" s="110"/>
    </row>
    <row r="4042" spans="2:3" x14ac:dyDescent="0.25">
      <c r="B4042" s="110"/>
      <c r="C4042" s="110"/>
    </row>
    <row r="4043" spans="2:3" x14ac:dyDescent="0.25">
      <c r="B4043" s="110"/>
      <c r="C4043" s="110"/>
    </row>
    <row r="4044" spans="2:3" x14ac:dyDescent="0.25">
      <c r="B4044" s="110"/>
      <c r="C4044" s="110"/>
    </row>
    <row r="4045" spans="2:3" x14ac:dyDescent="0.25">
      <c r="B4045" s="110"/>
      <c r="C4045" s="110"/>
    </row>
    <row r="4046" spans="2:3" x14ac:dyDescent="0.25">
      <c r="B4046" s="110"/>
      <c r="C4046" s="110"/>
    </row>
    <row r="4047" spans="2:3" x14ac:dyDescent="0.25">
      <c r="B4047" s="110"/>
      <c r="C4047" s="110"/>
    </row>
    <row r="4048" spans="2:3" x14ac:dyDescent="0.25">
      <c r="B4048" s="110"/>
      <c r="C4048" s="110"/>
    </row>
    <row r="4049" spans="2:3" x14ac:dyDescent="0.25">
      <c r="B4049" s="110"/>
      <c r="C4049" s="110"/>
    </row>
    <row r="4050" spans="2:3" x14ac:dyDescent="0.25">
      <c r="B4050" s="110"/>
      <c r="C4050" s="110"/>
    </row>
    <row r="4051" spans="2:3" x14ac:dyDescent="0.25">
      <c r="B4051" s="110"/>
      <c r="C4051" s="110"/>
    </row>
    <row r="4052" spans="2:3" x14ac:dyDescent="0.25">
      <c r="B4052" s="110"/>
      <c r="C4052" s="110"/>
    </row>
    <row r="4053" spans="2:3" x14ac:dyDescent="0.25">
      <c r="B4053" s="110"/>
      <c r="C4053" s="110"/>
    </row>
    <row r="4054" spans="2:3" x14ac:dyDescent="0.25">
      <c r="B4054" s="110"/>
      <c r="C4054" s="110"/>
    </row>
    <row r="4055" spans="2:3" x14ac:dyDescent="0.25">
      <c r="B4055" s="110"/>
      <c r="C4055" s="110"/>
    </row>
    <row r="4056" spans="2:3" x14ac:dyDescent="0.25">
      <c r="B4056" s="110"/>
      <c r="C4056" s="110"/>
    </row>
    <row r="4057" spans="2:3" x14ac:dyDescent="0.25">
      <c r="B4057" s="110"/>
      <c r="C4057" s="110"/>
    </row>
    <row r="4058" spans="2:3" x14ac:dyDescent="0.25">
      <c r="B4058" s="110"/>
      <c r="C4058" s="110"/>
    </row>
    <row r="4059" spans="2:3" x14ac:dyDescent="0.25">
      <c r="B4059" s="110"/>
      <c r="C4059" s="110"/>
    </row>
    <row r="4060" spans="2:3" x14ac:dyDescent="0.25">
      <c r="B4060" s="110"/>
      <c r="C4060" s="110"/>
    </row>
    <row r="4061" spans="2:3" x14ac:dyDescent="0.25">
      <c r="B4061" s="110"/>
      <c r="C4061" s="110"/>
    </row>
    <row r="4062" spans="2:3" x14ac:dyDescent="0.25">
      <c r="B4062" s="110"/>
      <c r="C4062" s="110"/>
    </row>
    <row r="4063" spans="2:3" x14ac:dyDescent="0.25">
      <c r="B4063" s="110"/>
      <c r="C4063" s="110"/>
    </row>
    <row r="4064" spans="2:3" x14ac:dyDescent="0.25">
      <c r="B4064" s="110"/>
      <c r="C4064" s="110"/>
    </row>
    <row r="4065" spans="2:3" x14ac:dyDescent="0.25">
      <c r="B4065" s="110"/>
      <c r="C4065" s="110"/>
    </row>
    <row r="4066" spans="2:3" x14ac:dyDescent="0.25">
      <c r="B4066" s="110"/>
      <c r="C4066" s="110"/>
    </row>
    <row r="4067" spans="2:3" x14ac:dyDescent="0.25">
      <c r="B4067" s="110"/>
      <c r="C4067" s="110"/>
    </row>
    <row r="4068" spans="2:3" x14ac:dyDescent="0.25">
      <c r="B4068" s="110"/>
      <c r="C4068" s="110"/>
    </row>
    <row r="4069" spans="2:3" x14ac:dyDescent="0.25">
      <c r="B4069" s="110"/>
      <c r="C4069" s="110"/>
    </row>
    <row r="4070" spans="2:3" x14ac:dyDescent="0.25">
      <c r="B4070" s="110"/>
      <c r="C4070" s="110"/>
    </row>
    <row r="4071" spans="2:3" x14ac:dyDescent="0.25">
      <c r="B4071" s="110"/>
      <c r="C4071" s="110"/>
    </row>
    <row r="4072" spans="2:3" x14ac:dyDescent="0.25">
      <c r="B4072" s="110"/>
      <c r="C4072" s="110"/>
    </row>
    <row r="4073" spans="2:3" x14ac:dyDescent="0.25">
      <c r="B4073" s="110"/>
      <c r="C4073" s="110"/>
    </row>
    <row r="4074" spans="2:3" x14ac:dyDescent="0.25">
      <c r="B4074" s="110"/>
      <c r="C4074" s="110"/>
    </row>
    <row r="4075" spans="2:3" x14ac:dyDescent="0.25">
      <c r="B4075" s="110"/>
      <c r="C4075" s="110"/>
    </row>
    <row r="4076" spans="2:3" x14ac:dyDescent="0.25">
      <c r="B4076" s="110"/>
      <c r="C4076" s="110"/>
    </row>
    <row r="4077" spans="2:3" x14ac:dyDescent="0.25">
      <c r="B4077" s="110"/>
      <c r="C4077" s="110"/>
    </row>
    <row r="4078" spans="2:3" x14ac:dyDescent="0.25">
      <c r="B4078" s="110"/>
      <c r="C4078" s="110"/>
    </row>
    <row r="4079" spans="2:3" x14ac:dyDescent="0.25">
      <c r="B4079" s="110"/>
      <c r="C4079" s="110"/>
    </row>
    <row r="4080" spans="2:3" x14ac:dyDescent="0.25">
      <c r="B4080" s="110"/>
      <c r="C4080" s="110"/>
    </row>
    <row r="4081" spans="2:3" x14ac:dyDescent="0.25">
      <c r="B4081" s="110"/>
      <c r="C4081" s="110"/>
    </row>
    <row r="4082" spans="2:3" x14ac:dyDescent="0.25">
      <c r="B4082" s="110"/>
      <c r="C4082" s="110"/>
    </row>
    <row r="4083" spans="2:3" x14ac:dyDescent="0.25">
      <c r="B4083" s="110"/>
      <c r="C4083" s="110"/>
    </row>
    <row r="4084" spans="2:3" x14ac:dyDescent="0.25">
      <c r="B4084" s="110"/>
      <c r="C4084" s="110"/>
    </row>
    <row r="4085" spans="2:3" x14ac:dyDescent="0.25">
      <c r="B4085" s="110"/>
      <c r="C4085" s="110"/>
    </row>
    <row r="4086" spans="2:3" x14ac:dyDescent="0.25">
      <c r="B4086" s="110"/>
      <c r="C4086" s="110"/>
    </row>
    <row r="4087" spans="2:3" x14ac:dyDescent="0.25">
      <c r="B4087" s="110"/>
      <c r="C4087" s="110"/>
    </row>
    <row r="4088" spans="2:3" x14ac:dyDescent="0.25">
      <c r="B4088" s="110"/>
      <c r="C4088" s="110"/>
    </row>
    <row r="4089" spans="2:3" x14ac:dyDescent="0.25">
      <c r="B4089" s="110"/>
      <c r="C4089" s="110"/>
    </row>
    <row r="4090" spans="2:3" x14ac:dyDescent="0.25">
      <c r="B4090" s="110"/>
      <c r="C4090" s="110"/>
    </row>
    <row r="4091" spans="2:3" x14ac:dyDescent="0.25">
      <c r="B4091" s="110"/>
      <c r="C4091" s="110"/>
    </row>
    <row r="4092" spans="2:3" x14ac:dyDescent="0.25">
      <c r="B4092" s="110"/>
      <c r="C4092" s="110"/>
    </row>
    <row r="4093" spans="2:3" x14ac:dyDescent="0.25">
      <c r="B4093" s="110"/>
      <c r="C4093" s="110"/>
    </row>
    <row r="4094" spans="2:3" x14ac:dyDescent="0.25">
      <c r="B4094" s="110"/>
      <c r="C4094" s="110"/>
    </row>
    <row r="4095" spans="2:3" x14ac:dyDescent="0.25">
      <c r="B4095" s="110"/>
      <c r="C4095" s="110"/>
    </row>
    <row r="4096" spans="2:3" x14ac:dyDescent="0.25">
      <c r="B4096" s="110"/>
      <c r="C4096" s="110"/>
    </row>
    <row r="4097" spans="2:3" x14ac:dyDescent="0.25">
      <c r="B4097" s="110"/>
      <c r="C4097" s="110"/>
    </row>
    <row r="4098" spans="2:3" x14ac:dyDescent="0.25">
      <c r="B4098" s="110"/>
      <c r="C4098" s="110"/>
    </row>
    <row r="4099" spans="2:3" x14ac:dyDescent="0.25">
      <c r="B4099" s="110"/>
      <c r="C4099" s="110"/>
    </row>
    <row r="4100" spans="2:3" x14ac:dyDescent="0.25">
      <c r="B4100" s="110"/>
      <c r="C4100" s="110"/>
    </row>
    <row r="4101" spans="2:3" x14ac:dyDescent="0.25">
      <c r="B4101" s="110"/>
      <c r="C4101" s="110"/>
    </row>
    <row r="4102" spans="2:3" x14ac:dyDescent="0.25">
      <c r="B4102" s="110"/>
      <c r="C4102" s="110"/>
    </row>
    <row r="4103" spans="2:3" x14ac:dyDescent="0.25">
      <c r="B4103" s="110"/>
      <c r="C4103" s="110"/>
    </row>
    <row r="4104" spans="2:3" x14ac:dyDescent="0.25">
      <c r="B4104" s="110"/>
      <c r="C4104" s="110"/>
    </row>
    <row r="4105" spans="2:3" x14ac:dyDescent="0.25">
      <c r="B4105" s="110"/>
      <c r="C4105" s="110"/>
    </row>
    <row r="4106" spans="2:3" x14ac:dyDescent="0.25">
      <c r="B4106" s="110"/>
      <c r="C4106" s="110"/>
    </row>
    <row r="4107" spans="2:3" x14ac:dyDescent="0.25">
      <c r="B4107" s="110"/>
      <c r="C4107" s="110"/>
    </row>
    <row r="4108" spans="2:3" x14ac:dyDescent="0.25">
      <c r="B4108" s="110"/>
      <c r="C4108" s="110"/>
    </row>
    <row r="4109" spans="2:3" x14ac:dyDescent="0.25">
      <c r="B4109" s="110"/>
      <c r="C4109" s="110"/>
    </row>
    <row r="4110" spans="2:3" x14ac:dyDescent="0.25">
      <c r="B4110" s="110"/>
      <c r="C4110" s="110"/>
    </row>
    <row r="4111" spans="2:3" x14ac:dyDescent="0.25">
      <c r="B4111" s="110"/>
      <c r="C4111" s="110"/>
    </row>
    <row r="4112" spans="2:3" x14ac:dyDescent="0.25">
      <c r="B4112" s="110"/>
      <c r="C4112" s="110"/>
    </row>
    <row r="4113" spans="2:3" x14ac:dyDescent="0.25">
      <c r="B4113" s="110"/>
      <c r="C4113" s="110"/>
    </row>
    <row r="4114" spans="2:3" x14ac:dyDescent="0.25">
      <c r="B4114" s="110"/>
      <c r="C4114" s="110"/>
    </row>
    <row r="4115" spans="2:3" x14ac:dyDescent="0.25">
      <c r="B4115" s="110"/>
      <c r="C4115" s="110"/>
    </row>
    <row r="4116" spans="2:3" x14ac:dyDescent="0.25">
      <c r="B4116" s="110"/>
      <c r="C4116" s="110"/>
    </row>
    <row r="4117" spans="2:3" x14ac:dyDescent="0.25">
      <c r="B4117" s="110"/>
      <c r="C4117" s="110"/>
    </row>
    <row r="4118" spans="2:3" x14ac:dyDescent="0.25">
      <c r="B4118" s="110"/>
      <c r="C4118" s="110"/>
    </row>
    <row r="4119" spans="2:3" x14ac:dyDescent="0.25">
      <c r="B4119" s="110"/>
      <c r="C4119" s="110"/>
    </row>
    <row r="4120" spans="2:3" x14ac:dyDescent="0.25">
      <c r="B4120" s="110"/>
      <c r="C4120" s="110"/>
    </row>
    <row r="4121" spans="2:3" x14ac:dyDescent="0.25">
      <c r="B4121" s="110"/>
      <c r="C4121" s="110"/>
    </row>
    <row r="4122" spans="2:3" x14ac:dyDescent="0.25">
      <c r="B4122" s="110"/>
      <c r="C4122" s="110"/>
    </row>
    <row r="4123" spans="2:3" x14ac:dyDescent="0.25">
      <c r="B4123" s="110"/>
      <c r="C4123" s="110"/>
    </row>
    <row r="4124" spans="2:3" x14ac:dyDescent="0.25">
      <c r="B4124" s="110"/>
      <c r="C4124" s="110"/>
    </row>
    <row r="4125" spans="2:3" x14ac:dyDescent="0.25">
      <c r="B4125" s="110"/>
      <c r="C4125" s="110"/>
    </row>
    <row r="4126" spans="2:3" x14ac:dyDescent="0.25">
      <c r="B4126" s="110"/>
      <c r="C4126" s="110"/>
    </row>
    <row r="4127" spans="2:3" x14ac:dyDescent="0.25">
      <c r="B4127" s="110"/>
      <c r="C4127" s="110"/>
    </row>
    <row r="4128" spans="2:3" x14ac:dyDescent="0.25">
      <c r="B4128" s="110"/>
      <c r="C4128" s="110"/>
    </row>
    <row r="4129" spans="2:3" x14ac:dyDescent="0.25">
      <c r="B4129" s="110"/>
      <c r="C4129" s="110"/>
    </row>
    <row r="4130" spans="2:3" x14ac:dyDescent="0.25">
      <c r="B4130" s="110"/>
      <c r="C4130" s="110"/>
    </row>
    <row r="4131" spans="2:3" x14ac:dyDescent="0.25">
      <c r="B4131" s="110"/>
      <c r="C4131" s="110"/>
    </row>
    <row r="4132" spans="2:3" x14ac:dyDescent="0.25">
      <c r="B4132" s="110"/>
      <c r="C4132" s="110"/>
    </row>
    <row r="4133" spans="2:3" x14ac:dyDescent="0.25">
      <c r="B4133" s="110"/>
      <c r="C4133" s="110"/>
    </row>
    <row r="4134" spans="2:3" x14ac:dyDescent="0.25">
      <c r="B4134" s="110"/>
      <c r="C4134" s="110"/>
    </row>
    <row r="4135" spans="2:3" x14ac:dyDescent="0.25">
      <c r="B4135" s="110"/>
      <c r="C4135" s="110"/>
    </row>
    <row r="4136" spans="2:3" x14ac:dyDescent="0.25">
      <c r="B4136" s="110"/>
      <c r="C4136" s="110"/>
    </row>
    <row r="4137" spans="2:3" x14ac:dyDescent="0.25">
      <c r="B4137" s="110"/>
      <c r="C4137" s="110"/>
    </row>
    <row r="4138" spans="2:3" x14ac:dyDescent="0.25">
      <c r="B4138" s="110"/>
      <c r="C4138" s="110"/>
    </row>
    <row r="4139" spans="2:3" x14ac:dyDescent="0.25">
      <c r="B4139" s="110"/>
      <c r="C4139" s="110"/>
    </row>
    <row r="4140" spans="2:3" x14ac:dyDescent="0.25">
      <c r="B4140" s="110"/>
      <c r="C4140" s="110"/>
    </row>
    <row r="4141" spans="2:3" x14ac:dyDescent="0.25">
      <c r="B4141" s="110"/>
      <c r="C4141" s="110"/>
    </row>
    <row r="4142" spans="2:3" x14ac:dyDescent="0.25">
      <c r="B4142" s="110"/>
      <c r="C4142" s="110"/>
    </row>
    <row r="4143" spans="2:3" x14ac:dyDescent="0.25">
      <c r="B4143" s="110"/>
      <c r="C4143" s="110"/>
    </row>
    <row r="4144" spans="2:3" x14ac:dyDescent="0.25">
      <c r="B4144" s="110"/>
      <c r="C4144" s="110"/>
    </row>
    <row r="4145" spans="2:3" x14ac:dyDescent="0.25">
      <c r="B4145" s="110"/>
      <c r="C4145" s="110"/>
    </row>
    <row r="4146" spans="2:3" x14ac:dyDescent="0.25">
      <c r="B4146" s="110"/>
      <c r="C4146" s="110"/>
    </row>
    <row r="4147" spans="2:3" x14ac:dyDescent="0.25">
      <c r="B4147" s="110"/>
      <c r="C4147" s="110"/>
    </row>
    <row r="4148" spans="2:3" x14ac:dyDescent="0.25">
      <c r="B4148" s="110"/>
      <c r="C4148" s="110"/>
    </row>
    <row r="4149" spans="2:3" x14ac:dyDescent="0.25">
      <c r="B4149" s="110"/>
      <c r="C4149" s="110"/>
    </row>
    <row r="4150" spans="2:3" x14ac:dyDescent="0.25">
      <c r="B4150" s="110"/>
      <c r="C4150" s="110"/>
    </row>
    <row r="4151" spans="2:3" x14ac:dyDescent="0.25">
      <c r="B4151" s="110"/>
      <c r="C4151" s="110"/>
    </row>
    <row r="4152" spans="2:3" x14ac:dyDescent="0.25">
      <c r="B4152" s="110"/>
      <c r="C4152" s="110"/>
    </row>
    <row r="4153" spans="2:3" x14ac:dyDescent="0.25">
      <c r="B4153" s="110"/>
      <c r="C4153" s="110"/>
    </row>
    <row r="4154" spans="2:3" x14ac:dyDescent="0.25">
      <c r="B4154" s="110"/>
      <c r="C4154" s="110"/>
    </row>
    <row r="4155" spans="2:3" x14ac:dyDescent="0.25">
      <c r="B4155" s="110"/>
      <c r="C4155" s="110"/>
    </row>
    <row r="4156" spans="2:3" x14ac:dyDescent="0.25">
      <c r="B4156" s="110"/>
      <c r="C4156" s="110"/>
    </row>
    <row r="4157" spans="2:3" x14ac:dyDescent="0.25">
      <c r="B4157" s="110"/>
      <c r="C4157" s="110"/>
    </row>
    <row r="4158" spans="2:3" x14ac:dyDescent="0.25">
      <c r="B4158" s="110"/>
      <c r="C4158" s="110"/>
    </row>
    <row r="4159" spans="2:3" x14ac:dyDescent="0.25">
      <c r="B4159" s="110"/>
      <c r="C4159" s="110"/>
    </row>
    <row r="4160" spans="2:3" x14ac:dyDescent="0.25">
      <c r="B4160" s="110"/>
      <c r="C4160" s="110"/>
    </row>
    <row r="4161" spans="2:3" x14ac:dyDescent="0.25">
      <c r="B4161" s="110"/>
      <c r="C4161" s="110"/>
    </row>
    <row r="4162" spans="2:3" x14ac:dyDescent="0.25">
      <c r="B4162" s="110"/>
      <c r="C4162" s="110"/>
    </row>
    <row r="4163" spans="2:3" x14ac:dyDescent="0.25">
      <c r="B4163" s="110"/>
      <c r="C4163" s="110"/>
    </row>
    <row r="4164" spans="2:3" x14ac:dyDescent="0.25">
      <c r="B4164" s="110"/>
      <c r="C4164" s="110"/>
    </row>
    <row r="4165" spans="2:3" x14ac:dyDescent="0.25">
      <c r="B4165" s="110"/>
      <c r="C4165" s="110"/>
    </row>
    <row r="4166" spans="2:3" x14ac:dyDescent="0.25">
      <c r="B4166" s="110"/>
      <c r="C4166" s="110"/>
    </row>
    <row r="4167" spans="2:3" x14ac:dyDescent="0.25">
      <c r="B4167" s="110"/>
      <c r="C4167" s="110"/>
    </row>
    <row r="4168" spans="2:3" x14ac:dyDescent="0.25">
      <c r="B4168" s="110"/>
      <c r="C4168" s="110"/>
    </row>
    <row r="4169" spans="2:3" x14ac:dyDescent="0.25">
      <c r="B4169" s="110"/>
      <c r="C4169" s="110"/>
    </row>
    <row r="4170" spans="2:3" x14ac:dyDescent="0.25">
      <c r="B4170" s="110"/>
      <c r="C4170" s="110"/>
    </row>
    <row r="4171" spans="2:3" x14ac:dyDescent="0.25">
      <c r="B4171" s="110"/>
      <c r="C4171" s="110"/>
    </row>
    <row r="4172" spans="2:3" x14ac:dyDescent="0.25">
      <c r="B4172" s="110"/>
      <c r="C4172" s="110"/>
    </row>
    <row r="4173" spans="2:3" x14ac:dyDescent="0.25">
      <c r="B4173" s="110"/>
      <c r="C4173" s="110"/>
    </row>
    <row r="4174" spans="2:3" x14ac:dyDescent="0.25">
      <c r="B4174" s="110"/>
      <c r="C4174" s="110"/>
    </row>
    <row r="4175" spans="2:3" x14ac:dyDescent="0.25">
      <c r="B4175" s="110"/>
      <c r="C4175" s="110"/>
    </row>
    <row r="4176" spans="2:3" x14ac:dyDescent="0.25">
      <c r="B4176" s="110"/>
      <c r="C4176" s="110"/>
    </row>
    <row r="4177" spans="2:3" x14ac:dyDescent="0.25">
      <c r="B4177" s="110"/>
      <c r="C4177" s="110"/>
    </row>
    <row r="4178" spans="2:3" x14ac:dyDescent="0.25">
      <c r="B4178" s="110"/>
      <c r="C4178" s="110"/>
    </row>
    <row r="4179" spans="2:3" x14ac:dyDescent="0.25">
      <c r="B4179" s="110"/>
      <c r="C4179" s="110"/>
    </row>
    <row r="4180" spans="2:3" x14ac:dyDescent="0.25">
      <c r="B4180" s="110"/>
      <c r="C4180" s="110"/>
    </row>
    <row r="4181" spans="2:3" x14ac:dyDescent="0.25">
      <c r="B4181" s="110"/>
      <c r="C4181" s="110"/>
    </row>
    <row r="4182" spans="2:3" x14ac:dyDescent="0.25">
      <c r="B4182" s="110"/>
      <c r="C4182" s="110"/>
    </row>
    <row r="4183" spans="2:3" x14ac:dyDescent="0.25">
      <c r="B4183" s="110"/>
      <c r="C4183" s="110"/>
    </row>
    <row r="4184" spans="2:3" x14ac:dyDescent="0.25">
      <c r="B4184" s="110"/>
      <c r="C4184" s="110"/>
    </row>
    <row r="4185" spans="2:3" x14ac:dyDescent="0.25">
      <c r="B4185" s="110"/>
      <c r="C4185" s="110"/>
    </row>
    <row r="4186" spans="2:3" x14ac:dyDescent="0.25">
      <c r="B4186" s="110"/>
      <c r="C4186" s="110"/>
    </row>
    <row r="4187" spans="2:3" x14ac:dyDescent="0.25">
      <c r="B4187" s="110"/>
      <c r="C4187" s="110"/>
    </row>
    <row r="4188" spans="2:3" x14ac:dyDescent="0.25">
      <c r="B4188" s="110"/>
      <c r="C4188" s="110"/>
    </row>
    <row r="4189" spans="2:3" x14ac:dyDescent="0.25">
      <c r="B4189" s="110"/>
      <c r="C4189" s="110"/>
    </row>
    <row r="4190" spans="2:3" x14ac:dyDescent="0.25">
      <c r="B4190" s="110"/>
      <c r="C4190" s="110"/>
    </row>
    <row r="4191" spans="2:3" x14ac:dyDescent="0.25">
      <c r="B4191" s="110"/>
      <c r="C4191" s="110"/>
    </row>
    <row r="4192" spans="2:3" x14ac:dyDescent="0.25">
      <c r="B4192" s="110"/>
      <c r="C4192" s="110"/>
    </row>
    <row r="4193" spans="2:3" x14ac:dyDescent="0.25">
      <c r="B4193" s="110"/>
      <c r="C4193" s="110"/>
    </row>
    <row r="4194" spans="2:3" x14ac:dyDescent="0.25">
      <c r="B4194" s="110"/>
      <c r="C4194" s="110"/>
    </row>
    <row r="4195" spans="2:3" x14ac:dyDescent="0.25">
      <c r="B4195" s="110"/>
      <c r="C4195" s="110"/>
    </row>
    <row r="4196" spans="2:3" x14ac:dyDescent="0.25">
      <c r="B4196" s="110"/>
      <c r="C4196" s="110"/>
    </row>
    <row r="4197" spans="2:3" x14ac:dyDescent="0.25">
      <c r="B4197" s="110"/>
      <c r="C4197" s="110"/>
    </row>
    <row r="4198" spans="2:3" x14ac:dyDescent="0.25">
      <c r="B4198" s="110"/>
      <c r="C4198" s="110"/>
    </row>
    <row r="4199" spans="2:3" x14ac:dyDescent="0.25">
      <c r="B4199" s="110"/>
      <c r="C4199" s="110"/>
    </row>
    <row r="4200" spans="2:3" x14ac:dyDescent="0.25">
      <c r="B4200" s="110"/>
      <c r="C4200" s="110"/>
    </row>
    <row r="4201" spans="2:3" x14ac:dyDescent="0.25">
      <c r="B4201" s="110"/>
      <c r="C4201" s="110"/>
    </row>
    <row r="4202" spans="2:3" x14ac:dyDescent="0.25">
      <c r="B4202" s="110"/>
      <c r="C4202" s="110"/>
    </row>
    <row r="4203" spans="2:3" x14ac:dyDescent="0.25">
      <c r="B4203" s="110"/>
      <c r="C4203" s="110"/>
    </row>
    <row r="4204" spans="2:3" x14ac:dyDescent="0.25">
      <c r="B4204" s="110"/>
      <c r="C4204" s="110"/>
    </row>
    <row r="4205" spans="2:3" x14ac:dyDescent="0.25">
      <c r="B4205" s="110"/>
      <c r="C4205" s="110"/>
    </row>
    <row r="4206" spans="2:3" x14ac:dyDescent="0.25">
      <c r="B4206" s="110"/>
      <c r="C4206" s="110"/>
    </row>
    <row r="4207" spans="2:3" x14ac:dyDescent="0.25">
      <c r="B4207" s="110"/>
      <c r="C4207" s="110"/>
    </row>
    <row r="4208" spans="2:3" x14ac:dyDescent="0.25">
      <c r="B4208" s="110"/>
      <c r="C4208" s="110"/>
    </row>
    <row r="4209" spans="2:3" x14ac:dyDescent="0.25">
      <c r="B4209" s="110"/>
      <c r="C4209" s="110"/>
    </row>
    <row r="4210" spans="2:3" x14ac:dyDescent="0.25">
      <c r="B4210" s="110"/>
      <c r="C4210" s="110"/>
    </row>
    <row r="4211" spans="2:3" x14ac:dyDescent="0.25">
      <c r="B4211" s="110"/>
      <c r="C4211" s="110"/>
    </row>
    <row r="4212" spans="2:3" x14ac:dyDescent="0.25">
      <c r="B4212" s="110"/>
      <c r="C4212" s="110"/>
    </row>
    <row r="4213" spans="2:3" x14ac:dyDescent="0.25">
      <c r="B4213" s="110"/>
      <c r="C4213" s="110"/>
    </row>
    <row r="4214" spans="2:3" x14ac:dyDescent="0.25">
      <c r="B4214" s="110"/>
      <c r="C4214" s="110"/>
    </row>
    <row r="4215" spans="2:3" x14ac:dyDescent="0.25">
      <c r="B4215" s="110"/>
      <c r="C4215" s="110"/>
    </row>
    <row r="4216" spans="2:3" x14ac:dyDescent="0.25">
      <c r="B4216" s="110"/>
      <c r="C4216" s="110"/>
    </row>
    <row r="4217" spans="2:3" x14ac:dyDescent="0.25">
      <c r="B4217" s="110"/>
      <c r="C4217" s="110"/>
    </row>
    <row r="4218" spans="2:3" x14ac:dyDescent="0.25">
      <c r="B4218" s="110"/>
      <c r="C4218" s="110"/>
    </row>
    <row r="4219" spans="2:3" x14ac:dyDescent="0.25">
      <c r="B4219" s="110"/>
      <c r="C4219" s="110"/>
    </row>
    <row r="4220" spans="2:3" x14ac:dyDescent="0.25">
      <c r="B4220" s="110"/>
      <c r="C4220" s="110"/>
    </row>
    <row r="4221" spans="2:3" x14ac:dyDescent="0.25">
      <c r="B4221" s="110"/>
      <c r="C4221" s="110"/>
    </row>
    <row r="4222" spans="2:3" x14ac:dyDescent="0.25">
      <c r="B4222" s="110"/>
      <c r="C4222" s="110"/>
    </row>
    <row r="4223" spans="2:3" x14ac:dyDescent="0.25">
      <c r="B4223" s="110"/>
      <c r="C4223" s="110"/>
    </row>
    <row r="4224" spans="2:3" x14ac:dyDescent="0.25">
      <c r="B4224" s="110"/>
      <c r="C4224" s="110"/>
    </row>
    <row r="4225" spans="2:3" x14ac:dyDescent="0.25">
      <c r="B4225" s="110"/>
      <c r="C4225" s="110"/>
    </row>
    <row r="4226" spans="2:3" x14ac:dyDescent="0.25">
      <c r="B4226" s="110"/>
      <c r="C4226" s="110"/>
    </row>
    <row r="4227" spans="2:3" x14ac:dyDescent="0.25">
      <c r="B4227" s="110"/>
      <c r="C4227" s="110"/>
    </row>
    <row r="4228" spans="2:3" x14ac:dyDescent="0.25">
      <c r="B4228" s="110"/>
      <c r="C4228" s="110"/>
    </row>
    <row r="4229" spans="2:3" x14ac:dyDescent="0.25">
      <c r="B4229" s="110"/>
      <c r="C4229" s="110"/>
    </row>
    <row r="4230" spans="2:3" x14ac:dyDescent="0.25">
      <c r="B4230" s="110"/>
      <c r="C4230" s="110"/>
    </row>
    <row r="4231" spans="2:3" x14ac:dyDescent="0.25">
      <c r="B4231" s="110"/>
      <c r="C4231" s="110"/>
    </row>
    <row r="4232" spans="2:3" x14ac:dyDescent="0.25">
      <c r="B4232" s="110"/>
      <c r="C4232" s="110"/>
    </row>
    <row r="4233" spans="2:3" x14ac:dyDescent="0.25">
      <c r="B4233" s="110"/>
      <c r="C4233" s="110"/>
    </row>
    <row r="4234" spans="2:3" x14ac:dyDescent="0.25">
      <c r="B4234" s="110"/>
      <c r="C4234" s="110"/>
    </row>
    <row r="4235" spans="2:3" x14ac:dyDescent="0.25">
      <c r="B4235" s="110"/>
      <c r="C4235" s="110"/>
    </row>
    <row r="4236" spans="2:3" x14ac:dyDescent="0.25">
      <c r="B4236" s="110"/>
      <c r="C4236" s="110"/>
    </row>
    <row r="4237" spans="2:3" x14ac:dyDescent="0.25">
      <c r="B4237" s="110"/>
      <c r="C4237" s="110"/>
    </row>
    <row r="4238" spans="2:3" x14ac:dyDescent="0.25">
      <c r="B4238" s="110"/>
      <c r="C4238" s="110"/>
    </row>
    <row r="4239" spans="2:3" x14ac:dyDescent="0.25">
      <c r="B4239" s="110"/>
      <c r="C4239" s="110"/>
    </row>
    <row r="4240" spans="2:3" x14ac:dyDescent="0.25">
      <c r="B4240" s="110"/>
      <c r="C4240" s="110"/>
    </row>
    <row r="4241" spans="2:3" x14ac:dyDescent="0.25">
      <c r="B4241" s="110"/>
      <c r="C4241" s="110"/>
    </row>
    <row r="4242" spans="2:3" x14ac:dyDescent="0.25">
      <c r="B4242" s="110"/>
      <c r="C4242" s="110"/>
    </row>
    <row r="4243" spans="2:3" x14ac:dyDescent="0.25">
      <c r="B4243" s="110"/>
      <c r="C4243" s="110"/>
    </row>
    <row r="4244" spans="2:3" x14ac:dyDescent="0.25">
      <c r="B4244" s="110"/>
      <c r="C4244" s="110"/>
    </row>
    <row r="4245" spans="2:3" x14ac:dyDescent="0.25">
      <c r="B4245" s="110"/>
      <c r="C4245" s="110"/>
    </row>
    <row r="4246" spans="2:3" x14ac:dyDescent="0.25">
      <c r="B4246" s="110"/>
      <c r="C4246" s="110"/>
    </row>
    <row r="4247" spans="2:3" x14ac:dyDescent="0.25">
      <c r="B4247" s="110"/>
      <c r="C4247" s="110"/>
    </row>
    <row r="4248" spans="2:3" x14ac:dyDescent="0.25">
      <c r="B4248" s="110"/>
      <c r="C4248" s="110"/>
    </row>
    <row r="4249" spans="2:3" x14ac:dyDescent="0.25">
      <c r="B4249" s="110"/>
      <c r="C4249" s="110"/>
    </row>
    <row r="4250" spans="2:3" x14ac:dyDescent="0.25">
      <c r="B4250" s="110"/>
      <c r="C4250" s="110"/>
    </row>
    <row r="4251" spans="2:3" x14ac:dyDescent="0.25">
      <c r="B4251" s="110"/>
      <c r="C4251" s="110"/>
    </row>
    <row r="4252" spans="2:3" x14ac:dyDescent="0.25">
      <c r="B4252" s="110"/>
      <c r="C4252" s="110"/>
    </row>
    <row r="4253" spans="2:3" x14ac:dyDescent="0.25">
      <c r="B4253" s="110"/>
      <c r="C4253" s="110"/>
    </row>
    <row r="4254" spans="2:3" x14ac:dyDescent="0.25">
      <c r="B4254" s="110"/>
      <c r="C4254" s="110"/>
    </row>
    <row r="4255" spans="2:3" x14ac:dyDescent="0.25">
      <c r="B4255" s="110"/>
      <c r="C4255" s="110"/>
    </row>
    <row r="4256" spans="2:3" x14ac:dyDescent="0.25">
      <c r="B4256" s="110"/>
      <c r="C4256" s="110"/>
    </row>
    <row r="4257" spans="2:3" x14ac:dyDescent="0.25">
      <c r="B4257" s="110"/>
      <c r="C4257" s="110"/>
    </row>
    <row r="4258" spans="2:3" x14ac:dyDescent="0.25">
      <c r="B4258" s="110"/>
      <c r="C4258" s="110"/>
    </row>
    <row r="4259" spans="2:3" x14ac:dyDescent="0.25">
      <c r="B4259" s="110"/>
      <c r="C4259" s="110"/>
    </row>
    <row r="4260" spans="2:3" x14ac:dyDescent="0.25">
      <c r="B4260" s="110"/>
      <c r="C4260" s="110"/>
    </row>
    <row r="4261" spans="2:3" x14ac:dyDescent="0.25">
      <c r="B4261" s="110"/>
      <c r="C4261" s="110"/>
    </row>
    <row r="4262" spans="2:3" x14ac:dyDescent="0.25">
      <c r="B4262" s="110"/>
      <c r="C4262" s="110"/>
    </row>
    <row r="4263" spans="2:3" x14ac:dyDescent="0.25">
      <c r="B4263" s="110"/>
      <c r="C4263" s="110"/>
    </row>
    <row r="4264" spans="2:3" x14ac:dyDescent="0.25">
      <c r="B4264" s="110"/>
      <c r="C4264" s="110"/>
    </row>
    <row r="4265" spans="2:3" x14ac:dyDescent="0.25">
      <c r="B4265" s="110"/>
      <c r="C4265" s="110"/>
    </row>
    <row r="4266" spans="2:3" x14ac:dyDescent="0.25">
      <c r="B4266" s="110"/>
      <c r="C4266" s="110"/>
    </row>
    <row r="4267" spans="2:3" x14ac:dyDescent="0.25">
      <c r="B4267" s="110"/>
      <c r="C4267" s="110"/>
    </row>
    <row r="4268" spans="2:3" x14ac:dyDescent="0.25">
      <c r="B4268" s="110"/>
      <c r="C4268" s="110"/>
    </row>
    <row r="4269" spans="2:3" x14ac:dyDescent="0.25">
      <c r="B4269" s="110"/>
      <c r="C4269" s="110"/>
    </row>
    <row r="4270" spans="2:3" x14ac:dyDescent="0.25">
      <c r="B4270" s="110"/>
      <c r="C4270" s="110"/>
    </row>
    <row r="4271" spans="2:3" x14ac:dyDescent="0.25">
      <c r="B4271" s="110"/>
      <c r="C4271" s="110"/>
    </row>
    <row r="4272" spans="2:3" x14ac:dyDescent="0.25">
      <c r="B4272" s="110"/>
      <c r="C4272" s="110"/>
    </row>
    <row r="4273" spans="2:3" x14ac:dyDescent="0.25">
      <c r="B4273" s="110"/>
      <c r="C4273" s="110"/>
    </row>
    <row r="4274" spans="2:3" x14ac:dyDescent="0.25">
      <c r="B4274" s="110"/>
      <c r="C4274" s="110"/>
    </row>
    <row r="4275" spans="2:3" x14ac:dyDescent="0.25">
      <c r="B4275" s="110"/>
      <c r="C4275" s="110"/>
    </row>
    <row r="4276" spans="2:3" x14ac:dyDescent="0.25">
      <c r="B4276" s="110"/>
      <c r="C4276" s="110"/>
    </row>
    <row r="4277" spans="2:3" x14ac:dyDescent="0.25">
      <c r="B4277" s="110"/>
      <c r="C4277" s="110"/>
    </row>
    <row r="4278" spans="2:3" x14ac:dyDescent="0.25">
      <c r="B4278" s="110"/>
      <c r="C4278" s="110"/>
    </row>
    <row r="4279" spans="2:3" x14ac:dyDescent="0.25">
      <c r="B4279" s="110"/>
      <c r="C4279" s="110"/>
    </row>
    <row r="4280" spans="2:3" x14ac:dyDescent="0.25">
      <c r="B4280" s="110"/>
      <c r="C4280" s="110"/>
    </row>
    <row r="4281" spans="2:3" x14ac:dyDescent="0.25">
      <c r="B4281" s="110"/>
      <c r="C4281" s="110"/>
    </row>
    <row r="4282" spans="2:3" x14ac:dyDescent="0.25">
      <c r="B4282" s="110"/>
      <c r="C4282" s="110"/>
    </row>
    <row r="4283" spans="2:3" x14ac:dyDescent="0.25">
      <c r="B4283" s="110"/>
      <c r="C4283" s="110"/>
    </row>
    <row r="4284" spans="2:3" x14ac:dyDescent="0.25">
      <c r="B4284" s="110"/>
      <c r="C4284" s="110"/>
    </row>
    <row r="4285" spans="2:3" x14ac:dyDescent="0.25">
      <c r="B4285" s="110"/>
      <c r="C4285" s="110"/>
    </row>
    <row r="4286" spans="2:3" x14ac:dyDescent="0.25">
      <c r="B4286" s="110"/>
      <c r="C4286" s="110"/>
    </row>
    <row r="4287" spans="2:3" x14ac:dyDescent="0.25">
      <c r="B4287" s="110"/>
      <c r="C4287" s="110"/>
    </row>
    <row r="4288" spans="2:3" x14ac:dyDescent="0.25">
      <c r="B4288" s="110"/>
      <c r="C4288" s="110"/>
    </row>
    <row r="4289" spans="2:3" x14ac:dyDescent="0.25">
      <c r="B4289" s="110"/>
      <c r="C4289" s="110"/>
    </row>
    <row r="4290" spans="2:3" x14ac:dyDescent="0.25">
      <c r="B4290" s="110"/>
      <c r="C4290" s="110"/>
    </row>
    <row r="4291" spans="2:3" x14ac:dyDescent="0.25">
      <c r="B4291" s="110"/>
      <c r="C4291" s="110"/>
    </row>
    <row r="4292" spans="2:3" x14ac:dyDescent="0.25">
      <c r="B4292" s="110"/>
      <c r="C4292" s="110"/>
    </row>
    <row r="4293" spans="2:3" x14ac:dyDescent="0.25">
      <c r="B4293" s="110"/>
      <c r="C4293" s="110"/>
    </row>
    <row r="4294" spans="2:3" x14ac:dyDescent="0.25">
      <c r="B4294" s="110"/>
      <c r="C4294" s="110"/>
    </row>
    <row r="4295" spans="2:3" x14ac:dyDescent="0.25">
      <c r="B4295" s="110"/>
      <c r="C4295" s="110"/>
    </row>
    <row r="4296" spans="2:3" x14ac:dyDescent="0.25">
      <c r="B4296" s="110"/>
      <c r="C4296" s="110"/>
    </row>
    <row r="4297" spans="2:3" x14ac:dyDescent="0.25">
      <c r="B4297" s="110"/>
      <c r="C4297" s="110"/>
    </row>
    <row r="4298" spans="2:3" x14ac:dyDescent="0.25">
      <c r="B4298" s="110"/>
      <c r="C4298" s="110"/>
    </row>
    <row r="4299" spans="2:3" x14ac:dyDescent="0.25">
      <c r="B4299" s="110"/>
      <c r="C4299" s="110"/>
    </row>
    <row r="4300" spans="2:3" x14ac:dyDescent="0.25">
      <c r="B4300" s="110"/>
      <c r="C4300" s="110"/>
    </row>
    <row r="4301" spans="2:3" x14ac:dyDescent="0.25">
      <c r="B4301" s="110"/>
      <c r="C4301" s="110"/>
    </row>
    <row r="4302" spans="2:3" x14ac:dyDescent="0.25">
      <c r="B4302" s="110"/>
      <c r="C4302" s="110"/>
    </row>
    <row r="4303" spans="2:3" x14ac:dyDescent="0.25">
      <c r="B4303" s="110"/>
      <c r="C4303" s="110"/>
    </row>
    <row r="4304" spans="2:3" x14ac:dyDescent="0.25">
      <c r="B4304" s="110"/>
      <c r="C4304" s="110"/>
    </row>
    <row r="4305" spans="2:3" x14ac:dyDescent="0.25">
      <c r="B4305" s="110"/>
      <c r="C4305" s="110"/>
    </row>
    <row r="4306" spans="2:3" x14ac:dyDescent="0.25">
      <c r="B4306" s="110"/>
      <c r="C4306" s="110"/>
    </row>
    <row r="4307" spans="2:3" x14ac:dyDescent="0.25">
      <c r="B4307" s="110"/>
      <c r="C4307" s="110"/>
    </row>
    <row r="4308" spans="2:3" x14ac:dyDescent="0.25">
      <c r="B4308" s="110"/>
      <c r="C4308" s="110"/>
    </row>
    <row r="4309" spans="2:3" x14ac:dyDescent="0.25">
      <c r="B4309" s="110"/>
      <c r="C4309" s="110"/>
    </row>
    <row r="4310" spans="2:3" x14ac:dyDescent="0.25">
      <c r="B4310" s="110"/>
      <c r="C4310" s="110"/>
    </row>
    <row r="4311" spans="2:3" x14ac:dyDescent="0.25">
      <c r="B4311" s="110"/>
      <c r="C4311" s="110"/>
    </row>
    <row r="4312" spans="2:3" x14ac:dyDescent="0.25">
      <c r="B4312" s="110"/>
      <c r="C4312" s="110"/>
    </row>
    <row r="4313" spans="2:3" x14ac:dyDescent="0.25">
      <c r="B4313" s="110"/>
      <c r="C4313" s="110"/>
    </row>
    <row r="4314" spans="2:3" x14ac:dyDescent="0.25">
      <c r="B4314" s="110"/>
      <c r="C4314" s="110"/>
    </row>
    <row r="4315" spans="2:3" x14ac:dyDescent="0.25">
      <c r="B4315" s="110"/>
      <c r="C4315" s="110"/>
    </row>
    <row r="4316" spans="2:3" x14ac:dyDescent="0.25">
      <c r="B4316" s="110"/>
      <c r="C4316" s="110"/>
    </row>
    <row r="4317" spans="2:3" x14ac:dyDescent="0.25">
      <c r="B4317" s="110"/>
      <c r="C4317" s="110"/>
    </row>
    <row r="4318" spans="2:3" x14ac:dyDescent="0.25">
      <c r="B4318" s="110"/>
      <c r="C4318" s="110"/>
    </row>
    <row r="4319" spans="2:3" x14ac:dyDescent="0.25">
      <c r="B4319" s="110"/>
      <c r="C4319" s="110"/>
    </row>
    <row r="4320" spans="2:3" x14ac:dyDescent="0.25">
      <c r="B4320" s="110"/>
      <c r="C4320" s="110"/>
    </row>
    <row r="4321" spans="2:3" x14ac:dyDescent="0.25">
      <c r="B4321" s="110"/>
      <c r="C4321" s="110"/>
    </row>
    <row r="4322" spans="2:3" x14ac:dyDescent="0.25">
      <c r="B4322" s="110"/>
      <c r="C4322" s="110"/>
    </row>
    <row r="4323" spans="2:3" x14ac:dyDescent="0.25">
      <c r="B4323" s="110"/>
      <c r="C4323" s="110"/>
    </row>
    <row r="4324" spans="2:3" x14ac:dyDescent="0.25">
      <c r="B4324" s="110"/>
      <c r="C4324" s="110"/>
    </row>
    <row r="4325" spans="2:3" x14ac:dyDescent="0.25">
      <c r="B4325" s="110"/>
      <c r="C4325" s="110"/>
    </row>
    <row r="4326" spans="2:3" x14ac:dyDescent="0.25">
      <c r="B4326" s="110"/>
      <c r="C4326" s="110"/>
    </row>
    <row r="4327" spans="2:3" x14ac:dyDescent="0.25">
      <c r="B4327" s="110"/>
      <c r="C4327" s="110"/>
    </row>
    <row r="4328" spans="2:3" x14ac:dyDescent="0.25">
      <c r="B4328" s="110"/>
      <c r="C4328" s="110"/>
    </row>
    <row r="4329" spans="2:3" x14ac:dyDescent="0.25">
      <c r="B4329" s="110"/>
      <c r="C4329" s="110"/>
    </row>
    <row r="4330" spans="2:3" x14ac:dyDescent="0.25">
      <c r="B4330" s="110"/>
      <c r="C4330" s="110"/>
    </row>
    <row r="4331" spans="2:3" x14ac:dyDescent="0.25">
      <c r="B4331" s="110"/>
      <c r="C4331" s="110"/>
    </row>
    <row r="4332" spans="2:3" x14ac:dyDescent="0.25">
      <c r="B4332" s="110"/>
      <c r="C4332" s="110"/>
    </row>
    <row r="4333" spans="2:3" x14ac:dyDescent="0.25">
      <c r="B4333" s="110"/>
      <c r="C4333" s="110"/>
    </row>
    <row r="4334" spans="2:3" x14ac:dyDescent="0.25">
      <c r="B4334" s="110"/>
      <c r="C4334" s="110"/>
    </row>
    <row r="4335" spans="2:3" x14ac:dyDescent="0.25">
      <c r="B4335" s="110"/>
      <c r="C4335" s="110"/>
    </row>
    <row r="4336" spans="2:3" x14ac:dyDescent="0.25">
      <c r="B4336" s="110"/>
      <c r="C4336" s="110"/>
    </row>
    <row r="4337" spans="2:3" x14ac:dyDescent="0.25">
      <c r="B4337" s="110"/>
      <c r="C4337" s="110"/>
    </row>
    <row r="4338" spans="2:3" x14ac:dyDescent="0.25">
      <c r="B4338" s="110"/>
      <c r="C4338" s="110"/>
    </row>
    <row r="4339" spans="2:3" x14ac:dyDescent="0.25">
      <c r="B4339" s="110"/>
      <c r="C4339" s="110"/>
    </row>
    <row r="4340" spans="2:3" x14ac:dyDescent="0.25">
      <c r="B4340" s="110"/>
      <c r="C4340" s="110"/>
    </row>
    <row r="4341" spans="2:3" x14ac:dyDescent="0.25">
      <c r="B4341" s="110"/>
      <c r="C4341" s="110"/>
    </row>
    <row r="4342" spans="2:3" x14ac:dyDescent="0.25">
      <c r="B4342" s="110"/>
      <c r="C4342" s="110"/>
    </row>
    <row r="4343" spans="2:3" x14ac:dyDescent="0.25">
      <c r="B4343" s="110"/>
      <c r="C4343" s="110"/>
    </row>
    <row r="4344" spans="2:3" x14ac:dyDescent="0.25">
      <c r="B4344" s="110"/>
      <c r="C4344" s="110"/>
    </row>
    <row r="4345" spans="2:3" x14ac:dyDescent="0.25">
      <c r="B4345" s="110"/>
      <c r="C4345" s="110"/>
    </row>
    <row r="4346" spans="2:3" x14ac:dyDescent="0.25">
      <c r="B4346" s="110"/>
      <c r="C4346" s="110"/>
    </row>
    <row r="4347" spans="2:3" x14ac:dyDescent="0.25">
      <c r="B4347" s="110"/>
      <c r="C4347" s="110"/>
    </row>
    <row r="4348" spans="2:3" x14ac:dyDescent="0.25">
      <c r="B4348" s="110"/>
      <c r="C4348" s="110"/>
    </row>
    <row r="4349" spans="2:3" x14ac:dyDescent="0.25">
      <c r="B4349" s="110"/>
      <c r="C4349" s="110"/>
    </row>
    <row r="4350" spans="2:3" x14ac:dyDescent="0.25">
      <c r="B4350" s="110"/>
      <c r="C4350" s="110"/>
    </row>
    <row r="4351" spans="2:3" x14ac:dyDescent="0.25">
      <c r="B4351" s="110"/>
      <c r="C4351" s="110"/>
    </row>
    <row r="4352" spans="2:3" x14ac:dyDescent="0.25">
      <c r="B4352" s="110"/>
      <c r="C4352" s="110"/>
    </row>
    <row r="4353" spans="2:3" x14ac:dyDescent="0.25">
      <c r="B4353" s="110"/>
      <c r="C4353" s="110"/>
    </row>
    <row r="4354" spans="2:3" x14ac:dyDescent="0.25">
      <c r="B4354" s="110"/>
      <c r="C4354" s="110"/>
    </row>
    <row r="4355" spans="2:3" x14ac:dyDescent="0.25">
      <c r="B4355" s="110"/>
      <c r="C4355" s="110"/>
    </row>
    <row r="4356" spans="2:3" x14ac:dyDescent="0.25">
      <c r="B4356" s="110"/>
      <c r="C4356" s="110"/>
    </row>
    <row r="4357" spans="2:3" x14ac:dyDescent="0.25">
      <c r="B4357" s="110"/>
      <c r="C4357" s="110"/>
    </row>
    <row r="4358" spans="2:3" x14ac:dyDescent="0.25">
      <c r="B4358" s="110"/>
      <c r="C4358" s="110"/>
    </row>
    <row r="4359" spans="2:3" x14ac:dyDescent="0.25">
      <c r="B4359" s="110"/>
      <c r="C4359" s="110"/>
    </row>
    <row r="4360" spans="2:3" x14ac:dyDescent="0.25">
      <c r="B4360" s="110"/>
      <c r="C4360" s="110"/>
    </row>
    <row r="4361" spans="2:3" x14ac:dyDescent="0.25">
      <c r="B4361" s="110"/>
      <c r="C4361" s="110"/>
    </row>
    <row r="4362" spans="2:3" x14ac:dyDescent="0.25">
      <c r="B4362" s="110"/>
      <c r="C4362" s="110"/>
    </row>
    <row r="4363" spans="2:3" x14ac:dyDescent="0.25">
      <c r="B4363" s="110"/>
      <c r="C4363" s="110"/>
    </row>
    <row r="4364" spans="2:3" x14ac:dyDescent="0.25">
      <c r="B4364" s="110"/>
      <c r="C4364" s="110"/>
    </row>
    <row r="4365" spans="2:3" x14ac:dyDescent="0.25">
      <c r="B4365" s="110"/>
      <c r="C4365" s="110"/>
    </row>
    <row r="4366" spans="2:3" x14ac:dyDescent="0.25">
      <c r="B4366" s="110"/>
      <c r="C4366" s="110"/>
    </row>
    <row r="4367" spans="2:3" x14ac:dyDescent="0.25">
      <c r="B4367" s="110"/>
      <c r="C4367" s="110"/>
    </row>
    <row r="4368" spans="2:3" x14ac:dyDescent="0.25">
      <c r="B4368" s="110"/>
      <c r="C4368" s="110"/>
    </row>
    <row r="4369" spans="2:3" x14ac:dyDescent="0.25">
      <c r="B4369" s="110"/>
      <c r="C4369" s="110"/>
    </row>
    <row r="4370" spans="2:3" x14ac:dyDescent="0.25">
      <c r="B4370" s="110"/>
      <c r="C4370" s="110"/>
    </row>
    <row r="4371" spans="2:3" x14ac:dyDescent="0.25">
      <c r="B4371" s="110"/>
      <c r="C4371" s="110"/>
    </row>
    <row r="4372" spans="2:3" x14ac:dyDescent="0.25">
      <c r="B4372" s="110"/>
      <c r="C4372" s="110"/>
    </row>
    <row r="4373" spans="2:3" x14ac:dyDescent="0.25">
      <c r="B4373" s="110"/>
      <c r="C4373" s="110"/>
    </row>
    <row r="4374" spans="2:3" x14ac:dyDescent="0.25">
      <c r="B4374" s="110"/>
      <c r="C4374" s="110"/>
    </row>
    <row r="4375" spans="2:3" x14ac:dyDescent="0.25">
      <c r="B4375" s="110"/>
      <c r="C4375" s="110"/>
    </row>
    <row r="4376" spans="2:3" x14ac:dyDescent="0.25">
      <c r="B4376" s="110"/>
      <c r="C4376" s="110"/>
    </row>
    <row r="4377" spans="2:3" x14ac:dyDescent="0.25">
      <c r="B4377" s="110"/>
      <c r="C4377" s="110"/>
    </row>
    <row r="4378" spans="2:3" x14ac:dyDescent="0.25">
      <c r="B4378" s="110"/>
      <c r="C4378" s="110"/>
    </row>
    <row r="4379" spans="2:3" x14ac:dyDescent="0.25">
      <c r="B4379" s="110"/>
      <c r="C4379" s="110"/>
    </row>
    <row r="4380" spans="2:3" x14ac:dyDescent="0.25">
      <c r="B4380" s="110"/>
      <c r="C4380" s="110"/>
    </row>
    <row r="4381" spans="2:3" x14ac:dyDescent="0.25">
      <c r="B4381" s="110"/>
      <c r="C4381" s="110"/>
    </row>
    <row r="4382" spans="2:3" x14ac:dyDescent="0.25">
      <c r="B4382" s="110"/>
      <c r="C4382" s="110"/>
    </row>
    <row r="4383" spans="2:3" x14ac:dyDescent="0.25">
      <c r="B4383" s="110"/>
      <c r="C4383" s="110"/>
    </row>
    <row r="4384" spans="2:3" x14ac:dyDescent="0.25">
      <c r="B4384" s="110"/>
      <c r="C4384" s="110"/>
    </row>
    <row r="4385" spans="2:3" x14ac:dyDescent="0.25">
      <c r="B4385" s="110"/>
      <c r="C4385" s="110"/>
    </row>
    <row r="4386" spans="2:3" x14ac:dyDescent="0.25">
      <c r="B4386" s="110"/>
      <c r="C4386" s="110"/>
    </row>
    <row r="4387" spans="2:3" x14ac:dyDescent="0.25">
      <c r="B4387" s="110"/>
      <c r="C4387" s="110"/>
    </row>
    <row r="4388" spans="2:3" x14ac:dyDescent="0.25">
      <c r="B4388" s="110"/>
      <c r="C4388" s="110"/>
    </row>
    <row r="4389" spans="2:3" x14ac:dyDescent="0.25">
      <c r="B4389" s="110"/>
      <c r="C4389" s="110"/>
    </row>
    <row r="4390" spans="2:3" x14ac:dyDescent="0.25">
      <c r="B4390" s="110"/>
      <c r="C4390" s="110"/>
    </row>
    <row r="4391" spans="2:3" x14ac:dyDescent="0.25">
      <c r="B4391" s="110"/>
      <c r="C4391" s="110"/>
    </row>
    <row r="4392" spans="2:3" x14ac:dyDescent="0.25">
      <c r="B4392" s="110"/>
      <c r="C4392" s="110"/>
    </row>
    <row r="4393" spans="2:3" x14ac:dyDescent="0.25">
      <c r="B4393" s="110"/>
      <c r="C4393" s="110"/>
    </row>
    <row r="4394" spans="2:3" x14ac:dyDescent="0.25">
      <c r="B4394" s="110"/>
      <c r="C4394" s="110"/>
    </row>
    <row r="4395" spans="2:3" x14ac:dyDescent="0.25">
      <c r="B4395" s="110"/>
      <c r="C4395" s="110"/>
    </row>
    <row r="4396" spans="2:3" x14ac:dyDescent="0.25">
      <c r="B4396" s="110"/>
      <c r="C4396" s="110"/>
    </row>
    <row r="4397" spans="2:3" x14ac:dyDescent="0.25">
      <c r="B4397" s="110"/>
      <c r="C4397" s="110"/>
    </row>
    <row r="4398" spans="2:3" x14ac:dyDescent="0.25">
      <c r="B4398" s="110"/>
      <c r="C4398" s="110"/>
    </row>
    <row r="4399" spans="2:3" x14ac:dyDescent="0.25">
      <c r="B4399" s="110"/>
      <c r="C4399" s="110"/>
    </row>
    <row r="4400" spans="2:3" x14ac:dyDescent="0.25">
      <c r="B4400" s="110"/>
      <c r="C4400" s="110"/>
    </row>
    <row r="4401" spans="2:3" x14ac:dyDescent="0.25">
      <c r="B4401" s="110"/>
      <c r="C4401" s="110"/>
    </row>
    <row r="4402" spans="2:3" x14ac:dyDescent="0.25">
      <c r="B4402" s="110"/>
      <c r="C4402" s="110"/>
    </row>
    <row r="4403" spans="2:3" x14ac:dyDescent="0.25">
      <c r="B4403" s="110"/>
      <c r="C4403" s="110"/>
    </row>
    <row r="4404" spans="2:3" x14ac:dyDescent="0.25">
      <c r="B4404" s="110"/>
      <c r="C4404" s="110"/>
    </row>
    <row r="4405" spans="2:3" x14ac:dyDescent="0.25">
      <c r="B4405" s="110"/>
      <c r="C4405" s="110"/>
    </row>
    <row r="4406" spans="2:3" x14ac:dyDescent="0.25">
      <c r="B4406" s="110"/>
      <c r="C4406" s="110"/>
    </row>
    <row r="4407" spans="2:3" x14ac:dyDescent="0.25">
      <c r="B4407" s="110"/>
      <c r="C4407" s="110"/>
    </row>
    <row r="4408" spans="2:3" x14ac:dyDescent="0.25">
      <c r="B4408" s="110"/>
      <c r="C4408" s="110"/>
    </row>
    <row r="4409" spans="2:3" x14ac:dyDescent="0.25">
      <c r="B4409" s="110"/>
      <c r="C4409" s="110"/>
    </row>
    <row r="4410" spans="2:3" x14ac:dyDescent="0.25">
      <c r="B4410" s="110"/>
      <c r="C4410" s="110"/>
    </row>
    <row r="4411" spans="2:3" x14ac:dyDescent="0.25">
      <c r="B4411" s="110"/>
      <c r="C4411" s="110"/>
    </row>
    <row r="4412" spans="2:3" x14ac:dyDescent="0.25">
      <c r="B4412" s="110"/>
      <c r="C4412" s="110"/>
    </row>
    <row r="4413" spans="2:3" x14ac:dyDescent="0.25">
      <c r="B4413" s="110"/>
      <c r="C4413" s="110"/>
    </row>
    <row r="4414" spans="2:3" x14ac:dyDescent="0.25">
      <c r="B4414" s="110"/>
      <c r="C4414" s="110"/>
    </row>
    <row r="4415" spans="2:3" x14ac:dyDescent="0.25">
      <c r="B4415" s="110"/>
      <c r="C4415" s="110"/>
    </row>
    <row r="4416" spans="2:3" x14ac:dyDescent="0.25">
      <c r="B4416" s="110"/>
      <c r="C4416" s="110"/>
    </row>
    <row r="4417" spans="2:3" x14ac:dyDescent="0.25">
      <c r="B4417" s="110"/>
      <c r="C4417" s="110"/>
    </row>
    <row r="4418" spans="2:3" x14ac:dyDescent="0.25">
      <c r="B4418" s="110"/>
      <c r="C4418" s="110"/>
    </row>
    <row r="4419" spans="2:3" x14ac:dyDescent="0.25">
      <c r="B4419" s="110"/>
      <c r="C4419" s="110"/>
    </row>
    <row r="4420" spans="2:3" x14ac:dyDescent="0.25">
      <c r="B4420" s="110"/>
      <c r="C4420" s="110"/>
    </row>
    <row r="4421" spans="2:3" x14ac:dyDescent="0.25">
      <c r="B4421" s="110"/>
      <c r="C4421" s="110"/>
    </row>
    <row r="4422" spans="2:3" x14ac:dyDescent="0.25">
      <c r="B4422" s="110"/>
      <c r="C4422" s="110"/>
    </row>
    <row r="4423" spans="2:3" x14ac:dyDescent="0.25">
      <c r="B4423" s="110"/>
      <c r="C4423" s="110"/>
    </row>
    <row r="4424" spans="2:3" x14ac:dyDescent="0.25">
      <c r="B4424" s="110"/>
      <c r="C4424" s="110"/>
    </row>
    <row r="4425" spans="2:3" x14ac:dyDescent="0.25">
      <c r="B4425" s="110"/>
      <c r="C4425" s="110"/>
    </row>
    <row r="4426" spans="2:3" x14ac:dyDescent="0.25">
      <c r="B4426" s="110"/>
      <c r="C4426" s="110"/>
    </row>
    <row r="4427" spans="2:3" x14ac:dyDescent="0.25">
      <c r="B4427" s="110"/>
      <c r="C4427" s="110"/>
    </row>
    <row r="4428" spans="2:3" x14ac:dyDescent="0.25">
      <c r="B4428" s="110"/>
      <c r="C4428" s="110"/>
    </row>
    <row r="4429" spans="2:3" x14ac:dyDescent="0.25">
      <c r="B4429" s="110"/>
      <c r="C4429" s="110"/>
    </row>
    <row r="4430" spans="2:3" x14ac:dyDescent="0.25">
      <c r="B4430" s="110"/>
      <c r="C4430" s="110"/>
    </row>
    <row r="4431" spans="2:3" x14ac:dyDescent="0.25">
      <c r="B4431" s="110"/>
      <c r="C4431" s="110"/>
    </row>
    <row r="4432" spans="2:3" x14ac:dyDescent="0.25">
      <c r="B4432" s="110"/>
      <c r="C4432" s="110"/>
    </row>
    <row r="4433" spans="2:3" x14ac:dyDescent="0.25">
      <c r="B4433" s="110"/>
      <c r="C4433" s="110"/>
    </row>
    <row r="4434" spans="2:3" x14ac:dyDescent="0.25">
      <c r="B4434" s="110"/>
      <c r="C4434" s="110"/>
    </row>
    <row r="4435" spans="2:3" x14ac:dyDescent="0.25">
      <c r="B4435" s="110"/>
      <c r="C4435" s="110"/>
    </row>
    <row r="4436" spans="2:3" x14ac:dyDescent="0.25">
      <c r="B4436" s="110"/>
      <c r="C4436" s="110"/>
    </row>
    <row r="4437" spans="2:3" x14ac:dyDescent="0.25">
      <c r="B4437" s="110"/>
      <c r="C4437" s="110"/>
    </row>
    <row r="4438" spans="2:3" x14ac:dyDescent="0.25">
      <c r="B4438" s="110"/>
      <c r="C4438" s="110"/>
    </row>
    <row r="4439" spans="2:3" x14ac:dyDescent="0.25">
      <c r="B4439" s="110"/>
      <c r="C4439" s="110"/>
    </row>
    <row r="4440" spans="2:3" x14ac:dyDescent="0.25">
      <c r="B4440" s="110"/>
      <c r="C4440" s="110"/>
    </row>
    <row r="4441" spans="2:3" x14ac:dyDescent="0.25">
      <c r="B4441" s="110"/>
      <c r="C4441" s="110"/>
    </row>
    <row r="4442" spans="2:3" x14ac:dyDescent="0.25">
      <c r="B4442" s="110"/>
      <c r="C4442" s="110"/>
    </row>
    <row r="4443" spans="2:3" x14ac:dyDescent="0.25">
      <c r="B4443" s="110"/>
      <c r="C4443" s="110"/>
    </row>
    <row r="4444" spans="2:3" x14ac:dyDescent="0.25">
      <c r="B4444" s="110"/>
      <c r="C4444" s="110"/>
    </row>
    <row r="4445" spans="2:3" x14ac:dyDescent="0.25">
      <c r="B4445" s="110"/>
      <c r="C4445" s="110"/>
    </row>
    <row r="4446" spans="2:3" x14ac:dyDescent="0.25">
      <c r="B4446" s="110"/>
      <c r="C4446" s="110"/>
    </row>
    <row r="4447" spans="2:3" x14ac:dyDescent="0.25">
      <c r="B4447" s="110"/>
      <c r="C4447" s="110"/>
    </row>
    <row r="4448" spans="2:3" x14ac:dyDescent="0.25">
      <c r="B4448" s="110"/>
      <c r="C4448" s="110"/>
    </row>
    <row r="4449" spans="2:3" x14ac:dyDescent="0.25">
      <c r="B4449" s="110"/>
      <c r="C4449" s="110"/>
    </row>
    <row r="4450" spans="2:3" x14ac:dyDescent="0.25">
      <c r="B4450" s="110"/>
      <c r="C4450" s="110"/>
    </row>
    <row r="4451" spans="2:3" x14ac:dyDescent="0.25">
      <c r="B4451" s="110"/>
      <c r="C4451" s="110"/>
    </row>
    <row r="4452" spans="2:3" x14ac:dyDescent="0.25">
      <c r="B4452" s="110"/>
      <c r="C4452" s="110"/>
    </row>
    <row r="4453" spans="2:3" x14ac:dyDescent="0.25">
      <c r="B4453" s="110"/>
      <c r="C4453" s="110"/>
    </row>
    <row r="4454" spans="2:3" x14ac:dyDescent="0.25">
      <c r="B4454" s="110"/>
      <c r="C4454" s="110"/>
    </row>
    <row r="4455" spans="2:3" x14ac:dyDescent="0.25">
      <c r="B4455" s="110"/>
      <c r="C4455" s="110"/>
    </row>
    <row r="4456" spans="2:3" x14ac:dyDescent="0.25">
      <c r="B4456" s="110"/>
      <c r="C4456" s="110"/>
    </row>
    <row r="4457" spans="2:3" x14ac:dyDescent="0.25">
      <c r="B4457" s="110"/>
      <c r="C4457" s="110"/>
    </row>
    <row r="4458" spans="2:3" x14ac:dyDescent="0.25">
      <c r="B4458" s="110"/>
      <c r="C4458" s="110"/>
    </row>
    <row r="4459" spans="2:3" x14ac:dyDescent="0.25">
      <c r="B4459" s="110"/>
      <c r="C4459" s="110"/>
    </row>
    <row r="4460" spans="2:3" x14ac:dyDescent="0.25">
      <c r="B4460" s="110"/>
      <c r="C4460" s="110"/>
    </row>
    <row r="4461" spans="2:3" x14ac:dyDescent="0.25">
      <c r="B4461" s="110"/>
      <c r="C4461" s="110"/>
    </row>
    <row r="4462" spans="2:3" x14ac:dyDescent="0.25">
      <c r="B4462" s="110"/>
      <c r="C4462" s="110"/>
    </row>
    <row r="4463" spans="2:3" x14ac:dyDescent="0.25">
      <c r="B4463" s="110"/>
      <c r="C4463" s="110"/>
    </row>
    <row r="4464" spans="2:3" x14ac:dyDescent="0.25">
      <c r="B4464" s="110"/>
      <c r="C4464" s="110"/>
    </row>
    <row r="4465" spans="2:3" x14ac:dyDescent="0.25">
      <c r="B4465" s="110"/>
      <c r="C4465" s="110"/>
    </row>
    <row r="4466" spans="2:3" x14ac:dyDescent="0.25">
      <c r="B4466" s="110"/>
      <c r="C4466" s="110"/>
    </row>
    <row r="4467" spans="2:3" x14ac:dyDescent="0.25">
      <c r="B4467" s="110"/>
      <c r="C4467" s="110"/>
    </row>
    <row r="4468" spans="2:3" x14ac:dyDescent="0.25">
      <c r="B4468" s="110"/>
      <c r="C4468" s="110"/>
    </row>
    <row r="4469" spans="2:3" x14ac:dyDescent="0.25">
      <c r="B4469" s="110"/>
      <c r="C4469" s="110"/>
    </row>
    <row r="4470" spans="2:3" x14ac:dyDescent="0.25">
      <c r="B4470" s="110"/>
      <c r="C4470" s="110"/>
    </row>
    <row r="4471" spans="2:3" x14ac:dyDescent="0.25">
      <c r="B4471" s="110"/>
      <c r="C4471" s="110"/>
    </row>
    <row r="4472" spans="2:3" x14ac:dyDescent="0.25">
      <c r="B4472" s="110"/>
      <c r="C4472" s="110"/>
    </row>
    <row r="4473" spans="2:3" x14ac:dyDescent="0.25">
      <c r="B4473" s="110"/>
      <c r="C4473" s="110"/>
    </row>
    <row r="4474" spans="2:3" x14ac:dyDescent="0.25">
      <c r="B4474" s="110"/>
      <c r="C4474" s="110"/>
    </row>
    <row r="4475" spans="2:3" x14ac:dyDescent="0.25">
      <c r="B4475" s="110"/>
      <c r="C4475" s="110"/>
    </row>
    <row r="4476" spans="2:3" x14ac:dyDescent="0.25">
      <c r="B4476" s="110"/>
      <c r="C4476" s="110"/>
    </row>
    <row r="4477" spans="2:3" x14ac:dyDescent="0.25">
      <c r="B4477" s="110"/>
      <c r="C4477" s="110"/>
    </row>
    <row r="4478" spans="2:3" x14ac:dyDescent="0.25">
      <c r="B4478" s="110"/>
      <c r="C4478" s="110"/>
    </row>
    <row r="4479" spans="2:3" x14ac:dyDescent="0.25">
      <c r="B4479" s="110"/>
      <c r="C4479" s="110"/>
    </row>
    <row r="4480" spans="2:3" x14ac:dyDescent="0.25">
      <c r="B4480" s="110"/>
      <c r="C4480" s="110"/>
    </row>
    <row r="4481" spans="2:3" x14ac:dyDescent="0.25">
      <c r="B4481" s="110"/>
      <c r="C4481" s="110"/>
    </row>
    <row r="4482" spans="2:3" x14ac:dyDescent="0.25">
      <c r="B4482" s="110"/>
      <c r="C4482" s="110"/>
    </row>
    <row r="4483" spans="2:3" x14ac:dyDescent="0.25">
      <c r="B4483" s="110"/>
      <c r="C4483" s="110"/>
    </row>
    <row r="4484" spans="2:3" x14ac:dyDescent="0.25">
      <c r="B4484" s="110"/>
      <c r="C4484" s="110"/>
    </row>
    <row r="4485" spans="2:3" x14ac:dyDescent="0.25">
      <c r="B4485" s="110"/>
      <c r="C4485" s="110"/>
    </row>
    <row r="4486" spans="2:3" x14ac:dyDescent="0.25">
      <c r="B4486" s="110"/>
      <c r="C4486" s="110"/>
    </row>
    <row r="4487" spans="2:3" x14ac:dyDescent="0.25">
      <c r="B4487" s="110"/>
      <c r="C4487" s="110"/>
    </row>
    <row r="4488" spans="2:3" x14ac:dyDescent="0.25">
      <c r="B4488" s="110"/>
      <c r="C4488" s="110"/>
    </row>
    <row r="4489" spans="2:3" x14ac:dyDescent="0.25">
      <c r="B4489" s="110"/>
      <c r="C4489" s="110"/>
    </row>
    <row r="4490" spans="2:3" x14ac:dyDescent="0.25">
      <c r="B4490" s="110"/>
      <c r="C4490" s="110"/>
    </row>
    <row r="4491" spans="2:3" x14ac:dyDescent="0.25">
      <c r="B4491" s="110"/>
      <c r="C4491" s="110"/>
    </row>
    <row r="4492" spans="2:3" x14ac:dyDescent="0.25">
      <c r="B4492" s="110"/>
      <c r="C4492" s="110"/>
    </row>
    <row r="4493" spans="2:3" x14ac:dyDescent="0.25">
      <c r="B4493" s="110"/>
      <c r="C4493" s="110"/>
    </row>
    <row r="4494" spans="2:3" x14ac:dyDescent="0.25">
      <c r="B4494" s="110"/>
      <c r="C4494" s="110"/>
    </row>
    <row r="4495" spans="2:3" x14ac:dyDescent="0.25">
      <c r="B4495" s="110"/>
      <c r="C4495" s="110"/>
    </row>
    <row r="4496" spans="2:3" x14ac:dyDescent="0.25">
      <c r="B4496" s="110"/>
      <c r="C4496" s="110"/>
    </row>
    <row r="4497" spans="2:3" x14ac:dyDescent="0.25">
      <c r="B4497" s="110"/>
      <c r="C4497" s="110"/>
    </row>
    <row r="4498" spans="2:3" x14ac:dyDescent="0.25">
      <c r="B4498" s="110"/>
      <c r="C4498" s="110"/>
    </row>
    <row r="4499" spans="2:3" x14ac:dyDescent="0.25">
      <c r="B4499" s="110"/>
      <c r="C4499" s="110"/>
    </row>
    <row r="4500" spans="2:3" x14ac:dyDescent="0.25">
      <c r="B4500" s="110"/>
      <c r="C4500" s="110"/>
    </row>
    <row r="4501" spans="2:3" x14ac:dyDescent="0.25">
      <c r="B4501" s="110"/>
      <c r="C4501" s="110"/>
    </row>
    <row r="4502" spans="2:3" x14ac:dyDescent="0.25">
      <c r="B4502" s="110"/>
      <c r="C4502" s="110"/>
    </row>
    <row r="4503" spans="2:3" x14ac:dyDescent="0.25">
      <c r="B4503" s="110"/>
      <c r="C4503" s="110"/>
    </row>
    <row r="4504" spans="2:3" x14ac:dyDescent="0.25">
      <c r="B4504" s="110"/>
      <c r="C4504" s="110"/>
    </row>
    <row r="4505" spans="2:3" x14ac:dyDescent="0.25">
      <c r="B4505" s="110"/>
      <c r="C4505" s="110"/>
    </row>
    <row r="4506" spans="2:3" x14ac:dyDescent="0.25">
      <c r="B4506" s="110"/>
      <c r="C4506" s="110"/>
    </row>
    <row r="4507" spans="2:3" x14ac:dyDescent="0.25">
      <c r="B4507" s="110"/>
      <c r="C4507" s="110"/>
    </row>
    <row r="4508" spans="2:3" x14ac:dyDescent="0.25">
      <c r="B4508" s="110"/>
      <c r="C4508" s="110"/>
    </row>
    <row r="4509" spans="2:3" x14ac:dyDescent="0.25">
      <c r="B4509" s="110"/>
      <c r="C4509" s="110"/>
    </row>
    <row r="4510" spans="2:3" x14ac:dyDescent="0.25">
      <c r="B4510" s="110"/>
      <c r="C4510" s="110"/>
    </row>
    <row r="4511" spans="2:3" x14ac:dyDescent="0.25">
      <c r="B4511" s="110"/>
      <c r="C4511" s="110"/>
    </row>
    <row r="4512" spans="2:3" x14ac:dyDescent="0.25">
      <c r="B4512" s="110"/>
      <c r="C4512" s="110"/>
    </row>
    <row r="4513" spans="2:3" x14ac:dyDescent="0.25">
      <c r="B4513" s="110"/>
      <c r="C4513" s="110"/>
    </row>
    <row r="4514" spans="2:3" x14ac:dyDescent="0.25">
      <c r="B4514" s="110"/>
      <c r="C4514" s="110"/>
    </row>
    <row r="4515" spans="2:3" x14ac:dyDescent="0.25">
      <c r="B4515" s="110"/>
      <c r="C4515" s="110"/>
    </row>
    <row r="4516" spans="2:3" x14ac:dyDescent="0.25">
      <c r="B4516" s="110"/>
      <c r="C4516" s="110"/>
    </row>
    <row r="4517" spans="2:3" x14ac:dyDescent="0.25">
      <c r="B4517" s="110"/>
      <c r="C4517" s="110"/>
    </row>
    <row r="4518" spans="2:3" x14ac:dyDescent="0.25">
      <c r="B4518" s="110"/>
      <c r="C4518" s="110"/>
    </row>
    <row r="4519" spans="2:3" x14ac:dyDescent="0.25">
      <c r="B4519" s="110"/>
      <c r="C4519" s="110"/>
    </row>
    <row r="4520" spans="2:3" x14ac:dyDescent="0.25">
      <c r="B4520" s="110"/>
      <c r="C4520" s="110"/>
    </row>
    <row r="4521" spans="2:3" x14ac:dyDescent="0.25">
      <c r="B4521" s="110"/>
      <c r="C4521" s="110"/>
    </row>
    <row r="4522" spans="2:3" x14ac:dyDescent="0.25">
      <c r="B4522" s="110"/>
      <c r="C4522" s="110"/>
    </row>
    <row r="4523" spans="2:3" x14ac:dyDescent="0.25">
      <c r="B4523" s="110"/>
      <c r="C4523" s="110"/>
    </row>
    <row r="4524" spans="2:3" x14ac:dyDescent="0.25">
      <c r="B4524" s="110"/>
      <c r="C4524" s="110"/>
    </row>
    <row r="4525" spans="2:3" x14ac:dyDescent="0.25">
      <c r="B4525" s="110"/>
      <c r="C4525" s="110"/>
    </row>
    <row r="4526" spans="2:3" x14ac:dyDescent="0.25">
      <c r="B4526" s="110"/>
      <c r="C4526" s="110"/>
    </row>
    <row r="4527" spans="2:3" x14ac:dyDescent="0.25">
      <c r="B4527" s="110"/>
      <c r="C4527" s="110"/>
    </row>
    <row r="4528" spans="2:3" x14ac:dyDescent="0.25">
      <c r="B4528" s="110"/>
      <c r="C4528" s="110"/>
    </row>
    <row r="4529" spans="2:3" x14ac:dyDescent="0.25">
      <c r="B4529" s="110"/>
      <c r="C4529" s="110"/>
    </row>
    <row r="4530" spans="2:3" x14ac:dyDescent="0.25">
      <c r="B4530" s="110"/>
      <c r="C4530" s="110"/>
    </row>
    <row r="4531" spans="2:3" x14ac:dyDescent="0.25">
      <c r="B4531" s="110"/>
      <c r="C4531" s="110"/>
    </row>
    <row r="4532" spans="2:3" x14ac:dyDescent="0.25">
      <c r="B4532" s="110"/>
      <c r="C4532" s="110"/>
    </row>
    <row r="4533" spans="2:3" x14ac:dyDescent="0.25">
      <c r="B4533" s="110"/>
      <c r="C4533" s="110"/>
    </row>
    <row r="4534" spans="2:3" x14ac:dyDescent="0.25">
      <c r="B4534" s="110"/>
      <c r="C4534" s="110"/>
    </row>
    <row r="4535" spans="2:3" x14ac:dyDescent="0.25">
      <c r="B4535" s="110"/>
      <c r="C4535" s="110"/>
    </row>
    <row r="4536" spans="2:3" x14ac:dyDescent="0.25">
      <c r="B4536" s="110"/>
      <c r="C4536" s="110"/>
    </row>
    <row r="4537" spans="2:3" x14ac:dyDescent="0.25">
      <c r="B4537" s="110"/>
      <c r="C4537" s="110"/>
    </row>
    <row r="4538" spans="2:3" x14ac:dyDescent="0.25">
      <c r="B4538" s="110"/>
      <c r="C4538" s="110"/>
    </row>
    <row r="4539" spans="2:3" x14ac:dyDescent="0.25">
      <c r="B4539" s="110"/>
      <c r="C4539" s="110"/>
    </row>
    <row r="4540" spans="2:3" x14ac:dyDescent="0.25">
      <c r="B4540" s="110"/>
      <c r="C4540" s="110"/>
    </row>
    <row r="4541" spans="2:3" x14ac:dyDescent="0.25">
      <c r="B4541" s="110"/>
      <c r="C4541" s="110"/>
    </row>
    <row r="4542" spans="2:3" x14ac:dyDescent="0.25">
      <c r="B4542" s="110"/>
      <c r="C4542" s="110"/>
    </row>
    <row r="4543" spans="2:3" x14ac:dyDescent="0.25">
      <c r="B4543" s="110"/>
      <c r="C4543" s="110"/>
    </row>
    <row r="4544" spans="2:3" x14ac:dyDescent="0.25">
      <c r="B4544" s="110"/>
      <c r="C4544" s="110"/>
    </row>
    <row r="4545" spans="2:3" x14ac:dyDescent="0.25">
      <c r="B4545" s="110"/>
      <c r="C4545" s="110"/>
    </row>
    <row r="4546" spans="2:3" x14ac:dyDescent="0.25">
      <c r="B4546" s="110"/>
      <c r="C4546" s="110"/>
    </row>
    <row r="4547" spans="2:3" x14ac:dyDescent="0.25">
      <c r="B4547" s="110"/>
      <c r="C4547" s="110"/>
    </row>
    <row r="4548" spans="2:3" x14ac:dyDescent="0.25">
      <c r="B4548" s="110"/>
      <c r="C4548" s="110"/>
    </row>
    <row r="4549" spans="2:3" x14ac:dyDescent="0.25">
      <c r="B4549" s="110"/>
      <c r="C4549" s="110"/>
    </row>
    <row r="4550" spans="2:3" x14ac:dyDescent="0.25">
      <c r="B4550" s="110"/>
      <c r="C4550" s="110"/>
    </row>
    <row r="4551" spans="2:3" x14ac:dyDescent="0.25">
      <c r="B4551" s="110"/>
      <c r="C4551" s="110"/>
    </row>
    <row r="4552" spans="2:3" x14ac:dyDescent="0.25">
      <c r="B4552" s="110"/>
      <c r="C4552" s="110"/>
    </row>
    <row r="4553" spans="2:3" x14ac:dyDescent="0.25">
      <c r="B4553" s="110"/>
      <c r="C4553" s="110"/>
    </row>
    <row r="4554" spans="2:3" x14ac:dyDescent="0.25">
      <c r="B4554" s="110"/>
      <c r="C4554" s="110"/>
    </row>
    <row r="4555" spans="2:3" x14ac:dyDescent="0.25">
      <c r="B4555" s="110"/>
      <c r="C4555" s="110"/>
    </row>
    <row r="4556" spans="2:3" x14ac:dyDescent="0.25">
      <c r="B4556" s="110"/>
      <c r="C4556" s="110"/>
    </row>
    <row r="4557" spans="2:3" x14ac:dyDescent="0.25">
      <c r="B4557" s="110"/>
      <c r="C4557" s="110"/>
    </row>
    <row r="4558" spans="2:3" x14ac:dyDescent="0.25">
      <c r="B4558" s="110"/>
      <c r="C4558" s="110"/>
    </row>
    <row r="4559" spans="2:3" x14ac:dyDescent="0.25">
      <c r="B4559" s="110"/>
      <c r="C4559" s="110"/>
    </row>
    <row r="4560" spans="2:3" x14ac:dyDescent="0.25">
      <c r="B4560" s="110"/>
      <c r="C4560" s="110"/>
    </row>
    <row r="4561" spans="2:3" x14ac:dyDescent="0.25">
      <c r="B4561" s="110"/>
      <c r="C4561" s="110"/>
    </row>
    <row r="4562" spans="2:3" x14ac:dyDescent="0.25">
      <c r="B4562" s="110"/>
      <c r="C4562" s="110"/>
    </row>
    <row r="4563" spans="2:3" x14ac:dyDescent="0.25">
      <c r="B4563" s="110"/>
      <c r="C4563" s="110"/>
    </row>
    <row r="4564" spans="2:3" x14ac:dyDescent="0.25">
      <c r="B4564" s="110"/>
      <c r="C4564" s="110"/>
    </row>
    <row r="4565" spans="2:3" x14ac:dyDescent="0.25">
      <c r="B4565" s="110"/>
      <c r="C4565" s="110"/>
    </row>
    <row r="4566" spans="2:3" x14ac:dyDescent="0.25">
      <c r="B4566" s="110"/>
      <c r="C4566" s="110"/>
    </row>
    <row r="4567" spans="2:3" x14ac:dyDescent="0.25">
      <c r="B4567" s="110"/>
      <c r="C4567" s="110"/>
    </row>
    <row r="4568" spans="2:3" x14ac:dyDescent="0.25">
      <c r="B4568" s="110"/>
      <c r="C4568" s="110"/>
    </row>
    <row r="4569" spans="2:3" x14ac:dyDescent="0.25">
      <c r="B4569" s="110"/>
      <c r="C4569" s="110"/>
    </row>
    <row r="4570" spans="2:3" x14ac:dyDescent="0.25">
      <c r="B4570" s="110"/>
      <c r="C4570" s="110"/>
    </row>
    <row r="4571" spans="2:3" x14ac:dyDescent="0.25">
      <c r="B4571" s="110"/>
      <c r="C4571" s="110"/>
    </row>
    <row r="4572" spans="2:3" x14ac:dyDescent="0.25">
      <c r="B4572" s="110"/>
      <c r="C4572" s="110"/>
    </row>
    <row r="4573" spans="2:3" x14ac:dyDescent="0.25">
      <c r="B4573" s="110"/>
      <c r="C4573" s="110"/>
    </row>
    <row r="4574" spans="2:3" x14ac:dyDescent="0.25">
      <c r="B4574" s="110"/>
      <c r="C4574" s="110"/>
    </row>
    <row r="4575" spans="2:3" x14ac:dyDescent="0.25">
      <c r="B4575" s="110"/>
      <c r="C4575" s="110"/>
    </row>
    <row r="4576" spans="2:3" x14ac:dyDescent="0.25">
      <c r="B4576" s="110"/>
      <c r="C4576" s="110"/>
    </row>
    <row r="4577" spans="2:3" x14ac:dyDescent="0.25">
      <c r="B4577" s="110"/>
      <c r="C4577" s="110"/>
    </row>
    <row r="4578" spans="2:3" x14ac:dyDescent="0.25">
      <c r="B4578" s="110"/>
      <c r="C4578" s="110"/>
    </row>
    <row r="4579" spans="2:3" x14ac:dyDescent="0.25">
      <c r="B4579" s="110"/>
      <c r="C4579" s="110"/>
    </row>
    <row r="4580" spans="2:3" x14ac:dyDescent="0.25">
      <c r="B4580" s="110"/>
      <c r="C4580" s="110"/>
    </row>
    <row r="4581" spans="2:3" x14ac:dyDescent="0.25">
      <c r="B4581" s="110"/>
      <c r="C4581" s="110"/>
    </row>
    <row r="4582" spans="2:3" x14ac:dyDescent="0.25">
      <c r="B4582" s="110"/>
      <c r="C4582" s="110"/>
    </row>
    <row r="4583" spans="2:3" x14ac:dyDescent="0.25">
      <c r="B4583" s="110"/>
      <c r="C4583" s="110"/>
    </row>
    <row r="4584" spans="2:3" x14ac:dyDescent="0.25">
      <c r="B4584" s="110"/>
      <c r="C4584" s="110"/>
    </row>
    <row r="4585" spans="2:3" x14ac:dyDescent="0.25">
      <c r="B4585" s="110"/>
      <c r="C4585" s="110"/>
    </row>
    <row r="4586" spans="2:3" x14ac:dyDescent="0.25">
      <c r="B4586" s="110"/>
      <c r="C4586" s="110"/>
    </row>
    <row r="4587" spans="2:3" x14ac:dyDescent="0.25">
      <c r="B4587" s="110"/>
      <c r="C4587" s="110"/>
    </row>
    <row r="4588" spans="2:3" x14ac:dyDescent="0.25">
      <c r="B4588" s="110"/>
      <c r="C4588" s="110"/>
    </row>
    <row r="4589" spans="2:3" x14ac:dyDescent="0.25">
      <c r="B4589" s="110"/>
      <c r="C4589" s="110"/>
    </row>
    <row r="4590" spans="2:3" x14ac:dyDescent="0.25">
      <c r="B4590" s="110"/>
      <c r="C4590" s="110"/>
    </row>
    <row r="4591" spans="2:3" x14ac:dyDescent="0.25">
      <c r="B4591" s="110"/>
      <c r="C4591" s="110"/>
    </row>
    <row r="4592" spans="2:3" x14ac:dyDescent="0.25">
      <c r="B4592" s="110"/>
      <c r="C4592" s="110"/>
    </row>
    <row r="4593" spans="2:3" x14ac:dyDescent="0.25">
      <c r="B4593" s="110"/>
      <c r="C4593" s="110"/>
    </row>
    <row r="4594" spans="2:3" x14ac:dyDescent="0.25">
      <c r="B4594" s="110"/>
      <c r="C4594" s="110"/>
    </row>
    <row r="4595" spans="2:3" x14ac:dyDescent="0.25">
      <c r="B4595" s="110"/>
      <c r="C4595" s="110"/>
    </row>
    <row r="4596" spans="2:3" x14ac:dyDescent="0.25">
      <c r="B4596" s="110"/>
      <c r="C4596" s="110"/>
    </row>
    <row r="4597" spans="2:3" x14ac:dyDescent="0.25">
      <c r="B4597" s="110"/>
      <c r="C4597" s="110"/>
    </row>
    <row r="4598" spans="2:3" x14ac:dyDescent="0.25">
      <c r="B4598" s="110"/>
      <c r="C4598" s="110"/>
    </row>
    <row r="4599" spans="2:3" x14ac:dyDescent="0.25">
      <c r="B4599" s="110"/>
      <c r="C4599" s="110"/>
    </row>
    <row r="4600" spans="2:3" x14ac:dyDescent="0.25">
      <c r="B4600" s="110"/>
      <c r="C4600" s="110"/>
    </row>
    <row r="4601" spans="2:3" x14ac:dyDescent="0.25">
      <c r="B4601" s="110"/>
      <c r="C4601" s="110"/>
    </row>
    <row r="4602" spans="2:3" x14ac:dyDescent="0.25">
      <c r="B4602" s="110"/>
      <c r="C4602" s="110"/>
    </row>
    <row r="4603" spans="2:3" x14ac:dyDescent="0.25">
      <c r="B4603" s="110"/>
      <c r="C4603" s="110"/>
    </row>
    <row r="4604" spans="2:3" x14ac:dyDescent="0.25">
      <c r="B4604" s="110"/>
      <c r="C4604" s="110"/>
    </row>
    <row r="4605" spans="2:3" x14ac:dyDescent="0.25">
      <c r="B4605" s="110"/>
      <c r="C4605" s="110"/>
    </row>
    <row r="4606" spans="2:3" x14ac:dyDescent="0.25">
      <c r="B4606" s="110"/>
      <c r="C4606" s="110"/>
    </row>
    <row r="4607" spans="2:3" x14ac:dyDescent="0.25">
      <c r="B4607" s="110"/>
      <c r="C4607" s="110"/>
    </row>
    <row r="4608" spans="2:3" x14ac:dyDescent="0.25">
      <c r="B4608" s="110"/>
      <c r="C4608" s="110"/>
    </row>
    <row r="4609" spans="2:3" x14ac:dyDescent="0.25">
      <c r="B4609" s="110"/>
      <c r="C4609" s="110"/>
    </row>
    <row r="4610" spans="2:3" x14ac:dyDescent="0.25">
      <c r="B4610" s="110"/>
      <c r="C4610" s="110"/>
    </row>
    <row r="4611" spans="2:3" x14ac:dyDescent="0.25">
      <c r="B4611" s="110"/>
      <c r="C4611" s="110"/>
    </row>
    <row r="4612" spans="2:3" x14ac:dyDescent="0.25">
      <c r="B4612" s="110"/>
      <c r="C4612" s="110"/>
    </row>
    <row r="4613" spans="2:3" x14ac:dyDescent="0.25">
      <c r="B4613" s="110"/>
      <c r="C4613" s="110"/>
    </row>
    <row r="4614" spans="2:3" x14ac:dyDescent="0.25">
      <c r="B4614" s="110"/>
      <c r="C4614" s="110"/>
    </row>
    <row r="4615" spans="2:3" x14ac:dyDescent="0.25">
      <c r="B4615" s="110"/>
      <c r="C4615" s="110"/>
    </row>
    <row r="4616" spans="2:3" x14ac:dyDescent="0.25">
      <c r="B4616" s="110"/>
      <c r="C4616" s="110"/>
    </row>
    <row r="4617" spans="2:3" x14ac:dyDescent="0.25">
      <c r="B4617" s="110"/>
      <c r="C4617" s="110"/>
    </row>
    <row r="4618" spans="2:3" x14ac:dyDescent="0.25">
      <c r="B4618" s="110"/>
      <c r="C4618" s="110"/>
    </row>
    <row r="4619" spans="2:3" x14ac:dyDescent="0.25">
      <c r="B4619" s="110"/>
      <c r="C4619" s="110"/>
    </row>
    <row r="4620" spans="2:3" x14ac:dyDescent="0.25">
      <c r="B4620" s="110"/>
      <c r="C4620" s="110"/>
    </row>
    <row r="4621" spans="2:3" x14ac:dyDescent="0.25">
      <c r="B4621" s="110"/>
      <c r="C4621" s="110"/>
    </row>
    <row r="4622" spans="2:3" x14ac:dyDescent="0.25">
      <c r="B4622" s="110"/>
      <c r="C4622" s="110"/>
    </row>
    <row r="4623" spans="2:3" x14ac:dyDescent="0.25">
      <c r="B4623" s="110"/>
      <c r="C4623" s="110"/>
    </row>
    <row r="4624" spans="2:3" x14ac:dyDescent="0.25">
      <c r="B4624" s="110"/>
      <c r="C4624" s="110"/>
    </row>
    <row r="4625" spans="2:3" x14ac:dyDescent="0.25">
      <c r="B4625" s="110"/>
      <c r="C4625" s="110"/>
    </row>
    <row r="4626" spans="2:3" x14ac:dyDescent="0.25">
      <c r="B4626" s="110"/>
      <c r="C4626" s="110"/>
    </row>
    <row r="4627" spans="2:3" x14ac:dyDescent="0.25">
      <c r="B4627" s="110"/>
      <c r="C4627" s="110"/>
    </row>
    <row r="4628" spans="2:3" x14ac:dyDescent="0.25">
      <c r="B4628" s="110"/>
      <c r="C4628" s="110"/>
    </row>
    <row r="4629" spans="2:3" x14ac:dyDescent="0.25">
      <c r="B4629" s="110"/>
      <c r="C4629" s="110"/>
    </row>
    <row r="4630" spans="2:3" x14ac:dyDescent="0.25">
      <c r="B4630" s="110"/>
      <c r="C4630" s="110"/>
    </row>
    <row r="4631" spans="2:3" x14ac:dyDescent="0.25">
      <c r="B4631" s="110"/>
      <c r="C4631" s="110"/>
    </row>
    <row r="4632" spans="2:3" x14ac:dyDescent="0.25">
      <c r="B4632" s="110"/>
      <c r="C4632" s="110"/>
    </row>
    <row r="4633" spans="2:3" x14ac:dyDescent="0.25">
      <c r="B4633" s="110"/>
      <c r="C4633" s="110"/>
    </row>
    <row r="4634" spans="2:3" x14ac:dyDescent="0.25">
      <c r="B4634" s="110"/>
      <c r="C4634" s="110"/>
    </row>
    <row r="4635" spans="2:3" x14ac:dyDescent="0.25">
      <c r="B4635" s="110"/>
      <c r="C4635" s="110"/>
    </row>
    <row r="4636" spans="2:3" x14ac:dyDescent="0.25">
      <c r="B4636" s="110"/>
      <c r="C4636" s="110"/>
    </row>
    <row r="4637" spans="2:3" x14ac:dyDescent="0.25">
      <c r="B4637" s="110"/>
      <c r="C4637" s="110"/>
    </row>
    <row r="4638" spans="2:3" x14ac:dyDescent="0.25">
      <c r="B4638" s="110"/>
      <c r="C4638" s="110"/>
    </row>
    <row r="4639" spans="2:3" x14ac:dyDescent="0.25">
      <c r="B4639" s="110"/>
      <c r="C4639" s="110"/>
    </row>
    <row r="4640" spans="2:3" x14ac:dyDescent="0.25">
      <c r="B4640" s="110"/>
      <c r="C4640" s="110"/>
    </row>
    <row r="4641" spans="2:3" x14ac:dyDescent="0.25">
      <c r="B4641" s="110"/>
      <c r="C4641" s="110"/>
    </row>
    <row r="4642" spans="2:3" x14ac:dyDescent="0.25">
      <c r="B4642" s="110"/>
      <c r="C4642" s="110"/>
    </row>
    <row r="4643" spans="2:3" x14ac:dyDescent="0.25">
      <c r="B4643" s="110"/>
      <c r="C4643" s="110"/>
    </row>
    <row r="4644" spans="2:3" x14ac:dyDescent="0.25">
      <c r="B4644" s="110"/>
      <c r="C4644" s="110"/>
    </row>
    <row r="4645" spans="2:3" x14ac:dyDescent="0.25">
      <c r="B4645" s="110"/>
      <c r="C4645" s="110"/>
    </row>
    <row r="4646" spans="2:3" x14ac:dyDescent="0.25">
      <c r="B4646" s="110"/>
      <c r="C4646" s="110"/>
    </row>
    <row r="4647" spans="2:3" x14ac:dyDescent="0.25">
      <c r="B4647" s="110"/>
      <c r="C4647" s="110"/>
    </row>
    <row r="4648" spans="2:3" x14ac:dyDescent="0.25">
      <c r="B4648" s="110"/>
      <c r="C4648" s="110"/>
    </row>
    <row r="4649" spans="2:3" x14ac:dyDescent="0.25">
      <c r="B4649" s="110"/>
      <c r="C4649" s="110"/>
    </row>
    <row r="4650" spans="2:3" x14ac:dyDescent="0.25">
      <c r="B4650" s="110"/>
      <c r="C4650" s="110"/>
    </row>
    <row r="4651" spans="2:3" x14ac:dyDescent="0.25">
      <c r="B4651" s="110"/>
      <c r="C4651" s="110"/>
    </row>
    <row r="4652" spans="2:3" x14ac:dyDescent="0.25">
      <c r="B4652" s="110"/>
      <c r="C4652" s="110"/>
    </row>
    <row r="4653" spans="2:3" x14ac:dyDescent="0.25">
      <c r="B4653" s="110"/>
      <c r="C4653" s="110"/>
    </row>
    <row r="4654" spans="2:3" x14ac:dyDescent="0.25">
      <c r="B4654" s="110"/>
      <c r="C4654" s="110"/>
    </row>
    <row r="4655" spans="2:3" x14ac:dyDescent="0.25">
      <c r="B4655" s="110"/>
      <c r="C4655" s="110"/>
    </row>
    <row r="4656" spans="2:3" x14ac:dyDescent="0.25">
      <c r="B4656" s="110"/>
      <c r="C4656" s="110"/>
    </row>
    <row r="4657" spans="2:3" x14ac:dyDescent="0.25">
      <c r="B4657" s="110"/>
      <c r="C4657" s="110"/>
    </row>
    <row r="4658" spans="2:3" x14ac:dyDescent="0.25">
      <c r="B4658" s="110"/>
      <c r="C4658" s="110"/>
    </row>
    <row r="4659" spans="2:3" x14ac:dyDescent="0.25">
      <c r="B4659" s="110"/>
      <c r="C4659" s="110"/>
    </row>
    <row r="4660" spans="2:3" x14ac:dyDescent="0.25">
      <c r="B4660" s="110"/>
      <c r="C4660" s="110"/>
    </row>
    <row r="4661" spans="2:3" x14ac:dyDescent="0.25">
      <c r="B4661" s="110"/>
      <c r="C4661" s="110"/>
    </row>
    <row r="4662" spans="2:3" x14ac:dyDescent="0.25">
      <c r="B4662" s="110"/>
      <c r="C4662" s="110"/>
    </row>
    <row r="4663" spans="2:3" x14ac:dyDescent="0.25">
      <c r="B4663" s="110"/>
      <c r="C4663" s="110"/>
    </row>
    <row r="4664" spans="2:3" x14ac:dyDescent="0.25">
      <c r="B4664" s="110"/>
      <c r="C4664" s="110"/>
    </row>
    <row r="4665" spans="2:3" x14ac:dyDescent="0.25">
      <c r="B4665" s="110"/>
      <c r="C4665" s="110"/>
    </row>
    <row r="4666" spans="2:3" x14ac:dyDescent="0.25">
      <c r="B4666" s="110"/>
      <c r="C4666" s="110"/>
    </row>
    <row r="4667" spans="2:3" x14ac:dyDescent="0.25">
      <c r="B4667" s="110"/>
      <c r="C4667" s="110"/>
    </row>
    <row r="4668" spans="2:3" x14ac:dyDescent="0.25">
      <c r="B4668" s="110"/>
      <c r="C4668" s="110"/>
    </row>
    <row r="4669" spans="2:3" x14ac:dyDescent="0.25">
      <c r="B4669" s="110"/>
      <c r="C4669" s="110"/>
    </row>
    <row r="4670" spans="2:3" x14ac:dyDescent="0.25">
      <c r="B4670" s="110"/>
      <c r="C4670" s="110"/>
    </row>
    <row r="4671" spans="2:3" x14ac:dyDescent="0.25">
      <c r="B4671" s="110"/>
      <c r="C4671" s="110"/>
    </row>
    <row r="4672" spans="2:3" x14ac:dyDescent="0.25">
      <c r="B4672" s="110"/>
      <c r="C4672" s="110"/>
    </row>
    <row r="4673" spans="2:3" x14ac:dyDescent="0.25">
      <c r="B4673" s="110"/>
      <c r="C4673" s="110"/>
    </row>
    <row r="4674" spans="2:3" x14ac:dyDescent="0.25">
      <c r="B4674" s="110"/>
      <c r="C4674" s="110"/>
    </row>
    <row r="4675" spans="2:3" x14ac:dyDescent="0.25">
      <c r="B4675" s="110"/>
      <c r="C4675" s="110"/>
    </row>
    <row r="4676" spans="2:3" x14ac:dyDescent="0.25">
      <c r="B4676" s="110"/>
      <c r="C4676" s="110"/>
    </row>
    <row r="4677" spans="2:3" x14ac:dyDescent="0.25">
      <c r="B4677" s="110"/>
      <c r="C4677" s="110"/>
    </row>
    <row r="4678" spans="2:3" x14ac:dyDescent="0.25">
      <c r="B4678" s="110"/>
      <c r="C4678" s="110"/>
    </row>
    <row r="4679" spans="2:3" x14ac:dyDescent="0.25">
      <c r="B4679" s="110"/>
      <c r="C4679" s="110"/>
    </row>
    <row r="4680" spans="2:3" x14ac:dyDescent="0.25">
      <c r="B4680" s="110"/>
      <c r="C4680" s="110"/>
    </row>
    <row r="4681" spans="2:3" x14ac:dyDescent="0.25">
      <c r="B4681" s="110"/>
      <c r="C4681" s="110"/>
    </row>
    <row r="4682" spans="2:3" x14ac:dyDescent="0.25">
      <c r="B4682" s="110"/>
      <c r="C4682" s="110"/>
    </row>
    <row r="4683" spans="2:3" x14ac:dyDescent="0.25">
      <c r="B4683" s="110"/>
      <c r="C4683" s="110"/>
    </row>
    <row r="4684" spans="2:3" x14ac:dyDescent="0.25">
      <c r="B4684" s="110"/>
      <c r="C4684" s="110"/>
    </row>
    <row r="4685" spans="2:3" x14ac:dyDescent="0.25">
      <c r="B4685" s="110"/>
      <c r="C4685" s="110"/>
    </row>
    <row r="4686" spans="2:3" x14ac:dyDescent="0.25">
      <c r="B4686" s="110"/>
      <c r="C4686" s="110"/>
    </row>
    <row r="4687" spans="2:3" x14ac:dyDescent="0.25">
      <c r="B4687" s="110"/>
      <c r="C4687" s="110"/>
    </row>
    <row r="4688" spans="2:3" x14ac:dyDescent="0.25">
      <c r="B4688" s="110"/>
      <c r="C4688" s="110"/>
    </row>
    <row r="4689" spans="2:3" x14ac:dyDescent="0.25">
      <c r="B4689" s="110"/>
      <c r="C4689" s="110"/>
    </row>
    <row r="4690" spans="2:3" x14ac:dyDescent="0.25">
      <c r="B4690" s="110"/>
      <c r="C4690" s="110"/>
    </row>
    <row r="4691" spans="2:3" x14ac:dyDescent="0.25">
      <c r="B4691" s="110"/>
      <c r="C4691" s="110"/>
    </row>
    <row r="4692" spans="2:3" x14ac:dyDescent="0.25">
      <c r="B4692" s="110"/>
      <c r="C4692" s="110"/>
    </row>
    <row r="4693" spans="2:3" x14ac:dyDescent="0.25">
      <c r="B4693" s="110"/>
      <c r="C4693" s="110"/>
    </row>
    <row r="4694" spans="2:3" x14ac:dyDescent="0.25">
      <c r="B4694" s="110"/>
      <c r="C4694" s="110"/>
    </row>
    <row r="4695" spans="2:3" x14ac:dyDescent="0.25">
      <c r="B4695" s="110"/>
      <c r="C4695" s="110"/>
    </row>
    <row r="4696" spans="2:3" x14ac:dyDescent="0.25">
      <c r="B4696" s="110"/>
      <c r="C4696" s="110"/>
    </row>
    <row r="4697" spans="2:3" x14ac:dyDescent="0.25">
      <c r="B4697" s="110"/>
      <c r="C4697" s="110"/>
    </row>
    <row r="4698" spans="2:3" x14ac:dyDescent="0.25">
      <c r="B4698" s="110"/>
      <c r="C4698" s="110"/>
    </row>
    <row r="4699" spans="2:3" x14ac:dyDescent="0.25">
      <c r="B4699" s="110"/>
      <c r="C4699" s="110"/>
    </row>
    <row r="4700" spans="2:3" x14ac:dyDescent="0.25">
      <c r="B4700" s="110"/>
      <c r="C4700" s="110"/>
    </row>
    <row r="4701" spans="2:3" x14ac:dyDescent="0.25">
      <c r="B4701" s="110"/>
      <c r="C4701" s="110"/>
    </row>
    <row r="4702" spans="2:3" x14ac:dyDescent="0.25">
      <c r="B4702" s="110"/>
      <c r="C4702" s="110"/>
    </row>
    <row r="4703" spans="2:3" x14ac:dyDescent="0.25">
      <c r="B4703" s="110"/>
      <c r="C4703" s="110"/>
    </row>
    <row r="4704" spans="2:3" x14ac:dyDescent="0.25">
      <c r="B4704" s="110"/>
      <c r="C4704" s="110"/>
    </row>
    <row r="4705" spans="2:3" x14ac:dyDescent="0.25">
      <c r="B4705" s="110"/>
      <c r="C4705" s="110"/>
    </row>
    <row r="4706" spans="2:3" x14ac:dyDescent="0.25">
      <c r="B4706" s="110"/>
      <c r="C4706" s="110"/>
    </row>
    <row r="4707" spans="2:3" x14ac:dyDescent="0.25">
      <c r="B4707" s="110"/>
      <c r="C4707" s="110"/>
    </row>
    <row r="4708" spans="2:3" x14ac:dyDescent="0.25">
      <c r="B4708" s="110"/>
      <c r="C4708" s="110"/>
    </row>
    <row r="4709" spans="2:3" x14ac:dyDescent="0.25">
      <c r="B4709" s="110"/>
      <c r="C4709" s="110"/>
    </row>
    <row r="4710" spans="2:3" x14ac:dyDescent="0.25">
      <c r="B4710" s="110"/>
      <c r="C4710" s="110"/>
    </row>
    <row r="4711" spans="2:3" x14ac:dyDescent="0.25">
      <c r="B4711" s="110"/>
      <c r="C4711" s="110"/>
    </row>
    <row r="4712" spans="2:3" x14ac:dyDescent="0.25">
      <c r="B4712" s="110"/>
      <c r="C4712" s="110"/>
    </row>
    <row r="4713" spans="2:3" x14ac:dyDescent="0.25">
      <c r="B4713" s="110"/>
      <c r="C4713" s="110"/>
    </row>
    <row r="4714" spans="2:3" x14ac:dyDescent="0.25">
      <c r="B4714" s="110"/>
      <c r="C4714" s="110"/>
    </row>
    <row r="4715" spans="2:3" x14ac:dyDescent="0.25">
      <c r="B4715" s="110"/>
      <c r="C4715" s="110"/>
    </row>
    <row r="4716" spans="2:3" x14ac:dyDescent="0.25">
      <c r="B4716" s="110"/>
      <c r="C4716" s="110"/>
    </row>
    <row r="4717" spans="2:3" x14ac:dyDescent="0.25">
      <c r="B4717" s="110"/>
      <c r="C4717" s="110"/>
    </row>
    <row r="4718" spans="2:3" x14ac:dyDescent="0.25">
      <c r="B4718" s="110"/>
      <c r="C4718" s="110"/>
    </row>
    <row r="4719" spans="2:3" x14ac:dyDescent="0.25">
      <c r="B4719" s="110"/>
      <c r="C4719" s="110"/>
    </row>
    <row r="4720" spans="2:3" x14ac:dyDescent="0.25">
      <c r="B4720" s="110"/>
      <c r="C4720" s="110"/>
    </row>
    <row r="4721" spans="2:3" x14ac:dyDescent="0.25">
      <c r="B4721" s="110"/>
      <c r="C4721" s="110"/>
    </row>
    <row r="4722" spans="2:3" x14ac:dyDescent="0.25">
      <c r="B4722" s="110"/>
      <c r="C4722" s="110"/>
    </row>
    <row r="4723" spans="2:3" x14ac:dyDescent="0.25">
      <c r="B4723" s="110"/>
      <c r="C4723" s="110"/>
    </row>
    <row r="4724" spans="2:3" x14ac:dyDescent="0.25">
      <c r="B4724" s="110"/>
      <c r="C4724" s="110"/>
    </row>
    <row r="4725" spans="2:3" x14ac:dyDescent="0.25">
      <c r="B4725" s="110"/>
      <c r="C4725" s="110"/>
    </row>
    <row r="4726" spans="2:3" x14ac:dyDescent="0.25">
      <c r="B4726" s="110"/>
      <c r="C4726" s="110"/>
    </row>
    <row r="4727" spans="2:3" x14ac:dyDescent="0.25">
      <c r="B4727" s="110"/>
      <c r="C4727" s="110"/>
    </row>
    <row r="4728" spans="2:3" x14ac:dyDescent="0.25">
      <c r="B4728" s="110"/>
      <c r="C4728" s="110"/>
    </row>
    <row r="4729" spans="2:3" x14ac:dyDescent="0.25">
      <c r="B4729" s="110"/>
      <c r="C4729" s="110"/>
    </row>
    <row r="4730" spans="2:3" x14ac:dyDescent="0.25">
      <c r="B4730" s="110"/>
      <c r="C4730" s="110"/>
    </row>
    <row r="4731" spans="2:3" x14ac:dyDescent="0.25">
      <c r="B4731" s="110"/>
      <c r="C4731" s="110"/>
    </row>
    <row r="4732" spans="2:3" x14ac:dyDescent="0.25">
      <c r="B4732" s="110"/>
      <c r="C4732" s="110"/>
    </row>
    <row r="4733" spans="2:3" x14ac:dyDescent="0.25">
      <c r="B4733" s="110"/>
      <c r="C4733" s="110"/>
    </row>
    <row r="4734" spans="2:3" x14ac:dyDescent="0.25">
      <c r="B4734" s="110"/>
      <c r="C4734" s="110"/>
    </row>
    <row r="4735" spans="2:3" x14ac:dyDescent="0.25">
      <c r="B4735" s="110"/>
      <c r="C4735" s="110"/>
    </row>
    <row r="4736" spans="2:3" x14ac:dyDescent="0.25">
      <c r="B4736" s="110"/>
      <c r="C4736" s="110"/>
    </row>
    <row r="4737" spans="2:3" x14ac:dyDescent="0.25">
      <c r="B4737" s="110"/>
      <c r="C4737" s="110"/>
    </row>
    <row r="4738" spans="2:3" x14ac:dyDescent="0.25">
      <c r="B4738" s="110"/>
      <c r="C4738" s="110"/>
    </row>
    <row r="4739" spans="2:3" x14ac:dyDescent="0.25">
      <c r="B4739" s="110"/>
      <c r="C4739" s="110"/>
    </row>
    <row r="4740" spans="2:3" x14ac:dyDescent="0.25">
      <c r="B4740" s="110"/>
      <c r="C4740" s="110"/>
    </row>
    <row r="4741" spans="2:3" x14ac:dyDescent="0.25">
      <c r="B4741" s="110"/>
      <c r="C4741" s="110"/>
    </row>
    <row r="4742" spans="2:3" x14ac:dyDescent="0.25">
      <c r="B4742" s="110"/>
      <c r="C4742" s="110"/>
    </row>
    <row r="4743" spans="2:3" x14ac:dyDescent="0.25">
      <c r="B4743" s="110"/>
      <c r="C4743" s="110"/>
    </row>
    <row r="4744" spans="2:3" x14ac:dyDescent="0.25">
      <c r="B4744" s="110"/>
      <c r="C4744" s="110"/>
    </row>
    <row r="4745" spans="2:3" x14ac:dyDescent="0.25">
      <c r="B4745" s="110"/>
      <c r="C4745" s="110"/>
    </row>
    <row r="4746" spans="2:3" x14ac:dyDescent="0.25">
      <c r="B4746" s="110"/>
      <c r="C4746" s="110"/>
    </row>
    <row r="4747" spans="2:3" x14ac:dyDescent="0.25">
      <c r="B4747" s="110"/>
      <c r="C4747" s="110"/>
    </row>
    <row r="4748" spans="2:3" x14ac:dyDescent="0.25">
      <c r="B4748" s="110"/>
      <c r="C4748" s="110"/>
    </row>
    <row r="4749" spans="2:3" x14ac:dyDescent="0.25">
      <c r="B4749" s="110"/>
      <c r="C4749" s="110"/>
    </row>
    <row r="4750" spans="2:3" x14ac:dyDescent="0.25">
      <c r="B4750" s="110"/>
      <c r="C4750" s="110"/>
    </row>
    <row r="4751" spans="2:3" x14ac:dyDescent="0.25">
      <c r="B4751" s="110"/>
      <c r="C4751" s="110"/>
    </row>
    <row r="4752" spans="2:3" x14ac:dyDescent="0.25">
      <c r="B4752" s="110"/>
      <c r="C4752" s="110"/>
    </row>
    <row r="4753" spans="2:3" x14ac:dyDescent="0.25">
      <c r="B4753" s="110"/>
      <c r="C4753" s="110"/>
    </row>
    <row r="4754" spans="2:3" x14ac:dyDescent="0.25">
      <c r="B4754" s="110"/>
      <c r="C4754" s="110"/>
    </row>
    <row r="4755" spans="2:3" x14ac:dyDescent="0.25">
      <c r="B4755" s="110"/>
      <c r="C4755" s="110"/>
    </row>
    <row r="4756" spans="2:3" x14ac:dyDescent="0.25">
      <c r="B4756" s="110"/>
      <c r="C4756" s="110"/>
    </row>
    <row r="4757" spans="2:3" x14ac:dyDescent="0.25">
      <c r="B4757" s="110"/>
      <c r="C4757" s="110"/>
    </row>
    <row r="4758" spans="2:3" x14ac:dyDescent="0.25">
      <c r="B4758" s="110"/>
      <c r="C4758" s="110"/>
    </row>
    <row r="4759" spans="2:3" x14ac:dyDescent="0.25">
      <c r="B4759" s="110"/>
      <c r="C4759" s="110"/>
    </row>
    <row r="4760" spans="2:3" x14ac:dyDescent="0.25">
      <c r="B4760" s="110"/>
      <c r="C4760" s="110"/>
    </row>
    <row r="4761" spans="2:3" x14ac:dyDescent="0.25">
      <c r="B4761" s="110"/>
      <c r="C4761" s="110"/>
    </row>
    <row r="4762" spans="2:3" x14ac:dyDescent="0.25">
      <c r="B4762" s="110"/>
      <c r="C4762" s="110"/>
    </row>
    <row r="4763" spans="2:3" x14ac:dyDescent="0.25">
      <c r="B4763" s="110"/>
      <c r="C4763" s="110"/>
    </row>
    <row r="4764" spans="2:3" x14ac:dyDescent="0.25">
      <c r="B4764" s="110"/>
      <c r="C4764" s="110"/>
    </row>
    <row r="4765" spans="2:3" x14ac:dyDescent="0.25">
      <c r="B4765" s="110"/>
      <c r="C4765" s="110"/>
    </row>
    <row r="4766" spans="2:3" x14ac:dyDescent="0.25">
      <c r="B4766" s="110"/>
      <c r="C4766" s="110"/>
    </row>
    <row r="4767" spans="2:3" x14ac:dyDescent="0.25">
      <c r="B4767" s="110"/>
      <c r="C4767" s="110"/>
    </row>
    <row r="4768" spans="2:3" x14ac:dyDescent="0.25">
      <c r="B4768" s="110"/>
      <c r="C4768" s="110"/>
    </row>
    <row r="4769" spans="2:3" x14ac:dyDescent="0.25">
      <c r="B4769" s="110"/>
      <c r="C4769" s="110"/>
    </row>
    <row r="4770" spans="2:3" x14ac:dyDescent="0.25">
      <c r="B4770" s="110"/>
      <c r="C4770" s="110"/>
    </row>
    <row r="4771" spans="2:3" x14ac:dyDescent="0.25">
      <c r="B4771" s="110"/>
      <c r="C4771" s="110"/>
    </row>
    <row r="4772" spans="2:3" x14ac:dyDescent="0.25">
      <c r="B4772" s="110"/>
      <c r="C4772" s="110"/>
    </row>
    <row r="4773" spans="2:3" x14ac:dyDescent="0.25">
      <c r="B4773" s="110"/>
      <c r="C4773" s="110"/>
    </row>
    <row r="4774" spans="2:3" x14ac:dyDescent="0.25">
      <c r="B4774" s="110"/>
      <c r="C4774" s="110"/>
    </row>
    <row r="4775" spans="2:3" x14ac:dyDescent="0.25">
      <c r="B4775" s="110"/>
      <c r="C4775" s="110"/>
    </row>
    <row r="4776" spans="2:3" x14ac:dyDescent="0.25">
      <c r="B4776" s="110"/>
      <c r="C4776" s="110"/>
    </row>
    <row r="4777" spans="2:3" x14ac:dyDescent="0.25">
      <c r="B4777" s="110"/>
      <c r="C4777" s="110"/>
    </row>
    <row r="4778" spans="2:3" x14ac:dyDescent="0.25">
      <c r="B4778" s="110"/>
      <c r="C4778" s="110"/>
    </row>
    <row r="4779" spans="2:3" x14ac:dyDescent="0.25">
      <c r="B4779" s="110"/>
      <c r="C4779" s="110"/>
    </row>
    <row r="4780" spans="2:3" x14ac:dyDescent="0.25">
      <c r="B4780" s="110"/>
      <c r="C4780" s="110"/>
    </row>
    <row r="4781" spans="2:3" x14ac:dyDescent="0.25">
      <c r="B4781" s="110"/>
      <c r="C4781" s="110"/>
    </row>
    <row r="4782" spans="2:3" x14ac:dyDescent="0.25">
      <c r="B4782" s="110"/>
      <c r="C4782" s="110"/>
    </row>
    <row r="4783" spans="2:3" x14ac:dyDescent="0.25">
      <c r="B4783" s="110"/>
      <c r="C4783" s="110"/>
    </row>
    <row r="4784" spans="2:3" x14ac:dyDescent="0.25">
      <c r="B4784" s="110"/>
      <c r="C4784" s="110"/>
    </row>
    <row r="4785" spans="2:3" x14ac:dyDescent="0.25">
      <c r="B4785" s="110"/>
      <c r="C4785" s="110"/>
    </row>
    <row r="4786" spans="2:3" x14ac:dyDescent="0.25">
      <c r="B4786" s="110"/>
      <c r="C4786" s="110"/>
    </row>
    <row r="4787" spans="2:3" x14ac:dyDescent="0.25">
      <c r="B4787" s="110"/>
      <c r="C4787" s="110"/>
    </row>
    <row r="4788" spans="2:3" x14ac:dyDescent="0.25">
      <c r="B4788" s="110"/>
      <c r="C4788" s="110"/>
    </row>
    <row r="4789" spans="2:3" x14ac:dyDescent="0.25">
      <c r="B4789" s="110"/>
      <c r="C4789" s="110"/>
    </row>
    <row r="4790" spans="2:3" x14ac:dyDescent="0.25">
      <c r="B4790" s="110"/>
      <c r="C4790" s="110"/>
    </row>
    <row r="4791" spans="2:3" x14ac:dyDescent="0.25">
      <c r="B4791" s="110"/>
      <c r="C4791" s="110"/>
    </row>
    <row r="4792" spans="2:3" x14ac:dyDescent="0.25">
      <c r="B4792" s="110"/>
      <c r="C4792" s="110"/>
    </row>
    <row r="4793" spans="2:3" x14ac:dyDescent="0.25">
      <c r="B4793" s="110"/>
      <c r="C4793" s="110"/>
    </row>
    <row r="4794" spans="2:3" x14ac:dyDescent="0.25">
      <c r="B4794" s="110"/>
      <c r="C4794" s="110"/>
    </row>
    <row r="4795" spans="2:3" x14ac:dyDescent="0.25">
      <c r="B4795" s="110"/>
      <c r="C4795" s="110"/>
    </row>
    <row r="4796" spans="2:3" x14ac:dyDescent="0.25">
      <c r="B4796" s="110"/>
      <c r="C4796" s="110"/>
    </row>
    <row r="4797" spans="2:3" x14ac:dyDescent="0.25">
      <c r="B4797" s="110"/>
      <c r="C4797" s="110"/>
    </row>
    <row r="4798" spans="2:3" x14ac:dyDescent="0.25">
      <c r="B4798" s="110"/>
      <c r="C4798" s="110"/>
    </row>
    <row r="4799" spans="2:3" x14ac:dyDescent="0.25">
      <c r="B4799" s="110"/>
      <c r="C4799" s="110"/>
    </row>
    <row r="4800" spans="2:3" x14ac:dyDescent="0.25">
      <c r="B4800" s="110"/>
      <c r="C4800" s="110"/>
    </row>
    <row r="4801" spans="2:3" x14ac:dyDescent="0.25">
      <c r="B4801" s="110"/>
      <c r="C4801" s="110"/>
    </row>
    <row r="4802" spans="2:3" x14ac:dyDescent="0.25">
      <c r="B4802" s="110"/>
      <c r="C4802" s="110"/>
    </row>
    <row r="4803" spans="2:3" x14ac:dyDescent="0.25">
      <c r="B4803" s="110"/>
      <c r="C4803" s="110"/>
    </row>
    <row r="4804" spans="2:3" x14ac:dyDescent="0.25">
      <c r="B4804" s="110"/>
      <c r="C4804" s="110"/>
    </row>
    <row r="4805" spans="2:3" x14ac:dyDescent="0.25">
      <c r="B4805" s="110"/>
      <c r="C4805" s="110"/>
    </row>
    <row r="4806" spans="2:3" x14ac:dyDescent="0.25">
      <c r="B4806" s="110"/>
      <c r="C4806" s="110"/>
    </row>
    <row r="4807" spans="2:3" x14ac:dyDescent="0.25">
      <c r="B4807" s="110"/>
      <c r="C4807" s="110"/>
    </row>
    <row r="4808" spans="2:3" x14ac:dyDescent="0.25">
      <c r="B4808" s="110"/>
      <c r="C4808" s="110"/>
    </row>
    <row r="4809" spans="2:3" x14ac:dyDescent="0.25">
      <c r="B4809" s="110"/>
      <c r="C4809" s="110"/>
    </row>
    <row r="4810" spans="2:3" x14ac:dyDescent="0.25">
      <c r="B4810" s="110"/>
      <c r="C4810" s="110"/>
    </row>
    <row r="4811" spans="2:3" x14ac:dyDescent="0.25">
      <c r="B4811" s="110"/>
      <c r="C4811" s="110"/>
    </row>
    <row r="4812" spans="2:3" x14ac:dyDescent="0.25">
      <c r="B4812" s="110"/>
      <c r="C4812" s="110"/>
    </row>
    <row r="4813" spans="2:3" x14ac:dyDescent="0.25">
      <c r="B4813" s="110"/>
      <c r="C4813" s="110"/>
    </row>
    <row r="4814" spans="2:3" x14ac:dyDescent="0.25">
      <c r="B4814" s="110"/>
      <c r="C4814" s="110"/>
    </row>
    <row r="4815" spans="2:3" x14ac:dyDescent="0.25">
      <c r="B4815" s="110"/>
      <c r="C4815" s="110"/>
    </row>
    <row r="4816" spans="2:3" x14ac:dyDescent="0.25">
      <c r="B4816" s="110"/>
      <c r="C4816" s="110"/>
    </row>
    <row r="4817" spans="2:3" x14ac:dyDescent="0.25">
      <c r="B4817" s="110"/>
      <c r="C4817" s="110"/>
    </row>
    <row r="4818" spans="2:3" x14ac:dyDescent="0.25">
      <c r="B4818" s="110"/>
      <c r="C4818" s="110"/>
    </row>
    <row r="4819" spans="2:3" x14ac:dyDescent="0.25">
      <c r="B4819" s="110"/>
      <c r="C4819" s="110"/>
    </row>
    <row r="4820" spans="2:3" x14ac:dyDescent="0.25">
      <c r="B4820" s="110"/>
      <c r="C4820" s="110"/>
    </row>
    <row r="4821" spans="2:3" x14ac:dyDescent="0.25">
      <c r="B4821" s="110"/>
      <c r="C4821" s="110"/>
    </row>
    <row r="4822" spans="2:3" x14ac:dyDescent="0.25">
      <c r="B4822" s="110"/>
      <c r="C4822" s="110"/>
    </row>
    <row r="4823" spans="2:3" x14ac:dyDescent="0.25">
      <c r="B4823" s="110"/>
      <c r="C4823" s="110"/>
    </row>
    <row r="4824" spans="2:3" x14ac:dyDescent="0.25">
      <c r="B4824" s="110"/>
      <c r="C4824" s="110"/>
    </row>
    <row r="4825" spans="2:3" x14ac:dyDescent="0.25">
      <c r="B4825" s="110"/>
      <c r="C4825" s="110"/>
    </row>
    <row r="4826" spans="2:3" x14ac:dyDescent="0.25">
      <c r="B4826" s="110"/>
      <c r="C4826" s="110"/>
    </row>
    <row r="4827" spans="2:3" x14ac:dyDescent="0.25">
      <c r="B4827" s="110"/>
      <c r="C4827" s="110"/>
    </row>
    <row r="4828" spans="2:3" x14ac:dyDescent="0.25">
      <c r="B4828" s="110"/>
      <c r="C4828" s="110"/>
    </row>
    <row r="4829" spans="2:3" x14ac:dyDescent="0.25">
      <c r="B4829" s="110"/>
      <c r="C4829" s="110"/>
    </row>
    <row r="4830" spans="2:3" x14ac:dyDescent="0.25">
      <c r="B4830" s="110"/>
      <c r="C4830" s="110"/>
    </row>
    <row r="4831" spans="2:3" x14ac:dyDescent="0.25">
      <c r="B4831" s="110"/>
      <c r="C4831" s="110"/>
    </row>
    <row r="4832" spans="2:3" x14ac:dyDescent="0.25">
      <c r="B4832" s="110"/>
      <c r="C4832" s="110"/>
    </row>
    <row r="4833" spans="2:3" x14ac:dyDescent="0.25">
      <c r="B4833" s="110"/>
      <c r="C4833" s="110"/>
    </row>
    <row r="4834" spans="2:3" x14ac:dyDescent="0.25">
      <c r="B4834" s="110"/>
      <c r="C4834" s="110"/>
    </row>
    <row r="4835" spans="2:3" x14ac:dyDescent="0.25">
      <c r="B4835" s="110"/>
      <c r="C4835" s="110"/>
    </row>
    <row r="4836" spans="2:3" x14ac:dyDescent="0.25">
      <c r="B4836" s="110"/>
      <c r="C4836" s="110"/>
    </row>
    <row r="4837" spans="2:3" x14ac:dyDescent="0.25">
      <c r="B4837" s="110"/>
      <c r="C4837" s="110"/>
    </row>
    <row r="4838" spans="2:3" x14ac:dyDescent="0.25">
      <c r="B4838" s="110"/>
      <c r="C4838" s="110"/>
    </row>
    <row r="4839" spans="2:3" x14ac:dyDescent="0.25">
      <c r="B4839" s="110"/>
      <c r="C4839" s="110"/>
    </row>
    <row r="4840" spans="2:3" x14ac:dyDescent="0.25">
      <c r="B4840" s="110"/>
      <c r="C4840" s="110"/>
    </row>
    <row r="4841" spans="2:3" x14ac:dyDescent="0.25">
      <c r="B4841" s="110"/>
      <c r="C4841" s="110"/>
    </row>
    <row r="4842" spans="2:3" x14ac:dyDescent="0.25">
      <c r="B4842" s="110"/>
      <c r="C4842" s="110"/>
    </row>
    <row r="4843" spans="2:3" x14ac:dyDescent="0.25">
      <c r="B4843" s="110"/>
      <c r="C4843" s="110"/>
    </row>
    <row r="4844" spans="2:3" x14ac:dyDescent="0.25">
      <c r="B4844" s="110"/>
      <c r="C4844" s="110"/>
    </row>
    <row r="4845" spans="2:3" x14ac:dyDescent="0.25">
      <c r="B4845" s="110"/>
      <c r="C4845" s="110"/>
    </row>
    <row r="4846" spans="2:3" x14ac:dyDescent="0.25">
      <c r="B4846" s="110"/>
      <c r="C4846" s="110"/>
    </row>
    <row r="4847" spans="2:3" x14ac:dyDescent="0.25">
      <c r="B4847" s="110"/>
      <c r="C4847" s="110"/>
    </row>
    <row r="4848" spans="2:3" x14ac:dyDescent="0.25">
      <c r="B4848" s="110"/>
      <c r="C4848" s="110"/>
    </row>
    <row r="4849" spans="2:3" x14ac:dyDescent="0.25">
      <c r="B4849" s="110"/>
      <c r="C4849" s="110"/>
    </row>
    <row r="4850" spans="2:3" x14ac:dyDescent="0.25">
      <c r="B4850" s="110"/>
      <c r="C4850" s="110"/>
    </row>
    <row r="4851" spans="2:3" x14ac:dyDescent="0.25">
      <c r="B4851" s="110"/>
      <c r="C4851" s="110"/>
    </row>
    <row r="4852" spans="2:3" x14ac:dyDescent="0.25">
      <c r="B4852" s="110"/>
      <c r="C4852" s="110"/>
    </row>
    <row r="4853" spans="2:3" x14ac:dyDescent="0.25">
      <c r="B4853" s="110"/>
      <c r="C4853" s="110"/>
    </row>
    <row r="4854" spans="2:3" x14ac:dyDescent="0.25">
      <c r="B4854" s="110"/>
      <c r="C4854" s="110"/>
    </row>
    <row r="4855" spans="2:3" x14ac:dyDescent="0.25">
      <c r="B4855" s="110"/>
      <c r="C4855" s="110"/>
    </row>
    <row r="4856" spans="2:3" x14ac:dyDescent="0.25">
      <c r="B4856" s="110"/>
      <c r="C4856" s="110"/>
    </row>
    <row r="4857" spans="2:3" x14ac:dyDescent="0.25">
      <c r="B4857" s="110"/>
      <c r="C4857" s="110"/>
    </row>
    <row r="4858" spans="2:3" x14ac:dyDescent="0.25">
      <c r="B4858" s="110"/>
      <c r="C4858" s="110"/>
    </row>
    <row r="4859" spans="2:3" x14ac:dyDescent="0.25">
      <c r="B4859" s="110"/>
      <c r="C4859" s="110"/>
    </row>
    <row r="4860" spans="2:3" x14ac:dyDescent="0.25">
      <c r="B4860" s="110"/>
      <c r="C4860" s="110"/>
    </row>
    <row r="4861" spans="2:3" x14ac:dyDescent="0.25">
      <c r="B4861" s="110"/>
      <c r="C4861" s="110"/>
    </row>
    <row r="4862" spans="2:3" x14ac:dyDescent="0.25">
      <c r="B4862" s="110"/>
      <c r="C4862" s="110"/>
    </row>
    <row r="4863" spans="2:3" x14ac:dyDescent="0.25">
      <c r="B4863" s="110"/>
      <c r="C4863" s="110"/>
    </row>
    <row r="4864" spans="2:3" x14ac:dyDescent="0.25">
      <c r="B4864" s="110"/>
      <c r="C4864" s="110"/>
    </row>
    <row r="4865" spans="2:3" x14ac:dyDescent="0.25">
      <c r="B4865" s="110"/>
      <c r="C4865" s="110"/>
    </row>
    <row r="4866" spans="2:3" x14ac:dyDescent="0.25">
      <c r="B4866" s="110"/>
      <c r="C4866" s="110"/>
    </row>
    <row r="4867" spans="2:3" x14ac:dyDescent="0.25">
      <c r="B4867" s="110"/>
      <c r="C4867" s="110"/>
    </row>
    <row r="4868" spans="2:3" x14ac:dyDescent="0.25">
      <c r="B4868" s="110"/>
      <c r="C4868" s="110"/>
    </row>
    <row r="4869" spans="2:3" x14ac:dyDescent="0.25">
      <c r="B4869" s="110"/>
      <c r="C4869" s="110"/>
    </row>
    <row r="4870" spans="2:3" x14ac:dyDescent="0.25">
      <c r="B4870" s="110"/>
      <c r="C4870" s="110"/>
    </row>
    <row r="4871" spans="2:3" x14ac:dyDescent="0.25">
      <c r="B4871" s="110"/>
      <c r="C4871" s="110"/>
    </row>
    <row r="4872" spans="2:3" x14ac:dyDescent="0.25">
      <c r="B4872" s="110"/>
      <c r="C4872" s="110"/>
    </row>
    <row r="4873" spans="2:3" x14ac:dyDescent="0.25">
      <c r="B4873" s="110"/>
      <c r="C4873" s="110"/>
    </row>
    <row r="4874" spans="2:3" x14ac:dyDescent="0.25">
      <c r="B4874" s="110"/>
      <c r="C4874" s="110"/>
    </row>
    <row r="4875" spans="2:3" x14ac:dyDescent="0.25">
      <c r="B4875" s="110"/>
      <c r="C4875" s="110"/>
    </row>
    <row r="4876" spans="2:3" x14ac:dyDescent="0.25">
      <c r="B4876" s="110"/>
      <c r="C4876" s="110"/>
    </row>
    <row r="4877" spans="2:3" x14ac:dyDescent="0.25">
      <c r="B4877" s="110"/>
      <c r="C4877" s="110"/>
    </row>
    <row r="4878" spans="2:3" x14ac:dyDescent="0.25">
      <c r="B4878" s="110"/>
      <c r="C4878" s="110"/>
    </row>
    <row r="4879" spans="2:3" x14ac:dyDescent="0.25">
      <c r="B4879" s="110"/>
      <c r="C4879" s="110"/>
    </row>
    <row r="4880" spans="2:3" x14ac:dyDescent="0.25">
      <c r="B4880" s="110"/>
      <c r="C4880" s="110"/>
    </row>
    <row r="4881" spans="2:3" x14ac:dyDescent="0.25">
      <c r="B4881" s="110"/>
      <c r="C4881" s="110"/>
    </row>
    <row r="4882" spans="2:3" x14ac:dyDescent="0.25">
      <c r="B4882" s="110"/>
      <c r="C4882" s="110"/>
    </row>
    <row r="4883" spans="2:3" x14ac:dyDescent="0.25">
      <c r="B4883" s="110"/>
      <c r="C4883" s="110"/>
    </row>
    <row r="4884" spans="2:3" x14ac:dyDescent="0.25">
      <c r="B4884" s="110"/>
      <c r="C4884" s="110"/>
    </row>
    <row r="4885" spans="2:3" x14ac:dyDescent="0.25">
      <c r="B4885" s="110"/>
      <c r="C4885" s="110"/>
    </row>
    <row r="4886" spans="2:3" x14ac:dyDescent="0.25">
      <c r="B4886" s="110"/>
      <c r="C4886" s="110"/>
    </row>
    <row r="4887" spans="2:3" x14ac:dyDescent="0.25">
      <c r="B4887" s="110"/>
      <c r="C4887" s="110"/>
    </row>
    <row r="4888" spans="2:3" x14ac:dyDescent="0.25">
      <c r="B4888" s="110"/>
      <c r="C4888" s="110"/>
    </row>
    <row r="4889" spans="2:3" x14ac:dyDescent="0.25">
      <c r="B4889" s="110"/>
      <c r="C4889" s="110"/>
    </row>
    <row r="4890" spans="2:3" x14ac:dyDescent="0.25">
      <c r="B4890" s="110"/>
      <c r="C4890" s="110"/>
    </row>
    <row r="4891" spans="2:3" x14ac:dyDescent="0.25">
      <c r="B4891" s="110"/>
      <c r="C4891" s="110"/>
    </row>
    <row r="4892" spans="2:3" x14ac:dyDescent="0.25">
      <c r="B4892" s="110"/>
      <c r="C4892" s="110"/>
    </row>
    <row r="4893" spans="2:3" x14ac:dyDescent="0.25">
      <c r="B4893" s="110"/>
      <c r="C4893" s="110"/>
    </row>
    <row r="4894" spans="2:3" x14ac:dyDescent="0.25">
      <c r="B4894" s="110"/>
      <c r="C4894" s="110"/>
    </row>
    <row r="4895" spans="2:3" x14ac:dyDescent="0.25">
      <c r="B4895" s="110"/>
      <c r="C4895" s="110"/>
    </row>
    <row r="4896" spans="2:3" x14ac:dyDescent="0.25">
      <c r="B4896" s="110"/>
      <c r="C4896" s="110"/>
    </row>
    <row r="4897" spans="2:3" x14ac:dyDescent="0.25">
      <c r="B4897" s="110"/>
      <c r="C4897" s="110"/>
    </row>
    <row r="4898" spans="2:3" x14ac:dyDescent="0.25">
      <c r="B4898" s="110"/>
      <c r="C4898" s="110"/>
    </row>
    <row r="4899" spans="2:3" x14ac:dyDescent="0.25">
      <c r="B4899" s="110"/>
      <c r="C4899" s="110"/>
    </row>
    <row r="4900" spans="2:3" x14ac:dyDescent="0.25">
      <c r="B4900" s="110"/>
      <c r="C4900" s="110"/>
    </row>
    <row r="4901" spans="2:3" x14ac:dyDescent="0.25">
      <c r="B4901" s="110"/>
      <c r="C4901" s="110"/>
    </row>
    <row r="4902" spans="2:3" x14ac:dyDescent="0.25">
      <c r="B4902" s="110"/>
      <c r="C4902" s="110"/>
    </row>
    <row r="4903" spans="2:3" x14ac:dyDescent="0.25">
      <c r="B4903" s="110"/>
      <c r="C4903" s="110"/>
    </row>
    <row r="4904" spans="2:3" x14ac:dyDescent="0.25">
      <c r="B4904" s="110"/>
      <c r="C4904" s="110"/>
    </row>
    <row r="4905" spans="2:3" x14ac:dyDescent="0.25">
      <c r="B4905" s="110"/>
      <c r="C4905" s="110"/>
    </row>
    <row r="4906" spans="2:3" x14ac:dyDescent="0.25">
      <c r="B4906" s="110"/>
      <c r="C4906" s="110"/>
    </row>
    <row r="4907" spans="2:3" x14ac:dyDescent="0.25">
      <c r="B4907" s="110"/>
      <c r="C4907" s="110"/>
    </row>
    <row r="4908" spans="2:3" x14ac:dyDescent="0.25">
      <c r="B4908" s="110"/>
      <c r="C4908" s="110"/>
    </row>
    <row r="4909" spans="2:3" x14ac:dyDescent="0.25">
      <c r="B4909" s="110"/>
      <c r="C4909" s="110"/>
    </row>
    <row r="4910" spans="2:3" x14ac:dyDescent="0.25">
      <c r="B4910" s="110"/>
      <c r="C4910" s="110"/>
    </row>
    <row r="4911" spans="2:3" x14ac:dyDescent="0.25">
      <c r="B4911" s="110"/>
      <c r="C4911" s="110"/>
    </row>
    <row r="4912" spans="2:3" x14ac:dyDescent="0.25">
      <c r="B4912" s="110"/>
      <c r="C4912" s="110"/>
    </row>
    <row r="4913" spans="2:3" x14ac:dyDescent="0.25">
      <c r="B4913" s="110"/>
      <c r="C4913" s="110"/>
    </row>
    <row r="4914" spans="2:3" x14ac:dyDescent="0.25">
      <c r="B4914" s="110"/>
      <c r="C4914" s="110"/>
    </row>
    <row r="4915" spans="2:3" x14ac:dyDescent="0.25">
      <c r="B4915" s="110"/>
      <c r="C4915" s="110"/>
    </row>
    <row r="4916" spans="2:3" x14ac:dyDescent="0.25">
      <c r="B4916" s="110"/>
      <c r="C4916" s="110"/>
    </row>
    <row r="4917" spans="2:3" x14ac:dyDescent="0.25">
      <c r="B4917" s="110"/>
      <c r="C4917" s="110"/>
    </row>
    <row r="4918" spans="2:3" x14ac:dyDescent="0.25">
      <c r="B4918" s="110"/>
      <c r="C4918" s="110"/>
    </row>
    <row r="4919" spans="2:3" x14ac:dyDescent="0.25">
      <c r="B4919" s="110"/>
      <c r="C4919" s="110"/>
    </row>
    <row r="4920" spans="2:3" x14ac:dyDescent="0.25">
      <c r="B4920" s="110"/>
      <c r="C4920" s="110"/>
    </row>
    <row r="4921" spans="2:3" x14ac:dyDescent="0.25">
      <c r="B4921" s="110"/>
      <c r="C4921" s="110"/>
    </row>
    <row r="4922" spans="2:3" x14ac:dyDescent="0.25">
      <c r="B4922" s="110"/>
      <c r="C4922" s="110"/>
    </row>
    <row r="4923" spans="2:3" x14ac:dyDescent="0.25">
      <c r="B4923" s="110"/>
      <c r="C4923" s="110"/>
    </row>
    <row r="4924" spans="2:3" x14ac:dyDescent="0.25">
      <c r="B4924" s="110"/>
      <c r="C4924" s="110"/>
    </row>
    <row r="4925" spans="2:3" x14ac:dyDescent="0.25">
      <c r="B4925" s="110"/>
      <c r="C4925" s="110"/>
    </row>
    <row r="4926" spans="2:3" x14ac:dyDescent="0.25">
      <c r="B4926" s="110"/>
      <c r="C4926" s="110"/>
    </row>
    <row r="4927" spans="2:3" x14ac:dyDescent="0.25">
      <c r="B4927" s="110"/>
      <c r="C4927" s="110"/>
    </row>
    <row r="4928" spans="2:3" x14ac:dyDescent="0.25">
      <c r="B4928" s="110"/>
      <c r="C4928" s="110"/>
    </row>
    <row r="4929" spans="2:3" x14ac:dyDescent="0.25">
      <c r="B4929" s="110"/>
      <c r="C4929" s="110"/>
    </row>
    <row r="4930" spans="2:3" x14ac:dyDescent="0.25">
      <c r="B4930" s="110"/>
      <c r="C4930" s="110"/>
    </row>
    <row r="4931" spans="2:3" x14ac:dyDescent="0.25">
      <c r="B4931" s="110"/>
      <c r="C4931" s="110"/>
    </row>
    <row r="4932" spans="2:3" x14ac:dyDescent="0.25">
      <c r="B4932" s="110"/>
      <c r="C4932" s="110"/>
    </row>
    <row r="4933" spans="2:3" x14ac:dyDescent="0.25">
      <c r="B4933" s="110"/>
      <c r="C4933" s="110"/>
    </row>
    <row r="4934" spans="2:3" x14ac:dyDescent="0.25">
      <c r="B4934" s="110"/>
      <c r="C4934" s="110"/>
    </row>
    <row r="4935" spans="2:3" x14ac:dyDescent="0.25">
      <c r="B4935" s="110"/>
      <c r="C4935" s="110"/>
    </row>
    <row r="4936" spans="2:3" x14ac:dyDescent="0.25">
      <c r="B4936" s="110"/>
      <c r="C4936" s="110"/>
    </row>
    <row r="4937" spans="2:3" x14ac:dyDescent="0.25">
      <c r="B4937" s="110"/>
      <c r="C4937" s="110"/>
    </row>
    <row r="4938" spans="2:3" x14ac:dyDescent="0.25">
      <c r="B4938" s="110"/>
      <c r="C4938" s="110"/>
    </row>
    <row r="4939" spans="2:3" x14ac:dyDescent="0.25">
      <c r="B4939" s="110"/>
      <c r="C4939" s="110"/>
    </row>
    <row r="4940" spans="2:3" x14ac:dyDescent="0.25">
      <c r="B4940" s="110"/>
      <c r="C4940" s="110"/>
    </row>
    <row r="4941" spans="2:3" x14ac:dyDescent="0.25">
      <c r="B4941" s="110"/>
      <c r="C4941" s="110"/>
    </row>
    <row r="4942" spans="2:3" x14ac:dyDescent="0.25">
      <c r="B4942" s="110"/>
      <c r="C4942" s="110"/>
    </row>
    <row r="4943" spans="2:3" x14ac:dyDescent="0.25">
      <c r="B4943" s="110"/>
      <c r="C4943" s="110"/>
    </row>
    <row r="4944" spans="2:3" x14ac:dyDescent="0.25">
      <c r="B4944" s="110"/>
      <c r="C4944" s="110"/>
    </row>
    <row r="4945" spans="2:3" x14ac:dyDescent="0.25">
      <c r="B4945" s="110"/>
      <c r="C4945" s="110"/>
    </row>
    <row r="4946" spans="2:3" x14ac:dyDescent="0.25">
      <c r="B4946" s="110"/>
      <c r="C4946" s="110"/>
    </row>
    <row r="4947" spans="2:3" x14ac:dyDescent="0.25">
      <c r="B4947" s="110"/>
      <c r="C4947" s="110"/>
    </row>
    <row r="4948" spans="2:3" x14ac:dyDescent="0.25">
      <c r="B4948" s="110"/>
      <c r="C4948" s="110"/>
    </row>
    <row r="4949" spans="2:3" x14ac:dyDescent="0.25">
      <c r="B4949" s="110"/>
      <c r="C4949" s="110"/>
    </row>
    <row r="4950" spans="2:3" x14ac:dyDescent="0.25">
      <c r="B4950" s="110"/>
      <c r="C4950" s="110"/>
    </row>
    <row r="4951" spans="2:3" x14ac:dyDescent="0.25">
      <c r="B4951" s="110"/>
      <c r="C4951" s="110"/>
    </row>
    <row r="4952" spans="2:3" x14ac:dyDescent="0.25">
      <c r="B4952" s="110"/>
      <c r="C4952" s="110"/>
    </row>
    <row r="4953" spans="2:3" x14ac:dyDescent="0.25">
      <c r="B4953" s="110"/>
      <c r="C4953" s="110"/>
    </row>
    <row r="4954" spans="2:3" x14ac:dyDescent="0.25">
      <c r="B4954" s="110"/>
      <c r="C4954" s="110"/>
    </row>
    <row r="4955" spans="2:3" x14ac:dyDescent="0.25">
      <c r="B4955" s="110"/>
      <c r="C4955" s="110"/>
    </row>
    <row r="4956" spans="2:3" x14ac:dyDescent="0.25">
      <c r="B4956" s="110"/>
      <c r="C4956" s="110"/>
    </row>
    <row r="4957" spans="2:3" x14ac:dyDescent="0.25">
      <c r="B4957" s="110"/>
      <c r="C4957" s="110"/>
    </row>
    <row r="4958" spans="2:3" x14ac:dyDescent="0.25">
      <c r="B4958" s="110"/>
      <c r="C4958" s="110"/>
    </row>
    <row r="4959" spans="2:3" x14ac:dyDescent="0.25">
      <c r="B4959" s="110"/>
      <c r="C4959" s="110"/>
    </row>
    <row r="4960" spans="2:3" x14ac:dyDescent="0.25">
      <c r="B4960" s="110"/>
      <c r="C4960" s="110"/>
    </row>
    <row r="4961" spans="2:3" x14ac:dyDescent="0.25">
      <c r="B4961" s="110"/>
      <c r="C4961" s="110"/>
    </row>
    <row r="4962" spans="2:3" x14ac:dyDescent="0.25">
      <c r="B4962" s="110"/>
      <c r="C4962" s="110"/>
    </row>
    <row r="4963" spans="2:3" x14ac:dyDescent="0.25">
      <c r="B4963" s="110"/>
      <c r="C4963" s="110"/>
    </row>
    <row r="4964" spans="2:3" x14ac:dyDescent="0.25">
      <c r="B4964" s="110"/>
      <c r="C4964" s="110"/>
    </row>
    <row r="4965" spans="2:3" x14ac:dyDescent="0.25">
      <c r="B4965" s="110"/>
      <c r="C4965" s="110"/>
    </row>
    <row r="4966" spans="2:3" x14ac:dyDescent="0.25">
      <c r="B4966" s="110"/>
      <c r="C4966" s="110"/>
    </row>
    <row r="4967" spans="2:3" x14ac:dyDescent="0.25">
      <c r="B4967" s="110"/>
      <c r="C4967" s="110"/>
    </row>
    <row r="4968" spans="2:3" x14ac:dyDescent="0.25">
      <c r="B4968" s="110"/>
      <c r="C4968" s="110"/>
    </row>
    <row r="4969" spans="2:3" x14ac:dyDescent="0.25">
      <c r="B4969" s="110"/>
      <c r="C4969" s="110"/>
    </row>
    <row r="4970" spans="2:3" x14ac:dyDescent="0.25">
      <c r="B4970" s="110"/>
      <c r="C4970" s="110"/>
    </row>
    <row r="4971" spans="2:3" x14ac:dyDescent="0.25">
      <c r="B4971" s="110"/>
      <c r="C4971" s="110"/>
    </row>
    <row r="4972" spans="2:3" x14ac:dyDescent="0.25">
      <c r="B4972" s="110"/>
      <c r="C4972" s="110"/>
    </row>
    <row r="4973" spans="2:3" x14ac:dyDescent="0.25">
      <c r="B4973" s="110"/>
      <c r="C4973" s="110"/>
    </row>
    <row r="4974" spans="2:3" x14ac:dyDescent="0.25">
      <c r="B4974" s="110"/>
      <c r="C4974" s="110"/>
    </row>
    <row r="4975" spans="2:3" x14ac:dyDescent="0.25">
      <c r="B4975" s="110"/>
      <c r="C4975" s="110"/>
    </row>
    <row r="4976" spans="2:3" x14ac:dyDescent="0.25">
      <c r="B4976" s="110"/>
      <c r="C4976" s="110"/>
    </row>
    <row r="4977" spans="2:3" x14ac:dyDescent="0.25">
      <c r="B4977" s="110"/>
      <c r="C4977" s="110"/>
    </row>
    <row r="4978" spans="2:3" x14ac:dyDescent="0.25">
      <c r="B4978" s="110"/>
      <c r="C4978" s="110"/>
    </row>
    <row r="4979" spans="2:3" x14ac:dyDescent="0.25">
      <c r="B4979" s="110"/>
      <c r="C4979" s="110"/>
    </row>
    <row r="4980" spans="2:3" x14ac:dyDescent="0.25">
      <c r="B4980" s="110"/>
      <c r="C4980" s="110"/>
    </row>
    <row r="4981" spans="2:3" x14ac:dyDescent="0.25">
      <c r="B4981" s="110"/>
      <c r="C4981" s="110"/>
    </row>
    <row r="4982" spans="2:3" x14ac:dyDescent="0.25">
      <c r="B4982" s="110"/>
      <c r="C4982" s="110"/>
    </row>
    <row r="4983" spans="2:3" x14ac:dyDescent="0.25">
      <c r="B4983" s="110"/>
      <c r="C4983" s="110"/>
    </row>
    <row r="4984" spans="2:3" x14ac:dyDescent="0.25">
      <c r="B4984" s="110"/>
      <c r="C4984" s="110"/>
    </row>
    <row r="4985" spans="2:3" x14ac:dyDescent="0.25">
      <c r="B4985" s="110"/>
      <c r="C4985" s="110"/>
    </row>
    <row r="4986" spans="2:3" x14ac:dyDescent="0.25">
      <c r="B4986" s="110"/>
      <c r="C4986" s="110"/>
    </row>
    <row r="4987" spans="2:3" x14ac:dyDescent="0.25">
      <c r="B4987" s="110"/>
      <c r="C4987" s="110"/>
    </row>
    <row r="4988" spans="2:3" x14ac:dyDescent="0.25">
      <c r="B4988" s="110"/>
      <c r="C4988" s="110"/>
    </row>
    <row r="4989" spans="2:3" x14ac:dyDescent="0.25">
      <c r="B4989" s="110"/>
      <c r="C4989" s="110"/>
    </row>
    <row r="4990" spans="2:3" x14ac:dyDescent="0.25">
      <c r="B4990" s="110"/>
      <c r="C4990" s="110"/>
    </row>
    <row r="4991" spans="2:3" x14ac:dyDescent="0.25">
      <c r="B4991" s="110"/>
      <c r="C4991" s="110"/>
    </row>
    <row r="4992" spans="2:3" x14ac:dyDescent="0.25">
      <c r="B4992" s="110"/>
      <c r="C4992" s="110"/>
    </row>
    <row r="4993" spans="2:3" x14ac:dyDescent="0.25">
      <c r="B4993" s="110"/>
      <c r="C4993" s="110"/>
    </row>
    <row r="4994" spans="2:3" x14ac:dyDescent="0.25">
      <c r="B4994" s="110"/>
      <c r="C4994" s="110"/>
    </row>
    <row r="4995" spans="2:3" x14ac:dyDescent="0.25">
      <c r="B4995" s="110"/>
      <c r="C4995" s="110"/>
    </row>
    <row r="4996" spans="2:3" x14ac:dyDescent="0.25">
      <c r="B4996" s="110"/>
      <c r="C4996" s="110"/>
    </row>
    <row r="4997" spans="2:3" x14ac:dyDescent="0.25">
      <c r="B4997" s="110"/>
      <c r="C4997" s="110"/>
    </row>
    <row r="4998" spans="2:3" x14ac:dyDescent="0.25">
      <c r="B4998" s="110"/>
      <c r="C4998" s="110"/>
    </row>
    <row r="4999" spans="2:3" x14ac:dyDescent="0.25">
      <c r="B4999" s="110"/>
      <c r="C4999" s="110"/>
    </row>
    <row r="5000" spans="2:3" x14ac:dyDescent="0.25">
      <c r="B5000" s="110"/>
      <c r="C5000" s="110"/>
    </row>
    <row r="5001" spans="2:3" x14ac:dyDescent="0.25">
      <c r="B5001" s="110"/>
      <c r="C5001" s="110"/>
    </row>
    <row r="5002" spans="2:3" x14ac:dyDescent="0.25">
      <c r="B5002" s="110"/>
      <c r="C5002" s="110"/>
    </row>
    <row r="5003" spans="2:3" x14ac:dyDescent="0.25">
      <c r="B5003" s="110"/>
      <c r="C5003" s="110"/>
    </row>
    <row r="5004" spans="2:3" x14ac:dyDescent="0.25">
      <c r="B5004" s="110"/>
      <c r="C5004" s="110"/>
    </row>
    <row r="5005" spans="2:3" x14ac:dyDescent="0.25">
      <c r="B5005" s="110"/>
      <c r="C5005" s="110"/>
    </row>
    <row r="5006" spans="2:3" x14ac:dyDescent="0.25">
      <c r="B5006" s="110"/>
      <c r="C5006" s="110"/>
    </row>
    <row r="5007" spans="2:3" x14ac:dyDescent="0.25">
      <c r="B5007" s="110"/>
      <c r="C5007" s="110"/>
    </row>
    <row r="5008" spans="2:3" x14ac:dyDescent="0.25">
      <c r="B5008" s="110"/>
      <c r="C5008" s="110"/>
    </row>
    <row r="5009" spans="2:3" x14ac:dyDescent="0.25">
      <c r="B5009" s="110"/>
      <c r="C5009" s="110"/>
    </row>
    <row r="5010" spans="2:3" x14ac:dyDescent="0.25">
      <c r="B5010" s="110"/>
      <c r="C5010" s="110"/>
    </row>
    <row r="5011" spans="2:3" x14ac:dyDescent="0.25">
      <c r="B5011" s="110"/>
      <c r="C5011" s="110"/>
    </row>
    <row r="5012" spans="2:3" x14ac:dyDescent="0.25">
      <c r="B5012" s="110"/>
      <c r="C5012" s="110"/>
    </row>
    <row r="5013" spans="2:3" x14ac:dyDescent="0.25">
      <c r="B5013" s="110"/>
      <c r="C5013" s="110"/>
    </row>
    <row r="5014" spans="2:3" x14ac:dyDescent="0.25">
      <c r="B5014" s="110"/>
      <c r="C5014" s="110"/>
    </row>
    <row r="5015" spans="2:3" x14ac:dyDescent="0.25">
      <c r="B5015" s="110"/>
      <c r="C5015" s="110"/>
    </row>
    <row r="5016" spans="2:3" x14ac:dyDescent="0.25">
      <c r="B5016" s="110"/>
      <c r="C5016" s="110"/>
    </row>
    <row r="5017" spans="2:3" x14ac:dyDescent="0.25">
      <c r="B5017" s="110"/>
      <c r="C5017" s="110"/>
    </row>
    <row r="5018" spans="2:3" x14ac:dyDescent="0.25">
      <c r="B5018" s="110"/>
      <c r="C5018" s="110"/>
    </row>
    <row r="5019" spans="2:3" x14ac:dyDescent="0.25">
      <c r="B5019" s="110"/>
      <c r="C5019" s="110"/>
    </row>
    <row r="5020" spans="2:3" x14ac:dyDescent="0.25">
      <c r="B5020" s="110"/>
      <c r="C5020" s="110"/>
    </row>
    <row r="5021" spans="2:3" x14ac:dyDescent="0.25">
      <c r="B5021" s="110"/>
      <c r="C5021" s="110"/>
    </row>
    <row r="5022" spans="2:3" x14ac:dyDescent="0.25">
      <c r="B5022" s="110"/>
      <c r="C5022" s="110"/>
    </row>
    <row r="5023" spans="2:3" x14ac:dyDescent="0.25">
      <c r="B5023" s="110"/>
      <c r="C5023" s="110"/>
    </row>
    <row r="5024" spans="2:3" x14ac:dyDescent="0.25">
      <c r="B5024" s="110"/>
      <c r="C5024" s="110"/>
    </row>
    <row r="5025" spans="2:3" x14ac:dyDescent="0.25">
      <c r="B5025" s="110"/>
      <c r="C5025" s="110"/>
    </row>
    <row r="5026" spans="2:3" x14ac:dyDescent="0.25">
      <c r="B5026" s="110"/>
      <c r="C5026" s="110"/>
    </row>
    <row r="5027" spans="2:3" x14ac:dyDescent="0.25">
      <c r="B5027" s="110"/>
      <c r="C5027" s="110"/>
    </row>
    <row r="5028" spans="2:3" x14ac:dyDescent="0.25">
      <c r="B5028" s="110"/>
      <c r="C5028" s="110"/>
    </row>
    <row r="5029" spans="2:3" x14ac:dyDescent="0.25">
      <c r="B5029" s="110"/>
      <c r="C5029" s="110"/>
    </row>
    <row r="5030" spans="2:3" x14ac:dyDescent="0.25">
      <c r="B5030" s="110"/>
      <c r="C5030" s="110"/>
    </row>
    <row r="5031" spans="2:3" x14ac:dyDescent="0.25">
      <c r="B5031" s="110"/>
      <c r="C5031" s="110"/>
    </row>
    <row r="5032" spans="2:3" x14ac:dyDescent="0.25">
      <c r="B5032" s="110"/>
      <c r="C5032" s="110"/>
    </row>
    <row r="5033" spans="2:3" x14ac:dyDescent="0.25">
      <c r="B5033" s="110"/>
      <c r="C5033" s="110"/>
    </row>
    <row r="5034" spans="2:3" x14ac:dyDescent="0.25">
      <c r="B5034" s="110"/>
      <c r="C5034" s="110"/>
    </row>
    <row r="5035" spans="2:3" x14ac:dyDescent="0.25">
      <c r="B5035" s="110"/>
      <c r="C5035" s="110"/>
    </row>
    <row r="5036" spans="2:3" x14ac:dyDescent="0.25">
      <c r="B5036" s="110"/>
      <c r="C5036" s="110"/>
    </row>
    <row r="5037" spans="2:3" x14ac:dyDescent="0.25">
      <c r="B5037" s="110"/>
      <c r="C5037" s="110"/>
    </row>
    <row r="5038" spans="2:3" x14ac:dyDescent="0.25">
      <c r="B5038" s="110"/>
      <c r="C5038" s="110"/>
    </row>
    <row r="5039" spans="2:3" x14ac:dyDescent="0.25">
      <c r="B5039" s="110"/>
      <c r="C5039" s="110"/>
    </row>
    <row r="5040" spans="2:3" x14ac:dyDescent="0.25">
      <c r="B5040" s="110"/>
      <c r="C5040" s="110"/>
    </row>
    <row r="5041" spans="2:3" x14ac:dyDescent="0.25">
      <c r="B5041" s="110"/>
      <c r="C5041" s="110"/>
    </row>
    <row r="5042" spans="2:3" x14ac:dyDescent="0.25">
      <c r="B5042" s="110"/>
      <c r="C5042" s="110"/>
    </row>
    <row r="5043" spans="2:3" x14ac:dyDescent="0.25">
      <c r="B5043" s="110"/>
      <c r="C5043" s="110"/>
    </row>
    <row r="5044" spans="2:3" x14ac:dyDescent="0.25">
      <c r="B5044" s="110"/>
      <c r="C5044" s="110"/>
    </row>
    <row r="5045" spans="2:3" x14ac:dyDescent="0.25">
      <c r="B5045" s="110"/>
      <c r="C5045" s="110"/>
    </row>
    <row r="5046" spans="2:3" x14ac:dyDescent="0.25">
      <c r="B5046" s="110"/>
      <c r="C5046" s="110"/>
    </row>
    <row r="5047" spans="2:3" x14ac:dyDescent="0.25">
      <c r="B5047" s="110"/>
      <c r="C5047" s="110"/>
    </row>
    <row r="5048" spans="2:3" x14ac:dyDescent="0.25">
      <c r="B5048" s="110"/>
      <c r="C5048" s="110"/>
    </row>
    <row r="5049" spans="2:3" x14ac:dyDescent="0.25">
      <c r="B5049" s="110"/>
      <c r="C5049" s="110"/>
    </row>
    <row r="5050" spans="2:3" x14ac:dyDescent="0.25">
      <c r="B5050" s="110"/>
      <c r="C5050" s="110"/>
    </row>
    <row r="5051" spans="2:3" x14ac:dyDescent="0.25">
      <c r="B5051" s="110"/>
      <c r="C5051" s="110"/>
    </row>
    <row r="5052" spans="2:3" x14ac:dyDescent="0.25">
      <c r="B5052" s="110"/>
      <c r="C5052" s="110"/>
    </row>
    <row r="5053" spans="2:3" x14ac:dyDescent="0.25">
      <c r="B5053" s="110"/>
      <c r="C5053" s="110"/>
    </row>
    <row r="5054" spans="2:3" x14ac:dyDescent="0.25">
      <c r="B5054" s="110"/>
      <c r="C5054" s="110"/>
    </row>
    <row r="5055" spans="2:3" x14ac:dyDescent="0.25">
      <c r="B5055" s="110"/>
      <c r="C5055" s="110"/>
    </row>
    <row r="5056" spans="2:3" x14ac:dyDescent="0.25">
      <c r="B5056" s="110"/>
      <c r="C5056" s="110"/>
    </row>
    <row r="5057" spans="2:3" x14ac:dyDescent="0.25">
      <c r="B5057" s="110"/>
      <c r="C5057" s="110"/>
    </row>
    <row r="5058" spans="2:3" x14ac:dyDescent="0.25">
      <c r="B5058" s="110"/>
      <c r="C5058" s="110"/>
    </row>
    <row r="5059" spans="2:3" x14ac:dyDescent="0.25">
      <c r="B5059" s="110"/>
      <c r="C5059" s="110"/>
    </row>
    <row r="5060" spans="2:3" x14ac:dyDescent="0.25">
      <c r="B5060" s="110"/>
      <c r="C5060" s="110"/>
    </row>
    <row r="5061" spans="2:3" x14ac:dyDescent="0.25">
      <c r="B5061" s="110"/>
      <c r="C5061" s="110"/>
    </row>
    <row r="5062" spans="2:3" x14ac:dyDescent="0.25">
      <c r="B5062" s="110"/>
      <c r="C5062" s="110"/>
    </row>
    <row r="5063" spans="2:3" x14ac:dyDescent="0.25">
      <c r="B5063" s="110"/>
      <c r="C5063" s="110"/>
    </row>
    <row r="5064" spans="2:3" x14ac:dyDescent="0.25">
      <c r="B5064" s="110"/>
      <c r="C5064" s="110"/>
    </row>
    <row r="5065" spans="2:3" x14ac:dyDescent="0.25">
      <c r="B5065" s="110"/>
      <c r="C5065" s="110"/>
    </row>
    <row r="5066" spans="2:3" x14ac:dyDescent="0.25">
      <c r="B5066" s="110"/>
      <c r="C5066" s="110"/>
    </row>
    <row r="5067" spans="2:3" x14ac:dyDescent="0.25">
      <c r="B5067" s="110"/>
      <c r="C5067" s="110"/>
    </row>
    <row r="5068" spans="2:3" x14ac:dyDescent="0.25">
      <c r="B5068" s="110"/>
      <c r="C5068" s="110"/>
    </row>
    <row r="5069" spans="2:3" x14ac:dyDescent="0.25">
      <c r="B5069" s="110"/>
      <c r="C5069" s="110"/>
    </row>
    <row r="5070" spans="2:3" x14ac:dyDescent="0.25">
      <c r="B5070" s="110"/>
      <c r="C5070" s="110"/>
    </row>
    <row r="5071" spans="2:3" x14ac:dyDescent="0.25">
      <c r="B5071" s="110"/>
      <c r="C5071" s="110"/>
    </row>
    <row r="5072" spans="2:3" x14ac:dyDescent="0.25">
      <c r="B5072" s="110"/>
      <c r="C5072" s="110"/>
    </row>
    <row r="5073" spans="2:3" x14ac:dyDescent="0.25">
      <c r="B5073" s="110"/>
      <c r="C5073" s="110"/>
    </row>
    <row r="5074" spans="2:3" x14ac:dyDescent="0.25">
      <c r="B5074" s="110"/>
      <c r="C5074" s="110"/>
    </row>
    <row r="5075" spans="2:3" x14ac:dyDescent="0.25">
      <c r="B5075" s="110"/>
      <c r="C5075" s="110"/>
    </row>
    <row r="5076" spans="2:3" x14ac:dyDescent="0.25">
      <c r="B5076" s="110"/>
      <c r="C5076" s="110"/>
    </row>
    <row r="5077" spans="2:3" x14ac:dyDescent="0.25">
      <c r="B5077" s="110"/>
      <c r="C5077" s="110"/>
    </row>
    <row r="5078" spans="2:3" x14ac:dyDescent="0.25">
      <c r="B5078" s="110"/>
      <c r="C5078" s="110"/>
    </row>
    <row r="5079" spans="2:3" x14ac:dyDescent="0.25">
      <c r="B5079" s="110"/>
      <c r="C5079" s="110"/>
    </row>
    <row r="5080" spans="2:3" x14ac:dyDescent="0.25">
      <c r="B5080" s="110"/>
      <c r="C5080" s="110"/>
    </row>
    <row r="5081" spans="2:3" x14ac:dyDescent="0.25">
      <c r="B5081" s="110"/>
      <c r="C5081" s="110"/>
    </row>
    <row r="5082" spans="2:3" x14ac:dyDescent="0.25">
      <c r="B5082" s="110"/>
      <c r="C5082" s="110"/>
    </row>
    <row r="5083" spans="2:3" x14ac:dyDescent="0.25">
      <c r="B5083" s="110"/>
      <c r="C5083" s="110"/>
    </row>
    <row r="5084" spans="2:3" x14ac:dyDescent="0.25">
      <c r="B5084" s="110"/>
      <c r="C5084" s="110"/>
    </row>
    <row r="5085" spans="2:3" x14ac:dyDescent="0.25">
      <c r="B5085" s="110"/>
      <c r="C5085" s="110"/>
    </row>
    <row r="5086" spans="2:3" x14ac:dyDescent="0.25">
      <c r="B5086" s="110"/>
      <c r="C5086" s="110"/>
    </row>
    <row r="5087" spans="2:3" x14ac:dyDescent="0.25">
      <c r="B5087" s="110"/>
      <c r="C5087" s="110"/>
    </row>
    <row r="5088" spans="2:3" x14ac:dyDescent="0.25">
      <c r="B5088" s="110"/>
      <c r="C5088" s="110"/>
    </row>
    <row r="5089" spans="2:3" x14ac:dyDescent="0.25">
      <c r="B5089" s="110"/>
      <c r="C5089" s="110"/>
    </row>
    <row r="5090" spans="2:3" x14ac:dyDescent="0.25">
      <c r="B5090" s="110"/>
      <c r="C5090" s="110"/>
    </row>
    <row r="5091" spans="2:3" x14ac:dyDescent="0.25">
      <c r="B5091" s="110"/>
      <c r="C5091" s="110"/>
    </row>
    <row r="5092" spans="2:3" x14ac:dyDescent="0.25">
      <c r="B5092" s="110"/>
      <c r="C5092" s="110"/>
    </row>
    <row r="5093" spans="2:3" x14ac:dyDescent="0.25">
      <c r="B5093" s="110"/>
      <c r="C5093" s="110"/>
    </row>
    <row r="5094" spans="2:3" x14ac:dyDescent="0.25">
      <c r="B5094" s="110"/>
      <c r="C5094" s="110"/>
    </row>
    <row r="5095" spans="2:3" x14ac:dyDescent="0.25">
      <c r="B5095" s="110"/>
      <c r="C5095" s="110"/>
    </row>
    <row r="5096" spans="2:3" x14ac:dyDescent="0.25">
      <c r="B5096" s="110"/>
      <c r="C5096" s="110"/>
    </row>
    <row r="5097" spans="2:3" x14ac:dyDescent="0.25">
      <c r="B5097" s="110"/>
      <c r="C5097" s="110"/>
    </row>
    <row r="5098" spans="2:3" x14ac:dyDescent="0.25">
      <c r="B5098" s="110"/>
      <c r="C5098" s="110"/>
    </row>
    <row r="5099" spans="2:3" x14ac:dyDescent="0.25">
      <c r="B5099" s="110"/>
      <c r="C5099" s="110"/>
    </row>
    <row r="5100" spans="2:3" x14ac:dyDescent="0.25">
      <c r="B5100" s="110"/>
      <c r="C5100" s="110"/>
    </row>
    <row r="5101" spans="2:3" x14ac:dyDescent="0.25">
      <c r="B5101" s="110"/>
      <c r="C5101" s="110"/>
    </row>
    <row r="5102" spans="2:3" x14ac:dyDescent="0.25">
      <c r="B5102" s="110"/>
      <c r="C5102" s="110"/>
    </row>
    <row r="5103" spans="2:3" x14ac:dyDescent="0.25">
      <c r="B5103" s="110"/>
      <c r="C5103" s="110"/>
    </row>
    <row r="5104" spans="2:3" x14ac:dyDescent="0.25">
      <c r="B5104" s="110"/>
      <c r="C5104" s="110"/>
    </row>
    <row r="5105" spans="2:3" x14ac:dyDescent="0.25">
      <c r="B5105" s="110"/>
      <c r="C5105" s="110"/>
    </row>
    <row r="5106" spans="2:3" x14ac:dyDescent="0.25">
      <c r="B5106" s="110"/>
      <c r="C5106" s="110"/>
    </row>
    <row r="5107" spans="2:3" x14ac:dyDescent="0.25">
      <c r="B5107" s="110"/>
      <c r="C5107" s="110"/>
    </row>
    <row r="5108" spans="2:3" x14ac:dyDescent="0.25">
      <c r="B5108" s="110"/>
      <c r="C5108" s="110"/>
    </row>
    <row r="5109" spans="2:3" x14ac:dyDescent="0.25">
      <c r="B5109" s="110"/>
      <c r="C5109" s="110"/>
    </row>
    <row r="5110" spans="2:3" x14ac:dyDescent="0.25">
      <c r="B5110" s="110"/>
      <c r="C5110" s="110"/>
    </row>
    <row r="5111" spans="2:3" x14ac:dyDescent="0.25">
      <c r="B5111" s="110"/>
      <c r="C5111" s="110"/>
    </row>
    <row r="5112" spans="2:3" x14ac:dyDescent="0.25">
      <c r="B5112" s="110"/>
      <c r="C5112" s="110"/>
    </row>
    <row r="5113" spans="2:3" x14ac:dyDescent="0.25">
      <c r="B5113" s="110"/>
      <c r="C5113" s="110"/>
    </row>
    <row r="5114" spans="2:3" x14ac:dyDescent="0.25">
      <c r="B5114" s="110"/>
      <c r="C5114" s="110"/>
    </row>
    <row r="5115" spans="2:3" x14ac:dyDescent="0.25">
      <c r="B5115" s="110"/>
      <c r="C5115" s="110"/>
    </row>
    <row r="5116" spans="2:3" x14ac:dyDescent="0.25">
      <c r="B5116" s="110"/>
      <c r="C5116" s="110"/>
    </row>
    <row r="5117" spans="2:3" x14ac:dyDescent="0.25">
      <c r="B5117" s="110"/>
      <c r="C5117" s="110"/>
    </row>
    <row r="5118" spans="2:3" x14ac:dyDescent="0.25">
      <c r="B5118" s="110"/>
      <c r="C5118" s="110"/>
    </row>
    <row r="5119" spans="2:3" x14ac:dyDescent="0.25">
      <c r="B5119" s="110"/>
      <c r="C5119" s="110"/>
    </row>
    <row r="5120" spans="2:3" x14ac:dyDescent="0.25">
      <c r="B5120" s="110"/>
      <c r="C5120" s="110"/>
    </row>
    <row r="5121" spans="2:3" x14ac:dyDescent="0.25">
      <c r="B5121" s="110"/>
      <c r="C5121" s="110"/>
    </row>
    <row r="5122" spans="2:3" x14ac:dyDescent="0.25">
      <c r="B5122" s="110"/>
      <c r="C5122" s="110"/>
    </row>
    <row r="5123" spans="2:3" x14ac:dyDescent="0.25">
      <c r="B5123" s="110"/>
      <c r="C5123" s="110"/>
    </row>
    <row r="5124" spans="2:3" x14ac:dyDescent="0.25">
      <c r="B5124" s="110"/>
      <c r="C5124" s="110"/>
    </row>
    <row r="5125" spans="2:3" x14ac:dyDescent="0.25">
      <c r="B5125" s="110"/>
      <c r="C5125" s="110"/>
    </row>
    <row r="5126" spans="2:3" x14ac:dyDescent="0.25">
      <c r="B5126" s="110"/>
      <c r="C5126" s="110"/>
    </row>
    <row r="5127" spans="2:3" x14ac:dyDescent="0.25">
      <c r="B5127" s="110"/>
      <c r="C5127" s="110"/>
    </row>
    <row r="5128" spans="2:3" x14ac:dyDescent="0.25">
      <c r="B5128" s="110"/>
      <c r="C5128" s="110"/>
    </row>
    <row r="5129" spans="2:3" x14ac:dyDescent="0.25">
      <c r="B5129" s="110"/>
      <c r="C5129" s="110"/>
    </row>
    <row r="5130" spans="2:3" x14ac:dyDescent="0.25">
      <c r="B5130" s="110"/>
      <c r="C5130" s="110"/>
    </row>
    <row r="5131" spans="2:3" x14ac:dyDescent="0.25">
      <c r="B5131" s="110"/>
      <c r="C5131" s="110"/>
    </row>
    <row r="5132" spans="2:3" x14ac:dyDescent="0.25">
      <c r="B5132" s="110"/>
      <c r="C5132" s="110"/>
    </row>
    <row r="5133" spans="2:3" x14ac:dyDescent="0.25">
      <c r="B5133" s="110"/>
      <c r="C5133" s="110"/>
    </row>
    <row r="5134" spans="2:3" x14ac:dyDescent="0.25">
      <c r="B5134" s="110"/>
      <c r="C5134" s="110"/>
    </row>
    <row r="5135" spans="2:3" x14ac:dyDescent="0.25">
      <c r="B5135" s="110"/>
      <c r="C5135" s="110"/>
    </row>
    <row r="5136" spans="2:3" x14ac:dyDescent="0.25">
      <c r="B5136" s="110"/>
      <c r="C5136" s="110"/>
    </row>
    <row r="5137" spans="2:3" x14ac:dyDescent="0.25">
      <c r="B5137" s="110"/>
      <c r="C5137" s="110"/>
    </row>
    <row r="5138" spans="2:3" x14ac:dyDescent="0.25">
      <c r="B5138" s="110"/>
      <c r="C5138" s="110"/>
    </row>
    <row r="5139" spans="2:3" x14ac:dyDescent="0.25">
      <c r="B5139" s="110"/>
      <c r="C5139" s="110"/>
    </row>
    <row r="5140" spans="2:3" x14ac:dyDescent="0.25">
      <c r="B5140" s="110"/>
      <c r="C5140" s="110"/>
    </row>
    <row r="5141" spans="2:3" x14ac:dyDescent="0.25">
      <c r="B5141" s="110"/>
      <c r="C5141" s="110"/>
    </row>
    <row r="5142" spans="2:3" x14ac:dyDescent="0.25">
      <c r="B5142" s="110"/>
      <c r="C5142" s="110"/>
    </row>
    <row r="5143" spans="2:3" x14ac:dyDescent="0.25">
      <c r="B5143" s="110"/>
      <c r="C5143" s="110"/>
    </row>
    <row r="5144" spans="2:3" x14ac:dyDescent="0.25">
      <c r="B5144" s="110"/>
      <c r="C5144" s="110"/>
    </row>
    <row r="5145" spans="2:3" x14ac:dyDescent="0.25">
      <c r="B5145" s="110"/>
      <c r="C5145" s="110"/>
    </row>
    <row r="5146" spans="2:3" x14ac:dyDescent="0.25">
      <c r="B5146" s="110"/>
      <c r="C5146" s="110"/>
    </row>
    <row r="5147" spans="2:3" x14ac:dyDescent="0.25">
      <c r="B5147" s="110"/>
      <c r="C5147" s="110"/>
    </row>
    <row r="5148" spans="2:3" x14ac:dyDescent="0.25">
      <c r="B5148" s="110"/>
      <c r="C5148" s="110"/>
    </row>
    <row r="5149" spans="2:3" x14ac:dyDescent="0.25">
      <c r="B5149" s="110"/>
      <c r="C5149" s="110"/>
    </row>
    <row r="5150" spans="2:3" x14ac:dyDescent="0.25">
      <c r="B5150" s="110"/>
      <c r="C5150" s="110"/>
    </row>
    <row r="5151" spans="2:3" x14ac:dyDescent="0.25">
      <c r="B5151" s="110"/>
      <c r="C5151" s="110"/>
    </row>
    <row r="5152" spans="2:3" x14ac:dyDescent="0.25">
      <c r="B5152" s="110"/>
      <c r="C5152" s="110"/>
    </row>
    <row r="5153" spans="2:3" x14ac:dyDescent="0.25">
      <c r="B5153" s="110"/>
      <c r="C5153" s="110"/>
    </row>
    <row r="5154" spans="2:3" x14ac:dyDescent="0.25">
      <c r="B5154" s="110"/>
      <c r="C5154" s="110"/>
    </row>
    <row r="5155" spans="2:3" x14ac:dyDescent="0.25">
      <c r="B5155" s="110"/>
      <c r="C5155" s="110"/>
    </row>
    <row r="5156" spans="2:3" x14ac:dyDescent="0.25">
      <c r="B5156" s="110"/>
      <c r="C5156" s="110"/>
    </row>
    <row r="5157" spans="2:3" x14ac:dyDescent="0.25">
      <c r="B5157" s="110"/>
      <c r="C5157" s="110"/>
    </row>
    <row r="5158" spans="2:3" x14ac:dyDescent="0.25">
      <c r="B5158" s="110"/>
      <c r="C5158" s="110"/>
    </row>
    <row r="5159" spans="2:3" x14ac:dyDescent="0.25">
      <c r="B5159" s="110"/>
      <c r="C5159" s="110"/>
    </row>
    <row r="5160" spans="2:3" x14ac:dyDescent="0.25">
      <c r="B5160" s="110"/>
      <c r="C5160" s="110"/>
    </row>
    <row r="5161" spans="2:3" x14ac:dyDescent="0.25">
      <c r="B5161" s="110"/>
      <c r="C5161" s="110"/>
    </row>
    <row r="5162" spans="2:3" x14ac:dyDescent="0.25">
      <c r="B5162" s="110"/>
      <c r="C5162" s="110"/>
    </row>
    <row r="5163" spans="2:3" x14ac:dyDescent="0.25">
      <c r="B5163" s="110"/>
      <c r="C5163" s="110"/>
    </row>
    <row r="5164" spans="2:3" x14ac:dyDescent="0.25">
      <c r="B5164" s="110"/>
      <c r="C5164" s="110"/>
    </row>
    <row r="5165" spans="2:3" x14ac:dyDescent="0.25">
      <c r="B5165" s="110"/>
      <c r="C5165" s="110"/>
    </row>
    <row r="5166" spans="2:3" x14ac:dyDescent="0.25">
      <c r="B5166" s="110"/>
      <c r="C5166" s="110"/>
    </row>
    <row r="5167" spans="2:3" x14ac:dyDescent="0.25">
      <c r="B5167" s="110"/>
      <c r="C5167" s="110"/>
    </row>
    <row r="5168" spans="2:3" x14ac:dyDescent="0.25">
      <c r="B5168" s="110"/>
      <c r="C5168" s="110"/>
    </row>
    <row r="5169" spans="2:3" x14ac:dyDescent="0.25">
      <c r="B5169" s="110"/>
      <c r="C5169" s="110"/>
    </row>
    <row r="5170" spans="2:3" x14ac:dyDescent="0.25">
      <c r="B5170" s="110"/>
      <c r="C5170" s="110"/>
    </row>
    <row r="5171" spans="2:3" x14ac:dyDescent="0.25">
      <c r="B5171" s="110"/>
      <c r="C5171" s="110"/>
    </row>
    <row r="5172" spans="2:3" x14ac:dyDescent="0.25">
      <c r="B5172" s="110"/>
      <c r="C5172" s="110"/>
    </row>
    <row r="5173" spans="2:3" x14ac:dyDescent="0.25">
      <c r="B5173" s="110"/>
      <c r="C5173" s="110"/>
    </row>
    <row r="5174" spans="2:3" x14ac:dyDescent="0.25">
      <c r="B5174" s="110"/>
      <c r="C5174" s="110"/>
    </row>
    <row r="5175" spans="2:3" x14ac:dyDescent="0.25">
      <c r="B5175" s="110"/>
      <c r="C5175" s="110"/>
    </row>
    <row r="5176" spans="2:3" x14ac:dyDescent="0.25">
      <c r="B5176" s="110"/>
      <c r="C5176" s="110"/>
    </row>
    <row r="5177" spans="2:3" x14ac:dyDescent="0.25">
      <c r="B5177" s="110"/>
      <c r="C5177" s="110"/>
    </row>
    <row r="5178" spans="2:3" x14ac:dyDescent="0.25">
      <c r="B5178" s="110"/>
      <c r="C5178" s="110"/>
    </row>
    <row r="5179" spans="2:3" x14ac:dyDescent="0.25">
      <c r="B5179" s="110"/>
      <c r="C5179" s="110"/>
    </row>
    <row r="5180" spans="2:3" x14ac:dyDescent="0.25">
      <c r="B5180" s="110"/>
      <c r="C5180" s="110"/>
    </row>
    <row r="5181" spans="2:3" x14ac:dyDescent="0.25">
      <c r="B5181" s="110"/>
      <c r="C5181" s="110"/>
    </row>
    <row r="5182" spans="2:3" x14ac:dyDescent="0.25">
      <c r="B5182" s="110"/>
      <c r="C5182" s="110"/>
    </row>
    <row r="5183" spans="2:3" x14ac:dyDescent="0.25">
      <c r="B5183" s="110"/>
      <c r="C5183" s="110"/>
    </row>
    <row r="5184" spans="2:3" x14ac:dyDescent="0.25">
      <c r="B5184" s="110"/>
      <c r="C5184" s="110"/>
    </row>
    <row r="5185" spans="2:3" x14ac:dyDescent="0.25">
      <c r="B5185" s="110"/>
      <c r="C5185" s="110"/>
    </row>
    <row r="5186" spans="2:3" x14ac:dyDescent="0.25">
      <c r="B5186" s="110"/>
      <c r="C5186" s="110"/>
    </row>
    <row r="5187" spans="2:3" x14ac:dyDescent="0.25">
      <c r="B5187" s="110"/>
      <c r="C5187" s="110"/>
    </row>
    <row r="5188" spans="2:3" x14ac:dyDescent="0.25">
      <c r="B5188" s="110"/>
      <c r="C5188" s="110"/>
    </row>
    <row r="5189" spans="2:3" x14ac:dyDescent="0.25">
      <c r="B5189" s="110"/>
      <c r="C5189" s="110"/>
    </row>
    <row r="5190" spans="2:3" x14ac:dyDescent="0.25">
      <c r="B5190" s="110"/>
      <c r="C5190" s="110"/>
    </row>
    <row r="5191" spans="2:3" x14ac:dyDescent="0.25">
      <c r="B5191" s="110"/>
      <c r="C5191" s="110"/>
    </row>
    <row r="5192" spans="2:3" x14ac:dyDescent="0.25">
      <c r="B5192" s="110"/>
      <c r="C5192" s="110"/>
    </row>
    <row r="5193" spans="2:3" x14ac:dyDescent="0.25">
      <c r="B5193" s="110"/>
      <c r="C5193" s="110"/>
    </row>
    <row r="5194" spans="2:3" x14ac:dyDescent="0.25">
      <c r="B5194" s="110"/>
      <c r="C5194" s="110"/>
    </row>
    <row r="5195" spans="2:3" x14ac:dyDescent="0.25">
      <c r="B5195" s="110"/>
      <c r="C5195" s="110"/>
    </row>
    <row r="5196" spans="2:3" x14ac:dyDescent="0.25">
      <c r="B5196" s="110"/>
      <c r="C5196" s="110"/>
    </row>
    <row r="5197" spans="2:3" x14ac:dyDescent="0.25">
      <c r="B5197" s="110"/>
      <c r="C5197" s="110"/>
    </row>
    <row r="5198" spans="2:3" x14ac:dyDescent="0.25">
      <c r="B5198" s="110"/>
      <c r="C5198" s="110"/>
    </row>
    <row r="5199" spans="2:3" x14ac:dyDescent="0.25">
      <c r="B5199" s="110"/>
      <c r="C5199" s="110"/>
    </row>
    <row r="5200" spans="2:3" x14ac:dyDescent="0.25">
      <c r="B5200" s="110"/>
      <c r="C5200" s="110"/>
    </row>
    <row r="5201" spans="2:3" x14ac:dyDescent="0.25">
      <c r="B5201" s="110"/>
      <c r="C5201" s="110"/>
    </row>
    <row r="5202" spans="2:3" x14ac:dyDescent="0.25">
      <c r="B5202" s="110"/>
      <c r="C5202" s="110"/>
    </row>
    <row r="5203" spans="2:3" x14ac:dyDescent="0.25">
      <c r="B5203" s="110"/>
      <c r="C5203" s="110"/>
    </row>
    <row r="5204" spans="2:3" x14ac:dyDescent="0.25">
      <c r="B5204" s="110"/>
      <c r="C5204" s="110"/>
    </row>
    <row r="5205" spans="2:3" x14ac:dyDescent="0.25">
      <c r="B5205" s="110"/>
      <c r="C5205" s="110"/>
    </row>
    <row r="5206" spans="2:3" x14ac:dyDescent="0.25">
      <c r="B5206" s="110"/>
      <c r="C5206" s="110"/>
    </row>
    <row r="5207" spans="2:3" x14ac:dyDescent="0.25">
      <c r="B5207" s="110"/>
      <c r="C5207" s="110"/>
    </row>
    <row r="5208" spans="2:3" x14ac:dyDescent="0.25">
      <c r="B5208" s="110"/>
      <c r="C5208" s="110"/>
    </row>
    <row r="5209" spans="2:3" x14ac:dyDescent="0.25">
      <c r="B5209" s="110"/>
      <c r="C5209" s="110"/>
    </row>
    <row r="5210" spans="2:3" x14ac:dyDescent="0.25">
      <c r="B5210" s="110"/>
      <c r="C5210" s="110"/>
    </row>
    <row r="5211" spans="2:3" x14ac:dyDescent="0.25">
      <c r="B5211" s="110"/>
      <c r="C5211" s="110"/>
    </row>
    <row r="5212" spans="2:3" x14ac:dyDescent="0.25">
      <c r="B5212" s="110"/>
      <c r="C5212" s="110"/>
    </row>
    <row r="5213" spans="2:3" x14ac:dyDescent="0.25">
      <c r="B5213" s="110"/>
      <c r="C5213" s="110"/>
    </row>
    <row r="5214" spans="2:3" x14ac:dyDescent="0.25">
      <c r="B5214" s="110"/>
      <c r="C5214" s="110"/>
    </row>
    <row r="5215" spans="2:3" x14ac:dyDescent="0.25">
      <c r="B5215" s="110"/>
      <c r="C5215" s="110"/>
    </row>
    <row r="5216" spans="2:3" x14ac:dyDescent="0.25">
      <c r="B5216" s="110"/>
      <c r="C5216" s="110"/>
    </row>
    <row r="5217" spans="2:3" x14ac:dyDescent="0.25">
      <c r="B5217" s="110"/>
      <c r="C5217" s="110"/>
    </row>
    <row r="5218" spans="2:3" x14ac:dyDescent="0.25">
      <c r="B5218" s="110"/>
      <c r="C5218" s="110"/>
    </row>
    <row r="5219" spans="2:3" x14ac:dyDescent="0.25">
      <c r="B5219" s="110"/>
      <c r="C5219" s="110"/>
    </row>
    <row r="5220" spans="2:3" x14ac:dyDescent="0.25">
      <c r="B5220" s="110"/>
      <c r="C5220" s="110"/>
    </row>
    <row r="5221" spans="2:3" x14ac:dyDescent="0.25">
      <c r="B5221" s="110"/>
      <c r="C5221" s="110"/>
    </row>
    <row r="5222" spans="2:3" x14ac:dyDescent="0.25">
      <c r="B5222" s="110"/>
      <c r="C5222" s="110"/>
    </row>
    <row r="5223" spans="2:3" x14ac:dyDescent="0.25">
      <c r="B5223" s="110"/>
      <c r="C5223" s="110"/>
    </row>
    <row r="5224" spans="2:3" x14ac:dyDescent="0.25">
      <c r="B5224" s="110"/>
      <c r="C5224" s="110"/>
    </row>
    <row r="5225" spans="2:3" x14ac:dyDescent="0.25">
      <c r="B5225" s="110"/>
      <c r="C5225" s="110"/>
    </row>
    <row r="5226" spans="2:3" x14ac:dyDescent="0.25">
      <c r="B5226" s="110"/>
      <c r="C5226" s="110"/>
    </row>
    <row r="5227" spans="2:3" x14ac:dyDescent="0.25">
      <c r="B5227" s="110"/>
      <c r="C5227" s="110"/>
    </row>
    <row r="5228" spans="2:3" x14ac:dyDescent="0.25">
      <c r="B5228" s="110"/>
      <c r="C5228" s="110"/>
    </row>
    <row r="5229" spans="2:3" x14ac:dyDescent="0.25">
      <c r="B5229" s="110"/>
      <c r="C5229" s="110"/>
    </row>
    <row r="5230" spans="2:3" x14ac:dyDescent="0.25">
      <c r="B5230" s="110"/>
      <c r="C5230" s="110"/>
    </row>
    <row r="5231" spans="2:3" x14ac:dyDescent="0.25">
      <c r="B5231" s="110"/>
      <c r="C5231" s="110"/>
    </row>
    <row r="5232" spans="2:3" x14ac:dyDescent="0.25">
      <c r="B5232" s="110"/>
      <c r="C5232" s="110"/>
    </row>
    <row r="5233" spans="2:3" x14ac:dyDescent="0.25">
      <c r="B5233" s="110"/>
      <c r="C5233" s="110"/>
    </row>
    <row r="5234" spans="2:3" x14ac:dyDescent="0.25">
      <c r="B5234" s="110"/>
      <c r="C5234" s="110"/>
    </row>
    <row r="5235" spans="2:3" x14ac:dyDescent="0.25">
      <c r="B5235" s="110"/>
      <c r="C5235" s="110"/>
    </row>
    <row r="5236" spans="2:3" x14ac:dyDescent="0.25">
      <c r="B5236" s="110"/>
      <c r="C5236" s="110"/>
    </row>
    <row r="5237" spans="2:3" x14ac:dyDescent="0.25">
      <c r="B5237" s="110"/>
      <c r="C5237" s="110"/>
    </row>
    <row r="5238" spans="2:3" x14ac:dyDescent="0.25">
      <c r="B5238" s="110"/>
      <c r="C5238" s="110"/>
    </row>
    <row r="5239" spans="2:3" x14ac:dyDescent="0.25">
      <c r="B5239" s="110"/>
      <c r="C5239" s="110"/>
    </row>
    <row r="5240" spans="2:3" x14ac:dyDescent="0.25">
      <c r="B5240" s="110"/>
      <c r="C5240" s="110"/>
    </row>
    <row r="5241" spans="2:3" x14ac:dyDescent="0.25">
      <c r="B5241" s="110"/>
      <c r="C5241" s="110"/>
    </row>
    <row r="5242" spans="2:3" x14ac:dyDescent="0.25">
      <c r="B5242" s="110"/>
      <c r="C5242" s="110"/>
    </row>
    <row r="5243" spans="2:3" x14ac:dyDescent="0.25">
      <c r="B5243" s="110"/>
      <c r="C5243" s="110"/>
    </row>
    <row r="5244" spans="2:3" x14ac:dyDescent="0.25">
      <c r="B5244" s="110"/>
      <c r="C5244" s="110"/>
    </row>
    <row r="5245" spans="2:3" x14ac:dyDescent="0.25">
      <c r="B5245" s="110"/>
      <c r="C5245" s="110"/>
    </row>
    <row r="5246" spans="2:3" x14ac:dyDescent="0.25">
      <c r="B5246" s="110"/>
      <c r="C5246" s="110"/>
    </row>
    <row r="5247" spans="2:3" x14ac:dyDescent="0.25">
      <c r="B5247" s="110"/>
      <c r="C5247" s="110"/>
    </row>
    <row r="5248" spans="2:3" x14ac:dyDescent="0.25">
      <c r="B5248" s="110"/>
      <c r="C5248" s="110"/>
    </row>
    <row r="5249" spans="2:3" x14ac:dyDescent="0.25">
      <c r="B5249" s="110"/>
      <c r="C5249" s="110"/>
    </row>
    <row r="5250" spans="2:3" x14ac:dyDescent="0.25">
      <c r="B5250" s="110"/>
      <c r="C5250" s="110"/>
    </row>
    <row r="5251" spans="2:3" x14ac:dyDescent="0.25">
      <c r="B5251" s="110"/>
      <c r="C5251" s="110"/>
    </row>
    <row r="5252" spans="2:3" x14ac:dyDescent="0.25">
      <c r="B5252" s="110"/>
      <c r="C5252" s="110"/>
    </row>
    <row r="5253" spans="2:3" x14ac:dyDescent="0.25">
      <c r="B5253" s="110"/>
      <c r="C5253" s="110"/>
    </row>
    <row r="5254" spans="2:3" x14ac:dyDescent="0.25">
      <c r="B5254" s="110"/>
      <c r="C5254" s="110"/>
    </row>
    <row r="5255" spans="2:3" x14ac:dyDescent="0.25">
      <c r="B5255" s="110"/>
      <c r="C5255" s="110"/>
    </row>
    <row r="5256" spans="2:3" x14ac:dyDescent="0.25">
      <c r="B5256" s="110"/>
      <c r="C5256" s="110"/>
    </row>
    <row r="5257" spans="2:3" x14ac:dyDescent="0.25">
      <c r="B5257" s="110"/>
      <c r="C5257" s="110"/>
    </row>
    <row r="5258" spans="2:3" x14ac:dyDescent="0.25">
      <c r="B5258" s="110"/>
      <c r="C5258" s="110"/>
    </row>
    <row r="5259" spans="2:3" x14ac:dyDescent="0.25">
      <c r="B5259" s="110"/>
      <c r="C5259" s="110"/>
    </row>
    <row r="5260" spans="2:3" x14ac:dyDescent="0.25">
      <c r="B5260" s="110"/>
      <c r="C5260" s="110"/>
    </row>
    <row r="5261" spans="2:3" x14ac:dyDescent="0.25">
      <c r="B5261" s="110"/>
      <c r="C5261" s="110"/>
    </row>
    <row r="5262" spans="2:3" x14ac:dyDescent="0.25">
      <c r="B5262" s="110"/>
      <c r="C5262" s="110"/>
    </row>
    <row r="5263" spans="2:3" x14ac:dyDescent="0.25">
      <c r="B5263" s="110"/>
      <c r="C5263" s="110"/>
    </row>
    <row r="5264" spans="2:3" x14ac:dyDescent="0.25">
      <c r="B5264" s="110"/>
      <c r="C5264" s="110"/>
    </row>
    <row r="5265" spans="2:3" x14ac:dyDescent="0.25">
      <c r="B5265" s="110"/>
      <c r="C5265" s="110"/>
    </row>
    <row r="5266" spans="2:3" x14ac:dyDescent="0.25">
      <c r="B5266" s="110"/>
      <c r="C5266" s="110"/>
    </row>
    <row r="5267" spans="2:3" x14ac:dyDescent="0.25">
      <c r="B5267" s="110"/>
      <c r="C5267" s="110"/>
    </row>
    <row r="5268" spans="2:3" x14ac:dyDescent="0.25">
      <c r="B5268" s="110"/>
      <c r="C5268" s="110"/>
    </row>
    <row r="5269" spans="2:3" x14ac:dyDescent="0.25">
      <c r="B5269" s="110"/>
      <c r="C5269" s="110"/>
    </row>
    <row r="5270" spans="2:3" x14ac:dyDescent="0.25">
      <c r="B5270" s="110"/>
      <c r="C5270" s="110"/>
    </row>
    <row r="5271" spans="2:3" x14ac:dyDescent="0.25">
      <c r="B5271" s="110"/>
      <c r="C5271" s="110"/>
    </row>
    <row r="5272" spans="2:3" x14ac:dyDescent="0.25">
      <c r="B5272" s="110"/>
      <c r="C5272" s="110"/>
    </row>
    <row r="5273" spans="2:3" x14ac:dyDescent="0.25">
      <c r="B5273" s="110"/>
      <c r="C5273" s="110"/>
    </row>
    <row r="5274" spans="2:3" x14ac:dyDescent="0.25">
      <c r="B5274" s="110"/>
      <c r="C5274" s="110"/>
    </row>
    <row r="5275" spans="2:3" x14ac:dyDescent="0.25">
      <c r="B5275" s="110"/>
      <c r="C5275" s="110"/>
    </row>
    <row r="5276" spans="2:3" x14ac:dyDescent="0.25">
      <c r="B5276" s="110"/>
      <c r="C5276" s="110"/>
    </row>
    <row r="5277" spans="2:3" x14ac:dyDescent="0.25">
      <c r="B5277" s="110"/>
      <c r="C5277" s="110"/>
    </row>
    <row r="5278" spans="2:3" x14ac:dyDescent="0.25">
      <c r="B5278" s="110"/>
      <c r="C5278" s="110"/>
    </row>
    <row r="5279" spans="2:3" x14ac:dyDescent="0.25">
      <c r="B5279" s="110"/>
      <c r="C5279" s="110"/>
    </row>
    <row r="5280" spans="2:3" x14ac:dyDescent="0.25">
      <c r="B5280" s="110"/>
      <c r="C5280" s="110"/>
    </row>
    <row r="5281" spans="2:3" x14ac:dyDescent="0.25">
      <c r="B5281" s="110"/>
      <c r="C5281" s="110"/>
    </row>
    <row r="5282" spans="2:3" x14ac:dyDescent="0.25">
      <c r="B5282" s="110"/>
      <c r="C5282" s="110"/>
    </row>
    <row r="5283" spans="2:3" x14ac:dyDescent="0.25">
      <c r="B5283" s="110"/>
      <c r="C5283" s="110"/>
    </row>
    <row r="5284" spans="2:3" x14ac:dyDescent="0.25">
      <c r="B5284" s="110"/>
      <c r="C5284" s="110"/>
    </row>
    <row r="5285" spans="2:3" x14ac:dyDescent="0.25">
      <c r="B5285" s="110"/>
      <c r="C5285" s="110"/>
    </row>
    <row r="5286" spans="2:3" x14ac:dyDescent="0.25">
      <c r="B5286" s="110"/>
      <c r="C5286" s="110"/>
    </row>
    <row r="5287" spans="2:3" x14ac:dyDescent="0.25">
      <c r="B5287" s="110"/>
      <c r="C5287" s="110"/>
    </row>
    <row r="5288" spans="2:3" x14ac:dyDescent="0.25">
      <c r="B5288" s="110"/>
      <c r="C5288" s="110"/>
    </row>
    <row r="5289" spans="2:3" x14ac:dyDescent="0.25">
      <c r="B5289" s="110"/>
      <c r="C5289" s="110"/>
    </row>
    <row r="5290" spans="2:3" x14ac:dyDescent="0.25">
      <c r="B5290" s="110"/>
      <c r="C5290" s="110"/>
    </row>
    <row r="5291" spans="2:3" x14ac:dyDescent="0.25">
      <c r="B5291" s="110"/>
      <c r="C5291" s="110"/>
    </row>
    <row r="5292" spans="2:3" x14ac:dyDescent="0.25">
      <c r="B5292" s="110"/>
      <c r="C5292" s="110"/>
    </row>
    <row r="5293" spans="2:3" x14ac:dyDescent="0.25">
      <c r="B5293" s="110"/>
      <c r="C5293" s="110"/>
    </row>
    <row r="5294" spans="2:3" x14ac:dyDescent="0.25">
      <c r="B5294" s="110"/>
      <c r="C5294" s="110"/>
    </row>
    <row r="5295" spans="2:3" x14ac:dyDescent="0.25">
      <c r="B5295" s="110"/>
      <c r="C5295" s="110"/>
    </row>
    <row r="5296" spans="2:3" x14ac:dyDescent="0.25">
      <c r="B5296" s="110"/>
      <c r="C5296" s="110"/>
    </row>
    <row r="5297" spans="2:3" x14ac:dyDescent="0.25">
      <c r="B5297" s="110"/>
      <c r="C5297" s="110"/>
    </row>
    <row r="5298" spans="2:3" x14ac:dyDescent="0.25">
      <c r="B5298" s="110"/>
      <c r="C5298" s="110"/>
    </row>
    <row r="5299" spans="2:3" x14ac:dyDescent="0.25">
      <c r="B5299" s="110"/>
      <c r="C5299" s="110"/>
    </row>
    <row r="5300" spans="2:3" x14ac:dyDescent="0.25">
      <c r="B5300" s="110"/>
      <c r="C5300" s="110"/>
    </row>
    <row r="5301" spans="2:3" x14ac:dyDescent="0.25">
      <c r="B5301" s="110"/>
      <c r="C5301" s="110"/>
    </row>
    <row r="5302" spans="2:3" x14ac:dyDescent="0.25">
      <c r="B5302" s="110"/>
      <c r="C5302" s="110"/>
    </row>
    <row r="5303" spans="2:3" x14ac:dyDescent="0.25">
      <c r="B5303" s="110"/>
      <c r="C5303" s="110"/>
    </row>
    <row r="5304" spans="2:3" x14ac:dyDescent="0.25">
      <c r="B5304" s="110"/>
      <c r="C5304" s="110"/>
    </row>
    <row r="5305" spans="2:3" x14ac:dyDescent="0.25">
      <c r="B5305" s="110"/>
      <c r="C5305" s="110"/>
    </row>
    <row r="5306" spans="2:3" x14ac:dyDescent="0.25">
      <c r="B5306" s="110"/>
      <c r="C5306" s="110"/>
    </row>
    <row r="5307" spans="2:3" x14ac:dyDescent="0.25">
      <c r="B5307" s="110"/>
      <c r="C5307" s="110"/>
    </row>
    <row r="5308" spans="2:3" x14ac:dyDescent="0.25">
      <c r="B5308" s="110"/>
      <c r="C5308" s="110"/>
    </row>
    <row r="5309" spans="2:3" x14ac:dyDescent="0.25">
      <c r="B5309" s="110"/>
      <c r="C5309" s="110"/>
    </row>
    <row r="5310" spans="2:3" x14ac:dyDescent="0.25">
      <c r="B5310" s="110"/>
      <c r="C5310" s="110"/>
    </row>
    <row r="5311" spans="2:3" x14ac:dyDescent="0.25">
      <c r="B5311" s="110"/>
      <c r="C5311" s="110"/>
    </row>
    <row r="5312" spans="2:3" x14ac:dyDescent="0.25">
      <c r="B5312" s="110"/>
      <c r="C5312" s="110"/>
    </row>
    <row r="5313" spans="2:3" x14ac:dyDescent="0.25">
      <c r="B5313" s="110"/>
      <c r="C5313" s="110"/>
    </row>
    <row r="5314" spans="2:3" x14ac:dyDescent="0.25">
      <c r="B5314" s="110"/>
      <c r="C5314" s="110"/>
    </row>
    <row r="5315" spans="2:3" x14ac:dyDescent="0.25">
      <c r="B5315" s="110"/>
      <c r="C5315" s="110"/>
    </row>
    <row r="5316" spans="2:3" x14ac:dyDescent="0.25">
      <c r="B5316" s="110"/>
      <c r="C5316" s="110"/>
    </row>
    <row r="5317" spans="2:3" x14ac:dyDescent="0.25">
      <c r="B5317" s="110"/>
      <c r="C5317" s="110"/>
    </row>
    <row r="5318" spans="2:3" x14ac:dyDescent="0.25">
      <c r="B5318" s="110"/>
      <c r="C5318" s="110"/>
    </row>
    <row r="5319" spans="2:3" x14ac:dyDescent="0.25">
      <c r="B5319" s="110"/>
      <c r="C5319" s="110"/>
    </row>
    <row r="5320" spans="2:3" x14ac:dyDescent="0.25">
      <c r="B5320" s="110"/>
      <c r="C5320" s="110"/>
    </row>
    <row r="5321" spans="2:3" x14ac:dyDescent="0.25">
      <c r="B5321" s="110"/>
      <c r="C5321" s="110"/>
    </row>
    <row r="5322" spans="2:3" x14ac:dyDescent="0.25">
      <c r="B5322" s="110"/>
      <c r="C5322" s="110"/>
    </row>
    <row r="5323" spans="2:3" x14ac:dyDescent="0.25">
      <c r="B5323" s="110"/>
      <c r="C5323" s="110"/>
    </row>
    <row r="5324" spans="2:3" x14ac:dyDescent="0.25">
      <c r="B5324" s="110"/>
      <c r="C5324" s="110"/>
    </row>
    <row r="5325" spans="2:3" x14ac:dyDescent="0.25">
      <c r="B5325" s="110"/>
      <c r="C5325" s="110"/>
    </row>
    <row r="5326" spans="2:3" x14ac:dyDescent="0.25">
      <c r="B5326" s="110"/>
      <c r="C5326" s="110"/>
    </row>
    <row r="5327" spans="2:3" x14ac:dyDescent="0.25">
      <c r="B5327" s="110"/>
      <c r="C5327" s="110"/>
    </row>
    <row r="5328" spans="2:3" x14ac:dyDescent="0.25">
      <c r="B5328" s="110"/>
      <c r="C5328" s="110"/>
    </row>
    <row r="5329" spans="2:3" x14ac:dyDescent="0.25">
      <c r="B5329" s="110"/>
      <c r="C5329" s="110"/>
    </row>
    <row r="5330" spans="2:3" x14ac:dyDescent="0.25">
      <c r="B5330" s="110"/>
      <c r="C5330" s="110"/>
    </row>
    <row r="5331" spans="2:3" x14ac:dyDescent="0.25">
      <c r="B5331" s="110"/>
      <c r="C5331" s="110"/>
    </row>
    <row r="5332" spans="2:3" x14ac:dyDescent="0.25">
      <c r="B5332" s="110"/>
      <c r="C5332" s="110"/>
    </row>
    <row r="5333" spans="2:3" x14ac:dyDescent="0.25">
      <c r="B5333" s="110"/>
      <c r="C5333" s="110"/>
    </row>
    <row r="5334" spans="2:3" x14ac:dyDescent="0.25">
      <c r="B5334" s="110"/>
      <c r="C5334" s="110"/>
    </row>
    <row r="5335" spans="2:3" x14ac:dyDescent="0.25">
      <c r="B5335" s="110"/>
      <c r="C5335" s="110"/>
    </row>
    <row r="5336" spans="2:3" x14ac:dyDescent="0.25">
      <c r="B5336" s="110"/>
      <c r="C5336" s="110"/>
    </row>
    <row r="5337" spans="2:3" x14ac:dyDescent="0.25">
      <c r="B5337" s="110"/>
      <c r="C5337" s="110"/>
    </row>
    <row r="5338" spans="2:3" x14ac:dyDescent="0.25">
      <c r="B5338" s="110"/>
      <c r="C5338" s="110"/>
    </row>
    <row r="5339" spans="2:3" x14ac:dyDescent="0.25">
      <c r="B5339" s="110"/>
      <c r="C5339" s="110"/>
    </row>
    <row r="5340" spans="2:3" x14ac:dyDescent="0.25">
      <c r="B5340" s="110"/>
      <c r="C5340" s="110"/>
    </row>
    <row r="5341" spans="2:3" x14ac:dyDescent="0.25">
      <c r="B5341" s="110"/>
      <c r="C5341" s="110"/>
    </row>
    <row r="5342" spans="2:3" x14ac:dyDescent="0.25">
      <c r="B5342" s="110"/>
      <c r="C5342" s="110"/>
    </row>
    <row r="5343" spans="2:3" x14ac:dyDescent="0.25">
      <c r="B5343" s="110"/>
      <c r="C5343" s="110"/>
    </row>
    <row r="5344" spans="2:3" x14ac:dyDescent="0.25">
      <c r="B5344" s="110"/>
      <c r="C5344" s="110"/>
    </row>
    <row r="5345" spans="2:3" x14ac:dyDescent="0.25">
      <c r="B5345" s="110"/>
      <c r="C5345" s="110"/>
    </row>
    <row r="5346" spans="2:3" x14ac:dyDescent="0.25">
      <c r="B5346" s="110"/>
      <c r="C5346" s="110"/>
    </row>
    <row r="5347" spans="2:3" x14ac:dyDescent="0.25">
      <c r="B5347" s="110"/>
      <c r="C5347" s="110"/>
    </row>
    <row r="5348" spans="2:3" x14ac:dyDescent="0.25">
      <c r="B5348" s="110"/>
      <c r="C5348" s="110"/>
    </row>
    <row r="5349" spans="2:3" x14ac:dyDescent="0.25">
      <c r="B5349" s="110"/>
      <c r="C5349" s="110"/>
    </row>
    <row r="5350" spans="2:3" x14ac:dyDescent="0.25">
      <c r="B5350" s="110"/>
      <c r="C5350" s="110"/>
    </row>
    <row r="5351" spans="2:3" x14ac:dyDescent="0.25">
      <c r="B5351" s="110"/>
      <c r="C5351" s="110"/>
    </row>
    <row r="5352" spans="2:3" x14ac:dyDescent="0.25">
      <c r="B5352" s="110"/>
      <c r="C5352" s="110"/>
    </row>
    <row r="5353" spans="2:3" x14ac:dyDescent="0.25">
      <c r="B5353" s="110"/>
      <c r="C5353" s="110"/>
    </row>
    <row r="5354" spans="2:3" x14ac:dyDescent="0.25">
      <c r="B5354" s="110"/>
      <c r="C5354" s="110"/>
    </row>
    <row r="5355" spans="2:3" x14ac:dyDescent="0.25">
      <c r="B5355" s="110"/>
      <c r="C5355" s="110"/>
    </row>
    <row r="5356" spans="2:3" x14ac:dyDescent="0.25">
      <c r="B5356" s="110"/>
      <c r="C5356" s="110"/>
    </row>
    <row r="5357" spans="2:3" x14ac:dyDescent="0.25">
      <c r="B5357" s="110"/>
      <c r="C5357" s="110"/>
    </row>
    <row r="5358" spans="2:3" x14ac:dyDescent="0.25">
      <c r="B5358" s="110"/>
      <c r="C5358" s="110"/>
    </row>
    <row r="5359" spans="2:3" x14ac:dyDescent="0.25">
      <c r="B5359" s="110"/>
      <c r="C5359" s="110"/>
    </row>
    <row r="5360" spans="2:3" x14ac:dyDescent="0.25">
      <c r="B5360" s="110"/>
      <c r="C5360" s="110"/>
    </row>
    <row r="5361" spans="2:3" x14ac:dyDescent="0.25">
      <c r="B5361" s="110"/>
      <c r="C5361" s="110"/>
    </row>
    <row r="5362" spans="2:3" x14ac:dyDescent="0.25">
      <c r="B5362" s="110"/>
      <c r="C5362" s="110"/>
    </row>
    <row r="5363" spans="2:3" x14ac:dyDescent="0.25">
      <c r="B5363" s="110"/>
      <c r="C5363" s="110"/>
    </row>
    <row r="5364" spans="2:3" x14ac:dyDescent="0.25">
      <c r="B5364" s="110"/>
      <c r="C5364" s="110"/>
    </row>
    <row r="5365" spans="2:3" x14ac:dyDescent="0.25">
      <c r="B5365" s="110"/>
      <c r="C5365" s="110"/>
    </row>
    <row r="5366" spans="2:3" x14ac:dyDescent="0.25">
      <c r="B5366" s="110"/>
      <c r="C5366" s="110"/>
    </row>
    <row r="5367" spans="2:3" x14ac:dyDescent="0.25">
      <c r="B5367" s="110"/>
      <c r="C5367" s="110"/>
    </row>
    <row r="5368" spans="2:3" x14ac:dyDescent="0.25">
      <c r="B5368" s="110"/>
      <c r="C5368" s="110"/>
    </row>
    <row r="5369" spans="2:3" x14ac:dyDescent="0.25">
      <c r="B5369" s="110"/>
      <c r="C5369" s="110"/>
    </row>
    <row r="5370" spans="2:3" x14ac:dyDescent="0.25">
      <c r="B5370" s="110"/>
      <c r="C5370" s="110"/>
    </row>
    <row r="5371" spans="2:3" x14ac:dyDescent="0.25">
      <c r="B5371" s="110"/>
      <c r="C5371" s="110"/>
    </row>
    <row r="5372" spans="2:3" x14ac:dyDescent="0.25">
      <c r="B5372" s="110"/>
      <c r="C5372" s="110"/>
    </row>
    <row r="5373" spans="2:3" x14ac:dyDescent="0.25">
      <c r="B5373" s="110"/>
      <c r="C5373" s="110"/>
    </row>
    <row r="5374" spans="2:3" x14ac:dyDescent="0.25">
      <c r="B5374" s="110"/>
      <c r="C5374" s="110"/>
    </row>
    <row r="5375" spans="2:3" x14ac:dyDescent="0.25">
      <c r="B5375" s="110"/>
      <c r="C5375" s="110"/>
    </row>
    <row r="5376" spans="2:3" x14ac:dyDescent="0.25">
      <c r="B5376" s="110"/>
      <c r="C5376" s="110"/>
    </row>
    <row r="5377" spans="2:3" x14ac:dyDescent="0.25">
      <c r="B5377" s="110"/>
      <c r="C5377" s="110"/>
    </row>
    <row r="5378" spans="2:3" x14ac:dyDescent="0.25">
      <c r="B5378" s="110"/>
      <c r="C5378" s="110"/>
    </row>
    <row r="5379" spans="2:3" x14ac:dyDescent="0.25">
      <c r="B5379" s="110"/>
      <c r="C5379" s="110"/>
    </row>
    <row r="5380" spans="2:3" x14ac:dyDescent="0.25">
      <c r="B5380" s="110"/>
      <c r="C5380" s="110"/>
    </row>
    <row r="5381" spans="2:3" x14ac:dyDescent="0.25">
      <c r="B5381" s="110"/>
      <c r="C5381" s="110"/>
    </row>
    <row r="5382" spans="2:3" x14ac:dyDescent="0.25">
      <c r="B5382" s="110"/>
      <c r="C5382" s="110"/>
    </row>
    <row r="5383" spans="2:3" x14ac:dyDescent="0.25">
      <c r="B5383" s="110"/>
      <c r="C5383" s="110"/>
    </row>
    <row r="5384" spans="2:3" x14ac:dyDescent="0.25">
      <c r="B5384" s="110"/>
      <c r="C5384" s="110"/>
    </row>
    <row r="5385" spans="2:3" x14ac:dyDescent="0.25">
      <c r="B5385" s="110"/>
      <c r="C5385" s="110"/>
    </row>
    <row r="5386" spans="2:3" x14ac:dyDescent="0.25">
      <c r="B5386" s="110"/>
      <c r="C5386" s="110"/>
    </row>
    <row r="5387" spans="2:3" x14ac:dyDescent="0.25">
      <c r="B5387" s="110"/>
      <c r="C5387" s="110"/>
    </row>
    <row r="5388" spans="2:3" x14ac:dyDescent="0.25">
      <c r="B5388" s="110"/>
      <c r="C5388" s="110"/>
    </row>
    <row r="5389" spans="2:3" x14ac:dyDescent="0.25">
      <c r="B5389" s="110"/>
      <c r="C5389" s="110"/>
    </row>
    <row r="5390" spans="2:3" x14ac:dyDescent="0.25">
      <c r="B5390" s="110"/>
      <c r="C5390" s="110"/>
    </row>
    <row r="5391" spans="2:3" x14ac:dyDescent="0.25">
      <c r="B5391" s="110"/>
      <c r="C5391" s="110"/>
    </row>
    <row r="5392" spans="2:3" x14ac:dyDescent="0.25">
      <c r="B5392" s="110"/>
      <c r="C5392" s="110"/>
    </row>
    <row r="5393" spans="2:3" x14ac:dyDescent="0.25">
      <c r="B5393" s="110"/>
      <c r="C5393" s="110"/>
    </row>
    <row r="5394" spans="2:3" x14ac:dyDescent="0.25">
      <c r="B5394" s="110"/>
      <c r="C5394" s="110"/>
    </row>
    <row r="5395" spans="2:3" x14ac:dyDescent="0.25">
      <c r="B5395" s="110"/>
      <c r="C5395" s="110"/>
    </row>
    <row r="5396" spans="2:3" x14ac:dyDescent="0.25">
      <c r="B5396" s="110"/>
      <c r="C5396" s="110"/>
    </row>
    <row r="5397" spans="2:3" x14ac:dyDescent="0.25">
      <c r="B5397" s="110"/>
      <c r="C5397" s="110"/>
    </row>
    <row r="5398" spans="2:3" x14ac:dyDescent="0.25">
      <c r="B5398" s="110"/>
      <c r="C5398" s="110"/>
    </row>
    <row r="5399" spans="2:3" x14ac:dyDescent="0.25">
      <c r="B5399" s="110"/>
      <c r="C5399" s="110"/>
    </row>
    <row r="5400" spans="2:3" x14ac:dyDescent="0.25">
      <c r="B5400" s="110"/>
      <c r="C5400" s="110"/>
    </row>
    <row r="5401" spans="2:3" x14ac:dyDescent="0.25">
      <c r="B5401" s="110"/>
      <c r="C5401" s="110"/>
    </row>
    <row r="5402" spans="2:3" x14ac:dyDescent="0.25">
      <c r="B5402" s="110"/>
      <c r="C5402" s="110"/>
    </row>
    <row r="5403" spans="2:3" x14ac:dyDescent="0.25">
      <c r="B5403" s="110"/>
      <c r="C5403" s="110"/>
    </row>
    <row r="5404" spans="2:3" x14ac:dyDescent="0.25">
      <c r="B5404" s="110"/>
      <c r="C5404" s="110"/>
    </row>
    <row r="5405" spans="2:3" x14ac:dyDescent="0.25">
      <c r="B5405" s="110"/>
      <c r="C5405" s="110"/>
    </row>
    <row r="5406" spans="2:3" x14ac:dyDescent="0.25">
      <c r="B5406" s="110"/>
      <c r="C5406" s="110"/>
    </row>
    <row r="5407" spans="2:3" x14ac:dyDescent="0.25">
      <c r="B5407" s="110"/>
      <c r="C5407" s="110"/>
    </row>
    <row r="5408" spans="2:3" x14ac:dyDescent="0.25">
      <c r="B5408" s="110"/>
      <c r="C5408" s="110"/>
    </row>
    <row r="5409" spans="2:3" x14ac:dyDescent="0.25">
      <c r="B5409" s="110"/>
      <c r="C5409" s="110"/>
    </row>
    <row r="5410" spans="2:3" x14ac:dyDescent="0.25">
      <c r="B5410" s="110"/>
      <c r="C5410" s="110"/>
    </row>
    <row r="5411" spans="2:3" x14ac:dyDescent="0.25">
      <c r="B5411" s="110"/>
      <c r="C5411" s="110"/>
    </row>
    <row r="5412" spans="2:3" x14ac:dyDescent="0.25">
      <c r="B5412" s="110"/>
      <c r="C5412" s="110"/>
    </row>
    <row r="5413" spans="2:3" x14ac:dyDescent="0.25">
      <c r="B5413" s="110"/>
      <c r="C5413" s="110"/>
    </row>
    <row r="5414" spans="2:3" x14ac:dyDescent="0.25">
      <c r="B5414" s="110"/>
      <c r="C5414" s="110"/>
    </row>
    <row r="5415" spans="2:3" x14ac:dyDescent="0.25">
      <c r="B5415" s="110"/>
      <c r="C5415" s="110"/>
    </row>
    <row r="5416" spans="2:3" x14ac:dyDescent="0.25">
      <c r="B5416" s="110"/>
      <c r="C5416" s="110"/>
    </row>
    <row r="5417" spans="2:3" x14ac:dyDescent="0.25">
      <c r="B5417" s="110"/>
      <c r="C5417" s="110"/>
    </row>
    <row r="5418" spans="2:3" x14ac:dyDescent="0.25">
      <c r="B5418" s="110"/>
      <c r="C5418" s="110"/>
    </row>
    <row r="5419" spans="2:3" x14ac:dyDescent="0.25">
      <c r="B5419" s="110"/>
      <c r="C5419" s="110"/>
    </row>
    <row r="5420" spans="2:3" x14ac:dyDescent="0.25">
      <c r="B5420" s="110"/>
      <c r="C5420" s="110"/>
    </row>
    <row r="5421" spans="2:3" x14ac:dyDescent="0.25">
      <c r="B5421" s="110"/>
      <c r="C5421" s="110"/>
    </row>
    <row r="5422" spans="2:3" x14ac:dyDescent="0.25">
      <c r="B5422" s="110"/>
      <c r="C5422" s="110"/>
    </row>
    <row r="5423" spans="2:3" x14ac:dyDescent="0.25">
      <c r="B5423" s="110"/>
      <c r="C5423" s="110"/>
    </row>
    <row r="5424" spans="2:3" x14ac:dyDescent="0.25">
      <c r="B5424" s="110"/>
      <c r="C5424" s="110"/>
    </row>
    <row r="5425" spans="2:3" x14ac:dyDescent="0.25">
      <c r="B5425" s="110"/>
      <c r="C5425" s="110"/>
    </row>
    <row r="5426" spans="2:3" x14ac:dyDescent="0.25">
      <c r="B5426" s="110"/>
      <c r="C5426" s="110"/>
    </row>
    <row r="5427" spans="2:3" x14ac:dyDescent="0.25">
      <c r="B5427" s="110"/>
      <c r="C5427" s="110"/>
    </row>
    <row r="5428" spans="2:3" x14ac:dyDescent="0.25">
      <c r="B5428" s="110"/>
      <c r="C5428" s="110"/>
    </row>
    <row r="5429" spans="2:3" x14ac:dyDescent="0.25">
      <c r="B5429" s="110"/>
      <c r="C5429" s="110"/>
    </row>
    <row r="5430" spans="2:3" x14ac:dyDescent="0.25">
      <c r="B5430" s="110"/>
      <c r="C5430" s="110"/>
    </row>
    <row r="5431" spans="2:3" x14ac:dyDescent="0.25">
      <c r="B5431" s="110"/>
      <c r="C5431" s="110"/>
    </row>
    <row r="5432" spans="2:3" x14ac:dyDescent="0.25">
      <c r="B5432" s="110"/>
      <c r="C5432" s="110"/>
    </row>
    <row r="5433" spans="2:3" x14ac:dyDescent="0.25">
      <c r="B5433" s="110"/>
      <c r="C5433" s="110"/>
    </row>
    <row r="5434" spans="2:3" x14ac:dyDescent="0.25">
      <c r="B5434" s="110"/>
      <c r="C5434" s="110"/>
    </row>
    <row r="5435" spans="2:3" x14ac:dyDescent="0.25">
      <c r="B5435" s="110"/>
      <c r="C5435" s="110"/>
    </row>
    <row r="5436" spans="2:3" x14ac:dyDescent="0.25">
      <c r="B5436" s="110"/>
      <c r="C5436" s="110"/>
    </row>
    <row r="5437" spans="2:3" x14ac:dyDescent="0.25">
      <c r="B5437" s="110"/>
      <c r="C5437" s="110"/>
    </row>
    <row r="5438" spans="2:3" x14ac:dyDescent="0.25">
      <c r="B5438" s="110"/>
      <c r="C5438" s="110"/>
    </row>
    <row r="5439" spans="2:3" x14ac:dyDescent="0.25">
      <c r="B5439" s="110"/>
      <c r="C5439" s="110"/>
    </row>
    <row r="5440" spans="2:3" x14ac:dyDescent="0.25">
      <c r="B5440" s="110"/>
      <c r="C5440" s="110"/>
    </row>
    <row r="5441" spans="2:3" x14ac:dyDescent="0.25">
      <c r="B5441" s="110"/>
      <c r="C5441" s="110"/>
    </row>
    <row r="5442" spans="2:3" x14ac:dyDescent="0.25">
      <c r="B5442" s="110"/>
      <c r="C5442" s="110"/>
    </row>
    <row r="5443" spans="2:3" x14ac:dyDescent="0.25">
      <c r="B5443" s="110"/>
      <c r="C5443" s="110"/>
    </row>
    <row r="5444" spans="2:3" x14ac:dyDescent="0.25">
      <c r="B5444" s="110"/>
      <c r="C5444" s="110"/>
    </row>
    <row r="5445" spans="2:3" x14ac:dyDescent="0.25">
      <c r="B5445" s="110"/>
      <c r="C5445" s="110"/>
    </row>
    <row r="5446" spans="2:3" x14ac:dyDescent="0.25">
      <c r="B5446" s="110"/>
      <c r="C5446" s="110"/>
    </row>
    <row r="5447" spans="2:3" x14ac:dyDescent="0.25">
      <c r="B5447" s="110"/>
      <c r="C5447" s="110"/>
    </row>
    <row r="5448" spans="2:3" x14ac:dyDescent="0.25">
      <c r="B5448" s="110"/>
      <c r="C5448" s="110"/>
    </row>
    <row r="5449" spans="2:3" x14ac:dyDescent="0.25">
      <c r="B5449" s="110"/>
      <c r="C5449" s="110"/>
    </row>
    <row r="5450" spans="2:3" x14ac:dyDescent="0.25">
      <c r="B5450" s="110"/>
      <c r="C5450" s="110"/>
    </row>
    <row r="5451" spans="2:3" x14ac:dyDescent="0.25">
      <c r="B5451" s="110"/>
      <c r="C5451" s="110"/>
    </row>
    <row r="5452" spans="2:3" x14ac:dyDescent="0.25">
      <c r="B5452" s="110"/>
      <c r="C5452" s="110"/>
    </row>
    <row r="5453" spans="2:3" x14ac:dyDescent="0.25">
      <c r="B5453" s="110"/>
      <c r="C5453" s="110"/>
    </row>
    <row r="5454" spans="2:3" x14ac:dyDescent="0.25">
      <c r="B5454" s="110"/>
      <c r="C5454" s="110"/>
    </row>
    <row r="5455" spans="2:3" x14ac:dyDescent="0.25">
      <c r="B5455" s="110"/>
      <c r="C5455" s="110"/>
    </row>
    <row r="5456" spans="2:3" x14ac:dyDescent="0.25">
      <c r="B5456" s="110"/>
      <c r="C5456" s="110"/>
    </row>
    <row r="5457" spans="2:3" x14ac:dyDescent="0.25">
      <c r="B5457" s="110"/>
      <c r="C5457" s="110"/>
    </row>
    <row r="5458" spans="2:3" x14ac:dyDescent="0.25">
      <c r="B5458" s="110"/>
      <c r="C5458" s="110"/>
    </row>
    <row r="5459" spans="2:3" x14ac:dyDescent="0.25">
      <c r="B5459" s="110"/>
      <c r="C5459" s="110"/>
    </row>
    <row r="5460" spans="2:3" x14ac:dyDescent="0.25">
      <c r="B5460" s="110"/>
      <c r="C5460" s="110"/>
    </row>
    <row r="5461" spans="2:3" x14ac:dyDescent="0.25">
      <c r="B5461" s="110"/>
      <c r="C5461" s="110"/>
    </row>
    <row r="5462" spans="2:3" x14ac:dyDescent="0.25">
      <c r="B5462" s="110"/>
      <c r="C5462" s="110"/>
    </row>
    <row r="5463" spans="2:3" x14ac:dyDescent="0.25">
      <c r="B5463" s="110"/>
      <c r="C5463" s="110"/>
    </row>
    <row r="5464" spans="2:3" x14ac:dyDescent="0.25">
      <c r="B5464" s="110"/>
      <c r="C5464" s="110"/>
    </row>
    <row r="5465" spans="2:3" x14ac:dyDescent="0.25">
      <c r="B5465" s="110"/>
      <c r="C5465" s="110"/>
    </row>
    <row r="5466" spans="2:3" x14ac:dyDescent="0.25">
      <c r="B5466" s="110"/>
      <c r="C5466" s="110"/>
    </row>
    <row r="5467" spans="2:3" x14ac:dyDescent="0.25">
      <c r="B5467" s="110"/>
      <c r="C5467" s="110"/>
    </row>
    <row r="5468" spans="2:3" x14ac:dyDescent="0.25">
      <c r="B5468" s="110"/>
      <c r="C5468" s="110"/>
    </row>
    <row r="5469" spans="2:3" x14ac:dyDescent="0.25">
      <c r="B5469" s="110"/>
      <c r="C5469" s="110"/>
    </row>
    <row r="5470" spans="2:3" x14ac:dyDescent="0.25">
      <c r="B5470" s="110"/>
      <c r="C5470" s="110"/>
    </row>
    <row r="5471" spans="2:3" x14ac:dyDescent="0.25">
      <c r="B5471" s="110"/>
      <c r="C5471" s="110"/>
    </row>
    <row r="5472" spans="2:3" x14ac:dyDescent="0.25">
      <c r="B5472" s="110"/>
      <c r="C5472" s="110"/>
    </row>
    <row r="5473" spans="2:3" x14ac:dyDescent="0.25">
      <c r="B5473" s="110"/>
      <c r="C5473" s="110"/>
    </row>
    <row r="5474" spans="2:3" x14ac:dyDescent="0.25">
      <c r="B5474" s="110"/>
      <c r="C5474" s="110"/>
    </row>
    <row r="5475" spans="2:3" x14ac:dyDescent="0.25">
      <c r="B5475" s="110"/>
      <c r="C5475" s="110"/>
    </row>
    <row r="5476" spans="2:3" x14ac:dyDescent="0.25">
      <c r="B5476" s="110"/>
      <c r="C5476" s="110"/>
    </row>
    <row r="5477" spans="2:3" x14ac:dyDescent="0.25">
      <c r="B5477" s="110"/>
      <c r="C5477" s="110"/>
    </row>
    <row r="5478" spans="2:3" x14ac:dyDescent="0.25">
      <c r="B5478" s="110"/>
      <c r="C5478" s="110"/>
    </row>
    <row r="5479" spans="2:3" x14ac:dyDescent="0.25">
      <c r="B5479" s="110"/>
      <c r="C5479" s="110"/>
    </row>
    <row r="5480" spans="2:3" x14ac:dyDescent="0.25">
      <c r="B5480" s="110"/>
      <c r="C5480" s="110"/>
    </row>
    <row r="5481" spans="2:3" x14ac:dyDescent="0.25">
      <c r="B5481" s="110"/>
      <c r="C5481" s="110"/>
    </row>
    <row r="5482" spans="2:3" x14ac:dyDescent="0.25">
      <c r="B5482" s="110"/>
      <c r="C5482" s="110"/>
    </row>
    <row r="5483" spans="2:3" x14ac:dyDescent="0.25">
      <c r="B5483" s="110"/>
      <c r="C5483" s="110"/>
    </row>
    <row r="5484" spans="2:3" x14ac:dyDescent="0.25">
      <c r="B5484" s="110"/>
      <c r="C5484" s="110"/>
    </row>
    <row r="5485" spans="2:3" x14ac:dyDescent="0.25">
      <c r="B5485" s="110"/>
      <c r="C5485" s="110"/>
    </row>
    <row r="5486" spans="2:3" x14ac:dyDescent="0.25">
      <c r="B5486" s="110"/>
      <c r="C5486" s="110"/>
    </row>
    <row r="5487" spans="2:3" x14ac:dyDescent="0.25">
      <c r="B5487" s="110"/>
      <c r="C5487" s="110"/>
    </row>
    <row r="5488" spans="2:3" x14ac:dyDescent="0.25">
      <c r="B5488" s="110"/>
      <c r="C5488" s="110"/>
    </row>
    <row r="5489" spans="2:3" x14ac:dyDescent="0.25">
      <c r="B5489" s="110"/>
      <c r="C5489" s="110"/>
    </row>
    <row r="5490" spans="2:3" x14ac:dyDescent="0.25">
      <c r="B5490" s="110"/>
      <c r="C5490" s="110"/>
    </row>
    <row r="5491" spans="2:3" x14ac:dyDescent="0.25">
      <c r="B5491" s="110"/>
      <c r="C5491" s="110"/>
    </row>
    <row r="5492" spans="2:3" x14ac:dyDescent="0.25">
      <c r="B5492" s="110"/>
      <c r="C5492" s="110"/>
    </row>
    <row r="5493" spans="2:3" x14ac:dyDescent="0.25">
      <c r="B5493" s="110"/>
      <c r="C5493" s="110"/>
    </row>
    <row r="5494" spans="2:3" x14ac:dyDescent="0.25">
      <c r="B5494" s="110"/>
      <c r="C5494" s="110"/>
    </row>
    <row r="5495" spans="2:3" x14ac:dyDescent="0.25">
      <c r="B5495" s="110"/>
      <c r="C5495" s="110"/>
    </row>
    <row r="5496" spans="2:3" x14ac:dyDescent="0.25">
      <c r="B5496" s="110"/>
      <c r="C5496" s="110"/>
    </row>
    <row r="5497" spans="2:3" x14ac:dyDescent="0.25">
      <c r="B5497" s="110"/>
      <c r="C5497" s="110"/>
    </row>
    <row r="5498" spans="2:3" x14ac:dyDescent="0.25">
      <c r="B5498" s="110"/>
      <c r="C5498" s="110"/>
    </row>
    <row r="5499" spans="2:3" x14ac:dyDescent="0.25">
      <c r="B5499" s="110"/>
      <c r="C5499" s="110"/>
    </row>
    <row r="5500" spans="2:3" x14ac:dyDescent="0.25">
      <c r="B5500" s="110"/>
      <c r="C5500" s="110"/>
    </row>
    <row r="5501" spans="2:3" x14ac:dyDescent="0.25">
      <c r="B5501" s="110"/>
      <c r="C5501" s="110"/>
    </row>
    <row r="5502" spans="2:3" x14ac:dyDescent="0.25">
      <c r="B5502" s="110"/>
      <c r="C5502" s="110"/>
    </row>
    <row r="5503" spans="2:3" x14ac:dyDescent="0.25">
      <c r="B5503" s="110"/>
      <c r="C5503" s="110"/>
    </row>
    <row r="5504" spans="2:3" x14ac:dyDescent="0.25">
      <c r="B5504" s="110"/>
      <c r="C5504" s="110"/>
    </row>
    <row r="5505" spans="2:3" x14ac:dyDescent="0.25">
      <c r="B5505" s="110"/>
      <c r="C5505" s="110"/>
    </row>
    <row r="5506" spans="2:3" x14ac:dyDescent="0.25">
      <c r="B5506" s="110"/>
      <c r="C5506" s="110"/>
    </row>
    <row r="5507" spans="2:3" x14ac:dyDescent="0.25">
      <c r="B5507" s="110"/>
      <c r="C5507" s="110"/>
    </row>
    <row r="5508" spans="2:3" x14ac:dyDescent="0.25">
      <c r="B5508" s="110"/>
      <c r="C5508" s="110"/>
    </row>
    <row r="5509" spans="2:3" x14ac:dyDescent="0.25">
      <c r="B5509" s="110"/>
      <c r="C5509" s="110"/>
    </row>
    <row r="5510" spans="2:3" x14ac:dyDescent="0.25">
      <c r="B5510" s="110"/>
      <c r="C5510" s="110"/>
    </row>
    <row r="5511" spans="2:3" x14ac:dyDescent="0.25">
      <c r="B5511" s="110"/>
      <c r="C5511" s="110"/>
    </row>
    <row r="5512" spans="2:3" x14ac:dyDescent="0.25">
      <c r="B5512" s="110"/>
      <c r="C5512" s="110"/>
    </row>
    <row r="5513" spans="2:3" x14ac:dyDescent="0.25">
      <c r="B5513" s="110"/>
      <c r="C5513" s="110"/>
    </row>
    <row r="5514" spans="2:3" x14ac:dyDescent="0.25">
      <c r="B5514" s="110"/>
      <c r="C5514" s="110"/>
    </row>
    <row r="5515" spans="2:3" x14ac:dyDescent="0.25">
      <c r="B5515" s="110"/>
      <c r="C5515" s="110"/>
    </row>
    <row r="5516" spans="2:3" x14ac:dyDescent="0.25">
      <c r="B5516" s="110"/>
      <c r="C5516" s="110"/>
    </row>
    <row r="5517" spans="2:3" x14ac:dyDescent="0.25">
      <c r="B5517" s="110"/>
      <c r="C5517" s="110"/>
    </row>
    <row r="5518" spans="2:3" x14ac:dyDescent="0.25">
      <c r="B5518" s="110"/>
      <c r="C5518" s="110"/>
    </row>
    <row r="5519" spans="2:3" x14ac:dyDescent="0.25">
      <c r="B5519" s="110"/>
      <c r="C5519" s="110"/>
    </row>
    <row r="5520" spans="2:3" x14ac:dyDescent="0.25">
      <c r="B5520" s="110"/>
      <c r="C5520" s="110"/>
    </row>
    <row r="5521" spans="2:3" x14ac:dyDescent="0.25">
      <c r="B5521" s="110"/>
      <c r="C5521" s="110"/>
    </row>
    <row r="5522" spans="2:3" x14ac:dyDescent="0.25">
      <c r="B5522" s="110"/>
      <c r="C5522" s="110"/>
    </row>
    <row r="5523" spans="2:3" x14ac:dyDescent="0.25">
      <c r="B5523" s="110"/>
      <c r="C5523" s="110"/>
    </row>
    <row r="5524" spans="2:3" x14ac:dyDescent="0.25">
      <c r="B5524" s="110"/>
      <c r="C5524" s="110"/>
    </row>
    <row r="5525" spans="2:3" x14ac:dyDescent="0.25">
      <c r="B5525" s="110"/>
      <c r="C5525" s="110"/>
    </row>
    <row r="5526" spans="2:3" x14ac:dyDescent="0.25">
      <c r="B5526" s="110"/>
      <c r="C5526" s="110"/>
    </row>
    <row r="5527" spans="2:3" x14ac:dyDescent="0.25">
      <c r="B5527" s="110"/>
      <c r="C5527" s="110"/>
    </row>
    <row r="5528" spans="2:3" x14ac:dyDescent="0.25">
      <c r="B5528" s="110"/>
      <c r="C5528" s="110"/>
    </row>
    <row r="5529" spans="2:3" x14ac:dyDescent="0.25">
      <c r="B5529" s="110"/>
      <c r="C5529" s="110"/>
    </row>
    <row r="5530" spans="2:3" x14ac:dyDescent="0.25">
      <c r="B5530" s="110"/>
      <c r="C5530" s="110"/>
    </row>
    <row r="5531" spans="2:3" x14ac:dyDescent="0.25">
      <c r="B5531" s="110"/>
      <c r="C5531" s="110"/>
    </row>
    <row r="5532" spans="2:3" x14ac:dyDescent="0.25">
      <c r="B5532" s="110"/>
      <c r="C5532" s="110"/>
    </row>
    <row r="5533" spans="2:3" x14ac:dyDescent="0.25">
      <c r="B5533" s="110"/>
      <c r="C5533" s="110"/>
    </row>
    <row r="5534" spans="2:3" x14ac:dyDescent="0.25">
      <c r="B5534" s="110"/>
      <c r="C5534" s="110"/>
    </row>
    <row r="5535" spans="2:3" x14ac:dyDescent="0.25">
      <c r="B5535" s="110"/>
      <c r="C5535" s="110"/>
    </row>
    <row r="5536" spans="2:3" x14ac:dyDescent="0.25">
      <c r="B5536" s="110"/>
      <c r="C5536" s="110"/>
    </row>
    <row r="5537" spans="2:3" x14ac:dyDescent="0.25">
      <c r="B5537" s="110"/>
      <c r="C5537" s="110"/>
    </row>
    <row r="5538" spans="2:3" x14ac:dyDescent="0.25">
      <c r="B5538" s="110"/>
      <c r="C5538" s="110"/>
    </row>
    <row r="5539" spans="2:3" x14ac:dyDescent="0.25">
      <c r="B5539" s="110"/>
      <c r="C5539" s="110"/>
    </row>
    <row r="5540" spans="2:3" x14ac:dyDescent="0.25">
      <c r="B5540" s="110"/>
      <c r="C5540" s="110"/>
    </row>
    <row r="5541" spans="2:3" x14ac:dyDescent="0.25">
      <c r="B5541" s="110"/>
      <c r="C5541" s="110"/>
    </row>
    <row r="5542" spans="2:3" x14ac:dyDescent="0.25">
      <c r="B5542" s="110"/>
      <c r="C5542" s="110"/>
    </row>
    <row r="5543" spans="2:3" x14ac:dyDescent="0.25">
      <c r="B5543" s="110"/>
      <c r="C5543" s="110"/>
    </row>
    <row r="5544" spans="2:3" x14ac:dyDescent="0.25">
      <c r="B5544" s="110"/>
      <c r="C5544" s="110"/>
    </row>
    <row r="5545" spans="2:3" x14ac:dyDescent="0.25">
      <c r="B5545" s="110"/>
      <c r="C5545" s="110"/>
    </row>
    <row r="5546" spans="2:3" x14ac:dyDescent="0.25">
      <c r="B5546" s="110"/>
      <c r="C5546" s="110"/>
    </row>
    <row r="5547" spans="2:3" x14ac:dyDescent="0.25">
      <c r="B5547" s="110"/>
      <c r="C5547" s="110"/>
    </row>
    <row r="5548" spans="2:3" x14ac:dyDescent="0.25">
      <c r="B5548" s="110"/>
      <c r="C5548" s="110"/>
    </row>
    <row r="5549" spans="2:3" x14ac:dyDescent="0.25">
      <c r="B5549" s="110"/>
      <c r="C5549" s="110"/>
    </row>
    <row r="5550" spans="2:3" x14ac:dyDescent="0.25">
      <c r="B5550" s="110"/>
      <c r="C5550" s="110"/>
    </row>
    <row r="5551" spans="2:3" x14ac:dyDescent="0.25">
      <c r="B5551" s="110"/>
      <c r="C5551" s="110"/>
    </row>
    <row r="5552" spans="2:3" x14ac:dyDescent="0.25">
      <c r="B5552" s="110"/>
      <c r="C5552" s="110"/>
    </row>
    <row r="5553" spans="2:3" x14ac:dyDescent="0.25">
      <c r="B5553" s="110"/>
      <c r="C5553" s="110"/>
    </row>
    <row r="5554" spans="2:3" x14ac:dyDescent="0.25">
      <c r="B5554" s="110"/>
      <c r="C5554" s="110"/>
    </row>
    <row r="5555" spans="2:3" x14ac:dyDescent="0.25">
      <c r="B5555" s="110"/>
      <c r="C5555" s="110"/>
    </row>
    <row r="5556" spans="2:3" x14ac:dyDescent="0.25">
      <c r="B5556" s="110"/>
      <c r="C5556" s="110"/>
    </row>
    <row r="5557" spans="2:3" x14ac:dyDescent="0.25">
      <c r="B5557" s="110"/>
      <c r="C5557" s="110"/>
    </row>
    <row r="5558" spans="2:3" x14ac:dyDescent="0.25">
      <c r="B5558" s="110"/>
      <c r="C5558" s="110"/>
    </row>
    <row r="5559" spans="2:3" x14ac:dyDescent="0.25">
      <c r="B5559" s="110"/>
      <c r="C5559" s="110"/>
    </row>
    <row r="5560" spans="2:3" x14ac:dyDescent="0.25">
      <c r="B5560" s="110"/>
      <c r="C5560" s="110"/>
    </row>
    <row r="5561" spans="2:3" x14ac:dyDescent="0.25">
      <c r="B5561" s="110"/>
      <c r="C5561" s="110"/>
    </row>
    <row r="5562" spans="2:3" x14ac:dyDescent="0.25">
      <c r="B5562" s="110"/>
      <c r="C5562" s="110"/>
    </row>
    <row r="5563" spans="2:3" x14ac:dyDescent="0.25">
      <c r="B5563" s="110"/>
      <c r="C5563" s="110"/>
    </row>
    <row r="5564" spans="2:3" x14ac:dyDescent="0.25">
      <c r="B5564" s="110"/>
      <c r="C5564" s="110"/>
    </row>
    <row r="5565" spans="2:3" x14ac:dyDescent="0.25">
      <c r="B5565" s="110"/>
      <c r="C5565" s="110"/>
    </row>
    <row r="5566" spans="2:3" x14ac:dyDescent="0.25">
      <c r="B5566" s="110"/>
      <c r="C5566" s="110"/>
    </row>
    <row r="5567" spans="2:3" x14ac:dyDescent="0.25">
      <c r="B5567" s="110"/>
      <c r="C5567" s="110"/>
    </row>
    <row r="5568" spans="2:3" x14ac:dyDescent="0.25">
      <c r="B5568" s="110"/>
      <c r="C5568" s="110"/>
    </row>
    <row r="5569" spans="2:3" x14ac:dyDescent="0.25">
      <c r="B5569" s="110"/>
      <c r="C5569" s="110"/>
    </row>
    <row r="5570" spans="2:3" x14ac:dyDescent="0.25">
      <c r="B5570" s="110"/>
      <c r="C5570" s="110"/>
    </row>
    <row r="5571" spans="2:3" x14ac:dyDescent="0.25">
      <c r="B5571" s="110"/>
      <c r="C5571" s="110"/>
    </row>
    <row r="5572" spans="2:3" x14ac:dyDescent="0.25">
      <c r="B5572" s="110"/>
      <c r="C5572" s="110"/>
    </row>
    <row r="5573" spans="2:3" x14ac:dyDescent="0.25">
      <c r="B5573" s="110"/>
      <c r="C5573" s="110"/>
    </row>
    <row r="5574" spans="2:3" x14ac:dyDescent="0.25">
      <c r="B5574" s="110"/>
      <c r="C5574" s="110"/>
    </row>
    <row r="5575" spans="2:3" x14ac:dyDescent="0.25">
      <c r="B5575" s="110"/>
      <c r="C5575" s="110"/>
    </row>
    <row r="5576" spans="2:3" x14ac:dyDescent="0.25">
      <c r="B5576" s="110"/>
      <c r="C5576" s="110"/>
    </row>
    <row r="5577" spans="2:3" x14ac:dyDescent="0.25">
      <c r="B5577" s="110"/>
      <c r="C5577" s="110"/>
    </row>
    <row r="5578" spans="2:3" x14ac:dyDescent="0.25">
      <c r="B5578" s="110"/>
      <c r="C5578" s="110"/>
    </row>
    <row r="5579" spans="2:3" x14ac:dyDescent="0.25">
      <c r="B5579" s="110"/>
      <c r="C5579" s="110"/>
    </row>
    <row r="5580" spans="2:3" x14ac:dyDescent="0.25">
      <c r="B5580" s="110"/>
      <c r="C5580" s="110"/>
    </row>
    <row r="5581" spans="2:3" x14ac:dyDescent="0.25">
      <c r="B5581" s="110"/>
      <c r="C5581" s="110"/>
    </row>
    <row r="5582" spans="2:3" x14ac:dyDescent="0.25">
      <c r="B5582" s="110"/>
      <c r="C5582" s="110"/>
    </row>
    <row r="5583" spans="2:3" x14ac:dyDescent="0.25">
      <c r="B5583" s="110"/>
      <c r="C5583" s="110"/>
    </row>
    <row r="5584" spans="2:3" x14ac:dyDescent="0.25">
      <c r="B5584" s="110"/>
      <c r="C5584" s="110"/>
    </row>
    <row r="5585" spans="2:3" x14ac:dyDescent="0.25">
      <c r="B5585" s="110"/>
      <c r="C5585" s="110"/>
    </row>
    <row r="5586" spans="2:3" x14ac:dyDescent="0.25">
      <c r="B5586" s="110"/>
      <c r="C5586" s="110"/>
    </row>
    <row r="5587" spans="2:3" x14ac:dyDescent="0.25">
      <c r="B5587" s="110"/>
      <c r="C5587" s="110"/>
    </row>
    <row r="5588" spans="2:3" x14ac:dyDescent="0.25">
      <c r="B5588" s="110"/>
      <c r="C5588" s="110"/>
    </row>
    <row r="5589" spans="2:3" x14ac:dyDescent="0.25">
      <c r="B5589" s="110"/>
      <c r="C5589" s="110"/>
    </row>
    <row r="5590" spans="2:3" x14ac:dyDescent="0.25">
      <c r="B5590" s="110"/>
      <c r="C5590" s="110"/>
    </row>
    <row r="5591" spans="2:3" x14ac:dyDescent="0.25">
      <c r="B5591" s="110"/>
      <c r="C5591" s="110"/>
    </row>
    <row r="5592" spans="2:3" x14ac:dyDescent="0.25">
      <c r="B5592" s="110"/>
      <c r="C5592" s="110"/>
    </row>
    <row r="5593" spans="2:3" x14ac:dyDescent="0.25">
      <c r="B5593" s="110"/>
      <c r="C5593" s="110"/>
    </row>
    <row r="5594" spans="2:3" x14ac:dyDescent="0.25">
      <c r="B5594" s="110"/>
      <c r="C5594" s="110"/>
    </row>
    <row r="5595" spans="2:3" x14ac:dyDescent="0.25">
      <c r="B5595" s="110"/>
      <c r="C5595" s="110"/>
    </row>
    <row r="5596" spans="2:3" x14ac:dyDescent="0.25">
      <c r="B5596" s="110"/>
      <c r="C5596" s="110"/>
    </row>
    <row r="5597" spans="2:3" x14ac:dyDescent="0.25">
      <c r="B5597" s="110"/>
      <c r="C5597" s="110"/>
    </row>
    <row r="5598" spans="2:3" x14ac:dyDescent="0.25">
      <c r="B5598" s="110"/>
      <c r="C5598" s="110"/>
    </row>
    <row r="5599" spans="2:3" x14ac:dyDescent="0.25">
      <c r="B5599" s="110"/>
      <c r="C5599" s="110"/>
    </row>
    <row r="5600" spans="2:3" x14ac:dyDescent="0.25">
      <c r="B5600" s="110"/>
      <c r="C5600" s="110"/>
    </row>
    <row r="5601" spans="2:3" x14ac:dyDescent="0.25">
      <c r="B5601" s="110"/>
      <c r="C5601" s="110"/>
    </row>
    <row r="5602" spans="2:3" x14ac:dyDescent="0.25">
      <c r="B5602" s="110"/>
      <c r="C5602" s="110"/>
    </row>
    <row r="5603" spans="2:3" x14ac:dyDescent="0.25">
      <c r="B5603" s="110"/>
      <c r="C5603" s="110"/>
    </row>
    <row r="5604" spans="2:3" x14ac:dyDescent="0.25">
      <c r="B5604" s="110"/>
      <c r="C5604" s="110"/>
    </row>
    <row r="5605" spans="2:3" x14ac:dyDescent="0.25">
      <c r="B5605" s="110"/>
      <c r="C5605" s="110"/>
    </row>
    <row r="5606" spans="2:3" x14ac:dyDescent="0.25">
      <c r="B5606" s="110"/>
      <c r="C5606" s="110"/>
    </row>
    <row r="5607" spans="2:3" x14ac:dyDescent="0.25">
      <c r="B5607" s="110"/>
      <c r="C5607" s="110"/>
    </row>
    <row r="5608" spans="2:3" x14ac:dyDescent="0.25">
      <c r="B5608" s="110"/>
      <c r="C5608" s="110"/>
    </row>
    <row r="5609" spans="2:3" x14ac:dyDescent="0.25">
      <c r="B5609" s="110"/>
      <c r="C5609" s="110"/>
    </row>
    <row r="5610" spans="2:3" x14ac:dyDescent="0.25">
      <c r="B5610" s="110"/>
      <c r="C5610" s="110"/>
    </row>
    <row r="5611" spans="2:3" x14ac:dyDescent="0.25">
      <c r="B5611" s="110"/>
      <c r="C5611" s="110"/>
    </row>
    <row r="5612" spans="2:3" x14ac:dyDescent="0.25">
      <c r="B5612" s="110"/>
      <c r="C5612" s="110"/>
    </row>
    <row r="5613" spans="2:3" x14ac:dyDescent="0.25">
      <c r="B5613" s="110"/>
      <c r="C5613" s="110"/>
    </row>
    <row r="5614" spans="2:3" x14ac:dyDescent="0.25">
      <c r="B5614" s="110"/>
      <c r="C5614" s="110"/>
    </row>
    <row r="5615" spans="2:3" x14ac:dyDescent="0.25">
      <c r="B5615" s="110"/>
      <c r="C5615" s="110"/>
    </row>
    <row r="5616" spans="2:3" x14ac:dyDescent="0.25">
      <c r="B5616" s="110"/>
      <c r="C5616" s="110"/>
    </row>
    <row r="5617" spans="2:3" x14ac:dyDescent="0.25">
      <c r="B5617" s="110"/>
      <c r="C5617" s="110"/>
    </row>
    <row r="5618" spans="2:3" x14ac:dyDescent="0.25">
      <c r="B5618" s="110"/>
      <c r="C5618" s="110"/>
    </row>
    <row r="5619" spans="2:3" x14ac:dyDescent="0.25">
      <c r="B5619" s="110"/>
      <c r="C5619" s="110"/>
    </row>
    <row r="5620" spans="2:3" x14ac:dyDescent="0.25">
      <c r="B5620" s="110"/>
      <c r="C5620" s="110"/>
    </row>
    <row r="5621" spans="2:3" x14ac:dyDescent="0.25">
      <c r="B5621" s="110"/>
      <c r="C5621" s="110"/>
    </row>
    <row r="5622" spans="2:3" x14ac:dyDescent="0.25">
      <c r="B5622" s="110"/>
      <c r="C5622" s="110"/>
    </row>
    <row r="5623" spans="2:3" x14ac:dyDescent="0.25">
      <c r="B5623" s="110"/>
      <c r="C5623" s="110"/>
    </row>
    <row r="5624" spans="2:3" x14ac:dyDescent="0.25">
      <c r="B5624" s="110"/>
      <c r="C5624" s="110"/>
    </row>
    <row r="5625" spans="2:3" x14ac:dyDescent="0.25">
      <c r="B5625" s="110"/>
      <c r="C5625" s="110"/>
    </row>
    <row r="5626" spans="2:3" x14ac:dyDescent="0.25">
      <c r="B5626" s="110"/>
      <c r="C5626" s="110"/>
    </row>
    <row r="5627" spans="2:3" x14ac:dyDescent="0.25">
      <c r="B5627" s="110"/>
      <c r="C5627" s="110"/>
    </row>
    <row r="5628" spans="2:3" x14ac:dyDescent="0.25">
      <c r="B5628" s="110"/>
      <c r="C5628" s="110"/>
    </row>
    <row r="5629" spans="2:3" x14ac:dyDescent="0.25">
      <c r="B5629" s="110"/>
      <c r="C5629" s="110"/>
    </row>
    <row r="5630" spans="2:3" x14ac:dyDescent="0.25">
      <c r="B5630" s="110"/>
      <c r="C5630" s="110"/>
    </row>
    <row r="5631" spans="2:3" x14ac:dyDescent="0.25">
      <c r="B5631" s="110"/>
      <c r="C5631" s="110"/>
    </row>
    <row r="5632" spans="2:3" x14ac:dyDescent="0.25">
      <c r="B5632" s="110"/>
      <c r="C5632" s="110"/>
    </row>
    <row r="5633" spans="2:3" x14ac:dyDescent="0.25">
      <c r="B5633" s="110"/>
      <c r="C5633" s="110"/>
    </row>
    <row r="5634" spans="2:3" x14ac:dyDescent="0.25">
      <c r="B5634" s="110"/>
      <c r="C5634" s="110"/>
    </row>
    <row r="5635" spans="2:3" x14ac:dyDescent="0.25">
      <c r="B5635" s="110"/>
      <c r="C5635" s="110"/>
    </row>
    <row r="5636" spans="2:3" x14ac:dyDescent="0.25">
      <c r="B5636" s="110"/>
      <c r="C5636" s="110"/>
    </row>
    <row r="5637" spans="2:3" x14ac:dyDescent="0.25">
      <c r="B5637" s="110"/>
      <c r="C5637" s="110"/>
    </row>
    <row r="5638" spans="2:3" x14ac:dyDescent="0.25">
      <c r="B5638" s="110"/>
      <c r="C5638" s="110"/>
    </row>
    <row r="5639" spans="2:3" x14ac:dyDescent="0.25">
      <c r="B5639" s="110"/>
      <c r="C5639" s="110"/>
    </row>
    <row r="5640" spans="2:3" x14ac:dyDescent="0.25">
      <c r="B5640" s="110"/>
      <c r="C5640" s="110"/>
    </row>
    <row r="5641" spans="2:3" x14ac:dyDescent="0.25">
      <c r="B5641" s="110"/>
      <c r="C5641" s="110"/>
    </row>
    <row r="5642" spans="2:3" x14ac:dyDescent="0.25">
      <c r="B5642" s="110"/>
      <c r="C5642" s="110"/>
    </row>
    <row r="5643" spans="2:3" x14ac:dyDescent="0.25">
      <c r="B5643" s="110"/>
      <c r="C5643" s="110"/>
    </row>
    <row r="5644" spans="2:3" x14ac:dyDescent="0.25">
      <c r="B5644" s="110"/>
      <c r="C5644" s="110"/>
    </row>
    <row r="5645" spans="2:3" x14ac:dyDescent="0.25">
      <c r="B5645" s="110"/>
      <c r="C5645" s="110"/>
    </row>
    <row r="5646" spans="2:3" x14ac:dyDescent="0.25">
      <c r="B5646" s="110"/>
      <c r="C5646" s="110"/>
    </row>
    <row r="5647" spans="2:3" x14ac:dyDescent="0.25">
      <c r="B5647" s="110"/>
      <c r="C5647" s="110"/>
    </row>
    <row r="5648" spans="2:3" x14ac:dyDescent="0.25">
      <c r="B5648" s="110"/>
      <c r="C5648" s="110"/>
    </row>
    <row r="5649" spans="2:3" x14ac:dyDescent="0.25">
      <c r="B5649" s="110"/>
      <c r="C5649" s="110"/>
    </row>
    <row r="5650" spans="2:3" x14ac:dyDescent="0.25">
      <c r="B5650" s="110"/>
      <c r="C5650" s="110"/>
    </row>
    <row r="5651" spans="2:3" x14ac:dyDescent="0.25">
      <c r="B5651" s="110"/>
      <c r="C5651" s="110"/>
    </row>
    <row r="5652" spans="2:3" x14ac:dyDescent="0.25">
      <c r="B5652" s="110"/>
      <c r="C5652" s="110"/>
    </row>
    <row r="5653" spans="2:3" x14ac:dyDescent="0.25">
      <c r="B5653" s="110"/>
      <c r="C5653" s="110"/>
    </row>
    <row r="5654" spans="2:3" x14ac:dyDescent="0.25">
      <c r="B5654" s="110"/>
      <c r="C5654" s="110"/>
    </row>
    <row r="5655" spans="2:3" x14ac:dyDescent="0.25">
      <c r="B5655" s="110"/>
      <c r="C5655" s="110"/>
    </row>
    <row r="5656" spans="2:3" x14ac:dyDescent="0.25">
      <c r="B5656" s="110"/>
      <c r="C5656" s="110"/>
    </row>
    <row r="5657" spans="2:3" x14ac:dyDescent="0.25">
      <c r="B5657" s="110"/>
      <c r="C5657" s="110"/>
    </row>
    <row r="5658" spans="2:3" x14ac:dyDescent="0.25">
      <c r="B5658" s="110"/>
      <c r="C5658" s="110"/>
    </row>
    <row r="5659" spans="2:3" x14ac:dyDescent="0.25">
      <c r="B5659" s="110"/>
      <c r="C5659" s="110"/>
    </row>
    <row r="5660" spans="2:3" x14ac:dyDescent="0.25">
      <c r="B5660" s="110"/>
      <c r="C5660" s="110"/>
    </row>
    <row r="5661" spans="2:3" x14ac:dyDescent="0.25">
      <c r="B5661" s="110"/>
      <c r="C5661" s="110"/>
    </row>
    <row r="5662" spans="2:3" x14ac:dyDescent="0.25">
      <c r="B5662" s="110"/>
      <c r="C5662" s="110"/>
    </row>
    <row r="5663" spans="2:3" x14ac:dyDescent="0.25">
      <c r="B5663" s="110"/>
      <c r="C5663" s="110"/>
    </row>
    <row r="5664" spans="2:3" x14ac:dyDescent="0.25">
      <c r="B5664" s="110"/>
      <c r="C5664" s="110"/>
    </row>
    <row r="5665" spans="2:3" x14ac:dyDescent="0.25">
      <c r="B5665" s="110"/>
      <c r="C5665" s="110"/>
    </row>
    <row r="5666" spans="2:3" x14ac:dyDescent="0.25">
      <c r="B5666" s="110"/>
      <c r="C5666" s="110"/>
    </row>
    <row r="5667" spans="2:3" x14ac:dyDescent="0.25">
      <c r="B5667" s="110"/>
      <c r="C5667" s="110"/>
    </row>
    <row r="5668" spans="2:3" x14ac:dyDescent="0.25">
      <c r="B5668" s="110"/>
      <c r="C5668" s="110"/>
    </row>
    <row r="5669" spans="2:3" x14ac:dyDescent="0.25">
      <c r="B5669" s="110"/>
      <c r="C5669" s="110"/>
    </row>
    <row r="5670" spans="2:3" x14ac:dyDescent="0.25">
      <c r="B5670" s="110"/>
      <c r="C5670" s="110"/>
    </row>
    <row r="5671" spans="2:3" x14ac:dyDescent="0.25">
      <c r="B5671" s="110"/>
      <c r="C5671" s="110"/>
    </row>
    <row r="5672" spans="2:3" x14ac:dyDescent="0.25">
      <c r="B5672" s="110"/>
      <c r="C5672" s="110"/>
    </row>
    <row r="5673" spans="2:3" x14ac:dyDescent="0.25">
      <c r="B5673" s="110"/>
      <c r="C5673" s="110"/>
    </row>
    <row r="5674" spans="2:3" x14ac:dyDescent="0.25">
      <c r="B5674" s="110"/>
      <c r="C5674" s="110"/>
    </row>
    <row r="5675" spans="2:3" x14ac:dyDescent="0.25">
      <c r="B5675" s="110"/>
      <c r="C5675" s="110"/>
    </row>
    <row r="5676" spans="2:3" x14ac:dyDescent="0.25">
      <c r="B5676" s="110"/>
      <c r="C5676" s="110"/>
    </row>
    <row r="5677" spans="2:3" x14ac:dyDescent="0.25">
      <c r="B5677" s="110"/>
      <c r="C5677" s="110"/>
    </row>
    <row r="5678" spans="2:3" x14ac:dyDescent="0.25">
      <c r="B5678" s="110"/>
      <c r="C5678" s="110"/>
    </row>
    <row r="5679" spans="2:3" x14ac:dyDescent="0.25">
      <c r="B5679" s="110"/>
      <c r="C5679" s="110"/>
    </row>
    <row r="5680" spans="2:3" x14ac:dyDescent="0.25">
      <c r="B5680" s="110"/>
      <c r="C5680" s="110"/>
    </row>
    <row r="5681" spans="2:3" x14ac:dyDescent="0.25">
      <c r="B5681" s="110"/>
      <c r="C5681" s="110"/>
    </row>
    <row r="5682" spans="2:3" x14ac:dyDescent="0.25">
      <c r="B5682" s="110"/>
      <c r="C5682" s="110"/>
    </row>
    <row r="5683" spans="2:3" x14ac:dyDescent="0.25">
      <c r="B5683" s="110"/>
      <c r="C5683" s="110"/>
    </row>
    <row r="5684" spans="2:3" x14ac:dyDescent="0.25">
      <c r="B5684" s="110"/>
      <c r="C5684" s="110"/>
    </row>
    <row r="5685" spans="2:3" x14ac:dyDescent="0.25">
      <c r="B5685" s="110"/>
      <c r="C5685" s="110"/>
    </row>
    <row r="5686" spans="2:3" x14ac:dyDescent="0.25">
      <c r="B5686" s="110"/>
      <c r="C5686" s="110"/>
    </row>
    <row r="5687" spans="2:3" x14ac:dyDescent="0.25">
      <c r="B5687" s="110"/>
      <c r="C5687" s="110"/>
    </row>
    <row r="5688" spans="2:3" x14ac:dyDescent="0.25">
      <c r="B5688" s="110"/>
      <c r="C5688" s="110"/>
    </row>
    <row r="5689" spans="2:3" x14ac:dyDescent="0.25">
      <c r="B5689" s="110"/>
      <c r="C5689" s="110"/>
    </row>
    <row r="5690" spans="2:3" x14ac:dyDescent="0.25">
      <c r="B5690" s="110"/>
      <c r="C5690" s="110"/>
    </row>
    <row r="5691" spans="2:3" x14ac:dyDescent="0.25">
      <c r="B5691" s="110"/>
      <c r="C5691" s="110"/>
    </row>
    <row r="5692" spans="2:3" x14ac:dyDescent="0.25">
      <c r="B5692" s="110"/>
      <c r="C5692" s="110"/>
    </row>
    <row r="5693" spans="2:3" x14ac:dyDescent="0.25">
      <c r="B5693" s="110"/>
      <c r="C5693" s="110"/>
    </row>
    <row r="5694" spans="2:3" x14ac:dyDescent="0.25">
      <c r="B5694" s="110"/>
      <c r="C5694" s="110"/>
    </row>
    <row r="5695" spans="2:3" x14ac:dyDescent="0.25">
      <c r="B5695" s="110"/>
      <c r="C5695" s="110"/>
    </row>
    <row r="5696" spans="2:3" x14ac:dyDescent="0.25">
      <c r="B5696" s="110"/>
      <c r="C5696" s="110"/>
    </row>
    <row r="5697" spans="2:3" x14ac:dyDescent="0.25">
      <c r="B5697" s="110"/>
      <c r="C5697" s="110"/>
    </row>
    <row r="5698" spans="2:3" x14ac:dyDescent="0.25">
      <c r="B5698" s="110"/>
      <c r="C5698" s="110"/>
    </row>
    <row r="5699" spans="2:3" x14ac:dyDescent="0.25">
      <c r="B5699" s="110"/>
      <c r="C5699" s="110"/>
    </row>
    <row r="5700" spans="2:3" x14ac:dyDescent="0.25">
      <c r="B5700" s="110"/>
      <c r="C5700" s="110"/>
    </row>
    <row r="5701" spans="2:3" x14ac:dyDescent="0.25">
      <c r="B5701" s="110"/>
      <c r="C5701" s="110"/>
    </row>
    <row r="5702" spans="2:3" x14ac:dyDescent="0.25">
      <c r="B5702" s="110"/>
      <c r="C5702" s="110"/>
    </row>
    <row r="5703" spans="2:3" x14ac:dyDescent="0.25">
      <c r="B5703" s="110"/>
      <c r="C5703" s="110"/>
    </row>
    <row r="5704" spans="2:3" x14ac:dyDescent="0.25">
      <c r="B5704" s="110"/>
      <c r="C5704" s="110"/>
    </row>
    <row r="5705" spans="2:3" x14ac:dyDescent="0.25">
      <c r="B5705" s="110"/>
      <c r="C5705" s="110"/>
    </row>
    <row r="5706" spans="2:3" x14ac:dyDescent="0.25">
      <c r="B5706" s="110"/>
      <c r="C5706" s="110"/>
    </row>
    <row r="5707" spans="2:3" x14ac:dyDescent="0.25">
      <c r="B5707" s="110"/>
      <c r="C5707" s="110"/>
    </row>
    <row r="5708" spans="2:3" x14ac:dyDescent="0.25">
      <c r="B5708" s="110"/>
      <c r="C5708" s="110"/>
    </row>
    <row r="5709" spans="2:3" x14ac:dyDescent="0.25">
      <c r="B5709" s="110"/>
      <c r="C5709" s="110"/>
    </row>
    <row r="5710" spans="2:3" x14ac:dyDescent="0.25">
      <c r="B5710" s="110"/>
      <c r="C5710" s="110"/>
    </row>
    <row r="5711" spans="2:3" x14ac:dyDescent="0.25">
      <c r="B5711" s="110"/>
      <c r="C5711" s="110"/>
    </row>
    <row r="5712" spans="2:3" x14ac:dyDescent="0.25">
      <c r="B5712" s="110"/>
      <c r="C5712" s="110"/>
    </row>
    <row r="5713" spans="2:3" x14ac:dyDescent="0.25">
      <c r="B5713" s="110"/>
      <c r="C5713" s="110"/>
    </row>
    <row r="5714" spans="2:3" x14ac:dyDescent="0.25">
      <c r="B5714" s="110"/>
      <c r="C5714" s="110"/>
    </row>
    <row r="5715" spans="2:3" x14ac:dyDescent="0.25">
      <c r="B5715" s="110"/>
      <c r="C5715" s="110"/>
    </row>
    <row r="5716" spans="2:3" x14ac:dyDescent="0.25">
      <c r="B5716" s="110"/>
      <c r="C5716" s="110"/>
    </row>
    <row r="5717" spans="2:3" x14ac:dyDescent="0.25">
      <c r="B5717" s="110"/>
      <c r="C5717" s="110"/>
    </row>
    <row r="5718" spans="2:3" x14ac:dyDescent="0.25">
      <c r="B5718" s="110"/>
      <c r="C5718" s="110"/>
    </row>
    <row r="5719" spans="2:3" x14ac:dyDescent="0.25">
      <c r="B5719" s="110"/>
      <c r="C5719" s="110"/>
    </row>
    <row r="5720" spans="2:3" x14ac:dyDescent="0.25">
      <c r="B5720" s="110"/>
      <c r="C5720" s="110"/>
    </row>
    <row r="5721" spans="2:3" x14ac:dyDescent="0.25">
      <c r="B5721" s="110"/>
      <c r="C5721" s="110"/>
    </row>
    <row r="5722" spans="2:3" x14ac:dyDescent="0.25">
      <c r="B5722" s="110"/>
      <c r="C5722" s="110"/>
    </row>
    <row r="5723" spans="2:3" x14ac:dyDescent="0.25">
      <c r="B5723" s="110"/>
      <c r="C5723" s="110"/>
    </row>
    <row r="5724" spans="2:3" x14ac:dyDescent="0.25">
      <c r="B5724" s="110"/>
      <c r="C5724" s="110"/>
    </row>
    <row r="5725" spans="2:3" x14ac:dyDescent="0.25">
      <c r="B5725" s="110"/>
      <c r="C5725" s="110"/>
    </row>
    <row r="5726" spans="2:3" x14ac:dyDescent="0.25">
      <c r="B5726" s="110"/>
      <c r="C5726" s="110"/>
    </row>
    <row r="5727" spans="2:3" x14ac:dyDescent="0.25">
      <c r="B5727" s="110"/>
      <c r="C5727" s="110"/>
    </row>
    <row r="5728" spans="2:3" x14ac:dyDescent="0.25">
      <c r="B5728" s="110"/>
      <c r="C5728" s="110"/>
    </row>
    <row r="5729" spans="2:3" x14ac:dyDescent="0.25">
      <c r="B5729" s="110"/>
      <c r="C5729" s="110"/>
    </row>
    <row r="5730" spans="2:3" x14ac:dyDescent="0.25">
      <c r="B5730" s="110"/>
      <c r="C5730" s="110"/>
    </row>
    <row r="5731" spans="2:3" x14ac:dyDescent="0.25">
      <c r="B5731" s="110"/>
      <c r="C5731" s="110"/>
    </row>
    <row r="5732" spans="2:3" x14ac:dyDescent="0.25">
      <c r="B5732" s="110"/>
      <c r="C5732" s="110"/>
    </row>
    <row r="5733" spans="2:3" x14ac:dyDescent="0.25">
      <c r="B5733" s="110"/>
      <c r="C5733" s="110"/>
    </row>
    <row r="5734" spans="2:3" x14ac:dyDescent="0.25">
      <c r="B5734" s="110"/>
      <c r="C5734" s="110"/>
    </row>
    <row r="5735" spans="2:3" x14ac:dyDescent="0.25">
      <c r="B5735" s="110"/>
      <c r="C5735" s="110"/>
    </row>
    <row r="5736" spans="2:3" x14ac:dyDescent="0.25">
      <c r="B5736" s="110"/>
      <c r="C5736" s="110"/>
    </row>
    <row r="5737" spans="2:3" x14ac:dyDescent="0.25">
      <c r="B5737" s="110"/>
      <c r="C5737" s="110"/>
    </row>
    <row r="5738" spans="2:3" x14ac:dyDescent="0.25">
      <c r="B5738" s="110"/>
      <c r="C5738" s="110"/>
    </row>
    <row r="5739" spans="2:3" x14ac:dyDescent="0.25">
      <c r="B5739" s="110"/>
      <c r="C5739" s="110"/>
    </row>
    <row r="5740" spans="2:3" x14ac:dyDescent="0.25">
      <c r="B5740" s="110"/>
      <c r="C5740" s="110"/>
    </row>
    <row r="5741" spans="2:3" x14ac:dyDescent="0.25">
      <c r="B5741" s="110"/>
      <c r="C5741" s="110"/>
    </row>
    <row r="5742" spans="2:3" x14ac:dyDescent="0.25">
      <c r="B5742" s="110"/>
      <c r="C5742" s="110"/>
    </row>
    <row r="5743" spans="2:3" x14ac:dyDescent="0.25">
      <c r="B5743" s="110"/>
      <c r="C5743" s="110"/>
    </row>
    <row r="5744" spans="2:3" x14ac:dyDescent="0.25">
      <c r="B5744" s="110"/>
      <c r="C5744" s="110"/>
    </row>
    <row r="5745" spans="2:3" x14ac:dyDescent="0.25">
      <c r="B5745" s="110"/>
      <c r="C5745" s="110"/>
    </row>
    <row r="5746" spans="2:3" x14ac:dyDescent="0.25">
      <c r="B5746" s="110"/>
      <c r="C5746" s="110"/>
    </row>
    <row r="5747" spans="2:3" x14ac:dyDescent="0.25">
      <c r="B5747" s="110"/>
      <c r="C5747" s="110"/>
    </row>
    <row r="5748" spans="2:3" x14ac:dyDescent="0.25">
      <c r="B5748" s="110"/>
      <c r="C5748" s="110"/>
    </row>
    <row r="5749" spans="2:3" x14ac:dyDescent="0.25">
      <c r="B5749" s="110"/>
      <c r="C5749" s="110"/>
    </row>
    <row r="5750" spans="2:3" x14ac:dyDescent="0.25">
      <c r="B5750" s="110"/>
      <c r="C5750" s="110"/>
    </row>
    <row r="5751" spans="2:3" x14ac:dyDescent="0.25">
      <c r="B5751" s="110"/>
      <c r="C5751" s="110"/>
    </row>
    <row r="5752" spans="2:3" x14ac:dyDescent="0.25">
      <c r="B5752" s="110"/>
      <c r="C5752" s="110"/>
    </row>
    <row r="5753" spans="2:3" x14ac:dyDescent="0.25">
      <c r="B5753" s="110"/>
      <c r="C5753" s="110"/>
    </row>
    <row r="5754" spans="2:3" x14ac:dyDescent="0.25">
      <c r="B5754" s="110"/>
      <c r="C5754" s="110"/>
    </row>
    <row r="5755" spans="2:3" x14ac:dyDescent="0.25">
      <c r="B5755" s="110"/>
      <c r="C5755" s="110"/>
    </row>
    <row r="5756" spans="2:3" x14ac:dyDescent="0.25">
      <c r="B5756" s="110"/>
      <c r="C5756" s="110"/>
    </row>
    <row r="5757" spans="2:3" x14ac:dyDescent="0.25">
      <c r="B5757" s="110"/>
      <c r="C5757" s="110"/>
    </row>
    <row r="5758" spans="2:3" x14ac:dyDescent="0.25">
      <c r="B5758" s="110"/>
      <c r="C5758" s="110"/>
    </row>
    <row r="5759" spans="2:3" x14ac:dyDescent="0.25">
      <c r="B5759" s="110"/>
      <c r="C5759" s="110"/>
    </row>
    <row r="5760" spans="2:3" x14ac:dyDescent="0.25">
      <c r="B5760" s="110"/>
      <c r="C5760" s="110"/>
    </row>
    <row r="5761" spans="2:3" x14ac:dyDescent="0.25">
      <c r="B5761" s="110"/>
      <c r="C5761" s="110"/>
    </row>
    <row r="5762" spans="2:3" x14ac:dyDescent="0.25">
      <c r="B5762" s="110"/>
      <c r="C5762" s="110"/>
    </row>
    <row r="5763" spans="2:3" x14ac:dyDescent="0.25">
      <c r="B5763" s="110"/>
      <c r="C5763" s="110"/>
    </row>
    <row r="5764" spans="2:3" x14ac:dyDescent="0.25">
      <c r="B5764" s="110"/>
      <c r="C5764" s="110"/>
    </row>
    <row r="5765" spans="2:3" x14ac:dyDescent="0.25">
      <c r="B5765" s="110"/>
      <c r="C5765" s="110"/>
    </row>
    <row r="5766" spans="2:3" x14ac:dyDescent="0.25">
      <c r="B5766" s="110"/>
      <c r="C5766" s="110"/>
    </row>
    <row r="5767" spans="2:3" x14ac:dyDescent="0.25">
      <c r="B5767" s="110"/>
      <c r="C5767" s="110"/>
    </row>
    <row r="5768" spans="2:3" x14ac:dyDescent="0.25">
      <c r="B5768" s="110"/>
      <c r="C5768" s="110"/>
    </row>
    <row r="5769" spans="2:3" x14ac:dyDescent="0.25">
      <c r="B5769" s="110"/>
      <c r="C5769" s="110"/>
    </row>
    <row r="5770" spans="2:3" x14ac:dyDescent="0.25">
      <c r="B5770" s="110"/>
      <c r="C5770" s="110"/>
    </row>
    <row r="5771" spans="2:3" x14ac:dyDescent="0.25">
      <c r="B5771" s="110"/>
      <c r="C5771" s="110"/>
    </row>
    <row r="5772" spans="2:3" x14ac:dyDescent="0.25">
      <c r="B5772" s="110"/>
      <c r="C5772" s="110"/>
    </row>
    <row r="5773" spans="2:3" x14ac:dyDescent="0.25">
      <c r="B5773" s="110"/>
      <c r="C5773" s="110"/>
    </row>
    <row r="5774" spans="2:3" x14ac:dyDescent="0.25">
      <c r="B5774" s="110"/>
      <c r="C5774" s="110"/>
    </row>
    <row r="5775" spans="2:3" x14ac:dyDescent="0.25">
      <c r="B5775" s="110"/>
      <c r="C5775" s="110"/>
    </row>
    <row r="5776" spans="2:3" x14ac:dyDescent="0.25">
      <c r="B5776" s="110"/>
      <c r="C5776" s="110"/>
    </row>
    <row r="5777" spans="2:3" x14ac:dyDescent="0.25">
      <c r="B5777" s="110"/>
      <c r="C5777" s="110"/>
    </row>
    <row r="5778" spans="2:3" x14ac:dyDescent="0.25">
      <c r="B5778" s="110"/>
      <c r="C5778" s="110"/>
    </row>
    <row r="5779" spans="2:3" x14ac:dyDescent="0.25">
      <c r="B5779" s="110"/>
      <c r="C5779" s="110"/>
    </row>
    <row r="5780" spans="2:3" x14ac:dyDescent="0.25">
      <c r="B5780" s="110"/>
      <c r="C5780" s="110"/>
    </row>
    <row r="5781" spans="2:3" x14ac:dyDescent="0.25">
      <c r="B5781" s="110"/>
      <c r="C5781" s="110"/>
    </row>
    <row r="5782" spans="2:3" x14ac:dyDescent="0.25">
      <c r="B5782" s="110"/>
      <c r="C5782" s="110"/>
    </row>
    <row r="5783" spans="2:3" x14ac:dyDescent="0.25">
      <c r="B5783" s="110"/>
      <c r="C5783" s="110"/>
    </row>
    <row r="5784" spans="2:3" x14ac:dyDescent="0.25">
      <c r="B5784" s="110"/>
      <c r="C5784" s="110"/>
    </row>
    <row r="5785" spans="2:3" x14ac:dyDescent="0.25">
      <c r="B5785" s="110"/>
      <c r="C5785" s="110"/>
    </row>
    <row r="5786" spans="2:3" x14ac:dyDescent="0.25">
      <c r="B5786" s="110"/>
      <c r="C5786" s="110"/>
    </row>
    <row r="5787" spans="2:3" x14ac:dyDescent="0.25">
      <c r="B5787" s="110"/>
      <c r="C5787" s="110"/>
    </row>
    <row r="5788" spans="2:3" x14ac:dyDescent="0.25">
      <c r="B5788" s="110"/>
      <c r="C5788" s="110"/>
    </row>
    <row r="5789" spans="2:3" x14ac:dyDescent="0.25">
      <c r="B5789" s="110"/>
      <c r="C5789" s="110"/>
    </row>
    <row r="5790" spans="2:3" x14ac:dyDescent="0.25">
      <c r="B5790" s="110"/>
      <c r="C5790" s="110"/>
    </row>
    <row r="5791" spans="2:3" x14ac:dyDescent="0.25">
      <c r="B5791" s="110"/>
      <c r="C5791" s="110"/>
    </row>
    <row r="5792" spans="2:3" x14ac:dyDescent="0.25">
      <c r="B5792" s="110"/>
      <c r="C5792" s="110"/>
    </row>
    <row r="5793" spans="2:3" x14ac:dyDescent="0.25">
      <c r="B5793" s="110"/>
      <c r="C5793" s="110"/>
    </row>
    <row r="5794" spans="2:3" x14ac:dyDescent="0.25">
      <c r="B5794" s="110"/>
      <c r="C5794" s="110"/>
    </row>
    <row r="5795" spans="2:3" x14ac:dyDescent="0.25">
      <c r="B5795" s="110"/>
      <c r="C5795" s="110"/>
    </row>
    <row r="5796" spans="2:3" x14ac:dyDescent="0.25">
      <c r="B5796" s="110"/>
      <c r="C5796" s="110"/>
    </row>
    <row r="5797" spans="2:3" x14ac:dyDescent="0.25">
      <c r="B5797" s="110"/>
      <c r="C5797" s="110"/>
    </row>
    <row r="5798" spans="2:3" x14ac:dyDescent="0.25">
      <c r="B5798" s="110"/>
      <c r="C5798" s="110"/>
    </row>
    <row r="5799" spans="2:3" x14ac:dyDescent="0.25">
      <c r="B5799" s="110"/>
      <c r="C5799" s="110"/>
    </row>
    <row r="5800" spans="2:3" x14ac:dyDescent="0.25">
      <c r="B5800" s="110"/>
      <c r="C5800" s="110"/>
    </row>
    <row r="5801" spans="2:3" x14ac:dyDescent="0.25">
      <c r="B5801" s="110"/>
      <c r="C5801" s="110"/>
    </row>
    <row r="5802" spans="2:3" x14ac:dyDescent="0.25">
      <c r="B5802" s="110"/>
      <c r="C5802" s="110"/>
    </row>
    <row r="5803" spans="2:3" x14ac:dyDescent="0.25">
      <c r="B5803" s="110"/>
      <c r="C5803" s="110"/>
    </row>
    <row r="5804" spans="2:3" x14ac:dyDescent="0.25">
      <c r="B5804" s="110"/>
      <c r="C5804" s="110"/>
    </row>
    <row r="5805" spans="2:3" x14ac:dyDescent="0.25">
      <c r="B5805" s="110"/>
      <c r="C5805" s="110"/>
    </row>
    <row r="5806" spans="2:3" x14ac:dyDescent="0.25">
      <c r="B5806" s="110"/>
      <c r="C5806" s="110"/>
    </row>
    <row r="5807" spans="2:3" x14ac:dyDescent="0.25">
      <c r="B5807" s="110"/>
      <c r="C5807" s="110"/>
    </row>
    <row r="5808" spans="2:3" x14ac:dyDescent="0.25">
      <c r="B5808" s="110"/>
      <c r="C5808" s="110"/>
    </row>
    <row r="5809" spans="2:3" x14ac:dyDescent="0.25">
      <c r="B5809" s="110"/>
      <c r="C5809" s="110"/>
    </row>
    <row r="5810" spans="2:3" x14ac:dyDescent="0.25">
      <c r="B5810" s="110"/>
      <c r="C5810" s="110"/>
    </row>
    <row r="5811" spans="2:3" x14ac:dyDescent="0.25">
      <c r="B5811" s="110"/>
      <c r="C5811" s="110"/>
    </row>
    <row r="5812" spans="2:3" x14ac:dyDescent="0.25">
      <c r="B5812" s="110"/>
      <c r="C5812" s="110"/>
    </row>
    <row r="5813" spans="2:3" x14ac:dyDescent="0.25">
      <c r="B5813" s="110"/>
      <c r="C5813" s="110"/>
    </row>
    <row r="5814" spans="2:3" x14ac:dyDescent="0.25">
      <c r="B5814" s="110"/>
      <c r="C5814" s="110"/>
    </row>
    <row r="5815" spans="2:3" x14ac:dyDescent="0.25">
      <c r="B5815" s="110"/>
      <c r="C5815" s="110"/>
    </row>
    <row r="5816" spans="2:3" x14ac:dyDescent="0.25">
      <c r="B5816" s="110"/>
      <c r="C5816" s="110"/>
    </row>
    <row r="5817" spans="2:3" x14ac:dyDescent="0.25">
      <c r="B5817" s="110"/>
      <c r="C5817" s="110"/>
    </row>
    <row r="5818" spans="2:3" x14ac:dyDescent="0.25">
      <c r="B5818" s="110"/>
      <c r="C5818" s="110"/>
    </row>
    <row r="5819" spans="2:3" x14ac:dyDescent="0.25">
      <c r="B5819" s="110"/>
      <c r="C5819" s="110"/>
    </row>
    <row r="5820" spans="2:3" x14ac:dyDescent="0.25">
      <c r="B5820" s="110"/>
      <c r="C5820" s="110"/>
    </row>
    <row r="5821" spans="2:3" x14ac:dyDescent="0.25">
      <c r="B5821" s="110"/>
      <c r="C5821" s="110"/>
    </row>
    <row r="5822" spans="2:3" x14ac:dyDescent="0.25">
      <c r="B5822" s="110"/>
      <c r="C5822" s="110"/>
    </row>
    <row r="5823" spans="2:3" x14ac:dyDescent="0.25">
      <c r="B5823" s="110"/>
      <c r="C5823" s="110"/>
    </row>
    <row r="5824" spans="2:3" x14ac:dyDescent="0.25">
      <c r="B5824" s="110"/>
      <c r="C5824" s="110"/>
    </row>
    <row r="5825" spans="2:3" x14ac:dyDescent="0.25">
      <c r="B5825" s="110"/>
      <c r="C5825" s="110"/>
    </row>
    <row r="5826" spans="2:3" x14ac:dyDescent="0.25">
      <c r="B5826" s="110"/>
      <c r="C5826" s="110"/>
    </row>
    <row r="5827" spans="2:3" x14ac:dyDescent="0.25">
      <c r="B5827" s="110"/>
      <c r="C5827" s="110"/>
    </row>
    <row r="5828" spans="2:3" x14ac:dyDescent="0.25">
      <c r="B5828" s="110"/>
      <c r="C5828" s="110"/>
    </row>
    <row r="5829" spans="2:3" x14ac:dyDescent="0.25">
      <c r="B5829" s="110"/>
      <c r="C5829" s="110"/>
    </row>
    <row r="5830" spans="2:3" x14ac:dyDescent="0.25">
      <c r="B5830" s="110"/>
      <c r="C5830" s="110"/>
    </row>
    <row r="5831" spans="2:3" x14ac:dyDescent="0.25">
      <c r="B5831" s="110"/>
      <c r="C5831" s="110"/>
    </row>
    <row r="5832" spans="2:3" x14ac:dyDescent="0.25">
      <c r="B5832" s="110"/>
      <c r="C5832" s="110"/>
    </row>
    <row r="5833" spans="2:3" x14ac:dyDescent="0.25">
      <c r="B5833" s="110"/>
      <c r="C5833" s="110"/>
    </row>
    <row r="5834" spans="2:3" x14ac:dyDescent="0.25">
      <c r="B5834" s="110"/>
      <c r="C5834" s="110"/>
    </row>
    <row r="5835" spans="2:3" x14ac:dyDescent="0.25">
      <c r="B5835" s="110"/>
      <c r="C5835" s="110"/>
    </row>
    <row r="5836" spans="2:3" x14ac:dyDescent="0.25">
      <c r="B5836" s="110"/>
      <c r="C5836" s="110"/>
    </row>
    <row r="5837" spans="2:3" x14ac:dyDescent="0.25">
      <c r="B5837" s="110"/>
      <c r="C5837" s="110"/>
    </row>
    <row r="5838" spans="2:3" x14ac:dyDescent="0.25">
      <c r="B5838" s="110"/>
      <c r="C5838" s="110"/>
    </row>
    <row r="5839" spans="2:3" x14ac:dyDescent="0.25">
      <c r="B5839" s="110"/>
      <c r="C5839" s="110"/>
    </row>
    <row r="5840" spans="2:3" x14ac:dyDescent="0.25">
      <c r="B5840" s="110"/>
      <c r="C5840" s="110"/>
    </row>
    <row r="5841" spans="2:3" x14ac:dyDescent="0.25">
      <c r="B5841" s="110"/>
      <c r="C5841" s="110"/>
    </row>
    <row r="5842" spans="2:3" x14ac:dyDescent="0.25">
      <c r="B5842" s="110"/>
      <c r="C5842" s="110"/>
    </row>
    <row r="5843" spans="2:3" x14ac:dyDescent="0.25">
      <c r="B5843" s="110"/>
      <c r="C5843" s="110"/>
    </row>
    <row r="5844" spans="2:3" x14ac:dyDescent="0.25">
      <c r="B5844" s="110"/>
      <c r="C5844" s="110"/>
    </row>
    <row r="5845" spans="2:3" x14ac:dyDescent="0.25">
      <c r="B5845" s="110"/>
      <c r="C5845" s="110"/>
    </row>
    <row r="5846" spans="2:3" x14ac:dyDescent="0.25">
      <c r="B5846" s="110"/>
      <c r="C5846" s="110"/>
    </row>
    <row r="5847" spans="2:3" x14ac:dyDescent="0.25">
      <c r="B5847" s="110"/>
      <c r="C5847" s="110"/>
    </row>
    <row r="5848" spans="2:3" x14ac:dyDescent="0.25">
      <c r="B5848" s="110"/>
      <c r="C5848" s="110"/>
    </row>
    <row r="5849" spans="2:3" x14ac:dyDescent="0.25">
      <c r="B5849" s="110"/>
      <c r="C5849" s="110"/>
    </row>
    <row r="5850" spans="2:3" x14ac:dyDescent="0.25">
      <c r="B5850" s="110"/>
      <c r="C5850" s="110"/>
    </row>
    <row r="5851" spans="2:3" x14ac:dyDescent="0.25">
      <c r="B5851" s="110"/>
      <c r="C5851" s="110"/>
    </row>
    <row r="5852" spans="2:3" x14ac:dyDescent="0.25">
      <c r="B5852" s="110"/>
      <c r="C5852" s="110"/>
    </row>
    <row r="5853" spans="2:3" x14ac:dyDescent="0.25">
      <c r="B5853" s="110"/>
      <c r="C5853" s="110"/>
    </row>
    <row r="5854" spans="2:3" x14ac:dyDescent="0.25">
      <c r="B5854" s="110"/>
      <c r="C5854" s="110"/>
    </row>
    <row r="5855" spans="2:3" x14ac:dyDescent="0.25">
      <c r="B5855" s="110"/>
      <c r="C5855" s="110"/>
    </row>
    <row r="5856" spans="2:3" x14ac:dyDescent="0.25">
      <c r="B5856" s="110"/>
      <c r="C5856" s="110"/>
    </row>
    <row r="5857" spans="2:3" x14ac:dyDescent="0.25">
      <c r="B5857" s="110"/>
      <c r="C5857" s="110"/>
    </row>
    <row r="5858" spans="2:3" x14ac:dyDescent="0.25">
      <c r="B5858" s="110"/>
      <c r="C5858" s="110"/>
    </row>
    <row r="5859" spans="2:3" x14ac:dyDescent="0.25">
      <c r="B5859" s="110"/>
      <c r="C5859" s="110"/>
    </row>
    <row r="5860" spans="2:3" x14ac:dyDescent="0.25">
      <c r="B5860" s="110"/>
      <c r="C5860" s="110"/>
    </row>
    <row r="5861" spans="2:3" x14ac:dyDescent="0.25">
      <c r="B5861" s="110"/>
      <c r="C5861" s="110"/>
    </row>
    <row r="5862" spans="2:3" x14ac:dyDescent="0.25">
      <c r="B5862" s="110"/>
      <c r="C5862" s="110"/>
    </row>
    <row r="5863" spans="2:3" x14ac:dyDescent="0.25">
      <c r="B5863" s="110"/>
      <c r="C5863" s="110"/>
    </row>
    <row r="5864" spans="2:3" x14ac:dyDescent="0.25">
      <c r="B5864" s="110"/>
      <c r="C5864" s="110"/>
    </row>
    <row r="5865" spans="2:3" x14ac:dyDescent="0.25">
      <c r="B5865" s="110"/>
      <c r="C5865" s="110"/>
    </row>
    <row r="5866" spans="2:3" x14ac:dyDescent="0.25">
      <c r="B5866" s="110"/>
      <c r="C5866" s="110"/>
    </row>
    <row r="5867" spans="2:3" x14ac:dyDescent="0.25">
      <c r="B5867" s="110"/>
      <c r="C5867" s="110"/>
    </row>
    <row r="5868" spans="2:3" x14ac:dyDescent="0.25">
      <c r="B5868" s="110"/>
      <c r="C5868" s="110"/>
    </row>
    <row r="5869" spans="2:3" x14ac:dyDescent="0.25">
      <c r="B5869" s="110"/>
      <c r="C5869" s="110"/>
    </row>
    <row r="5870" spans="2:3" x14ac:dyDescent="0.25">
      <c r="B5870" s="110"/>
      <c r="C5870" s="110"/>
    </row>
    <row r="5871" spans="2:3" x14ac:dyDescent="0.25">
      <c r="B5871" s="110"/>
      <c r="C5871" s="110"/>
    </row>
    <row r="5872" spans="2:3" x14ac:dyDescent="0.25">
      <c r="B5872" s="110"/>
      <c r="C5872" s="110"/>
    </row>
    <row r="5873" spans="2:3" x14ac:dyDescent="0.25">
      <c r="B5873" s="110"/>
      <c r="C5873" s="110"/>
    </row>
    <row r="5874" spans="2:3" x14ac:dyDescent="0.25">
      <c r="B5874" s="110"/>
      <c r="C5874" s="110"/>
    </row>
    <row r="5875" spans="2:3" x14ac:dyDescent="0.25">
      <c r="B5875" s="110"/>
      <c r="C5875" s="110"/>
    </row>
    <row r="5876" spans="2:3" x14ac:dyDescent="0.25">
      <c r="B5876" s="110"/>
      <c r="C5876" s="110"/>
    </row>
    <row r="5877" spans="2:3" x14ac:dyDescent="0.25">
      <c r="B5877" s="110"/>
      <c r="C5877" s="110"/>
    </row>
    <row r="5878" spans="2:3" x14ac:dyDescent="0.25">
      <c r="B5878" s="110"/>
      <c r="C5878" s="110"/>
    </row>
    <row r="5879" spans="2:3" x14ac:dyDescent="0.25">
      <c r="B5879" s="110"/>
      <c r="C5879" s="110"/>
    </row>
    <row r="5880" spans="2:3" x14ac:dyDescent="0.25">
      <c r="B5880" s="110"/>
      <c r="C5880" s="110"/>
    </row>
    <row r="5881" spans="2:3" x14ac:dyDescent="0.25">
      <c r="B5881" s="110"/>
      <c r="C5881" s="110"/>
    </row>
    <row r="5882" spans="2:3" x14ac:dyDescent="0.25">
      <c r="B5882" s="110"/>
      <c r="C5882" s="110"/>
    </row>
    <row r="5883" spans="2:3" x14ac:dyDescent="0.25">
      <c r="B5883" s="110"/>
      <c r="C5883" s="110"/>
    </row>
    <row r="5884" spans="2:3" x14ac:dyDescent="0.25">
      <c r="B5884" s="110"/>
      <c r="C5884" s="110"/>
    </row>
    <row r="5885" spans="2:3" x14ac:dyDescent="0.25">
      <c r="B5885" s="110"/>
      <c r="C5885" s="110"/>
    </row>
    <row r="5886" spans="2:3" x14ac:dyDescent="0.25">
      <c r="B5886" s="110"/>
      <c r="C5886" s="110"/>
    </row>
    <row r="5887" spans="2:3" x14ac:dyDescent="0.25">
      <c r="B5887" s="110"/>
      <c r="C5887" s="110"/>
    </row>
    <row r="5888" spans="2:3" x14ac:dyDescent="0.25">
      <c r="B5888" s="110"/>
      <c r="C5888" s="110"/>
    </row>
    <row r="5889" spans="2:3" x14ac:dyDescent="0.25">
      <c r="B5889" s="110"/>
      <c r="C5889" s="110"/>
    </row>
    <row r="5890" spans="2:3" x14ac:dyDescent="0.25">
      <c r="B5890" s="110"/>
      <c r="C5890" s="110"/>
    </row>
    <row r="5891" spans="2:3" x14ac:dyDescent="0.25">
      <c r="B5891" s="110"/>
      <c r="C5891" s="110"/>
    </row>
    <row r="5892" spans="2:3" x14ac:dyDescent="0.25">
      <c r="B5892" s="110"/>
      <c r="C5892" s="110"/>
    </row>
    <row r="5893" spans="2:3" x14ac:dyDescent="0.25">
      <c r="B5893" s="110"/>
      <c r="C5893" s="110"/>
    </row>
    <row r="5894" spans="2:3" x14ac:dyDescent="0.25">
      <c r="B5894" s="110"/>
      <c r="C5894" s="110"/>
    </row>
    <row r="5895" spans="2:3" x14ac:dyDescent="0.25">
      <c r="B5895" s="110"/>
      <c r="C5895" s="110"/>
    </row>
    <row r="5896" spans="2:3" x14ac:dyDescent="0.25">
      <c r="B5896" s="110"/>
      <c r="C5896" s="110"/>
    </row>
    <row r="5897" spans="2:3" x14ac:dyDescent="0.25">
      <c r="B5897" s="110"/>
      <c r="C5897" s="110"/>
    </row>
    <row r="5898" spans="2:3" x14ac:dyDescent="0.25">
      <c r="B5898" s="110"/>
      <c r="C5898" s="110"/>
    </row>
    <row r="5899" spans="2:3" x14ac:dyDescent="0.25">
      <c r="B5899" s="110"/>
      <c r="C5899" s="110"/>
    </row>
    <row r="5900" spans="2:3" x14ac:dyDescent="0.25">
      <c r="B5900" s="110"/>
      <c r="C5900" s="110"/>
    </row>
    <row r="5901" spans="2:3" x14ac:dyDescent="0.25">
      <c r="B5901" s="110"/>
      <c r="C5901" s="110"/>
    </row>
    <row r="5902" spans="2:3" x14ac:dyDescent="0.25">
      <c r="B5902" s="110"/>
      <c r="C5902" s="110"/>
    </row>
    <row r="5903" spans="2:3" x14ac:dyDescent="0.25">
      <c r="B5903" s="110"/>
      <c r="C5903" s="110"/>
    </row>
    <row r="5904" spans="2:3" x14ac:dyDescent="0.25">
      <c r="B5904" s="110"/>
      <c r="C5904" s="110"/>
    </row>
    <row r="5905" spans="2:3" x14ac:dyDescent="0.25">
      <c r="B5905" s="110"/>
      <c r="C5905" s="110"/>
    </row>
    <row r="5906" spans="2:3" x14ac:dyDescent="0.25">
      <c r="B5906" s="110"/>
      <c r="C5906" s="110"/>
    </row>
    <row r="5907" spans="2:3" x14ac:dyDescent="0.25">
      <c r="B5907" s="110"/>
      <c r="C5907" s="110"/>
    </row>
    <row r="5908" spans="2:3" x14ac:dyDescent="0.25">
      <c r="B5908" s="110"/>
      <c r="C5908" s="110"/>
    </row>
    <row r="5909" spans="2:3" x14ac:dyDescent="0.25">
      <c r="B5909" s="110"/>
      <c r="C5909" s="110"/>
    </row>
    <row r="5910" spans="2:3" x14ac:dyDescent="0.25">
      <c r="B5910" s="110"/>
      <c r="C5910" s="110"/>
    </row>
    <row r="5911" spans="2:3" x14ac:dyDescent="0.25">
      <c r="B5911" s="110"/>
      <c r="C5911" s="110"/>
    </row>
    <row r="5912" spans="2:3" x14ac:dyDescent="0.25">
      <c r="B5912" s="110"/>
      <c r="C5912" s="110"/>
    </row>
    <row r="5913" spans="2:3" x14ac:dyDescent="0.25">
      <c r="B5913" s="110"/>
      <c r="C5913" s="110"/>
    </row>
    <row r="5914" spans="2:3" x14ac:dyDescent="0.25">
      <c r="B5914" s="110"/>
      <c r="C5914" s="110"/>
    </row>
    <row r="5915" spans="2:3" x14ac:dyDescent="0.25">
      <c r="B5915" s="110"/>
      <c r="C5915" s="110"/>
    </row>
    <row r="5916" spans="2:3" x14ac:dyDescent="0.25">
      <c r="B5916" s="110"/>
      <c r="C5916" s="110"/>
    </row>
    <row r="5917" spans="2:3" x14ac:dyDescent="0.25">
      <c r="B5917" s="110"/>
      <c r="C5917" s="110"/>
    </row>
    <row r="5918" spans="2:3" x14ac:dyDescent="0.25">
      <c r="B5918" s="110"/>
      <c r="C5918" s="110"/>
    </row>
    <row r="5919" spans="2:3" x14ac:dyDescent="0.25">
      <c r="B5919" s="110"/>
      <c r="C5919" s="110"/>
    </row>
    <row r="5920" spans="2:3" x14ac:dyDescent="0.25">
      <c r="B5920" s="110"/>
      <c r="C5920" s="110"/>
    </row>
    <row r="5921" spans="2:3" x14ac:dyDescent="0.25">
      <c r="B5921" s="110"/>
      <c r="C5921" s="110"/>
    </row>
    <row r="5922" spans="2:3" x14ac:dyDescent="0.25">
      <c r="B5922" s="110"/>
      <c r="C5922" s="110"/>
    </row>
    <row r="5923" spans="2:3" x14ac:dyDescent="0.25">
      <c r="B5923" s="110"/>
      <c r="C5923" s="110"/>
    </row>
    <row r="5924" spans="2:3" x14ac:dyDescent="0.25">
      <c r="B5924" s="110"/>
      <c r="C5924" s="110"/>
    </row>
    <row r="5925" spans="2:3" x14ac:dyDescent="0.25">
      <c r="B5925" s="110"/>
      <c r="C5925" s="110"/>
    </row>
    <row r="5926" spans="2:3" x14ac:dyDescent="0.25">
      <c r="B5926" s="110"/>
      <c r="C5926" s="110"/>
    </row>
    <row r="5927" spans="2:3" x14ac:dyDescent="0.25">
      <c r="B5927" s="110"/>
      <c r="C5927" s="110"/>
    </row>
    <row r="5928" spans="2:3" x14ac:dyDescent="0.25">
      <c r="B5928" s="110"/>
      <c r="C5928" s="110"/>
    </row>
    <row r="5929" spans="2:3" x14ac:dyDescent="0.25">
      <c r="B5929" s="110"/>
      <c r="C5929" s="110"/>
    </row>
    <row r="5930" spans="2:3" x14ac:dyDescent="0.25">
      <c r="B5930" s="110"/>
      <c r="C5930" s="110"/>
    </row>
    <row r="5931" spans="2:3" x14ac:dyDescent="0.25">
      <c r="B5931" s="110"/>
      <c r="C5931" s="110"/>
    </row>
    <row r="5932" spans="2:3" x14ac:dyDescent="0.25">
      <c r="B5932" s="110"/>
      <c r="C5932" s="110"/>
    </row>
    <row r="5933" spans="2:3" x14ac:dyDescent="0.25">
      <c r="B5933" s="110"/>
      <c r="C5933" s="110"/>
    </row>
    <row r="5934" spans="2:3" x14ac:dyDescent="0.25">
      <c r="B5934" s="110"/>
      <c r="C5934" s="110"/>
    </row>
    <row r="5935" spans="2:3" x14ac:dyDescent="0.25">
      <c r="B5935" s="110"/>
      <c r="C5935" s="110"/>
    </row>
    <row r="5936" spans="2:3" x14ac:dyDescent="0.25">
      <c r="B5936" s="110"/>
      <c r="C5936" s="110"/>
    </row>
    <row r="5937" spans="2:3" x14ac:dyDescent="0.25">
      <c r="B5937" s="110"/>
      <c r="C5937" s="110"/>
    </row>
    <row r="5938" spans="2:3" x14ac:dyDescent="0.25">
      <c r="B5938" s="110"/>
      <c r="C5938" s="110"/>
    </row>
    <row r="5939" spans="2:3" x14ac:dyDescent="0.25">
      <c r="B5939" s="110"/>
      <c r="C5939" s="110"/>
    </row>
    <row r="5940" spans="2:3" x14ac:dyDescent="0.25">
      <c r="B5940" s="110"/>
      <c r="C5940" s="110"/>
    </row>
    <row r="5941" spans="2:3" x14ac:dyDescent="0.25">
      <c r="B5941" s="110"/>
      <c r="C5941" s="110"/>
    </row>
    <row r="5942" spans="2:3" x14ac:dyDescent="0.25">
      <c r="B5942" s="110"/>
      <c r="C5942" s="110"/>
    </row>
    <row r="5943" spans="2:3" x14ac:dyDescent="0.25">
      <c r="B5943" s="110"/>
      <c r="C5943" s="110"/>
    </row>
    <row r="5944" spans="2:3" x14ac:dyDescent="0.25">
      <c r="B5944" s="110"/>
      <c r="C5944" s="110"/>
    </row>
    <row r="5945" spans="2:3" x14ac:dyDescent="0.25">
      <c r="B5945" s="110"/>
      <c r="C5945" s="110"/>
    </row>
    <row r="5946" spans="2:3" x14ac:dyDescent="0.25">
      <c r="B5946" s="110"/>
      <c r="C5946" s="110"/>
    </row>
    <row r="5947" spans="2:3" x14ac:dyDescent="0.25">
      <c r="B5947" s="110"/>
      <c r="C5947" s="110"/>
    </row>
    <row r="5948" spans="2:3" x14ac:dyDescent="0.25">
      <c r="B5948" s="110"/>
      <c r="C5948" s="110"/>
    </row>
    <row r="5949" spans="2:3" x14ac:dyDescent="0.25">
      <c r="B5949" s="110"/>
      <c r="C5949" s="110"/>
    </row>
    <row r="5950" spans="2:3" x14ac:dyDescent="0.25">
      <c r="B5950" s="110"/>
      <c r="C5950" s="110"/>
    </row>
    <row r="5951" spans="2:3" x14ac:dyDescent="0.25">
      <c r="B5951" s="110"/>
      <c r="C5951" s="110"/>
    </row>
    <row r="5952" spans="2:3" x14ac:dyDescent="0.25">
      <c r="B5952" s="110"/>
      <c r="C5952" s="110"/>
    </row>
    <row r="5953" spans="2:3" x14ac:dyDescent="0.25">
      <c r="B5953" s="110"/>
      <c r="C5953" s="110"/>
    </row>
    <row r="5954" spans="2:3" x14ac:dyDescent="0.25">
      <c r="B5954" s="110"/>
      <c r="C5954" s="110"/>
    </row>
    <row r="5955" spans="2:3" x14ac:dyDescent="0.25">
      <c r="B5955" s="110"/>
      <c r="C5955" s="110"/>
    </row>
    <row r="5956" spans="2:3" x14ac:dyDescent="0.25">
      <c r="B5956" s="110"/>
      <c r="C5956" s="110"/>
    </row>
    <row r="5957" spans="2:3" x14ac:dyDescent="0.25">
      <c r="B5957" s="110"/>
      <c r="C5957" s="110"/>
    </row>
    <row r="5958" spans="2:3" x14ac:dyDescent="0.25">
      <c r="B5958" s="110"/>
      <c r="C5958" s="110"/>
    </row>
    <row r="5959" spans="2:3" x14ac:dyDescent="0.25">
      <c r="B5959" s="110"/>
      <c r="C5959" s="110"/>
    </row>
    <row r="5960" spans="2:3" x14ac:dyDescent="0.25">
      <c r="B5960" s="110"/>
      <c r="C5960" s="110"/>
    </row>
    <row r="5961" spans="2:3" x14ac:dyDescent="0.25">
      <c r="B5961" s="110"/>
      <c r="C5961" s="110"/>
    </row>
    <row r="5962" spans="2:3" x14ac:dyDescent="0.25">
      <c r="B5962" s="110"/>
      <c r="C5962" s="110"/>
    </row>
    <row r="5963" spans="2:3" x14ac:dyDescent="0.25">
      <c r="B5963" s="110"/>
      <c r="C5963" s="110"/>
    </row>
    <row r="5964" spans="2:3" x14ac:dyDescent="0.25">
      <c r="B5964" s="110"/>
      <c r="C5964" s="110"/>
    </row>
    <row r="5965" spans="2:3" x14ac:dyDescent="0.25">
      <c r="B5965" s="110"/>
      <c r="C5965" s="110"/>
    </row>
    <row r="5966" spans="2:3" x14ac:dyDescent="0.25">
      <c r="B5966" s="110"/>
      <c r="C5966" s="110"/>
    </row>
    <row r="5967" spans="2:3" x14ac:dyDescent="0.25">
      <c r="B5967" s="110"/>
      <c r="C5967" s="110"/>
    </row>
    <row r="5968" spans="2:3" x14ac:dyDescent="0.25">
      <c r="B5968" s="110"/>
      <c r="C5968" s="110"/>
    </row>
    <row r="5969" spans="2:3" x14ac:dyDescent="0.25">
      <c r="B5969" s="110"/>
      <c r="C5969" s="110"/>
    </row>
    <row r="5970" spans="2:3" x14ac:dyDescent="0.25">
      <c r="B5970" s="110"/>
      <c r="C5970" s="110"/>
    </row>
    <row r="5971" spans="2:3" x14ac:dyDescent="0.25">
      <c r="B5971" s="110"/>
      <c r="C5971" s="110"/>
    </row>
    <row r="5972" spans="2:3" x14ac:dyDescent="0.25">
      <c r="B5972" s="110"/>
      <c r="C5972" s="110"/>
    </row>
    <row r="5973" spans="2:3" x14ac:dyDescent="0.25">
      <c r="B5973" s="110"/>
      <c r="C5973" s="110"/>
    </row>
    <row r="5974" spans="2:3" x14ac:dyDescent="0.25">
      <c r="B5974" s="110"/>
      <c r="C5974" s="110"/>
    </row>
    <row r="5975" spans="2:3" x14ac:dyDescent="0.25">
      <c r="B5975" s="110"/>
      <c r="C5975" s="110"/>
    </row>
    <row r="5976" spans="2:3" x14ac:dyDescent="0.25">
      <c r="B5976" s="110"/>
      <c r="C5976" s="110"/>
    </row>
    <row r="5977" spans="2:3" x14ac:dyDescent="0.25">
      <c r="B5977" s="110"/>
      <c r="C5977" s="110"/>
    </row>
    <row r="5978" spans="2:3" x14ac:dyDescent="0.25">
      <c r="B5978" s="110"/>
      <c r="C5978" s="110"/>
    </row>
    <row r="5979" spans="2:3" x14ac:dyDescent="0.25">
      <c r="B5979" s="110"/>
      <c r="C5979" s="110"/>
    </row>
    <row r="5980" spans="2:3" x14ac:dyDescent="0.25">
      <c r="B5980" s="110"/>
      <c r="C5980" s="110"/>
    </row>
    <row r="5981" spans="2:3" x14ac:dyDescent="0.25">
      <c r="B5981" s="110"/>
      <c r="C5981" s="110"/>
    </row>
    <row r="5982" spans="2:3" x14ac:dyDescent="0.25">
      <c r="B5982" s="110"/>
      <c r="C5982" s="110"/>
    </row>
    <row r="5983" spans="2:3" x14ac:dyDescent="0.25">
      <c r="B5983" s="110"/>
      <c r="C5983" s="110"/>
    </row>
    <row r="5984" spans="2:3" x14ac:dyDescent="0.25">
      <c r="B5984" s="110"/>
      <c r="C5984" s="110"/>
    </row>
    <row r="5985" spans="2:3" x14ac:dyDescent="0.25">
      <c r="B5985" s="110"/>
      <c r="C5985" s="110"/>
    </row>
    <row r="5986" spans="2:3" x14ac:dyDescent="0.25">
      <c r="B5986" s="110"/>
      <c r="C5986" s="110"/>
    </row>
    <row r="5987" spans="2:3" x14ac:dyDescent="0.25">
      <c r="B5987" s="110"/>
      <c r="C5987" s="110"/>
    </row>
    <row r="5988" spans="2:3" x14ac:dyDescent="0.25">
      <c r="B5988" s="110"/>
      <c r="C5988" s="110"/>
    </row>
    <row r="5989" spans="2:3" x14ac:dyDescent="0.25">
      <c r="B5989" s="110"/>
      <c r="C5989" s="110"/>
    </row>
    <row r="5990" spans="2:3" x14ac:dyDescent="0.25">
      <c r="B5990" s="110"/>
      <c r="C5990" s="110"/>
    </row>
    <row r="5991" spans="2:3" x14ac:dyDescent="0.25">
      <c r="B5991" s="110"/>
      <c r="C5991" s="110"/>
    </row>
    <row r="5992" spans="2:3" x14ac:dyDescent="0.25">
      <c r="B5992" s="110"/>
      <c r="C5992" s="110"/>
    </row>
    <row r="5993" spans="2:3" x14ac:dyDescent="0.25">
      <c r="B5993" s="110"/>
      <c r="C5993" s="110"/>
    </row>
    <row r="5994" spans="2:3" x14ac:dyDescent="0.25">
      <c r="B5994" s="110"/>
      <c r="C5994" s="110"/>
    </row>
    <row r="5995" spans="2:3" x14ac:dyDescent="0.25">
      <c r="B5995" s="110"/>
      <c r="C5995" s="110"/>
    </row>
    <row r="5996" spans="2:3" x14ac:dyDescent="0.25">
      <c r="B5996" s="110"/>
      <c r="C5996" s="110"/>
    </row>
    <row r="5997" spans="2:3" x14ac:dyDescent="0.25">
      <c r="B5997" s="110"/>
      <c r="C5997" s="110"/>
    </row>
    <row r="5998" spans="2:3" x14ac:dyDescent="0.25">
      <c r="B5998" s="110"/>
      <c r="C5998" s="110"/>
    </row>
    <row r="5999" spans="2:3" x14ac:dyDescent="0.25">
      <c r="B5999" s="110"/>
      <c r="C5999" s="110"/>
    </row>
    <row r="6000" spans="2:3" x14ac:dyDescent="0.25">
      <c r="B6000" s="110"/>
      <c r="C6000" s="110"/>
    </row>
    <row r="6001" spans="2:3" x14ac:dyDescent="0.25">
      <c r="B6001" s="110"/>
      <c r="C6001" s="110"/>
    </row>
    <row r="6002" spans="2:3" x14ac:dyDescent="0.25">
      <c r="B6002" s="110"/>
      <c r="C6002" s="110"/>
    </row>
    <row r="6003" spans="2:3" x14ac:dyDescent="0.25">
      <c r="B6003" s="110"/>
      <c r="C6003" s="110"/>
    </row>
    <row r="6004" spans="2:3" x14ac:dyDescent="0.25">
      <c r="B6004" s="110"/>
      <c r="C6004" s="110"/>
    </row>
    <row r="6005" spans="2:3" x14ac:dyDescent="0.25">
      <c r="B6005" s="110"/>
      <c r="C6005" s="110"/>
    </row>
    <row r="6006" spans="2:3" x14ac:dyDescent="0.25">
      <c r="B6006" s="110"/>
      <c r="C6006" s="110"/>
    </row>
    <row r="6007" spans="2:3" x14ac:dyDescent="0.25">
      <c r="B6007" s="110"/>
      <c r="C6007" s="110"/>
    </row>
    <row r="6008" spans="2:3" x14ac:dyDescent="0.25">
      <c r="B6008" s="110"/>
      <c r="C6008" s="110"/>
    </row>
    <row r="6009" spans="2:3" x14ac:dyDescent="0.25">
      <c r="B6009" s="110"/>
      <c r="C6009" s="110"/>
    </row>
    <row r="6010" spans="2:3" x14ac:dyDescent="0.25">
      <c r="B6010" s="110"/>
      <c r="C6010" s="110"/>
    </row>
    <row r="6011" spans="2:3" x14ac:dyDescent="0.25">
      <c r="B6011" s="110"/>
      <c r="C6011" s="110"/>
    </row>
    <row r="6012" spans="2:3" x14ac:dyDescent="0.25">
      <c r="B6012" s="110"/>
      <c r="C6012" s="110"/>
    </row>
    <row r="6013" spans="2:3" x14ac:dyDescent="0.25">
      <c r="B6013" s="110"/>
      <c r="C6013" s="110"/>
    </row>
    <row r="6014" spans="2:3" x14ac:dyDescent="0.25">
      <c r="B6014" s="110"/>
      <c r="C6014" s="110"/>
    </row>
    <row r="6015" spans="2:3" x14ac:dyDescent="0.25">
      <c r="B6015" s="110"/>
      <c r="C6015" s="110"/>
    </row>
    <row r="6016" spans="2:3" x14ac:dyDescent="0.25">
      <c r="B6016" s="110"/>
      <c r="C6016" s="110"/>
    </row>
    <row r="6017" spans="2:3" x14ac:dyDescent="0.25">
      <c r="B6017" s="110"/>
      <c r="C6017" s="110"/>
    </row>
    <row r="6018" spans="2:3" x14ac:dyDescent="0.25">
      <c r="B6018" s="110"/>
      <c r="C6018" s="110"/>
    </row>
    <row r="6019" spans="2:3" x14ac:dyDescent="0.25">
      <c r="B6019" s="110"/>
      <c r="C6019" s="110"/>
    </row>
    <row r="6020" spans="2:3" x14ac:dyDescent="0.25">
      <c r="B6020" s="110"/>
      <c r="C6020" s="110"/>
    </row>
    <row r="6021" spans="2:3" x14ac:dyDescent="0.25">
      <c r="B6021" s="110"/>
      <c r="C6021" s="110"/>
    </row>
    <row r="6022" spans="2:3" x14ac:dyDescent="0.25">
      <c r="B6022" s="110"/>
      <c r="C6022" s="110"/>
    </row>
    <row r="6023" spans="2:3" x14ac:dyDescent="0.25">
      <c r="B6023" s="110"/>
      <c r="C6023" s="110"/>
    </row>
    <row r="6024" spans="2:3" x14ac:dyDescent="0.25">
      <c r="B6024" s="110"/>
      <c r="C6024" s="110"/>
    </row>
    <row r="6025" spans="2:3" x14ac:dyDescent="0.25">
      <c r="B6025" s="110"/>
      <c r="C6025" s="110"/>
    </row>
    <row r="6026" spans="2:3" x14ac:dyDescent="0.25">
      <c r="B6026" s="110"/>
      <c r="C6026" s="110"/>
    </row>
    <row r="6027" spans="2:3" x14ac:dyDescent="0.25">
      <c r="B6027" s="110"/>
      <c r="C6027" s="110"/>
    </row>
    <row r="6028" spans="2:3" x14ac:dyDescent="0.25">
      <c r="B6028" s="110"/>
      <c r="C6028" s="110"/>
    </row>
    <row r="6029" spans="2:3" x14ac:dyDescent="0.25">
      <c r="B6029" s="110"/>
      <c r="C6029" s="110"/>
    </row>
    <row r="6030" spans="2:3" x14ac:dyDescent="0.25">
      <c r="B6030" s="110"/>
      <c r="C6030" s="110"/>
    </row>
    <row r="6031" spans="2:3" x14ac:dyDescent="0.25">
      <c r="B6031" s="110"/>
      <c r="C6031" s="110"/>
    </row>
    <row r="6032" spans="2:3" x14ac:dyDescent="0.25">
      <c r="B6032" s="110"/>
      <c r="C6032" s="110"/>
    </row>
    <row r="6033" spans="2:3" x14ac:dyDescent="0.25">
      <c r="B6033" s="110"/>
      <c r="C6033" s="110"/>
    </row>
    <row r="6034" spans="2:3" x14ac:dyDescent="0.25">
      <c r="B6034" s="110"/>
      <c r="C6034" s="110"/>
    </row>
    <row r="6035" spans="2:3" x14ac:dyDescent="0.25">
      <c r="B6035" s="110"/>
      <c r="C6035" s="110"/>
    </row>
    <row r="6036" spans="2:3" x14ac:dyDescent="0.25">
      <c r="B6036" s="110"/>
      <c r="C6036" s="110"/>
    </row>
    <row r="6037" spans="2:3" x14ac:dyDescent="0.25">
      <c r="B6037" s="110"/>
      <c r="C6037" s="110"/>
    </row>
    <row r="6038" spans="2:3" x14ac:dyDescent="0.25">
      <c r="B6038" s="110"/>
      <c r="C6038" s="110"/>
    </row>
    <row r="6039" spans="2:3" x14ac:dyDescent="0.25">
      <c r="B6039" s="110"/>
      <c r="C6039" s="110"/>
    </row>
    <row r="6040" spans="2:3" x14ac:dyDescent="0.25">
      <c r="B6040" s="110"/>
      <c r="C6040" s="110"/>
    </row>
    <row r="6041" spans="2:3" x14ac:dyDescent="0.25">
      <c r="B6041" s="110"/>
      <c r="C6041" s="110"/>
    </row>
    <row r="6042" spans="2:3" x14ac:dyDescent="0.25">
      <c r="B6042" s="110"/>
      <c r="C6042" s="110"/>
    </row>
    <row r="6043" spans="2:3" x14ac:dyDescent="0.25">
      <c r="B6043" s="110"/>
      <c r="C6043" s="110"/>
    </row>
    <row r="6044" spans="2:3" x14ac:dyDescent="0.25">
      <c r="B6044" s="110"/>
      <c r="C6044" s="110"/>
    </row>
    <row r="6045" spans="2:3" x14ac:dyDescent="0.25">
      <c r="B6045" s="110"/>
      <c r="C6045" s="110"/>
    </row>
    <row r="6046" spans="2:3" x14ac:dyDescent="0.25">
      <c r="B6046" s="110"/>
      <c r="C6046" s="110"/>
    </row>
    <row r="6047" spans="2:3" x14ac:dyDescent="0.25">
      <c r="B6047" s="110"/>
      <c r="C6047" s="110"/>
    </row>
    <row r="6048" spans="2:3" x14ac:dyDescent="0.25">
      <c r="B6048" s="110"/>
      <c r="C6048" s="110"/>
    </row>
    <row r="6049" spans="2:3" x14ac:dyDescent="0.25">
      <c r="B6049" s="110"/>
      <c r="C6049" s="110"/>
    </row>
    <row r="6050" spans="2:3" x14ac:dyDescent="0.25">
      <c r="B6050" s="110"/>
      <c r="C6050" s="110"/>
    </row>
    <row r="6051" spans="2:3" x14ac:dyDescent="0.25">
      <c r="B6051" s="110"/>
      <c r="C6051" s="110"/>
    </row>
    <row r="6052" spans="2:3" x14ac:dyDescent="0.25">
      <c r="B6052" s="110"/>
      <c r="C6052" s="110"/>
    </row>
    <row r="6053" spans="2:3" x14ac:dyDescent="0.25">
      <c r="B6053" s="110"/>
      <c r="C6053" s="110"/>
    </row>
    <row r="6054" spans="2:3" x14ac:dyDescent="0.25">
      <c r="B6054" s="110"/>
      <c r="C6054" s="110"/>
    </row>
    <row r="6055" spans="2:3" x14ac:dyDescent="0.25">
      <c r="B6055" s="110"/>
      <c r="C6055" s="110"/>
    </row>
    <row r="6056" spans="2:3" x14ac:dyDescent="0.25">
      <c r="B6056" s="110"/>
      <c r="C6056" s="110"/>
    </row>
    <row r="6057" spans="2:3" x14ac:dyDescent="0.25">
      <c r="B6057" s="110"/>
      <c r="C6057" s="110"/>
    </row>
    <row r="6058" spans="2:3" x14ac:dyDescent="0.25">
      <c r="B6058" s="110"/>
      <c r="C6058" s="110"/>
    </row>
    <row r="6059" spans="2:3" x14ac:dyDescent="0.25">
      <c r="B6059" s="110"/>
      <c r="C6059" s="110"/>
    </row>
    <row r="6060" spans="2:3" x14ac:dyDescent="0.25">
      <c r="B6060" s="110"/>
      <c r="C6060" s="110"/>
    </row>
    <row r="6061" spans="2:3" x14ac:dyDescent="0.25">
      <c r="B6061" s="110"/>
      <c r="C6061" s="110"/>
    </row>
    <row r="6062" spans="2:3" x14ac:dyDescent="0.25">
      <c r="B6062" s="110"/>
      <c r="C6062" s="110"/>
    </row>
    <row r="6063" spans="2:3" x14ac:dyDescent="0.25">
      <c r="B6063" s="110"/>
      <c r="C6063" s="110"/>
    </row>
    <row r="6064" spans="2:3" x14ac:dyDescent="0.25">
      <c r="B6064" s="110"/>
      <c r="C6064" s="110"/>
    </row>
    <row r="6065" spans="2:3" x14ac:dyDescent="0.25">
      <c r="B6065" s="110"/>
      <c r="C6065" s="110"/>
    </row>
    <row r="6066" spans="2:3" x14ac:dyDescent="0.25">
      <c r="B6066" s="110"/>
      <c r="C6066" s="110"/>
    </row>
    <row r="6067" spans="2:3" x14ac:dyDescent="0.25">
      <c r="B6067" s="110"/>
      <c r="C6067" s="110"/>
    </row>
    <row r="6068" spans="2:3" x14ac:dyDescent="0.25">
      <c r="B6068" s="110"/>
      <c r="C6068" s="110"/>
    </row>
    <row r="6069" spans="2:3" x14ac:dyDescent="0.25">
      <c r="B6069" s="110"/>
      <c r="C6069" s="110"/>
    </row>
    <row r="6070" spans="2:3" x14ac:dyDescent="0.25">
      <c r="B6070" s="110"/>
      <c r="C6070" s="110"/>
    </row>
    <row r="6071" spans="2:3" x14ac:dyDescent="0.25">
      <c r="B6071" s="110"/>
      <c r="C6071" s="110"/>
    </row>
    <row r="6072" spans="2:3" x14ac:dyDescent="0.25">
      <c r="B6072" s="110"/>
      <c r="C6072" s="110"/>
    </row>
    <row r="6073" spans="2:3" x14ac:dyDescent="0.25">
      <c r="B6073" s="110"/>
      <c r="C6073" s="110"/>
    </row>
    <row r="6074" spans="2:3" x14ac:dyDescent="0.25">
      <c r="B6074" s="110"/>
      <c r="C6074" s="110"/>
    </row>
    <row r="6075" spans="2:3" x14ac:dyDescent="0.25">
      <c r="B6075" s="110"/>
      <c r="C6075" s="110"/>
    </row>
    <row r="6076" spans="2:3" x14ac:dyDescent="0.25">
      <c r="B6076" s="110"/>
      <c r="C6076" s="110"/>
    </row>
    <row r="6077" spans="2:3" x14ac:dyDescent="0.25">
      <c r="B6077" s="110"/>
      <c r="C6077" s="110"/>
    </row>
    <row r="6078" spans="2:3" x14ac:dyDescent="0.25">
      <c r="B6078" s="110"/>
      <c r="C6078" s="110"/>
    </row>
    <row r="6079" spans="2:3" x14ac:dyDescent="0.25">
      <c r="B6079" s="110"/>
      <c r="C6079" s="110"/>
    </row>
    <row r="6080" spans="2:3" x14ac:dyDescent="0.25">
      <c r="B6080" s="110"/>
      <c r="C6080" s="110"/>
    </row>
    <row r="6081" spans="2:3" x14ac:dyDescent="0.25">
      <c r="B6081" s="110"/>
      <c r="C6081" s="110"/>
    </row>
    <row r="6082" spans="2:3" x14ac:dyDescent="0.25">
      <c r="B6082" s="110"/>
      <c r="C6082" s="110"/>
    </row>
    <row r="6083" spans="2:3" x14ac:dyDescent="0.25">
      <c r="B6083" s="110"/>
      <c r="C6083" s="110"/>
    </row>
    <row r="6084" spans="2:3" x14ac:dyDescent="0.25">
      <c r="B6084" s="110"/>
      <c r="C6084" s="110"/>
    </row>
    <row r="6085" spans="2:3" x14ac:dyDescent="0.25">
      <c r="B6085" s="110"/>
      <c r="C6085" s="110"/>
    </row>
    <row r="6086" spans="2:3" x14ac:dyDescent="0.25">
      <c r="B6086" s="110"/>
      <c r="C6086" s="110"/>
    </row>
    <row r="6087" spans="2:3" x14ac:dyDescent="0.25">
      <c r="B6087" s="110"/>
      <c r="C6087" s="110"/>
    </row>
    <row r="6088" spans="2:3" x14ac:dyDescent="0.25">
      <c r="B6088" s="110"/>
      <c r="C6088" s="110"/>
    </row>
    <row r="6089" spans="2:3" x14ac:dyDescent="0.25">
      <c r="B6089" s="110"/>
      <c r="C6089" s="110"/>
    </row>
    <row r="6090" spans="2:3" x14ac:dyDescent="0.25">
      <c r="B6090" s="110"/>
      <c r="C6090" s="110"/>
    </row>
    <row r="6091" spans="2:3" x14ac:dyDescent="0.25">
      <c r="B6091" s="110"/>
      <c r="C6091" s="110"/>
    </row>
    <row r="6092" spans="2:3" x14ac:dyDescent="0.25">
      <c r="B6092" s="110"/>
      <c r="C6092" s="110"/>
    </row>
    <row r="6093" spans="2:3" x14ac:dyDescent="0.25">
      <c r="B6093" s="110"/>
      <c r="C6093" s="110"/>
    </row>
    <row r="6094" spans="2:3" x14ac:dyDescent="0.25">
      <c r="B6094" s="110"/>
      <c r="C6094" s="110"/>
    </row>
    <row r="6095" spans="2:3" x14ac:dyDescent="0.25">
      <c r="B6095" s="110"/>
      <c r="C6095" s="110"/>
    </row>
    <row r="6096" spans="2:3" x14ac:dyDescent="0.25">
      <c r="B6096" s="110"/>
      <c r="C6096" s="110"/>
    </row>
    <row r="6097" spans="2:3" x14ac:dyDescent="0.25">
      <c r="B6097" s="110"/>
      <c r="C6097" s="110"/>
    </row>
    <row r="6098" spans="2:3" x14ac:dyDescent="0.25">
      <c r="B6098" s="110"/>
      <c r="C6098" s="110"/>
    </row>
    <row r="6099" spans="2:3" x14ac:dyDescent="0.25">
      <c r="B6099" s="110"/>
      <c r="C6099" s="110"/>
    </row>
    <row r="6100" spans="2:3" x14ac:dyDescent="0.25">
      <c r="B6100" s="110"/>
      <c r="C6100" s="110"/>
    </row>
    <row r="6101" spans="2:3" x14ac:dyDescent="0.25">
      <c r="B6101" s="110"/>
      <c r="C6101" s="110"/>
    </row>
    <row r="6102" spans="2:3" x14ac:dyDescent="0.25">
      <c r="B6102" s="110"/>
      <c r="C6102" s="110"/>
    </row>
    <row r="6103" spans="2:3" x14ac:dyDescent="0.25">
      <c r="B6103" s="110"/>
      <c r="C6103" s="110"/>
    </row>
    <row r="6104" spans="2:3" x14ac:dyDescent="0.25">
      <c r="B6104" s="110"/>
      <c r="C6104" s="110"/>
    </row>
    <row r="6105" spans="2:3" x14ac:dyDescent="0.25">
      <c r="B6105" s="110"/>
      <c r="C6105" s="110"/>
    </row>
    <row r="6106" spans="2:3" x14ac:dyDescent="0.25">
      <c r="B6106" s="110"/>
      <c r="C6106" s="110"/>
    </row>
    <row r="6107" spans="2:3" x14ac:dyDescent="0.25">
      <c r="B6107" s="110"/>
      <c r="C6107" s="110"/>
    </row>
    <row r="6108" spans="2:3" x14ac:dyDescent="0.25">
      <c r="B6108" s="110"/>
      <c r="C6108" s="110"/>
    </row>
    <row r="6109" spans="2:3" x14ac:dyDescent="0.25">
      <c r="B6109" s="110"/>
      <c r="C6109" s="110"/>
    </row>
    <row r="6110" spans="2:3" x14ac:dyDescent="0.25">
      <c r="B6110" s="110"/>
      <c r="C6110" s="110"/>
    </row>
    <row r="6111" spans="2:3" x14ac:dyDescent="0.25">
      <c r="B6111" s="110"/>
      <c r="C6111" s="110"/>
    </row>
    <row r="6112" spans="2:3" x14ac:dyDescent="0.25">
      <c r="B6112" s="110"/>
      <c r="C6112" s="110"/>
    </row>
    <row r="6113" spans="2:3" x14ac:dyDescent="0.25">
      <c r="B6113" s="110"/>
      <c r="C6113" s="110"/>
    </row>
    <row r="6114" spans="2:3" x14ac:dyDescent="0.25">
      <c r="B6114" s="110"/>
      <c r="C6114" s="110"/>
    </row>
    <row r="6115" spans="2:3" x14ac:dyDescent="0.25">
      <c r="B6115" s="110"/>
      <c r="C6115" s="110"/>
    </row>
    <row r="6116" spans="2:3" x14ac:dyDescent="0.25">
      <c r="B6116" s="110"/>
      <c r="C6116" s="110"/>
    </row>
    <row r="6117" spans="2:3" x14ac:dyDescent="0.25">
      <c r="B6117" s="110"/>
      <c r="C6117" s="110"/>
    </row>
    <row r="6118" spans="2:3" x14ac:dyDescent="0.25">
      <c r="B6118" s="110"/>
      <c r="C6118" s="110"/>
    </row>
    <row r="6119" spans="2:3" x14ac:dyDescent="0.25">
      <c r="B6119" s="110"/>
      <c r="C6119" s="110"/>
    </row>
    <row r="6120" spans="2:3" x14ac:dyDescent="0.25">
      <c r="B6120" s="110"/>
      <c r="C6120" s="110"/>
    </row>
    <row r="6121" spans="2:3" x14ac:dyDescent="0.25">
      <c r="B6121" s="110"/>
      <c r="C6121" s="110"/>
    </row>
    <row r="6122" spans="2:3" x14ac:dyDescent="0.25">
      <c r="B6122" s="110"/>
      <c r="C6122" s="110"/>
    </row>
    <row r="6123" spans="2:3" x14ac:dyDescent="0.25">
      <c r="B6123" s="110"/>
      <c r="C6123" s="110"/>
    </row>
    <row r="6124" spans="2:3" x14ac:dyDescent="0.25">
      <c r="B6124" s="110"/>
      <c r="C6124" s="110"/>
    </row>
    <row r="6125" spans="2:3" x14ac:dyDescent="0.25">
      <c r="B6125" s="110"/>
      <c r="C6125" s="110"/>
    </row>
    <row r="6126" spans="2:3" x14ac:dyDescent="0.25">
      <c r="B6126" s="110"/>
      <c r="C6126" s="110"/>
    </row>
    <row r="6127" spans="2:3" x14ac:dyDescent="0.25">
      <c r="B6127" s="110"/>
      <c r="C6127" s="110"/>
    </row>
    <row r="6128" spans="2:3" x14ac:dyDescent="0.25">
      <c r="B6128" s="110"/>
      <c r="C6128" s="110"/>
    </row>
    <row r="6129" spans="2:3" x14ac:dyDescent="0.25">
      <c r="B6129" s="110"/>
      <c r="C6129" s="110"/>
    </row>
    <row r="6130" spans="2:3" x14ac:dyDescent="0.25">
      <c r="B6130" s="110"/>
      <c r="C6130" s="110"/>
    </row>
    <row r="6131" spans="2:3" x14ac:dyDescent="0.25">
      <c r="B6131" s="110"/>
      <c r="C6131" s="110"/>
    </row>
    <row r="6132" spans="2:3" x14ac:dyDescent="0.25">
      <c r="B6132" s="110"/>
      <c r="C6132" s="110"/>
    </row>
    <row r="6133" spans="2:3" x14ac:dyDescent="0.25">
      <c r="B6133" s="110"/>
      <c r="C6133" s="110"/>
    </row>
    <row r="6134" spans="2:3" x14ac:dyDescent="0.25">
      <c r="B6134" s="110"/>
      <c r="C6134" s="110"/>
    </row>
    <row r="6135" spans="2:3" x14ac:dyDescent="0.25">
      <c r="B6135" s="110"/>
      <c r="C6135" s="110"/>
    </row>
    <row r="6136" spans="2:3" x14ac:dyDescent="0.25">
      <c r="B6136" s="110"/>
      <c r="C6136" s="110"/>
    </row>
    <row r="6137" spans="2:3" x14ac:dyDescent="0.25">
      <c r="B6137" s="110"/>
      <c r="C6137" s="110"/>
    </row>
    <row r="6138" spans="2:3" x14ac:dyDescent="0.25">
      <c r="B6138" s="110"/>
      <c r="C6138" s="110"/>
    </row>
    <row r="6139" spans="2:3" x14ac:dyDescent="0.25">
      <c r="B6139" s="110"/>
      <c r="C6139" s="110"/>
    </row>
    <row r="6140" spans="2:3" x14ac:dyDescent="0.25">
      <c r="B6140" s="110"/>
      <c r="C6140" s="110"/>
    </row>
    <row r="6141" spans="2:3" x14ac:dyDescent="0.25">
      <c r="B6141" s="110"/>
      <c r="C6141" s="110"/>
    </row>
    <row r="6142" spans="2:3" x14ac:dyDescent="0.25">
      <c r="B6142" s="110"/>
      <c r="C6142" s="110"/>
    </row>
    <row r="6143" spans="2:3" x14ac:dyDescent="0.25">
      <c r="B6143" s="110"/>
      <c r="C6143" s="110"/>
    </row>
    <row r="6144" spans="2:3" x14ac:dyDescent="0.25">
      <c r="B6144" s="110"/>
      <c r="C6144" s="110"/>
    </row>
    <row r="6145" spans="2:3" x14ac:dyDescent="0.25">
      <c r="B6145" s="110"/>
      <c r="C6145" s="110"/>
    </row>
    <row r="6146" spans="2:3" x14ac:dyDescent="0.25">
      <c r="B6146" s="110"/>
      <c r="C6146" s="110"/>
    </row>
    <row r="6147" spans="2:3" x14ac:dyDescent="0.25">
      <c r="B6147" s="110"/>
      <c r="C6147" s="110"/>
    </row>
    <row r="6148" spans="2:3" x14ac:dyDescent="0.25">
      <c r="B6148" s="110"/>
      <c r="C6148" s="110"/>
    </row>
    <row r="6149" spans="2:3" x14ac:dyDescent="0.25">
      <c r="B6149" s="110"/>
      <c r="C6149" s="110"/>
    </row>
    <row r="6150" spans="2:3" x14ac:dyDescent="0.25">
      <c r="B6150" s="110"/>
      <c r="C6150" s="110"/>
    </row>
    <row r="6151" spans="2:3" x14ac:dyDescent="0.25">
      <c r="B6151" s="110"/>
      <c r="C6151" s="110"/>
    </row>
    <row r="6152" spans="2:3" x14ac:dyDescent="0.25">
      <c r="B6152" s="110"/>
      <c r="C6152" s="110"/>
    </row>
    <row r="6153" spans="2:3" x14ac:dyDescent="0.25">
      <c r="B6153" s="110"/>
      <c r="C6153" s="110"/>
    </row>
    <row r="6154" spans="2:3" x14ac:dyDescent="0.25">
      <c r="B6154" s="110"/>
      <c r="C6154" s="110"/>
    </row>
    <row r="6155" spans="2:3" x14ac:dyDescent="0.25">
      <c r="B6155" s="110"/>
      <c r="C6155" s="110"/>
    </row>
    <row r="6156" spans="2:3" x14ac:dyDescent="0.25">
      <c r="B6156" s="110"/>
      <c r="C6156" s="110"/>
    </row>
    <row r="6157" spans="2:3" x14ac:dyDescent="0.25">
      <c r="B6157" s="110"/>
      <c r="C6157" s="110"/>
    </row>
    <row r="6158" spans="2:3" x14ac:dyDescent="0.25">
      <c r="B6158" s="110"/>
      <c r="C6158" s="110"/>
    </row>
    <row r="6159" spans="2:3" x14ac:dyDescent="0.25">
      <c r="B6159" s="110"/>
      <c r="C6159" s="110"/>
    </row>
    <row r="6160" spans="2:3" x14ac:dyDescent="0.25">
      <c r="B6160" s="110"/>
      <c r="C6160" s="110"/>
    </row>
    <row r="6161" spans="2:3" x14ac:dyDescent="0.25">
      <c r="B6161" s="110"/>
      <c r="C6161" s="110"/>
    </row>
    <row r="6162" spans="2:3" x14ac:dyDescent="0.25">
      <c r="B6162" s="110"/>
      <c r="C6162" s="110"/>
    </row>
    <row r="6163" spans="2:3" x14ac:dyDescent="0.25">
      <c r="B6163" s="110"/>
      <c r="C6163" s="110"/>
    </row>
    <row r="6164" spans="2:3" x14ac:dyDescent="0.25">
      <c r="B6164" s="110"/>
      <c r="C6164" s="110"/>
    </row>
    <row r="6165" spans="2:3" x14ac:dyDescent="0.25">
      <c r="B6165" s="110"/>
      <c r="C6165" s="110"/>
    </row>
    <row r="6166" spans="2:3" x14ac:dyDescent="0.25">
      <c r="B6166" s="110"/>
      <c r="C6166" s="110"/>
    </row>
    <row r="6167" spans="2:3" x14ac:dyDescent="0.25">
      <c r="B6167" s="110"/>
      <c r="C6167" s="110"/>
    </row>
    <row r="6168" spans="2:3" x14ac:dyDescent="0.25">
      <c r="B6168" s="110"/>
      <c r="C6168" s="110"/>
    </row>
    <row r="6169" spans="2:3" x14ac:dyDescent="0.25">
      <c r="B6169" s="110"/>
      <c r="C6169" s="110"/>
    </row>
    <row r="6170" spans="2:3" x14ac:dyDescent="0.25">
      <c r="B6170" s="110"/>
      <c r="C6170" s="110"/>
    </row>
    <row r="6171" spans="2:3" x14ac:dyDescent="0.25">
      <c r="B6171" s="110"/>
      <c r="C6171" s="110"/>
    </row>
    <row r="6172" spans="2:3" x14ac:dyDescent="0.25">
      <c r="B6172" s="110"/>
      <c r="C6172" s="110"/>
    </row>
    <row r="6173" spans="2:3" x14ac:dyDescent="0.25">
      <c r="B6173" s="110"/>
      <c r="C6173" s="110"/>
    </row>
    <row r="6174" spans="2:3" x14ac:dyDescent="0.25">
      <c r="B6174" s="110"/>
      <c r="C6174" s="110"/>
    </row>
    <row r="6175" spans="2:3" x14ac:dyDescent="0.25">
      <c r="B6175" s="110"/>
      <c r="C6175" s="110"/>
    </row>
    <row r="6176" spans="2:3" x14ac:dyDescent="0.25">
      <c r="B6176" s="110"/>
      <c r="C6176" s="110"/>
    </row>
    <row r="6177" spans="2:3" x14ac:dyDescent="0.25">
      <c r="B6177" s="110"/>
      <c r="C6177" s="110"/>
    </row>
    <row r="6178" spans="2:3" x14ac:dyDescent="0.25">
      <c r="B6178" s="110"/>
      <c r="C6178" s="110"/>
    </row>
    <row r="6179" spans="2:3" x14ac:dyDescent="0.25">
      <c r="B6179" s="110"/>
      <c r="C6179" s="110"/>
    </row>
    <row r="6180" spans="2:3" x14ac:dyDescent="0.25">
      <c r="B6180" s="110"/>
      <c r="C6180" s="110"/>
    </row>
    <row r="6181" spans="2:3" x14ac:dyDescent="0.25">
      <c r="B6181" s="110"/>
      <c r="C6181" s="110"/>
    </row>
    <row r="6182" spans="2:3" x14ac:dyDescent="0.25">
      <c r="B6182" s="110"/>
      <c r="C6182" s="110"/>
    </row>
    <row r="6183" spans="2:3" x14ac:dyDescent="0.25">
      <c r="B6183" s="110"/>
      <c r="C6183" s="110"/>
    </row>
    <row r="6184" spans="2:3" x14ac:dyDescent="0.25">
      <c r="B6184" s="110"/>
      <c r="C6184" s="110"/>
    </row>
    <row r="6185" spans="2:3" x14ac:dyDescent="0.25">
      <c r="B6185" s="110"/>
      <c r="C6185" s="110"/>
    </row>
    <row r="6186" spans="2:3" x14ac:dyDescent="0.25">
      <c r="B6186" s="110"/>
      <c r="C6186" s="110"/>
    </row>
    <row r="6187" spans="2:3" x14ac:dyDescent="0.25">
      <c r="B6187" s="110"/>
      <c r="C6187" s="110"/>
    </row>
    <row r="6188" spans="2:3" x14ac:dyDescent="0.25">
      <c r="B6188" s="110"/>
      <c r="C6188" s="110"/>
    </row>
    <row r="6189" spans="2:3" x14ac:dyDescent="0.25">
      <c r="B6189" s="110"/>
      <c r="C6189" s="110"/>
    </row>
    <row r="6190" spans="2:3" x14ac:dyDescent="0.25">
      <c r="B6190" s="110"/>
      <c r="C6190" s="110"/>
    </row>
    <row r="6191" spans="2:3" x14ac:dyDescent="0.25">
      <c r="B6191" s="110"/>
      <c r="C6191" s="110"/>
    </row>
    <row r="6192" spans="2:3" x14ac:dyDescent="0.25">
      <c r="B6192" s="110"/>
      <c r="C6192" s="110"/>
    </row>
    <row r="6193" spans="2:3" x14ac:dyDescent="0.25">
      <c r="B6193" s="110"/>
      <c r="C6193" s="110"/>
    </row>
    <row r="6194" spans="2:3" x14ac:dyDescent="0.25">
      <c r="B6194" s="110"/>
      <c r="C6194" s="110"/>
    </row>
    <row r="6195" spans="2:3" x14ac:dyDescent="0.25">
      <c r="B6195" s="110"/>
      <c r="C6195" s="110"/>
    </row>
    <row r="6196" spans="2:3" x14ac:dyDescent="0.25">
      <c r="B6196" s="110"/>
      <c r="C6196" s="110"/>
    </row>
    <row r="6197" spans="2:3" x14ac:dyDescent="0.25">
      <c r="B6197" s="110"/>
      <c r="C6197" s="110"/>
    </row>
    <row r="6198" spans="2:3" x14ac:dyDescent="0.25">
      <c r="B6198" s="110"/>
      <c r="C6198" s="110"/>
    </row>
    <row r="6199" spans="2:3" x14ac:dyDescent="0.25">
      <c r="B6199" s="110"/>
      <c r="C6199" s="110"/>
    </row>
    <row r="6200" spans="2:3" x14ac:dyDescent="0.25">
      <c r="B6200" s="110"/>
      <c r="C6200" s="110"/>
    </row>
    <row r="6201" spans="2:3" x14ac:dyDescent="0.25">
      <c r="B6201" s="110"/>
      <c r="C6201" s="110"/>
    </row>
    <row r="6202" spans="2:3" x14ac:dyDescent="0.25">
      <c r="B6202" s="110"/>
      <c r="C6202" s="110"/>
    </row>
    <row r="6203" spans="2:3" x14ac:dyDescent="0.25">
      <c r="B6203" s="110"/>
      <c r="C6203" s="110"/>
    </row>
    <row r="6204" spans="2:3" x14ac:dyDescent="0.25">
      <c r="B6204" s="110"/>
      <c r="C6204" s="110"/>
    </row>
    <row r="6205" spans="2:3" x14ac:dyDescent="0.25">
      <c r="B6205" s="110"/>
      <c r="C6205" s="110"/>
    </row>
    <row r="6206" spans="2:3" x14ac:dyDescent="0.25">
      <c r="B6206" s="110"/>
      <c r="C6206" s="110"/>
    </row>
    <row r="6207" spans="2:3" x14ac:dyDescent="0.25">
      <c r="B6207" s="110"/>
      <c r="C6207" s="110"/>
    </row>
    <row r="6208" spans="2:3" x14ac:dyDescent="0.25">
      <c r="B6208" s="110"/>
      <c r="C6208" s="110"/>
    </row>
    <row r="6209" spans="2:3" x14ac:dyDescent="0.25">
      <c r="B6209" s="110"/>
      <c r="C6209" s="110"/>
    </row>
    <row r="6210" spans="2:3" x14ac:dyDescent="0.25">
      <c r="B6210" s="110"/>
      <c r="C6210" s="110"/>
    </row>
    <row r="6211" spans="2:3" x14ac:dyDescent="0.25">
      <c r="B6211" s="110"/>
      <c r="C6211" s="110"/>
    </row>
    <row r="6212" spans="2:3" x14ac:dyDescent="0.25">
      <c r="B6212" s="110"/>
      <c r="C6212" s="110"/>
    </row>
    <row r="6213" spans="2:3" x14ac:dyDescent="0.25">
      <c r="B6213" s="110"/>
      <c r="C6213" s="110"/>
    </row>
    <row r="6214" spans="2:3" x14ac:dyDescent="0.25">
      <c r="B6214" s="110"/>
      <c r="C6214" s="110"/>
    </row>
    <row r="6215" spans="2:3" x14ac:dyDescent="0.25">
      <c r="B6215" s="110"/>
      <c r="C6215" s="110"/>
    </row>
    <row r="6216" spans="2:3" x14ac:dyDescent="0.25">
      <c r="B6216" s="110"/>
      <c r="C6216" s="110"/>
    </row>
    <row r="6217" spans="2:3" x14ac:dyDescent="0.25">
      <c r="B6217" s="110"/>
      <c r="C6217" s="110"/>
    </row>
    <row r="6218" spans="2:3" x14ac:dyDescent="0.25">
      <c r="B6218" s="110"/>
      <c r="C6218" s="110"/>
    </row>
    <row r="6219" spans="2:3" x14ac:dyDescent="0.25">
      <c r="B6219" s="110"/>
      <c r="C6219" s="110"/>
    </row>
    <row r="6220" spans="2:3" x14ac:dyDescent="0.25">
      <c r="B6220" s="110"/>
      <c r="C6220" s="110"/>
    </row>
    <row r="6221" spans="2:3" x14ac:dyDescent="0.25">
      <c r="B6221" s="110"/>
      <c r="C6221" s="110"/>
    </row>
    <row r="6222" spans="2:3" x14ac:dyDescent="0.25">
      <c r="B6222" s="110"/>
      <c r="C6222" s="110"/>
    </row>
    <row r="6223" spans="2:3" x14ac:dyDescent="0.25">
      <c r="B6223" s="110"/>
      <c r="C6223" s="110"/>
    </row>
    <row r="6224" spans="2:3" x14ac:dyDescent="0.25">
      <c r="B6224" s="110"/>
      <c r="C6224" s="110"/>
    </row>
    <row r="6225" spans="2:3" x14ac:dyDescent="0.25">
      <c r="B6225" s="110"/>
      <c r="C6225" s="110"/>
    </row>
    <row r="6226" spans="2:3" x14ac:dyDescent="0.25">
      <c r="B6226" s="110"/>
      <c r="C6226" s="110"/>
    </row>
    <row r="6227" spans="2:3" x14ac:dyDescent="0.25">
      <c r="B6227" s="110"/>
      <c r="C6227" s="110"/>
    </row>
    <row r="6228" spans="2:3" x14ac:dyDescent="0.25">
      <c r="B6228" s="110"/>
      <c r="C6228" s="110"/>
    </row>
    <row r="6229" spans="2:3" x14ac:dyDescent="0.25">
      <c r="B6229" s="110"/>
      <c r="C6229" s="110"/>
    </row>
    <row r="6230" spans="2:3" x14ac:dyDescent="0.25">
      <c r="B6230" s="110"/>
      <c r="C6230" s="110"/>
    </row>
    <row r="6231" spans="2:3" x14ac:dyDescent="0.25">
      <c r="B6231" s="110"/>
      <c r="C6231" s="110"/>
    </row>
    <row r="6232" spans="2:3" x14ac:dyDescent="0.25">
      <c r="B6232" s="110"/>
      <c r="C6232" s="110"/>
    </row>
    <row r="6233" spans="2:3" x14ac:dyDescent="0.25">
      <c r="B6233" s="110"/>
      <c r="C6233" s="110"/>
    </row>
    <row r="6234" spans="2:3" x14ac:dyDescent="0.25">
      <c r="B6234" s="110"/>
      <c r="C6234" s="110"/>
    </row>
    <row r="6235" spans="2:3" x14ac:dyDescent="0.25">
      <c r="B6235" s="110"/>
      <c r="C6235" s="110"/>
    </row>
    <row r="6236" spans="2:3" x14ac:dyDescent="0.25">
      <c r="B6236" s="110"/>
      <c r="C6236" s="110"/>
    </row>
    <row r="6237" spans="2:3" x14ac:dyDescent="0.25">
      <c r="B6237" s="110"/>
      <c r="C6237" s="110"/>
    </row>
    <row r="6238" spans="2:3" x14ac:dyDescent="0.25">
      <c r="B6238" s="110"/>
      <c r="C6238" s="110"/>
    </row>
    <row r="6239" spans="2:3" x14ac:dyDescent="0.25">
      <c r="B6239" s="110"/>
      <c r="C6239" s="110"/>
    </row>
    <row r="6240" spans="2:3" x14ac:dyDescent="0.25">
      <c r="B6240" s="110"/>
      <c r="C6240" s="110"/>
    </row>
    <row r="6241" spans="2:3" x14ac:dyDescent="0.25">
      <c r="B6241" s="110"/>
      <c r="C6241" s="110"/>
    </row>
    <row r="6242" spans="2:3" x14ac:dyDescent="0.25">
      <c r="B6242" s="110"/>
      <c r="C6242" s="110"/>
    </row>
    <row r="6243" spans="2:3" x14ac:dyDescent="0.25">
      <c r="B6243" s="110"/>
      <c r="C6243" s="110"/>
    </row>
    <row r="6244" spans="2:3" x14ac:dyDescent="0.25">
      <c r="B6244" s="110"/>
      <c r="C6244" s="110"/>
    </row>
    <row r="6245" spans="2:3" x14ac:dyDescent="0.25">
      <c r="B6245" s="110"/>
      <c r="C6245" s="110"/>
    </row>
    <row r="6246" spans="2:3" x14ac:dyDescent="0.25">
      <c r="B6246" s="110"/>
      <c r="C6246" s="110"/>
    </row>
    <row r="6247" spans="2:3" x14ac:dyDescent="0.25">
      <c r="B6247" s="110"/>
      <c r="C6247" s="110"/>
    </row>
    <row r="6248" spans="2:3" x14ac:dyDescent="0.25">
      <c r="B6248" s="110"/>
      <c r="C6248" s="110"/>
    </row>
    <row r="6249" spans="2:3" x14ac:dyDescent="0.25">
      <c r="B6249" s="110"/>
      <c r="C6249" s="110"/>
    </row>
    <row r="6250" spans="2:3" x14ac:dyDescent="0.25">
      <c r="B6250" s="110"/>
      <c r="C6250" s="110"/>
    </row>
    <row r="6251" spans="2:3" x14ac:dyDescent="0.25">
      <c r="B6251" s="110"/>
      <c r="C6251" s="110"/>
    </row>
    <row r="6252" spans="2:3" x14ac:dyDescent="0.25">
      <c r="B6252" s="110"/>
      <c r="C6252" s="110"/>
    </row>
    <row r="6253" spans="2:3" x14ac:dyDescent="0.25">
      <c r="B6253" s="110"/>
      <c r="C6253" s="110"/>
    </row>
    <row r="6254" spans="2:3" x14ac:dyDescent="0.25">
      <c r="B6254" s="110"/>
      <c r="C6254" s="110"/>
    </row>
    <row r="6255" spans="2:3" x14ac:dyDescent="0.25">
      <c r="B6255" s="110"/>
      <c r="C6255" s="110"/>
    </row>
    <row r="6256" spans="2:3" x14ac:dyDescent="0.25">
      <c r="B6256" s="110"/>
      <c r="C6256" s="110"/>
    </row>
    <row r="6257" spans="2:3" x14ac:dyDescent="0.25">
      <c r="B6257" s="110"/>
      <c r="C6257" s="110"/>
    </row>
    <row r="6258" spans="2:3" x14ac:dyDescent="0.25">
      <c r="B6258" s="110"/>
      <c r="C6258" s="110"/>
    </row>
    <row r="6259" spans="2:3" x14ac:dyDescent="0.25">
      <c r="B6259" s="110"/>
      <c r="C6259" s="110"/>
    </row>
    <row r="6260" spans="2:3" x14ac:dyDescent="0.25">
      <c r="B6260" s="110"/>
      <c r="C6260" s="110"/>
    </row>
    <row r="6261" spans="2:3" x14ac:dyDescent="0.25">
      <c r="B6261" s="110"/>
      <c r="C6261" s="110"/>
    </row>
    <row r="6262" spans="2:3" x14ac:dyDescent="0.25">
      <c r="B6262" s="110"/>
      <c r="C6262" s="110"/>
    </row>
    <row r="6263" spans="2:3" x14ac:dyDescent="0.25">
      <c r="B6263" s="110"/>
      <c r="C6263" s="110"/>
    </row>
    <row r="6264" spans="2:3" x14ac:dyDescent="0.25">
      <c r="B6264" s="110"/>
      <c r="C6264" s="110"/>
    </row>
    <row r="6265" spans="2:3" x14ac:dyDescent="0.25">
      <c r="B6265" s="110"/>
      <c r="C6265" s="110"/>
    </row>
    <row r="6266" spans="2:3" x14ac:dyDescent="0.25">
      <c r="B6266" s="110"/>
      <c r="C6266" s="110"/>
    </row>
    <row r="6267" spans="2:3" x14ac:dyDescent="0.25">
      <c r="B6267" s="110"/>
      <c r="C6267" s="110"/>
    </row>
    <row r="6268" spans="2:3" x14ac:dyDescent="0.25">
      <c r="B6268" s="110"/>
      <c r="C6268" s="110"/>
    </row>
    <row r="6269" spans="2:3" x14ac:dyDescent="0.25">
      <c r="B6269" s="110"/>
      <c r="C6269" s="110"/>
    </row>
    <row r="6270" spans="2:3" x14ac:dyDescent="0.25">
      <c r="B6270" s="110"/>
      <c r="C6270" s="110"/>
    </row>
    <row r="6271" spans="2:3" x14ac:dyDescent="0.25">
      <c r="B6271" s="110"/>
      <c r="C6271" s="110"/>
    </row>
    <row r="6272" spans="2:3" x14ac:dyDescent="0.25">
      <c r="B6272" s="110"/>
      <c r="C6272" s="110"/>
    </row>
    <row r="6273" spans="2:3" x14ac:dyDescent="0.25">
      <c r="B6273" s="110"/>
      <c r="C6273" s="110"/>
    </row>
    <row r="6274" spans="2:3" x14ac:dyDescent="0.25">
      <c r="B6274" s="110"/>
      <c r="C6274" s="110"/>
    </row>
    <row r="6275" spans="2:3" x14ac:dyDescent="0.25">
      <c r="B6275" s="110"/>
      <c r="C6275" s="110"/>
    </row>
    <row r="6276" spans="2:3" x14ac:dyDescent="0.25">
      <c r="B6276" s="110"/>
      <c r="C6276" s="110"/>
    </row>
    <row r="6277" spans="2:3" x14ac:dyDescent="0.25">
      <c r="B6277" s="110"/>
      <c r="C6277" s="110"/>
    </row>
    <row r="6278" spans="2:3" x14ac:dyDescent="0.25">
      <c r="B6278" s="110"/>
      <c r="C6278" s="110"/>
    </row>
    <row r="6279" spans="2:3" x14ac:dyDescent="0.25">
      <c r="B6279" s="110"/>
      <c r="C6279" s="110"/>
    </row>
    <row r="6280" spans="2:3" x14ac:dyDescent="0.25">
      <c r="B6280" s="110"/>
      <c r="C6280" s="110"/>
    </row>
    <row r="6281" spans="2:3" x14ac:dyDescent="0.25">
      <c r="B6281" s="110"/>
      <c r="C6281" s="110"/>
    </row>
    <row r="6282" spans="2:3" x14ac:dyDescent="0.25">
      <c r="B6282" s="110"/>
      <c r="C6282" s="110"/>
    </row>
    <row r="6283" spans="2:3" x14ac:dyDescent="0.25">
      <c r="B6283" s="110"/>
      <c r="C6283" s="110"/>
    </row>
    <row r="6284" spans="2:3" x14ac:dyDescent="0.25">
      <c r="B6284" s="110"/>
      <c r="C6284" s="110"/>
    </row>
    <row r="6285" spans="2:3" x14ac:dyDescent="0.25">
      <c r="B6285" s="110"/>
      <c r="C6285" s="110"/>
    </row>
    <row r="6286" spans="2:3" x14ac:dyDescent="0.25">
      <c r="B6286" s="110"/>
      <c r="C6286" s="110"/>
    </row>
    <row r="6287" spans="2:3" x14ac:dyDescent="0.25">
      <c r="B6287" s="110"/>
      <c r="C6287" s="110"/>
    </row>
    <row r="6288" spans="2:3" x14ac:dyDescent="0.25">
      <c r="B6288" s="110"/>
      <c r="C6288" s="110"/>
    </row>
    <row r="6289" spans="2:3" x14ac:dyDescent="0.25">
      <c r="B6289" s="110"/>
      <c r="C6289" s="110"/>
    </row>
    <row r="6290" spans="2:3" x14ac:dyDescent="0.25">
      <c r="B6290" s="110"/>
      <c r="C6290" s="110"/>
    </row>
    <row r="6291" spans="2:3" x14ac:dyDescent="0.25">
      <c r="B6291" s="110"/>
      <c r="C6291" s="110"/>
    </row>
    <row r="6292" spans="2:3" x14ac:dyDescent="0.25">
      <c r="B6292" s="110"/>
      <c r="C6292" s="110"/>
    </row>
    <row r="6293" spans="2:3" x14ac:dyDescent="0.25">
      <c r="B6293" s="110"/>
      <c r="C6293" s="110"/>
    </row>
    <row r="6294" spans="2:3" x14ac:dyDescent="0.25">
      <c r="B6294" s="110"/>
      <c r="C6294" s="110"/>
    </row>
    <row r="6295" spans="2:3" x14ac:dyDescent="0.25">
      <c r="B6295" s="110"/>
      <c r="C6295" s="110"/>
    </row>
    <row r="6296" spans="2:3" x14ac:dyDescent="0.25">
      <c r="B6296" s="110"/>
      <c r="C6296" s="110"/>
    </row>
    <row r="6297" spans="2:3" x14ac:dyDescent="0.25">
      <c r="B6297" s="110"/>
      <c r="C6297" s="110"/>
    </row>
    <row r="6298" spans="2:3" x14ac:dyDescent="0.25">
      <c r="B6298" s="110"/>
      <c r="C6298" s="110"/>
    </row>
    <row r="6299" spans="2:3" x14ac:dyDescent="0.25">
      <c r="B6299" s="110"/>
      <c r="C6299" s="110"/>
    </row>
    <row r="6300" spans="2:3" x14ac:dyDescent="0.25">
      <c r="B6300" s="110"/>
      <c r="C6300" s="110"/>
    </row>
    <row r="6301" spans="2:3" x14ac:dyDescent="0.25">
      <c r="B6301" s="110"/>
      <c r="C6301" s="110"/>
    </row>
    <row r="6302" spans="2:3" x14ac:dyDescent="0.25">
      <c r="B6302" s="110"/>
      <c r="C6302" s="110"/>
    </row>
    <row r="6303" spans="2:3" x14ac:dyDescent="0.25">
      <c r="B6303" s="110"/>
      <c r="C6303" s="110"/>
    </row>
    <row r="6304" spans="2:3" x14ac:dyDescent="0.25">
      <c r="B6304" s="110"/>
      <c r="C6304" s="110"/>
    </row>
    <row r="6305" spans="2:3" x14ac:dyDescent="0.25">
      <c r="B6305" s="110"/>
      <c r="C6305" s="110"/>
    </row>
    <row r="6306" spans="2:3" x14ac:dyDescent="0.25">
      <c r="B6306" s="110"/>
      <c r="C6306" s="110"/>
    </row>
    <row r="6307" spans="2:3" x14ac:dyDescent="0.25">
      <c r="B6307" s="110"/>
      <c r="C6307" s="110"/>
    </row>
    <row r="6308" spans="2:3" x14ac:dyDescent="0.25">
      <c r="B6308" s="110"/>
      <c r="C6308" s="110"/>
    </row>
    <row r="6309" spans="2:3" x14ac:dyDescent="0.25">
      <c r="B6309" s="110"/>
      <c r="C6309" s="110"/>
    </row>
    <row r="6310" spans="2:3" x14ac:dyDescent="0.25">
      <c r="B6310" s="110"/>
      <c r="C6310" s="110"/>
    </row>
    <row r="6311" spans="2:3" x14ac:dyDescent="0.25">
      <c r="B6311" s="110"/>
      <c r="C6311" s="110"/>
    </row>
    <row r="6312" spans="2:3" x14ac:dyDescent="0.25">
      <c r="B6312" s="110"/>
      <c r="C6312" s="110"/>
    </row>
    <row r="6313" spans="2:3" x14ac:dyDescent="0.25">
      <c r="B6313" s="110"/>
      <c r="C6313" s="110"/>
    </row>
    <row r="6314" spans="2:3" x14ac:dyDescent="0.25">
      <c r="B6314" s="110"/>
      <c r="C6314" s="110"/>
    </row>
    <row r="6315" spans="2:3" x14ac:dyDescent="0.25">
      <c r="B6315" s="110"/>
      <c r="C6315" s="110"/>
    </row>
    <row r="6316" spans="2:3" x14ac:dyDescent="0.25">
      <c r="B6316" s="110"/>
      <c r="C6316" s="110"/>
    </row>
    <row r="6317" spans="2:3" x14ac:dyDescent="0.25">
      <c r="B6317" s="110"/>
      <c r="C6317" s="110"/>
    </row>
    <row r="6318" spans="2:3" x14ac:dyDescent="0.25">
      <c r="B6318" s="110"/>
      <c r="C6318" s="110"/>
    </row>
    <row r="6319" spans="2:3" x14ac:dyDescent="0.25">
      <c r="B6319" s="110"/>
      <c r="C6319" s="110"/>
    </row>
    <row r="6320" spans="2:3" x14ac:dyDescent="0.25">
      <c r="B6320" s="110"/>
      <c r="C6320" s="110"/>
    </row>
    <row r="6321" spans="2:3" x14ac:dyDescent="0.25">
      <c r="B6321" s="110"/>
      <c r="C6321" s="110"/>
    </row>
    <row r="6322" spans="2:3" x14ac:dyDescent="0.25">
      <c r="B6322" s="110"/>
      <c r="C6322" s="110"/>
    </row>
    <row r="6323" spans="2:3" x14ac:dyDescent="0.25">
      <c r="B6323" s="110"/>
      <c r="C6323" s="110"/>
    </row>
    <row r="6324" spans="2:3" x14ac:dyDescent="0.25">
      <c r="B6324" s="110"/>
      <c r="C6324" s="110"/>
    </row>
    <row r="6325" spans="2:3" x14ac:dyDescent="0.25">
      <c r="B6325" s="110"/>
      <c r="C6325" s="110"/>
    </row>
    <row r="6326" spans="2:3" x14ac:dyDescent="0.25">
      <c r="B6326" s="110"/>
      <c r="C6326" s="110"/>
    </row>
    <row r="6327" spans="2:3" x14ac:dyDescent="0.25">
      <c r="B6327" s="110"/>
      <c r="C6327" s="110"/>
    </row>
    <row r="6328" spans="2:3" x14ac:dyDescent="0.25">
      <c r="B6328" s="110"/>
      <c r="C6328" s="110"/>
    </row>
    <row r="6329" spans="2:3" x14ac:dyDescent="0.25">
      <c r="B6329" s="110"/>
      <c r="C6329" s="110"/>
    </row>
    <row r="6330" spans="2:3" x14ac:dyDescent="0.25">
      <c r="B6330" s="110"/>
      <c r="C6330" s="110"/>
    </row>
    <row r="6331" spans="2:3" x14ac:dyDescent="0.25">
      <c r="B6331" s="110"/>
      <c r="C6331" s="110"/>
    </row>
    <row r="6332" spans="2:3" x14ac:dyDescent="0.25">
      <c r="B6332" s="110"/>
      <c r="C6332" s="110"/>
    </row>
    <row r="6333" spans="2:3" x14ac:dyDescent="0.25">
      <c r="B6333" s="110"/>
      <c r="C6333" s="110"/>
    </row>
    <row r="6334" spans="2:3" x14ac:dyDescent="0.25">
      <c r="B6334" s="110"/>
      <c r="C6334" s="110"/>
    </row>
    <row r="6335" spans="2:3" x14ac:dyDescent="0.25">
      <c r="B6335" s="110"/>
      <c r="C6335" s="110"/>
    </row>
    <row r="6336" spans="2:3" x14ac:dyDescent="0.25">
      <c r="B6336" s="110"/>
      <c r="C6336" s="110"/>
    </row>
    <row r="6337" spans="2:3" x14ac:dyDescent="0.25">
      <c r="B6337" s="110"/>
      <c r="C6337" s="110"/>
    </row>
    <row r="6338" spans="2:3" x14ac:dyDescent="0.25">
      <c r="B6338" s="110"/>
      <c r="C6338" s="110"/>
    </row>
    <row r="6339" spans="2:3" x14ac:dyDescent="0.25">
      <c r="B6339" s="110"/>
      <c r="C6339" s="110"/>
    </row>
    <row r="6340" spans="2:3" x14ac:dyDescent="0.25">
      <c r="B6340" s="110"/>
      <c r="C6340" s="110"/>
    </row>
    <row r="6341" spans="2:3" x14ac:dyDescent="0.25">
      <c r="B6341" s="110"/>
      <c r="C6341" s="110"/>
    </row>
    <row r="6342" spans="2:3" x14ac:dyDescent="0.25">
      <c r="B6342" s="110"/>
      <c r="C6342" s="110"/>
    </row>
    <row r="6343" spans="2:3" x14ac:dyDescent="0.25">
      <c r="B6343" s="110"/>
      <c r="C6343" s="110"/>
    </row>
    <row r="6344" spans="2:3" x14ac:dyDescent="0.25">
      <c r="B6344" s="110"/>
      <c r="C6344" s="110"/>
    </row>
    <row r="6345" spans="2:3" x14ac:dyDescent="0.25">
      <c r="B6345" s="110"/>
      <c r="C6345" s="110"/>
    </row>
    <row r="6346" spans="2:3" x14ac:dyDescent="0.25">
      <c r="B6346" s="110"/>
      <c r="C6346" s="110"/>
    </row>
    <row r="6347" spans="2:3" x14ac:dyDescent="0.25">
      <c r="B6347" s="110"/>
      <c r="C6347" s="110"/>
    </row>
    <row r="6348" spans="2:3" x14ac:dyDescent="0.25">
      <c r="B6348" s="110"/>
      <c r="C6348" s="110"/>
    </row>
    <row r="6349" spans="2:3" x14ac:dyDescent="0.25">
      <c r="B6349" s="110"/>
      <c r="C6349" s="110"/>
    </row>
    <row r="6350" spans="2:3" x14ac:dyDescent="0.25">
      <c r="B6350" s="110"/>
      <c r="C6350" s="110"/>
    </row>
    <row r="6351" spans="2:3" x14ac:dyDescent="0.25">
      <c r="B6351" s="110"/>
      <c r="C6351" s="110"/>
    </row>
    <row r="6352" spans="2:3" x14ac:dyDescent="0.25">
      <c r="B6352" s="110"/>
      <c r="C6352" s="110"/>
    </row>
    <row r="6353" spans="2:3" x14ac:dyDescent="0.25">
      <c r="B6353" s="110"/>
      <c r="C6353" s="110"/>
    </row>
    <row r="6354" spans="2:3" x14ac:dyDescent="0.25">
      <c r="B6354" s="110"/>
      <c r="C6354" s="110"/>
    </row>
    <row r="6355" spans="2:3" x14ac:dyDescent="0.25">
      <c r="B6355" s="110"/>
      <c r="C6355" s="110"/>
    </row>
    <row r="6356" spans="2:3" x14ac:dyDescent="0.25">
      <c r="B6356" s="110"/>
      <c r="C6356" s="110"/>
    </row>
    <row r="6357" spans="2:3" x14ac:dyDescent="0.25">
      <c r="B6357" s="110"/>
      <c r="C6357" s="110"/>
    </row>
    <row r="6358" spans="2:3" x14ac:dyDescent="0.25">
      <c r="B6358" s="110"/>
      <c r="C6358" s="110"/>
    </row>
    <row r="6359" spans="2:3" x14ac:dyDescent="0.25">
      <c r="B6359" s="110"/>
      <c r="C6359" s="110"/>
    </row>
    <row r="6360" spans="2:3" x14ac:dyDescent="0.25">
      <c r="B6360" s="110"/>
      <c r="C6360" s="110"/>
    </row>
    <row r="6361" spans="2:3" x14ac:dyDescent="0.25">
      <c r="B6361" s="110"/>
      <c r="C6361" s="110"/>
    </row>
    <row r="6362" spans="2:3" x14ac:dyDescent="0.25">
      <c r="B6362" s="110"/>
      <c r="C6362" s="110"/>
    </row>
    <row r="6363" spans="2:3" x14ac:dyDescent="0.25">
      <c r="B6363" s="110"/>
      <c r="C6363" s="110"/>
    </row>
    <row r="6364" spans="2:3" x14ac:dyDescent="0.25">
      <c r="B6364" s="110"/>
      <c r="C6364" s="110"/>
    </row>
    <row r="6365" spans="2:3" x14ac:dyDescent="0.25">
      <c r="B6365" s="110"/>
      <c r="C6365" s="110"/>
    </row>
    <row r="6366" spans="2:3" x14ac:dyDescent="0.25">
      <c r="B6366" s="110"/>
      <c r="C6366" s="110"/>
    </row>
    <row r="6367" spans="2:3" x14ac:dyDescent="0.25">
      <c r="B6367" s="110"/>
      <c r="C6367" s="110"/>
    </row>
    <row r="6368" spans="2:3" x14ac:dyDescent="0.25">
      <c r="B6368" s="110"/>
      <c r="C6368" s="110"/>
    </row>
    <row r="6369" spans="2:3" x14ac:dyDescent="0.25">
      <c r="B6369" s="110"/>
      <c r="C6369" s="110"/>
    </row>
    <row r="6370" spans="2:3" x14ac:dyDescent="0.25">
      <c r="B6370" s="110"/>
      <c r="C6370" s="110"/>
    </row>
    <row r="6371" spans="2:3" x14ac:dyDescent="0.25">
      <c r="B6371" s="110"/>
      <c r="C6371" s="110"/>
    </row>
    <row r="6372" spans="2:3" x14ac:dyDescent="0.25">
      <c r="B6372" s="110"/>
      <c r="C6372" s="110"/>
    </row>
    <row r="6373" spans="2:3" x14ac:dyDescent="0.25">
      <c r="B6373" s="110"/>
      <c r="C6373" s="110"/>
    </row>
    <row r="6374" spans="2:3" x14ac:dyDescent="0.25">
      <c r="B6374" s="110"/>
      <c r="C6374" s="110"/>
    </row>
    <row r="6375" spans="2:3" x14ac:dyDescent="0.25">
      <c r="B6375" s="110"/>
      <c r="C6375" s="110"/>
    </row>
    <row r="6376" spans="2:3" x14ac:dyDescent="0.25">
      <c r="B6376" s="110"/>
      <c r="C6376" s="110"/>
    </row>
    <row r="6377" spans="2:3" x14ac:dyDescent="0.25">
      <c r="B6377" s="110"/>
      <c r="C6377" s="110"/>
    </row>
    <row r="6378" spans="2:3" x14ac:dyDescent="0.25">
      <c r="B6378" s="110"/>
      <c r="C6378" s="110"/>
    </row>
    <row r="6379" spans="2:3" x14ac:dyDescent="0.25">
      <c r="B6379" s="110"/>
      <c r="C6379" s="110"/>
    </row>
    <row r="6380" spans="2:3" x14ac:dyDescent="0.25">
      <c r="B6380" s="110"/>
      <c r="C6380" s="110"/>
    </row>
    <row r="6381" spans="2:3" x14ac:dyDescent="0.25">
      <c r="B6381" s="110"/>
      <c r="C6381" s="110"/>
    </row>
    <row r="6382" spans="2:3" x14ac:dyDescent="0.25">
      <c r="B6382" s="110"/>
      <c r="C6382" s="110"/>
    </row>
    <row r="6383" spans="2:3" x14ac:dyDescent="0.25">
      <c r="B6383" s="110"/>
      <c r="C6383" s="110"/>
    </row>
    <row r="6384" spans="2:3" x14ac:dyDescent="0.25">
      <c r="B6384" s="110"/>
      <c r="C6384" s="110"/>
    </row>
    <row r="6385" spans="2:3" x14ac:dyDescent="0.25">
      <c r="B6385" s="110"/>
      <c r="C6385" s="110"/>
    </row>
    <row r="6386" spans="2:3" x14ac:dyDescent="0.25">
      <c r="B6386" s="110"/>
      <c r="C6386" s="110"/>
    </row>
    <row r="6387" spans="2:3" x14ac:dyDescent="0.25">
      <c r="B6387" s="110"/>
      <c r="C6387" s="110"/>
    </row>
    <row r="6388" spans="2:3" x14ac:dyDescent="0.25">
      <c r="B6388" s="110"/>
      <c r="C6388" s="110"/>
    </row>
    <row r="6389" spans="2:3" x14ac:dyDescent="0.25">
      <c r="B6389" s="110"/>
      <c r="C6389" s="110"/>
    </row>
    <row r="6390" spans="2:3" x14ac:dyDescent="0.25">
      <c r="B6390" s="110"/>
      <c r="C6390" s="110"/>
    </row>
    <row r="6391" spans="2:3" x14ac:dyDescent="0.25">
      <c r="B6391" s="110"/>
      <c r="C6391" s="110"/>
    </row>
    <row r="6392" spans="2:3" x14ac:dyDescent="0.25">
      <c r="B6392" s="110"/>
      <c r="C6392" s="110"/>
    </row>
    <row r="6393" spans="2:3" x14ac:dyDescent="0.25">
      <c r="B6393" s="110"/>
      <c r="C6393" s="110"/>
    </row>
    <row r="6394" spans="2:3" x14ac:dyDescent="0.25">
      <c r="B6394" s="110"/>
      <c r="C6394" s="110"/>
    </row>
    <row r="6395" spans="2:3" x14ac:dyDescent="0.25">
      <c r="B6395" s="110"/>
      <c r="C6395" s="110"/>
    </row>
    <row r="6396" spans="2:3" x14ac:dyDescent="0.25">
      <c r="B6396" s="110"/>
      <c r="C6396" s="110"/>
    </row>
    <row r="6397" spans="2:3" x14ac:dyDescent="0.25">
      <c r="B6397" s="110"/>
      <c r="C6397" s="110"/>
    </row>
    <row r="6398" spans="2:3" x14ac:dyDescent="0.25">
      <c r="B6398" s="110"/>
      <c r="C6398" s="110"/>
    </row>
    <row r="6399" spans="2:3" x14ac:dyDescent="0.25">
      <c r="B6399" s="110"/>
      <c r="C6399" s="110"/>
    </row>
    <row r="6400" spans="2:3" x14ac:dyDescent="0.25">
      <c r="B6400" s="110"/>
      <c r="C6400" s="110"/>
    </row>
    <row r="6401" spans="2:3" x14ac:dyDescent="0.25">
      <c r="B6401" s="110"/>
      <c r="C6401" s="110"/>
    </row>
    <row r="6402" spans="2:3" x14ac:dyDescent="0.25">
      <c r="B6402" s="110"/>
      <c r="C6402" s="110"/>
    </row>
    <row r="6403" spans="2:3" x14ac:dyDescent="0.25">
      <c r="B6403" s="110"/>
      <c r="C6403" s="110"/>
    </row>
    <row r="6404" spans="2:3" x14ac:dyDescent="0.25">
      <c r="B6404" s="110"/>
      <c r="C6404" s="110"/>
    </row>
    <row r="6405" spans="2:3" x14ac:dyDescent="0.25">
      <c r="B6405" s="110"/>
      <c r="C6405" s="110"/>
    </row>
    <row r="6406" spans="2:3" x14ac:dyDescent="0.25">
      <c r="B6406" s="110"/>
      <c r="C6406" s="110"/>
    </row>
    <row r="6407" spans="2:3" x14ac:dyDescent="0.25">
      <c r="B6407" s="110"/>
      <c r="C6407" s="110"/>
    </row>
    <row r="6408" spans="2:3" x14ac:dyDescent="0.25">
      <c r="B6408" s="110"/>
      <c r="C6408" s="110"/>
    </row>
    <row r="6409" spans="2:3" x14ac:dyDescent="0.25">
      <c r="B6409" s="110"/>
      <c r="C6409" s="110"/>
    </row>
    <row r="6410" spans="2:3" x14ac:dyDescent="0.25">
      <c r="B6410" s="110"/>
      <c r="C6410" s="110"/>
    </row>
    <row r="6411" spans="2:3" x14ac:dyDescent="0.25">
      <c r="B6411" s="110"/>
      <c r="C6411" s="110"/>
    </row>
    <row r="6412" spans="2:3" x14ac:dyDescent="0.25">
      <c r="B6412" s="110"/>
      <c r="C6412" s="110"/>
    </row>
    <row r="6413" spans="2:3" x14ac:dyDescent="0.25">
      <c r="B6413" s="110"/>
      <c r="C6413" s="110"/>
    </row>
    <row r="6414" spans="2:3" x14ac:dyDescent="0.25">
      <c r="B6414" s="110"/>
      <c r="C6414" s="110"/>
    </row>
    <row r="6415" spans="2:3" x14ac:dyDescent="0.25">
      <c r="B6415" s="110"/>
      <c r="C6415" s="110"/>
    </row>
    <row r="6416" spans="2:3" x14ac:dyDescent="0.25">
      <c r="B6416" s="110"/>
      <c r="C6416" s="110"/>
    </row>
    <row r="6417" spans="2:3" x14ac:dyDescent="0.25">
      <c r="B6417" s="110"/>
      <c r="C6417" s="110"/>
    </row>
    <row r="6418" spans="2:3" x14ac:dyDescent="0.25">
      <c r="B6418" s="110"/>
      <c r="C6418" s="110"/>
    </row>
    <row r="6419" spans="2:3" x14ac:dyDescent="0.25">
      <c r="B6419" s="110"/>
      <c r="C6419" s="110"/>
    </row>
    <row r="6420" spans="2:3" x14ac:dyDescent="0.25">
      <c r="B6420" s="110"/>
      <c r="C6420" s="110"/>
    </row>
    <row r="6421" spans="2:3" x14ac:dyDescent="0.25">
      <c r="B6421" s="110"/>
      <c r="C6421" s="110"/>
    </row>
    <row r="6422" spans="2:3" x14ac:dyDescent="0.25">
      <c r="B6422" s="110"/>
      <c r="C6422" s="110"/>
    </row>
    <row r="6423" spans="2:3" x14ac:dyDescent="0.25">
      <c r="B6423" s="110"/>
      <c r="C6423" s="110"/>
    </row>
    <row r="6424" spans="2:3" x14ac:dyDescent="0.25">
      <c r="B6424" s="110"/>
      <c r="C6424" s="110"/>
    </row>
    <row r="6425" spans="2:3" x14ac:dyDescent="0.25">
      <c r="B6425" s="110"/>
      <c r="C6425" s="110"/>
    </row>
    <row r="6426" spans="2:3" x14ac:dyDescent="0.25">
      <c r="B6426" s="110"/>
      <c r="C6426" s="110"/>
    </row>
    <row r="6427" spans="2:3" x14ac:dyDescent="0.25">
      <c r="B6427" s="110"/>
      <c r="C6427" s="110"/>
    </row>
    <row r="6428" spans="2:3" x14ac:dyDescent="0.25">
      <c r="B6428" s="110"/>
      <c r="C6428" s="110"/>
    </row>
    <row r="6429" spans="2:3" x14ac:dyDescent="0.25">
      <c r="B6429" s="110"/>
      <c r="C6429" s="110"/>
    </row>
    <row r="6430" spans="2:3" x14ac:dyDescent="0.25">
      <c r="B6430" s="110"/>
      <c r="C6430" s="110"/>
    </row>
    <row r="6431" spans="2:3" x14ac:dyDescent="0.25">
      <c r="B6431" s="110"/>
      <c r="C6431" s="110"/>
    </row>
    <row r="6432" spans="2:3" x14ac:dyDescent="0.25">
      <c r="B6432" s="110"/>
      <c r="C6432" s="110"/>
    </row>
    <row r="6433" spans="2:3" x14ac:dyDescent="0.25">
      <c r="B6433" s="110"/>
      <c r="C6433" s="110"/>
    </row>
    <row r="6434" spans="2:3" x14ac:dyDescent="0.25">
      <c r="B6434" s="110"/>
      <c r="C6434" s="110"/>
    </row>
    <row r="6435" spans="2:3" x14ac:dyDescent="0.25">
      <c r="B6435" s="110"/>
      <c r="C6435" s="110"/>
    </row>
    <row r="6436" spans="2:3" x14ac:dyDescent="0.25">
      <c r="B6436" s="110"/>
      <c r="C6436" s="110"/>
    </row>
    <row r="6437" spans="2:3" x14ac:dyDescent="0.25">
      <c r="B6437" s="110"/>
      <c r="C6437" s="110"/>
    </row>
    <row r="6438" spans="2:3" x14ac:dyDescent="0.25">
      <c r="B6438" s="110"/>
      <c r="C6438" s="110"/>
    </row>
    <row r="6439" spans="2:3" x14ac:dyDescent="0.25">
      <c r="B6439" s="110"/>
      <c r="C6439" s="110"/>
    </row>
    <row r="6440" spans="2:3" x14ac:dyDescent="0.25">
      <c r="B6440" s="110"/>
      <c r="C6440" s="110"/>
    </row>
    <row r="6441" spans="2:3" x14ac:dyDescent="0.25">
      <c r="B6441" s="110"/>
      <c r="C6441" s="110"/>
    </row>
    <row r="6442" spans="2:3" x14ac:dyDescent="0.25">
      <c r="B6442" s="110"/>
      <c r="C6442" s="110"/>
    </row>
    <row r="6443" spans="2:3" x14ac:dyDescent="0.25">
      <c r="B6443" s="110"/>
      <c r="C6443" s="110"/>
    </row>
    <row r="6444" spans="2:3" x14ac:dyDescent="0.25">
      <c r="B6444" s="110"/>
      <c r="C6444" s="110"/>
    </row>
    <row r="6445" spans="2:3" x14ac:dyDescent="0.25">
      <c r="B6445" s="110"/>
      <c r="C6445" s="110"/>
    </row>
    <row r="6446" spans="2:3" x14ac:dyDescent="0.25">
      <c r="B6446" s="110"/>
      <c r="C6446" s="110"/>
    </row>
    <row r="6447" spans="2:3" x14ac:dyDescent="0.25">
      <c r="B6447" s="110"/>
      <c r="C6447" s="110"/>
    </row>
    <row r="6448" spans="2:3" x14ac:dyDescent="0.25">
      <c r="B6448" s="110"/>
      <c r="C6448" s="110"/>
    </row>
    <row r="6449" spans="2:3" x14ac:dyDescent="0.25">
      <c r="B6449" s="110"/>
      <c r="C6449" s="110"/>
    </row>
    <row r="6450" spans="2:3" x14ac:dyDescent="0.25">
      <c r="B6450" s="110"/>
      <c r="C6450" s="110"/>
    </row>
    <row r="6451" spans="2:3" x14ac:dyDescent="0.25">
      <c r="B6451" s="110"/>
      <c r="C6451" s="110"/>
    </row>
    <row r="6452" spans="2:3" x14ac:dyDescent="0.25">
      <c r="B6452" s="110"/>
      <c r="C6452" s="110"/>
    </row>
    <row r="6453" spans="2:3" x14ac:dyDescent="0.25">
      <c r="B6453" s="110"/>
      <c r="C6453" s="110"/>
    </row>
    <row r="6454" spans="2:3" x14ac:dyDescent="0.25">
      <c r="B6454" s="110"/>
      <c r="C6454" s="110"/>
    </row>
    <row r="6455" spans="2:3" x14ac:dyDescent="0.25">
      <c r="B6455" s="110"/>
      <c r="C6455" s="110"/>
    </row>
    <row r="6456" spans="2:3" x14ac:dyDescent="0.25">
      <c r="B6456" s="110"/>
      <c r="C6456" s="110"/>
    </row>
    <row r="6457" spans="2:3" x14ac:dyDescent="0.25">
      <c r="B6457" s="110"/>
      <c r="C6457" s="110"/>
    </row>
    <row r="6458" spans="2:3" x14ac:dyDescent="0.25">
      <c r="B6458" s="110"/>
      <c r="C6458" s="110"/>
    </row>
    <row r="6459" spans="2:3" x14ac:dyDescent="0.25">
      <c r="B6459" s="110"/>
      <c r="C6459" s="110"/>
    </row>
    <row r="6460" spans="2:3" x14ac:dyDescent="0.25">
      <c r="B6460" s="110"/>
      <c r="C6460" s="110"/>
    </row>
    <row r="6461" spans="2:3" x14ac:dyDescent="0.25">
      <c r="B6461" s="110"/>
      <c r="C6461" s="110"/>
    </row>
    <row r="6462" spans="2:3" x14ac:dyDescent="0.25">
      <c r="B6462" s="110"/>
      <c r="C6462" s="110"/>
    </row>
    <row r="6463" spans="2:3" x14ac:dyDescent="0.25">
      <c r="B6463" s="110"/>
      <c r="C6463" s="110"/>
    </row>
    <row r="6464" spans="2:3" x14ac:dyDescent="0.25">
      <c r="B6464" s="110"/>
      <c r="C6464" s="110"/>
    </row>
    <row r="6465" spans="2:3" x14ac:dyDescent="0.25">
      <c r="B6465" s="110"/>
      <c r="C6465" s="110"/>
    </row>
    <row r="6466" spans="2:3" x14ac:dyDescent="0.25">
      <c r="B6466" s="110"/>
      <c r="C6466" s="110"/>
    </row>
    <row r="6467" spans="2:3" x14ac:dyDescent="0.25">
      <c r="B6467" s="110"/>
      <c r="C6467" s="110"/>
    </row>
    <row r="6468" spans="2:3" x14ac:dyDescent="0.25">
      <c r="B6468" s="110"/>
      <c r="C6468" s="110"/>
    </row>
    <row r="6469" spans="2:3" x14ac:dyDescent="0.25">
      <c r="B6469" s="110"/>
      <c r="C6469" s="110"/>
    </row>
    <row r="6470" spans="2:3" x14ac:dyDescent="0.25">
      <c r="B6470" s="110"/>
      <c r="C6470" s="110"/>
    </row>
    <row r="6471" spans="2:3" x14ac:dyDescent="0.25">
      <c r="B6471" s="110"/>
      <c r="C6471" s="110"/>
    </row>
    <row r="6472" spans="2:3" x14ac:dyDescent="0.25">
      <c r="B6472" s="110"/>
      <c r="C6472" s="110"/>
    </row>
    <row r="6473" spans="2:3" x14ac:dyDescent="0.25">
      <c r="B6473" s="110"/>
      <c r="C6473" s="110"/>
    </row>
    <row r="6474" spans="2:3" x14ac:dyDescent="0.25">
      <c r="B6474" s="110"/>
      <c r="C6474" s="110"/>
    </row>
    <row r="6475" spans="2:3" x14ac:dyDescent="0.25">
      <c r="B6475" s="110"/>
      <c r="C6475" s="110"/>
    </row>
    <row r="6476" spans="2:3" x14ac:dyDescent="0.25">
      <c r="B6476" s="110"/>
      <c r="C6476" s="110"/>
    </row>
    <row r="6477" spans="2:3" x14ac:dyDescent="0.25">
      <c r="B6477" s="110"/>
      <c r="C6477" s="110"/>
    </row>
    <row r="6478" spans="2:3" x14ac:dyDescent="0.25">
      <c r="B6478" s="110"/>
      <c r="C6478" s="110"/>
    </row>
    <row r="6479" spans="2:3" x14ac:dyDescent="0.25">
      <c r="B6479" s="110"/>
      <c r="C6479" s="110"/>
    </row>
    <row r="6480" spans="2:3" x14ac:dyDescent="0.25">
      <c r="B6480" s="110"/>
      <c r="C6480" s="110"/>
    </row>
    <row r="6481" spans="2:3" x14ac:dyDescent="0.25">
      <c r="B6481" s="110"/>
      <c r="C6481" s="110"/>
    </row>
    <row r="6482" spans="2:3" x14ac:dyDescent="0.25">
      <c r="B6482" s="110"/>
      <c r="C6482" s="110"/>
    </row>
    <row r="6483" spans="2:3" x14ac:dyDescent="0.25">
      <c r="B6483" s="110"/>
      <c r="C6483" s="110"/>
    </row>
    <row r="6484" spans="2:3" x14ac:dyDescent="0.25">
      <c r="B6484" s="110"/>
      <c r="C6484" s="110"/>
    </row>
    <row r="6485" spans="2:3" x14ac:dyDescent="0.25">
      <c r="B6485" s="110"/>
      <c r="C6485" s="110"/>
    </row>
    <row r="6486" spans="2:3" x14ac:dyDescent="0.25">
      <c r="B6486" s="110"/>
      <c r="C6486" s="110"/>
    </row>
    <row r="6487" spans="2:3" x14ac:dyDescent="0.25">
      <c r="B6487" s="110"/>
      <c r="C6487" s="110"/>
    </row>
    <row r="6488" spans="2:3" x14ac:dyDescent="0.25">
      <c r="B6488" s="110"/>
      <c r="C6488" s="110"/>
    </row>
    <row r="6489" spans="2:3" x14ac:dyDescent="0.25">
      <c r="B6489" s="110"/>
      <c r="C6489" s="110"/>
    </row>
    <row r="6490" spans="2:3" x14ac:dyDescent="0.25">
      <c r="B6490" s="110"/>
      <c r="C6490" s="110"/>
    </row>
    <row r="6491" spans="2:3" x14ac:dyDescent="0.25">
      <c r="B6491" s="110"/>
      <c r="C6491" s="110"/>
    </row>
    <row r="6492" spans="2:3" x14ac:dyDescent="0.25">
      <c r="B6492" s="110"/>
      <c r="C6492" s="110"/>
    </row>
    <row r="6493" spans="2:3" x14ac:dyDescent="0.25">
      <c r="B6493" s="110"/>
      <c r="C6493" s="110"/>
    </row>
    <row r="6494" spans="2:3" x14ac:dyDescent="0.25">
      <c r="B6494" s="110"/>
      <c r="C6494" s="110"/>
    </row>
    <row r="6495" spans="2:3" x14ac:dyDescent="0.25">
      <c r="B6495" s="110"/>
      <c r="C6495" s="110"/>
    </row>
    <row r="6496" spans="2:3" x14ac:dyDescent="0.25">
      <c r="B6496" s="110"/>
      <c r="C6496" s="110"/>
    </row>
    <row r="6497" spans="2:3" x14ac:dyDescent="0.25">
      <c r="B6497" s="110"/>
      <c r="C6497" s="110"/>
    </row>
    <row r="6498" spans="2:3" x14ac:dyDescent="0.25">
      <c r="B6498" s="110"/>
      <c r="C6498" s="110"/>
    </row>
    <row r="6499" spans="2:3" x14ac:dyDescent="0.25">
      <c r="B6499" s="110"/>
      <c r="C6499" s="110"/>
    </row>
    <row r="6500" spans="2:3" x14ac:dyDescent="0.25">
      <c r="B6500" s="110"/>
      <c r="C6500" s="110"/>
    </row>
    <row r="6501" spans="2:3" x14ac:dyDescent="0.25">
      <c r="B6501" s="110"/>
      <c r="C6501" s="110"/>
    </row>
    <row r="6502" spans="2:3" x14ac:dyDescent="0.25">
      <c r="B6502" s="110"/>
      <c r="C6502" s="110"/>
    </row>
    <row r="6503" spans="2:3" x14ac:dyDescent="0.25">
      <c r="B6503" s="110"/>
      <c r="C6503" s="110"/>
    </row>
    <row r="6504" spans="2:3" x14ac:dyDescent="0.25">
      <c r="B6504" s="110"/>
      <c r="C6504" s="110"/>
    </row>
    <row r="6505" spans="2:3" x14ac:dyDescent="0.25">
      <c r="B6505" s="110"/>
      <c r="C6505" s="110"/>
    </row>
    <row r="6506" spans="2:3" x14ac:dyDescent="0.25">
      <c r="B6506" s="110"/>
      <c r="C6506" s="110"/>
    </row>
    <row r="6507" spans="2:3" x14ac:dyDescent="0.25">
      <c r="B6507" s="110"/>
      <c r="C6507" s="110"/>
    </row>
    <row r="6508" spans="2:3" x14ac:dyDescent="0.25">
      <c r="B6508" s="110"/>
      <c r="C6508" s="110"/>
    </row>
    <row r="6509" spans="2:3" x14ac:dyDescent="0.25">
      <c r="B6509" s="110"/>
      <c r="C6509" s="110"/>
    </row>
    <row r="6510" spans="2:3" x14ac:dyDescent="0.25">
      <c r="B6510" s="110"/>
      <c r="C6510" s="110"/>
    </row>
    <row r="6511" spans="2:3" x14ac:dyDescent="0.25">
      <c r="B6511" s="110"/>
      <c r="C6511" s="110"/>
    </row>
    <row r="6512" spans="2:3" x14ac:dyDescent="0.25">
      <c r="B6512" s="110"/>
      <c r="C6512" s="110"/>
    </row>
    <row r="6513" spans="2:3" x14ac:dyDescent="0.25">
      <c r="B6513" s="110"/>
      <c r="C6513" s="110"/>
    </row>
    <row r="6514" spans="2:3" x14ac:dyDescent="0.25">
      <c r="B6514" s="110"/>
      <c r="C6514" s="110"/>
    </row>
    <row r="6515" spans="2:3" x14ac:dyDescent="0.25">
      <c r="B6515" s="110"/>
      <c r="C6515" s="110"/>
    </row>
    <row r="6516" spans="2:3" x14ac:dyDescent="0.25">
      <c r="B6516" s="110"/>
      <c r="C6516" s="110"/>
    </row>
    <row r="6517" spans="2:3" x14ac:dyDescent="0.25">
      <c r="B6517" s="110"/>
      <c r="C6517" s="110"/>
    </row>
    <row r="6518" spans="2:3" x14ac:dyDescent="0.25">
      <c r="B6518" s="110"/>
      <c r="C6518" s="110"/>
    </row>
    <row r="6519" spans="2:3" x14ac:dyDescent="0.25">
      <c r="B6519" s="110"/>
      <c r="C6519" s="110"/>
    </row>
    <row r="6520" spans="2:3" x14ac:dyDescent="0.25">
      <c r="B6520" s="110"/>
      <c r="C6520" s="110"/>
    </row>
    <row r="6521" spans="2:3" x14ac:dyDescent="0.25">
      <c r="B6521" s="110"/>
      <c r="C6521" s="110"/>
    </row>
    <row r="6522" spans="2:3" x14ac:dyDescent="0.25">
      <c r="B6522" s="110"/>
      <c r="C6522" s="110"/>
    </row>
    <row r="6523" spans="2:3" x14ac:dyDescent="0.25">
      <c r="B6523" s="110"/>
      <c r="C6523" s="110"/>
    </row>
    <row r="6524" spans="2:3" x14ac:dyDescent="0.25">
      <c r="B6524" s="110"/>
      <c r="C6524" s="110"/>
    </row>
    <row r="6525" spans="2:3" x14ac:dyDescent="0.25">
      <c r="B6525" s="110"/>
      <c r="C6525" s="110"/>
    </row>
    <row r="6526" spans="2:3" x14ac:dyDescent="0.25">
      <c r="B6526" s="110"/>
      <c r="C6526" s="110"/>
    </row>
    <row r="6527" spans="2:3" x14ac:dyDescent="0.25">
      <c r="B6527" s="110"/>
      <c r="C6527" s="110"/>
    </row>
    <row r="6528" spans="2:3" x14ac:dyDescent="0.25">
      <c r="B6528" s="110"/>
      <c r="C6528" s="110"/>
    </row>
    <row r="6529" spans="2:3" x14ac:dyDescent="0.25">
      <c r="B6529" s="110"/>
      <c r="C6529" s="110"/>
    </row>
    <row r="6530" spans="2:3" x14ac:dyDescent="0.25">
      <c r="B6530" s="110"/>
      <c r="C6530" s="110"/>
    </row>
    <row r="6531" spans="2:3" x14ac:dyDescent="0.25">
      <c r="B6531" s="110"/>
      <c r="C6531" s="110"/>
    </row>
    <row r="6532" spans="2:3" x14ac:dyDescent="0.25">
      <c r="B6532" s="110"/>
      <c r="C6532" s="110"/>
    </row>
    <row r="6533" spans="2:3" x14ac:dyDescent="0.25">
      <c r="B6533" s="110"/>
      <c r="C6533" s="110"/>
    </row>
    <row r="6534" spans="2:3" x14ac:dyDescent="0.25">
      <c r="B6534" s="110"/>
      <c r="C6534" s="110"/>
    </row>
    <row r="6535" spans="2:3" x14ac:dyDescent="0.25">
      <c r="B6535" s="110"/>
      <c r="C6535" s="110"/>
    </row>
    <row r="6536" spans="2:3" x14ac:dyDescent="0.25">
      <c r="B6536" s="110"/>
      <c r="C6536" s="110"/>
    </row>
    <row r="6537" spans="2:3" x14ac:dyDescent="0.25">
      <c r="B6537" s="110"/>
      <c r="C6537" s="110"/>
    </row>
    <row r="6538" spans="2:3" x14ac:dyDescent="0.25">
      <c r="B6538" s="110"/>
      <c r="C6538" s="110"/>
    </row>
    <row r="6539" spans="2:3" x14ac:dyDescent="0.25">
      <c r="B6539" s="110"/>
      <c r="C6539" s="110"/>
    </row>
    <row r="6540" spans="2:3" x14ac:dyDescent="0.25">
      <c r="B6540" s="110"/>
      <c r="C6540" s="110"/>
    </row>
    <row r="6541" spans="2:3" x14ac:dyDescent="0.25">
      <c r="B6541" s="110"/>
      <c r="C6541" s="110"/>
    </row>
    <row r="6542" spans="2:3" x14ac:dyDescent="0.25">
      <c r="B6542" s="110"/>
      <c r="C6542" s="110"/>
    </row>
    <row r="6543" spans="2:3" x14ac:dyDescent="0.25">
      <c r="B6543" s="110"/>
      <c r="C6543" s="110"/>
    </row>
    <row r="6544" spans="2:3" x14ac:dyDescent="0.25">
      <c r="B6544" s="110"/>
      <c r="C6544" s="110"/>
    </row>
    <row r="6545" spans="2:3" x14ac:dyDescent="0.25">
      <c r="B6545" s="110"/>
      <c r="C6545" s="110"/>
    </row>
    <row r="6546" spans="2:3" x14ac:dyDescent="0.25">
      <c r="B6546" s="110"/>
      <c r="C6546" s="110"/>
    </row>
    <row r="6547" spans="2:3" x14ac:dyDescent="0.25">
      <c r="B6547" s="110"/>
      <c r="C6547" s="110"/>
    </row>
    <row r="6548" spans="2:3" x14ac:dyDescent="0.25">
      <c r="B6548" s="110"/>
      <c r="C6548" s="110"/>
    </row>
    <row r="6549" spans="2:3" x14ac:dyDescent="0.25">
      <c r="B6549" s="110"/>
      <c r="C6549" s="110"/>
    </row>
    <row r="6550" spans="2:3" x14ac:dyDescent="0.25">
      <c r="B6550" s="110"/>
      <c r="C6550" s="110"/>
    </row>
    <row r="6551" spans="2:3" x14ac:dyDescent="0.25">
      <c r="B6551" s="110"/>
      <c r="C6551" s="110"/>
    </row>
    <row r="6552" spans="2:3" x14ac:dyDescent="0.25">
      <c r="B6552" s="110"/>
      <c r="C6552" s="110"/>
    </row>
    <row r="6553" spans="2:3" x14ac:dyDescent="0.25">
      <c r="B6553" s="110"/>
      <c r="C6553" s="110"/>
    </row>
    <row r="6554" spans="2:3" x14ac:dyDescent="0.25">
      <c r="B6554" s="110"/>
      <c r="C6554" s="110"/>
    </row>
    <row r="6555" spans="2:3" x14ac:dyDescent="0.25">
      <c r="B6555" s="110"/>
      <c r="C6555" s="110"/>
    </row>
    <row r="6556" spans="2:3" x14ac:dyDescent="0.25">
      <c r="B6556" s="110"/>
      <c r="C6556" s="110"/>
    </row>
    <row r="6557" spans="2:3" x14ac:dyDescent="0.25">
      <c r="B6557" s="110"/>
      <c r="C6557" s="110"/>
    </row>
    <row r="6558" spans="2:3" x14ac:dyDescent="0.25">
      <c r="B6558" s="110"/>
      <c r="C6558" s="110"/>
    </row>
    <row r="6559" spans="2:3" x14ac:dyDescent="0.25">
      <c r="B6559" s="110"/>
      <c r="C6559" s="110"/>
    </row>
    <row r="6560" spans="2:3" x14ac:dyDescent="0.25">
      <c r="B6560" s="110"/>
      <c r="C6560" s="110"/>
    </row>
    <row r="6561" spans="2:3" x14ac:dyDescent="0.25">
      <c r="B6561" s="110"/>
      <c r="C6561" s="110"/>
    </row>
    <row r="6562" spans="2:3" x14ac:dyDescent="0.25">
      <c r="B6562" s="110"/>
      <c r="C6562" s="110"/>
    </row>
    <row r="6563" spans="2:3" x14ac:dyDescent="0.25">
      <c r="B6563" s="110"/>
      <c r="C6563" s="110"/>
    </row>
    <row r="6564" spans="2:3" x14ac:dyDescent="0.25">
      <c r="B6564" s="110"/>
      <c r="C6564" s="110"/>
    </row>
    <row r="6565" spans="2:3" x14ac:dyDescent="0.25">
      <c r="B6565" s="110"/>
      <c r="C6565" s="110"/>
    </row>
    <row r="6566" spans="2:3" x14ac:dyDescent="0.25">
      <c r="B6566" s="110"/>
      <c r="C6566" s="110"/>
    </row>
    <row r="6567" spans="2:3" x14ac:dyDescent="0.25">
      <c r="B6567" s="110"/>
      <c r="C6567" s="110"/>
    </row>
    <row r="6568" spans="2:3" x14ac:dyDescent="0.25">
      <c r="B6568" s="110"/>
      <c r="C6568" s="110"/>
    </row>
    <row r="6569" spans="2:3" x14ac:dyDescent="0.25">
      <c r="B6569" s="110"/>
      <c r="C6569" s="110"/>
    </row>
    <row r="6570" spans="2:3" x14ac:dyDescent="0.25">
      <c r="B6570" s="110"/>
      <c r="C6570" s="110"/>
    </row>
    <row r="6571" spans="2:3" x14ac:dyDescent="0.25">
      <c r="B6571" s="110"/>
      <c r="C6571" s="110"/>
    </row>
    <row r="6572" spans="2:3" x14ac:dyDescent="0.25">
      <c r="B6572" s="110"/>
      <c r="C6572" s="110"/>
    </row>
    <row r="6573" spans="2:3" x14ac:dyDescent="0.25">
      <c r="B6573" s="110"/>
      <c r="C6573" s="110"/>
    </row>
    <row r="6574" spans="2:3" x14ac:dyDescent="0.25">
      <c r="B6574" s="110"/>
      <c r="C6574" s="110"/>
    </row>
    <row r="6575" spans="2:3" x14ac:dyDescent="0.25">
      <c r="B6575" s="110"/>
      <c r="C6575" s="110"/>
    </row>
    <row r="6576" spans="2:3" x14ac:dyDescent="0.25">
      <c r="B6576" s="110"/>
      <c r="C6576" s="110"/>
    </row>
    <row r="6577" spans="2:3" x14ac:dyDescent="0.25">
      <c r="B6577" s="110"/>
      <c r="C6577" s="110"/>
    </row>
    <row r="6578" spans="2:3" x14ac:dyDescent="0.25">
      <c r="B6578" s="110"/>
      <c r="C6578" s="110"/>
    </row>
    <row r="6579" spans="2:3" x14ac:dyDescent="0.25">
      <c r="B6579" s="110"/>
      <c r="C6579" s="110"/>
    </row>
    <row r="6580" spans="2:3" x14ac:dyDescent="0.25">
      <c r="B6580" s="110"/>
      <c r="C6580" s="110"/>
    </row>
    <row r="6581" spans="2:3" x14ac:dyDescent="0.25">
      <c r="B6581" s="110"/>
      <c r="C6581" s="110"/>
    </row>
    <row r="6582" spans="2:3" x14ac:dyDescent="0.25">
      <c r="B6582" s="110"/>
      <c r="C6582" s="110"/>
    </row>
    <row r="6583" spans="2:3" x14ac:dyDescent="0.25">
      <c r="B6583" s="110"/>
      <c r="C6583" s="110"/>
    </row>
    <row r="6584" spans="2:3" x14ac:dyDescent="0.25">
      <c r="B6584" s="110"/>
      <c r="C6584" s="110"/>
    </row>
    <row r="6585" spans="2:3" x14ac:dyDescent="0.25">
      <c r="B6585" s="110"/>
      <c r="C6585" s="110"/>
    </row>
    <row r="6586" spans="2:3" x14ac:dyDescent="0.25">
      <c r="B6586" s="110"/>
      <c r="C6586" s="110"/>
    </row>
    <row r="6587" spans="2:3" x14ac:dyDescent="0.25">
      <c r="B6587" s="110"/>
      <c r="C6587" s="110"/>
    </row>
    <row r="6588" spans="2:3" x14ac:dyDescent="0.25">
      <c r="B6588" s="110"/>
      <c r="C6588" s="110"/>
    </row>
    <row r="6589" spans="2:3" x14ac:dyDescent="0.25">
      <c r="B6589" s="110"/>
      <c r="C6589" s="110"/>
    </row>
    <row r="6590" spans="2:3" x14ac:dyDescent="0.25">
      <c r="B6590" s="110"/>
      <c r="C6590" s="110"/>
    </row>
    <row r="6591" spans="2:3" x14ac:dyDescent="0.25">
      <c r="B6591" s="110"/>
      <c r="C6591" s="110"/>
    </row>
    <row r="6592" spans="2:3" x14ac:dyDescent="0.25">
      <c r="B6592" s="110"/>
      <c r="C6592" s="110"/>
    </row>
    <row r="6593" spans="2:3" x14ac:dyDescent="0.25">
      <c r="B6593" s="110"/>
      <c r="C6593" s="110"/>
    </row>
    <row r="6594" spans="2:3" x14ac:dyDescent="0.25">
      <c r="B6594" s="110"/>
      <c r="C6594" s="110"/>
    </row>
    <row r="6595" spans="2:3" x14ac:dyDescent="0.25">
      <c r="B6595" s="110"/>
      <c r="C6595" s="110"/>
    </row>
    <row r="6596" spans="2:3" x14ac:dyDescent="0.25">
      <c r="B6596" s="110"/>
      <c r="C6596" s="110"/>
    </row>
    <row r="6597" spans="2:3" x14ac:dyDescent="0.25">
      <c r="B6597" s="110"/>
      <c r="C6597" s="110"/>
    </row>
    <row r="6598" spans="2:3" x14ac:dyDescent="0.25">
      <c r="B6598" s="110"/>
      <c r="C6598" s="110"/>
    </row>
    <row r="6599" spans="2:3" x14ac:dyDescent="0.25">
      <c r="B6599" s="110"/>
      <c r="C6599" s="110"/>
    </row>
    <row r="6600" spans="2:3" x14ac:dyDescent="0.25">
      <c r="B6600" s="110"/>
      <c r="C6600" s="110"/>
    </row>
    <row r="6601" spans="2:3" x14ac:dyDescent="0.25">
      <c r="B6601" s="110"/>
      <c r="C6601" s="110"/>
    </row>
    <row r="6602" spans="2:3" x14ac:dyDescent="0.25">
      <c r="B6602" s="110"/>
      <c r="C6602" s="110"/>
    </row>
    <row r="6603" spans="2:3" x14ac:dyDescent="0.25">
      <c r="B6603" s="110"/>
      <c r="C6603" s="110"/>
    </row>
    <row r="6604" spans="2:3" x14ac:dyDescent="0.25">
      <c r="B6604" s="110"/>
      <c r="C6604" s="110"/>
    </row>
    <row r="6605" spans="2:3" x14ac:dyDescent="0.25">
      <c r="B6605" s="110"/>
      <c r="C6605" s="110"/>
    </row>
    <row r="6606" spans="2:3" x14ac:dyDescent="0.25">
      <c r="B6606" s="110"/>
      <c r="C6606" s="110"/>
    </row>
    <row r="6607" spans="2:3" x14ac:dyDescent="0.25">
      <c r="B6607" s="110"/>
      <c r="C6607" s="110"/>
    </row>
    <row r="6608" spans="2:3" x14ac:dyDescent="0.25">
      <c r="B6608" s="110"/>
      <c r="C6608" s="110"/>
    </row>
    <row r="6609" spans="2:3" x14ac:dyDescent="0.25">
      <c r="B6609" s="110"/>
      <c r="C6609" s="110"/>
    </row>
    <row r="6610" spans="2:3" x14ac:dyDescent="0.25">
      <c r="B6610" s="110"/>
      <c r="C6610" s="110"/>
    </row>
    <row r="6611" spans="2:3" x14ac:dyDescent="0.25">
      <c r="B6611" s="110"/>
      <c r="C6611" s="110"/>
    </row>
    <row r="6612" spans="2:3" x14ac:dyDescent="0.25">
      <c r="B6612" s="110"/>
      <c r="C6612" s="110"/>
    </row>
    <row r="6613" spans="2:3" x14ac:dyDescent="0.25">
      <c r="B6613" s="110"/>
      <c r="C6613" s="110"/>
    </row>
    <row r="6614" spans="2:3" x14ac:dyDescent="0.25">
      <c r="B6614" s="110"/>
      <c r="C6614" s="110"/>
    </row>
    <row r="6615" spans="2:3" x14ac:dyDescent="0.25">
      <c r="B6615" s="110"/>
      <c r="C6615" s="110"/>
    </row>
    <row r="6616" spans="2:3" x14ac:dyDescent="0.25">
      <c r="B6616" s="110"/>
      <c r="C6616" s="110"/>
    </row>
    <row r="6617" spans="2:3" x14ac:dyDescent="0.25">
      <c r="B6617" s="110"/>
      <c r="C6617" s="110"/>
    </row>
    <row r="6618" spans="2:3" x14ac:dyDescent="0.25">
      <c r="B6618" s="110"/>
      <c r="C6618" s="110"/>
    </row>
    <row r="6619" spans="2:3" x14ac:dyDescent="0.25">
      <c r="B6619" s="110"/>
      <c r="C6619" s="110"/>
    </row>
    <row r="6620" spans="2:3" x14ac:dyDescent="0.25">
      <c r="B6620" s="110"/>
      <c r="C6620" s="110"/>
    </row>
    <row r="6621" spans="2:3" x14ac:dyDescent="0.25">
      <c r="B6621" s="110"/>
      <c r="C6621" s="110"/>
    </row>
    <row r="6622" spans="2:3" x14ac:dyDescent="0.25">
      <c r="B6622" s="110"/>
      <c r="C6622" s="110"/>
    </row>
    <row r="6623" spans="2:3" x14ac:dyDescent="0.25">
      <c r="B6623" s="110"/>
      <c r="C6623" s="110"/>
    </row>
    <row r="6624" spans="2:3" x14ac:dyDescent="0.25">
      <c r="B6624" s="110"/>
      <c r="C6624" s="110"/>
    </row>
    <row r="6625" spans="2:3" x14ac:dyDescent="0.25">
      <c r="B6625" s="110"/>
      <c r="C6625" s="110"/>
    </row>
    <row r="6626" spans="2:3" x14ac:dyDescent="0.25">
      <c r="B6626" s="110"/>
      <c r="C6626" s="110"/>
    </row>
    <row r="6627" spans="2:3" x14ac:dyDescent="0.25">
      <c r="B6627" s="110"/>
      <c r="C6627" s="110"/>
    </row>
    <row r="6628" spans="2:3" x14ac:dyDescent="0.25">
      <c r="B6628" s="110"/>
      <c r="C6628" s="110"/>
    </row>
    <row r="6629" spans="2:3" x14ac:dyDescent="0.25">
      <c r="B6629" s="110"/>
      <c r="C6629" s="110"/>
    </row>
    <row r="6630" spans="2:3" x14ac:dyDescent="0.25">
      <c r="B6630" s="110"/>
      <c r="C6630" s="110"/>
    </row>
    <row r="6631" spans="2:3" x14ac:dyDescent="0.25">
      <c r="B6631" s="110"/>
      <c r="C6631" s="110"/>
    </row>
    <row r="6632" spans="2:3" x14ac:dyDescent="0.25">
      <c r="B6632" s="110"/>
      <c r="C6632" s="110"/>
    </row>
    <row r="6633" spans="2:3" x14ac:dyDescent="0.25">
      <c r="B6633" s="110"/>
      <c r="C6633" s="110"/>
    </row>
    <row r="6634" spans="2:3" x14ac:dyDescent="0.25">
      <c r="B6634" s="110"/>
      <c r="C6634" s="110"/>
    </row>
    <row r="6635" spans="2:3" x14ac:dyDescent="0.25">
      <c r="B6635" s="110"/>
      <c r="C6635" s="110"/>
    </row>
    <row r="6636" spans="2:3" x14ac:dyDescent="0.25">
      <c r="B6636" s="110"/>
      <c r="C6636" s="110"/>
    </row>
    <row r="6637" spans="2:3" x14ac:dyDescent="0.25">
      <c r="B6637" s="110"/>
      <c r="C6637" s="110"/>
    </row>
    <row r="6638" spans="2:3" x14ac:dyDescent="0.25">
      <c r="B6638" s="110"/>
      <c r="C6638" s="110"/>
    </row>
    <row r="6639" spans="2:3" x14ac:dyDescent="0.25">
      <c r="B6639" s="110"/>
      <c r="C6639" s="110"/>
    </row>
    <row r="6640" spans="2:3" x14ac:dyDescent="0.25">
      <c r="B6640" s="110"/>
      <c r="C6640" s="110"/>
    </row>
    <row r="6641" spans="2:3" x14ac:dyDescent="0.25">
      <c r="B6641" s="110"/>
      <c r="C6641" s="110"/>
    </row>
    <row r="6642" spans="2:3" x14ac:dyDescent="0.25">
      <c r="B6642" s="110"/>
      <c r="C6642" s="110"/>
    </row>
    <row r="6643" spans="2:3" x14ac:dyDescent="0.25">
      <c r="B6643" s="110"/>
      <c r="C6643" s="110"/>
    </row>
    <row r="6644" spans="2:3" x14ac:dyDescent="0.25">
      <c r="B6644" s="110"/>
      <c r="C6644" s="110"/>
    </row>
    <row r="6645" spans="2:3" x14ac:dyDescent="0.25">
      <c r="B6645" s="110"/>
      <c r="C6645" s="110"/>
    </row>
    <row r="6646" spans="2:3" x14ac:dyDescent="0.25">
      <c r="B6646" s="110"/>
      <c r="C6646" s="110"/>
    </row>
    <row r="6647" spans="2:3" x14ac:dyDescent="0.25">
      <c r="B6647" s="110"/>
      <c r="C6647" s="110"/>
    </row>
    <row r="6648" spans="2:3" x14ac:dyDescent="0.25">
      <c r="B6648" s="110"/>
      <c r="C6648" s="110"/>
    </row>
    <row r="6649" spans="2:3" x14ac:dyDescent="0.25">
      <c r="B6649" s="110"/>
      <c r="C6649" s="110"/>
    </row>
    <row r="6650" spans="2:3" x14ac:dyDescent="0.25">
      <c r="B6650" s="110"/>
      <c r="C6650" s="110"/>
    </row>
    <row r="6651" spans="2:3" x14ac:dyDescent="0.25">
      <c r="B6651" s="110"/>
      <c r="C6651" s="110"/>
    </row>
    <row r="6652" spans="2:3" x14ac:dyDescent="0.25">
      <c r="B6652" s="110"/>
      <c r="C6652" s="110"/>
    </row>
    <row r="6653" spans="2:3" x14ac:dyDescent="0.25">
      <c r="B6653" s="110"/>
      <c r="C6653" s="110"/>
    </row>
    <row r="6654" spans="2:3" x14ac:dyDescent="0.25">
      <c r="B6654" s="110"/>
      <c r="C6654" s="110"/>
    </row>
    <row r="6655" spans="2:3" x14ac:dyDescent="0.25">
      <c r="B6655" s="110"/>
      <c r="C6655" s="110"/>
    </row>
    <row r="6656" spans="2:3" x14ac:dyDescent="0.25">
      <c r="B6656" s="110"/>
      <c r="C6656" s="110"/>
    </row>
    <row r="6657" spans="2:3" x14ac:dyDescent="0.25">
      <c r="B6657" s="110"/>
      <c r="C6657" s="110"/>
    </row>
    <row r="6658" spans="2:3" x14ac:dyDescent="0.25">
      <c r="B6658" s="110"/>
      <c r="C6658" s="110"/>
    </row>
    <row r="6659" spans="2:3" x14ac:dyDescent="0.25">
      <c r="B6659" s="110"/>
      <c r="C6659" s="110"/>
    </row>
    <row r="6660" spans="2:3" x14ac:dyDescent="0.25">
      <c r="B6660" s="110"/>
      <c r="C6660" s="110"/>
    </row>
    <row r="6661" spans="2:3" x14ac:dyDescent="0.25">
      <c r="B6661" s="110"/>
      <c r="C6661" s="110"/>
    </row>
    <row r="6662" spans="2:3" x14ac:dyDescent="0.25">
      <c r="B6662" s="110"/>
      <c r="C6662" s="110"/>
    </row>
    <row r="6663" spans="2:3" x14ac:dyDescent="0.25">
      <c r="B6663" s="110"/>
      <c r="C6663" s="110"/>
    </row>
    <row r="6664" spans="2:3" x14ac:dyDescent="0.25">
      <c r="B6664" s="110"/>
      <c r="C6664" s="110"/>
    </row>
    <row r="6665" spans="2:3" x14ac:dyDescent="0.25">
      <c r="B6665" s="110"/>
      <c r="C6665" s="110"/>
    </row>
    <row r="6666" spans="2:3" x14ac:dyDescent="0.25">
      <c r="B6666" s="110"/>
      <c r="C6666" s="110"/>
    </row>
    <row r="6667" spans="2:3" x14ac:dyDescent="0.25">
      <c r="B6667" s="110"/>
      <c r="C6667" s="110"/>
    </row>
    <row r="6668" spans="2:3" x14ac:dyDescent="0.25">
      <c r="B6668" s="110"/>
      <c r="C6668" s="110"/>
    </row>
    <row r="6669" spans="2:3" x14ac:dyDescent="0.25">
      <c r="B6669" s="110"/>
      <c r="C6669" s="110"/>
    </row>
    <row r="6670" spans="2:3" x14ac:dyDescent="0.25">
      <c r="B6670" s="110"/>
      <c r="C6670" s="110"/>
    </row>
    <row r="6671" spans="2:3" x14ac:dyDescent="0.25">
      <c r="B6671" s="110"/>
      <c r="C6671" s="110"/>
    </row>
    <row r="6672" spans="2:3" x14ac:dyDescent="0.25">
      <c r="B6672" s="110"/>
      <c r="C6672" s="110"/>
    </row>
    <row r="6673" spans="2:3" x14ac:dyDescent="0.25">
      <c r="B6673" s="110"/>
      <c r="C6673" s="110"/>
    </row>
    <row r="6674" spans="2:3" x14ac:dyDescent="0.25">
      <c r="B6674" s="110"/>
      <c r="C6674" s="110"/>
    </row>
    <row r="6675" spans="2:3" x14ac:dyDescent="0.25">
      <c r="B6675" s="110"/>
      <c r="C6675" s="110"/>
    </row>
    <row r="6676" spans="2:3" x14ac:dyDescent="0.25">
      <c r="B6676" s="110"/>
      <c r="C6676" s="110"/>
    </row>
    <row r="6677" spans="2:3" x14ac:dyDescent="0.25">
      <c r="B6677" s="110"/>
      <c r="C6677" s="110"/>
    </row>
    <row r="6678" spans="2:3" x14ac:dyDescent="0.25">
      <c r="B6678" s="110"/>
      <c r="C6678" s="110"/>
    </row>
    <row r="6679" spans="2:3" x14ac:dyDescent="0.25">
      <c r="B6679" s="110"/>
      <c r="C6679" s="110"/>
    </row>
    <row r="6680" spans="2:3" x14ac:dyDescent="0.25">
      <c r="B6680" s="110"/>
      <c r="C6680" s="110"/>
    </row>
    <row r="6681" spans="2:3" x14ac:dyDescent="0.25">
      <c r="B6681" s="110"/>
      <c r="C6681" s="110"/>
    </row>
    <row r="6682" spans="2:3" x14ac:dyDescent="0.25">
      <c r="B6682" s="110"/>
      <c r="C6682" s="110"/>
    </row>
    <row r="6683" spans="2:3" x14ac:dyDescent="0.25">
      <c r="B6683" s="110"/>
      <c r="C6683" s="110"/>
    </row>
    <row r="6684" spans="2:3" x14ac:dyDescent="0.25">
      <c r="B6684" s="110"/>
      <c r="C6684" s="110"/>
    </row>
    <row r="6685" spans="2:3" x14ac:dyDescent="0.25">
      <c r="B6685" s="110"/>
      <c r="C6685" s="110"/>
    </row>
    <row r="6686" spans="2:3" x14ac:dyDescent="0.25">
      <c r="B6686" s="110"/>
      <c r="C6686" s="110"/>
    </row>
    <row r="6687" spans="2:3" x14ac:dyDescent="0.25">
      <c r="B6687" s="110"/>
      <c r="C6687" s="110"/>
    </row>
    <row r="6688" spans="2:3" x14ac:dyDescent="0.25">
      <c r="B6688" s="110"/>
      <c r="C6688" s="110"/>
    </row>
    <row r="6689" spans="2:3" x14ac:dyDescent="0.25">
      <c r="B6689" s="110"/>
      <c r="C6689" s="110"/>
    </row>
    <row r="6690" spans="2:3" x14ac:dyDescent="0.25">
      <c r="B6690" s="110"/>
      <c r="C6690" s="110"/>
    </row>
    <row r="6691" spans="2:3" x14ac:dyDescent="0.25">
      <c r="B6691" s="110"/>
      <c r="C6691" s="110"/>
    </row>
    <row r="6692" spans="2:3" x14ac:dyDescent="0.25">
      <c r="B6692" s="110"/>
      <c r="C6692" s="110"/>
    </row>
    <row r="6693" spans="2:3" x14ac:dyDescent="0.25">
      <c r="B6693" s="110"/>
      <c r="C6693" s="110"/>
    </row>
    <row r="6694" spans="2:3" x14ac:dyDescent="0.25">
      <c r="B6694" s="110"/>
      <c r="C6694" s="110"/>
    </row>
    <row r="6695" spans="2:3" x14ac:dyDescent="0.25">
      <c r="B6695" s="110"/>
      <c r="C6695" s="110"/>
    </row>
    <row r="6696" spans="2:3" x14ac:dyDescent="0.25">
      <c r="B6696" s="110"/>
      <c r="C6696" s="110"/>
    </row>
    <row r="6697" spans="2:3" x14ac:dyDescent="0.25">
      <c r="B6697" s="110"/>
      <c r="C6697" s="110"/>
    </row>
    <row r="6698" spans="2:3" x14ac:dyDescent="0.25">
      <c r="B6698" s="110"/>
      <c r="C6698" s="110"/>
    </row>
    <row r="6699" spans="2:3" x14ac:dyDescent="0.25">
      <c r="B6699" s="110"/>
      <c r="C6699" s="110"/>
    </row>
    <row r="6700" spans="2:3" x14ac:dyDescent="0.25">
      <c r="B6700" s="110"/>
      <c r="C6700" s="110"/>
    </row>
    <row r="6701" spans="2:3" x14ac:dyDescent="0.25">
      <c r="B6701" s="110"/>
      <c r="C6701" s="110"/>
    </row>
    <row r="6702" spans="2:3" x14ac:dyDescent="0.25">
      <c r="B6702" s="110"/>
      <c r="C6702" s="110"/>
    </row>
    <row r="6703" spans="2:3" x14ac:dyDescent="0.25">
      <c r="B6703" s="110"/>
      <c r="C6703" s="110"/>
    </row>
    <row r="6704" spans="2:3" x14ac:dyDescent="0.25">
      <c r="B6704" s="110"/>
      <c r="C6704" s="110"/>
    </row>
    <row r="6705" spans="2:3" x14ac:dyDescent="0.25">
      <c r="B6705" s="110"/>
      <c r="C6705" s="110"/>
    </row>
    <row r="6706" spans="2:3" x14ac:dyDescent="0.25">
      <c r="B6706" s="110"/>
      <c r="C6706" s="110"/>
    </row>
    <row r="6707" spans="2:3" x14ac:dyDescent="0.25">
      <c r="B6707" s="110"/>
      <c r="C6707" s="110"/>
    </row>
    <row r="6708" spans="2:3" x14ac:dyDescent="0.25">
      <c r="B6708" s="110"/>
      <c r="C6708" s="110"/>
    </row>
    <row r="6709" spans="2:3" x14ac:dyDescent="0.25">
      <c r="B6709" s="110"/>
      <c r="C6709" s="110"/>
    </row>
    <row r="6710" spans="2:3" x14ac:dyDescent="0.25">
      <c r="B6710" s="110"/>
      <c r="C6710" s="110"/>
    </row>
    <row r="6711" spans="2:3" x14ac:dyDescent="0.25">
      <c r="B6711" s="110"/>
      <c r="C6711" s="110"/>
    </row>
    <row r="6712" spans="2:3" x14ac:dyDescent="0.25">
      <c r="B6712" s="110"/>
      <c r="C6712" s="110"/>
    </row>
    <row r="6713" spans="2:3" x14ac:dyDescent="0.25">
      <c r="B6713" s="110"/>
      <c r="C6713" s="110"/>
    </row>
    <row r="6714" spans="2:3" x14ac:dyDescent="0.25">
      <c r="B6714" s="110"/>
      <c r="C6714" s="110"/>
    </row>
    <row r="6715" spans="2:3" x14ac:dyDescent="0.25">
      <c r="B6715" s="110"/>
      <c r="C6715" s="110"/>
    </row>
    <row r="6716" spans="2:3" x14ac:dyDescent="0.25">
      <c r="B6716" s="110"/>
      <c r="C6716" s="110"/>
    </row>
    <row r="6717" spans="2:3" x14ac:dyDescent="0.25">
      <c r="B6717" s="110"/>
      <c r="C6717" s="110"/>
    </row>
    <row r="6718" spans="2:3" x14ac:dyDescent="0.25">
      <c r="B6718" s="110"/>
      <c r="C6718" s="110"/>
    </row>
    <row r="6719" spans="2:3" x14ac:dyDescent="0.25">
      <c r="B6719" s="110"/>
      <c r="C6719" s="110"/>
    </row>
    <row r="6720" spans="2:3" x14ac:dyDescent="0.25">
      <c r="B6720" s="110"/>
      <c r="C6720" s="110"/>
    </row>
    <row r="6721" spans="2:3" x14ac:dyDescent="0.25">
      <c r="B6721" s="110"/>
      <c r="C6721" s="110"/>
    </row>
    <row r="6722" spans="2:3" x14ac:dyDescent="0.25">
      <c r="B6722" s="110"/>
      <c r="C6722" s="110"/>
    </row>
    <row r="6723" spans="2:3" x14ac:dyDescent="0.25">
      <c r="B6723" s="110"/>
      <c r="C6723" s="110"/>
    </row>
    <row r="6724" spans="2:3" x14ac:dyDescent="0.25">
      <c r="B6724" s="110"/>
      <c r="C6724" s="110"/>
    </row>
    <row r="6725" spans="2:3" x14ac:dyDescent="0.25">
      <c r="B6725" s="110"/>
      <c r="C6725" s="110"/>
    </row>
    <row r="6726" spans="2:3" x14ac:dyDescent="0.25">
      <c r="B6726" s="110"/>
      <c r="C6726" s="110"/>
    </row>
    <row r="6727" spans="2:3" x14ac:dyDescent="0.25">
      <c r="B6727" s="110"/>
      <c r="C6727" s="110"/>
    </row>
    <row r="6728" spans="2:3" x14ac:dyDescent="0.25">
      <c r="B6728" s="110"/>
      <c r="C6728" s="110"/>
    </row>
    <row r="6729" spans="2:3" x14ac:dyDescent="0.25">
      <c r="B6729" s="110"/>
      <c r="C6729" s="110"/>
    </row>
    <row r="6730" spans="2:3" x14ac:dyDescent="0.25">
      <c r="B6730" s="110"/>
      <c r="C6730" s="110"/>
    </row>
    <row r="6731" spans="2:3" x14ac:dyDescent="0.25">
      <c r="B6731" s="110"/>
      <c r="C6731" s="110"/>
    </row>
    <row r="6732" spans="2:3" x14ac:dyDescent="0.25">
      <c r="B6732" s="110"/>
      <c r="C6732" s="110"/>
    </row>
    <row r="6733" spans="2:3" x14ac:dyDescent="0.25">
      <c r="B6733" s="110"/>
      <c r="C6733" s="110"/>
    </row>
    <row r="6734" spans="2:3" x14ac:dyDescent="0.25">
      <c r="B6734" s="110"/>
      <c r="C6734" s="110"/>
    </row>
    <row r="6735" spans="2:3" x14ac:dyDescent="0.25">
      <c r="B6735" s="110"/>
      <c r="C6735" s="110"/>
    </row>
    <row r="6736" spans="2:3" x14ac:dyDescent="0.25">
      <c r="B6736" s="110"/>
      <c r="C6736" s="110"/>
    </row>
    <row r="6737" spans="2:3" x14ac:dyDescent="0.25">
      <c r="B6737" s="110"/>
      <c r="C6737" s="110"/>
    </row>
    <row r="6738" spans="2:3" x14ac:dyDescent="0.25">
      <c r="B6738" s="110"/>
      <c r="C6738" s="110"/>
    </row>
    <row r="6739" spans="2:3" x14ac:dyDescent="0.25">
      <c r="B6739" s="110"/>
      <c r="C6739" s="110"/>
    </row>
    <row r="6740" spans="2:3" x14ac:dyDescent="0.25">
      <c r="B6740" s="110"/>
      <c r="C6740" s="110"/>
    </row>
    <row r="6741" spans="2:3" x14ac:dyDescent="0.25">
      <c r="B6741" s="110"/>
      <c r="C6741" s="110"/>
    </row>
    <row r="6742" spans="2:3" x14ac:dyDescent="0.25">
      <c r="B6742" s="110"/>
      <c r="C6742" s="110"/>
    </row>
    <row r="6743" spans="2:3" x14ac:dyDescent="0.25">
      <c r="B6743" s="110"/>
      <c r="C6743" s="110"/>
    </row>
    <row r="6744" spans="2:3" x14ac:dyDescent="0.25">
      <c r="B6744" s="110"/>
      <c r="C6744" s="110"/>
    </row>
    <row r="6745" spans="2:3" x14ac:dyDescent="0.25">
      <c r="B6745" s="110"/>
      <c r="C6745" s="110"/>
    </row>
    <row r="6746" spans="2:3" x14ac:dyDescent="0.25">
      <c r="B6746" s="110"/>
      <c r="C6746" s="110"/>
    </row>
    <row r="6747" spans="2:3" x14ac:dyDescent="0.25">
      <c r="B6747" s="110"/>
      <c r="C6747" s="110"/>
    </row>
    <row r="6748" spans="2:3" x14ac:dyDescent="0.25">
      <c r="B6748" s="110"/>
      <c r="C6748" s="110"/>
    </row>
    <row r="6749" spans="2:3" x14ac:dyDescent="0.25">
      <c r="B6749" s="110"/>
      <c r="C6749" s="110"/>
    </row>
    <row r="6750" spans="2:3" x14ac:dyDescent="0.25">
      <c r="B6750" s="110"/>
      <c r="C6750" s="110"/>
    </row>
    <row r="6751" spans="2:3" x14ac:dyDescent="0.25">
      <c r="B6751" s="110"/>
      <c r="C6751" s="110"/>
    </row>
    <row r="6752" spans="2:3" x14ac:dyDescent="0.25">
      <c r="B6752" s="110"/>
      <c r="C6752" s="110"/>
    </row>
    <row r="6753" spans="2:3" x14ac:dyDescent="0.25">
      <c r="B6753" s="110"/>
      <c r="C6753" s="110"/>
    </row>
    <row r="6754" spans="2:3" x14ac:dyDescent="0.25">
      <c r="B6754" s="110"/>
      <c r="C6754" s="110"/>
    </row>
    <row r="6755" spans="2:3" x14ac:dyDescent="0.25">
      <c r="B6755" s="110"/>
      <c r="C6755" s="110"/>
    </row>
    <row r="6756" spans="2:3" x14ac:dyDescent="0.25">
      <c r="B6756" s="110"/>
      <c r="C6756" s="110"/>
    </row>
    <row r="6757" spans="2:3" x14ac:dyDescent="0.25">
      <c r="B6757" s="110"/>
      <c r="C6757" s="110"/>
    </row>
    <row r="6758" spans="2:3" x14ac:dyDescent="0.25">
      <c r="B6758" s="110"/>
      <c r="C6758" s="110"/>
    </row>
    <row r="6759" spans="2:3" x14ac:dyDescent="0.25">
      <c r="B6759" s="110"/>
      <c r="C6759" s="110"/>
    </row>
    <row r="6760" spans="2:3" x14ac:dyDescent="0.25">
      <c r="B6760" s="110"/>
      <c r="C6760" s="110"/>
    </row>
    <row r="6761" spans="2:3" x14ac:dyDescent="0.25">
      <c r="B6761" s="110"/>
      <c r="C6761" s="110"/>
    </row>
    <row r="6762" spans="2:3" x14ac:dyDescent="0.25">
      <c r="B6762" s="110"/>
      <c r="C6762" s="110"/>
    </row>
    <row r="6763" spans="2:3" x14ac:dyDescent="0.25">
      <c r="B6763" s="110"/>
      <c r="C6763" s="110"/>
    </row>
    <row r="6764" spans="2:3" x14ac:dyDescent="0.25">
      <c r="B6764" s="110"/>
      <c r="C6764" s="110"/>
    </row>
    <row r="6765" spans="2:3" x14ac:dyDescent="0.25">
      <c r="B6765" s="110"/>
      <c r="C6765" s="110"/>
    </row>
    <row r="6766" spans="2:3" x14ac:dyDescent="0.25">
      <c r="B6766" s="110"/>
      <c r="C6766" s="110"/>
    </row>
    <row r="6767" spans="2:3" x14ac:dyDescent="0.25">
      <c r="B6767" s="110"/>
      <c r="C6767" s="110"/>
    </row>
    <row r="6768" spans="2:3" x14ac:dyDescent="0.25">
      <c r="B6768" s="110"/>
      <c r="C6768" s="110"/>
    </row>
    <row r="6769" spans="2:3" x14ac:dyDescent="0.25">
      <c r="B6769" s="110"/>
      <c r="C6769" s="110"/>
    </row>
    <row r="6770" spans="2:3" x14ac:dyDescent="0.25">
      <c r="B6770" s="110"/>
      <c r="C6770" s="110"/>
    </row>
    <row r="6771" spans="2:3" x14ac:dyDescent="0.25">
      <c r="B6771" s="110"/>
      <c r="C6771" s="110"/>
    </row>
    <row r="6772" spans="2:3" x14ac:dyDescent="0.25">
      <c r="B6772" s="110"/>
      <c r="C6772" s="110"/>
    </row>
    <row r="6773" spans="2:3" x14ac:dyDescent="0.25">
      <c r="B6773" s="110"/>
      <c r="C6773" s="110"/>
    </row>
    <row r="6774" spans="2:3" x14ac:dyDescent="0.25">
      <c r="B6774" s="110"/>
      <c r="C6774" s="110"/>
    </row>
    <row r="6775" spans="2:3" x14ac:dyDescent="0.25">
      <c r="B6775" s="110"/>
      <c r="C6775" s="110"/>
    </row>
    <row r="6776" spans="2:3" x14ac:dyDescent="0.25">
      <c r="B6776" s="110"/>
      <c r="C6776" s="110"/>
    </row>
    <row r="6777" spans="2:3" x14ac:dyDescent="0.25">
      <c r="B6777" s="110"/>
      <c r="C6777" s="110"/>
    </row>
    <row r="6778" spans="2:3" x14ac:dyDescent="0.25">
      <c r="B6778" s="110"/>
      <c r="C6778" s="110"/>
    </row>
    <row r="6779" spans="2:3" x14ac:dyDescent="0.25">
      <c r="B6779" s="110"/>
      <c r="C6779" s="110"/>
    </row>
    <row r="6780" spans="2:3" x14ac:dyDescent="0.25">
      <c r="B6780" s="110"/>
      <c r="C6780" s="110"/>
    </row>
    <row r="6781" spans="2:3" x14ac:dyDescent="0.25">
      <c r="B6781" s="110"/>
      <c r="C6781" s="110"/>
    </row>
    <row r="6782" spans="2:3" x14ac:dyDescent="0.25">
      <c r="B6782" s="110"/>
      <c r="C6782" s="110"/>
    </row>
    <row r="6783" spans="2:3" x14ac:dyDescent="0.25">
      <c r="B6783" s="110"/>
      <c r="C6783" s="110"/>
    </row>
    <row r="6784" spans="2:3" x14ac:dyDescent="0.25">
      <c r="B6784" s="110"/>
      <c r="C6784" s="110"/>
    </row>
    <row r="6785" spans="2:3" x14ac:dyDescent="0.25">
      <c r="B6785" s="110"/>
      <c r="C6785" s="110"/>
    </row>
    <row r="6786" spans="2:3" x14ac:dyDescent="0.25">
      <c r="B6786" s="110"/>
      <c r="C6786" s="110"/>
    </row>
    <row r="6787" spans="2:3" x14ac:dyDescent="0.25">
      <c r="B6787" s="110"/>
      <c r="C6787" s="110"/>
    </row>
    <row r="6788" spans="2:3" x14ac:dyDescent="0.25">
      <c r="B6788" s="110"/>
      <c r="C6788" s="110"/>
    </row>
    <row r="6789" spans="2:3" x14ac:dyDescent="0.25">
      <c r="B6789" s="110"/>
      <c r="C6789" s="110"/>
    </row>
    <row r="6790" spans="2:3" x14ac:dyDescent="0.25">
      <c r="B6790" s="110"/>
      <c r="C6790" s="110"/>
    </row>
    <row r="6791" spans="2:3" x14ac:dyDescent="0.25">
      <c r="B6791" s="110"/>
      <c r="C6791" s="110"/>
    </row>
    <row r="6792" spans="2:3" x14ac:dyDescent="0.25">
      <c r="B6792" s="110"/>
      <c r="C6792" s="110"/>
    </row>
    <row r="6793" spans="2:3" x14ac:dyDescent="0.25">
      <c r="B6793" s="110"/>
      <c r="C6793" s="110"/>
    </row>
    <row r="6794" spans="2:3" x14ac:dyDescent="0.25">
      <c r="B6794" s="110"/>
      <c r="C6794" s="110"/>
    </row>
    <row r="6795" spans="2:3" x14ac:dyDescent="0.25">
      <c r="B6795" s="110"/>
      <c r="C6795" s="110"/>
    </row>
    <row r="6796" spans="2:3" x14ac:dyDescent="0.25">
      <c r="B6796" s="110"/>
      <c r="C6796" s="110"/>
    </row>
    <row r="6797" spans="2:3" x14ac:dyDescent="0.25">
      <c r="B6797" s="110"/>
      <c r="C6797" s="110"/>
    </row>
    <row r="6798" spans="2:3" x14ac:dyDescent="0.25">
      <c r="B6798" s="110"/>
      <c r="C6798" s="110"/>
    </row>
    <row r="6799" spans="2:3" x14ac:dyDescent="0.25">
      <c r="B6799" s="110"/>
      <c r="C6799" s="110"/>
    </row>
    <row r="6800" spans="2:3" x14ac:dyDescent="0.25">
      <c r="B6800" s="110"/>
      <c r="C6800" s="110"/>
    </row>
    <row r="6801" spans="2:3" x14ac:dyDescent="0.25">
      <c r="B6801" s="110"/>
      <c r="C6801" s="110"/>
    </row>
    <row r="6802" spans="2:3" x14ac:dyDescent="0.25">
      <c r="B6802" s="110"/>
      <c r="C6802" s="110"/>
    </row>
    <row r="6803" spans="2:3" x14ac:dyDescent="0.25">
      <c r="B6803" s="110"/>
      <c r="C6803" s="110"/>
    </row>
    <row r="6804" spans="2:3" x14ac:dyDescent="0.25">
      <c r="B6804" s="110"/>
      <c r="C6804" s="110"/>
    </row>
    <row r="6805" spans="2:3" x14ac:dyDescent="0.25">
      <c r="B6805" s="110"/>
      <c r="C6805" s="110"/>
    </row>
    <row r="6806" spans="2:3" x14ac:dyDescent="0.25">
      <c r="B6806" s="110"/>
      <c r="C6806" s="110"/>
    </row>
    <row r="6807" spans="2:3" x14ac:dyDescent="0.25">
      <c r="B6807" s="110"/>
      <c r="C6807" s="110"/>
    </row>
    <row r="6808" spans="2:3" x14ac:dyDescent="0.25">
      <c r="B6808" s="110"/>
      <c r="C6808" s="110"/>
    </row>
    <row r="6809" spans="2:3" x14ac:dyDescent="0.25">
      <c r="B6809" s="110"/>
      <c r="C6809" s="110"/>
    </row>
    <row r="6810" spans="2:3" x14ac:dyDescent="0.25">
      <c r="B6810" s="110"/>
      <c r="C6810" s="110"/>
    </row>
    <row r="6811" spans="2:3" x14ac:dyDescent="0.25">
      <c r="B6811" s="110"/>
      <c r="C6811" s="110"/>
    </row>
    <row r="6812" spans="2:3" x14ac:dyDescent="0.25">
      <c r="B6812" s="110"/>
      <c r="C6812" s="110"/>
    </row>
    <row r="6813" spans="2:3" x14ac:dyDescent="0.25">
      <c r="B6813" s="110"/>
      <c r="C6813" s="110"/>
    </row>
    <row r="6814" spans="2:3" x14ac:dyDescent="0.25">
      <c r="B6814" s="110"/>
      <c r="C6814" s="110"/>
    </row>
    <row r="6815" spans="2:3" x14ac:dyDescent="0.25">
      <c r="B6815" s="110"/>
      <c r="C6815" s="110"/>
    </row>
    <row r="6816" spans="2:3" x14ac:dyDescent="0.25">
      <c r="B6816" s="110"/>
      <c r="C6816" s="110"/>
    </row>
    <row r="6817" spans="2:3" x14ac:dyDescent="0.25">
      <c r="B6817" s="110"/>
      <c r="C6817" s="110"/>
    </row>
    <row r="6818" spans="2:3" x14ac:dyDescent="0.25">
      <c r="B6818" s="110"/>
      <c r="C6818" s="110"/>
    </row>
    <row r="6819" spans="2:3" x14ac:dyDescent="0.25">
      <c r="B6819" s="110"/>
      <c r="C6819" s="110"/>
    </row>
    <row r="6820" spans="2:3" x14ac:dyDescent="0.25">
      <c r="B6820" s="110"/>
      <c r="C6820" s="110"/>
    </row>
    <row r="6821" spans="2:3" x14ac:dyDescent="0.25">
      <c r="B6821" s="110"/>
      <c r="C6821" s="110"/>
    </row>
    <row r="6822" spans="2:3" x14ac:dyDescent="0.25">
      <c r="B6822" s="110"/>
      <c r="C6822" s="110"/>
    </row>
    <row r="6823" spans="2:3" x14ac:dyDescent="0.25">
      <c r="B6823" s="110"/>
      <c r="C6823" s="110"/>
    </row>
    <row r="6824" spans="2:3" x14ac:dyDescent="0.25">
      <c r="B6824" s="110"/>
      <c r="C6824" s="110"/>
    </row>
    <row r="6825" spans="2:3" x14ac:dyDescent="0.25">
      <c r="B6825" s="110"/>
      <c r="C6825" s="110"/>
    </row>
    <row r="6826" spans="2:3" x14ac:dyDescent="0.25">
      <c r="B6826" s="110"/>
      <c r="C6826" s="110"/>
    </row>
    <row r="6827" spans="2:3" x14ac:dyDescent="0.25">
      <c r="B6827" s="110"/>
      <c r="C6827" s="110"/>
    </row>
    <row r="6828" spans="2:3" x14ac:dyDescent="0.25">
      <c r="B6828" s="110"/>
      <c r="C6828" s="110"/>
    </row>
    <row r="6829" spans="2:3" x14ac:dyDescent="0.25">
      <c r="B6829" s="110"/>
      <c r="C6829" s="110"/>
    </row>
    <row r="6830" spans="2:3" x14ac:dyDescent="0.25">
      <c r="B6830" s="110"/>
      <c r="C6830" s="110"/>
    </row>
    <row r="6831" spans="2:3" x14ac:dyDescent="0.25">
      <c r="B6831" s="110"/>
      <c r="C6831" s="110"/>
    </row>
    <row r="6832" spans="2:3" x14ac:dyDescent="0.25">
      <c r="B6832" s="110"/>
      <c r="C6832" s="110"/>
    </row>
    <row r="6833" spans="2:3" x14ac:dyDescent="0.25">
      <c r="B6833" s="110"/>
      <c r="C6833" s="110"/>
    </row>
    <row r="6834" spans="2:3" x14ac:dyDescent="0.25">
      <c r="B6834" s="110"/>
      <c r="C6834" s="110"/>
    </row>
    <row r="6835" spans="2:3" x14ac:dyDescent="0.25">
      <c r="B6835" s="110"/>
      <c r="C6835" s="110"/>
    </row>
    <row r="6836" spans="2:3" x14ac:dyDescent="0.25">
      <c r="B6836" s="110"/>
      <c r="C6836" s="110"/>
    </row>
    <row r="6837" spans="2:3" x14ac:dyDescent="0.25">
      <c r="B6837" s="110"/>
      <c r="C6837" s="110"/>
    </row>
    <row r="6838" spans="2:3" x14ac:dyDescent="0.25">
      <c r="B6838" s="110"/>
      <c r="C6838" s="110"/>
    </row>
    <row r="6839" spans="2:3" x14ac:dyDescent="0.25">
      <c r="B6839" s="110"/>
      <c r="C6839" s="110"/>
    </row>
    <row r="6840" spans="2:3" x14ac:dyDescent="0.25">
      <c r="B6840" s="110"/>
      <c r="C6840" s="110"/>
    </row>
    <row r="6841" spans="2:3" x14ac:dyDescent="0.25">
      <c r="B6841" s="110"/>
      <c r="C6841" s="110"/>
    </row>
    <row r="6842" spans="2:3" x14ac:dyDescent="0.25">
      <c r="B6842" s="110"/>
      <c r="C6842" s="110"/>
    </row>
    <row r="6843" spans="2:3" x14ac:dyDescent="0.25">
      <c r="B6843" s="110"/>
      <c r="C6843" s="110"/>
    </row>
    <row r="6844" spans="2:3" x14ac:dyDescent="0.25">
      <c r="B6844" s="110"/>
      <c r="C6844" s="110"/>
    </row>
    <row r="6845" spans="2:3" x14ac:dyDescent="0.25">
      <c r="B6845" s="110"/>
      <c r="C6845" s="110"/>
    </row>
    <row r="6846" spans="2:3" x14ac:dyDescent="0.25">
      <c r="B6846" s="110"/>
      <c r="C6846" s="110"/>
    </row>
    <row r="6847" spans="2:3" x14ac:dyDescent="0.25">
      <c r="B6847" s="110"/>
      <c r="C6847" s="110"/>
    </row>
    <row r="6848" spans="2:3" x14ac:dyDescent="0.25">
      <c r="B6848" s="110"/>
      <c r="C6848" s="110"/>
    </row>
    <row r="6849" spans="2:3" x14ac:dyDescent="0.25">
      <c r="B6849" s="110"/>
      <c r="C6849" s="110"/>
    </row>
    <row r="6850" spans="2:3" x14ac:dyDescent="0.25">
      <c r="B6850" s="110"/>
      <c r="C6850" s="110"/>
    </row>
    <row r="6851" spans="2:3" x14ac:dyDescent="0.25">
      <c r="B6851" s="110"/>
      <c r="C6851" s="110"/>
    </row>
    <row r="6852" spans="2:3" x14ac:dyDescent="0.25">
      <c r="B6852" s="110"/>
      <c r="C6852" s="110"/>
    </row>
    <row r="6853" spans="2:3" x14ac:dyDescent="0.25">
      <c r="B6853" s="110"/>
      <c r="C6853" s="110"/>
    </row>
    <row r="6854" spans="2:3" x14ac:dyDescent="0.25">
      <c r="B6854" s="110"/>
      <c r="C6854" s="110"/>
    </row>
    <row r="6855" spans="2:3" x14ac:dyDescent="0.25">
      <c r="B6855" s="110"/>
      <c r="C6855" s="110"/>
    </row>
    <row r="6856" spans="2:3" x14ac:dyDescent="0.25">
      <c r="B6856" s="110"/>
      <c r="C6856" s="110"/>
    </row>
    <row r="6857" spans="2:3" x14ac:dyDescent="0.25">
      <c r="B6857" s="110"/>
      <c r="C6857" s="110"/>
    </row>
    <row r="6858" spans="2:3" x14ac:dyDescent="0.25">
      <c r="B6858" s="110"/>
      <c r="C6858" s="110"/>
    </row>
    <row r="6859" spans="2:3" x14ac:dyDescent="0.25">
      <c r="B6859" s="110"/>
      <c r="C6859" s="110"/>
    </row>
    <row r="6860" spans="2:3" x14ac:dyDescent="0.25">
      <c r="B6860" s="110"/>
      <c r="C6860" s="110"/>
    </row>
    <row r="6861" spans="2:3" x14ac:dyDescent="0.25">
      <c r="B6861" s="110"/>
      <c r="C6861" s="110"/>
    </row>
    <row r="6862" spans="2:3" x14ac:dyDescent="0.25">
      <c r="B6862" s="110"/>
      <c r="C6862" s="110"/>
    </row>
    <row r="6863" spans="2:3" x14ac:dyDescent="0.25">
      <c r="B6863" s="110"/>
      <c r="C6863" s="110"/>
    </row>
    <row r="6864" spans="2:3" x14ac:dyDescent="0.25">
      <c r="B6864" s="110"/>
      <c r="C6864" s="110"/>
    </row>
    <row r="6865" spans="2:3" x14ac:dyDescent="0.25">
      <c r="B6865" s="110"/>
      <c r="C6865" s="110"/>
    </row>
    <row r="6866" spans="2:3" x14ac:dyDescent="0.25">
      <c r="B6866" s="110"/>
      <c r="C6866" s="110"/>
    </row>
    <row r="6867" spans="2:3" x14ac:dyDescent="0.25">
      <c r="B6867" s="110"/>
      <c r="C6867" s="110"/>
    </row>
    <row r="6868" spans="2:3" x14ac:dyDescent="0.25">
      <c r="B6868" s="110"/>
      <c r="C6868" s="110"/>
    </row>
    <row r="6869" spans="2:3" x14ac:dyDescent="0.25">
      <c r="B6869" s="110"/>
      <c r="C6869" s="110"/>
    </row>
    <row r="6870" spans="2:3" x14ac:dyDescent="0.25">
      <c r="B6870" s="110"/>
      <c r="C6870" s="110"/>
    </row>
    <row r="6871" spans="2:3" x14ac:dyDescent="0.25">
      <c r="B6871" s="110"/>
      <c r="C6871" s="110"/>
    </row>
    <row r="6872" spans="2:3" x14ac:dyDescent="0.25">
      <c r="B6872" s="110"/>
      <c r="C6872" s="110"/>
    </row>
    <row r="6873" spans="2:3" x14ac:dyDescent="0.25">
      <c r="B6873" s="110"/>
      <c r="C6873" s="110"/>
    </row>
    <row r="6874" spans="2:3" x14ac:dyDescent="0.25">
      <c r="B6874" s="110"/>
      <c r="C6874" s="110"/>
    </row>
    <row r="6875" spans="2:3" x14ac:dyDescent="0.25">
      <c r="B6875" s="110"/>
      <c r="C6875" s="110"/>
    </row>
    <row r="6876" spans="2:3" x14ac:dyDescent="0.25">
      <c r="B6876" s="110"/>
      <c r="C6876" s="110"/>
    </row>
    <row r="6877" spans="2:3" x14ac:dyDescent="0.25">
      <c r="B6877" s="110"/>
      <c r="C6877" s="110"/>
    </row>
    <row r="6878" spans="2:3" x14ac:dyDescent="0.25">
      <c r="B6878" s="110"/>
      <c r="C6878" s="110"/>
    </row>
    <row r="6879" spans="2:3" x14ac:dyDescent="0.25">
      <c r="B6879" s="110"/>
      <c r="C6879" s="110"/>
    </row>
    <row r="6880" spans="2:3" x14ac:dyDescent="0.25">
      <c r="B6880" s="110"/>
      <c r="C6880" s="110"/>
    </row>
    <row r="6881" spans="2:3" x14ac:dyDescent="0.25">
      <c r="B6881" s="110"/>
      <c r="C6881" s="110"/>
    </row>
    <row r="6882" spans="2:3" x14ac:dyDescent="0.25">
      <c r="B6882" s="110"/>
      <c r="C6882" s="110"/>
    </row>
    <row r="6883" spans="2:3" x14ac:dyDescent="0.25">
      <c r="B6883" s="110"/>
      <c r="C6883" s="110"/>
    </row>
    <row r="6884" spans="2:3" x14ac:dyDescent="0.25">
      <c r="B6884" s="110"/>
      <c r="C6884" s="110"/>
    </row>
    <row r="6885" spans="2:3" x14ac:dyDescent="0.25">
      <c r="B6885" s="110"/>
      <c r="C6885" s="110"/>
    </row>
    <row r="6886" spans="2:3" x14ac:dyDescent="0.25">
      <c r="B6886" s="110"/>
      <c r="C6886" s="110"/>
    </row>
    <row r="6887" spans="2:3" x14ac:dyDescent="0.25">
      <c r="B6887" s="110"/>
      <c r="C6887" s="110"/>
    </row>
    <row r="6888" spans="2:3" x14ac:dyDescent="0.25">
      <c r="B6888" s="110"/>
      <c r="C6888" s="110"/>
    </row>
    <row r="6889" spans="2:3" x14ac:dyDescent="0.25">
      <c r="B6889" s="110"/>
      <c r="C6889" s="110"/>
    </row>
    <row r="6890" spans="2:3" x14ac:dyDescent="0.25">
      <c r="B6890" s="110"/>
      <c r="C6890" s="110"/>
    </row>
    <row r="6891" spans="2:3" x14ac:dyDescent="0.25">
      <c r="B6891" s="110"/>
      <c r="C6891" s="110"/>
    </row>
    <row r="6892" spans="2:3" x14ac:dyDescent="0.25">
      <c r="B6892" s="110"/>
      <c r="C6892" s="110"/>
    </row>
    <row r="6893" spans="2:3" x14ac:dyDescent="0.25">
      <c r="B6893" s="110"/>
      <c r="C6893" s="110"/>
    </row>
    <row r="6894" spans="2:3" x14ac:dyDescent="0.25">
      <c r="B6894" s="110"/>
      <c r="C6894" s="110"/>
    </row>
    <row r="6895" spans="2:3" x14ac:dyDescent="0.25">
      <c r="B6895" s="110"/>
      <c r="C6895" s="110"/>
    </row>
    <row r="6896" spans="2:3" x14ac:dyDescent="0.25">
      <c r="B6896" s="110"/>
      <c r="C6896" s="110"/>
    </row>
    <row r="6897" spans="2:3" x14ac:dyDescent="0.25">
      <c r="B6897" s="110"/>
      <c r="C6897" s="110"/>
    </row>
    <row r="6898" spans="2:3" x14ac:dyDescent="0.25">
      <c r="B6898" s="110"/>
      <c r="C6898" s="110"/>
    </row>
    <row r="6899" spans="2:3" x14ac:dyDescent="0.25">
      <c r="B6899" s="110"/>
      <c r="C6899" s="110"/>
    </row>
    <row r="6900" spans="2:3" x14ac:dyDescent="0.25">
      <c r="B6900" s="110"/>
      <c r="C6900" s="110"/>
    </row>
    <row r="6901" spans="2:3" x14ac:dyDescent="0.25">
      <c r="B6901" s="110"/>
      <c r="C6901" s="110"/>
    </row>
    <row r="6902" spans="2:3" x14ac:dyDescent="0.25">
      <c r="B6902" s="110"/>
      <c r="C6902" s="110"/>
    </row>
    <row r="6903" spans="2:3" x14ac:dyDescent="0.25">
      <c r="B6903" s="110"/>
      <c r="C6903" s="110"/>
    </row>
    <row r="6904" spans="2:3" x14ac:dyDescent="0.25">
      <c r="B6904" s="110"/>
      <c r="C6904" s="110"/>
    </row>
    <row r="6905" spans="2:3" x14ac:dyDescent="0.25">
      <c r="B6905" s="110"/>
      <c r="C6905" s="110"/>
    </row>
    <row r="6906" spans="2:3" x14ac:dyDescent="0.25">
      <c r="B6906" s="110"/>
      <c r="C6906" s="110"/>
    </row>
    <row r="6907" spans="2:3" x14ac:dyDescent="0.25">
      <c r="B6907" s="110"/>
      <c r="C6907" s="110"/>
    </row>
    <row r="6908" spans="2:3" x14ac:dyDescent="0.25">
      <c r="B6908" s="110"/>
      <c r="C6908" s="110"/>
    </row>
    <row r="6909" spans="2:3" x14ac:dyDescent="0.25">
      <c r="B6909" s="110"/>
      <c r="C6909" s="110"/>
    </row>
    <row r="6910" spans="2:3" x14ac:dyDescent="0.25">
      <c r="B6910" s="110"/>
      <c r="C6910" s="110"/>
    </row>
    <row r="6911" spans="2:3" x14ac:dyDescent="0.25">
      <c r="B6911" s="110"/>
      <c r="C6911" s="110"/>
    </row>
    <row r="6912" spans="2:3" x14ac:dyDescent="0.25">
      <c r="B6912" s="110"/>
      <c r="C6912" s="110"/>
    </row>
    <row r="6913" spans="2:3" x14ac:dyDescent="0.25">
      <c r="B6913" s="110"/>
      <c r="C6913" s="110"/>
    </row>
    <row r="6914" spans="2:3" x14ac:dyDescent="0.25">
      <c r="B6914" s="110"/>
      <c r="C6914" s="110"/>
    </row>
    <row r="6915" spans="2:3" x14ac:dyDescent="0.25">
      <c r="B6915" s="110"/>
      <c r="C6915" s="110"/>
    </row>
    <row r="6916" spans="2:3" x14ac:dyDescent="0.25">
      <c r="B6916" s="110"/>
      <c r="C6916" s="110"/>
    </row>
    <row r="6917" spans="2:3" x14ac:dyDescent="0.25">
      <c r="B6917" s="110"/>
      <c r="C6917" s="110"/>
    </row>
    <row r="6918" spans="2:3" x14ac:dyDescent="0.25">
      <c r="B6918" s="110"/>
      <c r="C6918" s="110"/>
    </row>
    <row r="6919" spans="2:3" x14ac:dyDescent="0.25">
      <c r="B6919" s="110"/>
      <c r="C6919" s="110"/>
    </row>
    <row r="6920" spans="2:3" x14ac:dyDescent="0.25">
      <c r="B6920" s="110"/>
      <c r="C6920" s="110"/>
    </row>
    <row r="6921" spans="2:3" x14ac:dyDescent="0.25">
      <c r="B6921" s="110"/>
      <c r="C6921" s="110"/>
    </row>
    <row r="6922" spans="2:3" x14ac:dyDescent="0.25">
      <c r="B6922" s="110"/>
      <c r="C6922" s="110"/>
    </row>
    <row r="6923" spans="2:3" x14ac:dyDescent="0.25">
      <c r="B6923" s="110"/>
      <c r="C6923" s="110"/>
    </row>
    <row r="6924" spans="2:3" x14ac:dyDescent="0.25">
      <c r="B6924" s="110"/>
      <c r="C6924" s="110"/>
    </row>
    <row r="6925" spans="2:3" x14ac:dyDescent="0.25">
      <c r="B6925" s="110"/>
      <c r="C6925" s="110"/>
    </row>
    <row r="6926" spans="2:3" x14ac:dyDescent="0.25">
      <c r="B6926" s="110"/>
      <c r="C6926" s="110"/>
    </row>
    <row r="6927" spans="2:3" x14ac:dyDescent="0.25">
      <c r="B6927" s="110"/>
      <c r="C6927" s="110"/>
    </row>
    <row r="6928" spans="2:3" x14ac:dyDescent="0.25">
      <c r="B6928" s="110"/>
      <c r="C6928" s="110"/>
    </row>
    <row r="6929" spans="2:3" x14ac:dyDescent="0.25">
      <c r="B6929" s="110"/>
      <c r="C6929" s="110"/>
    </row>
    <row r="6930" spans="2:3" x14ac:dyDescent="0.25">
      <c r="B6930" s="110"/>
      <c r="C6930" s="110"/>
    </row>
    <row r="6931" spans="2:3" x14ac:dyDescent="0.25">
      <c r="B6931" s="110"/>
      <c r="C6931" s="110"/>
    </row>
    <row r="6932" spans="2:3" x14ac:dyDescent="0.25">
      <c r="B6932" s="110"/>
      <c r="C6932" s="110"/>
    </row>
    <row r="6933" spans="2:3" x14ac:dyDescent="0.25">
      <c r="B6933" s="110"/>
      <c r="C6933" s="110"/>
    </row>
    <row r="6934" spans="2:3" x14ac:dyDescent="0.25">
      <c r="B6934" s="110"/>
      <c r="C6934" s="110"/>
    </row>
    <row r="6935" spans="2:3" x14ac:dyDescent="0.25">
      <c r="B6935" s="110"/>
      <c r="C6935" s="110"/>
    </row>
    <row r="6936" spans="2:3" x14ac:dyDescent="0.25">
      <c r="B6936" s="110"/>
      <c r="C6936" s="110"/>
    </row>
    <row r="6937" spans="2:3" x14ac:dyDescent="0.25">
      <c r="B6937" s="110"/>
      <c r="C6937" s="110"/>
    </row>
    <row r="6938" spans="2:3" x14ac:dyDescent="0.25">
      <c r="B6938" s="110"/>
      <c r="C6938" s="110"/>
    </row>
    <row r="6939" spans="2:3" x14ac:dyDescent="0.25">
      <c r="B6939" s="110"/>
      <c r="C6939" s="110"/>
    </row>
    <row r="6940" spans="2:3" x14ac:dyDescent="0.25">
      <c r="B6940" s="110"/>
      <c r="C6940" s="110"/>
    </row>
    <row r="6941" spans="2:3" x14ac:dyDescent="0.25">
      <c r="B6941" s="110"/>
      <c r="C6941" s="110"/>
    </row>
    <row r="6942" spans="2:3" x14ac:dyDescent="0.25">
      <c r="B6942" s="110"/>
      <c r="C6942" s="110"/>
    </row>
    <row r="6943" spans="2:3" x14ac:dyDescent="0.25">
      <c r="B6943" s="110"/>
      <c r="C6943" s="110"/>
    </row>
    <row r="6944" spans="2:3" x14ac:dyDescent="0.25">
      <c r="B6944" s="110"/>
      <c r="C6944" s="110"/>
    </row>
    <row r="6945" spans="2:3" x14ac:dyDescent="0.25">
      <c r="B6945" s="110"/>
      <c r="C6945" s="110"/>
    </row>
    <row r="6946" spans="2:3" x14ac:dyDescent="0.25">
      <c r="B6946" s="110"/>
      <c r="C6946" s="110"/>
    </row>
    <row r="6947" spans="2:3" x14ac:dyDescent="0.25">
      <c r="B6947" s="110"/>
      <c r="C6947" s="110"/>
    </row>
    <row r="6948" spans="2:3" x14ac:dyDescent="0.25">
      <c r="B6948" s="110"/>
      <c r="C6948" s="110"/>
    </row>
    <row r="6949" spans="2:3" x14ac:dyDescent="0.25">
      <c r="B6949" s="110"/>
      <c r="C6949" s="110"/>
    </row>
    <row r="6950" spans="2:3" x14ac:dyDescent="0.25">
      <c r="B6950" s="110"/>
      <c r="C6950" s="110"/>
    </row>
    <row r="6951" spans="2:3" x14ac:dyDescent="0.25">
      <c r="B6951" s="110"/>
      <c r="C6951" s="110"/>
    </row>
    <row r="6952" spans="2:3" x14ac:dyDescent="0.25">
      <c r="B6952" s="110"/>
      <c r="C6952" s="110"/>
    </row>
    <row r="6953" spans="2:3" x14ac:dyDescent="0.25">
      <c r="B6953" s="110"/>
      <c r="C6953" s="110"/>
    </row>
    <row r="6954" spans="2:3" x14ac:dyDescent="0.25">
      <c r="B6954" s="110"/>
      <c r="C6954" s="110"/>
    </row>
    <row r="6955" spans="2:3" x14ac:dyDescent="0.25">
      <c r="B6955" s="110"/>
      <c r="C6955" s="110"/>
    </row>
    <row r="6956" spans="2:3" x14ac:dyDescent="0.25">
      <c r="B6956" s="110"/>
      <c r="C6956" s="110"/>
    </row>
    <row r="6957" spans="2:3" x14ac:dyDescent="0.25">
      <c r="B6957" s="110"/>
      <c r="C6957" s="110"/>
    </row>
    <row r="6958" spans="2:3" x14ac:dyDescent="0.25">
      <c r="B6958" s="110"/>
      <c r="C6958" s="110"/>
    </row>
    <row r="6959" spans="2:3" x14ac:dyDescent="0.25">
      <c r="B6959" s="110"/>
      <c r="C6959" s="110"/>
    </row>
    <row r="6960" spans="2:3" x14ac:dyDescent="0.25">
      <c r="B6960" s="110"/>
      <c r="C6960" s="110"/>
    </row>
    <row r="6961" spans="2:3" x14ac:dyDescent="0.25">
      <c r="B6961" s="110"/>
      <c r="C6961" s="110"/>
    </row>
    <row r="6962" spans="2:3" x14ac:dyDescent="0.25">
      <c r="B6962" s="110"/>
      <c r="C6962" s="110"/>
    </row>
    <row r="6963" spans="2:3" x14ac:dyDescent="0.25">
      <c r="B6963" s="110"/>
      <c r="C6963" s="110"/>
    </row>
    <row r="6964" spans="2:3" x14ac:dyDescent="0.25">
      <c r="B6964" s="110"/>
      <c r="C6964" s="110"/>
    </row>
    <row r="6965" spans="2:3" x14ac:dyDescent="0.25">
      <c r="B6965" s="110"/>
      <c r="C6965" s="110"/>
    </row>
    <row r="6966" spans="2:3" x14ac:dyDescent="0.25">
      <c r="B6966" s="110"/>
      <c r="C6966" s="110"/>
    </row>
    <row r="6967" spans="2:3" x14ac:dyDescent="0.25">
      <c r="B6967" s="110"/>
      <c r="C6967" s="110"/>
    </row>
    <row r="6968" spans="2:3" x14ac:dyDescent="0.25">
      <c r="B6968" s="110"/>
      <c r="C6968" s="110"/>
    </row>
    <row r="6969" spans="2:3" x14ac:dyDescent="0.25">
      <c r="B6969" s="110"/>
      <c r="C6969" s="110"/>
    </row>
    <row r="6970" spans="2:3" x14ac:dyDescent="0.25">
      <c r="B6970" s="110"/>
      <c r="C6970" s="110"/>
    </row>
    <row r="6971" spans="2:3" x14ac:dyDescent="0.25">
      <c r="B6971" s="110"/>
      <c r="C6971" s="110"/>
    </row>
    <row r="6972" spans="2:3" x14ac:dyDescent="0.25">
      <c r="B6972" s="110"/>
      <c r="C6972" s="110"/>
    </row>
    <row r="6973" spans="2:3" x14ac:dyDescent="0.25">
      <c r="B6973" s="110"/>
      <c r="C6973" s="110"/>
    </row>
    <row r="6974" spans="2:3" x14ac:dyDescent="0.25">
      <c r="B6974" s="110"/>
      <c r="C6974" s="110"/>
    </row>
    <row r="6975" spans="2:3" x14ac:dyDescent="0.25">
      <c r="B6975" s="110"/>
      <c r="C6975" s="110"/>
    </row>
    <row r="6976" spans="2:3" x14ac:dyDescent="0.25">
      <c r="B6976" s="110"/>
      <c r="C6976" s="110"/>
    </row>
    <row r="6977" spans="2:3" x14ac:dyDescent="0.25">
      <c r="B6977" s="110"/>
      <c r="C6977" s="110"/>
    </row>
    <row r="6978" spans="2:3" x14ac:dyDescent="0.25">
      <c r="B6978" s="110"/>
      <c r="C6978" s="110"/>
    </row>
    <row r="6979" spans="2:3" x14ac:dyDescent="0.25">
      <c r="B6979" s="110"/>
      <c r="C6979" s="110"/>
    </row>
    <row r="6980" spans="2:3" x14ac:dyDescent="0.25">
      <c r="B6980" s="110"/>
      <c r="C6980" s="110"/>
    </row>
    <row r="6981" spans="2:3" x14ac:dyDescent="0.25">
      <c r="B6981" s="110"/>
      <c r="C6981" s="110"/>
    </row>
    <row r="6982" spans="2:3" x14ac:dyDescent="0.25">
      <c r="B6982" s="110"/>
      <c r="C6982" s="110"/>
    </row>
    <row r="6983" spans="2:3" x14ac:dyDescent="0.25">
      <c r="B6983" s="110"/>
      <c r="C6983" s="110"/>
    </row>
    <row r="6984" spans="2:3" x14ac:dyDescent="0.25">
      <c r="B6984" s="110"/>
      <c r="C6984" s="110"/>
    </row>
    <row r="6985" spans="2:3" x14ac:dyDescent="0.25">
      <c r="B6985" s="110"/>
      <c r="C6985" s="110"/>
    </row>
    <row r="6986" spans="2:3" x14ac:dyDescent="0.25">
      <c r="B6986" s="110"/>
      <c r="C6986" s="110"/>
    </row>
    <row r="6987" spans="2:3" x14ac:dyDescent="0.25">
      <c r="B6987" s="110"/>
      <c r="C6987" s="110"/>
    </row>
    <row r="6988" spans="2:3" x14ac:dyDescent="0.25">
      <c r="B6988" s="110"/>
      <c r="C6988" s="110"/>
    </row>
    <row r="6989" spans="2:3" x14ac:dyDescent="0.25">
      <c r="B6989" s="110"/>
      <c r="C6989" s="110"/>
    </row>
    <row r="6990" spans="2:3" x14ac:dyDescent="0.25">
      <c r="B6990" s="110"/>
      <c r="C6990" s="110"/>
    </row>
    <row r="6991" spans="2:3" x14ac:dyDescent="0.25">
      <c r="B6991" s="110"/>
      <c r="C6991" s="110"/>
    </row>
    <row r="6992" spans="2:3" x14ac:dyDescent="0.25">
      <c r="B6992" s="110"/>
      <c r="C6992" s="110"/>
    </row>
    <row r="6993" spans="2:3" x14ac:dyDescent="0.25">
      <c r="B6993" s="110"/>
      <c r="C6993" s="110"/>
    </row>
    <row r="6994" spans="2:3" x14ac:dyDescent="0.25">
      <c r="B6994" s="110"/>
      <c r="C6994" s="110"/>
    </row>
    <row r="6995" spans="2:3" x14ac:dyDescent="0.25">
      <c r="B6995" s="110"/>
      <c r="C6995" s="110"/>
    </row>
    <row r="6996" spans="2:3" x14ac:dyDescent="0.25">
      <c r="B6996" s="110"/>
      <c r="C6996" s="110"/>
    </row>
    <row r="6997" spans="2:3" x14ac:dyDescent="0.25">
      <c r="B6997" s="110"/>
      <c r="C6997" s="110"/>
    </row>
    <row r="6998" spans="2:3" x14ac:dyDescent="0.25">
      <c r="B6998" s="110"/>
      <c r="C6998" s="110"/>
    </row>
    <row r="6999" spans="2:3" x14ac:dyDescent="0.25">
      <c r="B6999" s="110"/>
      <c r="C6999" s="110"/>
    </row>
    <row r="7000" spans="2:3" x14ac:dyDescent="0.25">
      <c r="B7000" s="110"/>
      <c r="C7000" s="110"/>
    </row>
    <row r="7001" spans="2:3" x14ac:dyDescent="0.25">
      <c r="B7001" s="110"/>
      <c r="C7001" s="110"/>
    </row>
    <row r="7002" spans="2:3" x14ac:dyDescent="0.25">
      <c r="B7002" s="110"/>
      <c r="C7002" s="110"/>
    </row>
    <row r="7003" spans="2:3" x14ac:dyDescent="0.25">
      <c r="B7003" s="110"/>
      <c r="C7003" s="110"/>
    </row>
    <row r="7004" spans="2:3" x14ac:dyDescent="0.25">
      <c r="B7004" s="110"/>
      <c r="C7004" s="110"/>
    </row>
    <row r="7005" spans="2:3" x14ac:dyDescent="0.25">
      <c r="B7005" s="110"/>
      <c r="C7005" s="110"/>
    </row>
    <row r="7006" spans="2:3" x14ac:dyDescent="0.25">
      <c r="B7006" s="110"/>
      <c r="C7006" s="110"/>
    </row>
    <row r="7007" spans="2:3" x14ac:dyDescent="0.25">
      <c r="B7007" s="110"/>
      <c r="C7007" s="110"/>
    </row>
    <row r="7008" spans="2:3" x14ac:dyDescent="0.25">
      <c r="B7008" s="110"/>
      <c r="C7008" s="110"/>
    </row>
    <row r="7009" spans="2:3" x14ac:dyDescent="0.25">
      <c r="B7009" s="110"/>
      <c r="C7009" s="110"/>
    </row>
    <row r="7010" spans="2:3" x14ac:dyDescent="0.25">
      <c r="B7010" s="110"/>
      <c r="C7010" s="110"/>
    </row>
    <row r="7011" spans="2:3" x14ac:dyDescent="0.25">
      <c r="B7011" s="110"/>
      <c r="C7011" s="110"/>
    </row>
    <row r="7012" spans="2:3" x14ac:dyDescent="0.25">
      <c r="B7012" s="110"/>
      <c r="C7012" s="110"/>
    </row>
    <row r="7013" spans="2:3" x14ac:dyDescent="0.25">
      <c r="B7013" s="110"/>
      <c r="C7013" s="110"/>
    </row>
    <row r="7014" spans="2:3" x14ac:dyDescent="0.25">
      <c r="B7014" s="110"/>
      <c r="C7014" s="110"/>
    </row>
    <row r="7015" spans="2:3" x14ac:dyDescent="0.25">
      <c r="B7015" s="110"/>
      <c r="C7015" s="110"/>
    </row>
    <row r="7016" spans="2:3" x14ac:dyDescent="0.25">
      <c r="B7016" s="110"/>
      <c r="C7016" s="110"/>
    </row>
    <row r="7017" spans="2:3" x14ac:dyDescent="0.25">
      <c r="B7017" s="110"/>
      <c r="C7017" s="110"/>
    </row>
    <row r="7018" spans="2:3" x14ac:dyDescent="0.25">
      <c r="B7018" s="110"/>
      <c r="C7018" s="110"/>
    </row>
    <row r="7019" spans="2:3" x14ac:dyDescent="0.25">
      <c r="B7019" s="110"/>
      <c r="C7019" s="110"/>
    </row>
    <row r="7020" spans="2:3" x14ac:dyDescent="0.25">
      <c r="B7020" s="110"/>
      <c r="C7020" s="110"/>
    </row>
    <row r="7021" spans="2:3" x14ac:dyDescent="0.25">
      <c r="B7021" s="110"/>
      <c r="C7021" s="110"/>
    </row>
    <row r="7022" spans="2:3" x14ac:dyDescent="0.25">
      <c r="B7022" s="110"/>
      <c r="C7022" s="110"/>
    </row>
    <row r="7023" spans="2:3" x14ac:dyDescent="0.25">
      <c r="B7023" s="110"/>
      <c r="C7023" s="110"/>
    </row>
    <row r="7024" spans="2:3" x14ac:dyDescent="0.25">
      <c r="B7024" s="110"/>
      <c r="C7024" s="110"/>
    </row>
    <row r="7025" spans="2:3" x14ac:dyDescent="0.25">
      <c r="B7025" s="110"/>
      <c r="C7025" s="110"/>
    </row>
    <row r="7026" spans="2:3" x14ac:dyDescent="0.25">
      <c r="B7026" s="110"/>
      <c r="C7026" s="110"/>
    </row>
    <row r="7027" spans="2:3" x14ac:dyDescent="0.25">
      <c r="B7027" s="110"/>
      <c r="C7027" s="110"/>
    </row>
    <row r="7028" spans="2:3" x14ac:dyDescent="0.25">
      <c r="B7028" s="110"/>
      <c r="C7028" s="110"/>
    </row>
    <row r="7029" spans="2:3" x14ac:dyDescent="0.25">
      <c r="B7029" s="110"/>
      <c r="C7029" s="110"/>
    </row>
    <row r="7030" spans="2:3" x14ac:dyDescent="0.25">
      <c r="B7030" s="110"/>
      <c r="C7030" s="110"/>
    </row>
    <row r="7031" spans="2:3" x14ac:dyDescent="0.25">
      <c r="B7031" s="110"/>
      <c r="C7031" s="110"/>
    </row>
    <row r="7032" spans="2:3" x14ac:dyDescent="0.25">
      <c r="B7032" s="110"/>
      <c r="C7032" s="110"/>
    </row>
    <row r="7033" spans="2:3" x14ac:dyDescent="0.25">
      <c r="B7033" s="110"/>
      <c r="C7033" s="110"/>
    </row>
    <row r="7034" spans="2:3" x14ac:dyDescent="0.25">
      <c r="B7034" s="110"/>
      <c r="C7034" s="110"/>
    </row>
    <row r="7035" spans="2:3" x14ac:dyDescent="0.25">
      <c r="B7035" s="110"/>
      <c r="C7035" s="110"/>
    </row>
    <row r="7036" spans="2:3" x14ac:dyDescent="0.25">
      <c r="B7036" s="110"/>
      <c r="C7036" s="110"/>
    </row>
    <row r="7037" spans="2:3" x14ac:dyDescent="0.25">
      <c r="B7037" s="110"/>
      <c r="C7037" s="110"/>
    </row>
    <row r="7038" spans="2:3" x14ac:dyDescent="0.25">
      <c r="B7038" s="110"/>
      <c r="C7038" s="110"/>
    </row>
    <row r="7039" spans="2:3" x14ac:dyDescent="0.25">
      <c r="B7039" s="110"/>
      <c r="C7039" s="110"/>
    </row>
    <row r="7040" spans="2:3" x14ac:dyDescent="0.25">
      <c r="B7040" s="110"/>
      <c r="C7040" s="110"/>
    </row>
    <row r="7041" spans="2:3" x14ac:dyDescent="0.25">
      <c r="B7041" s="110"/>
      <c r="C7041" s="110"/>
    </row>
    <row r="7042" spans="2:3" x14ac:dyDescent="0.25">
      <c r="B7042" s="110"/>
      <c r="C7042" s="110"/>
    </row>
    <row r="7043" spans="2:3" x14ac:dyDescent="0.25">
      <c r="B7043" s="110"/>
      <c r="C7043" s="110"/>
    </row>
    <row r="7044" spans="2:3" x14ac:dyDescent="0.25">
      <c r="B7044" s="110"/>
      <c r="C7044" s="110"/>
    </row>
    <row r="7045" spans="2:3" x14ac:dyDescent="0.25">
      <c r="B7045" s="110"/>
      <c r="C7045" s="110"/>
    </row>
    <row r="7046" spans="2:3" x14ac:dyDescent="0.25">
      <c r="B7046" s="110"/>
      <c r="C7046" s="110"/>
    </row>
    <row r="7047" spans="2:3" x14ac:dyDescent="0.25">
      <c r="B7047" s="110"/>
      <c r="C7047" s="110"/>
    </row>
    <row r="7048" spans="2:3" x14ac:dyDescent="0.25">
      <c r="B7048" s="110"/>
      <c r="C7048" s="110"/>
    </row>
    <row r="7049" spans="2:3" x14ac:dyDescent="0.25">
      <c r="B7049" s="110"/>
      <c r="C7049" s="110"/>
    </row>
    <row r="7050" spans="2:3" x14ac:dyDescent="0.25">
      <c r="B7050" s="110"/>
      <c r="C7050" s="110"/>
    </row>
    <row r="7051" spans="2:3" x14ac:dyDescent="0.25">
      <c r="B7051" s="110"/>
      <c r="C7051" s="110"/>
    </row>
    <row r="7052" spans="2:3" x14ac:dyDescent="0.25">
      <c r="B7052" s="110"/>
      <c r="C7052" s="110"/>
    </row>
    <row r="7053" spans="2:3" x14ac:dyDescent="0.25">
      <c r="B7053" s="110"/>
      <c r="C7053" s="110"/>
    </row>
    <row r="7054" spans="2:3" x14ac:dyDescent="0.25">
      <c r="B7054" s="110"/>
      <c r="C7054" s="110"/>
    </row>
    <row r="7055" spans="2:3" x14ac:dyDescent="0.25">
      <c r="B7055" s="110"/>
      <c r="C7055" s="110"/>
    </row>
    <row r="7056" spans="2:3" x14ac:dyDescent="0.25">
      <c r="B7056" s="110"/>
      <c r="C7056" s="110"/>
    </row>
    <row r="7057" spans="2:3" x14ac:dyDescent="0.25">
      <c r="B7057" s="110"/>
      <c r="C7057" s="110"/>
    </row>
    <row r="7058" spans="2:3" x14ac:dyDescent="0.25">
      <c r="B7058" s="110"/>
      <c r="C7058" s="110"/>
    </row>
    <row r="7059" spans="2:3" x14ac:dyDescent="0.25">
      <c r="B7059" s="110"/>
      <c r="C7059" s="110"/>
    </row>
    <row r="7060" spans="2:3" x14ac:dyDescent="0.25">
      <c r="B7060" s="110"/>
      <c r="C7060" s="110"/>
    </row>
    <row r="7061" spans="2:3" x14ac:dyDescent="0.25">
      <c r="B7061" s="110"/>
      <c r="C7061" s="110"/>
    </row>
    <row r="7062" spans="2:3" x14ac:dyDescent="0.25">
      <c r="B7062" s="110"/>
      <c r="C7062" s="110"/>
    </row>
    <row r="7063" spans="2:3" x14ac:dyDescent="0.25">
      <c r="B7063" s="110"/>
      <c r="C7063" s="110"/>
    </row>
    <row r="7064" spans="2:3" x14ac:dyDescent="0.25">
      <c r="B7064" s="110"/>
      <c r="C7064" s="110"/>
    </row>
    <row r="7065" spans="2:3" x14ac:dyDescent="0.25">
      <c r="B7065" s="110"/>
      <c r="C7065" s="110"/>
    </row>
    <row r="7066" spans="2:3" x14ac:dyDescent="0.25">
      <c r="B7066" s="110"/>
      <c r="C7066" s="110"/>
    </row>
    <row r="7067" spans="2:3" x14ac:dyDescent="0.25">
      <c r="B7067" s="110"/>
      <c r="C7067" s="110"/>
    </row>
    <row r="7068" spans="2:3" x14ac:dyDescent="0.25">
      <c r="B7068" s="110"/>
      <c r="C7068" s="110"/>
    </row>
    <row r="7069" spans="2:3" x14ac:dyDescent="0.25">
      <c r="B7069" s="110"/>
      <c r="C7069" s="110"/>
    </row>
    <row r="7070" spans="2:3" x14ac:dyDescent="0.25">
      <c r="B7070" s="110"/>
      <c r="C7070" s="110"/>
    </row>
    <row r="7071" spans="2:3" x14ac:dyDescent="0.25">
      <c r="B7071" s="110"/>
      <c r="C7071" s="110"/>
    </row>
    <row r="7072" spans="2:3" x14ac:dyDescent="0.25">
      <c r="B7072" s="110"/>
      <c r="C7072" s="110"/>
    </row>
    <row r="7073" spans="2:3" x14ac:dyDescent="0.25">
      <c r="B7073" s="110"/>
      <c r="C7073" s="110"/>
    </row>
    <row r="7074" spans="2:3" x14ac:dyDescent="0.25">
      <c r="B7074" s="110"/>
      <c r="C7074" s="110"/>
    </row>
    <row r="7075" spans="2:3" x14ac:dyDescent="0.25">
      <c r="B7075" s="110"/>
      <c r="C7075" s="110"/>
    </row>
    <row r="7076" spans="2:3" x14ac:dyDescent="0.25">
      <c r="B7076" s="110"/>
      <c r="C7076" s="110"/>
    </row>
    <row r="7077" spans="2:3" x14ac:dyDescent="0.25">
      <c r="B7077" s="110"/>
      <c r="C7077" s="110"/>
    </row>
    <row r="7078" spans="2:3" x14ac:dyDescent="0.25">
      <c r="B7078" s="110"/>
      <c r="C7078" s="110"/>
    </row>
    <row r="7079" spans="2:3" x14ac:dyDescent="0.25">
      <c r="B7079" s="110"/>
      <c r="C7079" s="110"/>
    </row>
    <row r="7080" spans="2:3" x14ac:dyDescent="0.25">
      <c r="B7080" s="110"/>
      <c r="C7080" s="110"/>
    </row>
    <row r="7081" spans="2:3" x14ac:dyDescent="0.25">
      <c r="B7081" s="110"/>
      <c r="C7081" s="110"/>
    </row>
    <row r="7082" spans="2:3" x14ac:dyDescent="0.25">
      <c r="B7082" s="110"/>
      <c r="C7082" s="110"/>
    </row>
    <row r="7083" spans="2:3" x14ac:dyDescent="0.25">
      <c r="B7083" s="110"/>
      <c r="C7083" s="110"/>
    </row>
    <row r="7084" spans="2:3" x14ac:dyDescent="0.25">
      <c r="B7084" s="110"/>
      <c r="C7084" s="110"/>
    </row>
    <row r="7085" spans="2:3" x14ac:dyDescent="0.25">
      <c r="B7085" s="110"/>
      <c r="C7085" s="110"/>
    </row>
    <row r="7086" spans="2:3" x14ac:dyDescent="0.25">
      <c r="B7086" s="110"/>
      <c r="C7086" s="110"/>
    </row>
    <row r="7087" spans="2:3" x14ac:dyDescent="0.25">
      <c r="B7087" s="110"/>
      <c r="C7087" s="110"/>
    </row>
    <row r="7088" spans="2:3" x14ac:dyDescent="0.25">
      <c r="B7088" s="110"/>
      <c r="C7088" s="110"/>
    </row>
    <row r="7089" spans="2:3" x14ac:dyDescent="0.25">
      <c r="B7089" s="110"/>
      <c r="C7089" s="110"/>
    </row>
    <row r="7090" spans="2:3" x14ac:dyDescent="0.25">
      <c r="B7090" s="110"/>
      <c r="C7090" s="110"/>
    </row>
    <row r="7091" spans="2:3" x14ac:dyDescent="0.25">
      <c r="B7091" s="110"/>
      <c r="C7091" s="110"/>
    </row>
    <row r="7092" spans="2:3" x14ac:dyDescent="0.25">
      <c r="B7092" s="110"/>
      <c r="C7092" s="110"/>
    </row>
    <row r="7093" spans="2:3" x14ac:dyDescent="0.25">
      <c r="B7093" s="110"/>
      <c r="C7093" s="110"/>
    </row>
    <row r="7094" spans="2:3" x14ac:dyDescent="0.25">
      <c r="B7094" s="110"/>
      <c r="C7094" s="110"/>
    </row>
    <row r="7095" spans="2:3" x14ac:dyDescent="0.25">
      <c r="B7095" s="110"/>
      <c r="C7095" s="110"/>
    </row>
    <row r="7096" spans="2:3" x14ac:dyDescent="0.25">
      <c r="B7096" s="110"/>
      <c r="C7096" s="110"/>
    </row>
    <row r="7097" spans="2:3" x14ac:dyDescent="0.25">
      <c r="B7097" s="110"/>
      <c r="C7097" s="110"/>
    </row>
    <row r="7098" spans="2:3" x14ac:dyDescent="0.25">
      <c r="B7098" s="110"/>
      <c r="C7098" s="110"/>
    </row>
    <row r="7099" spans="2:3" x14ac:dyDescent="0.25">
      <c r="B7099" s="110"/>
      <c r="C7099" s="110"/>
    </row>
    <row r="7100" spans="2:3" x14ac:dyDescent="0.25">
      <c r="B7100" s="110"/>
      <c r="C7100" s="110"/>
    </row>
    <row r="7101" spans="2:3" x14ac:dyDescent="0.25">
      <c r="B7101" s="110"/>
      <c r="C7101" s="110"/>
    </row>
    <row r="7102" spans="2:3" x14ac:dyDescent="0.25">
      <c r="B7102" s="110"/>
      <c r="C7102" s="110"/>
    </row>
    <row r="7103" spans="2:3" x14ac:dyDescent="0.25">
      <c r="B7103" s="110"/>
      <c r="C7103" s="110"/>
    </row>
    <row r="7104" spans="2:3" x14ac:dyDescent="0.25">
      <c r="B7104" s="110"/>
      <c r="C7104" s="110"/>
    </row>
    <row r="7105" spans="2:3" x14ac:dyDescent="0.25">
      <c r="B7105" s="110"/>
      <c r="C7105" s="110"/>
    </row>
    <row r="7106" spans="2:3" x14ac:dyDescent="0.25">
      <c r="B7106" s="110"/>
      <c r="C7106" s="110"/>
    </row>
    <row r="7107" spans="2:3" x14ac:dyDescent="0.25">
      <c r="B7107" s="110"/>
      <c r="C7107" s="110"/>
    </row>
    <row r="7108" spans="2:3" x14ac:dyDescent="0.25">
      <c r="B7108" s="110"/>
      <c r="C7108" s="110"/>
    </row>
    <row r="7109" spans="2:3" x14ac:dyDescent="0.25">
      <c r="B7109" s="110"/>
      <c r="C7109" s="110"/>
    </row>
    <row r="7110" spans="2:3" x14ac:dyDescent="0.25">
      <c r="B7110" s="110"/>
      <c r="C7110" s="110"/>
    </row>
    <row r="7111" spans="2:3" x14ac:dyDescent="0.25">
      <c r="B7111" s="110"/>
      <c r="C7111" s="110"/>
    </row>
    <row r="7112" spans="2:3" x14ac:dyDescent="0.25">
      <c r="B7112" s="110"/>
      <c r="C7112" s="110"/>
    </row>
    <row r="7113" spans="2:3" x14ac:dyDescent="0.25">
      <c r="B7113" s="110"/>
      <c r="C7113" s="110"/>
    </row>
    <row r="7114" spans="2:3" x14ac:dyDescent="0.25">
      <c r="B7114" s="110"/>
      <c r="C7114" s="110"/>
    </row>
    <row r="7115" spans="2:3" x14ac:dyDescent="0.25">
      <c r="B7115" s="110"/>
      <c r="C7115" s="110"/>
    </row>
    <row r="7116" spans="2:3" x14ac:dyDescent="0.25">
      <c r="B7116" s="110"/>
      <c r="C7116" s="110"/>
    </row>
    <row r="7117" spans="2:3" x14ac:dyDescent="0.25">
      <c r="B7117" s="110"/>
      <c r="C7117" s="110"/>
    </row>
    <row r="7118" spans="2:3" x14ac:dyDescent="0.25">
      <c r="B7118" s="110"/>
      <c r="C7118" s="110"/>
    </row>
    <row r="7119" spans="2:3" x14ac:dyDescent="0.25">
      <c r="B7119" s="110"/>
      <c r="C7119" s="110"/>
    </row>
    <row r="7120" spans="2:3" x14ac:dyDescent="0.25">
      <c r="B7120" s="110"/>
      <c r="C7120" s="110"/>
    </row>
    <row r="7121" spans="2:3" x14ac:dyDescent="0.25">
      <c r="B7121" s="110"/>
      <c r="C7121" s="110"/>
    </row>
    <row r="7122" spans="2:3" x14ac:dyDescent="0.25">
      <c r="B7122" s="110"/>
      <c r="C7122" s="110"/>
    </row>
    <row r="7123" spans="2:3" x14ac:dyDescent="0.25">
      <c r="B7123" s="110"/>
      <c r="C7123" s="110"/>
    </row>
    <row r="7124" spans="2:3" x14ac:dyDescent="0.25">
      <c r="B7124" s="110"/>
      <c r="C7124" s="110"/>
    </row>
    <row r="7125" spans="2:3" x14ac:dyDescent="0.25">
      <c r="B7125" s="110"/>
      <c r="C7125" s="110"/>
    </row>
    <row r="7126" spans="2:3" x14ac:dyDescent="0.25">
      <c r="B7126" s="110"/>
      <c r="C7126" s="110"/>
    </row>
    <row r="7127" spans="2:3" x14ac:dyDescent="0.25">
      <c r="B7127" s="110"/>
      <c r="C7127" s="110"/>
    </row>
    <row r="7128" spans="2:3" x14ac:dyDescent="0.25">
      <c r="B7128" s="110"/>
      <c r="C7128" s="110"/>
    </row>
    <row r="7129" spans="2:3" x14ac:dyDescent="0.25">
      <c r="B7129" s="110"/>
      <c r="C7129" s="110"/>
    </row>
    <row r="7130" spans="2:3" x14ac:dyDescent="0.25">
      <c r="B7130" s="110"/>
      <c r="C7130" s="110"/>
    </row>
    <row r="7131" spans="2:3" x14ac:dyDescent="0.25">
      <c r="B7131" s="110"/>
      <c r="C7131" s="110"/>
    </row>
    <row r="7132" spans="2:3" x14ac:dyDescent="0.25">
      <c r="B7132" s="110"/>
      <c r="C7132" s="110"/>
    </row>
    <row r="7133" spans="2:3" x14ac:dyDescent="0.25">
      <c r="B7133" s="110"/>
      <c r="C7133" s="110"/>
    </row>
    <row r="7134" spans="2:3" x14ac:dyDescent="0.25">
      <c r="B7134" s="110"/>
      <c r="C7134" s="110"/>
    </row>
    <row r="7135" spans="2:3" x14ac:dyDescent="0.25">
      <c r="B7135" s="110"/>
      <c r="C7135" s="110"/>
    </row>
    <row r="7136" spans="2:3" x14ac:dyDescent="0.25">
      <c r="B7136" s="110"/>
      <c r="C7136" s="110"/>
    </row>
    <row r="7137" spans="2:3" x14ac:dyDescent="0.25">
      <c r="B7137" s="110"/>
      <c r="C7137" s="110"/>
    </row>
    <row r="7138" spans="2:3" x14ac:dyDescent="0.25">
      <c r="B7138" s="110"/>
      <c r="C7138" s="110"/>
    </row>
    <row r="7139" spans="2:3" x14ac:dyDescent="0.25">
      <c r="B7139" s="110"/>
      <c r="C7139" s="110"/>
    </row>
    <row r="7140" spans="2:3" x14ac:dyDescent="0.25">
      <c r="B7140" s="110"/>
      <c r="C7140" s="110"/>
    </row>
    <row r="7141" spans="2:3" x14ac:dyDescent="0.25">
      <c r="B7141" s="110"/>
      <c r="C7141" s="110"/>
    </row>
    <row r="7142" spans="2:3" x14ac:dyDescent="0.25">
      <c r="B7142" s="110"/>
      <c r="C7142" s="110"/>
    </row>
    <row r="7143" spans="2:3" x14ac:dyDescent="0.25">
      <c r="B7143" s="110"/>
      <c r="C7143" s="110"/>
    </row>
    <row r="7144" spans="2:3" x14ac:dyDescent="0.25">
      <c r="B7144" s="110"/>
      <c r="C7144" s="110"/>
    </row>
    <row r="7145" spans="2:3" x14ac:dyDescent="0.25">
      <c r="B7145" s="110"/>
      <c r="C7145" s="110"/>
    </row>
    <row r="7146" spans="2:3" x14ac:dyDescent="0.25">
      <c r="B7146" s="110"/>
      <c r="C7146" s="110"/>
    </row>
    <row r="7147" spans="2:3" x14ac:dyDescent="0.25">
      <c r="B7147" s="110"/>
      <c r="C7147" s="110"/>
    </row>
    <row r="7148" spans="2:3" x14ac:dyDescent="0.25">
      <c r="B7148" s="110"/>
      <c r="C7148" s="110"/>
    </row>
    <row r="7149" spans="2:3" x14ac:dyDescent="0.25">
      <c r="B7149" s="110"/>
      <c r="C7149" s="110"/>
    </row>
    <row r="7150" spans="2:3" x14ac:dyDescent="0.25">
      <c r="B7150" s="110"/>
      <c r="C7150" s="110"/>
    </row>
    <row r="7151" spans="2:3" x14ac:dyDescent="0.25">
      <c r="B7151" s="110"/>
      <c r="C7151" s="110"/>
    </row>
    <row r="7152" spans="2:3" x14ac:dyDescent="0.25">
      <c r="B7152" s="110"/>
      <c r="C7152" s="110"/>
    </row>
    <row r="7153" spans="2:3" x14ac:dyDescent="0.25">
      <c r="B7153" s="110"/>
      <c r="C7153" s="110"/>
    </row>
    <row r="7154" spans="2:3" x14ac:dyDescent="0.25">
      <c r="B7154" s="110"/>
      <c r="C7154" s="110"/>
    </row>
    <row r="7155" spans="2:3" x14ac:dyDescent="0.25">
      <c r="B7155" s="110"/>
      <c r="C7155" s="110"/>
    </row>
    <row r="7156" spans="2:3" x14ac:dyDescent="0.25">
      <c r="B7156" s="110"/>
      <c r="C7156" s="110"/>
    </row>
    <row r="7157" spans="2:3" x14ac:dyDescent="0.25">
      <c r="B7157" s="110"/>
      <c r="C7157" s="110"/>
    </row>
    <row r="7158" spans="2:3" x14ac:dyDescent="0.25">
      <c r="B7158" s="110"/>
      <c r="C7158" s="110"/>
    </row>
    <row r="7159" spans="2:3" x14ac:dyDescent="0.25">
      <c r="B7159" s="110"/>
      <c r="C7159" s="110"/>
    </row>
    <row r="7160" spans="2:3" x14ac:dyDescent="0.25">
      <c r="B7160" s="110"/>
      <c r="C7160" s="110"/>
    </row>
    <row r="7161" spans="2:3" x14ac:dyDescent="0.25">
      <c r="B7161" s="110"/>
      <c r="C7161" s="110"/>
    </row>
    <row r="7162" spans="2:3" x14ac:dyDescent="0.25">
      <c r="B7162" s="110"/>
      <c r="C7162" s="110"/>
    </row>
    <row r="7163" spans="2:3" x14ac:dyDescent="0.25">
      <c r="B7163" s="110"/>
      <c r="C7163" s="110"/>
    </row>
    <row r="7164" spans="2:3" x14ac:dyDescent="0.25">
      <c r="B7164" s="110"/>
      <c r="C7164" s="110"/>
    </row>
    <row r="7165" spans="2:3" x14ac:dyDescent="0.25">
      <c r="B7165" s="110"/>
      <c r="C7165" s="110"/>
    </row>
    <row r="7166" spans="2:3" x14ac:dyDescent="0.25">
      <c r="B7166" s="110"/>
      <c r="C7166" s="110"/>
    </row>
    <row r="7167" spans="2:3" x14ac:dyDescent="0.25">
      <c r="B7167" s="110"/>
      <c r="C7167" s="110"/>
    </row>
    <row r="7168" spans="2:3" x14ac:dyDescent="0.25">
      <c r="B7168" s="110"/>
      <c r="C7168" s="110"/>
    </row>
    <row r="7169" spans="2:3" x14ac:dyDescent="0.25">
      <c r="B7169" s="110"/>
      <c r="C7169" s="110"/>
    </row>
    <row r="7170" spans="2:3" x14ac:dyDescent="0.25">
      <c r="B7170" s="110"/>
      <c r="C7170" s="110"/>
    </row>
    <row r="7171" spans="2:3" x14ac:dyDescent="0.25">
      <c r="B7171" s="110"/>
      <c r="C7171" s="110"/>
    </row>
    <row r="7172" spans="2:3" x14ac:dyDescent="0.25">
      <c r="B7172" s="110"/>
      <c r="C7172" s="110"/>
    </row>
    <row r="7173" spans="2:3" x14ac:dyDescent="0.25">
      <c r="B7173" s="110"/>
      <c r="C7173" s="110"/>
    </row>
    <row r="7174" spans="2:3" x14ac:dyDescent="0.25">
      <c r="B7174" s="110"/>
      <c r="C7174" s="110"/>
    </row>
    <row r="7175" spans="2:3" x14ac:dyDescent="0.25">
      <c r="B7175" s="110"/>
      <c r="C7175" s="110"/>
    </row>
    <row r="7176" spans="2:3" x14ac:dyDescent="0.25">
      <c r="B7176" s="110"/>
      <c r="C7176" s="110"/>
    </row>
    <row r="7177" spans="2:3" x14ac:dyDescent="0.25">
      <c r="B7177" s="110"/>
      <c r="C7177" s="110"/>
    </row>
    <row r="7178" spans="2:3" x14ac:dyDescent="0.25">
      <c r="B7178" s="110"/>
      <c r="C7178" s="110"/>
    </row>
    <row r="7179" spans="2:3" x14ac:dyDescent="0.25">
      <c r="B7179" s="110"/>
      <c r="C7179" s="110"/>
    </row>
    <row r="7180" spans="2:3" x14ac:dyDescent="0.25">
      <c r="B7180" s="110"/>
      <c r="C7180" s="110"/>
    </row>
    <row r="7181" spans="2:3" x14ac:dyDescent="0.25">
      <c r="B7181" s="110"/>
      <c r="C7181" s="110"/>
    </row>
    <row r="7182" spans="2:3" x14ac:dyDescent="0.25">
      <c r="B7182" s="110"/>
      <c r="C7182" s="110"/>
    </row>
    <row r="7183" spans="2:3" x14ac:dyDescent="0.25">
      <c r="B7183" s="110"/>
      <c r="C7183" s="110"/>
    </row>
    <row r="7184" spans="2:3" x14ac:dyDescent="0.25">
      <c r="B7184" s="110"/>
      <c r="C7184" s="110"/>
    </row>
    <row r="7185" spans="2:3" x14ac:dyDescent="0.25">
      <c r="B7185" s="110"/>
      <c r="C7185" s="110"/>
    </row>
    <row r="7186" spans="2:3" x14ac:dyDescent="0.25">
      <c r="B7186" s="110"/>
      <c r="C7186" s="110"/>
    </row>
    <row r="7187" spans="2:3" x14ac:dyDescent="0.25">
      <c r="B7187" s="110"/>
      <c r="C7187" s="110"/>
    </row>
    <row r="7188" spans="2:3" x14ac:dyDescent="0.25">
      <c r="B7188" s="110"/>
      <c r="C7188" s="110"/>
    </row>
    <row r="7189" spans="2:3" x14ac:dyDescent="0.25">
      <c r="B7189" s="110"/>
      <c r="C7189" s="110"/>
    </row>
    <row r="7190" spans="2:3" x14ac:dyDescent="0.25">
      <c r="B7190" s="110"/>
      <c r="C7190" s="110"/>
    </row>
    <row r="7191" spans="2:3" x14ac:dyDescent="0.25">
      <c r="B7191" s="110"/>
      <c r="C7191" s="110"/>
    </row>
    <row r="7192" spans="2:3" x14ac:dyDescent="0.25">
      <c r="B7192" s="110"/>
      <c r="C7192" s="110"/>
    </row>
    <row r="7193" spans="2:3" x14ac:dyDescent="0.25">
      <c r="B7193" s="110"/>
      <c r="C7193" s="110"/>
    </row>
    <row r="7194" spans="2:3" x14ac:dyDescent="0.25">
      <c r="B7194" s="110"/>
      <c r="C7194" s="110"/>
    </row>
    <row r="7195" spans="2:3" x14ac:dyDescent="0.25">
      <c r="B7195" s="110"/>
      <c r="C7195" s="110"/>
    </row>
    <row r="7196" spans="2:3" x14ac:dyDescent="0.25">
      <c r="B7196" s="110"/>
      <c r="C7196" s="110"/>
    </row>
    <row r="7197" spans="2:3" x14ac:dyDescent="0.25">
      <c r="B7197" s="110"/>
      <c r="C7197" s="110"/>
    </row>
    <row r="7198" spans="2:3" x14ac:dyDescent="0.25">
      <c r="B7198" s="110"/>
      <c r="C7198" s="110"/>
    </row>
    <row r="7199" spans="2:3" x14ac:dyDescent="0.25">
      <c r="B7199" s="110"/>
      <c r="C7199" s="110"/>
    </row>
    <row r="7200" spans="2:3" x14ac:dyDescent="0.25">
      <c r="B7200" s="110"/>
      <c r="C7200" s="110"/>
    </row>
    <row r="7201" spans="2:3" x14ac:dyDescent="0.25">
      <c r="B7201" s="110"/>
      <c r="C7201" s="110"/>
    </row>
    <row r="7202" spans="2:3" x14ac:dyDescent="0.25">
      <c r="B7202" s="110"/>
      <c r="C7202" s="110"/>
    </row>
    <row r="7203" spans="2:3" x14ac:dyDescent="0.25">
      <c r="B7203" s="110"/>
      <c r="C7203" s="110"/>
    </row>
    <row r="7204" spans="2:3" x14ac:dyDescent="0.25">
      <c r="B7204" s="110"/>
      <c r="C7204" s="110"/>
    </row>
    <row r="7205" spans="2:3" x14ac:dyDescent="0.25">
      <c r="B7205" s="110"/>
      <c r="C7205" s="110"/>
    </row>
    <row r="7206" spans="2:3" x14ac:dyDescent="0.25">
      <c r="B7206" s="110"/>
      <c r="C7206" s="110"/>
    </row>
    <row r="7207" spans="2:3" x14ac:dyDescent="0.25">
      <c r="B7207" s="110"/>
      <c r="C7207" s="110"/>
    </row>
    <row r="7208" spans="2:3" x14ac:dyDescent="0.25">
      <c r="B7208" s="110"/>
      <c r="C7208" s="110"/>
    </row>
    <row r="7209" spans="2:3" x14ac:dyDescent="0.25">
      <c r="B7209" s="110"/>
      <c r="C7209" s="110"/>
    </row>
    <row r="7210" spans="2:3" x14ac:dyDescent="0.25">
      <c r="B7210" s="110"/>
      <c r="C7210" s="110"/>
    </row>
    <row r="7211" spans="2:3" x14ac:dyDescent="0.25">
      <c r="B7211" s="110"/>
      <c r="C7211" s="110"/>
    </row>
    <row r="7212" spans="2:3" x14ac:dyDescent="0.25">
      <c r="B7212" s="110"/>
      <c r="C7212" s="110"/>
    </row>
    <row r="7213" spans="2:3" x14ac:dyDescent="0.25">
      <c r="B7213" s="110"/>
      <c r="C7213" s="110"/>
    </row>
    <row r="7214" spans="2:3" x14ac:dyDescent="0.25">
      <c r="B7214" s="110"/>
      <c r="C7214" s="110"/>
    </row>
    <row r="7215" spans="2:3" x14ac:dyDescent="0.25">
      <c r="B7215" s="110"/>
      <c r="C7215" s="110"/>
    </row>
    <row r="7216" spans="2:3" x14ac:dyDescent="0.25">
      <c r="B7216" s="110"/>
      <c r="C7216" s="110"/>
    </row>
    <row r="7217" spans="2:3" x14ac:dyDescent="0.25">
      <c r="B7217" s="110"/>
      <c r="C7217" s="110"/>
    </row>
    <row r="7218" spans="2:3" x14ac:dyDescent="0.25">
      <c r="B7218" s="110"/>
      <c r="C7218" s="110"/>
    </row>
    <row r="7219" spans="2:3" x14ac:dyDescent="0.25">
      <c r="B7219" s="110"/>
      <c r="C7219" s="110"/>
    </row>
    <row r="7220" spans="2:3" x14ac:dyDescent="0.25">
      <c r="B7220" s="110"/>
      <c r="C7220" s="110"/>
    </row>
    <row r="7221" spans="2:3" x14ac:dyDescent="0.25">
      <c r="B7221" s="110"/>
      <c r="C7221" s="110"/>
    </row>
    <row r="7222" spans="2:3" x14ac:dyDescent="0.25">
      <c r="B7222" s="110"/>
      <c r="C7222" s="110"/>
    </row>
    <row r="7223" spans="2:3" x14ac:dyDescent="0.25">
      <c r="B7223" s="110"/>
      <c r="C7223" s="110"/>
    </row>
    <row r="7224" spans="2:3" x14ac:dyDescent="0.25">
      <c r="B7224" s="110"/>
      <c r="C7224" s="110"/>
    </row>
    <row r="7225" spans="2:3" x14ac:dyDescent="0.25">
      <c r="B7225" s="110"/>
      <c r="C7225" s="110"/>
    </row>
    <row r="7226" spans="2:3" x14ac:dyDescent="0.25">
      <c r="B7226" s="110"/>
      <c r="C7226" s="110"/>
    </row>
    <row r="7227" spans="2:3" x14ac:dyDescent="0.25">
      <c r="B7227" s="110"/>
      <c r="C7227" s="110"/>
    </row>
    <row r="7228" spans="2:3" x14ac:dyDescent="0.25">
      <c r="B7228" s="110"/>
      <c r="C7228" s="110"/>
    </row>
    <row r="7229" spans="2:3" x14ac:dyDescent="0.25">
      <c r="B7229" s="110"/>
      <c r="C7229" s="110"/>
    </row>
    <row r="7230" spans="2:3" x14ac:dyDescent="0.25">
      <c r="B7230" s="110"/>
      <c r="C7230" s="110"/>
    </row>
    <row r="7231" spans="2:3" x14ac:dyDescent="0.25">
      <c r="B7231" s="110"/>
      <c r="C7231" s="110"/>
    </row>
    <row r="7232" spans="2:3" x14ac:dyDescent="0.25">
      <c r="B7232" s="110"/>
      <c r="C7232" s="110"/>
    </row>
    <row r="7233" spans="2:3" x14ac:dyDescent="0.25">
      <c r="B7233" s="110"/>
      <c r="C7233" s="110"/>
    </row>
    <row r="7234" spans="2:3" x14ac:dyDescent="0.25">
      <c r="B7234" s="110"/>
      <c r="C7234" s="110"/>
    </row>
    <row r="7235" spans="2:3" x14ac:dyDescent="0.25">
      <c r="B7235" s="110"/>
      <c r="C7235" s="110"/>
    </row>
    <row r="7236" spans="2:3" x14ac:dyDescent="0.25">
      <c r="B7236" s="110"/>
      <c r="C7236" s="110"/>
    </row>
    <row r="7237" spans="2:3" x14ac:dyDescent="0.25">
      <c r="B7237" s="110"/>
      <c r="C7237" s="110"/>
    </row>
    <row r="7238" spans="2:3" x14ac:dyDescent="0.25">
      <c r="B7238" s="110"/>
      <c r="C7238" s="110"/>
    </row>
    <row r="7239" spans="2:3" x14ac:dyDescent="0.25">
      <c r="B7239" s="110"/>
      <c r="C7239" s="110"/>
    </row>
    <row r="7240" spans="2:3" x14ac:dyDescent="0.25">
      <c r="B7240" s="110"/>
      <c r="C7240" s="110"/>
    </row>
    <row r="7241" spans="2:3" x14ac:dyDescent="0.25">
      <c r="B7241" s="110"/>
      <c r="C7241" s="110"/>
    </row>
    <row r="7242" spans="2:3" x14ac:dyDescent="0.25">
      <c r="B7242" s="110"/>
      <c r="C7242" s="110"/>
    </row>
    <row r="7243" spans="2:3" x14ac:dyDescent="0.25">
      <c r="B7243" s="110"/>
      <c r="C7243" s="110"/>
    </row>
    <row r="7244" spans="2:3" x14ac:dyDescent="0.25">
      <c r="B7244" s="110"/>
      <c r="C7244" s="110"/>
    </row>
    <row r="7245" spans="2:3" x14ac:dyDescent="0.25">
      <c r="B7245" s="110"/>
      <c r="C7245" s="110"/>
    </row>
    <row r="7246" spans="2:3" x14ac:dyDescent="0.25">
      <c r="B7246" s="110"/>
      <c r="C7246" s="110"/>
    </row>
    <row r="7247" spans="2:3" x14ac:dyDescent="0.25">
      <c r="B7247" s="110"/>
      <c r="C7247" s="110"/>
    </row>
    <row r="7248" spans="2:3" x14ac:dyDescent="0.25">
      <c r="B7248" s="110"/>
      <c r="C7248" s="110"/>
    </row>
    <row r="7249" spans="2:3" x14ac:dyDescent="0.25">
      <c r="B7249" s="110"/>
      <c r="C7249" s="110"/>
    </row>
    <row r="7250" spans="2:3" x14ac:dyDescent="0.25">
      <c r="B7250" s="110"/>
      <c r="C7250" s="110"/>
    </row>
    <row r="7251" spans="2:3" x14ac:dyDescent="0.25">
      <c r="B7251" s="110"/>
      <c r="C7251" s="110"/>
    </row>
    <row r="7252" spans="2:3" x14ac:dyDescent="0.25">
      <c r="B7252" s="110"/>
      <c r="C7252" s="110"/>
    </row>
    <row r="7253" spans="2:3" x14ac:dyDescent="0.25">
      <c r="B7253" s="110"/>
      <c r="C7253" s="110"/>
    </row>
    <row r="7254" spans="2:3" x14ac:dyDescent="0.25">
      <c r="B7254" s="110"/>
      <c r="C7254" s="110"/>
    </row>
    <row r="7255" spans="2:3" x14ac:dyDescent="0.25">
      <c r="B7255" s="110"/>
      <c r="C7255" s="110"/>
    </row>
    <row r="7256" spans="2:3" x14ac:dyDescent="0.25">
      <c r="B7256" s="110"/>
      <c r="C7256" s="110"/>
    </row>
    <row r="7257" spans="2:3" x14ac:dyDescent="0.25">
      <c r="B7257" s="110"/>
      <c r="C7257" s="110"/>
    </row>
    <row r="7258" spans="2:3" x14ac:dyDescent="0.25">
      <c r="B7258" s="110"/>
      <c r="C7258" s="110"/>
    </row>
    <row r="7259" spans="2:3" x14ac:dyDescent="0.25">
      <c r="B7259" s="110"/>
      <c r="C7259" s="110"/>
    </row>
    <row r="7260" spans="2:3" x14ac:dyDescent="0.25">
      <c r="B7260" s="110"/>
      <c r="C7260" s="110"/>
    </row>
    <row r="7261" spans="2:3" x14ac:dyDescent="0.25">
      <c r="B7261" s="110"/>
      <c r="C7261" s="110"/>
    </row>
    <row r="7262" spans="2:3" x14ac:dyDescent="0.25">
      <c r="B7262" s="110"/>
      <c r="C7262" s="110"/>
    </row>
    <row r="7263" spans="2:3" x14ac:dyDescent="0.25">
      <c r="B7263" s="110"/>
      <c r="C7263" s="110"/>
    </row>
    <row r="7264" spans="2:3" x14ac:dyDescent="0.25">
      <c r="B7264" s="110"/>
      <c r="C7264" s="110"/>
    </row>
    <row r="7265" spans="2:3" x14ac:dyDescent="0.25">
      <c r="B7265" s="110"/>
      <c r="C7265" s="110"/>
    </row>
    <row r="7266" spans="2:3" x14ac:dyDescent="0.25">
      <c r="B7266" s="110"/>
      <c r="C7266" s="110"/>
    </row>
    <row r="7267" spans="2:3" x14ac:dyDescent="0.25">
      <c r="B7267" s="110"/>
      <c r="C7267" s="110"/>
    </row>
    <row r="7268" spans="2:3" x14ac:dyDescent="0.25">
      <c r="B7268" s="110"/>
      <c r="C7268" s="110"/>
    </row>
    <row r="7269" spans="2:3" x14ac:dyDescent="0.25">
      <c r="B7269" s="110"/>
      <c r="C7269" s="110"/>
    </row>
    <row r="7270" spans="2:3" x14ac:dyDescent="0.25">
      <c r="B7270" s="110"/>
      <c r="C7270" s="110"/>
    </row>
    <row r="7271" spans="2:3" x14ac:dyDescent="0.25">
      <c r="B7271" s="110"/>
      <c r="C7271" s="110"/>
    </row>
    <row r="7272" spans="2:3" x14ac:dyDescent="0.25">
      <c r="B7272" s="110"/>
      <c r="C7272" s="110"/>
    </row>
    <row r="7273" spans="2:3" x14ac:dyDescent="0.25">
      <c r="B7273" s="110"/>
      <c r="C7273" s="110"/>
    </row>
    <row r="7274" spans="2:3" x14ac:dyDescent="0.25">
      <c r="B7274" s="110"/>
      <c r="C7274" s="110"/>
    </row>
    <row r="7275" spans="2:3" x14ac:dyDescent="0.25">
      <c r="B7275" s="110"/>
      <c r="C7275" s="110"/>
    </row>
    <row r="7276" spans="2:3" x14ac:dyDescent="0.25">
      <c r="B7276" s="110"/>
      <c r="C7276" s="110"/>
    </row>
    <row r="7277" spans="2:3" x14ac:dyDescent="0.25">
      <c r="B7277" s="110"/>
      <c r="C7277" s="110"/>
    </row>
    <row r="7278" spans="2:3" x14ac:dyDescent="0.25">
      <c r="B7278" s="110"/>
      <c r="C7278" s="110"/>
    </row>
    <row r="7279" spans="2:3" x14ac:dyDescent="0.25">
      <c r="B7279" s="110"/>
      <c r="C7279" s="110"/>
    </row>
    <row r="7280" spans="2:3" x14ac:dyDescent="0.25">
      <c r="B7280" s="110"/>
      <c r="C7280" s="110"/>
    </row>
    <row r="7281" spans="2:3" x14ac:dyDescent="0.25">
      <c r="B7281" s="110"/>
      <c r="C7281" s="110"/>
    </row>
    <row r="7282" spans="2:3" x14ac:dyDescent="0.25">
      <c r="B7282" s="110"/>
      <c r="C7282" s="110"/>
    </row>
    <row r="7283" spans="2:3" x14ac:dyDescent="0.25">
      <c r="B7283" s="110"/>
      <c r="C7283" s="110"/>
    </row>
    <row r="7284" spans="2:3" x14ac:dyDescent="0.25">
      <c r="B7284" s="110"/>
      <c r="C7284" s="110"/>
    </row>
    <row r="7285" spans="2:3" x14ac:dyDescent="0.25">
      <c r="B7285" s="110"/>
      <c r="C7285" s="110"/>
    </row>
    <row r="7286" spans="2:3" x14ac:dyDescent="0.25">
      <c r="B7286" s="110"/>
      <c r="C7286" s="110"/>
    </row>
    <row r="7287" spans="2:3" x14ac:dyDescent="0.25">
      <c r="B7287" s="110"/>
      <c r="C7287" s="110"/>
    </row>
    <row r="7288" spans="2:3" x14ac:dyDescent="0.25">
      <c r="B7288" s="110"/>
      <c r="C7288" s="110"/>
    </row>
    <row r="7289" spans="2:3" x14ac:dyDescent="0.25">
      <c r="B7289" s="110"/>
      <c r="C7289" s="110"/>
    </row>
    <row r="7290" spans="2:3" x14ac:dyDescent="0.25">
      <c r="B7290" s="110"/>
      <c r="C7290" s="110"/>
    </row>
    <row r="7291" spans="2:3" x14ac:dyDescent="0.25">
      <c r="B7291" s="110"/>
      <c r="C7291" s="110"/>
    </row>
    <row r="7292" spans="2:3" x14ac:dyDescent="0.25">
      <c r="B7292" s="110"/>
      <c r="C7292" s="110"/>
    </row>
    <row r="7293" spans="2:3" x14ac:dyDescent="0.25">
      <c r="B7293" s="110"/>
      <c r="C7293" s="110"/>
    </row>
    <row r="7294" spans="2:3" x14ac:dyDescent="0.25">
      <c r="B7294" s="110"/>
      <c r="C7294" s="110"/>
    </row>
    <row r="7295" spans="2:3" x14ac:dyDescent="0.25">
      <c r="B7295" s="110"/>
      <c r="C7295" s="110"/>
    </row>
    <row r="7296" spans="2:3" x14ac:dyDescent="0.25">
      <c r="B7296" s="110"/>
      <c r="C7296" s="110"/>
    </row>
    <row r="7297" spans="2:3" x14ac:dyDescent="0.25">
      <c r="B7297" s="110"/>
      <c r="C7297" s="110"/>
    </row>
    <row r="7298" spans="2:3" x14ac:dyDescent="0.25">
      <c r="B7298" s="110"/>
      <c r="C7298" s="110"/>
    </row>
    <row r="7299" spans="2:3" x14ac:dyDescent="0.25">
      <c r="B7299" s="110"/>
      <c r="C7299" s="110"/>
    </row>
    <row r="7300" spans="2:3" x14ac:dyDescent="0.25">
      <c r="B7300" s="110"/>
      <c r="C7300" s="110"/>
    </row>
    <row r="7301" spans="2:3" x14ac:dyDescent="0.25">
      <c r="B7301" s="110"/>
      <c r="C7301" s="110"/>
    </row>
    <row r="7302" spans="2:3" x14ac:dyDescent="0.25">
      <c r="B7302" s="110"/>
      <c r="C7302" s="110"/>
    </row>
    <row r="7303" spans="2:3" x14ac:dyDescent="0.25">
      <c r="B7303" s="110"/>
      <c r="C7303" s="110"/>
    </row>
    <row r="7304" spans="2:3" x14ac:dyDescent="0.25">
      <c r="B7304" s="110"/>
      <c r="C7304" s="110"/>
    </row>
    <row r="7305" spans="2:3" x14ac:dyDescent="0.25">
      <c r="B7305" s="110"/>
      <c r="C7305" s="110"/>
    </row>
    <row r="7306" spans="2:3" x14ac:dyDescent="0.25">
      <c r="B7306" s="110"/>
      <c r="C7306" s="110"/>
    </row>
    <row r="7307" spans="2:3" x14ac:dyDescent="0.25">
      <c r="B7307" s="110"/>
      <c r="C7307" s="110"/>
    </row>
    <row r="7308" spans="2:3" x14ac:dyDescent="0.25">
      <c r="B7308" s="110"/>
      <c r="C7308" s="110"/>
    </row>
    <row r="7309" spans="2:3" x14ac:dyDescent="0.25">
      <c r="B7309" s="110"/>
      <c r="C7309" s="110"/>
    </row>
    <row r="7310" spans="2:3" x14ac:dyDescent="0.25">
      <c r="B7310" s="110"/>
      <c r="C7310" s="110"/>
    </row>
    <row r="7311" spans="2:3" x14ac:dyDescent="0.25">
      <c r="B7311" s="110"/>
      <c r="C7311" s="110"/>
    </row>
    <row r="7312" spans="2:3" x14ac:dyDescent="0.25">
      <c r="B7312" s="110"/>
      <c r="C7312" s="110"/>
    </row>
    <row r="7313" spans="2:3" x14ac:dyDescent="0.25">
      <c r="B7313" s="110"/>
      <c r="C7313" s="110"/>
    </row>
    <row r="7314" spans="2:3" x14ac:dyDescent="0.25">
      <c r="B7314" s="110"/>
      <c r="C7314" s="110"/>
    </row>
    <row r="7315" spans="2:3" x14ac:dyDescent="0.25">
      <c r="B7315" s="110"/>
      <c r="C7315" s="110"/>
    </row>
    <row r="7316" spans="2:3" x14ac:dyDescent="0.25">
      <c r="B7316" s="110"/>
      <c r="C7316" s="110"/>
    </row>
    <row r="7317" spans="2:3" x14ac:dyDescent="0.25">
      <c r="B7317" s="110"/>
      <c r="C7317" s="110"/>
    </row>
    <row r="7318" spans="2:3" x14ac:dyDescent="0.25">
      <c r="B7318" s="110"/>
      <c r="C7318" s="110"/>
    </row>
    <row r="7319" spans="2:3" x14ac:dyDescent="0.25">
      <c r="B7319" s="110"/>
      <c r="C7319" s="110"/>
    </row>
    <row r="7320" spans="2:3" x14ac:dyDescent="0.25">
      <c r="B7320" s="110"/>
      <c r="C7320" s="110"/>
    </row>
    <row r="7321" spans="2:3" x14ac:dyDescent="0.25">
      <c r="B7321" s="110"/>
      <c r="C7321" s="110"/>
    </row>
    <row r="7322" spans="2:3" x14ac:dyDescent="0.25">
      <c r="B7322" s="110"/>
      <c r="C7322" s="110"/>
    </row>
    <row r="7323" spans="2:3" x14ac:dyDescent="0.25">
      <c r="B7323" s="110"/>
      <c r="C7323" s="110"/>
    </row>
    <row r="7324" spans="2:3" x14ac:dyDescent="0.25">
      <c r="B7324" s="110"/>
      <c r="C7324" s="110"/>
    </row>
    <row r="7325" spans="2:3" x14ac:dyDescent="0.25">
      <c r="B7325" s="110"/>
      <c r="C7325" s="110"/>
    </row>
    <row r="7326" spans="2:3" x14ac:dyDescent="0.25">
      <c r="B7326" s="110"/>
      <c r="C7326" s="110"/>
    </row>
    <row r="7327" spans="2:3" x14ac:dyDescent="0.25">
      <c r="B7327" s="110"/>
      <c r="C7327" s="110"/>
    </row>
    <row r="7328" spans="2:3" x14ac:dyDescent="0.25">
      <c r="B7328" s="110"/>
      <c r="C7328" s="110"/>
    </row>
    <row r="7329" spans="2:3" x14ac:dyDescent="0.25">
      <c r="B7329" s="110"/>
      <c r="C7329" s="110"/>
    </row>
    <row r="7330" spans="2:3" x14ac:dyDescent="0.25">
      <c r="B7330" s="110"/>
      <c r="C7330" s="110"/>
    </row>
    <row r="7331" spans="2:3" x14ac:dyDescent="0.25">
      <c r="B7331" s="110"/>
      <c r="C7331" s="110"/>
    </row>
    <row r="7332" spans="2:3" x14ac:dyDescent="0.25">
      <c r="B7332" s="110"/>
      <c r="C7332" s="110"/>
    </row>
    <row r="7333" spans="2:3" x14ac:dyDescent="0.25">
      <c r="B7333" s="110"/>
      <c r="C7333" s="110"/>
    </row>
    <row r="7334" spans="2:3" x14ac:dyDescent="0.25">
      <c r="B7334" s="110"/>
      <c r="C7334" s="110"/>
    </row>
    <row r="7335" spans="2:3" x14ac:dyDescent="0.25">
      <c r="B7335" s="110"/>
      <c r="C7335" s="110"/>
    </row>
    <row r="7336" spans="2:3" x14ac:dyDescent="0.25">
      <c r="B7336" s="110"/>
      <c r="C7336" s="110"/>
    </row>
    <row r="7337" spans="2:3" x14ac:dyDescent="0.25">
      <c r="B7337" s="110"/>
      <c r="C7337" s="110"/>
    </row>
    <row r="7338" spans="2:3" x14ac:dyDescent="0.25">
      <c r="B7338" s="110"/>
      <c r="C7338" s="110"/>
    </row>
    <row r="7339" spans="2:3" x14ac:dyDescent="0.25">
      <c r="B7339" s="110"/>
      <c r="C7339" s="110"/>
    </row>
    <row r="7340" spans="2:3" x14ac:dyDescent="0.25">
      <c r="B7340" s="110"/>
      <c r="C7340" s="110"/>
    </row>
    <row r="7341" spans="2:3" x14ac:dyDescent="0.25">
      <c r="B7341" s="110"/>
      <c r="C7341" s="110"/>
    </row>
    <row r="7342" spans="2:3" x14ac:dyDescent="0.25">
      <c r="B7342" s="110"/>
      <c r="C7342" s="110"/>
    </row>
    <row r="7343" spans="2:3" x14ac:dyDescent="0.25">
      <c r="B7343" s="110"/>
      <c r="C7343" s="110"/>
    </row>
    <row r="7344" spans="2:3" x14ac:dyDescent="0.25">
      <c r="B7344" s="110"/>
      <c r="C7344" s="110"/>
    </row>
    <row r="7345" spans="2:3" x14ac:dyDescent="0.25">
      <c r="B7345" s="110"/>
      <c r="C7345" s="110"/>
    </row>
    <row r="7346" spans="2:3" x14ac:dyDescent="0.25">
      <c r="B7346" s="110"/>
      <c r="C7346" s="110"/>
    </row>
    <row r="7347" spans="2:3" x14ac:dyDescent="0.25">
      <c r="B7347" s="110"/>
      <c r="C7347" s="110"/>
    </row>
    <row r="7348" spans="2:3" x14ac:dyDescent="0.25">
      <c r="B7348" s="110"/>
      <c r="C7348" s="110"/>
    </row>
    <row r="7349" spans="2:3" x14ac:dyDescent="0.25">
      <c r="B7349" s="110"/>
      <c r="C7349" s="110"/>
    </row>
    <row r="7350" spans="2:3" x14ac:dyDescent="0.25">
      <c r="B7350" s="110"/>
      <c r="C7350" s="110"/>
    </row>
    <row r="7351" spans="2:3" x14ac:dyDescent="0.25">
      <c r="B7351" s="110"/>
      <c r="C7351" s="110"/>
    </row>
    <row r="7352" spans="2:3" x14ac:dyDescent="0.25">
      <c r="B7352" s="110"/>
      <c r="C7352" s="110"/>
    </row>
    <row r="7353" spans="2:3" x14ac:dyDescent="0.25">
      <c r="B7353" s="110"/>
      <c r="C7353" s="110"/>
    </row>
    <row r="7354" spans="2:3" x14ac:dyDescent="0.25">
      <c r="B7354" s="110"/>
      <c r="C7354" s="110"/>
    </row>
    <row r="7355" spans="2:3" x14ac:dyDescent="0.25">
      <c r="B7355" s="110"/>
      <c r="C7355" s="110"/>
    </row>
    <row r="7356" spans="2:3" x14ac:dyDescent="0.25">
      <c r="B7356" s="110"/>
      <c r="C7356" s="110"/>
    </row>
    <row r="7357" spans="2:3" x14ac:dyDescent="0.25">
      <c r="B7357" s="110"/>
      <c r="C7357" s="110"/>
    </row>
    <row r="7358" spans="2:3" x14ac:dyDescent="0.25">
      <c r="B7358" s="110"/>
      <c r="C7358" s="110"/>
    </row>
    <row r="7359" spans="2:3" x14ac:dyDescent="0.25">
      <c r="B7359" s="110"/>
      <c r="C7359" s="110"/>
    </row>
    <row r="7360" spans="2:3" x14ac:dyDescent="0.25">
      <c r="B7360" s="110"/>
      <c r="C7360" s="110"/>
    </row>
    <row r="7361" spans="2:3" x14ac:dyDescent="0.25">
      <c r="B7361" s="110"/>
      <c r="C7361" s="110"/>
    </row>
    <row r="7362" spans="2:3" x14ac:dyDescent="0.25">
      <c r="B7362" s="110"/>
      <c r="C7362" s="110"/>
    </row>
    <row r="7363" spans="2:3" x14ac:dyDescent="0.25">
      <c r="B7363" s="110"/>
      <c r="C7363" s="110"/>
    </row>
    <row r="7364" spans="2:3" x14ac:dyDescent="0.25">
      <c r="B7364" s="110"/>
      <c r="C7364" s="110"/>
    </row>
    <row r="7365" spans="2:3" x14ac:dyDescent="0.25">
      <c r="B7365" s="110"/>
      <c r="C7365" s="110"/>
    </row>
    <row r="7366" spans="2:3" x14ac:dyDescent="0.25">
      <c r="B7366" s="110"/>
      <c r="C7366" s="110"/>
    </row>
    <row r="7367" spans="2:3" x14ac:dyDescent="0.25">
      <c r="B7367" s="110"/>
      <c r="C7367" s="110"/>
    </row>
    <row r="7368" spans="2:3" x14ac:dyDescent="0.25">
      <c r="B7368" s="110"/>
      <c r="C7368" s="110"/>
    </row>
    <row r="7369" spans="2:3" x14ac:dyDescent="0.25">
      <c r="B7369" s="110"/>
      <c r="C7369" s="110"/>
    </row>
    <row r="7370" spans="2:3" x14ac:dyDescent="0.25">
      <c r="B7370" s="110"/>
      <c r="C7370" s="110"/>
    </row>
    <row r="7371" spans="2:3" x14ac:dyDescent="0.25">
      <c r="B7371" s="110"/>
      <c r="C7371" s="110"/>
    </row>
    <row r="7372" spans="2:3" x14ac:dyDescent="0.25">
      <c r="B7372" s="110"/>
      <c r="C7372" s="110"/>
    </row>
    <row r="7373" spans="2:3" x14ac:dyDescent="0.25">
      <c r="B7373" s="110"/>
      <c r="C7373" s="110"/>
    </row>
    <row r="7374" spans="2:3" x14ac:dyDescent="0.25">
      <c r="B7374" s="110"/>
      <c r="C7374" s="110"/>
    </row>
    <row r="7375" spans="2:3" x14ac:dyDescent="0.25">
      <c r="B7375" s="110"/>
      <c r="C7375" s="110"/>
    </row>
    <row r="7376" spans="2:3" x14ac:dyDescent="0.25">
      <c r="B7376" s="110"/>
      <c r="C7376" s="110"/>
    </row>
    <row r="7377" spans="2:3" x14ac:dyDescent="0.25">
      <c r="B7377" s="110"/>
      <c r="C7377" s="110"/>
    </row>
    <row r="7378" spans="2:3" x14ac:dyDescent="0.25">
      <c r="B7378" s="110"/>
      <c r="C7378" s="110"/>
    </row>
    <row r="7379" spans="2:3" x14ac:dyDescent="0.25">
      <c r="B7379" s="110"/>
      <c r="C7379" s="110"/>
    </row>
    <row r="7380" spans="2:3" x14ac:dyDescent="0.25">
      <c r="B7380" s="110"/>
      <c r="C7380" s="110"/>
    </row>
    <row r="7381" spans="2:3" x14ac:dyDescent="0.25">
      <c r="B7381" s="110"/>
      <c r="C7381" s="110"/>
    </row>
    <row r="7382" spans="2:3" x14ac:dyDescent="0.25">
      <c r="B7382" s="110"/>
      <c r="C7382" s="110"/>
    </row>
    <row r="7383" spans="2:3" x14ac:dyDescent="0.25">
      <c r="B7383" s="110"/>
      <c r="C7383" s="110"/>
    </row>
    <row r="7384" spans="2:3" x14ac:dyDescent="0.25">
      <c r="B7384" s="110"/>
      <c r="C7384" s="110"/>
    </row>
    <row r="7385" spans="2:3" x14ac:dyDescent="0.25">
      <c r="B7385" s="110"/>
      <c r="C7385" s="110"/>
    </row>
    <row r="7386" spans="2:3" x14ac:dyDescent="0.25">
      <c r="B7386" s="110"/>
      <c r="C7386" s="110"/>
    </row>
    <row r="7387" spans="2:3" x14ac:dyDescent="0.25">
      <c r="B7387" s="110"/>
      <c r="C7387" s="110"/>
    </row>
    <row r="7388" spans="2:3" x14ac:dyDescent="0.25">
      <c r="B7388" s="110"/>
      <c r="C7388" s="110"/>
    </row>
    <row r="7389" spans="2:3" x14ac:dyDescent="0.25">
      <c r="B7389" s="110"/>
      <c r="C7389" s="110"/>
    </row>
    <row r="7390" spans="2:3" x14ac:dyDescent="0.25">
      <c r="B7390" s="110"/>
      <c r="C7390" s="110"/>
    </row>
    <row r="7391" spans="2:3" x14ac:dyDescent="0.25">
      <c r="B7391" s="110"/>
      <c r="C7391" s="110"/>
    </row>
    <row r="7392" spans="2:3" x14ac:dyDescent="0.25">
      <c r="B7392" s="110"/>
      <c r="C7392" s="110"/>
    </row>
    <row r="7393" spans="2:3" x14ac:dyDescent="0.25">
      <c r="B7393" s="110"/>
      <c r="C7393" s="110"/>
    </row>
    <row r="7394" spans="2:3" x14ac:dyDescent="0.25">
      <c r="B7394" s="110"/>
      <c r="C7394" s="110"/>
    </row>
    <row r="7395" spans="2:3" x14ac:dyDescent="0.25">
      <c r="B7395" s="110"/>
      <c r="C7395" s="110"/>
    </row>
    <row r="7396" spans="2:3" x14ac:dyDescent="0.25">
      <c r="B7396" s="110"/>
      <c r="C7396" s="110"/>
    </row>
    <row r="7397" spans="2:3" x14ac:dyDescent="0.25">
      <c r="B7397" s="110"/>
      <c r="C7397" s="110"/>
    </row>
    <row r="7398" spans="2:3" x14ac:dyDescent="0.25">
      <c r="B7398" s="110"/>
      <c r="C7398" s="110"/>
    </row>
    <row r="7399" spans="2:3" x14ac:dyDescent="0.25">
      <c r="B7399" s="110"/>
      <c r="C7399" s="110"/>
    </row>
    <row r="7400" spans="2:3" x14ac:dyDescent="0.25">
      <c r="B7400" s="110"/>
      <c r="C7400" s="110"/>
    </row>
    <row r="7401" spans="2:3" x14ac:dyDescent="0.25">
      <c r="B7401" s="110"/>
      <c r="C7401" s="110"/>
    </row>
    <row r="7402" spans="2:3" x14ac:dyDescent="0.25">
      <c r="B7402" s="110"/>
      <c r="C7402" s="110"/>
    </row>
    <row r="7403" spans="2:3" x14ac:dyDescent="0.25">
      <c r="B7403" s="110"/>
      <c r="C7403" s="110"/>
    </row>
    <row r="7404" spans="2:3" x14ac:dyDescent="0.25">
      <c r="B7404" s="110"/>
      <c r="C7404" s="110"/>
    </row>
    <row r="7405" spans="2:3" x14ac:dyDescent="0.25">
      <c r="B7405" s="110"/>
      <c r="C7405" s="110"/>
    </row>
    <row r="7406" spans="2:3" x14ac:dyDescent="0.25">
      <c r="B7406" s="110"/>
      <c r="C7406" s="110"/>
    </row>
    <row r="7407" spans="2:3" x14ac:dyDescent="0.25">
      <c r="B7407" s="110"/>
      <c r="C7407" s="110"/>
    </row>
    <row r="7408" spans="2:3" x14ac:dyDescent="0.25">
      <c r="B7408" s="110"/>
      <c r="C7408" s="110"/>
    </row>
    <row r="7409" spans="2:3" x14ac:dyDescent="0.25">
      <c r="B7409" s="110"/>
      <c r="C7409" s="110"/>
    </row>
    <row r="7410" spans="2:3" x14ac:dyDescent="0.25">
      <c r="B7410" s="110"/>
      <c r="C7410" s="110"/>
    </row>
    <row r="7411" spans="2:3" x14ac:dyDescent="0.25">
      <c r="B7411" s="110"/>
      <c r="C7411" s="110"/>
    </row>
    <row r="7412" spans="2:3" x14ac:dyDescent="0.25">
      <c r="B7412" s="110"/>
      <c r="C7412" s="110"/>
    </row>
    <row r="7413" spans="2:3" x14ac:dyDescent="0.25">
      <c r="B7413" s="110"/>
      <c r="C7413" s="110"/>
    </row>
    <row r="7414" spans="2:3" x14ac:dyDescent="0.25">
      <c r="B7414" s="110"/>
      <c r="C7414" s="110"/>
    </row>
    <row r="7415" spans="2:3" x14ac:dyDescent="0.25">
      <c r="B7415" s="110"/>
      <c r="C7415" s="110"/>
    </row>
    <row r="7416" spans="2:3" x14ac:dyDescent="0.25">
      <c r="B7416" s="110"/>
      <c r="C7416" s="110"/>
    </row>
    <row r="7417" spans="2:3" x14ac:dyDescent="0.25">
      <c r="B7417" s="110"/>
      <c r="C7417" s="110"/>
    </row>
    <row r="7418" spans="2:3" x14ac:dyDescent="0.25">
      <c r="B7418" s="110"/>
      <c r="C7418" s="110"/>
    </row>
    <row r="7419" spans="2:3" x14ac:dyDescent="0.25">
      <c r="B7419" s="110"/>
      <c r="C7419" s="110"/>
    </row>
    <row r="7420" spans="2:3" x14ac:dyDescent="0.25">
      <c r="B7420" s="110"/>
      <c r="C7420" s="110"/>
    </row>
    <row r="7421" spans="2:3" x14ac:dyDescent="0.25">
      <c r="B7421" s="110"/>
      <c r="C7421" s="110"/>
    </row>
    <row r="7422" spans="2:3" x14ac:dyDescent="0.25">
      <c r="B7422" s="110"/>
      <c r="C7422" s="110"/>
    </row>
    <row r="7423" spans="2:3" x14ac:dyDescent="0.25">
      <c r="B7423" s="110"/>
      <c r="C7423" s="110"/>
    </row>
    <row r="7424" spans="2:3" x14ac:dyDescent="0.25">
      <c r="B7424" s="110"/>
      <c r="C7424" s="110"/>
    </row>
    <row r="7425" spans="2:3" x14ac:dyDescent="0.25">
      <c r="B7425" s="110"/>
      <c r="C7425" s="110"/>
    </row>
    <row r="7426" spans="2:3" x14ac:dyDescent="0.25">
      <c r="B7426" s="110"/>
      <c r="C7426" s="110"/>
    </row>
    <row r="7427" spans="2:3" x14ac:dyDescent="0.25">
      <c r="B7427" s="110"/>
      <c r="C7427" s="110"/>
    </row>
    <row r="7428" spans="2:3" x14ac:dyDescent="0.25">
      <c r="B7428" s="110"/>
      <c r="C7428" s="110"/>
    </row>
    <row r="7429" spans="2:3" x14ac:dyDescent="0.25">
      <c r="B7429" s="110"/>
      <c r="C7429" s="110"/>
    </row>
    <row r="7430" spans="2:3" x14ac:dyDescent="0.25">
      <c r="B7430" s="110"/>
      <c r="C7430" s="110"/>
    </row>
    <row r="7431" spans="2:3" x14ac:dyDescent="0.25">
      <c r="B7431" s="110"/>
      <c r="C7431" s="110"/>
    </row>
    <row r="7432" spans="2:3" x14ac:dyDescent="0.25">
      <c r="B7432" s="110"/>
      <c r="C7432" s="110"/>
    </row>
    <row r="7433" spans="2:3" x14ac:dyDescent="0.25">
      <c r="B7433" s="110"/>
      <c r="C7433" s="110"/>
    </row>
    <row r="7434" spans="2:3" x14ac:dyDescent="0.25">
      <c r="B7434" s="110"/>
      <c r="C7434" s="110"/>
    </row>
    <row r="7435" spans="2:3" x14ac:dyDescent="0.25">
      <c r="B7435" s="110"/>
      <c r="C7435" s="110"/>
    </row>
    <row r="7436" spans="2:3" x14ac:dyDescent="0.25">
      <c r="B7436" s="110"/>
      <c r="C7436" s="110"/>
    </row>
    <row r="7437" spans="2:3" x14ac:dyDescent="0.25">
      <c r="B7437" s="110"/>
      <c r="C7437" s="110"/>
    </row>
    <row r="7438" spans="2:3" x14ac:dyDescent="0.25">
      <c r="B7438" s="110"/>
      <c r="C7438" s="110"/>
    </row>
    <row r="7439" spans="2:3" x14ac:dyDescent="0.25">
      <c r="B7439" s="110"/>
      <c r="C7439" s="110"/>
    </row>
    <row r="7440" spans="2:3" x14ac:dyDescent="0.25">
      <c r="B7440" s="110"/>
      <c r="C7440" s="110"/>
    </row>
    <row r="7441" spans="2:3" x14ac:dyDescent="0.25">
      <c r="B7441" s="110"/>
      <c r="C7441" s="110"/>
    </row>
    <row r="7442" spans="2:3" x14ac:dyDescent="0.25">
      <c r="B7442" s="110"/>
      <c r="C7442" s="110"/>
    </row>
    <row r="7443" spans="2:3" x14ac:dyDescent="0.25">
      <c r="B7443" s="110"/>
      <c r="C7443" s="110"/>
    </row>
    <row r="7444" spans="2:3" x14ac:dyDescent="0.25">
      <c r="B7444" s="110"/>
      <c r="C7444" s="110"/>
    </row>
    <row r="7445" spans="2:3" x14ac:dyDescent="0.25">
      <c r="B7445" s="110"/>
      <c r="C7445" s="110"/>
    </row>
    <row r="7446" spans="2:3" x14ac:dyDescent="0.25">
      <c r="B7446" s="110"/>
      <c r="C7446" s="110"/>
    </row>
    <row r="7447" spans="2:3" x14ac:dyDescent="0.25">
      <c r="B7447" s="110"/>
      <c r="C7447" s="110"/>
    </row>
    <row r="7448" spans="2:3" x14ac:dyDescent="0.25">
      <c r="B7448" s="110"/>
      <c r="C7448" s="110"/>
    </row>
    <row r="7449" spans="2:3" x14ac:dyDescent="0.25">
      <c r="B7449" s="110"/>
      <c r="C7449" s="110"/>
    </row>
    <row r="7450" spans="2:3" x14ac:dyDescent="0.25">
      <c r="B7450" s="110"/>
      <c r="C7450" s="110"/>
    </row>
    <row r="7451" spans="2:3" x14ac:dyDescent="0.25">
      <c r="B7451" s="110"/>
      <c r="C7451" s="110"/>
    </row>
    <row r="7452" spans="2:3" x14ac:dyDescent="0.25">
      <c r="B7452" s="110"/>
      <c r="C7452" s="110"/>
    </row>
    <row r="7453" spans="2:3" x14ac:dyDescent="0.25">
      <c r="B7453" s="110"/>
      <c r="C7453" s="110"/>
    </row>
    <row r="7454" spans="2:3" x14ac:dyDescent="0.25">
      <c r="B7454" s="110"/>
      <c r="C7454" s="110"/>
    </row>
    <row r="7455" spans="2:3" x14ac:dyDescent="0.25">
      <c r="B7455" s="110"/>
      <c r="C7455" s="110"/>
    </row>
    <row r="7456" spans="2:3" x14ac:dyDescent="0.25">
      <c r="B7456" s="110"/>
      <c r="C7456" s="110"/>
    </row>
    <row r="7457" spans="2:3" x14ac:dyDescent="0.25">
      <c r="B7457" s="110"/>
      <c r="C7457" s="110"/>
    </row>
    <row r="7458" spans="2:3" x14ac:dyDescent="0.25">
      <c r="B7458" s="110"/>
      <c r="C7458" s="110"/>
    </row>
    <row r="7459" spans="2:3" x14ac:dyDescent="0.25">
      <c r="B7459" s="110"/>
      <c r="C7459" s="110"/>
    </row>
    <row r="7460" spans="2:3" x14ac:dyDescent="0.25">
      <c r="B7460" s="110"/>
      <c r="C7460" s="110"/>
    </row>
    <row r="7461" spans="2:3" x14ac:dyDescent="0.25">
      <c r="B7461" s="110"/>
      <c r="C7461" s="110"/>
    </row>
    <row r="7462" spans="2:3" x14ac:dyDescent="0.25">
      <c r="B7462" s="110"/>
      <c r="C7462" s="110"/>
    </row>
    <row r="7463" spans="2:3" x14ac:dyDescent="0.25">
      <c r="B7463" s="110"/>
      <c r="C7463" s="110"/>
    </row>
    <row r="7464" spans="2:3" x14ac:dyDescent="0.25">
      <c r="B7464" s="110"/>
      <c r="C7464" s="110"/>
    </row>
    <row r="7465" spans="2:3" x14ac:dyDescent="0.25">
      <c r="B7465" s="110"/>
      <c r="C7465" s="110"/>
    </row>
    <row r="7466" spans="2:3" x14ac:dyDescent="0.25">
      <c r="B7466" s="110"/>
      <c r="C7466" s="110"/>
    </row>
    <row r="7467" spans="2:3" x14ac:dyDescent="0.25">
      <c r="B7467" s="110"/>
      <c r="C7467" s="110"/>
    </row>
    <row r="7468" spans="2:3" x14ac:dyDescent="0.25">
      <c r="B7468" s="110"/>
      <c r="C7468" s="110"/>
    </row>
    <row r="7469" spans="2:3" x14ac:dyDescent="0.25">
      <c r="B7469" s="110"/>
      <c r="C7469" s="110"/>
    </row>
    <row r="7470" spans="2:3" x14ac:dyDescent="0.25">
      <c r="B7470" s="110"/>
      <c r="C7470" s="110"/>
    </row>
    <row r="7471" spans="2:3" x14ac:dyDescent="0.25">
      <c r="B7471" s="110"/>
      <c r="C7471" s="110"/>
    </row>
    <row r="7472" spans="2:3" x14ac:dyDescent="0.25">
      <c r="B7472" s="110"/>
      <c r="C7472" s="110"/>
    </row>
    <row r="7473" spans="2:3" x14ac:dyDescent="0.25">
      <c r="B7473" s="110"/>
      <c r="C7473" s="110"/>
    </row>
    <row r="7474" spans="2:3" x14ac:dyDescent="0.25">
      <c r="B7474" s="110"/>
      <c r="C7474" s="110"/>
    </row>
    <row r="7475" spans="2:3" x14ac:dyDescent="0.25">
      <c r="B7475" s="110"/>
      <c r="C7475" s="110"/>
    </row>
    <row r="7476" spans="2:3" x14ac:dyDescent="0.25">
      <c r="B7476" s="110"/>
      <c r="C7476" s="110"/>
    </row>
    <row r="7477" spans="2:3" x14ac:dyDescent="0.25">
      <c r="B7477" s="110"/>
      <c r="C7477" s="110"/>
    </row>
    <row r="7478" spans="2:3" x14ac:dyDescent="0.25">
      <c r="B7478" s="110"/>
      <c r="C7478" s="110"/>
    </row>
    <row r="7479" spans="2:3" x14ac:dyDescent="0.25">
      <c r="B7479" s="110"/>
      <c r="C7479" s="110"/>
    </row>
    <row r="7480" spans="2:3" x14ac:dyDescent="0.25">
      <c r="B7480" s="110"/>
      <c r="C7480" s="110"/>
    </row>
    <row r="7481" spans="2:3" x14ac:dyDescent="0.25">
      <c r="B7481" s="110"/>
      <c r="C7481" s="110"/>
    </row>
    <row r="7482" spans="2:3" x14ac:dyDescent="0.25">
      <c r="B7482" s="110"/>
      <c r="C7482" s="110"/>
    </row>
    <row r="7483" spans="2:3" x14ac:dyDescent="0.25">
      <c r="B7483" s="110"/>
      <c r="C7483" s="110"/>
    </row>
    <row r="7484" spans="2:3" x14ac:dyDescent="0.25">
      <c r="B7484" s="110"/>
      <c r="C7484" s="110"/>
    </row>
    <row r="7485" spans="2:3" x14ac:dyDescent="0.25">
      <c r="B7485" s="110"/>
      <c r="C7485" s="110"/>
    </row>
    <row r="7486" spans="2:3" x14ac:dyDescent="0.25">
      <c r="B7486" s="110"/>
      <c r="C7486" s="110"/>
    </row>
    <row r="7487" spans="2:3" x14ac:dyDescent="0.25">
      <c r="B7487" s="110"/>
      <c r="C7487" s="110"/>
    </row>
    <row r="7488" spans="2:3" x14ac:dyDescent="0.25">
      <c r="B7488" s="110"/>
      <c r="C7488" s="110"/>
    </row>
    <row r="7489" spans="2:3" x14ac:dyDescent="0.25">
      <c r="B7489" s="110"/>
      <c r="C7489" s="110"/>
    </row>
    <row r="7490" spans="2:3" x14ac:dyDescent="0.25">
      <c r="B7490" s="110"/>
      <c r="C7490" s="110"/>
    </row>
    <row r="7491" spans="2:3" x14ac:dyDescent="0.25">
      <c r="B7491" s="110"/>
      <c r="C7491" s="110"/>
    </row>
    <row r="7492" spans="2:3" x14ac:dyDescent="0.25">
      <c r="B7492" s="110"/>
      <c r="C7492" s="110"/>
    </row>
    <row r="7493" spans="2:3" x14ac:dyDescent="0.25">
      <c r="B7493" s="110"/>
      <c r="C7493" s="110"/>
    </row>
    <row r="7494" spans="2:3" x14ac:dyDescent="0.25">
      <c r="B7494" s="110"/>
      <c r="C7494" s="110"/>
    </row>
    <row r="7495" spans="2:3" x14ac:dyDescent="0.25">
      <c r="B7495" s="110"/>
      <c r="C7495" s="110"/>
    </row>
    <row r="7496" spans="2:3" x14ac:dyDescent="0.25">
      <c r="B7496" s="110"/>
      <c r="C7496" s="110"/>
    </row>
    <row r="7497" spans="2:3" x14ac:dyDescent="0.25">
      <c r="B7497" s="110"/>
      <c r="C7497" s="110"/>
    </row>
    <row r="7498" spans="2:3" x14ac:dyDescent="0.25">
      <c r="B7498" s="110"/>
      <c r="C7498" s="110"/>
    </row>
    <row r="7499" spans="2:3" x14ac:dyDescent="0.25">
      <c r="B7499" s="110"/>
      <c r="C7499" s="110"/>
    </row>
    <row r="7500" spans="2:3" x14ac:dyDescent="0.25">
      <c r="B7500" s="110"/>
      <c r="C7500" s="110"/>
    </row>
    <row r="7501" spans="2:3" x14ac:dyDescent="0.25">
      <c r="B7501" s="110"/>
      <c r="C7501" s="110"/>
    </row>
    <row r="7502" spans="2:3" x14ac:dyDescent="0.25">
      <c r="B7502" s="110"/>
      <c r="C7502" s="110"/>
    </row>
    <row r="7503" spans="2:3" x14ac:dyDescent="0.25">
      <c r="B7503" s="110"/>
      <c r="C7503" s="110"/>
    </row>
    <row r="7504" spans="2:3" x14ac:dyDescent="0.25">
      <c r="B7504" s="110"/>
      <c r="C7504" s="110"/>
    </row>
    <row r="7505" spans="2:3" x14ac:dyDescent="0.25">
      <c r="B7505" s="110"/>
      <c r="C7505" s="110"/>
    </row>
    <row r="7506" spans="2:3" x14ac:dyDescent="0.25">
      <c r="B7506" s="110"/>
      <c r="C7506" s="110"/>
    </row>
    <row r="7507" spans="2:3" x14ac:dyDescent="0.25">
      <c r="B7507" s="110"/>
      <c r="C7507" s="110"/>
    </row>
    <row r="7508" spans="2:3" x14ac:dyDescent="0.25">
      <c r="B7508" s="110"/>
      <c r="C7508" s="110"/>
    </row>
    <row r="7509" spans="2:3" x14ac:dyDescent="0.25">
      <c r="B7509" s="110"/>
      <c r="C7509" s="110"/>
    </row>
    <row r="7510" spans="2:3" x14ac:dyDescent="0.25">
      <c r="B7510" s="110"/>
      <c r="C7510" s="110"/>
    </row>
    <row r="7511" spans="2:3" x14ac:dyDescent="0.25">
      <c r="B7511" s="110"/>
      <c r="C7511" s="110"/>
    </row>
    <row r="7512" spans="2:3" x14ac:dyDescent="0.25">
      <c r="B7512" s="110"/>
      <c r="C7512" s="110"/>
    </row>
    <row r="7513" spans="2:3" x14ac:dyDescent="0.25">
      <c r="B7513" s="110"/>
      <c r="C7513" s="110"/>
    </row>
    <row r="7514" spans="2:3" x14ac:dyDescent="0.25">
      <c r="B7514" s="110"/>
      <c r="C7514" s="110"/>
    </row>
    <row r="7515" spans="2:3" x14ac:dyDescent="0.25">
      <c r="B7515" s="110"/>
      <c r="C7515" s="110"/>
    </row>
    <row r="7516" spans="2:3" x14ac:dyDescent="0.25">
      <c r="B7516" s="110"/>
      <c r="C7516" s="110"/>
    </row>
    <row r="7517" spans="2:3" x14ac:dyDescent="0.25">
      <c r="B7517" s="110"/>
      <c r="C7517" s="110"/>
    </row>
    <row r="7518" spans="2:3" x14ac:dyDescent="0.25">
      <c r="B7518" s="110"/>
      <c r="C7518" s="110"/>
    </row>
    <row r="7519" spans="2:3" x14ac:dyDescent="0.25">
      <c r="B7519" s="110"/>
      <c r="C7519" s="110"/>
    </row>
    <row r="7520" spans="2:3" x14ac:dyDescent="0.25">
      <c r="B7520" s="110"/>
      <c r="C7520" s="110"/>
    </row>
    <row r="7521" spans="2:3" x14ac:dyDescent="0.25">
      <c r="B7521" s="110"/>
      <c r="C7521" s="110"/>
    </row>
    <row r="7522" spans="2:3" x14ac:dyDescent="0.25">
      <c r="B7522" s="110"/>
      <c r="C7522" s="110"/>
    </row>
    <row r="7523" spans="2:3" x14ac:dyDescent="0.25">
      <c r="B7523" s="110"/>
      <c r="C7523" s="110"/>
    </row>
    <row r="7524" spans="2:3" x14ac:dyDescent="0.25">
      <c r="B7524" s="110"/>
      <c r="C7524" s="110"/>
    </row>
    <row r="7525" spans="2:3" x14ac:dyDescent="0.25">
      <c r="B7525" s="110"/>
      <c r="C7525" s="110"/>
    </row>
    <row r="7526" spans="2:3" x14ac:dyDescent="0.25">
      <c r="B7526" s="110"/>
      <c r="C7526" s="110"/>
    </row>
    <row r="7527" spans="2:3" x14ac:dyDescent="0.25">
      <c r="B7527" s="110"/>
      <c r="C7527" s="110"/>
    </row>
    <row r="7528" spans="2:3" x14ac:dyDescent="0.25">
      <c r="B7528" s="110"/>
      <c r="C7528" s="110"/>
    </row>
    <row r="7529" spans="2:3" x14ac:dyDescent="0.25">
      <c r="B7529" s="110"/>
      <c r="C7529" s="110"/>
    </row>
    <row r="7530" spans="2:3" x14ac:dyDescent="0.25">
      <c r="B7530" s="110"/>
      <c r="C7530" s="110"/>
    </row>
    <row r="7531" spans="2:3" x14ac:dyDescent="0.25">
      <c r="B7531" s="110"/>
      <c r="C7531" s="110"/>
    </row>
    <row r="7532" spans="2:3" x14ac:dyDescent="0.25">
      <c r="B7532" s="110"/>
      <c r="C7532" s="110"/>
    </row>
    <row r="7533" spans="2:3" x14ac:dyDescent="0.25">
      <c r="B7533" s="110"/>
      <c r="C7533" s="110"/>
    </row>
    <row r="7534" spans="2:3" x14ac:dyDescent="0.25">
      <c r="B7534" s="110"/>
      <c r="C7534" s="110"/>
    </row>
    <row r="7535" spans="2:3" x14ac:dyDescent="0.25">
      <c r="B7535" s="110"/>
      <c r="C7535" s="110"/>
    </row>
    <row r="7536" spans="2:3" x14ac:dyDescent="0.25">
      <c r="B7536" s="110"/>
      <c r="C7536" s="110"/>
    </row>
    <row r="7537" spans="2:3" x14ac:dyDescent="0.25">
      <c r="B7537" s="110"/>
      <c r="C7537" s="110"/>
    </row>
    <row r="7538" spans="2:3" x14ac:dyDescent="0.25">
      <c r="B7538" s="110"/>
      <c r="C7538" s="110"/>
    </row>
    <row r="7539" spans="2:3" x14ac:dyDescent="0.25">
      <c r="B7539" s="110"/>
      <c r="C7539" s="110"/>
    </row>
    <row r="7540" spans="2:3" x14ac:dyDescent="0.25">
      <c r="B7540" s="110"/>
      <c r="C7540" s="110"/>
    </row>
    <row r="7541" spans="2:3" x14ac:dyDescent="0.25">
      <c r="B7541" s="110"/>
      <c r="C7541" s="110"/>
    </row>
    <row r="7542" spans="2:3" x14ac:dyDescent="0.25">
      <c r="B7542" s="110"/>
      <c r="C7542" s="110"/>
    </row>
    <row r="7543" spans="2:3" x14ac:dyDescent="0.25">
      <c r="B7543" s="110"/>
      <c r="C7543" s="110"/>
    </row>
    <row r="7544" spans="2:3" x14ac:dyDescent="0.25">
      <c r="B7544" s="110"/>
      <c r="C7544" s="110"/>
    </row>
    <row r="7545" spans="2:3" x14ac:dyDescent="0.25">
      <c r="B7545" s="110"/>
      <c r="C7545" s="110"/>
    </row>
    <row r="7546" spans="2:3" x14ac:dyDescent="0.25">
      <c r="B7546" s="110"/>
      <c r="C7546" s="110"/>
    </row>
    <row r="7547" spans="2:3" x14ac:dyDescent="0.25">
      <c r="B7547" s="110"/>
      <c r="C7547" s="110"/>
    </row>
    <row r="7548" spans="2:3" x14ac:dyDescent="0.25">
      <c r="B7548" s="110"/>
      <c r="C7548" s="110"/>
    </row>
    <row r="7549" spans="2:3" x14ac:dyDescent="0.25">
      <c r="B7549" s="110"/>
      <c r="C7549" s="110"/>
    </row>
    <row r="7550" spans="2:3" x14ac:dyDescent="0.25">
      <c r="B7550" s="110"/>
      <c r="C7550" s="110"/>
    </row>
    <row r="7551" spans="2:3" x14ac:dyDescent="0.25">
      <c r="B7551" s="110"/>
      <c r="C7551" s="110"/>
    </row>
    <row r="7552" spans="2:3" x14ac:dyDescent="0.25">
      <c r="B7552" s="110"/>
      <c r="C7552" s="110"/>
    </row>
    <row r="7553" spans="2:3" x14ac:dyDescent="0.25">
      <c r="B7553" s="110"/>
      <c r="C7553" s="110"/>
    </row>
    <row r="7554" spans="2:3" x14ac:dyDescent="0.25">
      <c r="B7554" s="110"/>
      <c r="C7554" s="110"/>
    </row>
    <row r="7555" spans="2:3" x14ac:dyDescent="0.25">
      <c r="B7555" s="110"/>
      <c r="C7555" s="110"/>
    </row>
    <row r="7556" spans="2:3" x14ac:dyDescent="0.25">
      <c r="B7556" s="110"/>
      <c r="C7556" s="110"/>
    </row>
    <row r="7557" spans="2:3" x14ac:dyDescent="0.25">
      <c r="B7557" s="110"/>
      <c r="C7557" s="110"/>
    </row>
    <row r="7558" spans="2:3" x14ac:dyDescent="0.25">
      <c r="B7558" s="110"/>
      <c r="C7558" s="110"/>
    </row>
    <row r="7559" spans="2:3" x14ac:dyDescent="0.25">
      <c r="B7559" s="110"/>
      <c r="C7559" s="110"/>
    </row>
    <row r="7560" spans="2:3" x14ac:dyDescent="0.25">
      <c r="B7560" s="110"/>
      <c r="C7560" s="110"/>
    </row>
    <row r="7561" spans="2:3" x14ac:dyDescent="0.25">
      <c r="B7561" s="110"/>
      <c r="C7561" s="110"/>
    </row>
    <row r="7562" spans="2:3" x14ac:dyDescent="0.25">
      <c r="B7562" s="110"/>
      <c r="C7562" s="110"/>
    </row>
    <row r="7563" spans="2:3" x14ac:dyDescent="0.25">
      <c r="B7563" s="110"/>
      <c r="C7563" s="110"/>
    </row>
    <row r="7564" spans="2:3" x14ac:dyDescent="0.25">
      <c r="B7564" s="110"/>
      <c r="C7564" s="110"/>
    </row>
    <row r="7565" spans="2:3" x14ac:dyDescent="0.25">
      <c r="B7565" s="110"/>
      <c r="C7565" s="110"/>
    </row>
    <row r="7566" spans="2:3" x14ac:dyDescent="0.25">
      <c r="B7566" s="110"/>
      <c r="C7566" s="110"/>
    </row>
    <row r="7567" spans="2:3" x14ac:dyDescent="0.25">
      <c r="B7567" s="110"/>
      <c r="C7567" s="110"/>
    </row>
    <row r="7568" spans="2:3" x14ac:dyDescent="0.25">
      <c r="B7568" s="110"/>
      <c r="C7568" s="110"/>
    </row>
    <row r="7569" spans="2:3" x14ac:dyDescent="0.25">
      <c r="B7569" s="110"/>
      <c r="C7569" s="110"/>
    </row>
    <row r="7570" spans="2:3" x14ac:dyDescent="0.25">
      <c r="B7570" s="110"/>
      <c r="C7570" s="110"/>
    </row>
    <row r="7571" spans="2:3" x14ac:dyDescent="0.25">
      <c r="B7571" s="110"/>
      <c r="C7571" s="110"/>
    </row>
    <row r="7572" spans="2:3" x14ac:dyDescent="0.25">
      <c r="B7572" s="110"/>
      <c r="C7572" s="110"/>
    </row>
    <row r="7573" spans="2:3" x14ac:dyDescent="0.25">
      <c r="B7573" s="110"/>
      <c r="C7573" s="110"/>
    </row>
    <row r="7574" spans="2:3" x14ac:dyDescent="0.25">
      <c r="B7574" s="110"/>
      <c r="C7574" s="110"/>
    </row>
    <row r="7575" spans="2:3" x14ac:dyDescent="0.25">
      <c r="B7575" s="110"/>
      <c r="C7575" s="110"/>
    </row>
    <row r="7576" spans="2:3" x14ac:dyDescent="0.25">
      <c r="B7576" s="110"/>
      <c r="C7576" s="110"/>
    </row>
    <row r="7577" spans="2:3" x14ac:dyDescent="0.25">
      <c r="B7577" s="110"/>
      <c r="C7577" s="110"/>
    </row>
    <row r="7578" spans="2:3" x14ac:dyDescent="0.25">
      <c r="B7578" s="110"/>
      <c r="C7578" s="110"/>
    </row>
    <row r="7579" spans="2:3" x14ac:dyDescent="0.25">
      <c r="B7579" s="110"/>
      <c r="C7579" s="110"/>
    </row>
    <row r="7580" spans="2:3" x14ac:dyDescent="0.25">
      <c r="B7580" s="110"/>
      <c r="C7580" s="110"/>
    </row>
    <row r="7581" spans="2:3" x14ac:dyDescent="0.25">
      <c r="B7581" s="110"/>
      <c r="C7581" s="110"/>
    </row>
    <row r="7582" spans="2:3" x14ac:dyDescent="0.25">
      <c r="B7582" s="110"/>
      <c r="C7582" s="110"/>
    </row>
    <row r="7583" spans="2:3" x14ac:dyDescent="0.25">
      <c r="B7583" s="110"/>
      <c r="C7583" s="110"/>
    </row>
    <row r="7584" spans="2:3" x14ac:dyDescent="0.25">
      <c r="B7584" s="110"/>
      <c r="C7584" s="110"/>
    </row>
    <row r="7585" spans="2:3" x14ac:dyDescent="0.25">
      <c r="B7585" s="110"/>
      <c r="C7585" s="110"/>
    </row>
    <row r="7586" spans="2:3" x14ac:dyDescent="0.25">
      <c r="B7586" s="110"/>
      <c r="C7586" s="110"/>
    </row>
    <row r="7587" spans="2:3" x14ac:dyDescent="0.25">
      <c r="B7587" s="110"/>
      <c r="C7587" s="110"/>
    </row>
    <row r="7588" spans="2:3" x14ac:dyDescent="0.25">
      <c r="B7588" s="110"/>
      <c r="C7588" s="110"/>
    </row>
    <row r="7589" spans="2:3" x14ac:dyDescent="0.25">
      <c r="B7589" s="110"/>
      <c r="C7589" s="110"/>
    </row>
    <row r="7590" spans="2:3" x14ac:dyDescent="0.25">
      <c r="B7590" s="110"/>
      <c r="C7590" s="110"/>
    </row>
    <row r="7591" spans="2:3" x14ac:dyDescent="0.25">
      <c r="B7591" s="110"/>
      <c r="C7591" s="110"/>
    </row>
    <row r="7592" spans="2:3" x14ac:dyDescent="0.25">
      <c r="B7592" s="110"/>
      <c r="C7592" s="110"/>
    </row>
    <row r="7593" spans="2:3" x14ac:dyDescent="0.25">
      <c r="B7593" s="110"/>
      <c r="C7593" s="110"/>
    </row>
    <row r="7594" spans="2:3" x14ac:dyDescent="0.25">
      <c r="B7594" s="110"/>
      <c r="C7594" s="110"/>
    </row>
    <row r="7595" spans="2:3" x14ac:dyDescent="0.25">
      <c r="B7595" s="110"/>
      <c r="C7595" s="110"/>
    </row>
    <row r="7596" spans="2:3" x14ac:dyDescent="0.25">
      <c r="B7596" s="110"/>
      <c r="C7596" s="110"/>
    </row>
    <row r="7597" spans="2:3" x14ac:dyDescent="0.25">
      <c r="B7597" s="110"/>
      <c r="C7597" s="110"/>
    </row>
    <row r="7598" spans="2:3" x14ac:dyDescent="0.25">
      <c r="B7598" s="110"/>
      <c r="C7598" s="110"/>
    </row>
    <row r="7599" spans="2:3" x14ac:dyDescent="0.25">
      <c r="B7599" s="110"/>
      <c r="C7599" s="110"/>
    </row>
    <row r="7600" spans="2:3" x14ac:dyDescent="0.25">
      <c r="B7600" s="110"/>
      <c r="C7600" s="110"/>
    </row>
    <row r="7601" spans="2:3" x14ac:dyDescent="0.25">
      <c r="B7601" s="110"/>
      <c r="C7601" s="110"/>
    </row>
    <row r="7602" spans="2:3" x14ac:dyDescent="0.25">
      <c r="B7602" s="110"/>
      <c r="C7602" s="110"/>
    </row>
    <row r="7603" spans="2:3" x14ac:dyDescent="0.25">
      <c r="B7603" s="110"/>
      <c r="C7603" s="110"/>
    </row>
    <row r="7604" spans="2:3" x14ac:dyDescent="0.25">
      <c r="B7604" s="110"/>
      <c r="C7604" s="110"/>
    </row>
    <row r="7605" spans="2:3" x14ac:dyDescent="0.25">
      <c r="B7605" s="110"/>
      <c r="C7605" s="110"/>
    </row>
    <row r="7606" spans="2:3" x14ac:dyDescent="0.25">
      <c r="B7606" s="110"/>
      <c r="C7606" s="110"/>
    </row>
    <row r="7607" spans="2:3" x14ac:dyDescent="0.25">
      <c r="B7607" s="110"/>
      <c r="C7607" s="110"/>
    </row>
    <row r="7608" spans="2:3" x14ac:dyDescent="0.25">
      <c r="B7608" s="110"/>
      <c r="C7608" s="110"/>
    </row>
    <row r="7609" spans="2:3" x14ac:dyDescent="0.25">
      <c r="B7609" s="110"/>
      <c r="C7609" s="110"/>
    </row>
    <row r="7610" spans="2:3" x14ac:dyDescent="0.25">
      <c r="B7610" s="110"/>
      <c r="C7610" s="110"/>
    </row>
    <row r="7611" spans="2:3" x14ac:dyDescent="0.25">
      <c r="B7611" s="110"/>
      <c r="C7611" s="110"/>
    </row>
    <row r="7612" spans="2:3" x14ac:dyDescent="0.25">
      <c r="B7612" s="110"/>
      <c r="C7612" s="110"/>
    </row>
    <row r="7613" spans="2:3" x14ac:dyDescent="0.25">
      <c r="B7613" s="110"/>
      <c r="C7613" s="110"/>
    </row>
    <row r="7614" spans="2:3" x14ac:dyDescent="0.25">
      <c r="B7614" s="110"/>
      <c r="C7614" s="110"/>
    </row>
    <row r="7615" spans="2:3" x14ac:dyDescent="0.25">
      <c r="B7615" s="110"/>
      <c r="C7615" s="110"/>
    </row>
    <row r="7616" spans="2:3" x14ac:dyDescent="0.25">
      <c r="B7616" s="110"/>
      <c r="C7616" s="110"/>
    </row>
    <row r="7617" spans="2:3" x14ac:dyDescent="0.25">
      <c r="B7617" s="110"/>
      <c r="C7617" s="110"/>
    </row>
    <row r="7618" spans="2:3" x14ac:dyDescent="0.25">
      <c r="B7618" s="110"/>
      <c r="C7618" s="110"/>
    </row>
    <row r="7619" spans="2:3" x14ac:dyDescent="0.25">
      <c r="B7619" s="110"/>
      <c r="C7619" s="110"/>
    </row>
    <row r="7620" spans="2:3" x14ac:dyDescent="0.25">
      <c r="B7620" s="110"/>
      <c r="C7620" s="110"/>
    </row>
    <row r="7621" spans="2:3" x14ac:dyDescent="0.25">
      <c r="B7621" s="110"/>
      <c r="C7621" s="110"/>
    </row>
    <row r="7622" spans="2:3" x14ac:dyDescent="0.25">
      <c r="B7622" s="110"/>
      <c r="C7622" s="110"/>
    </row>
    <row r="7623" spans="2:3" x14ac:dyDescent="0.25">
      <c r="B7623" s="110"/>
      <c r="C7623" s="110"/>
    </row>
    <row r="7624" spans="2:3" x14ac:dyDescent="0.25">
      <c r="B7624" s="110"/>
      <c r="C7624" s="110"/>
    </row>
    <row r="7625" spans="2:3" x14ac:dyDescent="0.25">
      <c r="B7625" s="110"/>
      <c r="C7625" s="110"/>
    </row>
    <row r="7626" spans="2:3" x14ac:dyDescent="0.25">
      <c r="B7626" s="110"/>
      <c r="C7626" s="110"/>
    </row>
    <row r="7627" spans="2:3" x14ac:dyDescent="0.25">
      <c r="B7627" s="110"/>
      <c r="C7627" s="110"/>
    </row>
    <row r="7628" spans="2:3" x14ac:dyDescent="0.25">
      <c r="B7628" s="110"/>
      <c r="C7628" s="110"/>
    </row>
    <row r="7629" spans="2:3" x14ac:dyDescent="0.25">
      <c r="B7629" s="110"/>
      <c r="C7629" s="110"/>
    </row>
    <row r="7630" spans="2:3" x14ac:dyDescent="0.25">
      <c r="B7630" s="110"/>
      <c r="C7630" s="110"/>
    </row>
    <row r="7631" spans="2:3" x14ac:dyDescent="0.25">
      <c r="B7631" s="110"/>
      <c r="C7631" s="110"/>
    </row>
    <row r="7632" spans="2:3" x14ac:dyDescent="0.25">
      <c r="B7632" s="110"/>
      <c r="C7632" s="110"/>
    </row>
    <row r="7633" spans="2:3" x14ac:dyDescent="0.25">
      <c r="B7633" s="110"/>
      <c r="C7633" s="110"/>
    </row>
    <row r="7634" spans="2:3" x14ac:dyDescent="0.25">
      <c r="B7634" s="110"/>
      <c r="C7634" s="110"/>
    </row>
    <row r="7635" spans="2:3" x14ac:dyDescent="0.25">
      <c r="B7635" s="110"/>
      <c r="C7635" s="110"/>
    </row>
    <row r="7636" spans="2:3" x14ac:dyDescent="0.25">
      <c r="B7636" s="110"/>
      <c r="C7636" s="110"/>
    </row>
    <row r="7637" spans="2:3" x14ac:dyDescent="0.25">
      <c r="B7637" s="110"/>
      <c r="C7637" s="110"/>
    </row>
    <row r="7638" spans="2:3" x14ac:dyDescent="0.25">
      <c r="B7638" s="110"/>
      <c r="C7638" s="110"/>
    </row>
    <row r="7639" spans="2:3" x14ac:dyDescent="0.25">
      <c r="B7639" s="110"/>
      <c r="C7639" s="110"/>
    </row>
    <row r="7640" spans="2:3" x14ac:dyDescent="0.25">
      <c r="B7640" s="110"/>
      <c r="C7640" s="110"/>
    </row>
    <row r="7641" spans="2:3" x14ac:dyDescent="0.25">
      <c r="B7641" s="110"/>
      <c r="C7641" s="110"/>
    </row>
    <row r="7642" spans="2:3" x14ac:dyDescent="0.25">
      <c r="B7642" s="110"/>
      <c r="C7642" s="110"/>
    </row>
    <row r="7643" spans="2:3" x14ac:dyDescent="0.25">
      <c r="B7643" s="110"/>
      <c r="C7643" s="110"/>
    </row>
    <row r="7644" spans="2:3" x14ac:dyDescent="0.25">
      <c r="B7644" s="110"/>
      <c r="C7644" s="110"/>
    </row>
    <row r="7645" spans="2:3" x14ac:dyDescent="0.25">
      <c r="B7645" s="110"/>
      <c r="C7645" s="110"/>
    </row>
    <row r="7646" spans="2:3" x14ac:dyDescent="0.25">
      <c r="B7646" s="110"/>
      <c r="C7646" s="110"/>
    </row>
    <row r="7647" spans="2:3" x14ac:dyDescent="0.25">
      <c r="B7647" s="110"/>
      <c r="C7647" s="110"/>
    </row>
    <row r="7648" spans="2:3" x14ac:dyDescent="0.25">
      <c r="B7648" s="110"/>
      <c r="C7648" s="110"/>
    </row>
    <row r="7649" spans="2:3" x14ac:dyDescent="0.25">
      <c r="B7649" s="110"/>
      <c r="C7649" s="110"/>
    </row>
    <row r="7650" spans="2:3" x14ac:dyDescent="0.25">
      <c r="B7650" s="110"/>
      <c r="C7650" s="110"/>
    </row>
    <row r="7651" spans="2:3" x14ac:dyDescent="0.25">
      <c r="B7651" s="110"/>
      <c r="C7651" s="110"/>
    </row>
    <row r="7652" spans="2:3" x14ac:dyDescent="0.25">
      <c r="B7652" s="110"/>
      <c r="C7652" s="110"/>
    </row>
    <row r="7653" spans="2:3" x14ac:dyDescent="0.25">
      <c r="B7653" s="110"/>
      <c r="C7653" s="110"/>
    </row>
    <row r="7654" spans="2:3" x14ac:dyDescent="0.25">
      <c r="B7654" s="110"/>
      <c r="C7654" s="110"/>
    </row>
    <row r="7655" spans="2:3" x14ac:dyDescent="0.25">
      <c r="B7655" s="110"/>
      <c r="C7655" s="110"/>
    </row>
    <row r="7656" spans="2:3" x14ac:dyDescent="0.25">
      <c r="B7656" s="110"/>
      <c r="C7656" s="110"/>
    </row>
    <row r="7657" spans="2:3" x14ac:dyDescent="0.25">
      <c r="B7657" s="110"/>
      <c r="C7657" s="110"/>
    </row>
    <row r="7658" spans="2:3" x14ac:dyDescent="0.25">
      <c r="B7658" s="110"/>
      <c r="C7658" s="110"/>
    </row>
    <row r="7659" spans="2:3" x14ac:dyDescent="0.25">
      <c r="B7659" s="110"/>
      <c r="C7659" s="110"/>
    </row>
    <row r="7660" spans="2:3" x14ac:dyDescent="0.25">
      <c r="B7660" s="110"/>
      <c r="C7660" s="110"/>
    </row>
    <row r="7661" spans="2:3" x14ac:dyDescent="0.25">
      <c r="B7661" s="110"/>
      <c r="C7661" s="110"/>
    </row>
    <row r="7662" spans="2:3" x14ac:dyDescent="0.25">
      <c r="B7662" s="110"/>
      <c r="C7662" s="110"/>
    </row>
    <row r="7663" spans="2:3" x14ac:dyDescent="0.25">
      <c r="B7663" s="110"/>
      <c r="C7663" s="110"/>
    </row>
    <row r="7664" spans="2:3" x14ac:dyDescent="0.25">
      <c r="B7664" s="110"/>
      <c r="C7664" s="110"/>
    </row>
    <row r="7665" spans="2:3" x14ac:dyDescent="0.25">
      <c r="B7665" s="110"/>
      <c r="C7665" s="110"/>
    </row>
    <row r="7666" spans="2:3" x14ac:dyDescent="0.25">
      <c r="B7666" s="110"/>
      <c r="C7666" s="110"/>
    </row>
    <row r="7667" spans="2:3" x14ac:dyDescent="0.25">
      <c r="B7667" s="110"/>
      <c r="C7667" s="110"/>
    </row>
    <row r="7668" spans="2:3" x14ac:dyDescent="0.25">
      <c r="B7668" s="110"/>
      <c r="C7668" s="110"/>
    </row>
    <row r="7669" spans="2:3" x14ac:dyDescent="0.25">
      <c r="B7669" s="110"/>
      <c r="C7669" s="110"/>
    </row>
    <row r="7670" spans="2:3" x14ac:dyDescent="0.25">
      <c r="B7670" s="110"/>
      <c r="C7670" s="110"/>
    </row>
    <row r="7671" spans="2:3" x14ac:dyDescent="0.25">
      <c r="B7671" s="110"/>
      <c r="C7671" s="110"/>
    </row>
    <row r="7672" spans="2:3" x14ac:dyDescent="0.25">
      <c r="B7672" s="110"/>
      <c r="C7672" s="110"/>
    </row>
    <row r="7673" spans="2:3" x14ac:dyDescent="0.25">
      <c r="B7673" s="110"/>
      <c r="C7673" s="110"/>
    </row>
    <row r="7674" spans="2:3" x14ac:dyDescent="0.25">
      <c r="B7674" s="110"/>
      <c r="C7674" s="110"/>
    </row>
    <row r="7675" spans="2:3" x14ac:dyDescent="0.25">
      <c r="B7675" s="110"/>
      <c r="C7675" s="110"/>
    </row>
    <row r="7676" spans="2:3" x14ac:dyDescent="0.25">
      <c r="B7676" s="110"/>
      <c r="C7676" s="110"/>
    </row>
    <row r="7677" spans="2:3" x14ac:dyDescent="0.25">
      <c r="B7677" s="110"/>
      <c r="C7677" s="110"/>
    </row>
    <row r="7678" spans="2:3" x14ac:dyDescent="0.25">
      <c r="B7678" s="110"/>
      <c r="C7678" s="110"/>
    </row>
    <row r="7679" spans="2:3" x14ac:dyDescent="0.25">
      <c r="B7679" s="110"/>
      <c r="C7679" s="110"/>
    </row>
    <row r="7680" spans="2:3" x14ac:dyDescent="0.25">
      <c r="B7680" s="110"/>
      <c r="C7680" s="110"/>
    </row>
    <row r="7681" spans="2:3" x14ac:dyDescent="0.25">
      <c r="B7681" s="110"/>
      <c r="C7681" s="110"/>
    </row>
    <row r="7682" spans="2:3" x14ac:dyDescent="0.25">
      <c r="B7682" s="110"/>
      <c r="C7682" s="110"/>
    </row>
    <row r="7683" spans="2:3" x14ac:dyDescent="0.25">
      <c r="B7683" s="110"/>
      <c r="C7683" s="110"/>
    </row>
    <row r="7684" spans="2:3" x14ac:dyDescent="0.25">
      <c r="B7684" s="110"/>
      <c r="C7684" s="110"/>
    </row>
    <row r="7685" spans="2:3" x14ac:dyDescent="0.25">
      <c r="B7685" s="110"/>
      <c r="C7685" s="110"/>
    </row>
    <row r="7686" spans="2:3" x14ac:dyDescent="0.25">
      <c r="B7686" s="110"/>
      <c r="C7686" s="110"/>
    </row>
    <row r="7687" spans="2:3" x14ac:dyDescent="0.25">
      <c r="B7687" s="110"/>
      <c r="C7687" s="110"/>
    </row>
    <row r="7688" spans="2:3" x14ac:dyDescent="0.25">
      <c r="B7688" s="110"/>
      <c r="C7688" s="110"/>
    </row>
    <row r="7689" spans="2:3" x14ac:dyDescent="0.25">
      <c r="B7689" s="110"/>
      <c r="C7689" s="110"/>
    </row>
    <row r="7690" spans="2:3" x14ac:dyDescent="0.25">
      <c r="B7690" s="110"/>
      <c r="C7690" s="110"/>
    </row>
    <row r="7691" spans="2:3" x14ac:dyDescent="0.25">
      <c r="B7691" s="110"/>
      <c r="C7691" s="110"/>
    </row>
    <row r="7692" spans="2:3" x14ac:dyDescent="0.25">
      <c r="B7692" s="110"/>
      <c r="C7692" s="110"/>
    </row>
    <row r="7693" spans="2:3" x14ac:dyDescent="0.25">
      <c r="B7693" s="110"/>
      <c r="C7693" s="110"/>
    </row>
    <row r="7694" spans="2:3" x14ac:dyDescent="0.25">
      <c r="B7694" s="110"/>
      <c r="C7694" s="110"/>
    </row>
    <row r="7695" spans="2:3" x14ac:dyDescent="0.25">
      <c r="B7695" s="110"/>
      <c r="C7695" s="110"/>
    </row>
    <row r="7696" spans="2:3" x14ac:dyDescent="0.25">
      <c r="B7696" s="110"/>
      <c r="C7696" s="110"/>
    </row>
    <row r="7697" spans="2:3" x14ac:dyDescent="0.25">
      <c r="B7697" s="110"/>
      <c r="C7697" s="110"/>
    </row>
    <row r="7698" spans="2:3" x14ac:dyDescent="0.25">
      <c r="B7698" s="110"/>
      <c r="C7698" s="110"/>
    </row>
    <row r="7699" spans="2:3" x14ac:dyDescent="0.25">
      <c r="B7699" s="110"/>
      <c r="C7699" s="110"/>
    </row>
    <row r="7700" spans="2:3" x14ac:dyDescent="0.25">
      <c r="B7700" s="110"/>
      <c r="C7700" s="110"/>
    </row>
    <row r="7701" spans="2:3" x14ac:dyDescent="0.25">
      <c r="B7701" s="110"/>
      <c r="C7701" s="110"/>
    </row>
    <row r="7702" spans="2:3" x14ac:dyDescent="0.25">
      <c r="B7702" s="110"/>
      <c r="C7702" s="110"/>
    </row>
    <row r="7703" spans="2:3" x14ac:dyDescent="0.25">
      <c r="B7703" s="110"/>
      <c r="C7703" s="110"/>
    </row>
    <row r="7704" spans="2:3" x14ac:dyDescent="0.25">
      <c r="B7704" s="110"/>
      <c r="C7704" s="110"/>
    </row>
    <row r="7705" spans="2:3" x14ac:dyDescent="0.25">
      <c r="B7705" s="110"/>
      <c r="C7705" s="110"/>
    </row>
    <row r="7706" spans="2:3" x14ac:dyDescent="0.25">
      <c r="B7706" s="110"/>
      <c r="C7706" s="110"/>
    </row>
    <row r="7707" spans="2:3" x14ac:dyDescent="0.25">
      <c r="B7707" s="110"/>
      <c r="C7707" s="110"/>
    </row>
    <row r="7708" spans="2:3" x14ac:dyDescent="0.25">
      <c r="B7708" s="110"/>
      <c r="C7708" s="110"/>
    </row>
    <row r="7709" spans="2:3" x14ac:dyDescent="0.25">
      <c r="B7709" s="110"/>
      <c r="C7709" s="110"/>
    </row>
    <row r="7710" spans="2:3" x14ac:dyDescent="0.25">
      <c r="B7710" s="110"/>
      <c r="C7710" s="110"/>
    </row>
    <row r="7711" spans="2:3" x14ac:dyDescent="0.25">
      <c r="B7711" s="110"/>
      <c r="C7711" s="110"/>
    </row>
    <row r="7712" spans="2:3" x14ac:dyDescent="0.25">
      <c r="B7712" s="110"/>
      <c r="C7712" s="110"/>
    </row>
    <row r="7713" spans="2:3" x14ac:dyDescent="0.25">
      <c r="B7713" s="110"/>
      <c r="C7713" s="110"/>
    </row>
    <row r="7714" spans="2:3" x14ac:dyDescent="0.25">
      <c r="B7714" s="110"/>
      <c r="C7714" s="110"/>
    </row>
    <row r="7715" spans="2:3" x14ac:dyDescent="0.25">
      <c r="B7715" s="110"/>
      <c r="C7715" s="110"/>
    </row>
    <row r="7716" spans="2:3" x14ac:dyDescent="0.25">
      <c r="B7716" s="110"/>
      <c r="C7716" s="110"/>
    </row>
    <row r="7717" spans="2:3" x14ac:dyDescent="0.25">
      <c r="B7717" s="110"/>
      <c r="C7717" s="110"/>
    </row>
    <row r="7718" spans="2:3" x14ac:dyDescent="0.25">
      <c r="B7718" s="110"/>
      <c r="C7718" s="110"/>
    </row>
    <row r="7719" spans="2:3" x14ac:dyDescent="0.25">
      <c r="B7719" s="110"/>
      <c r="C7719" s="110"/>
    </row>
    <row r="7720" spans="2:3" x14ac:dyDescent="0.25">
      <c r="B7720" s="110"/>
      <c r="C7720" s="110"/>
    </row>
    <row r="7721" spans="2:3" x14ac:dyDescent="0.25">
      <c r="B7721" s="110"/>
      <c r="C7721" s="110"/>
    </row>
    <row r="7722" spans="2:3" x14ac:dyDescent="0.25">
      <c r="B7722" s="110"/>
      <c r="C7722" s="110"/>
    </row>
    <row r="7723" spans="2:3" x14ac:dyDescent="0.25">
      <c r="B7723" s="110"/>
      <c r="C7723" s="110"/>
    </row>
    <row r="7724" spans="2:3" x14ac:dyDescent="0.25">
      <c r="B7724" s="110"/>
      <c r="C7724" s="110"/>
    </row>
    <row r="7725" spans="2:3" x14ac:dyDescent="0.25">
      <c r="B7725" s="110"/>
      <c r="C7725" s="110"/>
    </row>
    <row r="7726" spans="2:3" x14ac:dyDescent="0.25">
      <c r="B7726" s="110"/>
      <c r="C7726" s="110"/>
    </row>
    <row r="7727" spans="2:3" x14ac:dyDescent="0.25">
      <c r="B7727" s="110"/>
      <c r="C7727" s="110"/>
    </row>
    <row r="7728" spans="2:3" x14ac:dyDescent="0.25">
      <c r="B7728" s="110"/>
      <c r="C7728" s="110"/>
    </row>
    <row r="7729" spans="2:3" x14ac:dyDescent="0.25">
      <c r="B7729" s="110"/>
      <c r="C7729" s="110"/>
    </row>
    <row r="7730" spans="2:3" x14ac:dyDescent="0.25">
      <c r="B7730" s="110"/>
      <c r="C7730" s="110"/>
    </row>
    <row r="7731" spans="2:3" x14ac:dyDescent="0.25">
      <c r="B7731" s="110"/>
      <c r="C7731" s="110"/>
    </row>
    <row r="7732" spans="2:3" x14ac:dyDescent="0.25">
      <c r="B7732" s="110"/>
      <c r="C7732" s="110"/>
    </row>
    <row r="7733" spans="2:3" x14ac:dyDescent="0.25">
      <c r="B7733" s="110"/>
      <c r="C7733" s="110"/>
    </row>
    <row r="7734" spans="2:3" x14ac:dyDescent="0.25">
      <c r="B7734" s="110"/>
      <c r="C7734" s="110"/>
    </row>
    <row r="7735" spans="2:3" x14ac:dyDescent="0.25">
      <c r="B7735" s="110"/>
      <c r="C7735" s="110"/>
    </row>
    <row r="7736" spans="2:3" x14ac:dyDescent="0.25">
      <c r="B7736" s="110"/>
      <c r="C7736" s="110"/>
    </row>
    <row r="7737" spans="2:3" x14ac:dyDescent="0.25">
      <c r="B7737" s="110"/>
      <c r="C7737" s="110"/>
    </row>
    <row r="7738" spans="2:3" x14ac:dyDescent="0.25">
      <c r="B7738" s="110"/>
      <c r="C7738" s="110"/>
    </row>
    <row r="7739" spans="2:3" x14ac:dyDescent="0.25">
      <c r="B7739" s="110"/>
      <c r="C7739" s="110"/>
    </row>
    <row r="7740" spans="2:3" x14ac:dyDescent="0.25">
      <c r="B7740" s="110"/>
      <c r="C7740" s="110"/>
    </row>
    <row r="7741" spans="2:3" x14ac:dyDescent="0.25">
      <c r="B7741" s="110"/>
      <c r="C7741" s="110"/>
    </row>
    <row r="7742" spans="2:3" x14ac:dyDescent="0.25">
      <c r="B7742" s="110"/>
      <c r="C7742" s="110"/>
    </row>
    <row r="7743" spans="2:3" x14ac:dyDescent="0.25">
      <c r="B7743" s="110"/>
      <c r="C7743" s="110"/>
    </row>
    <row r="7744" spans="2:3" x14ac:dyDescent="0.25">
      <c r="B7744" s="110"/>
      <c r="C7744" s="110"/>
    </row>
    <row r="7745" spans="2:3" x14ac:dyDescent="0.25">
      <c r="B7745" s="110"/>
      <c r="C7745" s="110"/>
    </row>
    <row r="7746" spans="2:3" x14ac:dyDescent="0.25">
      <c r="B7746" s="110"/>
      <c r="C7746" s="110"/>
    </row>
    <row r="7747" spans="2:3" x14ac:dyDescent="0.25">
      <c r="B7747" s="110"/>
      <c r="C7747" s="110"/>
    </row>
    <row r="7748" spans="2:3" x14ac:dyDescent="0.25">
      <c r="B7748" s="110"/>
      <c r="C7748" s="110"/>
    </row>
    <row r="7749" spans="2:3" x14ac:dyDescent="0.25">
      <c r="B7749" s="110"/>
      <c r="C7749" s="110"/>
    </row>
    <row r="7750" spans="2:3" x14ac:dyDescent="0.25">
      <c r="B7750" s="110"/>
      <c r="C7750" s="110"/>
    </row>
    <row r="7751" spans="2:3" x14ac:dyDescent="0.25">
      <c r="B7751" s="110"/>
      <c r="C7751" s="110"/>
    </row>
    <row r="7752" spans="2:3" x14ac:dyDescent="0.25">
      <c r="B7752" s="110"/>
      <c r="C7752" s="110"/>
    </row>
    <row r="7753" spans="2:3" x14ac:dyDescent="0.25">
      <c r="B7753" s="110"/>
      <c r="C7753" s="110"/>
    </row>
    <row r="7754" spans="2:3" x14ac:dyDescent="0.25">
      <c r="B7754" s="110"/>
      <c r="C7754" s="110"/>
    </row>
    <row r="7755" spans="2:3" x14ac:dyDescent="0.25">
      <c r="B7755" s="110"/>
      <c r="C7755" s="110"/>
    </row>
    <row r="7756" spans="2:3" x14ac:dyDescent="0.25">
      <c r="B7756" s="110"/>
      <c r="C7756" s="110"/>
    </row>
    <row r="7757" spans="2:3" x14ac:dyDescent="0.25">
      <c r="B7757" s="110"/>
      <c r="C7757" s="110"/>
    </row>
    <row r="7758" spans="2:3" x14ac:dyDescent="0.25">
      <c r="B7758" s="110"/>
      <c r="C7758" s="110"/>
    </row>
    <row r="7759" spans="2:3" x14ac:dyDescent="0.25">
      <c r="B7759" s="110"/>
      <c r="C7759" s="110"/>
    </row>
    <row r="7760" spans="2:3" x14ac:dyDescent="0.25">
      <c r="B7760" s="110"/>
      <c r="C7760" s="110"/>
    </row>
    <row r="7761" spans="2:3" x14ac:dyDescent="0.25">
      <c r="B7761" s="110"/>
      <c r="C7761" s="110"/>
    </row>
    <row r="7762" spans="2:3" x14ac:dyDescent="0.25">
      <c r="B7762" s="110"/>
      <c r="C7762" s="110"/>
    </row>
    <row r="7763" spans="2:3" x14ac:dyDescent="0.25">
      <c r="B7763" s="110"/>
      <c r="C7763" s="110"/>
    </row>
    <row r="7764" spans="2:3" x14ac:dyDescent="0.25">
      <c r="B7764" s="110"/>
      <c r="C7764" s="110"/>
    </row>
    <row r="7765" spans="2:3" x14ac:dyDescent="0.25">
      <c r="B7765" s="110"/>
      <c r="C7765" s="110"/>
    </row>
    <row r="7766" spans="2:3" x14ac:dyDescent="0.25">
      <c r="B7766" s="110"/>
      <c r="C7766" s="110"/>
    </row>
    <row r="7767" spans="2:3" x14ac:dyDescent="0.25">
      <c r="B7767" s="110"/>
      <c r="C7767" s="110"/>
    </row>
    <row r="7768" spans="2:3" x14ac:dyDescent="0.25">
      <c r="B7768" s="110"/>
      <c r="C7768" s="110"/>
    </row>
    <row r="7769" spans="2:3" x14ac:dyDescent="0.25">
      <c r="B7769" s="110"/>
      <c r="C7769" s="110"/>
    </row>
    <row r="7770" spans="2:3" x14ac:dyDescent="0.25">
      <c r="B7770" s="110"/>
      <c r="C7770" s="110"/>
    </row>
    <row r="7771" spans="2:3" x14ac:dyDescent="0.25">
      <c r="B7771" s="110"/>
      <c r="C7771" s="110"/>
    </row>
    <row r="7772" spans="2:3" x14ac:dyDescent="0.25">
      <c r="B7772" s="110"/>
      <c r="C7772" s="110"/>
    </row>
    <row r="7773" spans="2:3" x14ac:dyDescent="0.25">
      <c r="B7773" s="110"/>
      <c r="C7773" s="110"/>
    </row>
    <row r="7774" spans="2:3" x14ac:dyDescent="0.25">
      <c r="B7774" s="110"/>
      <c r="C7774" s="110"/>
    </row>
    <row r="7775" spans="2:3" x14ac:dyDescent="0.25">
      <c r="B7775" s="110"/>
      <c r="C7775" s="110"/>
    </row>
    <row r="7776" spans="2:3" x14ac:dyDescent="0.25">
      <c r="B7776" s="110"/>
      <c r="C7776" s="110"/>
    </row>
    <row r="7777" spans="2:3" x14ac:dyDescent="0.25">
      <c r="B7777" s="110"/>
      <c r="C7777" s="110"/>
    </row>
    <row r="7778" spans="2:3" x14ac:dyDescent="0.25">
      <c r="B7778" s="110"/>
      <c r="C7778" s="110"/>
    </row>
    <row r="7779" spans="2:3" x14ac:dyDescent="0.25">
      <c r="B7779" s="110"/>
      <c r="C7779" s="110"/>
    </row>
    <row r="7780" spans="2:3" x14ac:dyDescent="0.25">
      <c r="B7780" s="110"/>
      <c r="C7780" s="110"/>
    </row>
    <row r="7781" spans="2:3" x14ac:dyDescent="0.25">
      <c r="B7781" s="110"/>
      <c r="C7781" s="110"/>
    </row>
    <row r="7782" spans="2:3" x14ac:dyDescent="0.25">
      <c r="B7782" s="110"/>
      <c r="C7782" s="110"/>
    </row>
    <row r="7783" spans="2:3" x14ac:dyDescent="0.25">
      <c r="B7783" s="110"/>
      <c r="C7783" s="110"/>
    </row>
    <row r="7784" spans="2:3" x14ac:dyDescent="0.25">
      <c r="B7784" s="110"/>
      <c r="C7784" s="110"/>
    </row>
    <row r="7785" spans="2:3" x14ac:dyDescent="0.25">
      <c r="B7785" s="110"/>
      <c r="C7785" s="110"/>
    </row>
    <row r="7786" spans="2:3" x14ac:dyDescent="0.25">
      <c r="B7786" s="110"/>
      <c r="C7786" s="110"/>
    </row>
    <row r="7787" spans="2:3" x14ac:dyDescent="0.25">
      <c r="B7787" s="110"/>
      <c r="C7787" s="110"/>
    </row>
    <row r="7788" spans="2:3" x14ac:dyDescent="0.25">
      <c r="B7788" s="110"/>
      <c r="C7788" s="110"/>
    </row>
    <row r="7789" spans="2:3" x14ac:dyDescent="0.25">
      <c r="B7789" s="110"/>
      <c r="C7789" s="110"/>
    </row>
    <row r="7790" spans="2:3" x14ac:dyDescent="0.25">
      <c r="B7790" s="110"/>
      <c r="C7790" s="110"/>
    </row>
    <row r="7791" spans="2:3" x14ac:dyDescent="0.25">
      <c r="B7791" s="110"/>
      <c r="C7791" s="110"/>
    </row>
    <row r="7792" spans="2:3" x14ac:dyDescent="0.25">
      <c r="B7792" s="110"/>
      <c r="C7792" s="110"/>
    </row>
    <row r="7793" spans="2:3" x14ac:dyDescent="0.25">
      <c r="B7793" s="110"/>
      <c r="C7793" s="110"/>
    </row>
    <row r="7794" spans="2:3" x14ac:dyDescent="0.25">
      <c r="B7794" s="110"/>
      <c r="C7794" s="110"/>
    </row>
    <row r="7795" spans="2:3" x14ac:dyDescent="0.25">
      <c r="B7795" s="110"/>
      <c r="C7795" s="110"/>
    </row>
    <row r="7796" spans="2:3" x14ac:dyDescent="0.25">
      <c r="B7796" s="110"/>
      <c r="C7796" s="110"/>
    </row>
    <row r="7797" spans="2:3" x14ac:dyDescent="0.25">
      <c r="B7797" s="110"/>
      <c r="C7797" s="110"/>
    </row>
    <row r="7798" spans="2:3" x14ac:dyDescent="0.25">
      <c r="B7798" s="110"/>
      <c r="C7798" s="110"/>
    </row>
    <row r="7799" spans="2:3" x14ac:dyDescent="0.25">
      <c r="B7799" s="110"/>
      <c r="C7799" s="110"/>
    </row>
    <row r="7800" spans="2:3" x14ac:dyDescent="0.25">
      <c r="B7800" s="110"/>
      <c r="C7800" s="110"/>
    </row>
    <row r="7801" spans="2:3" x14ac:dyDescent="0.25">
      <c r="B7801" s="110"/>
      <c r="C7801" s="110"/>
    </row>
    <row r="7802" spans="2:3" x14ac:dyDescent="0.25">
      <c r="B7802" s="110"/>
      <c r="C7802" s="110"/>
    </row>
    <row r="7803" spans="2:3" x14ac:dyDescent="0.25">
      <c r="B7803" s="110"/>
      <c r="C7803" s="110"/>
    </row>
    <row r="7804" spans="2:3" x14ac:dyDescent="0.25">
      <c r="B7804" s="110"/>
      <c r="C7804" s="110"/>
    </row>
    <row r="7805" spans="2:3" x14ac:dyDescent="0.25">
      <c r="B7805" s="110"/>
      <c r="C7805" s="110"/>
    </row>
    <row r="7806" spans="2:3" x14ac:dyDescent="0.25">
      <c r="B7806" s="110"/>
      <c r="C7806" s="110"/>
    </row>
    <row r="7807" spans="2:3" x14ac:dyDescent="0.25">
      <c r="B7807" s="110"/>
      <c r="C7807" s="110"/>
    </row>
    <row r="7808" spans="2:3" x14ac:dyDescent="0.25">
      <c r="B7808" s="110"/>
      <c r="C7808" s="110"/>
    </row>
    <row r="7809" spans="2:3" x14ac:dyDescent="0.25">
      <c r="B7809" s="110"/>
      <c r="C7809" s="110"/>
    </row>
    <row r="7810" spans="2:3" x14ac:dyDescent="0.25">
      <c r="B7810" s="110"/>
      <c r="C7810" s="110"/>
    </row>
    <row r="7811" spans="2:3" x14ac:dyDescent="0.25">
      <c r="B7811" s="110"/>
      <c r="C7811" s="110"/>
    </row>
    <row r="7812" spans="2:3" x14ac:dyDescent="0.25">
      <c r="B7812" s="110"/>
      <c r="C7812" s="110"/>
    </row>
    <row r="7813" spans="2:3" x14ac:dyDescent="0.25">
      <c r="B7813" s="110"/>
      <c r="C7813" s="110"/>
    </row>
    <row r="7814" spans="2:3" x14ac:dyDescent="0.25">
      <c r="B7814" s="110"/>
      <c r="C7814" s="110"/>
    </row>
    <row r="7815" spans="2:3" x14ac:dyDescent="0.25">
      <c r="B7815" s="110"/>
      <c r="C7815" s="110"/>
    </row>
    <row r="7816" spans="2:3" x14ac:dyDescent="0.25">
      <c r="B7816" s="110"/>
      <c r="C7816" s="110"/>
    </row>
    <row r="7817" spans="2:3" x14ac:dyDescent="0.25">
      <c r="B7817" s="110"/>
      <c r="C7817" s="110"/>
    </row>
    <row r="7818" spans="2:3" x14ac:dyDescent="0.25">
      <c r="B7818" s="110"/>
      <c r="C7818" s="110"/>
    </row>
    <row r="7819" spans="2:3" x14ac:dyDescent="0.25">
      <c r="B7819" s="110"/>
      <c r="C7819" s="110"/>
    </row>
    <row r="7820" spans="2:3" x14ac:dyDescent="0.25">
      <c r="B7820" s="110"/>
      <c r="C7820" s="110"/>
    </row>
    <row r="7821" spans="2:3" x14ac:dyDescent="0.25">
      <c r="B7821" s="110"/>
      <c r="C7821" s="110"/>
    </row>
    <row r="7822" spans="2:3" x14ac:dyDescent="0.25">
      <c r="B7822" s="110"/>
      <c r="C7822" s="110"/>
    </row>
    <row r="7823" spans="2:3" x14ac:dyDescent="0.25">
      <c r="B7823" s="110"/>
      <c r="C7823" s="110"/>
    </row>
    <row r="7824" spans="2:3" x14ac:dyDescent="0.25">
      <c r="B7824" s="110"/>
      <c r="C7824" s="110"/>
    </row>
    <row r="7825" spans="2:3" x14ac:dyDescent="0.25">
      <c r="B7825" s="110"/>
      <c r="C7825" s="110"/>
    </row>
    <row r="7826" spans="2:3" x14ac:dyDescent="0.25">
      <c r="B7826" s="110"/>
      <c r="C7826" s="110"/>
    </row>
    <row r="7827" spans="2:3" x14ac:dyDescent="0.25">
      <c r="B7827" s="110"/>
      <c r="C7827" s="110"/>
    </row>
    <row r="7828" spans="2:3" x14ac:dyDescent="0.25">
      <c r="B7828" s="110"/>
      <c r="C7828" s="110"/>
    </row>
    <row r="7829" spans="2:3" x14ac:dyDescent="0.25">
      <c r="B7829" s="110"/>
      <c r="C7829" s="110"/>
    </row>
    <row r="7830" spans="2:3" x14ac:dyDescent="0.25">
      <c r="B7830" s="110"/>
      <c r="C7830" s="110"/>
    </row>
    <row r="7831" spans="2:3" x14ac:dyDescent="0.25">
      <c r="B7831" s="110"/>
      <c r="C7831" s="110"/>
    </row>
    <row r="7832" spans="2:3" x14ac:dyDescent="0.25">
      <c r="B7832" s="110"/>
      <c r="C7832" s="110"/>
    </row>
    <row r="7833" spans="2:3" x14ac:dyDescent="0.25">
      <c r="B7833" s="110"/>
      <c r="C7833" s="110"/>
    </row>
    <row r="7834" spans="2:3" x14ac:dyDescent="0.25">
      <c r="B7834" s="110"/>
      <c r="C7834" s="110"/>
    </row>
    <row r="7835" spans="2:3" x14ac:dyDescent="0.25">
      <c r="B7835" s="110"/>
      <c r="C7835" s="110"/>
    </row>
    <row r="7836" spans="2:3" x14ac:dyDescent="0.25">
      <c r="B7836" s="110"/>
      <c r="C7836" s="110"/>
    </row>
    <row r="7837" spans="2:3" x14ac:dyDescent="0.25">
      <c r="B7837" s="110"/>
      <c r="C7837" s="110"/>
    </row>
    <row r="7838" spans="2:3" x14ac:dyDescent="0.25">
      <c r="B7838" s="110"/>
      <c r="C7838" s="110"/>
    </row>
    <row r="7839" spans="2:3" x14ac:dyDescent="0.25">
      <c r="B7839" s="110"/>
      <c r="C7839" s="110"/>
    </row>
    <row r="7840" spans="2:3" x14ac:dyDescent="0.25">
      <c r="B7840" s="110"/>
      <c r="C7840" s="110"/>
    </row>
    <row r="7841" spans="2:3" x14ac:dyDescent="0.25">
      <c r="B7841" s="110"/>
      <c r="C7841" s="110"/>
    </row>
    <row r="7842" spans="2:3" x14ac:dyDescent="0.25">
      <c r="B7842" s="110"/>
      <c r="C7842" s="110"/>
    </row>
    <row r="7843" spans="2:3" x14ac:dyDescent="0.25">
      <c r="B7843" s="110"/>
      <c r="C7843" s="110"/>
    </row>
    <row r="7844" spans="2:3" x14ac:dyDescent="0.25">
      <c r="B7844" s="110"/>
      <c r="C7844" s="110"/>
    </row>
    <row r="7845" spans="2:3" x14ac:dyDescent="0.25">
      <c r="B7845" s="110"/>
      <c r="C7845" s="110"/>
    </row>
    <row r="7846" spans="2:3" x14ac:dyDescent="0.25">
      <c r="B7846" s="110"/>
      <c r="C7846" s="110"/>
    </row>
    <row r="7847" spans="2:3" x14ac:dyDescent="0.25">
      <c r="B7847" s="110"/>
      <c r="C7847" s="110"/>
    </row>
    <row r="7848" spans="2:3" x14ac:dyDescent="0.25">
      <c r="B7848" s="110"/>
      <c r="C7848" s="110"/>
    </row>
    <row r="7849" spans="2:3" x14ac:dyDescent="0.25">
      <c r="B7849" s="110"/>
      <c r="C7849" s="110"/>
    </row>
    <row r="7850" spans="2:3" x14ac:dyDescent="0.25">
      <c r="B7850" s="110"/>
      <c r="C7850" s="110"/>
    </row>
    <row r="7851" spans="2:3" x14ac:dyDescent="0.25">
      <c r="B7851" s="110"/>
      <c r="C7851" s="110"/>
    </row>
    <row r="7852" spans="2:3" x14ac:dyDescent="0.25">
      <c r="B7852" s="110"/>
      <c r="C7852" s="110"/>
    </row>
    <row r="7853" spans="2:3" x14ac:dyDescent="0.25">
      <c r="B7853" s="110"/>
      <c r="C7853" s="110"/>
    </row>
    <row r="7854" spans="2:3" x14ac:dyDescent="0.25">
      <c r="B7854" s="110"/>
      <c r="C7854" s="110"/>
    </row>
    <row r="7855" spans="2:3" x14ac:dyDescent="0.25">
      <c r="B7855" s="110"/>
      <c r="C7855" s="110"/>
    </row>
    <row r="7856" spans="2:3" x14ac:dyDescent="0.25">
      <c r="B7856" s="110"/>
      <c r="C7856" s="110"/>
    </row>
    <row r="7857" spans="2:3" x14ac:dyDescent="0.25">
      <c r="B7857" s="110"/>
      <c r="C7857" s="110"/>
    </row>
    <row r="7858" spans="2:3" x14ac:dyDescent="0.25">
      <c r="B7858" s="110"/>
      <c r="C7858" s="110"/>
    </row>
    <row r="7859" spans="2:3" x14ac:dyDescent="0.25">
      <c r="B7859" s="110"/>
      <c r="C7859" s="110"/>
    </row>
    <row r="7860" spans="2:3" x14ac:dyDescent="0.25">
      <c r="B7860" s="110"/>
      <c r="C7860" s="110"/>
    </row>
    <row r="7861" spans="2:3" x14ac:dyDescent="0.25">
      <c r="B7861" s="110"/>
      <c r="C7861" s="110"/>
    </row>
    <row r="7862" spans="2:3" x14ac:dyDescent="0.25">
      <c r="B7862" s="110"/>
      <c r="C7862" s="110"/>
    </row>
    <row r="7863" spans="2:3" x14ac:dyDescent="0.25">
      <c r="B7863" s="110"/>
      <c r="C7863" s="110"/>
    </row>
    <row r="7864" spans="2:3" x14ac:dyDescent="0.25">
      <c r="B7864" s="110"/>
      <c r="C7864" s="110"/>
    </row>
    <row r="7865" spans="2:3" x14ac:dyDescent="0.25">
      <c r="B7865" s="110"/>
      <c r="C7865" s="110"/>
    </row>
    <row r="7866" spans="2:3" x14ac:dyDescent="0.25">
      <c r="B7866" s="110"/>
      <c r="C7866" s="110"/>
    </row>
    <row r="7867" spans="2:3" x14ac:dyDescent="0.25">
      <c r="B7867" s="110"/>
      <c r="C7867" s="110"/>
    </row>
    <row r="7868" spans="2:3" x14ac:dyDescent="0.25">
      <c r="B7868" s="110"/>
      <c r="C7868" s="110"/>
    </row>
    <row r="7869" spans="2:3" x14ac:dyDescent="0.25">
      <c r="B7869" s="110"/>
      <c r="C7869" s="110"/>
    </row>
    <row r="7870" spans="2:3" x14ac:dyDescent="0.25">
      <c r="B7870" s="110"/>
      <c r="C7870" s="110"/>
    </row>
    <row r="7871" spans="2:3" x14ac:dyDescent="0.25">
      <c r="B7871" s="110"/>
      <c r="C7871" s="110"/>
    </row>
    <row r="7872" spans="2:3" x14ac:dyDescent="0.25">
      <c r="B7872" s="110"/>
      <c r="C7872" s="110"/>
    </row>
    <row r="7873" spans="2:3" x14ac:dyDescent="0.25">
      <c r="B7873" s="110"/>
      <c r="C7873" s="110"/>
    </row>
    <row r="7874" spans="2:3" x14ac:dyDescent="0.25">
      <c r="B7874" s="110"/>
      <c r="C7874" s="110"/>
    </row>
    <row r="7875" spans="2:3" x14ac:dyDescent="0.25">
      <c r="B7875" s="110"/>
      <c r="C7875" s="110"/>
    </row>
    <row r="7876" spans="2:3" x14ac:dyDescent="0.25">
      <c r="B7876" s="110"/>
      <c r="C7876" s="110"/>
    </row>
    <row r="7877" spans="2:3" x14ac:dyDescent="0.25">
      <c r="B7877" s="110"/>
      <c r="C7877" s="110"/>
    </row>
    <row r="7878" spans="2:3" x14ac:dyDescent="0.25">
      <c r="B7878" s="110"/>
      <c r="C7878" s="110"/>
    </row>
    <row r="7879" spans="2:3" x14ac:dyDescent="0.25">
      <c r="B7879" s="110"/>
      <c r="C7879" s="110"/>
    </row>
    <row r="7880" spans="2:3" x14ac:dyDescent="0.25">
      <c r="B7880" s="110"/>
      <c r="C7880" s="110"/>
    </row>
    <row r="7881" spans="2:3" x14ac:dyDescent="0.25">
      <c r="B7881" s="110"/>
      <c r="C7881" s="110"/>
    </row>
    <row r="7882" spans="2:3" x14ac:dyDescent="0.25">
      <c r="B7882" s="110"/>
      <c r="C7882" s="110"/>
    </row>
    <row r="7883" spans="2:3" x14ac:dyDescent="0.25">
      <c r="B7883" s="110"/>
      <c r="C7883" s="110"/>
    </row>
    <row r="7884" spans="2:3" x14ac:dyDescent="0.25">
      <c r="B7884" s="110"/>
      <c r="C7884" s="110"/>
    </row>
    <row r="7885" spans="2:3" x14ac:dyDescent="0.25">
      <c r="B7885" s="110"/>
      <c r="C7885" s="110"/>
    </row>
    <row r="7886" spans="2:3" x14ac:dyDescent="0.25">
      <c r="B7886" s="110"/>
      <c r="C7886" s="110"/>
    </row>
    <row r="7887" spans="2:3" x14ac:dyDescent="0.25">
      <c r="B7887" s="110"/>
      <c r="C7887" s="110"/>
    </row>
    <row r="7888" spans="2:3" x14ac:dyDescent="0.25">
      <c r="B7888" s="110"/>
      <c r="C7888" s="110"/>
    </row>
    <row r="7889" spans="2:3" x14ac:dyDescent="0.25">
      <c r="B7889" s="110"/>
      <c r="C7889" s="110"/>
    </row>
    <row r="7890" spans="2:3" x14ac:dyDescent="0.25">
      <c r="B7890" s="110"/>
      <c r="C7890" s="110"/>
    </row>
    <row r="7891" spans="2:3" x14ac:dyDescent="0.25">
      <c r="B7891" s="110"/>
      <c r="C7891" s="110"/>
    </row>
    <row r="7892" spans="2:3" x14ac:dyDescent="0.25">
      <c r="B7892" s="110"/>
      <c r="C7892" s="110"/>
    </row>
    <row r="7893" spans="2:3" x14ac:dyDescent="0.25">
      <c r="B7893" s="110"/>
      <c r="C7893" s="110"/>
    </row>
    <row r="7894" spans="2:3" x14ac:dyDescent="0.25">
      <c r="B7894" s="110"/>
      <c r="C7894" s="110"/>
    </row>
    <row r="7895" spans="2:3" x14ac:dyDescent="0.25">
      <c r="B7895" s="110"/>
      <c r="C7895" s="110"/>
    </row>
    <row r="7896" spans="2:3" x14ac:dyDescent="0.25">
      <c r="B7896" s="110"/>
      <c r="C7896" s="110"/>
    </row>
    <row r="7897" spans="2:3" x14ac:dyDescent="0.25">
      <c r="B7897" s="110"/>
      <c r="C7897" s="110"/>
    </row>
    <row r="7898" spans="2:3" x14ac:dyDescent="0.25">
      <c r="B7898" s="110"/>
      <c r="C7898" s="110"/>
    </row>
    <row r="7899" spans="2:3" x14ac:dyDescent="0.25">
      <c r="B7899" s="110"/>
      <c r="C7899" s="110"/>
    </row>
    <row r="7900" spans="2:3" x14ac:dyDescent="0.25">
      <c r="B7900" s="110"/>
      <c r="C7900" s="110"/>
    </row>
    <row r="7901" spans="2:3" x14ac:dyDescent="0.25">
      <c r="B7901" s="110"/>
      <c r="C7901" s="110"/>
    </row>
    <row r="7902" spans="2:3" x14ac:dyDescent="0.25">
      <c r="B7902" s="110"/>
      <c r="C7902" s="110"/>
    </row>
    <row r="7903" spans="2:3" x14ac:dyDescent="0.25">
      <c r="B7903" s="110"/>
      <c r="C7903" s="110"/>
    </row>
    <row r="7904" spans="2:3" x14ac:dyDescent="0.25">
      <c r="B7904" s="110"/>
      <c r="C7904" s="110"/>
    </row>
    <row r="7905" spans="2:3" x14ac:dyDescent="0.25">
      <c r="B7905" s="110"/>
      <c r="C7905" s="110"/>
    </row>
    <row r="7906" spans="2:3" x14ac:dyDescent="0.25">
      <c r="B7906" s="110"/>
      <c r="C7906" s="110"/>
    </row>
    <row r="7907" spans="2:3" x14ac:dyDescent="0.25">
      <c r="B7907" s="110"/>
      <c r="C7907" s="110"/>
    </row>
    <row r="7908" spans="2:3" x14ac:dyDescent="0.25">
      <c r="B7908" s="110"/>
      <c r="C7908" s="110"/>
    </row>
    <row r="7909" spans="2:3" x14ac:dyDescent="0.25">
      <c r="B7909" s="110"/>
      <c r="C7909" s="110"/>
    </row>
    <row r="7910" spans="2:3" x14ac:dyDescent="0.25">
      <c r="B7910" s="110"/>
      <c r="C7910" s="110"/>
    </row>
    <row r="7911" spans="2:3" x14ac:dyDescent="0.25">
      <c r="B7911" s="110"/>
      <c r="C7911" s="110"/>
    </row>
    <row r="7912" spans="2:3" x14ac:dyDescent="0.25">
      <c r="B7912" s="110"/>
      <c r="C7912" s="110"/>
    </row>
    <row r="7913" spans="2:3" x14ac:dyDescent="0.25">
      <c r="B7913" s="110"/>
      <c r="C7913" s="110"/>
    </row>
    <row r="7914" spans="2:3" x14ac:dyDescent="0.25">
      <c r="B7914" s="110"/>
      <c r="C7914" s="110"/>
    </row>
    <row r="7915" spans="2:3" x14ac:dyDescent="0.25">
      <c r="B7915" s="110"/>
      <c r="C7915" s="110"/>
    </row>
    <row r="7916" spans="2:3" x14ac:dyDescent="0.25">
      <c r="B7916" s="110"/>
      <c r="C7916" s="110"/>
    </row>
    <row r="7917" spans="2:3" x14ac:dyDescent="0.25">
      <c r="B7917" s="110"/>
      <c r="C7917" s="110"/>
    </row>
    <row r="7918" spans="2:3" x14ac:dyDescent="0.25">
      <c r="B7918" s="110"/>
      <c r="C7918" s="110"/>
    </row>
    <row r="7919" spans="2:3" x14ac:dyDescent="0.25">
      <c r="B7919" s="110"/>
      <c r="C7919" s="110"/>
    </row>
    <row r="7920" spans="2:3" x14ac:dyDescent="0.25">
      <c r="B7920" s="110"/>
      <c r="C7920" s="110"/>
    </row>
    <row r="7921" spans="2:3" x14ac:dyDescent="0.25">
      <c r="B7921" s="110"/>
      <c r="C7921" s="110"/>
    </row>
    <row r="7922" spans="2:3" x14ac:dyDescent="0.25">
      <c r="B7922" s="110"/>
      <c r="C7922" s="110"/>
    </row>
    <row r="7923" spans="2:3" x14ac:dyDescent="0.25">
      <c r="B7923" s="110"/>
      <c r="C7923" s="110"/>
    </row>
    <row r="7924" spans="2:3" x14ac:dyDescent="0.25">
      <c r="B7924" s="110"/>
      <c r="C7924" s="110"/>
    </row>
    <row r="7925" spans="2:3" x14ac:dyDescent="0.25">
      <c r="B7925" s="110"/>
      <c r="C7925" s="110"/>
    </row>
    <row r="7926" spans="2:3" x14ac:dyDescent="0.25">
      <c r="B7926" s="110"/>
      <c r="C7926" s="110"/>
    </row>
    <row r="7927" spans="2:3" x14ac:dyDescent="0.25">
      <c r="B7927" s="110"/>
      <c r="C7927" s="110"/>
    </row>
    <row r="7928" spans="2:3" x14ac:dyDescent="0.25">
      <c r="B7928" s="110"/>
      <c r="C7928" s="110"/>
    </row>
    <row r="7929" spans="2:3" x14ac:dyDescent="0.25">
      <c r="B7929" s="110"/>
      <c r="C7929" s="110"/>
    </row>
    <row r="7930" spans="2:3" x14ac:dyDescent="0.25">
      <c r="B7930" s="110"/>
      <c r="C7930" s="110"/>
    </row>
    <row r="7931" spans="2:3" x14ac:dyDescent="0.25">
      <c r="B7931" s="110"/>
      <c r="C7931" s="110"/>
    </row>
    <row r="7932" spans="2:3" x14ac:dyDescent="0.25">
      <c r="B7932" s="110"/>
      <c r="C7932" s="110"/>
    </row>
    <row r="7933" spans="2:3" x14ac:dyDescent="0.25">
      <c r="B7933" s="110"/>
      <c r="C7933" s="110"/>
    </row>
    <row r="7934" spans="2:3" x14ac:dyDescent="0.25">
      <c r="B7934" s="110"/>
      <c r="C7934" s="110"/>
    </row>
    <row r="7935" spans="2:3" x14ac:dyDescent="0.25">
      <c r="B7935" s="110"/>
      <c r="C7935" s="110"/>
    </row>
    <row r="7936" spans="2:3" x14ac:dyDescent="0.25">
      <c r="B7936" s="110"/>
      <c r="C7936" s="110"/>
    </row>
    <row r="7937" spans="2:3" x14ac:dyDescent="0.25">
      <c r="B7937" s="110"/>
      <c r="C7937" s="110"/>
    </row>
    <row r="7938" spans="2:3" x14ac:dyDescent="0.25">
      <c r="B7938" s="110"/>
      <c r="C7938" s="110"/>
    </row>
    <row r="7939" spans="2:3" x14ac:dyDescent="0.25">
      <c r="B7939" s="110"/>
      <c r="C7939" s="110"/>
    </row>
    <row r="7940" spans="2:3" x14ac:dyDescent="0.25">
      <c r="B7940" s="110"/>
      <c r="C7940" s="110"/>
    </row>
    <row r="7941" spans="2:3" x14ac:dyDescent="0.25">
      <c r="B7941" s="110"/>
      <c r="C7941" s="110"/>
    </row>
    <row r="7942" spans="2:3" x14ac:dyDescent="0.25">
      <c r="B7942" s="110"/>
      <c r="C7942" s="110"/>
    </row>
    <row r="7943" spans="2:3" x14ac:dyDescent="0.25">
      <c r="B7943" s="110"/>
      <c r="C7943" s="110"/>
    </row>
    <row r="7944" spans="2:3" x14ac:dyDescent="0.25">
      <c r="B7944" s="110"/>
      <c r="C7944" s="110"/>
    </row>
    <row r="7945" spans="2:3" x14ac:dyDescent="0.25">
      <c r="B7945" s="110"/>
      <c r="C7945" s="110"/>
    </row>
    <row r="7946" spans="2:3" x14ac:dyDescent="0.25">
      <c r="B7946" s="110"/>
      <c r="C7946" s="110"/>
    </row>
    <row r="7947" spans="2:3" x14ac:dyDescent="0.25">
      <c r="B7947" s="110"/>
      <c r="C7947" s="110"/>
    </row>
    <row r="7948" spans="2:3" x14ac:dyDescent="0.25">
      <c r="B7948" s="110"/>
      <c r="C7948" s="110"/>
    </row>
    <row r="7949" spans="2:3" x14ac:dyDescent="0.25">
      <c r="B7949" s="110"/>
      <c r="C7949" s="110"/>
    </row>
    <row r="7950" spans="2:3" x14ac:dyDescent="0.25">
      <c r="B7950" s="110"/>
      <c r="C7950" s="110"/>
    </row>
    <row r="7951" spans="2:3" x14ac:dyDescent="0.25">
      <c r="B7951" s="110"/>
      <c r="C7951" s="110"/>
    </row>
    <row r="7952" spans="2:3" x14ac:dyDescent="0.25">
      <c r="B7952" s="110"/>
      <c r="C7952" s="110"/>
    </row>
    <row r="7953" spans="2:3" x14ac:dyDescent="0.25">
      <c r="B7953" s="110"/>
      <c r="C7953" s="110"/>
    </row>
    <row r="7954" spans="2:3" x14ac:dyDescent="0.25">
      <c r="B7954" s="110"/>
      <c r="C7954" s="110"/>
    </row>
    <row r="7955" spans="2:3" x14ac:dyDescent="0.25">
      <c r="B7955" s="110"/>
      <c r="C7955" s="110"/>
    </row>
    <row r="7956" spans="2:3" x14ac:dyDescent="0.25">
      <c r="B7956" s="110"/>
      <c r="C7956" s="110"/>
    </row>
    <row r="7957" spans="2:3" x14ac:dyDescent="0.25">
      <c r="B7957" s="110"/>
      <c r="C7957" s="110"/>
    </row>
    <row r="7958" spans="2:3" x14ac:dyDescent="0.25">
      <c r="B7958" s="110"/>
      <c r="C7958" s="110"/>
    </row>
    <row r="7959" spans="2:3" x14ac:dyDescent="0.25">
      <c r="B7959" s="110"/>
      <c r="C7959" s="110"/>
    </row>
    <row r="7960" spans="2:3" x14ac:dyDescent="0.25">
      <c r="B7960" s="110"/>
      <c r="C7960" s="110"/>
    </row>
    <row r="7961" spans="2:3" x14ac:dyDescent="0.25">
      <c r="B7961" s="110"/>
      <c r="C7961" s="110"/>
    </row>
    <row r="7962" spans="2:3" x14ac:dyDescent="0.25">
      <c r="B7962" s="110"/>
      <c r="C7962" s="110"/>
    </row>
    <row r="7963" spans="2:3" x14ac:dyDescent="0.25">
      <c r="B7963" s="110"/>
      <c r="C7963" s="110"/>
    </row>
    <row r="7964" spans="2:3" x14ac:dyDescent="0.25">
      <c r="B7964" s="110"/>
      <c r="C7964" s="110"/>
    </row>
    <row r="7965" spans="2:3" x14ac:dyDescent="0.25">
      <c r="B7965" s="110"/>
      <c r="C7965" s="110"/>
    </row>
    <row r="7966" spans="2:3" x14ac:dyDescent="0.25">
      <c r="B7966" s="110"/>
      <c r="C7966" s="110"/>
    </row>
    <row r="7967" spans="2:3" x14ac:dyDescent="0.25">
      <c r="B7967" s="110"/>
      <c r="C7967" s="110"/>
    </row>
    <row r="7968" spans="2:3" x14ac:dyDescent="0.25">
      <c r="B7968" s="110"/>
      <c r="C7968" s="110"/>
    </row>
    <row r="7969" spans="2:3" x14ac:dyDescent="0.25">
      <c r="B7969" s="110"/>
      <c r="C7969" s="110"/>
    </row>
    <row r="7970" spans="2:3" x14ac:dyDescent="0.25">
      <c r="B7970" s="110"/>
      <c r="C7970" s="110"/>
    </row>
    <row r="7971" spans="2:3" x14ac:dyDescent="0.25">
      <c r="B7971" s="110"/>
      <c r="C7971" s="110"/>
    </row>
    <row r="7972" spans="2:3" x14ac:dyDescent="0.25">
      <c r="B7972" s="110"/>
      <c r="C7972" s="110"/>
    </row>
    <row r="7973" spans="2:3" x14ac:dyDescent="0.25">
      <c r="B7973" s="110"/>
      <c r="C7973" s="110"/>
    </row>
    <row r="7974" spans="2:3" x14ac:dyDescent="0.25">
      <c r="B7974" s="110"/>
      <c r="C7974" s="110"/>
    </row>
    <row r="7975" spans="2:3" x14ac:dyDescent="0.25">
      <c r="B7975" s="110"/>
      <c r="C7975" s="110"/>
    </row>
    <row r="7976" spans="2:3" x14ac:dyDescent="0.25">
      <c r="B7976" s="110"/>
      <c r="C7976" s="110"/>
    </row>
    <row r="7977" spans="2:3" x14ac:dyDescent="0.25">
      <c r="B7977" s="110"/>
      <c r="C7977" s="110"/>
    </row>
    <row r="7978" spans="2:3" x14ac:dyDescent="0.25">
      <c r="B7978" s="110"/>
      <c r="C7978" s="110"/>
    </row>
    <row r="7979" spans="2:3" x14ac:dyDescent="0.25">
      <c r="B7979" s="110"/>
      <c r="C7979" s="110"/>
    </row>
    <row r="7980" spans="2:3" x14ac:dyDescent="0.25">
      <c r="B7980" s="110"/>
      <c r="C7980" s="110"/>
    </row>
    <row r="7981" spans="2:3" x14ac:dyDescent="0.25">
      <c r="B7981" s="110"/>
      <c r="C7981" s="110"/>
    </row>
    <row r="7982" spans="2:3" x14ac:dyDescent="0.25">
      <c r="B7982" s="110"/>
      <c r="C7982" s="110"/>
    </row>
    <row r="7983" spans="2:3" x14ac:dyDescent="0.25">
      <c r="B7983" s="110"/>
      <c r="C7983" s="110"/>
    </row>
    <row r="7984" spans="2:3" x14ac:dyDescent="0.25">
      <c r="B7984" s="110"/>
      <c r="C7984" s="110"/>
    </row>
    <row r="7985" spans="2:3" x14ac:dyDescent="0.25">
      <c r="B7985" s="110"/>
      <c r="C7985" s="110"/>
    </row>
    <row r="7986" spans="2:3" x14ac:dyDescent="0.25">
      <c r="B7986" s="110"/>
      <c r="C7986" s="110"/>
    </row>
    <row r="7987" spans="2:3" x14ac:dyDescent="0.25">
      <c r="B7987" s="110"/>
      <c r="C7987" s="110"/>
    </row>
    <row r="7988" spans="2:3" x14ac:dyDescent="0.25">
      <c r="B7988" s="110"/>
      <c r="C7988" s="110"/>
    </row>
    <row r="7989" spans="2:3" x14ac:dyDescent="0.25">
      <c r="B7989" s="110"/>
      <c r="C7989" s="110"/>
    </row>
    <row r="7990" spans="2:3" x14ac:dyDescent="0.25">
      <c r="B7990" s="110"/>
      <c r="C7990" s="110"/>
    </row>
    <row r="7991" spans="2:3" x14ac:dyDescent="0.25">
      <c r="B7991" s="110"/>
      <c r="C7991" s="110"/>
    </row>
    <row r="7992" spans="2:3" x14ac:dyDescent="0.25">
      <c r="B7992" s="110"/>
      <c r="C7992" s="110"/>
    </row>
    <row r="7993" spans="2:3" x14ac:dyDescent="0.25">
      <c r="B7993" s="110"/>
      <c r="C7993" s="110"/>
    </row>
    <row r="7994" spans="2:3" x14ac:dyDescent="0.25">
      <c r="B7994" s="110"/>
      <c r="C7994" s="110"/>
    </row>
    <row r="7995" spans="2:3" x14ac:dyDescent="0.25">
      <c r="B7995" s="110"/>
      <c r="C7995" s="110"/>
    </row>
    <row r="7996" spans="2:3" x14ac:dyDescent="0.25">
      <c r="B7996" s="110"/>
      <c r="C7996" s="110"/>
    </row>
    <row r="7997" spans="2:3" x14ac:dyDescent="0.25">
      <c r="B7997" s="110"/>
      <c r="C7997" s="110"/>
    </row>
    <row r="7998" spans="2:3" x14ac:dyDescent="0.25">
      <c r="B7998" s="110"/>
      <c r="C7998" s="110"/>
    </row>
    <row r="7999" spans="2:3" x14ac:dyDescent="0.25">
      <c r="B7999" s="110"/>
      <c r="C7999" s="110"/>
    </row>
    <row r="8000" spans="2:3" x14ac:dyDescent="0.25">
      <c r="B8000" s="110"/>
      <c r="C8000" s="110"/>
    </row>
    <row r="8001" spans="2:3" x14ac:dyDescent="0.25">
      <c r="B8001" s="110"/>
      <c r="C8001" s="110"/>
    </row>
    <row r="8002" spans="2:3" x14ac:dyDescent="0.25">
      <c r="B8002" s="110"/>
      <c r="C8002" s="110"/>
    </row>
    <row r="8003" spans="2:3" x14ac:dyDescent="0.25">
      <c r="B8003" s="110"/>
      <c r="C8003" s="110"/>
    </row>
    <row r="8004" spans="2:3" x14ac:dyDescent="0.25">
      <c r="B8004" s="110"/>
      <c r="C8004" s="110"/>
    </row>
    <row r="8005" spans="2:3" x14ac:dyDescent="0.25">
      <c r="B8005" s="110"/>
      <c r="C8005" s="110"/>
    </row>
    <row r="8006" spans="2:3" x14ac:dyDescent="0.25">
      <c r="B8006" s="110"/>
      <c r="C8006" s="110"/>
    </row>
    <row r="8007" spans="2:3" x14ac:dyDescent="0.25">
      <c r="B8007" s="110"/>
      <c r="C8007" s="110"/>
    </row>
    <row r="8008" spans="2:3" x14ac:dyDescent="0.25">
      <c r="B8008" s="110"/>
      <c r="C8008" s="110"/>
    </row>
    <row r="8009" spans="2:3" x14ac:dyDescent="0.25">
      <c r="B8009" s="110"/>
      <c r="C8009" s="110"/>
    </row>
    <row r="8010" spans="2:3" x14ac:dyDescent="0.25">
      <c r="B8010" s="110"/>
      <c r="C8010" s="110"/>
    </row>
    <row r="8011" spans="2:3" x14ac:dyDescent="0.25">
      <c r="B8011" s="110"/>
      <c r="C8011" s="110"/>
    </row>
    <row r="8012" spans="2:3" x14ac:dyDescent="0.25">
      <c r="B8012" s="110"/>
      <c r="C8012" s="110"/>
    </row>
    <row r="8013" spans="2:3" x14ac:dyDescent="0.25">
      <c r="B8013" s="110"/>
      <c r="C8013" s="110"/>
    </row>
    <row r="8014" spans="2:3" x14ac:dyDescent="0.25">
      <c r="B8014" s="110"/>
      <c r="C8014" s="110"/>
    </row>
    <row r="8015" spans="2:3" x14ac:dyDescent="0.25">
      <c r="B8015" s="110"/>
      <c r="C8015" s="110"/>
    </row>
    <row r="8016" spans="2:3" x14ac:dyDescent="0.25">
      <c r="B8016" s="110"/>
      <c r="C8016" s="110"/>
    </row>
    <row r="8017" spans="2:3" x14ac:dyDescent="0.25">
      <c r="B8017" s="110"/>
      <c r="C8017" s="110"/>
    </row>
    <row r="8018" spans="2:3" x14ac:dyDescent="0.25">
      <c r="B8018" s="110"/>
      <c r="C8018" s="110"/>
    </row>
    <row r="8019" spans="2:3" x14ac:dyDescent="0.25">
      <c r="B8019" s="110"/>
      <c r="C8019" s="110"/>
    </row>
    <row r="8020" spans="2:3" x14ac:dyDescent="0.25">
      <c r="B8020" s="110"/>
      <c r="C8020" s="110"/>
    </row>
    <row r="8021" spans="2:3" x14ac:dyDescent="0.25">
      <c r="B8021" s="110"/>
      <c r="C8021" s="110"/>
    </row>
    <row r="8022" spans="2:3" x14ac:dyDescent="0.25">
      <c r="B8022" s="110"/>
      <c r="C8022" s="110"/>
    </row>
    <row r="8023" spans="2:3" x14ac:dyDescent="0.25">
      <c r="B8023" s="110"/>
      <c r="C8023" s="110"/>
    </row>
    <row r="8024" spans="2:3" x14ac:dyDescent="0.25">
      <c r="B8024" s="110"/>
      <c r="C8024" s="110"/>
    </row>
    <row r="8025" spans="2:3" x14ac:dyDescent="0.25">
      <c r="B8025" s="110"/>
      <c r="C8025" s="110"/>
    </row>
    <row r="8026" spans="2:3" x14ac:dyDescent="0.25">
      <c r="B8026" s="110"/>
      <c r="C8026" s="110"/>
    </row>
    <row r="8027" spans="2:3" x14ac:dyDescent="0.25">
      <c r="B8027" s="110"/>
      <c r="C8027" s="110"/>
    </row>
    <row r="8028" spans="2:3" x14ac:dyDescent="0.25">
      <c r="B8028" s="110"/>
      <c r="C8028" s="110"/>
    </row>
    <row r="8029" spans="2:3" x14ac:dyDescent="0.25">
      <c r="B8029" s="110"/>
      <c r="C8029" s="110"/>
    </row>
    <row r="8030" spans="2:3" x14ac:dyDescent="0.25">
      <c r="B8030" s="110"/>
      <c r="C8030" s="110"/>
    </row>
    <row r="8031" spans="2:3" x14ac:dyDescent="0.25">
      <c r="B8031" s="110"/>
      <c r="C8031" s="110"/>
    </row>
    <row r="8032" spans="2:3" x14ac:dyDescent="0.25">
      <c r="B8032" s="110"/>
      <c r="C8032" s="110"/>
    </row>
    <row r="8033" spans="2:3" x14ac:dyDescent="0.25">
      <c r="B8033" s="110"/>
      <c r="C8033" s="110"/>
    </row>
    <row r="8034" spans="2:3" x14ac:dyDescent="0.25">
      <c r="B8034" s="110"/>
      <c r="C8034" s="110"/>
    </row>
    <row r="8035" spans="2:3" x14ac:dyDescent="0.25">
      <c r="B8035" s="110"/>
      <c r="C8035" s="110"/>
    </row>
    <row r="8036" spans="2:3" x14ac:dyDescent="0.25">
      <c r="B8036" s="110"/>
      <c r="C8036" s="110"/>
    </row>
    <row r="8037" spans="2:3" x14ac:dyDescent="0.25">
      <c r="B8037" s="110"/>
      <c r="C8037" s="110"/>
    </row>
    <row r="8038" spans="2:3" x14ac:dyDescent="0.25">
      <c r="B8038" s="110"/>
      <c r="C8038" s="110"/>
    </row>
    <row r="8039" spans="2:3" x14ac:dyDescent="0.25">
      <c r="B8039" s="110"/>
      <c r="C8039" s="110"/>
    </row>
    <row r="8040" spans="2:3" x14ac:dyDescent="0.25">
      <c r="B8040" s="110"/>
      <c r="C8040" s="110"/>
    </row>
    <row r="8041" spans="2:3" x14ac:dyDescent="0.25">
      <c r="B8041" s="110"/>
      <c r="C8041" s="110"/>
    </row>
    <row r="8042" spans="2:3" x14ac:dyDescent="0.25">
      <c r="B8042" s="110"/>
      <c r="C8042" s="110"/>
    </row>
    <row r="8043" spans="2:3" x14ac:dyDescent="0.25">
      <c r="B8043" s="110"/>
      <c r="C8043" s="110"/>
    </row>
    <row r="8044" spans="2:3" x14ac:dyDescent="0.25">
      <c r="B8044" s="110"/>
      <c r="C8044" s="110"/>
    </row>
    <row r="8045" spans="2:3" x14ac:dyDescent="0.25">
      <c r="B8045" s="110"/>
      <c r="C8045" s="110"/>
    </row>
    <row r="8046" spans="2:3" x14ac:dyDescent="0.25">
      <c r="B8046" s="110"/>
      <c r="C8046" s="110"/>
    </row>
    <row r="8047" spans="2:3" x14ac:dyDescent="0.25">
      <c r="B8047" s="110"/>
      <c r="C8047" s="110"/>
    </row>
    <row r="8048" spans="2:3" x14ac:dyDescent="0.25">
      <c r="B8048" s="110"/>
      <c r="C8048" s="110"/>
    </row>
    <row r="8049" spans="2:3" x14ac:dyDescent="0.25">
      <c r="B8049" s="110"/>
      <c r="C8049" s="110"/>
    </row>
    <row r="8050" spans="2:3" x14ac:dyDescent="0.25">
      <c r="B8050" s="110"/>
      <c r="C8050" s="110"/>
    </row>
    <row r="8051" spans="2:3" x14ac:dyDescent="0.25">
      <c r="B8051" s="110"/>
      <c r="C8051" s="110"/>
    </row>
    <row r="8052" spans="2:3" x14ac:dyDescent="0.25">
      <c r="B8052" s="110"/>
      <c r="C8052" s="110"/>
    </row>
    <row r="8053" spans="2:3" x14ac:dyDescent="0.25">
      <c r="B8053" s="110"/>
      <c r="C8053" s="110"/>
    </row>
    <row r="8054" spans="2:3" x14ac:dyDescent="0.25">
      <c r="B8054" s="110"/>
      <c r="C8054" s="110"/>
    </row>
    <row r="8055" spans="2:3" x14ac:dyDescent="0.25">
      <c r="B8055" s="110"/>
      <c r="C8055" s="110"/>
    </row>
    <row r="8056" spans="2:3" x14ac:dyDescent="0.25">
      <c r="B8056" s="110"/>
      <c r="C8056" s="110"/>
    </row>
    <row r="8057" spans="2:3" x14ac:dyDescent="0.25">
      <c r="B8057" s="110"/>
      <c r="C8057" s="110"/>
    </row>
    <row r="8058" spans="2:3" x14ac:dyDescent="0.25">
      <c r="B8058" s="110"/>
      <c r="C8058" s="110"/>
    </row>
    <row r="8059" spans="2:3" x14ac:dyDescent="0.25">
      <c r="B8059" s="110"/>
      <c r="C8059" s="110"/>
    </row>
    <row r="8060" spans="2:3" x14ac:dyDescent="0.25">
      <c r="B8060" s="110"/>
      <c r="C8060" s="110"/>
    </row>
    <row r="8061" spans="2:3" x14ac:dyDescent="0.25">
      <c r="B8061" s="110"/>
      <c r="C8061" s="110"/>
    </row>
    <row r="8062" spans="2:3" x14ac:dyDescent="0.25">
      <c r="B8062" s="110"/>
      <c r="C8062" s="110"/>
    </row>
    <row r="8063" spans="2:3" x14ac:dyDescent="0.25">
      <c r="B8063" s="110"/>
      <c r="C8063" s="110"/>
    </row>
    <row r="8064" spans="2:3" x14ac:dyDescent="0.25">
      <c r="B8064" s="110"/>
      <c r="C8064" s="110"/>
    </row>
    <row r="8065" spans="2:3" x14ac:dyDescent="0.25">
      <c r="B8065" s="110"/>
      <c r="C8065" s="110"/>
    </row>
    <row r="8066" spans="2:3" x14ac:dyDescent="0.25">
      <c r="B8066" s="110"/>
      <c r="C8066" s="110"/>
    </row>
    <row r="8067" spans="2:3" x14ac:dyDescent="0.25">
      <c r="B8067" s="110"/>
      <c r="C8067" s="110"/>
    </row>
    <row r="8068" spans="2:3" x14ac:dyDescent="0.25">
      <c r="B8068" s="110"/>
      <c r="C8068" s="110"/>
    </row>
    <row r="8069" spans="2:3" x14ac:dyDescent="0.25">
      <c r="B8069" s="110"/>
      <c r="C8069" s="110"/>
    </row>
    <row r="8070" spans="2:3" x14ac:dyDescent="0.25">
      <c r="B8070" s="110"/>
      <c r="C8070" s="110"/>
    </row>
    <row r="8071" spans="2:3" x14ac:dyDescent="0.25">
      <c r="B8071" s="110"/>
      <c r="C8071" s="110"/>
    </row>
    <row r="8072" spans="2:3" x14ac:dyDescent="0.25">
      <c r="B8072" s="110"/>
      <c r="C8072" s="110"/>
    </row>
    <row r="8073" spans="2:3" x14ac:dyDescent="0.25">
      <c r="B8073" s="110"/>
      <c r="C8073" s="110"/>
    </row>
    <row r="8074" spans="2:3" x14ac:dyDescent="0.25">
      <c r="B8074" s="110"/>
      <c r="C8074" s="110"/>
    </row>
    <row r="8075" spans="2:3" x14ac:dyDescent="0.25">
      <c r="B8075" s="110"/>
      <c r="C8075" s="110"/>
    </row>
    <row r="8076" spans="2:3" x14ac:dyDescent="0.25">
      <c r="B8076" s="110"/>
      <c r="C8076" s="110"/>
    </row>
    <row r="8077" spans="2:3" x14ac:dyDescent="0.25">
      <c r="B8077" s="110"/>
      <c r="C8077" s="110"/>
    </row>
    <row r="8078" spans="2:3" x14ac:dyDescent="0.25">
      <c r="B8078" s="110"/>
      <c r="C8078" s="110"/>
    </row>
    <row r="8079" spans="2:3" x14ac:dyDescent="0.25">
      <c r="B8079" s="110"/>
      <c r="C8079" s="110"/>
    </row>
    <row r="8080" spans="2:3" x14ac:dyDescent="0.25">
      <c r="B8080" s="110"/>
      <c r="C8080" s="110"/>
    </row>
    <row r="8081" spans="2:3" x14ac:dyDescent="0.25">
      <c r="B8081" s="110"/>
      <c r="C8081" s="110"/>
    </row>
    <row r="8082" spans="2:3" x14ac:dyDescent="0.25">
      <c r="B8082" s="110"/>
      <c r="C8082" s="110"/>
    </row>
    <row r="8083" spans="2:3" x14ac:dyDescent="0.25">
      <c r="B8083" s="110"/>
      <c r="C8083" s="110"/>
    </row>
    <row r="8084" spans="2:3" x14ac:dyDescent="0.25">
      <c r="B8084" s="110"/>
      <c r="C8084" s="110"/>
    </row>
    <row r="8085" spans="2:3" x14ac:dyDescent="0.25">
      <c r="B8085" s="110"/>
      <c r="C8085" s="110"/>
    </row>
    <row r="8086" spans="2:3" x14ac:dyDescent="0.25">
      <c r="B8086" s="110"/>
      <c r="C8086" s="110"/>
    </row>
    <row r="8087" spans="2:3" x14ac:dyDescent="0.25">
      <c r="B8087" s="110"/>
      <c r="C8087" s="110"/>
    </row>
    <row r="8088" spans="2:3" x14ac:dyDescent="0.25">
      <c r="B8088" s="110"/>
      <c r="C8088" s="110"/>
    </row>
    <row r="8089" spans="2:3" x14ac:dyDescent="0.25">
      <c r="B8089" s="110"/>
      <c r="C8089" s="110"/>
    </row>
    <row r="8090" spans="2:3" x14ac:dyDescent="0.25">
      <c r="B8090" s="110"/>
      <c r="C8090" s="110"/>
    </row>
    <row r="8091" spans="2:3" x14ac:dyDescent="0.25">
      <c r="B8091" s="110"/>
      <c r="C8091" s="110"/>
    </row>
    <row r="8092" spans="2:3" x14ac:dyDescent="0.25">
      <c r="B8092" s="110"/>
      <c r="C8092" s="110"/>
    </row>
    <row r="8093" spans="2:3" x14ac:dyDescent="0.25">
      <c r="B8093" s="110"/>
      <c r="C8093" s="110"/>
    </row>
    <row r="8094" spans="2:3" x14ac:dyDescent="0.25">
      <c r="B8094" s="110"/>
      <c r="C8094" s="110"/>
    </row>
    <row r="8095" spans="2:3" x14ac:dyDescent="0.25">
      <c r="B8095" s="110"/>
      <c r="C8095" s="110"/>
    </row>
    <row r="8096" spans="2:3" x14ac:dyDescent="0.25">
      <c r="B8096" s="110"/>
      <c r="C8096" s="110"/>
    </row>
    <row r="8097" spans="2:3" x14ac:dyDescent="0.25">
      <c r="B8097" s="110"/>
      <c r="C8097" s="110"/>
    </row>
    <row r="8098" spans="2:3" x14ac:dyDescent="0.25">
      <c r="B8098" s="110"/>
      <c r="C8098" s="110"/>
    </row>
    <row r="8099" spans="2:3" x14ac:dyDescent="0.25">
      <c r="B8099" s="110"/>
      <c r="C8099" s="110"/>
    </row>
    <row r="8100" spans="2:3" x14ac:dyDescent="0.25">
      <c r="B8100" s="110"/>
      <c r="C8100" s="110"/>
    </row>
    <row r="8101" spans="2:3" x14ac:dyDescent="0.25">
      <c r="B8101" s="110"/>
      <c r="C8101" s="110"/>
    </row>
    <row r="8102" spans="2:3" x14ac:dyDescent="0.25">
      <c r="B8102" s="110"/>
      <c r="C8102" s="110"/>
    </row>
    <row r="8103" spans="2:3" x14ac:dyDescent="0.25">
      <c r="B8103" s="110"/>
      <c r="C8103" s="110"/>
    </row>
    <row r="8104" spans="2:3" x14ac:dyDescent="0.25">
      <c r="B8104" s="110"/>
      <c r="C8104" s="110"/>
    </row>
    <row r="8105" spans="2:3" x14ac:dyDescent="0.25">
      <c r="B8105" s="110"/>
      <c r="C8105" s="110"/>
    </row>
    <row r="8106" spans="2:3" x14ac:dyDescent="0.25">
      <c r="B8106" s="110"/>
      <c r="C8106" s="110"/>
    </row>
    <row r="8107" spans="2:3" x14ac:dyDescent="0.25">
      <c r="B8107" s="110"/>
      <c r="C8107" s="110"/>
    </row>
    <row r="8108" spans="2:3" x14ac:dyDescent="0.25">
      <c r="B8108" s="110"/>
      <c r="C8108" s="110"/>
    </row>
    <row r="8109" spans="2:3" x14ac:dyDescent="0.25">
      <c r="B8109" s="110"/>
      <c r="C8109" s="110"/>
    </row>
    <row r="8110" spans="2:3" x14ac:dyDescent="0.25">
      <c r="B8110" s="110"/>
      <c r="C8110" s="110"/>
    </row>
    <row r="8111" spans="2:3" x14ac:dyDescent="0.25">
      <c r="B8111" s="110"/>
      <c r="C8111" s="110"/>
    </row>
    <row r="8112" spans="2:3" x14ac:dyDescent="0.25">
      <c r="B8112" s="110"/>
      <c r="C8112" s="110"/>
    </row>
    <row r="8113" spans="2:3" x14ac:dyDescent="0.25">
      <c r="B8113" s="110"/>
      <c r="C8113" s="110"/>
    </row>
    <row r="8114" spans="2:3" x14ac:dyDescent="0.25">
      <c r="B8114" s="110"/>
      <c r="C8114" s="110"/>
    </row>
    <row r="8115" spans="2:3" x14ac:dyDescent="0.25">
      <c r="B8115" s="110"/>
      <c r="C8115" s="110"/>
    </row>
    <row r="8116" spans="2:3" x14ac:dyDescent="0.25">
      <c r="B8116" s="110"/>
      <c r="C8116" s="110"/>
    </row>
    <row r="8117" spans="2:3" x14ac:dyDescent="0.25">
      <c r="B8117" s="110"/>
      <c r="C8117" s="110"/>
    </row>
    <row r="8118" spans="2:3" x14ac:dyDescent="0.25">
      <c r="B8118" s="110"/>
      <c r="C8118" s="110"/>
    </row>
    <row r="8119" spans="2:3" x14ac:dyDescent="0.25">
      <c r="B8119" s="110"/>
      <c r="C8119" s="110"/>
    </row>
    <row r="8120" spans="2:3" x14ac:dyDescent="0.25">
      <c r="B8120" s="110"/>
      <c r="C8120" s="110"/>
    </row>
    <row r="8121" spans="2:3" x14ac:dyDescent="0.25">
      <c r="B8121" s="110"/>
      <c r="C8121" s="110"/>
    </row>
    <row r="8122" spans="2:3" x14ac:dyDescent="0.25">
      <c r="B8122" s="110"/>
      <c r="C8122" s="110"/>
    </row>
    <row r="8123" spans="2:3" x14ac:dyDescent="0.25">
      <c r="B8123" s="110"/>
      <c r="C8123" s="110"/>
    </row>
    <row r="8124" spans="2:3" x14ac:dyDescent="0.25">
      <c r="B8124" s="110"/>
      <c r="C8124" s="110"/>
    </row>
    <row r="8125" spans="2:3" x14ac:dyDescent="0.25">
      <c r="B8125" s="110"/>
      <c r="C8125" s="110"/>
    </row>
    <row r="8126" spans="2:3" x14ac:dyDescent="0.25">
      <c r="B8126" s="110"/>
      <c r="C8126" s="110"/>
    </row>
    <row r="8127" spans="2:3" x14ac:dyDescent="0.25">
      <c r="B8127" s="110"/>
      <c r="C8127" s="110"/>
    </row>
    <row r="8128" spans="2:3" x14ac:dyDescent="0.25">
      <c r="B8128" s="110"/>
      <c r="C8128" s="110"/>
    </row>
    <row r="8129" spans="2:3" x14ac:dyDescent="0.25">
      <c r="B8129" s="110"/>
      <c r="C8129" s="110"/>
    </row>
    <row r="8130" spans="2:3" x14ac:dyDescent="0.25">
      <c r="B8130" s="110"/>
      <c r="C8130" s="110"/>
    </row>
    <row r="8131" spans="2:3" x14ac:dyDescent="0.25">
      <c r="B8131" s="110"/>
      <c r="C8131" s="110"/>
    </row>
    <row r="8132" spans="2:3" x14ac:dyDescent="0.25">
      <c r="B8132" s="110"/>
      <c r="C8132" s="110"/>
    </row>
    <row r="8133" spans="2:3" x14ac:dyDescent="0.25">
      <c r="B8133" s="110"/>
      <c r="C8133" s="110"/>
    </row>
    <row r="8134" spans="2:3" x14ac:dyDescent="0.25">
      <c r="B8134" s="110"/>
      <c r="C8134" s="110"/>
    </row>
    <row r="8135" spans="2:3" x14ac:dyDescent="0.25">
      <c r="B8135" s="110"/>
      <c r="C8135" s="110"/>
    </row>
    <row r="8136" spans="2:3" x14ac:dyDescent="0.25">
      <c r="B8136" s="110"/>
      <c r="C8136" s="110"/>
    </row>
    <row r="8137" spans="2:3" x14ac:dyDescent="0.25">
      <c r="B8137" s="110"/>
      <c r="C8137" s="110"/>
    </row>
    <row r="8138" spans="2:3" x14ac:dyDescent="0.25">
      <c r="B8138" s="110"/>
      <c r="C8138" s="110"/>
    </row>
    <row r="8139" spans="2:3" x14ac:dyDescent="0.25">
      <c r="B8139" s="110"/>
      <c r="C8139" s="110"/>
    </row>
    <row r="8140" spans="2:3" x14ac:dyDescent="0.25">
      <c r="B8140" s="110"/>
      <c r="C8140" s="110"/>
    </row>
    <row r="8141" spans="2:3" x14ac:dyDescent="0.25">
      <c r="B8141" s="110"/>
      <c r="C8141" s="110"/>
    </row>
    <row r="8142" spans="2:3" x14ac:dyDescent="0.25">
      <c r="B8142" s="110"/>
      <c r="C8142" s="110"/>
    </row>
    <row r="8143" spans="2:3" x14ac:dyDescent="0.25">
      <c r="B8143" s="110"/>
      <c r="C8143" s="110"/>
    </row>
    <row r="8144" spans="2:3" x14ac:dyDescent="0.25">
      <c r="B8144" s="110"/>
      <c r="C8144" s="110"/>
    </row>
    <row r="8145" spans="2:3" x14ac:dyDescent="0.25">
      <c r="B8145" s="110"/>
      <c r="C8145" s="110"/>
    </row>
    <row r="8146" spans="2:3" x14ac:dyDescent="0.25">
      <c r="B8146" s="110"/>
      <c r="C8146" s="110"/>
    </row>
    <row r="8147" spans="2:3" x14ac:dyDescent="0.25">
      <c r="B8147" s="110"/>
      <c r="C8147" s="110"/>
    </row>
    <row r="8148" spans="2:3" x14ac:dyDescent="0.25">
      <c r="B8148" s="110"/>
      <c r="C8148" s="110"/>
    </row>
    <row r="8149" spans="2:3" x14ac:dyDescent="0.25">
      <c r="B8149" s="110"/>
      <c r="C8149" s="110"/>
    </row>
    <row r="8150" spans="2:3" x14ac:dyDescent="0.25">
      <c r="B8150" s="110"/>
      <c r="C8150" s="110"/>
    </row>
    <row r="8151" spans="2:3" x14ac:dyDescent="0.25">
      <c r="B8151" s="110"/>
      <c r="C8151" s="110"/>
    </row>
    <row r="8152" spans="2:3" x14ac:dyDescent="0.25">
      <c r="B8152" s="110"/>
      <c r="C8152" s="110"/>
    </row>
    <row r="8153" spans="2:3" x14ac:dyDescent="0.25">
      <c r="B8153" s="110"/>
      <c r="C8153" s="110"/>
    </row>
    <row r="8154" spans="2:3" x14ac:dyDescent="0.25">
      <c r="B8154" s="110"/>
      <c r="C8154" s="110"/>
    </row>
    <row r="8155" spans="2:3" x14ac:dyDescent="0.25">
      <c r="B8155" s="110"/>
      <c r="C8155" s="110"/>
    </row>
    <row r="8156" spans="2:3" x14ac:dyDescent="0.25">
      <c r="B8156" s="110"/>
      <c r="C8156" s="110"/>
    </row>
    <row r="8157" spans="2:3" x14ac:dyDescent="0.25">
      <c r="B8157" s="110"/>
      <c r="C8157" s="110"/>
    </row>
    <row r="8158" spans="2:3" x14ac:dyDescent="0.25">
      <c r="B8158" s="110"/>
      <c r="C8158" s="110"/>
    </row>
    <row r="8159" spans="2:3" x14ac:dyDescent="0.25">
      <c r="B8159" s="110"/>
      <c r="C8159" s="110"/>
    </row>
    <row r="8160" spans="2:3" x14ac:dyDescent="0.25">
      <c r="B8160" s="110"/>
      <c r="C8160" s="110"/>
    </row>
    <row r="8161" spans="2:3" x14ac:dyDescent="0.25">
      <c r="B8161" s="110"/>
      <c r="C8161" s="110"/>
    </row>
    <row r="8162" spans="2:3" x14ac:dyDescent="0.25">
      <c r="B8162" s="110"/>
      <c r="C8162" s="110"/>
    </row>
    <row r="8163" spans="2:3" x14ac:dyDescent="0.25">
      <c r="B8163" s="110"/>
      <c r="C8163" s="110"/>
    </row>
    <row r="8164" spans="2:3" x14ac:dyDescent="0.25">
      <c r="B8164" s="110"/>
      <c r="C8164" s="110"/>
    </row>
    <row r="8165" spans="2:3" x14ac:dyDescent="0.25">
      <c r="B8165" s="110"/>
      <c r="C8165" s="110"/>
    </row>
    <row r="8166" spans="2:3" x14ac:dyDescent="0.25">
      <c r="B8166" s="110"/>
      <c r="C8166" s="110"/>
    </row>
    <row r="8167" spans="2:3" x14ac:dyDescent="0.25">
      <c r="B8167" s="110"/>
      <c r="C8167" s="110"/>
    </row>
    <row r="8168" spans="2:3" x14ac:dyDescent="0.25">
      <c r="B8168" s="110"/>
      <c r="C8168" s="110"/>
    </row>
    <row r="8169" spans="2:3" x14ac:dyDescent="0.25">
      <c r="B8169" s="110"/>
      <c r="C8169" s="110"/>
    </row>
    <row r="8170" spans="2:3" x14ac:dyDescent="0.25">
      <c r="B8170" s="110"/>
      <c r="C8170" s="110"/>
    </row>
    <row r="8171" spans="2:3" x14ac:dyDescent="0.25">
      <c r="B8171" s="110"/>
      <c r="C8171" s="110"/>
    </row>
    <row r="8172" spans="2:3" x14ac:dyDescent="0.25">
      <c r="B8172" s="110"/>
      <c r="C8172" s="110"/>
    </row>
    <row r="8173" spans="2:3" x14ac:dyDescent="0.25">
      <c r="B8173" s="110"/>
      <c r="C8173" s="110"/>
    </row>
    <row r="8174" spans="2:3" x14ac:dyDescent="0.25">
      <c r="B8174" s="110"/>
      <c r="C8174" s="110"/>
    </row>
    <row r="8175" spans="2:3" x14ac:dyDescent="0.25">
      <c r="B8175" s="110"/>
      <c r="C8175" s="110"/>
    </row>
    <row r="8176" spans="2:3" x14ac:dyDescent="0.25">
      <c r="B8176" s="110"/>
      <c r="C8176" s="110"/>
    </row>
    <row r="8177" spans="2:3" x14ac:dyDescent="0.25">
      <c r="B8177" s="110"/>
      <c r="C8177" s="110"/>
    </row>
    <row r="8178" spans="2:3" x14ac:dyDescent="0.25">
      <c r="B8178" s="110"/>
      <c r="C8178" s="110"/>
    </row>
    <row r="8179" spans="2:3" x14ac:dyDescent="0.25">
      <c r="B8179" s="110"/>
      <c r="C8179" s="110"/>
    </row>
    <row r="8180" spans="2:3" x14ac:dyDescent="0.25">
      <c r="B8180" s="110"/>
      <c r="C8180" s="110"/>
    </row>
    <row r="8181" spans="2:3" x14ac:dyDescent="0.25">
      <c r="B8181" s="110"/>
      <c r="C8181" s="110"/>
    </row>
    <row r="8182" spans="2:3" x14ac:dyDescent="0.25">
      <c r="B8182" s="110"/>
      <c r="C8182" s="110"/>
    </row>
    <row r="8183" spans="2:3" x14ac:dyDescent="0.25">
      <c r="B8183" s="110"/>
      <c r="C8183" s="110"/>
    </row>
    <row r="8184" spans="2:3" x14ac:dyDescent="0.25">
      <c r="B8184" s="110"/>
      <c r="C8184" s="110"/>
    </row>
    <row r="8185" spans="2:3" x14ac:dyDescent="0.25">
      <c r="B8185" s="110"/>
      <c r="C8185" s="110"/>
    </row>
    <row r="8186" spans="2:3" x14ac:dyDescent="0.25">
      <c r="B8186" s="110"/>
      <c r="C8186" s="110"/>
    </row>
    <row r="8187" spans="2:3" x14ac:dyDescent="0.25">
      <c r="B8187" s="110"/>
      <c r="C8187" s="110"/>
    </row>
    <row r="8188" spans="2:3" x14ac:dyDescent="0.25">
      <c r="B8188" s="110"/>
      <c r="C8188" s="110"/>
    </row>
    <row r="8189" spans="2:3" x14ac:dyDescent="0.25">
      <c r="B8189" s="110"/>
      <c r="C8189" s="110"/>
    </row>
    <row r="8190" spans="2:3" x14ac:dyDescent="0.25">
      <c r="B8190" s="110"/>
      <c r="C8190" s="110"/>
    </row>
    <row r="8191" spans="2:3" x14ac:dyDescent="0.25">
      <c r="B8191" s="110"/>
      <c r="C8191" s="110"/>
    </row>
    <row r="8192" spans="2:3" x14ac:dyDescent="0.25">
      <c r="B8192" s="110"/>
      <c r="C8192" s="110"/>
    </row>
    <row r="8193" spans="2:3" x14ac:dyDescent="0.25">
      <c r="B8193" s="110"/>
      <c r="C8193" s="110"/>
    </row>
    <row r="8194" spans="2:3" x14ac:dyDescent="0.25">
      <c r="B8194" s="110"/>
      <c r="C8194" s="110"/>
    </row>
    <row r="8195" spans="2:3" x14ac:dyDescent="0.25">
      <c r="B8195" s="110"/>
      <c r="C8195" s="110"/>
    </row>
    <row r="8196" spans="2:3" x14ac:dyDescent="0.25">
      <c r="B8196" s="110"/>
      <c r="C8196" s="110"/>
    </row>
    <row r="8197" spans="2:3" x14ac:dyDescent="0.25">
      <c r="B8197" s="110"/>
      <c r="C8197" s="110"/>
    </row>
    <row r="8198" spans="2:3" x14ac:dyDescent="0.25">
      <c r="B8198" s="110"/>
      <c r="C8198" s="110"/>
    </row>
    <row r="8199" spans="2:3" x14ac:dyDescent="0.25">
      <c r="B8199" s="110"/>
      <c r="C8199" s="110"/>
    </row>
    <row r="8200" spans="2:3" x14ac:dyDescent="0.25">
      <c r="B8200" s="110"/>
      <c r="C8200" s="110"/>
    </row>
    <row r="8201" spans="2:3" x14ac:dyDescent="0.25">
      <c r="B8201" s="110"/>
      <c r="C8201" s="110"/>
    </row>
    <row r="8202" spans="2:3" x14ac:dyDescent="0.25">
      <c r="B8202" s="110"/>
      <c r="C8202" s="110"/>
    </row>
    <row r="8203" spans="2:3" x14ac:dyDescent="0.25">
      <c r="B8203" s="110"/>
      <c r="C8203" s="110"/>
    </row>
    <row r="8204" spans="2:3" x14ac:dyDescent="0.25">
      <c r="B8204" s="110"/>
      <c r="C8204" s="110"/>
    </row>
    <row r="8205" spans="2:3" x14ac:dyDescent="0.25">
      <c r="B8205" s="110"/>
      <c r="C8205" s="110"/>
    </row>
    <row r="8206" spans="2:3" x14ac:dyDescent="0.25">
      <c r="B8206" s="110"/>
      <c r="C8206" s="110"/>
    </row>
    <row r="8207" spans="2:3" x14ac:dyDescent="0.25">
      <c r="B8207" s="110"/>
      <c r="C8207" s="110"/>
    </row>
    <row r="8208" spans="2:3" x14ac:dyDescent="0.25">
      <c r="B8208" s="110"/>
      <c r="C8208" s="110"/>
    </row>
    <row r="8209" spans="2:3" x14ac:dyDescent="0.25">
      <c r="B8209" s="110"/>
      <c r="C8209" s="110"/>
    </row>
    <row r="8210" spans="2:3" x14ac:dyDescent="0.25">
      <c r="B8210" s="110"/>
      <c r="C8210" s="110"/>
    </row>
    <row r="8211" spans="2:3" x14ac:dyDescent="0.25">
      <c r="B8211" s="110"/>
      <c r="C8211" s="110"/>
    </row>
    <row r="8212" spans="2:3" x14ac:dyDescent="0.25">
      <c r="B8212" s="110"/>
      <c r="C8212" s="110"/>
    </row>
    <row r="8213" spans="2:3" x14ac:dyDescent="0.25">
      <c r="B8213" s="110"/>
      <c r="C8213" s="110"/>
    </row>
    <row r="8214" spans="2:3" x14ac:dyDescent="0.25">
      <c r="B8214" s="110"/>
      <c r="C8214" s="110"/>
    </row>
    <row r="8215" spans="2:3" x14ac:dyDescent="0.25">
      <c r="B8215" s="110"/>
      <c r="C8215" s="110"/>
    </row>
    <row r="8216" spans="2:3" x14ac:dyDescent="0.25">
      <c r="B8216" s="110"/>
      <c r="C8216" s="110"/>
    </row>
    <row r="8217" spans="2:3" x14ac:dyDescent="0.25">
      <c r="B8217" s="110"/>
      <c r="C8217" s="110"/>
    </row>
    <row r="8218" spans="2:3" x14ac:dyDescent="0.25">
      <c r="B8218" s="110"/>
      <c r="C8218" s="110"/>
    </row>
    <row r="8219" spans="2:3" x14ac:dyDescent="0.25">
      <c r="B8219" s="110"/>
      <c r="C8219" s="110"/>
    </row>
    <row r="8220" spans="2:3" x14ac:dyDescent="0.25">
      <c r="B8220" s="110"/>
      <c r="C8220" s="110"/>
    </row>
    <row r="8221" spans="2:3" x14ac:dyDescent="0.25">
      <c r="B8221" s="110"/>
      <c r="C8221" s="110"/>
    </row>
    <row r="8222" spans="2:3" x14ac:dyDescent="0.25">
      <c r="B8222" s="110"/>
      <c r="C8222" s="110"/>
    </row>
    <row r="8223" spans="2:3" x14ac:dyDescent="0.25">
      <c r="B8223" s="110"/>
      <c r="C8223" s="110"/>
    </row>
    <row r="8224" spans="2:3" x14ac:dyDescent="0.25">
      <c r="B8224" s="110"/>
      <c r="C8224" s="110"/>
    </row>
    <row r="8225" spans="2:3" x14ac:dyDescent="0.25">
      <c r="B8225" s="110"/>
      <c r="C8225" s="110"/>
    </row>
    <row r="8226" spans="2:3" x14ac:dyDescent="0.25">
      <c r="B8226" s="110"/>
      <c r="C8226" s="110"/>
    </row>
    <row r="8227" spans="2:3" x14ac:dyDescent="0.25">
      <c r="B8227" s="110"/>
      <c r="C8227" s="110"/>
    </row>
    <row r="8228" spans="2:3" x14ac:dyDescent="0.25">
      <c r="B8228" s="110"/>
      <c r="C8228" s="110"/>
    </row>
    <row r="8229" spans="2:3" x14ac:dyDescent="0.25">
      <c r="B8229" s="110"/>
      <c r="C8229" s="110"/>
    </row>
    <row r="8230" spans="2:3" x14ac:dyDescent="0.25">
      <c r="B8230" s="110"/>
      <c r="C8230" s="110"/>
    </row>
    <row r="8231" spans="2:3" x14ac:dyDescent="0.25">
      <c r="B8231" s="110"/>
      <c r="C8231" s="110"/>
    </row>
    <row r="8232" spans="2:3" x14ac:dyDescent="0.25">
      <c r="B8232" s="110"/>
      <c r="C8232" s="110"/>
    </row>
    <row r="8233" spans="2:3" x14ac:dyDescent="0.25">
      <c r="B8233" s="110"/>
      <c r="C8233" s="110"/>
    </row>
    <row r="8234" spans="2:3" x14ac:dyDescent="0.25">
      <c r="B8234" s="110"/>
      <c r="C8234" s="110"/>
    </row>
    <row r="8235" spans="2:3" x14ac:dyDescent="0.25">
      <c r="B8235" s="110"/>
      <c r="C8235" s="110"/>
    </row>
    <row r="8236" spans="2:3" x14ac:dyDescent="0.25">
      <c r="B8236" s="110"/>
      <c r="C8236" s="110"/>
    </row>
    <row r="8237" spans="2:3" x14ac:dyDescent="0.25">
      <c r="B8237" s="110"/>
      <c r="C8237" s="110"/>
    </row>
    <row r="8238" spans="2:3" x14ac:dyDescent="0.25">
      <c r="B8238" s="110"/>
      <c r="C8238" s="110"/>
    </row>
    <row r="8239" spans="2:3" x14ac:dyDescent="0.25">
      <c r="B8239" s="110"/>
      <c r="C8239" s="110"/>
    </row>
    <row r="8240" spans="2:3" x14ac:dyDescent="0.25">
      <c r="B8240" s="110"/>
      <c r="C8240" s="110"/>
    </row>
    <row r="8241" spans="2:3" x14ac:dyDescent="0.25">
      <c r="B8241" s="110"/>
      <c r="C8241" s="110"/>
    </row>
    <row r="8242" spans="2:3" x14ac:dyDescent="0.25">
      <c r="B8242" s="110"/>
      <c r="C8242" s="110"/>
    </row>
    <row r="8243" spans="2:3" x14ac:dyDescent="0.25">
      <c r="B8243" s="110"/>
      <c r="C8243" s="110"/>
    </row>
    <row r="8244" spans="2:3" x14ac:dyDescent="0.25">
      <c r="B8244" s="110"/>
      <c r="C8244" s="110"/>
    </row>
    <row r="8245" spans="2:3" x14ac:dyDescent="0.25">
      <c r="B8245" s="110"/>
      <c r="C8245" s="110"/>
    </row>
    <row r="8246" spans="2:3" x14ac:dyDescent="0.25">
      <c r="B8246" s="110"/>
      <c r="C8246" s="110"/>
    </row>
    <row r="8247" spans="2:3" x14ac:dyDescent="0.25">
      <c r="B8247" s="110"/>
      <c r="C8247" s="110"/>
    </row>
    <row r="8248" spans="2:3" x14ac:dyDescent="0.25">
      <c r="B8248" s="110"/>
      <c r="C8248" s="110"/>
    </row>
    <row r="8249" spans="2:3" x14ac:dyDescent="0.25">
      <c r="B8249" s="110"/>
      <c r="C8249" s="110"/>
    </row>
    <row r="8250" spans="2:3" x14ac:dyDescent="0.25">
      <c r="B8250" s="110"/>
      <c r="C8250" s="110"/>
    </row>
    <row r="8251" spans="2:3" x14ac:dyDescent="0.25">
      <c r="B8251" s="110"/>
      <c r="C8251" s="110"/>
    </row>
    <row r="8252" spans="2:3" x14ac:dyDescent="0.25">
      <c r="B8252" s="110"/>
      <c r="C8252" s="110"/>
    </row>
    <row r="8253" spans="2:3" x14ac:dyDescent="0.25">
      <c r="B8253" s="110"/>
      <c r="C8253" s="110"/>
    </row>
    <row r="8254" spans="2:3" x14ac:dyDescent="0.25">
      <c r="B8254" s="110"/>
      <c r="C8254" s="110"/>
    </row>
    <row r="8255" spans="2:3" x14ac:dyDescent="0.25">
      <c r="B8255" s="110"/>
      <c r="C8255" s="110"/>
    </row>
    <row r="8256" spans="2:3" x14ac:dyDescent="0.25">
      <c r="B8256" s="110"/>
      <c r="C8256" s="110"/>
    </row>
    <row r="8257" spans="2:3" x14ac:dyDescent="0.25">
      <c r="B8257" s="110"/>
      <c r="C8257" s="110"/>
    </row>
    <row r="8258" spans="2:3" x14ac:dyDescent="0.25">
      <c r="B8258" s="110"/>
      <c r="C8258" s="110"/>
    </row>
    <row r="8259" spans="2:3" x14ac:dyDescent="0.25">
      <c r="B8259" s="110"/>
      <c r="C8259" s="110"/>
    </row>
    <row r="8260" spans="2:3" x14ac:dyDescent="0.25">
      <c r="B8260" s="110"/>
      <c r="C8260" s="110"/>
    </row>
    <row r="8261" spans="2:3" x14ac:dyDescent="0.25">
      <c r="B8261" s="110"/>
      <c r="C8261" s="110"/>
    </row>
    <row r="8262" spans="2:3" x14ac:dyDescent="0.25">
      <c r="B8262" s="110"/>
      <c r="C8262" s="110"/>
    </row>
    <row r="8263" spans="2:3" x14ac:dyDescent="0.25">
      <c r="B8263" s="110"/>
      <c r="C8263" s="110"/>
    </row>
    <row r="8264" spans="2:3" x14ac:dyDescent="0.25">
      <c r="B8264" s="110"/>
      <c r="C8264" s="110"/>
    </row>
    <row r="8265" spans="2:3" x14ac:dyDescent="0.25">
      <c r="B8265" s="110"/>
      <c r="C8265" s="110"/>
    </row>
    <row r="8266" spans="2:3" x14ac:dyDescent="0.25">
      <c r="B8266" s="110"/>
      <c r="C8266" s="110"/>
    </row>
    <row r="8267" spans="2:3" x14ac:dyDescent="0.25">
      <c r="B8267" s="110"/>
      <c r="C8267" s="110"/>
    </row>
    <row r="8268" spans="2:3" x14ac:dyDescent="0.25">
      <c r="B8268" s="110"/>
      <c r="C8268" s="110"/>
    </row>
    <row r="8269" spans="2:3" x14ac:dyDescent="0.25">
      <c r="B8269" s="110"/>
      <c r="C8269" s="110"/>
    </row>
    <row r="8270" spans="2:3" x14ac:dyDescent="0.25">
      <c r="B8270" s="110"/>
      <c r="C8270" s="110"/>
    </row>
    <row r="8271" spans="2:3" x14ac:dyDescent="0.25">
      <c r="B8271" s="110"/>
      <c r="C8271" s="110"/>
    </row>
    <row r="8272" spans="2:3" x14ac:dyDescent="0.25">
      <c r="B8272" s="110"/>
      <c r="C8272" s="110"/>
    </row>
    <row r="8273" spans="2:3" x14ac:dyDescent="0.25">
      <c r="B8273" s="110"/>
      <c r="C8273" s="110"/>
    </row>
    <row r="8274" spans="2:3" x14ac:dyDescent="0.25">
      <c r="B8274" s="110"/>
      <c r="C8274" s="110"/>
    </row>
    <row r="8275" spans="2:3" x14ac:dyDescent="0.25">
      <c r="B8275" s="110"/>
      <c r="C8275" s="110"/>
    </row>
    <row r="8276" spans="2:3" x14ac:dyDescent="0.25">
      <c r="B8276" s="110"/>
      <c r="C8276" s="110"/>
    </row>
    <row r="8277" spans="2:3" x14ac:dyDescent="0.25">
      <c r="B8277" s="110"/>
      <c r="C8277" s="110"/>
    </row>
    <row r="8278" spans="2:3" x14ac:dyDescent="0.25">
      <c r="B8278" s="110"/>
      <c r="C8278" s="110"/>
    </row>
    <row r="8279" spans="2:3" x14ac:dyDescent="0.25">
      <c r="B8279" s="110"/>
      <c r="C8279" s="110"/>
    </row>
    <row r="8280" spans="2:3" x14ac:dyDescent="0.25">
      <c r="B8280" s="110"/>
      <c r="C8280" s="110"/>
    </row>
    <row r="8281" spans="2:3" x14ac:dyDescent="0.25">
      <c r="B8281" s="110"/>
      <c r="C8281" s="110"/>
    </row>
    <row r="8282" spans="2:3" x14ac:dyDescent="0.25">
      <c r="B8282" s="110"/>
      <c r="C8282" s="110"/>
    </row>
    <row r="8283" spans="2:3" x14ac:dyDescent="0.25">
      <c r="B8283" s="110"/>
      <c r="C8283" s="110"/>
    </row>
    <row r="8284" spans="2:3" x14ac:dyDescent="0.25">
      <c r="B8284" s="110"/>
      <c r="C8284" s="110"/>
    </row>
    <row r="8285" spans="2:3" x14ac:dyDescent="0.25">
      <c r="B8285" s="110"/>
      <c r="C8285" s="110"/>
    </row>
    <row r="8286" spans="2:3" x14ac:dyDescent="0.25">
      <c r="B8286" s="110"/>
      <c r="C8286" s="110"/>
    </row>
    <row r="8287" spans="2:3" x14ac:dyDescent="0.25">
      <c r="B8287" s="110"/>
      <c r="C8287" s="110"/>
    </row>
    <row r="8288" spans="2:3" x14ac:dyDescent="0.25">
      <c r="B8288" s="110"/>
      <c r="C8288" s="110"/>
    </row>
    <row r="8289" spans="2:3" x14ac:dyDescent="0.25">
      <c r="B8289" s="110"/>
      <c r="C8289" s="110"/>
    </row>
    <row r="8290" spans="2:3" x14ac:dyDescent="0.25">
      <c r="B8290" s="110"/>
      <c r="C8290" s="110"/>
    </row>
    <row r="8291" spans="2:3" x14ac:dyDescent="0.25">
      <c r="B8291" s="110"/>
      <c r="C8291" s="110"/>
    </row>
    <row r="8292" spans="2:3" x14ac:dyDescent="0.25">
      <c r="B8292" s="110"/>
      <c r="C8292" s="110"/>
    </row>
    <row r="8293" spans="2:3" x14ac:dyDescent="0.25">
      <c r="B8293" s="110"/>
      <c r="C8293" s="110"/>
    </row>
    <row r="8294" spans="2:3" x14ac:dyDescent="0.25">
      <c r="B8294" s="110"/>
      <c r="C8294" s="110"/>
    </row>
    <row r="8295" spans="2:3" x14ac:dyDescent="0.25">
      <c r="B8295" s="110"/>
      <c r="C8295" s="110"/>
    </row>
    <row r="8296" spans="2:3" x14ac:dyDescent="0.25">
      <c r="B8296" s="110"/>
      <c r="C8296" s="110"/>
    </row>
    <row r="8297" spans="2:3" x14ac:dyDescent="0.25">
      <c r="B8297" s="110"/>
      <c r="C8297" s="110"/>
    </row>
    <row r="8298" spans="2:3" x14ac:dyDescent="0.25">
      <c r="B8298" s="110"/>
      <c r="C8298" s="110"/>
    </row>
    <row r="8299" spans="2:3" x14ac:dyDescent="0.25">
      <c r="B8299" s="110"/>
      <c r="C8299" s="110"/>
    </row>
    <row r="8300" spans="2:3" x14ac:dyDescent="0.25">
      <c r="B8300" s="110"/>
      <c r="C8300" s="110"/>
    </row>
    <row r="8301" spans="2:3" x14ac:dyDescent="0.25">
      <c r="B8301" s="110"/>
      <c r="C8301" s="110"/>
    </row>
    <row r="8302" spans="2:3" x14ac:dyDescent="0.25">
      <c r="B8302" s="110"/>
      <c r="C8302" s="110"/>
    </row>
    <row r="8303" spans="2:3" x14ac:dyDescent="0.25">
      <c r="B8303" s="110"/>
      <c r="C8303" s="110"/>
    </row>
    <row r="8304" spans="2:3" x14ac:dyDescent="0.25">
      <c r="B8304" s="110"/>
      <c r="C8304" s="110"/>
    </row>
    <row r="8305" spans="2:3" x14ac:dyDescent="0.25">
      <c r="B8305" s="110"/>
      <c r="C8305" s="110"/>
    </row>
    <row r="8306" spans="2:3" x14ac:dyDescent="0.25">
      <c r="B8306" s="110"/>
      <c r="C8306" s="110"/>
    </row>
    <row r="8307" spans="2:3" x14ac:dyDescent="0.25">
      <c r="B8307" s="110"/>
      <c r="C8307" s="110"/>
    </row>
    <row r="8308" spans="2:3" x14ac:dyDescent="0.25">
      <c r="B8308" s="110"/>
      <c r="C8308" s="110"/>
    </row>
    <row r="8309" spans="2:3" x14ac:dyDescent="0.25">
      <c r="B8309" s="110"/>
      <c r="C8309" s="110"/>
    </row>
    <row r="8310" spans="2:3" x14ac:dyDescent="0.25">
      <c r="B8310" s="110"/>
      <c r="C8310" s="110"/>
    </row>
    <row r="8311" spans="2:3" x14ac:dyDescent="0.25">
      <c r="B8311" s="110"/>
      <c r="C8311" s="110"/>
    </row>
    <row r="8312" spans="2:3" x14ac:dyDescent="0.25">
      <c r="B8312" s="110"/>
      <c r="C8312" s="110"/>
    </row>
    <row r="8313" spans="2:3" x14ac:dyDescent="0.25">
      <c r="B8313" s="110"/>
      <c r="C8313" s="110"/>
    </row>
    <row r="8314" spans="2:3" x14ac:dyDescent="0.25">
      <c r="B8314" s="110"/>
      <c r="C8314" s="110"/>
    </row>
    <row r="8315" spans="2:3" x14ac:dyDescent="0.25">
      <c r="B8315" s="110"/>
      <c r="C8315" s="110"/>
    </row>
    <row r="8316" spans="2:3" x14ac:dyDescent="0.25">
      <c r="B8316" s="110"/>
      <c r="C8316" s="110"/>
    </row>
    <row r="8317" spans="2:3" x14ac:dyDescent="0.25">
      <c r="B8317" s="110"/>
      <c r="C8317" s="110"/>
    </row>
    <row r="8318" spans="2:3" x14ac:dyDescent="0.25">
      <c r="B8318" s="110"/>
      <c r="C8318" s="110"/>
    </row>
    <row r="8319" spans="2:3" x14ac:dyDescent="0.25">
      <c r="B8319" s="110"/>
      <c r="C8319" s="110"/>
    </row>
    <row r="8320" spans="2:3" x14ac:dyDescent="0.25">
      <c r="B8320" s="110"/>
      <c r="C8320" s="110"/>
    </row>
    <row r="8321" spans="2:3" x14ac:dyDescent="0.25">
      <c r="B8321" s="110"/>
      <c r="C8321" s="110"/>
    </row>
    <row r="8322" spans="2:3" x14ac:dyDescent="0.25">
      <c r="B8322" s="110"/>
      <c r="C8322" s="110"/>
    </row>
    <row r="8323" spans="2:3" x14ac:dyDescent="0.25">
      <c r="B8323" s="110"/>
      <c r="C8323" s="110"/>
    </row>
    <row r="8324" spans="2:3" x14ac:dyDescent="0.25">
      <c r="B8324" s="110"/>
      <c r="C8324" s="110"/>
    </row>
    <row r="8325" spans="2:3" x14ac:dyDescent="0.25">
      <c r="B8325" s="110"/>
      <c r="C8325" s="110"/>
    </row>
    <row r="8326" spans="2:3" x14ac:dyDescent="0.25">
      <c r="B8326" s="110"/>
      <c r="C8326" s="110"/>
    </row>
    <row r="8327" spans="2:3" x14ac:dyDescent="0.25">
      <c r="B8327" s="110"/>
      <c r="C8327" s="110"/>
    </row>
    <row r="8328" spans="2:3" x14ac:dyDescent="0.25">
      <c r="B8328" s="110"/>
      <c r="C8328" s="110"/>
    </row>
    <row r="8329" spans="2:3" x14ac:dyDescent="0.25">
      <c r="B8329" s="110"/>
      <c r="C8329" s="110"/>
    </row>
    <row r="8330" spans="2:3" x14ac:dyDescent="0.25">
      <c r="B8330" s="110"/>
      <c r="C8330" s="110"/>
    </row>
    <row r="8331" spans="2:3" x14ac:dyDescent="0.25">
      <c r="B8331" s="110"/>
      <c r="C8331" s="110"/>
    </row>
    <row r="8332" spans="2:3" x14ac:dyDescent="0.25">
      <c r="B8332" s="110"/>
      <c r="C8332" s="110"/>
    </row>
    <row r="8333" spans="2:3" x14ac:dyDescent="0.25">
      <c r="B8333" s="110"/>
      <c r="C8333" s="110"/>
    </row>
    <row r="8334" spans="2:3" x14ac:dyDescent="0.25">
      <c r="B8334" s="110"/>
      <c r="C8334" s="110"/>
    </row>
    <row r="8335" spans="2:3" x14ac:dyDescent="0.25">
      <c r="B8335" s="110"/>
      <c r="C8335" s="110"/>
    </row>
    <row r="8336" spans="2:3" x14ac:dyDescent="0.25">
      <c r="B8336" s="110"/>
      <c r="C8336" s="110"/>
    </row>
    <row r="8337" spans="2:3" x14ac:dyDescent="0.25">
      <c r="B8337" s="110"/>
      <c r="C8337" s="110"/>
    </row>
    <row r="8338" spans="2:3" x14ac:dyDescent="0.25">
      <c r="B8338" s="110"/>
      <c r="C8338" s="110"/>
    </row>
    <row r="8339" spans="2:3" x14ac:dyDescent="0.25">
      <c r="B8339" s="110"/>
      <c r="C8339" s="110"/>
    </row>
    <row r="8340" spans="2:3" x14ac:dyDescent="0.25">
      <c r="B8340" s="110"/>
      <c r="C8340" s="110"/>
    </row>
    <row r="8341" spans="2:3" x14ac:dyDescent="0.25">
      <c r="B8341" s="110"/>
      <c r="C8341" s="110"/>
    </row>
    <row r="8342" spans="2:3" x14ac:dyDescent="0.25">
      <c r="B8342" s="110"/>
      <c r="C8342" s="110"/>
    </row>
    <row r="8343" spans="2:3" x14ac:dyDescent="0.25">
      <c r="B8343" s="110"/>
      <c r="C8343" s="110"/>
    </row>
    <row r="8344" spans="2:3" x14ac:dyDescent="0.25">
      <c r="B8344" s="110"/>
      <c r="C8344" s="110"/>
    </row>
    <row r="8345" spans="2:3" x14ac:dyDescent="0.25">
      <c r="B8345" s="110"/>
      <c r="C8345" s="110"/>
    </row>
    <row r="8346" spans="2:3" x14ac:dyDescent="0.25">
      <c r="B8346" s="110"/>
      <c r="C8346" s="110"/>
    </row>
    <row r="8347" spans="2:3" x14ac:dyDescent="0.25">
      <c r="B8347" s="110"/>
      <c r="C8347" s="110"/>
    </row>
    <row r="8348" spans="2:3" x14ac:dyDescent="0.25">
      <c r="B8348" s="110"/>
      <c r="C8348" s="110"/>
    </row>
    <row r="8349" spans="2:3" x14ac:dyDescent="0.25">
      <c r="B8349" s="110"/>
      <c r="C8349" s="110"/>
    </row>
    <row r="8350" spans="2:3" x14ac:dyDescent="0.25">
      <c r="B8350" s="110"/>
      <c r="C8350" s="110"/>
    </row>
    <row r="8351" spans="2:3" x14ac:dyDescent="0.25">
      <c r="B8351" s="110"/>
      <c r="C8351" s="110"/>
    </row>
    <row r="8352" spans="2:3" x14ac:dyDescent="0.25">
      <c r="B8352" s="110"/>
      <c r="C8352" s="110"/>
    </row>
    <row r="8353" spans="2:3" x14ac:dyDescent="0.25">
      <c r="B8353" s="110"/>
      <c r="C8353" s="110"/>
    </row>
    <row r="8354" spans="2:3" x14ac:dyDescent="0.25">
      <c r="B8354" s="110"/>
      <c r="C8354" s="110"/>
    </row>
    <row r="8355" spans="2:3" x14ac:dyDescent="0.25">
      <c r="B8355" s="110"/>
      <c r="C8355" s="110"/>
    </row>
    <row r="8356" spans="2:3" x14ac:dyDescent="0.25">
      <c r="B8356" s="110"/>
      <c r="C8356" s="110"/>
    </row>
    <row r="8357" spans="2:3" x14ac:dyDescent="0.25">
      <c r="B8357" s="110"/>
      <c r="C8357" s="110"/>
    </row>
    <row r="8358" spans="2:3" x14ac:dyDescent="0.25">
      <c r="B8358" s="110"/>
      <c r="C8358" s="110"/>
    </row>
    <row r="8359" spans="2:3" x14ac:dyDescent="0.25">
      <c r="B8359" s="110"/>
      <c r="C8359" s="110"/>
    </row>
    <row r="8360" spans="2:3" x14ac:dyDescent="0.25">
      <c r="B8360" s="110"/>
      <c r="C8360" s="110"/>
    </row>
    <row r="8361" spans="2:3" x14ac:dyDescent="0.25">
      <c r="B8361" s="110"/>
      <c r="C8361" s="110"/>
    </row>
    <row r="8362" spans="2:3" x14ac:dyDescent="0.25">
      <c r="B8362" s="110"/>
      <c r="C8362" s="110"/>
    </row>
    <row r="8363" spans="2:3" x14ac:dyDescent="0.25">
      <c r="B8363" s="110"/>
      <c r="C8363" s="110"/>
    </row>
    <row r="8364" spans="2:3" x14ac:dyDescent="0.25">
      <c r="B8364" s="110"/>
      <c r="C8364" s="110"/>
    </row>
    <row r="8365" spans="2:3" x14ac:dyDescent="0.25">
      <c r="B8365" s="110"/>
      <c r="C8365" s="110"/>
    </row>
    <row r="8366" spans="2:3" x14ac:dyDescent="0.25">
      <c r="B8366" s="110"/>
      <c r="C8366" s="110"/>
    </row>
    <row r="8367" spans="2:3" x14ac:dyDescent="0.25">
      <c r="B8367" s="110"/>
      <c r="C8367" s="110"/>
    </row>
    <row r="8368" spans="2:3" x14ac:dyDescent="0.25">
      <c r="B8368" s="110"/>
      <c r="C8368" s="110"/>
    </row>
    <row r="8369" spans="2:3" x14ac:dyDescent="0.25">
      <c r="B8369" s="110"/>
      <c r="C8369" s="110"/>
    </row>
    <row r="8370" spans="2:3" x14ac:dyDescent="0.25">
      <c r="B8370" s="110"/>
      <c r="C8370" s="110"/>
    </row>
    <row r="8371" spans="2:3" x14ac:dyDescent="0.25">
      <c r="B8371" s="110"/>
      <c r="C8371" s="110"/>
    </row>
    <row r="8372" spans="2:3" x14ac:dyDescent="0.25">
      <c r="B8372" s="110"/>
      <c r="C8372" s="110"/>
    </row>
    <row r="8373" spans="2:3" x14ac:dyDescent="0.25">
      <c r="B8373" s="110"/>
      <c r="C8373" s="110"/>
    </row>
    <row r="8374" spans="2:3" x14ac:dyDescent="0.25">
      <c r="B8374" s="110"/>
      <c r="C8374" s="110"/>
    </row>
    <row r="8375" spans="2:3" x14ac:dyDescent="0.25">
      <c r="B8375" s="110"/>
      <c r="C8375" s="110"/>
    </row>
    <row r="8376" spans="2:3" x14ac:dyDescent="0.25">
      <c r="B8376" s="110"/>
      <c r="C8376" s="110"/>
    </row>
    <row r="8377" spans="2:3" x14ac:dyDescent="0.25">
      <c r="B8377" s="110"/>
      <c r="C8377" s="110"/>
    </row>
    <row r="8378" spans="2:3" x14ac:dyDescent="0.25">
      <c r="B8378" s="110"/>
      <c r="C8378" s="110"/>
    </row>
    <row r="8379" spans="2:3" x14ac:dyDescent="0.25">
      <c r="B8379" s="110"/>
      <c r="C8379" s="110"/>
    </row>
    <row r="8380" spans="2:3" x14ac:dyDescent="0.25">
      <c r="B8380" s="110"/>
      <c r="C8380" s="110"/>
    </row>
    <row r="8381" spans="2:3" x14ac:dyDescent="0.25">
      <c r="B8381" s="110"/>
      <c r="C8381" s="110"/>
    </row>
    <row r="8382" spans="2:3" x14ac:dyDescent="0.25">
      <c r="B8382" s="110"/>
      <c r="C8382" s="110"/>
    </row>
    <row r="8383" spans="2:3" x14ac:dyDescent="0.25">
      <c r="B8383" s="110"/>
      <c r="C8383" s="110"/>
    </row>
    <row r="8384" spans="2:3" x14ac:dyDescent="0.25">
      <c r="B8384" s="110"/>
      <c r="C8384" s="110"/>
    </row>
    <row r="8385" spans="2:3" x14ac:dyDescent="0.25">
      <c r="B8385" s="110"/>
      <c r="C8385" s="110"/>
    </row>
    <row r="8386" spans="2:3" x14ac:dyDescent="0.25">
      <c r="B8386" s="110"/>
      <c r="C8386" s="110"/>
    </row>
    <row r="8387" spans="2:3" x14ac:dyDescent="0.25">
      <c r="B8387" s="110"/>
      <c r="C8387" s="110"/>
    </row>
    <row r="8388" spans="2:3" x14ac:dyDescent="0.25">
      <c r="B8388" s="110"/>
      <c r="C8388" s="110"/>
    </row>
    <row r="8389" spans="2:3" x14ac:dyDescent="0.25">
      <c r="B8389" s="110"/>
      <c r="C8389" s="110"/>
    </row>
    <row r="8390" spans="2:3" x14ac:dyDescent="0.25">
      <c r="B8390" s="110"/>
      <c r="C8390" s="110"/>
    </row>
    <row r="8391" spans="2:3" x14ac:dyDescent="0.25">
      <c r="B8391" s="110"/>
      <c r="C8391" s="110"/>
    </row>
    <row r="8392" spans="2:3" x14ac:dyDescent="0.25">
      <c r="B8392" s="110"/>
      <c r="C8392" s="110"/>
    </row>
    <row r="8393" spans="2:3" x14ac:dyDescent="0.25">
      <c r="B8393" s="110"/>
      <c r="C8393" s="110"/>
    </row>
    <row r="8394" spans="2:3" x14ac:dyDescent="0.25">
      <c r="B8394" s="110"/>
      <c r="C8394" s="110"/>
    </row>
    <row r="8395" spans="2:3" x14ac:dyDescent="0.25">
      <c r="B8395" s="110"/>
      <c r="C8395" s="110"/>
    </row>
    <row r="8396" spans="2:3" x14ac:dyDescent="0.25">
      <c r="B8396" s="110"/>
      <c r="C8396" s="110"/>
    </row>
    <row r="8397" spans="2:3" x14ac:dyDescent="0.25">
      <c r="B8397" s="110"/>
      <c r="C8397" s="110"/>
    </row>
    <row r="8398" spans="2:3" x14ac:dyDescent="0.25">
      <c r="B8398" s="110"/>
      <c r="C8398" s="110"/>
    </row>
    <row r="8399" spans="2:3" x14ac:dyDescent="0.25">
      <c r="B8399" s="110"/>
      <c r="C8399" s="110"/>
    </row>
    <row r="8400" spans="2:3" x14ac:dyDescent="0.25">
      <c r="B8400" s="110"/>
      <c r="C8400" s="110"/>
    </row>
    <row r="8401" spans="2:3" x14ac:dyDescent="0.25">
      <c r="B8401" s="110"/>
      <c r="C8401" s="110"/>
    </row>
    <row r="8402" spans="2:3" x14ac:dyDescent="0.25">
      <c r="B8402" s="110"/>
      <c r="C8402" s="110"/>
    </row>
    <row r="8403" spans="2:3" x14ac:dyDescent="0.25">
      <c r="B8403" s="110"/>
      <c r="C8403" s="110"/>
    </row>
    <row r="8404" spans="2:3" x14ac:dyDescent="0.25">
      <c r="B8404" s="110"/>
      <c r="C8404" s="110"/>
    </row>
    <row r="8405" spans="2:3" x14ac:dyDescent="0.25">
      <c r="B8405" s="110"/>
      <c r="C8405" s="110"/>
    </row>
    <row r="8406" spans="2:3" x14ac:dyDescent="0.25">
      <c r="B8406" s="110"/>
      <c r="C8406" s="110"/>
    </row>
    <row r="8407" spans="2:3" x14ac:dyDescent="0.25">
      <c r="B8407" s="110"/>
      <c r="C8407" s="110"/>
    </row>
    <row r="8408" spans="2:3" x14ac:dyDescent="0.25">
      <c r="B8408" s="110"/>
      <c r="C8408" s="110"/>
    </row>
    <row r="8409" spans="2:3" x14ac:dyDescent="0.25">
      <c r="B8409" s="110"/>
      <c r="C8409" s="110"/>
    </row>
    <row r="8410" spans="2:3" x14ac:dyDescent="0.25">
      <c r="B8410" s="110"/>
      <c r="C8410" s="110"/>
    </row>
    <row r="8411" spans="2:3" x14ac:dyDescent="0.25">
      <c r="B8411" s="110"/>
      <c r="C8411" s="110"/>
    </row>
    <row r="8412" spans="2:3" x14ac:dyDescent="0.25">
      <c r="B8412" s="110"/>
      <c r="C8412" s="110"/>
    </row>
    <row r="8413" spans="2:3" x14ac:dyDescent="0.25">
      <c r="B8413" s="110"/>
      <c r="C8413" s="110"/>
    </row>
    <row r="8414" spans="2:3" x14ac:dyDescent="0.25">
      <c r="B8414" s="110"/>
      <c r="C8414" s="110"/>
    </row>
    <row r="8415" spans="2:3" x14ac:dyDescent="0.25">
      <c r="B8415" s="110"/>
      <c r="C8415" s="110"/>
    </row>
    <row r="8416" spans="2:3" x14ac:dyDescent="0.25">
      <c r="B8416" s="110"/>
      <c r="C8416" s="110"/>
    </row>
    <row r="8417" spans="2:3" x14ac:dyDescent="0.25">
      <c r="B8417" s="110"/>
      <c r="C8417" s="110"/>
    </row>
    <row r="8418" spans="2:3" x14ac:dyDescent="0.25">
      <c r="B8418" s="110"/>
      <c r="C8418" s="110"/>
    </row>
    <row r="8419" spans="2:3" x14ac:dyDescent="0.25">
      <c r="B8419" s="110"/>
      <c r="C8419" s="110"/>
    </row>
    <row r="8420" spans="2:3" x14ac:dyDescent="0.25">
      <c r="B8420" s="110"/>
      <c r="C8420" s="110"/>
    </row>
    <row r="8421" spans="2:3" x14ac:dyDescent="0.25">
      <c r="B8421" s="110"/>
      <c r="C8421" s="110"/>
    </row>
    <row r="8422" spans="2:3" x14ac:dyDescent="0.25">
      <c r="B8422" s="110"/>
      <c r="C8422" s="110"/>
    </row>
    <row r="8423" spans="2:3" x14ac:dyDescent="0.25">
      <c r="B8423" s="110"/>
      <c r="C8423" s="110"/>
    </row>
    <row r="8424" spans="2:3" x14ac:dyDescent="0.25">
      <c r="B8424" s="110"/>
      <c r="C8424" s="110"/>
    </row>
    <row r="8425" spans="2:3" x14ac:dyDescent="0.25">
      <c r="B8425" s="110"/>
      <c r="C8425" s="110"/>
    </row>
    <row r="8426" spans="2:3" x14ac:dyDescent="0.25">
      <c r="B8426" s="110"/>
      <c r="C8426" s="110"/>
    </row>
    <row r="8427" spans="2:3" x14ac:dyDescent="0.25">
      <c r="B8427" s="110"/>
      <c r="C8427" s="110"/>
    </row>
    <row r="8428" spans="2:3" x14ac:dyDescent="0.25">
      <c r="B8428" s="110"/>
      <c r="C8428" s="110"/>
    </row>
    <row r="8429" spans="2:3" x14ac:dyDescent="0.25">
      <c r="B8429" s="110"/>
      <c r="C8429" s="110"/>
    </row>
    <row r="8430" spans="2:3" x14ac:dyDescent="0.25">
      <c r="B8430" s="110"/>
      <c r="C8430" s="110"/>
    </row>
    <row r="8431" spans="2:3" x14ac:dyDescent="0.25">
      <c r="B8431" s="110"/>
      <c r="C8431" s="110"/>
    </row>
    <row r="8432" spans="2:3" x14ac:dyDescent="0.25">
      <c r="B8432" s="110"/>
      <c r="C8432" s="110"/>
    </row>
    <row r="8433" spans="2:3" x14ac:dyDescent="0.25">
      <c r="B8433" s="110"/>
      <c r="C8433" s="110"/>
    </row>
    <row r="8434" spans="2:3" x14ac:dyDescent="0.25">
      <c r="B8434" s="110"/>
      <c r="C8434" s="110"/>
    </row>
    <row r="8435" spans="2:3" x14ac:dyDescent="0.25">
      <c r="B8435" s="110"/>
      <c r="C8435" s="110"/>
    </row>
    <row r="8436" spans="2:3" x14ac:dyDescent="0.25">
      <c r="B8436" s="110"/>
      <c r="C8436" s="110"/>
    </row>
    <row r="8437" spans="2:3" x14ac:dyDescent="0.25">
      <c r="B8437" s="110"/>
      <c r="C8437" s="110"/>
    </row>
    <row r="8438" spans="2:3" x14ac:dyDescent="0.25">
      <c r="B8438" s="110"/>
      <c r="C8438" s="110"/>
    </row>
    <row r="8439" spans="2:3" x14ac:dyDescent="0.25">
      <c r="B8439" s="110"/>
      <c r="C8439" s="110"/>
    </row>
    <row r="8440" spans="2:3" x14ac:dyDescent="0.25">
      <c r="B8440" s="110"/>
      <c r="C8440" s="110"/>
    </row>
    <row r="8441" spans="2:3" x14ac:dyDescent="0.25">
      <c r="B8441" s="110"/>
      <c r="C8441" s="110"/>
    </row>
    <row r="8442" spans="2:3" x14ac:dyDescent="0.25">
      <c r="B8442" s="110"/>
      <c r="C8442" s="110"/>
    </row>
    <row r="8443" spans="2:3" x14ac:dyDescent="0.25">
      <c r="B8443" s="110"/>
      <c r="C8443" s="110"/>
    </row>
    <row r="8444" spans="2:3" x14ac:dyDescent="0.25">
      <c r="B8444" s="110"/>
      <c r="C8444" s="110"/>
    </row>
    <row r="8445" spans="2:3" x14ac:dyDescent="0.25">
      <c r="B8445" s="110"/>
      <c r="C8445" s="110"/>
    </row>
    <row r="8446" spans="2:3" x14ac:dyDescent="0.25">
      <c r="B8446" s="110"/>
      <c r="C8446" s="110"/>
    </row>
    <row r="8447" spans="2:3" x14ac:dyDescent="0.25">
      <c r="B8447" s="110"/>
      <c r="C8447" s="110"/>
    </row>
    <row r="8448" spans="2:3" x14ac:dyDescent="0.25">
      <c r="B8448" s="110"/>
      <c r="C8448" s="110"/>
    </row>
    <row r="8449" spans="2:3" x14ac:dyDescent="0.25">
      <c r="B8449" s="110"/>
      <c r="C8449" s="110"/>
    </row>
    <row r="8450" spans="2:3" x14ac:dyDescent="0.25">
      <c r="B8450" s="110"/>
      <c r="C8450" s="110"/>
    </row>
    <row r="8451" spans="2:3" x14ac:dyDescent="0.25">
      <c r="B8451" s="110"/>
      <c r="C8451" s="110"/>
    </row>
    <row r="8452" spans="2:3" x14ac:dyDescent="0.25">
      <c r="B8452" s="110"/>
      <c r="C8452" s="110"/>
    </row>
    <row r="8453" spans="2:3" x14ac:dyDescent="0.25">
      <c r="B8453" s="110"/>
      <c r="C8453" s="110"/>
    </row>
    <row r="8454" spans="2:3" x14ac:dyDescent="0.25">
      <c r="B8454" s="110"/>
      <c r="C8454" s="110"/>
    </row>
    <row r="8455" spans="2:3" x14ac:dyDescent="0.25">
      <c r="B8455" s="110"/>
      <c r="C8455" s="110"/>
    </row>
    <row r="8456" spans="2:3" x14ac:dyDescent="0.25">
      <c r="B8456" s="110"/>
      <c r="C8456" s="110"/>
    </row>
    <row r="8457" spans="2:3" x14ac:dyDescent="0.25">
      <c r="B8457" s="110"/>
      <c r="C8457" s="110"/>
    </row>
    <row r="8458" spans="2:3" x14ac:dyDescent="0.25">
      <c r="B8458" s="110"/>
      <c r="C8458" s="110"/>
    </row>
    <row r="8459" spans="2:3" x14ac:dyDescent="0.25">
      <c r="B8459" s="110"/>
      <c r="C8459" s="110"/>
    </row>
    <row r="8460" spans="2:3" x14ac:dyDescent="0.25">
      <c r="B8460" s="110"/>
      <c r="C8460" s="110"/>
    </row>
    <row r="8461" spans="2:3" x14ac:dyDescent="0.25">
      <c r="B8461" s="110"/>
      <c r="C8461" s="110"/>
    </row>
    <row r="8462" spans="2:3" x14ac:dyDescent="0.25">
      <c r="B8462" s="110"/>
      <c r="C8462" s="110"/>
    </row>
    <row r="8463" spans="2:3" x14ac:dyDescent="0.25">
      <c r="B8463" s="110"/>
      <c r="C8463" s="110"/>
    </row>
    <row r="8464" spans="2:3" x14ac:dyDescent="0.25">
      <c r="B8464" s="110"/>
      <c r="C8464" s="110"/>
    </row>
    <row r="8465" spans="2:3" x14ac:dyDescent="0.25">
      <c r="B8465" s="110"/>
      <c r="C8465" s="110"/>
    </row>
    <row r="8466" spans="2:3" x14ac:dyDescent="0.25">
      <c r="B8466" s="110"/>
      <c r="C8466" s="110"/>
    </row>
    <row r="8467" spans="2:3" x14ac:dyDescent="0.25">
      <c r="B8467" s="110"/>
      <c r="C8467" s="110"/>
    </row>
    <row r="8468" spans="2:3" x14ac:dyDescent="0.25">
      <c r="B8468" s="110"/>
      <c r="C8468" s="110"/>
    </row>
    <row r="8469" spans="2:3" x14ac:dyDescent="0.25">
      <c r="B8469" s="110"/>
      <c r="C8469" s="110"/>
    </row>
    <row r="8470" spans="2:3" x14ac:dyDescent="0.25">
      <c r="B8470" s="110"/>
      <c r="C8470" s="110"/>
    </row>
    <row r="8471" spans="2:3" x14ac:dyDescent="0.25">
      <c r="B8471" s="110"/>
      <c r="C8471" s="110"/>
    </row>
    <row r="8472" spans="2:3" x14ac:dyDescent="0.25">
      <c r="B8472" s="110"/>
      <c r="C8472" s="110"/>
    </row>
    <row r="8473" spans="2:3" x14ac:dyDescent="0.25">
      <c r="B8473" s="110"/>
      <c r="C8473" s="110"/>
    </row>
    <row r="8474" spans="2:3" x14ac:dyDescent="0.25">
      <c r="B8474" s="110"/>
      <c r="C8474" s="110"/>
    </row>
    <row r="8475" spans="2:3" x14ac:dyDescent="0.25">
      <c r="B8475" s="110"/>
      <c r="C8475" s="110"/>
    </row>
    <row r="8476" spans="2:3" x14ac:dyDescent="0.25">
      <c r="B8476" s="110"/>
      <c r="C8476" s="110"/>
    </row>
    <row r="8477" spans="2:3" x14ac:dyDescent="0.25">
      <c r="B8477" s="110"/>
      <c r="C8477" s="110"/>
    </row>
    <row r="8478" spans="2:3" x14ac:dyDescent="0.25">
      <c r="B8478" s="110"/>
      <c r="C8478" s="110"/>
    </row>
    <row r="8479" spans="2:3" x14ac:dyDescent="0.25">
      <c r="B8479" s="110"/>
      <c r="C8479" s="110"/>
    </row>
    <row r="8480" spans="2:3" x14ac:dyDescent="0.25">
      <c r="B8480" s="110"/>
      <c r="C8480" s="110"/>
    </row>
    <row r="8481" spans="2:3" x14ac:dyDescent="0.25">
      <c r="B8481" s="110"/>
      <c r="C8481" s="110"/>
    </row>
    <row r="8482" spans="2:3" x14ac:dyDescent="0.25">
      <c r="B8482" s="110"/>
      <c r="C8482" s="110"/>
    </row>
    <row r="8483" spans="2:3" x14ac:dyDescent="0.25">
      <c r="B8483" s="110"/>
      <c r="C8483" s="110"/>
    </row>
    <row r="8484" spans="2:3" x14ac:dyDescent="0.25">
      <c r="B8484" s="110"/>
      <c r="C8484" s="110"/>
    </row>
    <row r="8485" spans="2:3" x14ac:dyDescent="0.25">
      <c r="B8485" s="110"/>
      <c r="C8485" s="110"/>
    </row>
    <row r="8486" spans="2:3" x14ac:dyDescent="0.25">
      <c r="B8486" s="110"/>
      <c r="C8486" s="110"/>
    </row>
    <row r="8487" spans="2:3" x14ac:dyDescent="0.25">
      <c r="B8487" s="110"/>
      <c r="C8487" s="110"/>
    </row>
    <row r="8488" spans="2:3" x14ac:dyDescent="0.25">
      <c r="B8488" s="110"/>
      <c r="C8488" s="110"/>
    </row>
    <row r="8489" spans="2:3" x14ac:dyDescent="0.25">
      <c r="B8489" s="110"/>
      <c r="C8489" s="110"/>
    </row>
    <row r="8490" spans="2:3" x14ac:dyDescent="0.25">
      <c r="B8490" s="110"/>
      <c r="C8490" s="110"/>
    </row>
    <row r="8491" spans="2:3" x14ac:dyDescent="0.25">
      <c r="B8491" s="110"/>
      <c r="C8491" s="110"/>
    </row>
    <row r="8492" spans="2:3" x14ac:dyDescent="0.25">
      <c r="B8492" s="110"/>
      <c r="C8492" s="110"/>
    </row>
    <row r="8493" spans="2:3" x14ac:dyDescent="0.25">
      <c r="B8493" s="110"/>
      <c r="C8493" s="110"/>
    </row>
    <row r="8494" spans="2:3" x14ac:dyDescent="0.25">
      <c r="B8494" s="110"/>
      <c r="C8494" s="110"/>
    </row>
    <row r="8495" spans="2:3" x14ac:dyDescent="0.25">
      <c r="B8495" s="110"/>
      <c r="C8495" s="110"/>
    </row>
    <row r="8496" spans="2:3" x14ac:dyDescent="0.25">
      <c r="B8496" s="110"/>
      <c r="C8496" s="110"/>
    </row>
    <row r="8497" spans="2:3" x14ac:dyDescent="0.25">
      <c r="B8497" s="110"/>
      <c r="C8497" s="110"/>
    </row>
    <row r="8498" spans="2:3" x14ac:dyDescent="0.25">
      <c r="B8498" s="110"/>
      <c r="C8498" s="110"/>
    </row>
    <row r="8499" spans="2:3" x14ac:dyDescent="0.25">
      <c r="B8499" s="110"/>
      <c r="C8499" s="110"/>
    </row>
    <row r="8500" spans="2:3" x14ac:dyDescent="0.25">
      <c r="B8500" s="110"/>
      <c r="C8500" s="110"/>
    </row>
    <row r="8501" spans="2:3" x14ac:dyDescent="0.25">
      <c r="B8501" s="110"/>
      <c r="C8501" s="110"/>
    </row>
    <row r="8502" spans="2:3" x14ac:dyDescent="0.25">
      <c r="B8502" s="110"/>
      <c r="C8502" s="110"/>
    </row>
    <row r="8503" spans="2:3" x14ac:dyDescent="0.25">
      <c r="B8503" s="110"/>
      <c r="C8503" s="110"/>
    </row>
    <row r="8504" spans="2:3" x14ac:dyDescent="0.25">
      <c r="B8504" s="110"/>
      <c r="C8504" s="110"/>
    </row>
    <row r="8505" spans="2:3" x14ac:dyDescent="0.25">
      <c r="B8505" s="110"/>
      <c r="C8505" s="110"/>
    </row>
    <row r="8506" spans="2:3" x14ac:dyDescent="0.25">
      <c r="B8506" s="110"/>
      <c r="C8506" s="110"/>
    </row>
    <row r="8507" spans="2:3" x14ac:dyDescent="0.25">
      <c r="B8507" s="110"/>
      <c r="C8507" s="110"/>
    </row>
    <row r="8508" spans="2:3" x14ac:dyDescent="0.25">
      <c r="B8508" s="110"/>
      <c r="C8508" s="110"/>
    </row>
    <row r="8509" spans="2:3" x14ac:dyDescent="0.25">
      <c r="B8509" s="110"/>
      <c r="C8509" s="110"/>
    </row>
    <row r="8510" spans="2:3" x14ac:dyDescent="0.25">
      <c r="B8510" s="110"/>
      <c r="C8510" s="110"/>
    </row>
    <row r="8511" spans="2:3" x14ac:dyDescent="0.25">
      <c r="B8511" s="110"/>
      <c r="C8511" s="110"/>
    </row>
    <row r="8512" spans="2:3" x14ac:dyDescent="0.25">
      <c r="B8512" s="110"/>
      <c r="C8512" s="110"/>
    </row>
    <row r="8513" spans="2:3" x14ac:dyDescent="0.25">
      <c r="B8513" s="110"/>
      <c r="C8513" s="110"/>
    </row>
    <row r="8514" spans="2:3" x14ac:dyDescent="0.25">
      <c r="B8514" s="110"/>
      <c r="C8514" s="110"/>
    </row>
    <row r="8515" spans="2:3" x14ac:dyDescent="0.25">
      <c r="B8515" s="110"/>
      <c r="C8515" s="110"/>
    </row>
    <row r="8516" spans="2:3" x14ac:dyDescent="0.25">
      <c r="B8516" s="110"/>
      <c r="C8516" s="110"/>
    </row>
    <row r="8517" spans="2:3" x14ac:dyDescent="0.25">
      <c r="B8517" s="110"/>
      <c r="C8517" s="110"/>
    </row>
    <row r="8518" spans="2:3" x14ac:dyDescent="0.25">
      <c r="B8518" s="110"/>
      <c r="C8518" s="110"/>
    </row>
    <row r="8519" spans="2:3" x14ac:dyDescent="0.25">
      <c r="B8519" s="110"/>
      <c r="C8519" s="110"/>
    </row>
    <row r="8520" spans="2:3" x14ac:dyDescent="0.25">
      <c r="B8520" s="110"/>
      <c r="C8520" s="110"/>
    </row>
    <row r="8521" spans="2:3" x14ac:dyDescent="0.25">
      <c r="B8521" s="110"/>
      <c r="C8521" s="110"/>
    </row>
    <row r="8522" spans="2:3" x14ac:dyDescent="0.25">
      <c r="B8522" s="110"/>
      <c r="C8522" s="110"/>
    </row>
    <row r="8523" spans="2:3" x14ac:dyDescent="0.25">
      <c r="B8523" s="110"/>
      <c r="C8523" s="110"/>
    </row>
    <row r="8524" spans="2:3" x14ac:dyDescent="0.25">
      <c r="B8524" s="110"/>
      <c r="C8524" s="110"/>
    </row>
    <row r="8525" spans="2:3" x14ac:dyDescent="0.25">
      <c r="B8525" s="110"/>
      <c r="C8525" s="110"/>
    </row>
    <row r="8526" spans="2:3" x14ac:dyDescent="0.25">
      <c r="B8526" s="110"/>
      <c r="C8526" s="110"/>
    </row>
    <row r="8527" spans="2:3" x14ac:dyDescent="0.25">
      <c r="B8527" s="110"/>
      <c r="C8527" s="110"/>
    </row>
    <row r="8528" spans="2:3" x14ac:dyDescent="0.25">
      <c r="B8528" s="110"/>
      <c r="C8528" s="110"/>
    </row>
    <row r="8529" spans="2:3" x14ac:dyDescent="0.25">
      <c r="B8529" s="110"/>
      <c r="C8529" s="110"/>
    </row>
    <row r="8530" spans="2:3" x14ac:dyDescent="0.25">
      <c r="B8530" s="110"/>
      <c r="C8530" s="110"/>
    </row>
    <row r="8531" spans="2:3" x14ac:dyDescent="0.25">
      <c r="B8531" s="110"/>
      <c r="C8531" s="110"/>
    </row>
    <row r="8532" spans="2:3" x14ac:dyDescent="0.25">
      <c r="B8532" s="110"/>
      <c r="C8532" s="110"/>
    </row>
    <row r="8533" spans="2:3" x14ac:dyDescent="0.25">
      <c r="B8533" s="110"/>
      <c r="C8533" s="110"/>
    </row>
    <row r="8534" spans="2:3" x14ac:dyDescent="0.25">
      <c r="B8534" s="110"/>
      <c r="C8534" s="110"/>
    </row>
    <row r="8535" spans="2:3" x14ac:dyDescent="0.25">
      <c r="B8535" s="110"/>
      <c r="C8535" s="110"/>
    </row>
    <row r="8536" spans="2:3" x14ac:dyDescent="0.25">
      <c r="B8536" s="110"/>
      <c r="C8536" s="110"/>
    </row>
    <row r="8537" spans="2:3" x14ac:dyDescent="0.25">
      <c r="B8537" s="110"/>
      <c r="C8537" s="110"/>
    </row>
    <row r="8538" spans="2:3" x14ac:dyDescent="0.25">
      <c r="B8538" s="110"/>
      <c r="C8538" s="110"/>
    </row>
    <row r="8539" spans="2:3" x14ac:dyDescent="0.25">
      <c r="B8539" s="110"/>
      <c r="C8539" s="110"/>
    </row>
    <row r="8540" spans="2:3" x14ac:dyDescent="0.25">
      <c r="B8540" s="110"/>
      <c r="C8540" s="110"/>
    </row>
    <row r="8541" spans="2:3" x14ac:dyDescent="0.25">
      <c r="B8541" s="110"/>
      <c r="C8541" s="110"/>
    </row>
    <row r="8542" spans="2:3" x14ac:dyDescent="0.25">
      <c r="B8542" s="110"/>
      <c r="C8542" s="110"/>
    </row>
    <row r="8543" spans="2:3" x14ac:dyDescent="0.25">
      <c r="B8543" s="110"/>
      <c r="C8543" s="110"/>
    </row>
    <row r="8544" spans="2:3" x14ac:dyDescent="0.25">
      <c r="B8544" s="110"/>
      <c r="C8544" s="110"/>
    </row>
    <row r="8545" spans="2:3" x14ac:dyDescent="0.25">
      <c r="B8545" s="110"/>
      <c r="C8545" s="110"/>
    </row>
    <row r="8546" spans="2:3" x14ac:dyDescent="0.25">
      <c r="B8546" s="110"/>
      <c r="C8546" s="110"/>
    </row>
    <row r="8547" spans="2:3" x14ac:dyDescent="0.25">
      <c r="B8547" s="110"/>
      <c r="C8547" s="110"/>
    </row>
    <row r="8548" spans="2:3" x14ac:dyDescent="0.25">
      <c r="B8548" s="110"/>
      <c r="C8548" s="110"/>
    </row>
    <row r="8549" spans="2:3" x14ac:dyDescent="0.25">
      <c r="B8549" s="110"/>
      <c r="C8549" s="110"/>
    </row>
    <row r="8550" spans="2:3" x14ac:dyDescent="0.25">
      <c r="B8550" s="110"/>
      <c r="C8550" s="110"/>
    </row>
    <row r="8551" spans="2:3" x14ac:dyDescent="0.25">
      <c r="B8551" s="110"/>
      <c r="C8551" s="110"/>
    </row>
    <row r="8552" spans="2:3" x14ac:dyDescent="0.25">
      <c r="B8552" s="110"/>
      <c r="C8552" s="110"/>
    </row>
    <row r="8553" spans="2:3" x14ac:dyDescent="0.25">
      <c r="B8553" s="110"/>
      <c r="C8553" s="110"/>
    </row>
    <row r="8554" spans="2:3" x14ac:dyDescent="0.25">
      <c r="B8554" s="110"/>
      <c r="C8554" s="110"/>
    </row>
    <row r="8555" spans="2:3" x14ac:dyDescent="0.25">
      <c r="B8555" s="110"/>
      <c r="C8555" s="110"/>
    </row>
    <row r="8556" spans="2:3" x14ac:dyDescent="0.25">
      <c r="B8556" s="110"/>
      <c r="C8556" s="110"/>
    </row>
    <row r="8557" spans="2:3" x14ac:dyDescent="0.25">
      <c r="B8557" s="110"/>
      <c r="C8557" s="110"/>
    </row>
    <row r="8558" spans="2:3" x14ac:dyDescent="0.25">
      <c r="B8558" s="110"/>
      <c r="C8558" s="110"/>
    </row>
    <row r="8559" spans="2:3" x14ac:dyDescent="0.25">
      <c r="B8559" s="110"/>
      <c r="C8559" s="110"/>
    </row>
    <row r="8560" spans="2:3" x14ac:dyDescent="0.25">
      <c r="B8560" s="110"/>
      <c r="C8560" s="110"/>
    </row>
    <row r="8561" spans="2:3" x14ac:dyDescent="0.25">
      <c r="B8561" s="110"/>
      <c r="C8561" s="110"/>
    </row>
    <row r="8562" spans="2:3" x14ac:dyDescent="0.25">
      <c r="B8562" s="110"/>
      <c r="C8562" s="110"/>
    </row>
    <row r="8563" spans="2:3" x14ac:dyDescent="0.25">
      <c r="B8563" s="110"/>
      <c r="C8563" s="110"/>
    </row>
    <row r="8564" spans="2:3" x14ac:dyDescent="0.25">
      <c r="B8564" s="110"/>
      <c r="C8564" s="110"/>
    </row>
    <row r="8565" spans="2:3" x14ac:dyDescent="0.25">
      <c r="B8565" s="110"/>
      <c r="C8565" s="110"/>
    </row>
    <row r="8566" spans="2:3" x14ac:dyDescent="0.25">
      <c r="B8566" s="110"/>
      <c r="C8566" s="110"/>
    </row>
    <row r="8567" spans="2:3" x14ac:dyDescent="0.25">
      <c r="B8567" s="110"/>
      <c r="C8567" s="110"/>
    </row>
    <row r="8568" spans="2:3" x14ac:dyDescent="0.25">
      <c r="B8568" s="110"/>
      <c r="C8568" s="110"/>
    </row>
    <row r="8569" spans="2:3" x14ac:dyDescent="0.25">
      <c r="B8569" s="110"/>
      <c r="C8569" s="110"/>
    </row>
    <row r="8570" spans="2:3" x14ac:dyDescent="0.25">
      <c r="B8570" s="110"/>
      <c r="C8570" s="110"/>
    </row>
    <row r="8571" spans="2:3" x14ac:dyDescent="0.25">
      <c r="B8571" s="110"/>
      <c r="C8571" s="110"/>
    </row>
    <row r="8572" spans="2:3" x14ac:dyDescent="0.25">
      <c r="B8572" s="110"/>
      <c r="C8572" s="110"/>
    </row>
    <row r="8573" spans="2:3" x14ac:dyDescent="0.25">
      <c r="B8573" s="110"/>
      <c r="C8573" s="110"/>
    </row>
    <row r="8574" spans="2:3" x14ac:dyDescent="0.25">
      <c r="B8574" s="110"/>
      <c r="C8574" s="110"/>
    </row>
    <row r="8575" spans="2:3" x14ac:dyDescent="0.25">
      <c r="B8575" s="110"/>
      <c r="C8575" s="110"/>
    </row>
    <row r="8576" spans="2:3" x14ac:dyDescent="0.25">
      <c r="B8576" s="110"/>
      <c r="C8576" s="110"/>
    </row>
    <row r="8577" spans="2:3" x14ac:dyDescent="0.25">
      <c r="B8577" s="110"/>
      <c r="C8577" s="110"/>
    </row>
    <row r="8578" spans="2:3" x14ac:dyDescent="0.25">
      <c r="B8578" s="110"/>
      <c r="C8578" s="110"/>
    </row>
    <row r="8579" spans="2:3" x14ac:dyDescent="0.25">
      <c r="B8579" s="110"/>
      <c r="C8579" s="110"/>
    </row>
    <row r="8580" spans="2:3" x14ac:dyDescent="0.25">
      <c r="B8580" s="110"/>
      <c r="C8580" s="110"/>
    </row>
    <row r="8581" spans="2:3" x14ac:dyDescent="0.25">
      <c r="B8581" s="110"/>
      <c r="C8581" s="110"/>
    </row>
    <row r="8582" spans="2:3" x14ac:dyDescent="0.25">
      <c r="B8582" s="110"/>
      <c r="C8582" s="110"/>
    </row>
    <row r="8583" spans="2:3" x14ac:dyDescent="0.25">
      <c r="B8583" s="110"/>
      <c r="C8583" s="110"/>
    </row>
    <row r="8584" spans="2:3" x14ac:dyDescent="0.25">
      <c r="B8584" s="110"/>
      <c r="C8584" s="110"/>
    </row>
    <row r="8585" spans="2:3" x14ac:dyDescent="0.25">
      <c r="B8585" s="110"/>
      <c r="C8585" s="110"/>
    </row>
    <row r="8586" spans="2:3" x14ac:dyDescent="0.25">
      <c r="B8586" s="110"/>
      <c r="C8586" s="110"/>
    </row>
    <row r="8587" spans="2:3" x14ac:dyDescent="0.25">
      <c r="B8587" s="110"/>
      <c r="C8587" s="110"/>
    </row>
    <row r="8588" spans="2:3" x14ac:dyDescent="0.25">
      <c r="B8588" s="110"/>
      <c r="C8588" s="110"/>
    </row>
    <row r="8589" spans="2:3" x14ac:dyDescent="0.25">
      <c r="B8589" s="110"/>
      <c r="C8589" s="110"/>
    </row>
    <row r="8590" spans="2:3" x14ac:dyDescent="0.25">
      <c r="B8590" s="110"/>
      <c r="C8590" s="110"/>
    </row>
    <row r="8591" spans="2:3" x14ac:dyDescent="0.25">
      <c r="B8591" s="110"/>
      <c r="C8591" s="110"/>
    </row>
    <row r="8592" spans="2:3" x14ac:dyDescent="0.25">
      <c r="B8592" s="110"/>
      <c r="C8592" s="110"/>
    </row>
    <row r="8593" spans="2:3" x14ac:dyDescent="0.25">
      <c r="B8593" s="110"/>
      <c r="C8593" s="110"/>
    </row>
    <row r="8594" spans="2:3" x14ac:dyDescent="0.25">
      <c r="B8594" s="110"/>
      <c r="C8594" s="110"/>
    </row>
    <row r="8595" spans="2:3" x14ac:dyDescent="0.25">
      <c r="B8595" s="110"/>
      <c r="C8595" s="110"/>
    </row>
    <row r="8596" spans="2:3" x14ac:dyDescent="0.25">
      <c r="B8596" s="110"/>
      <c r="C8596" s="110"/>
    </row>
    <row r="8597" spans="2:3" x14ac:dyDescent="0.25">
      <c r="B8597" s="110"/>
      <c r="C8597" s="110"/>
    </row>
    <row r="8598" spans="2:3" x14ac:dyDescent="0.25">
      <c r="B8598" s="110"/>
      <c r="C8598" s="110"/>
    </row>
    <row r="8599" spans="2:3" x14ac:dyDescent="0.25">
      <c r="B8599" s="110"/>
      <c r="C8599" s="110"/>
    </row>
    <row r="8600" spans="2:3" x14ac:dyDescent="0.25">
      <c r="B8600" s="110"/>
      <c r="C8600" s="110"/>
    </row>
    <row r="8601" spans="2:3" x14ac:dyDescent="0.25">
      <c r="B8601" s="110"/>
      <c r="C8601" s="110"/>
    </row>
    <row r="8602" spans="2:3" x14ac:dyDescent="0.25">
      <c r="B8602" s="110"/>
      <c r="C8602" s="110"/>
    </row>
    <row r="8603" spans="2:3" x14ac:dyDescent="0.25">
      <c r="B8603" s="110"/>
      <c r="C8603" s="110"/>
    </row>
    <row r="8604" spans="2:3" x14ac:dyDescent="0.25">
      <c r="B8604" s="110"/>
      <c r="C8604" s="110"/>
    </row>
    <row r="8605" spans="2:3" x14ac:dyDescent="0.25">
      <c r="B8605" s="110"/>
      <c r="C8605" s="110"/>
    </row>
    <row r="8606" spans="2:3" x14ac:dyDescent="0.25">
      <c r="B8606" s="110"/>
      <c r="C8606" s="110"/>
    </row>
    <row r="8607" spans="2:3" x14ac:dyDescent="0.25">
      <c r="B8607" s="110"/>
      <c r="C8607" s="110"/>
    </row>
    <row r="8608" spans="2:3" x14ac:dyDescent="0.25">
      <c r="B8608" s="110"/>
      <c r="C8608" s="110"/>
    </row>
    <row r="8609" spans="2:3" x14ac:dyDescent="0.25">
      <c r="B8609" s="110"/>
      <c r="C8609" s="110"/>
    </row>
    <row r="8610" spans="2:3" x14ac:dyDescent="0.25">
      <c r="B8610" s="110"/>
      <c r="C8610" s="110"/>
    </row>
    <row r="8611" spans="2:3" x14ac:dyDescent="0.25">
      <c r="B8611" s="110"/>
      <c r="C8611" s="110"/>
    </row>
    <row r="8612" spans="2:3" x14ac:dyDescent="0.25">
      <c r="B8612" s="110"/>
      <c r="C8612" s="110"/>
    </row>
    <row r="8613" spans="2:3" x14ac:dyDescent="0.25">
      <c r="B8613" s="110"/>
      <c r="C8613" s="110"/>
    </row>
    <row r="8614" spans="2:3" x14ac:dyDescent="0.25">
      <c r="B8614" s="110"/>
      <c r="C8614" s="110"/>
    </row>
    <row r="8615" spans="2:3" x14ac:dyDescent="0.25">
      <c r="B8615" s="110"/>
      <c r="C8615" s="110"/>
    </row>
    <row r="8616" spans="2:3" x14ac:dyDescent="0.25">
      <c r="B8616" s="110"/>
      <c r="C8616" s="110"/>
    </row>
    <row r="8617" spans="2:3" x14ac:dyDescent="0.25">
      <c r="B8617" s="110"/>
      <c r="C8617" s="110"/>
    </row>
    <row r="8618" spans="2:3" x14ac:dyDescent="0.25">
      <c r="B8618" s="110"/>
      <c r="C8618" s="110"/>
    </row>
    <row r="8619" spans="2:3" x14ac:dyDescent="0.25">
      <c r="B8619" s="110"/>
      <c r="C8619" s="110"/>
    </row>
    <row r="8620" spans="2:3" x14ac:dyDescent="0.25">
      <c r="B8620" s="110"/>
      <c r="C8620" s="110"/>
    </row>
    <row r="8621" spans="2:3" x14ac:dyDescent="0.25">
      <c r="B8621" s="110"/>
      <c r="C8621" s="110"/>
    </row>
    <row r="8622" spans="2:3" x14ac:dyDescent="0.25">
      <c r="B8622" s="110"/>
      <c r="C8622" s="110"/>
    </row>
    <row r="8623" spans="2:3" x14ac:dyDescent="0.25">
      <c r="B8623" s="110"/>
      <c r="C8623" s="110"/>
    </row>
    <row r="8624" spans="2:3" x14ac:dyDescent="0.25">
      <c r="B8624" s="110"/>
      <c r="C8624" s="110"/>
    </row>
    <row r="8625" spans="2:3" x14ac:dyDescent="0.25">
      <c r="B8625" s="110"/>
      <c r="C8625" s="110"/>
    </row>
    <row r="8626" spans="2:3" x14ac:dyDescent="0.25">
      <c r="B8626" s="110"/>
      <c r="C8626" s="110"/>
    </row>
    <row r="8627" spans="2:3" x14ac:dyDescent="0.25">
      <c r="B8627" s="110"/>
      <c r="C8627" s="110"/>
    </row>
    <row r="8628" spans="2:3" x14ac:dyDescent="0.25">
      <c r="B8628" s="110"/>
      <c r="C8628" s="110"/>
    </row>
    <row r="8629" spans="2:3" x14ac:dyDescent="0.25">
      <c r="B8629" s="110"/>
      <c r="C8629" s="110"/>
    </row>
    <row r="8630" spans="2:3" x14ac:dyDescent="0.25">
      <c r="B8630" s="110"/>
      <c r="C8630" s="110"/>
    </row>
    <row r="8631" spans="2:3" x14ac:dyDescent="0.25">
      <c r="B8631" s="110"/>
      <c r="C8631" s="110"/>
    </row>
    <row r="8632" spans="2:3" x14ac:dyDescent="0.25">
      <c r="B8632" s="110"/>
      <c r="C8632" s="110"/>
    </row>
    <row r="8633" spans="2:3" x14ac:dyDescent="0.25">
      <c r="B8633" s="110"/>
      <c r="C8633" s="110"/>
    </row>
    <row r="8634" spans="2:3" x14ac:dyDescent="0.25">
      <c r="B8634" s="110"/>
      <c r="C8634" s="110"/>
    </row>
    <row r="8635" spans="2:3" x14ac:dyDescent="0.25">
      <c r="B8635" s="110"/>
      <c r="C8635" s="110"/>
    </row>
    <row r="8636" spans="2:3" x14ac:dyDescent="0.25">
      <c r="B8636" s="110"/>
      <c r="C8636" s="110"/>
    </row>
    <row r="8637" spans="2:3" x14ac:dyDescent="0.25">
      <c r="B8637" s="110"/>
      <c r="C8637" s="110"/>
    </row>
    <row r="8638" spans="2:3" x14ac:dyDescent="0.25">
      <c r="B8638" s="110"/>
      <c r="C8638" s="110"/>
    </row>
    <row r="8639" spans="2:3" x14ac:dyDescent="0.25">
      <c r="B8639" s="110"/>
      <c r="C8639" s="110"/>
    </row>
    <row r="8640" spans="2:3" x14ac:dyDescent="0.25">
      <c r="B8640" s="110"/>
      <c r="C8640" s="110"/>
    </row>
    <row r="8641" spans="2:3" x14ac:dyDescent="0.25">
      <c r="B8641" s="110"/>
      <c r="C8641" s="110"/>
    </row>
    <row r="8642" spans="2:3" x14ac:dyDescent="0.25">
      <c r="B8642" s="110"/>
      <c r="C8642" s="110"/>
    </row>
    <row r="8643" spans="2:3" x14ac:dyDescent="0.25">
      <c r="B8643" s="110"/>
      <c r="C8643" s="110"/>
    </row>
    <row r="8644" spans="2:3" x14ac:dyDescent="0.25">
      <c r="B8644" s="110"/>
      <c r="C8644" s="110"/>
    </row>
    <row r="8645" spans="2:3" x14ac:dyDescent="0.25">
      <c r="B8645" s="110"/>
      <c r="C8645" s="110"/>
    </row>
    <row r="8646" spans="2:3" x14ac:dyDescent="0.25">
      <c r="B8646" s="110"/>
      <c r="C8646" s="110"/>
    </row>
    <row r="8647" spans="2:3" x14ac:dyDescent="0.25">
      <c r="B8647" s="110"/>
      <c r="C8647" s="110"/>
    </row>
    <row r="8648" spans="2:3" x14ac:dyDescent="0.25">
      <c r="B8648" s="110"/>
      <c r="C8648" s="110"/>
    </row>
    <row r="8649" spans="2:3" x14ac:dyDescent="0.25">
      <c r="B8649" s="110"/>
      <c r="C8649" s="110"/>
    </row>
    <row r="8650" spans="2:3" x14ac:dyDescent="0.25">
      <c r="B8650" s="110"/>
      <c r="C8650" s="110"/>
    </row>
    <row r="8651" spans="2:3" x14ac:dyDescent="0.25">
      <c r="B8651" s="110"/>
      <c r="C8651" s="110"/>
    </row>
    <row r="8652" spans="2:3" x14ac:dyDescent="0.25">
      <c r="B8652" s="110"/>
      <c r="C8652" s="110"/>
    </row>
    <row r="8653" spans="2:3" x14ac:dyDescent="0.25">
      <c r="B8653" s="110"/>
      <c r="C8653" s="110"/>
    </row>
    <row r="8654" spans="2:3" x14ac:dyDescent="0.25">
      <c r="B8654" s="110"/>
      <c r="C8654" s="110"/>
    </row>
    <row r="8655" spans="2:3" x14ac:dyDescent="0.25">
      <c r="B8655" s="110"/>
      <c r="C8655" s="110"/>
    </row>
    <row r="8656" spans="2:3" x14ac:dyDescent="0.25">
      <c r="B8656" s="110"/>
      <c r="C8656" s="110"/>
    </row>
    <row r="8657" spans="2:3" x14ac:dyDescent="0.25">
      <c r="B8657" s="110"/>
      <c r="C8657" s="110"/>
    </row>
    <row r="8658" spans="2:3" x14ac:dyDescent="0.25">
      <c r="B8658" s="110"/>
      <c r="C8658" s="110"/>
    </row>
    <row r="8659" spans="2:3" x14ac:dyDescent="0.25">
      <c r="B8659" s="110"/>
      <c r="C8659" s="110"/>
    </row>
    <row r="8660" spans="2:3" x14ac:dyDescent="0.25">
      <c r="B8660" s="110"/>
      <c r="C8660" s="110"/>
    </row>
    <row r="8661" spans="2:3" x14ac:dyDescent="0.25">
      <c r="B8661" s="110"/>
      <c r="C8661" s="110"/>
    </row>
    <row r="8662" spans="2:3" x14ac:dyDescent="0.25">
      <c r="B8662" s="110"/>
      <c r="C8662" s="110"/>
    </row>
    <row r="8663" spans="2:3" x14ac:dyDescent="0.25">
      <c r="B8663" s="110"/>
      <c r="C8663" s="110"/>
    </row>
    <row r="8664" spans="2:3" x14ac:dyDescent="0.25">
      <c r="B8664" s="110"/>
      <c r="C8664" s="110"/>
    </row>
    <row r="8665" spans="2:3" x14ac:dyDescent="0.25">
      <c r="B8665" s="110"/>
      <c r="C8665" s="110"/>
    </row>
    <row r="8666" spans="2:3" x14ac:dyDescent="0.25">
      <c r="B8666" s="110"/>
      <c r="C8666" s="110"/>
    </row>
    <row r="8667" spans="2:3" x14ac:dyDescent="0.25">
      <c r="B8667" s="110"/>
      <c r="C8667" s="110"/>
    </row>
    <row r="8668" spans="2:3" x14ac:dyDescent="0.25">
      <c r="B8668" s="110"/>
      <c r="C8668" s="110"/>
    </row>
    <row r="8669" spans="2:3" x14ac:dyDescent="0.25">
      <c r="B8669" s="110"/>
      <c r="C8669" s="110"/>
    </row>
    <row r="8670" spans="2:3" x14ac:dyDescent="0.25">
      <c r="B8670" s="110"/>
      <c r="C8670" s="110"/>
    </row>
    <row r="8671" spans="2:3" x14ac:dyDescent="0.25">
      <c r="B8671" s="110"/>
      <c r="C8671" s="110"/>
    </row>
    <row r="8672" spans="2:3" x14ac:dyDescent="0.25">
      <c r="B8672" s="110"/>
      <c r="C8672" s="110"/>
    </row>
    <row r="8673" spans="2:3" x14ac:dyDescent="0.25">
      <c r="B8673" s="110"/>
      <c r="C8673" s="110"/>
    </row>
    <row r="8674" spans="2:3" x14ac:dyDescent="0.25">
      <c r="B8674" s="110"/>
      <c r="C8674" s="110"/>
    </row>
    <row r="8675" spans="2:3" x14ac:dyDescent="0.25">
      <c r="B8675" s="110"/>
      <c r="C8675" s="110"/>
    </row>
    <row r="8676" spans="2:3" x14ac:dyDescent="0.25">
      <c r="B8676" s="110"/>
      <c r="C8676" s="110"/>
    </row>
    <row r="8677" spans="2:3" x14ac:dyDescent="0.25">
      <c r="B8677" s="110"/>
      <c r="C8677" s="110"/>
    </row>
    <row r="8678" spans="2:3" x14ac:dyDescent="0.25">
      <c r="B8678" s="110"/>
      <c r="C8678" s="110"/>
    </row>
    <row r="8679" spans="2:3" x14ac:dyDescent="0.25">
      <c r="B8679" s="110"/>
      <c r="C8679" s="110"/>
    </row>
    <row r="8680" spans="2:3" x14ac:dyDescent="0.25">
      <c r="B8680" s="110"/>
      <c r="C8680" s="110"/>
    </row>
    <row r="8681" spans="2:3" x14ac:dyDescent="0.25">
      <c r="B8681" s="110"/>
      <c r="C8681" s="110"/>
    </row>
    <row r="8682" spans="2:3" x14ac:dyDescent="0.25">
      <c r="B8682" s="110"/>
      <c r="C8682" s="110"/>
    </row>
    <row r="8683" spans="2:3" x14ac:dyDescent="0.25">
      <c r="B8683" s="110"/>
      <c r="C8683" s="110"/>
    </row>
    <row r="8684" spans="2:3" x14ac:dyDescent="0.25">
      <c r="B8684" s="110"/>
      <c r="C8684" s="110"/>
    </row>
    <row r="8685" spans="2:3" x14ac:dyDescent="0.25">
      <c r="B8685" s="110"/>
      <c r="C8685" s="110"/>
    </row>
    <row r="8686" spans="2:3" x14ac:dyDescent="0.25">
      <c r="B8686" s="110"/>
      <c r="C8686" s="110"/>
    </row>
    <row r="8687" spans="2:3" x14ac:dyDescent="0.25">
      <c r="B8687" s="110"/>
      <c r="C8687" s="110"/>
    </row>
    <row r="8688" spans="2:3" x14ac:dyDescent="0.25">
      <c r="B8688" s="110"/>
      <c r="C8688" s="110"/>
    </row>
    <row r="8689" spans="2:3" x14ac:dyDescent="0.25">
      <c r="B8689" s="110"/>
      <c r="C8689" s="110"/>
    </row>
    <row r="8690" spans="2:3" x14ac:dyDescent="0.25">
      <c r="B8690" s="110"/>
      <c r="C8690" s="110"/>
    </row>
    <row r="8691" spans="2:3" x14ac:dyDescent="0.25">
      <c r="B8691" s="110"/>
      <c r="C8691" s="110"/>
    </row>
    <row r="8692" spans="2:3" x14ac:dyDescent="0.25">
      <c r="B8692" s="110"/>
      <c r="C8692" s="110"/>
    </row>
    <row r="8693" spans="2:3" x14ac:dyDescent="0.25">
      <c r="B8693" s="110"/>
      <c r="C8693" s="110"/>
    </row>
    <row r="8694" spans="2:3" x14ac:dyDescent="0.25">
      <c r="B8694" s="110"/>
      <c r="C8694" s="110"/>
    </row>
    <row r="8695" spans="2:3" x14ac:dyDescent="0.25">
      <c r="B8695" s="110"/>
      <c r="C8695" s="110"/>
    </row>
    <row r="8696" spans="2:3" x14ac:dyDescent="0.25">
      <c r="B8696" s="110"/>
      <c r="C8696" s="110"/>
    </row>
    <row r="8697" spans="2:3" x14ac:dyDescent="0.25">
      <c r="B8697" s="110"/>
      <c r="C8697" s="110"/>
    </row>
    <row r="8698" spans="2:3" x14ac:dyDescent="0.25">
      <c r="B8698" s="110"/>
      <c r="C8698" s="110"/>
    </row>
    <row r="8699" spans="2:3" x14ac:dyDescent="0.25">
      <c r="B8699" s="110"/>
      <c r="C8699" s="110"/>
    </row>
    <row r="8700" spans="2:3" x14ac:dyDescent="0.25">
      <c r="B8700" s="110"/>
      <c r="C8700" s="110"/>
    </row>
    <row r="8701" spans="2:3" x14ac:dyDescent="0.25">
      <c r="B8701" s="110"/>
      <c r="C8701" s="110"/>
    </row>
    <row r="8702" spans="2:3" x14ac:dyDescent="0.25">
      <c r="B8702" s="110"/>
      <c r="C8702" s="110"/>
    </row>
    <row r="8703" spans="2:3" x14ac:dyDescent="0.25">
      <c r="B8703" s="110"/>
      <c r="C8703" s="110"/>
    </row>
    <row r="8704" spans="2:3" x14ac:dyDescent="0.25">
      <c r="B8704" s="110"/>
      <c r="C8704" s="110"/>
    </row>
    <row r="8705" spans="2:3" x14ac:dyDescent="0.25">
      <c r="B8705" s="110"/>
      <c r="C8705" s="110"/>
    </row>
    <row r="8706" spans="2:3" x14ac:dyDescent="0.25">
      <c r="B8706" s="110"/>
      <c r="C8706" s="110"/>
    </row>
    <row r="8707" spans="2:3" x14ac:dyDescent="0.25">
      <c r="B8707" s="110"/>
      <c r="C8707" s="110"/>
    </row>
    <row r="8708" spans="2:3" x14ac:dyDescent="0.25">
      <c r="B8708" s="110"/>
      <c r="C8708" s="110"/>
    </row>
    <row r="8709" spans="2:3" x14ac:dyDescent="0.25">
      <c r="B8709" s="110"/>
      <c r="C8709" s="110"/>
    </row>
    <row r="8710" spans="2:3" x14ac:dyDescent="0.25">
      <c r="B8710" s="110"/>
      <c r="C8710" s="110"/>
    </row>
    <row r="8711" spans="2:3" x14ac:dyDescent="0.25">
      <c r="B8711" s="110"/>
      <c r="C8711" s="110"/>
    </row>
    <row r="8712" spans="2:3" x14ac:dyDescent="0.25">
      <c r="B8712" s="110"/>
      <c r="C8712" s="110"/>
    </row>
    <row r="8713" spans="2:3" x14ac:dyDescent="0.25">
      <c r="B8713" s="110"/>
      <c r="C8713" s="110"/>
    </row>
    <row r="8714" spans="2:3" x14ac:dyDescent="0.25">
      <c r="B8714" s="110"/>
      <c r="C8714" s="110"/>
    </row>
    <row r="8715" spans="2:3" x14ac:dyDescent="0.25">
      <c r="B8715" s="110"/>
      <c r="C8715" s="110"/>
    </row>
    <row r="8716" spans="2:3" x14ac:dyDescent="0.25">
      <c r="B8716" s="110"/>
      <c r="C8716" s="110"/>
    </row>
    <row r="8717" spans="2:3" x14ac:dyDescent="0.25">
      <c r="B8717" s="110"/>
      <c r="C8717" s="110"/>
    </row>
    <row r="8718" spans="2:3" x14ac:dyDescent="0.25">
      <c r="B8718" s="110"/>
      <c r="C8718" s="110"/>
    </row>
    <row r="8719" spans="2:3" x14ac:dyDescent="0.25">
      <c r="B8719" s="110"/>
      <c r="C8719" s="110"/>
    </row>
    <row r="8720" spans="2:3" x14ac:dyDescent="0.25">
      <c r="B8720" s="110"/>
      <c r="C8720" s="110"/>
    </row>
    <row r="8721" spans="2:3" x14ac:dyDescent="0.25">
      <c r="B8721" s="110"/>
      <c r="C8721" s="110"/>
    </row>
    <row r="8722" spans="2:3" x14ac:dyDescent="0.25">
      <c r="B8722" s="110"/>
      <c r="C8722" s="110"/>
    </row>
    <row r="8723" spans="2:3" x14ac:dyDescent="0.25">
      <c r="B8723" s="110"/>
      <c r="C8723" s="110"/>
    </row>
    <row r="8724" spans="2:3" x14ac:dyDescent="0.25">
      <c r="B8724" s="110"/>
      <c r="C8724" s="110"/>
    </row>
    <row r="8725" spans="2:3" x14ac:dyDescent="0.25">
      <c r="B8725" s="110"/>
      <c r="C8725" s="110"/>
    </row>
    <row r="8726" spans="2:3" x14ac:dyDescent="0.25">
      <c r="B8726" s="110"/>
      <c r="C8726" s="110"/>
    </row>
    <row r="8727" spans="2:3" x14ac:dyDescent="0.25">
      <c r="B8727" s="110"/>
      <c r="C8727" s="110"/>
    </row>
    <row r="8728" spans="2:3" x14ac:dyDescent="0.25">
      <c r="B8728" s="110"/>
      <c r="C8728" s="110"/>
    </row>
    <row r="8729" spans="2:3" x14ac:dyDescent="0.25">
      <c r="B8729" s="110"/>
      <c r="C8729" s="110"/>
    </row>
    <row r="8730" spans="2:3" x14ac:dyDescent="0.25">
      <c r="B8730" s="110"/>
      <c r="C8730" s="110"/>
    </row>
    <row r="8731" spans="2:3" x14ac:dyDescent="0.25">
      <c r="B8731" s="110"/>
      <c r="C8731" s="110"/>
    </row>
    <row r="8732" spans="2:3" x14ac:dyDescent="0.25">
      <c r="B8732" s="110"/>
      <c r="C8732" s="110"/>
    </row>
    <row r="8733" spans="2:3" x14ac:dyDescent="0.25">
      <c r="B8733" s="110"/>
      <c r="C8733" s="110"/>
    </row>
    <row r="8734" spans="2:3" x14ac:dyDescent="0.25">
      <c r="B8734" s="110"/>
      <c r="C8734" s="110"/>
    </row>
    <row r="8735" spans="2:3" x14ac:dyDescent="0.25">
      <c r="B8735" s="110"/>
      <c r="C8735" s="110"/>
    </row>
    <row r="8736" spans="2:3" x14ac:dyDescent="0.25">
      <c r="B8736" s="110"/>
      <c r="C8736" s="110"/>
    </row>
    <row r="8737" spans="2:3" x14ac:dyDescent="0.25">
      <c r="B8737" s="110"/>
      <c r="C8737" s="110"/>
    </row>
    <row r="8738" spans="2:3" x14ac:dyDescent="0.25">
      <c r="B8738" s="110"/>
      <c r="C8738" s="110"/>
    </row>
    <row r="8739" spans="2:3" x14ac:dyDescent="0.25">
      <c r="B8739" s="110"/>
      <c r="C8739" s="110"/>
    </row>
    <row r="8740" spans="2:3" x14ac:dyDescent="0.25">
      <c r="B8740" s="110"/>
      <c r="C8740" s="110"/>
    </row>
    <row r="8741" spans="2:3" x14ac:dyDescent="0.25">
      <c r="B8741" s="110"/>
      <c r="C8741" s="110"/>
    </row>
    <row r="8742" spans="2:3" x14ac:dyDescent="0.25">
      <c r="B8742" s="110"/>
      <c r="C8742" s="110"/>
    </row>
    <row r="8743" spans="2:3" x14ac:dyDescent="0.25">
      <c r="B8743" s="110"/>
      <c r="C8743" s="110"/>
    </row>
    <row r="8744" spans="2:3" x14ac:dyDescent="0.25">
      <c r="B8744" s="110"/>
      <c r="C8744" s="110"/>
    </row>
    <row r="8745" spans="2:3" x14ac:dyDescent="0.25">
      <c r="B8745" s="110"/>
      <c r="C8745" s="110"/>
    </row>
    <row r="8746" spans="2:3" x14ac:dyDescent="0.25">
      <c r="B8746" s="110"/>
      <c r="C8746" s="110"/>
    </row>
    <row r="8747" spans="2:3" x14ac:dyDescent="0.25">
      <c r="B8747" s="110"/>
      <c r="C8747" s="110"/>
    </row>
    <row r="8748" spans="2:3" x14ac:dyDescent="0.25">
      <c r="B8748" s="110"/>
      <c r="C8748" s="110"/>
    </row>
    <row r="8749" spans="2:3" x14ac:dyDescent="0.25">
      <c r="B8749" s="110"/>
      <c r="C8749" s="110"/>
    </row>
    <row r="8750" spans="2:3" x14ac:dyDescent="0.25">
      <c r="B8750" s="110"/>
      <c r="C8750" s="110"/>
    </row>
    <row r="8751" spans="2:3" x14ac:dyDescent="0.25">
      <c r="B8751" s="110"/>
      <c r="C8751" s="110"/>
    </row>
    <row r="8752" spans="2:3" x14ac:dyDescent="0.25">
      <c r="B8752" s="110"/>
      <c r="C8752" s="110"/>
    </row>
    <row r="8753" spans="2:3" x14ac:dyDescent="0.25">
      <c r="B8753" s="110"/>
      <c r="C8753" s="110"/>
    </row>
    <row r="8754" spans="2:3" x14ac:dyDescent="0.25">
      <c r="B8754" s="110"/>
      <c r="C8754" s="110"/>
    </row>
    <row r="8755" spans="2:3" x14ac:dyDescent="0.25">
      <c r="B8755" s="110"/>
      <c r="C8755" s="110"/>
    </row>
    <row r="8756" spans="2:3" x14ac:dyDescent="0.25">
      <c r="B8756" s="110"/>
      <c r="C8756" s="110"/>
    </row>
    <row r="8757" spans="2:3" x14ac:dyDescent="0.25">
      <c r="B8757" s="110"/>
      <c r="C8757" s="110"/>
    </row>
    <row r="8758" spans="2:3" x14ac:dyDescent="0.25">
      <c r="B8758" s="110"/>
      <c r="C8758" s="110"/>
    </row>
    <row r="8759" spans="2:3" x14ac:dyDescent="0.25">
      <c r="B8759" s="110"/>
      <c r="C8759" s="110"/>
    </row>
    <row r="8760" spans="2:3" x14ac:dyDescent="0.25">
      <c r="B8760" s="110"/>
      <c r="C8760" s="110"/>
    </row>
    <row r="8761" spans="2:3" x14ac:dyDescent="0.25">
      <c r="B8761" s="110"/>
      <c r="C8761" s="110"/>
    </row>
    <row r="8762" spans="2:3" x14ac:dyDescent="0.25">
      <c r="B8762" s="110"/>
      <c r="C8762" s="110"/>
    </row>
    <row r="8763" spans="2:3" x14ac:dyDescent="0.25">
      <c r="B8763" s="110"/>
      <c r="C8763" s="110"/>
    </row>
    <row r="8764" spans="2:3" x14ac:dyDescent="0.25">
      <c r="B8764" s="110"/>
      <c r="C8764" s="110"/>
    </row>
    <row r="8765" spans="2:3" x14ac:dyDescent="0.25">
      <c r="B8765" s="110"/>
      <c r="C8765" s="110"/>
    </row>
    <row r="8766" spans="2:3" x14ac:dyDescent="0.25">
      <c r="B8766" s="110"/>
      <c r="C8766" s="110"/>
    </row>
    <row r="8767" spans="2:3" x14ac:dyDescent="0.25">
      <c r="B8767" s="110"/>
      <c r="C8767" s="110"/>
    </row>
    <row r="8768" spans="2:3" x14ac:dyDescent="0.25">
      <c r="B8768" s="110"/>
      <c r="C8768" s="110"/>
    </row>
    <row r="8769" spans="2:3" x14ac:dyDescent="0.25">
      <c r="B8769" s="110"/>
      <c r="C8769" s="110"/>
    </row>
    <row r="8770" spans="2:3" x14ac:dyDescent="0.25">
      <c r="B8770" s="110"/>
      <c r="C8770" s="110"/>
    </row>
    <row r="8771" spans="2:3" x14ac:dyDescent="0.25">
      <c r="B8771" s="110"/>
      <c r="C8771" s="110"/>
    </row>
    <row r="8772" spans="2:3" x14ac:dyDescent="0.25">
      <c r="B8772" s="110"/>
      <c r="C8772" s="110"/>
    </row>
    <row r="8773" spans="2:3" x14ac:dyDescent="0.25">
      <c r="B8773" s="110"/>
      <c r="C8773" s="110"/>
    </row>
    <row r="8774" spans="2:3" x14ac:dyDescent="0.25">
      <c r="B8774" s="110"/>
      <c r="C8774" s="110"/>
    </row>
    <row r="8775" spans="2:3" x14ac:dyDescent="0.25">
      <c r="B8775" s="110"/>
      <c r="C8775" s="110"/>
    </row>
    <row r="8776" spans="2:3" x14ac:dyDescent="0.25">
      <c r="B8776" s="110"/>
      <c r="C8776" s="110"/>
    </row>
    <row r="8777" spans="2:3" x14ac:dyDescent="0.25">
      <c r="B8777" s="110"/>
      <c r="C8777" s="110"/>
    </row>
    <row r="8778" spans="2:3" x14ac:dyDescent="0.25">
      <c r="B8778" s="110"/>
      <c r="C8778" s="110"/>
    </row>
    <row r="8779" spans="2:3" x14ac:dyDescent="0.25">
      <c r="B8779" s="110"/>
      <c r="C8779" s="110"/>
    </row>
    <row r="8780" spans="2:3" x14ac:dyDescent="0.25">
      <c r="B8780" s="110"/>
      <c r="C8780" s="110"/>
    </row>
    <row r="8781" spans="2:3" x14ac:dyDescent="0.25">
      <c r="B8781" s="110"/>
      <c r="C8781" s="110"/>
    </row>
    <row r="8782" spans="2:3" x14ac:dyDescent="0.25">
      <c r="B8782" s="110"/>
      <c r="C8782" s="110"/>
    </row>
    <row r="8783" spans="2:3" x14ac:dyDescent="0.25">
      <c r="B8783" s="110"/>
      <c r="C8783" s="110"/>
    </row>
    <row r="8784" spans="2:3" x14ac:dyDescent="0.25">
      <c r="B8784" s="110"/>
      <c r="C8784" s="110"/>
    </row>
    <row r="8785" spans="2:3" x14ac:dyDescent="0.25">
      <c r="B8785" s="110"/>
      <c r="C8785" s="110"/>
    </row>
    <row r="8786" spans="2:3" x14ac:dyDescent="0.25">
      <c r="B8786" s="110"/>
      <c r="C8786" s="110"/>
    </row>
    <row r="8787" spans="2:3" x14ac:dyDescent="0.25">
      <c r="B8787" s="110"/>
      <c r="C8787" s="110"/>
    </row>
    <row r="8788" spans="2:3" x14ac:dyDescent="0.25">
      <c r="B8788" s="110"/>
      <c r="C8788" s="110"/>
    </row>
    <row r="8789" spans="2:3" x14ac:dyDescent="0.25">
      <c r="B8789" s="110"/>
      <c r="C8789" s="110"/>
    </row>
    <row r="8790" spans="2:3" x14ac:dyDescent="0.25">
      <c r="B8790" s="110"/>
      <c r="C8790" s="110"/>
    </row>
    <row r="8791" spans="2:3" x14ac:dyDescent="0.25">
      <c r="B8791" s="110"/>
      <c r="C8791" s="110"/>
    </row>
    <row r="8792" spans="2:3" x14ac:dyDescent="0.25">
      <c r="B8792" s="110"/>
      <c r="C8792" s="110"/>
    </row>
    <row r="8793" spans="2:3" x14ac:dyDescent="0.25">
      <c r="B8793" s="110"/>
      <c r="C8793" s="110"/>
    </row>
    <row r="8794" spans="2:3" x14ac:dyDescent="0.25">
      <c r="B8794" s="110"/>
      <c r="C8794" s="110"/>
    </row>
    <row r="8795" spans="2:3" x14ac:dyDescent="0.25">
      <c r="B8795" s="110"/>
      <c r="C8795" s="110"/>
    </row>
    <row r="8796" spans="2:3" x14ac:dyDescent="0.25">
      <c r="B8796" s="110"/>
      <c r="C8796" s="110"/>
    </row>
    <row r="8797" spans="2:3" x14ac:dyDescent="0.25">
      <c r="B8797" s="110"/>
      <c r="C8797" s="110"/>
    </row>
    <row r="8798" spans="2:3" x14ac:dyDescent="0.25">
      <c r="B8798" s="110"/>
      <c r="C8798" s="110"/>
    </row>
    <row r="8799" spans="2:3" x14ac:dyDescent="0.25">
      <c r="B8799" s="110"/>
      <c r="C8799" s="110"/>
    </row>
    <row r="8800" spans="2:3" x14ac:dyDescent="0.25">
      <c r="B8800" s="110"/>
      <c r="C8800" s="110"/>
    </row>
    <row r="8801" spans="2:3" x14ac:dyDescent="0.25">
      <c r="B8801" s="110"/>
      <c r="C8801" s="110"/>
    </row>
    <row r="8802" spans="2:3" x14ac:dyDescent="0.25">
      <c r="B8802" s="110"/>
      <c r="C8802" s="110"/>
    </row>
    <row r="8803" spans="2:3" x14ac:dyDescent="0.25">
      <c r="B8803" s="110"/>
      <c r="C8803" s="110"/>
    </row>
    <row r="8804" spans="2:3" x14ac:dyDescent="0.25">
      <c r="B8804" s="110"/>
      <c r="C8804" s="110"/>
    </row>
    <row r="8805" spans="2:3" x14ac:dyDescent="0.25">
      <c r="B8805" s="110"/>
      <c r="C8805" s="110"/>
    </row>
    <row r="8806" spans="2:3" x14ac:dyDescent="0.25">
      <c r="B8806" s="110"/>
      <c r="C8806" s="110"/>
    </row>
    <row r="8807" spans="2:3" x14ac:dyDescent="0.25">
      <c r="B8807" s="110"/>
      <c r="C8807" s="110"/>
    </row>
    <row r="8808" spans="2:3" x14ac:dyDescent="0.25">
      <c r="B8808" s="110"/>
      <c r="C8808" s="110"/>
    </row>
    <row r="8809" spans="2:3" x14ac:dyDescent="0.25">
      <c r="B8809" s="110"/>
      <c r="C8809" s="110"/>
    </row>
    <row r="8810" spans="2:3" x14ac:dyDescent="0.25">
      <c r="B8810" s="110"/>
      <c r="C8810" s="110"/>
    </row>
    <row r="8811" spans="2:3" x14ac:dyDescent="0.25">
      <c r="B8811" s="110"/>
      <c r="C8811" s="110"/>
    </row>
    <row r="8812" spans="2:3" x14ac:dyDescent="0.25">
      <c r="B8812" s="110"/>
      <c r="C8812" s="110"/>
    </row>
    <row r="8813" spans="2:3" x14ac:dyDescent="0.25">
      <c r="B8813" s="110"/>
      <c r="C8813" s="110"/>
    </row>
    <row r="8814" spans="2:3" x14ac:dyDescent="0.25">
      <c r="B8814" s="110"/>
      <c r="C8814" s="110"/>
    </row>
    <row r="8815" spans="2:3" x14ac:dyDescent="0.25">
      <c r="B8815" s="110"/>
      <c r="C8815" s="110"/>
    </row>
    <row r="8816" spans="2:3" x14ac:dyDescent="0.25">
      <c r="B8816" s="110"/>
      <c r="C8816" s="110"/>
    </row>
    <row r="8817" spans="2:3" x14ac:dyDescent="0.25">
      <c r="B8817" s="110"/>
      <c r="C8817" s="110"/>
    </row>
    <row r="8818" spans="2:3" x14ac:dyDescent="0.25">
      <c r="B8818" s="110"/>
      <c r="C8818" s="110"/>
    </row>
    <row r="8819" spans="2:3" x14ac:dyDescent="0.25">
      <c r="B8819" s="110"/>
      <c r="C8819" s="110"/>
    </row>
    <row r="8820" spans="2:3" x14ac:dyDescent="0.25">
      <c r="B8820" s="110"/>
      <c r="C8820" s="110"/>
    </row>
    <row r="8821" spans="2:3" x14ac:dyDescent="0.25">
      <c r="B8821" s="110"/>
      <c r="C8821" s="110"/>
    </row>
    <row r="8822" spans="2:3" x14ac:dyDescent="0.25">
      <c r="B8822" s="110"/>
      <c r="C8822" s="110"/>
    </row>
    <row r="8823" spans="2:3" x14ac:dyDescent="0.25">
      <c r="B8823" s="110"/>
      <c r="C8823" s="110"/>
    </row>
    <row r="8824" spans="2:3" x14ac:dyDescent="0.25">
      <c r="B8824" s="110"/>
      <c r="C8824" s="110"/>
    </row>
    <row r="8825" spans="2:3" x14ac:dyDescent="0.25">
      <c r="B8825" s="110"/>
      <c r="C8825" s="110"/>
    </row>
    <row r="8826" spans="2:3" x14ac:dyDescent="0.25">
      <c r="B8826" s="110"/>
      <c r="C8826" s="110"/>
    </row>
    <row r="8827" spans="2:3" x14ac:dyDescent="0.25">
      <c r="B8827" s="110"/>
      <c r="C8827" s="110"/>
    </row>
    <row r="8828" spans="2:3" x14ac:dyDescent="0.25">
      <c r="B8828" s="110"/>
      <c r="C8828" s="110"/>
    </row>
    <row r="8829" spans="2:3" x14ac:dyDescent="0.25">
      <c r="B8829" s="110"/>
      <c r="C8829" s="110"/>
    </row>
    <row r="8830" spans="2:3" x14ac:dyDescent="0.25">
      <c r="B8830" s="110"/>
      <c r="C8830" s="110"/>
    </row>
    <row r="8831" spans="2:3" x14ac:dyDescent="0.25">
      <c r="B8831" s="110"/>
      <c r="C8831" s="110"/>
    </row>
    <row r="8832" spans="2:3" x14ac:dyDescent="0.25">
      <c r="B8832" s="110"/>
      <c r="C8832" s="110"/>
    </row>
    <row r="8833" spans="2:3" x14ac:dyDescent="0.25">
      <c r="B8833" s="110"/>
      <c r="C8833" s="110"/>
    </row>
    <row r="8834" spans="2:3" x14ac:dyDescent="0.25">
      <c r="B8834" s="110"/>
      <c r="C8834" s="110"/>
    </row>
    <row r="8835" spans="2:3" x14ac:dyDescent="0.25">
      <c r="B8835" s="110"/>
      <c r="C8835" s="110"/>
    </row>
    <row r="8836" spans="2:3" x14ac:dyDescent="0.25">
      <c r="B8836" s="110"/>
      <c r="C8836" s="110"/>
    </row>
    <row r="8837" spans="2:3" x14ac:dyDescent="0.25">
      <c r="B8837" s="110"/>
      <c r="C8837" s="110"/>
    </row>
    <row r="8838" spans="2:3" x14ac:dyDescent="0.25">
      <c r="B8838" s="110"/>
      <c r="C8838" s="110"/>
    </row>
    <row r="8839" spans="2:3" x14ac:dyDescent="0.25">
      <c r="B8839" s="110"/>
      <c r="C8839" s="110"/>
    </row>
    <row r="8840" spans="2:3" x14ac:dyDescent="0.25">
      <c r="B8840" s="110"/>
      <c r="C8840" s="110"/>
    </row>
    <row r="8841" spans="2:3" x14ac:dyDescent="0.25">
      <c r="B8841" s="110"/>
      <c r="C8841" s="110"/>
    </row>
    <row r="8842" spans="2:3" x14ac:dyDescent="0.25">
      <c r="B8842" s="110"/>
      <c r="C8842" s="110"/>
    </row>
    <row r="8843" spans="2:3" x14ac:dyDescent="0.25">
      <c r="B8843" s="110"/>
      <c r="C8843" s="110"/>
    </row>
    <row r="8844" spans="2:3" x14ac:dyDescent="0.25">
      <c r="B8844" s="110"/>
      <c r="C8844" s="110"/>
    </row>
    <row r="8845" spans="2:3" x14ac:dyDescent="0.25">
      <c r="B8845" s="110"/>
      <c r="C8845" s="110"/>
    </row>
    <row r="8846" spans="2:3" x14ac:dyDescent="0.25">
      <c r="B8846" s="110"/>
      <c r="C8846" s="110"/>
    </row>
    <row r="8847" spans="2:3" x14ac:dyDescent="0.25">
      <c r="B8847" s="110"/>
      <c r="C8847" s="110"/>
    </row>
    <row r="8848" spans="2:3" x14ac:dyDescent="0.25">
      <c r="B8848" s="110"/>
      <c r="C8848" s="110"/>
    </row>
    <row r="8849" spans="2:3" x14ac:dyDescent="0.25">
      <c r="B8849" s="110"/>
      <c r="C8849" s="110"/>
    </row>
    <row r="8850" spans="2:3" x14ac:dyDescent="0.25">
      <c r="B8850" s="110"/>
      <c r="C8850" s="110"/>
    </row>
    <row r="8851" spans="2:3" x14ac:dyDescent="0.25">
      <c r="B8851" s="110"/>
      <c r="C8851" s="110"/>
    </row>
    <row r="8852" spans="2:3" x14ac:dyDescent="0.25">
      <c r="B8852" s="110"/>
      <c r="C8852" s="110"/>
    </row>
    <row r="8853" spans="2:3" x14ac:dyDescent="0.25">
      <c r="B8853" s="110"/>
      <c r="C8853" s="110"/>
    </row>
    <row r="8854" spans="2:3" x14ac:dyDescent="0.25">
      <c r="B8854" s="110"/>
      <c r="C8854" s="110"/>
    </row>
    <row r="8855" spans="2:3" x14ac:dyDescent="0.25">
      <c r="B8855" s="110"/>
      <c r="C8855" s="110"/>
    </row>
    <row r="8856" spans="2:3" x14ac:dyDescent="0.25">
      <c r="B8856" s="110"/>
      <c r="C8856" s="110"/>
    </row>
    <row r="8857" spans="2:3" x14ac:dyDescent="0.25">
      <c r="B8857" s="110"/>
      <c r="C8857" s="110"/>
    </row>
    <row r="8858" spans="2:3" x14ac:dyDescent="0.25">
      <c r="B8858" s="110"/>
      <c r="C8858" s="110"/>
    </row>
    <row r="8859" spans="2:3" x14ac:dyDescent="0.25">
      <c r="B8859" s="110"/>
      <c r="C8859" s="110"/>
    </row>
    <row r="8860" spans="2:3" x14ac:dyDescent="0.25">
      <c r="B8860" s="110"/>
      <c r="C8860" s="110"/>
    </row>
    <row r="8861" spans="2:3" x14ac:dyDescent="0.25">
      <c r="B8861" s="110"/>
      <c r="C8861" s="110"/>
    </row>
    <row r="8862" spans="2:3" x14ac:dyDescent="0.25">
      <c r="B8862" s="110"/>
      <c r="C8862" s="110"/>
    </row>
    <row r="8863" spans="2:3" x14ac:dyDescent="0.25">
      <c r="B8863" s="110"/>
      <c r="C8863" s="110"/>
    </row>
    <row r="8864" spans="2:3" x14ac:dyDescent="0.25">
      <c r="B8864" s="110"/>
      <c r="C8864" s="110"/>
    </row>
    <row r="8865" spans="2:3" x14ac:dyDescent="0.25">
      <c r="B8865" s="110"/>
      <c r="C8865" s="110"/>
    </row>
    <row r="8866" spans="2:3" x14ac:dyDescent="0.25">
      <c r="B8866" s="110"/>
      <c r="C8866" s="110"/>
    </row>
    <row r="8867" spans="2:3" x14ac:dyDescent="0.25">
      <c r="B8867" s="110"/>
      <c r="C8867" s="110"/>
    </row>
    <row r="8868" spans="2:3" x14ac:dyDescent="0.25">
      <c r="B8868" s="110"/>
      <c r="C8868" s="110"/>
    </row>
    <row r="8869" spans="2:3" x14ac:dyDescent="0.25">
      <c r="B8869" s="110"/>
      <c r="C8869" s="110"/>
    </row>
    <row r="8870" spans="2:3" x14ac:dyDescent="0.25">
      <c r="B8870" s="110"/>
      <c r="C8870" s="110"/>
    </row>
    <row r="8871" spans="2:3" x14ac:dyDescent="0.25">
      <c r="B8871" s="110"/>
      <c r="C8871" s="110"/>
    </row>
    <row r="8872" spans="2:3" x14ac:dyDescent="0.25">
      <c r="B8872" s="110"/>
      <c r="C8872" s="110"/>
    </row>
    <row r="8873" spans="2:3" x14ac:dyDescent="0.25">
      <c r="B8873" s="110"/>
      <c r="C8873" s="110"/>
    </row>
    <row r="8874" spans="2:3" x14ac:dyDescent="0.25">
      <c r="B8874" s="110"/>
      <c r="C8874" s="110"/>
    </row>
    <row r="8875" spans="2:3" x14ac:dyDescent="0.25">
      <c r="B8875" s="110"/>
      <c r="C8875" s="110"/>
    </row>
    <row r="8876" spans="2:3" x14ac:dyDescent="0.25">
      <c r="B8876" s="110"/>
      <c r="C8876" s="110"/>
    </row>
    <row r="8877" spans="2:3" x14ac:dyDescent="0.25">
      <c r="B8877" s="110"/>
      <c r="C8877" s="110"/>
    </row>
    <row r="8878" spans="2:3" x14ac:dyDescent="0.25">
      <c r="B8878" s="110"/>
      <c r="C8878" s="110"/>
    </row>
    <row r="8879" spans="2:3" x14ac:dyDescent="0.25">
      <c r="B8879" s="110"/>
      <c r="C8879" s="110"/>
    </row>
    <row r="8880" spans="2:3" x14ac:dyDescent="0.25">
      <c r="B8880" s="110"/>
      <c r="C8880" s="110"/>
    </row>
    <row r="8881" spans="2:3" x14ac:dyDescent="0.25">
      <c r="B8881" s="110"/>
      <c r="C8881" s="110"/>
    </row>
    <row r="8882" spans="2:3" x14ac:dyDescent="0.25">
      <c r="B8882" s="110"/>
      <c r="C8882" s="110"/>
    </row>
    <row r="8883" spans="2:3" x14ac:dyDescent="0.25">
      <c r="B8883" s="110"/>
      <c r="C8883" s="110"/>
    </row>
    <row r="8884" spans="2:3" x14ac:dyDescent="0.25">
      <c r="B8884" s="110"/>
      <c r="C8884" s="110"/>
    </row>
    <row r="8885" spans="2:3" x14ac:dyDescent="0.25">
      <c r="B8885" s="110"/>
      <c r="C8885" s="110"/>
    </row>
    <row r="8886" spans="2:3" x14ac:dyDescent="0.25">
      <c r="B8886" s="110"/>
      <c r="C8886" s="110"/>
    </row>
    <row r="8887" spans="2:3" x14ac:dyDescent="0.25">
      <c r="B8887" s="110"/>
      <c r="C8887" s="110"/>
    </row>
    <row r="8888" spans="2:3" x14ac:dyDescent="0.25">
      <c r="B8888" s="110"/>
      <c r="C8888" s="110"/>
    </row>
    <row r="8889" spans="2:3" x14ac:dyDescent="0.25">
      <c r="B8889" s="110"/>
      <c r="C8889" s="110"/>
    </row>
    <row r="8890" spans="2:3" x14ac:dyDescent="0.25">
      <c r="B8890" s="110"/>
      <c r="C8890" s="110"/>
    </row>
    <row r="8891" spans="2:3" x14ac:dyDescent="0.25">
      <c r="B8891" s="110"/>
      <c r="C8891" s="110"/>
    </row>
    <row r="8892" spans="2:3" x14ac:dyDescent="0.25">
      <c r="B8892" s="110"/>
      <c r="C8892" s="110"/>
    </row>
    <row r="8893" spans="2:3" x14ac:dyDescent="0.25">
      <c r="B8893" s="110"/>
      <c r="C8893" s="110"/>
    </row>
    <row r="8894" spans="2:3" x14ac:dyDescent="0.25">
      <c r="B8894" s="110"/>
      <c r="C8894" s="110"/>
    </row>
    <row r="8895" spans="2:3" x14ac:dyDescent="0.25">
      <c r="B8895" s="110"/>
      <c r="C8895" s="110"/>
    </row>
    <row r="8896" spans="2:3" x14ac:dyDescent="0.25">
      <c r="B8896" s="110"/>
      <c r="C8896" s="110"/>
    </row>
    <row r="8897" spans="2:3" x14ac:dyDescent="0.25">
      <c r="B8897" s="110"/>
      <c r="C8897" s="110"/>
    </row>
    <row r="8898" spans="2:3" x14ac:dyDescent="0.25">
      <c r="B8898" s="110"/>
      <c r="C8898" s="110"/>
    </row>
    <row r="8899" spans="2:3" x14ac:dyDescent="0.25">
      <c r="B8899" s="110"/>
      <c r="C8899" s="110"/>
    </row>
    <row r="8900" spans="2:3" x14ac:dyDescent="0.25">
      <c r="B8900" s="110"/>
      <c r="C8900" s="110"/>
    </row>
    <row r="8901" spans="2:3" x14ac:dyDescent="0.25">
      <c r="B8901" s="110"/>
      <c r="C8901" s="110"/>
    </row>
    <row r="8902" spans="2:3" x14ac:dyDescent="0.25">
      <c r="B8902" s="110"/>
      <c r="C8902" s="110"/>
    </row>
    <row r="8903" spans="2:3" x14ac:dyDescent="0.25">
      <c r="B8903" s="110"/>
      <c r="C8903" s="110"/>
    </row>
    <row r="8904" spans="2:3" x14ac:dyDescent="0.25">
      <c r="B8904" s="110"/>
      <c r="C8904" s="110"/>
    </row>
    <row r="8905" spans="2:3" x14ac:dyDescent="0.25">
      <c r="B8905" s="110"/>
      <c r="C8905" s="110"/>
    </row>
    <row r="8906" spans="2:3" x14ac:dyDescent="0.25">
      <c r="B8906" s="110"/>
      <c r="C8906" s="110"/>
    </row>
    <row r="8907" spans="2:3" x14ac:dyDescent="0.25">
      <c r="B8907" s="110"/>
      <c r="C8907" s="110"/>
    </row>
    <row r="8908" spans="2:3" x14ac:dyDescent="0.25">
      <c r="B8908" s="110"/>
      <c r="C8908" s="110"/>
    </row>
    <row r="8909" spans="2:3" x14ac:dyDescent="0.25">
      <c r="B8909" s="110"/>
      <c r="C8909" s="110"/>
    </row>
    <row r="8910" spans="2:3" x14ac:dyDescent="0.25">
      <c r="B8910" s="110"/>
      <c r="C8910" s="110"/>
    </row>
    <row r="8911" spans="2:3" x14ac:dyDescent="0.25">
      <c r="B8911" s="110"/>
      <c r="C8911" s="110"/>
    </row>
    <row r="8912" spans="2:3" x14ac:dyDescent="0.25">
      <c r="B8912" s="110"/>
      <c r="C8912" s="110"/>
    </row>
    <row r="8913" spans="2:3" x14ac:dyDescent="0.25">
      <c r="B8913" s="110"/>
      <c r="C8913" s="110"/>
    </row>
    <row r="8914" spans="2:3" x14ac:dyDescent="0.25">
      <c r="B8914" s="110"/>
      <c r="C8914" s="110"/>
    </row>
    <row r="8915" spans="2:3" x14ac:dyDescent="0.25">
      <c r="B8915" s="110"/>
      <c r="C8915" s="110"/>
    </row>
    <row r="8916" spans="2:3" x14ac:dyDescent="0.25">
      <c r="B8916" s="110"/>
      <c r="C8916" s="110"/>
    </row>
    <row r="8917" spans="2:3" x14ac:dyDescent="0.25">
      <c r="B8917" s="110"/>
      <c r="C8917" s="110"/>
    </row>
    <row r="8918" spans="2:3" x14ac:dyDescent="0.25">
      <c r="B8918" s="110"/>
      <c r="C8918" s="110"/>
    </row>
    <row r="8919" spans="2:3" x14ac:dyDescent="0.25">
      <c r="B8919" s="110"/>
      <c r="C8919" s="110"/>
    </row>
    <row r="8920" spans="2:3" x14ac:dyDescent="0.25">
      <c r="B8920" s="110"/>
      <c r="C8920" s="110"/>
    </row>
    <row r="8921" spans="2:3" x14ac:dyDescent="0.25">
      <c r="B8921" s="110"/>
      <c r="C8921" s="110"/>
    </row>
    <row r="8922" spans="2:3" x14ac:dyDescent="0.25">
      <c r="B8922" s="110"/>
      <c r="C8922" s="110"/>
    </row>
    <row r="8923" spans="2:3" x14ac:dyDescent="0.25">
      <c r="B8923" s="110"/>
      <c r="C8923" s="110"/>
    </row>
    <row r="8924" spans="2:3" x14ac:dyDescent="0.25">
      <c r="B8924" s="110"/>
      <c r="C8924" s="110"/>
    </row>
    <row r="8925" spans="2:3" x14ac:dyDescent="0.25">
      <c r="B8925" s="110"/>
      <c r="C8925" s="110"/>
    </row>
    <row r="8926" spans="2:3" x14ac:dyDescent="0.25">
      <c r="B8926" s="110"/>
      <c r="C8926" s="110"/>
    </row>
    <row r="8927" spans="2:3" x14ac:dyDescent="0.25">
      <c r="B8927" s="110"/>
      <c r="C8927" s="110"/>
    </row>
    <row r="8928" spans="2:3" x14ac:dyDescent="0.25">
      <c r="B8928" s="110"/>
      <c r="C8928" s="110"/>
    </row>
    <row r="8929" spans="2:3" x14ac:dyDescent="0.25">
      <c r="B8929" s="110"/>
      <c r="C8929" s="110"/>
    </row>
    <row r="8930" spans="2:3" x14ac:dyDescent="0.25">
      <c r="B8930" s="110"/>
      <c r="C8930" s="110"/>
    </row>
    <row r="8931" spans="2:3" x14ac:dyDescent="0.25">
      <c r="B8931" s="110"/>
      <c r="C8931" s="110"/>
    </row>
    <row r="8932" spans="2:3" x14ac:dyDescent="0.25">
      <c r="B8932" s="110"/>
      <c r="C8932" s="110"/>
    </row>
    <row r="8933" spans="2:3" x14ac:dyDescent="0.25">
      <c r="B8933" s="110"/>
      <c r="C8933" s="110"/>
    </row>
    <row r="8934" spans="2:3" x14ac:dyDescent="0.25">
      <c r="B8934" s="110"/>
      <c r="C8934" s="110"/>
    </row>
    <row r="8935" spans="2:3" x14ac:dyDescent="0.25">
      <c r="B8935" s="110"/>
      <c r="C8935" s="110"/>
    </row>
    <row r="8936" spans="2:3" x14ac:dyDescent="0.25">
      <c r="B8936" s="110"/>
      <c r="C8936" s="110"/>
    </row>
    <row r="8937" spans="2:3" x14ac:dyDescent="0.25">
      <c r="B8937" s="110"/>
      <c r="C8937" s="110"/>
    </row>
    <row r="8938" spans="2:3" x14ac:dyDescent="0.25">
      <c r="B8938" s="110"/>
      <c r="C8938" s="110"/>
    </row>
    <row r="8939" spans="2:3" x14ac:dyDescent="0.25">
      <c r="B8939" s="110"/>
      <c r="C8939" s="110"/>
    </row>
    <row r="8940" spans="2:3" x14ac:dyDescent="0.25">
      <c r="B8940" s="110"/>
      <c r="C8940" s="110"/>
    </row>
    <row r="8941" spans="2:3" x14ac:dyDescent="0.25">
      <c r="B8941" s="110"/>
      <c r="C8941" s="110"/>
    </row>
    <row r="8942" spans="2:3" x14ac:dyDescent="0.25">
      <c r="B8942" s="110"/>
      <c r="C8942" s="110"/>
    </row>
    <row r="8943" spans="2:3" x14ac:dyDescent="0.25">
      <c r="B8943" s="110"/>
      <c r="C8943" s="110"/>
    </row>
    <row r="8944" spans="2:3" x14ac:dyDescent="0.25">
      <c r="B8944" s="110"/>
      <c r="C8944" s="110"/>
    </row>
    <row r="8945" spans="2:3" x14ac:dyDescent="0.25">
      <c r="B8945" s="110"/>
      <c r="C8945" s="110"/>
    </row>
    <row r="8946" spans="2:3" x14ac:dyDescent="0.25">
      <c r="B8946" s="110"/>
      <c r="C8946" s="110"/>
    </row>
    <row r="8947" spans="2:3" x14ac:dyDescent="0.25">
      <c r="B8947" s="110"/>
      <c r="C8947" s="110"/>
    </row>
    <row r="8948" spans="2:3" x14ac:dyDescent="0.25">
      <c r="B8948" s="110"/>
      <c r="C8948" s="110"/>
    </row>
    <row r="8949" spans="2:3" x14ac:dyDescent="0.25">
      <c r="B8949" s="110"/>
      <c r="C8949" s="110"/>
    </row>
    <row r="8950" spans="2:3" x14ac:dyDescent="0.25">
      <c r="B8950" s="110"/>
      <c r="C8950" s="110"/>
    </row>
    <row r="8951" spans="2:3" x14ac:dyDescent="0.25">
      <c r="B8951" s="110"/>
      <c r="C8951" s="110"/>
    </row>
    <row r="8952" spans="2:3" x14ac:dyDescent="0.25">
      <c r="B8952" s="110"/>
      <c r="C8952" s="110"/>
    </row>
    <row r="8953" spans="2:3" x14ac:dyDescent="0.25">
      <c r="B8953" s="110"/>
      <c r="C8953" s="110"/>
    </row>
    <row r="8954" spans="2:3" x14ac:dyDescent="0.25">
      <c r="B8954" s="110"/>
      <c r="C8954" s="110"/>
    </row>
    <row r="8955" spans="2:3" x14ac:dyDescent="0.25">
      <c r="B8955" s="110"/>
      <c r="C8955" s="110"/>
    </row>
    <row r="8956" spans="2:3" x14ac:dyDescent="0.25">
      <c r="B8956" s="110"/>
      <c r="C8956" s="110"/>
    </row>
    <row r="8957" spans="2:3" x14ac:dyDescent="0.25">
      <c r="B8957" s="110"/>
      <c r="C8957" s="110"/>
    </row>
    <row r="8958" spans="2:3" x14ac:dyDescent="0.25">
      <c r="B8958" s="110"/>
      <c r="C8958" s="110"/>
    </row>
    <row r="8959" spans="2:3" x14ac:dyDescent="0.25">
      <c r="B8959" s="110"/>
      <c r="C8959" s="110"/>
    </row>
    <row r="8960" spans="2:3" x14ac:dyDescent="0.25">
      <c r="B8960" s="110"/>
      <c r="C8960" s="110"/>
    </row>
    <row r="8961" spans="2:3" x14ac:dyDescent="0.25">
      <c r="B8961" s="110"/>
      <c r="C8961" s="110"/>
    </row>
    <row r="8962" spans="2:3" x14ac:dyDescent="0.25">
      <c r="B8962" s="110"/>
      <c r="C8962" s="110"/>
    </row>
    <row r="8963" spans="2:3" x14ac:dyDescent="0.25">
      <c r="B8963" s="110"/>
      <c r="C8963" s="110"/>
    </row>
    <row r="8964" spans="2:3" x14ac:dyDescent="0.25">
      <c r="B8964" s="110"/>
      <c r="C8964" s="110"/>
    </row>
    <row r="8965" spans="2:3" x14ac:dyDescent="0.25">
      <c r="B8965" s="110"/>
      <c r="C8965" s="110"/>
    </row>
    <row r="8966" spans="2:3" x14ac:dyDescent="0.25">
      <c r="B8966" s="110"/>
      <c r="C8966" s="110"/>
    </row>
    <row r="8967" spans="2:3" x14ac:dyDescent="0.25">
      <c r="B8967" s="110"/>
      <c r="C8967" s="110"/>
    </row>
    <row r="8968" spans="2:3" x14ac:dyDescent="0.25">
      <c r="B8968" s="110"/>
      <c r="C8968" s="110"/>
    </row>
    <row r="8969" spans="2:3" x14ac:dyDescent="0.25">
      <c r="B8969" s="110"/>
      <c r="C8969" s="110"/>
    </row>
    <row r="8970" spans="2:3" x14ac:dyDescent="0.25">
      <c r="B8970" s="110"/>
      <c r="C8970" s="110"/>
    </row>
    <row r="8971" spans="2:3" x14ac:dyDescent="0.25">
      <c r="B8971" s="110"/>
      <c r="C8971" s="110"/>
    </row>
    <row r="8972" spans="2:3" x14ac:dyDescent="0.25">
      <c r="B8972" s="110"/>
      <c r="C8972" s="110"/>
    </row>
    <row r="8973" spans="2:3" x14ac:dyDescent="0.25">
      <c r="B8973" s="110"/>
      <c r="C8973" s="110"/>
    </row>
    <row r="8974" spans="2:3" x14ac:dyDescent="0.25">
      <c r="B8974" s="110"/>
      <c r="C8974" s="110"/>
    </row>
    <row r="8975" spans="2:3" x14ac:dyDescent="0.25">
      <c r="B8975" s="110"/>
      <c r="C8975" s="110"/>
    </row>
    <row r="8976" spans="2:3" x14ac:dyDescent="0.25">
      <c r="B8976" s="110"/>
      <c r="C8976" s="110"/>
    </row>
    <row r="8977" spans="2:3" x14ac:dyDescent="0.25">
      <c r="B8977" s="110"/>
      <c r="C8977" s="110"/>
    </row>
    <row r="8978" spans="2:3" x14ac:dyDescent="0.25">
      <c r="B8978" s="110"/>
      <c r="C8978" s="110"/>
    </row>
    <row r="8979" spans="2:3" x14ac:dyDescent="0.25">
      <c r="B8979" s="110"/>
      <c r="C8979" s="110"/>
    </row>
    <row r="8980" spans="2:3" x14ac:dyDescent="0.25">
      <c r="B8980" s="110"/>
      <c r="C8980" s="110"/>
    </row>
    <row r="8981" spans="2:3" x14ac:dyDescent="0.25">
      <c r="B8981" s="110"/>
      <c r="C8981" s="110"/>
    </row>
    <row r="8982" spans="2:3" x14ac:dyDescent="0.25">
      <c r="B8982" s="110"/>
      <c r="C8982" s="110"/>
    </row>
    <row r="8983" spans="2:3" x14ac:dyDescent="0.25">
      <c r="B8983" s="110"/>
      <c r="C8983" s="110"/>
    </row>
    <row r="8984" spans="2:3" x14ac:dyDescent="0.25">
      <c r="B8984" s="110"/>
      <c r="C8984" s="110"/>
    </row>
    <row r="8985" spans="2:3" x14ac:dyDescent="0.25">
      <c r="B8985" s="110"/>
      <c r="C8985" s="110"/>
    </row>
    <row r="8986" spans="2:3" x14ac:dyDescent="0.25">
      <c r="B8986" s="110"/>
      <c r="C8986" s="110"/>
    </row>
    <row r="8987" spans="2:3" x14ac:dyDescent="0.25">
      <c r="B8987" s="110"/>
      <c r="C8987" s="110"/>
    </row>
    <row r="8988" spans="2:3" x14ac:dyDescent="0.25">
      <c r="B8988" s="110"/>
      <c r="C8988" s="110"/>
    </row>
    <row r="8989" spans="2:3" x14ac:dyDescent="0.25">
      <c r="B8989" s="110"/>
      <c r="C8989" s="110"/>
    </row>
    <row r="8990" spans="2:3" x14ac:dyDescent="0.25">
      <c r="B8990" s="110"/>
      <c r="C8990" s="110"/>
    </row>
    <row r="8991" spans="2:3" x14ac:dyDescent="0.25">
      <c r="B8991" s="110"/>
      <c r="C8991" s="110"/>
    </row>
    <row r="8992" spans="2:3" x14ac:dyDescent="0.25">
      <c r="B8992" s="110"/>
      <c r="C8992" s="110"/>
    </row>
    <row r="8993" spans="2:3" x14ac:dyDescent="0.25">
      <c r="B8993" s="110"/>
      <c r="C8993" s="110"/>
    </row>
    <row r="8994" spans="2:3" x14ac:dyDescent="0.25">
      <c r="B8994" s="110"/>
      <c r="C8994" s="110"/>
    </row>
    <row r="8995" spans="2:3" x14ac:dyDescent="0.25">
      <c r="B8995" s="110"/>
      <c r="C8995" s="110"/>
    </row>
    <row r="8996" spans="2:3" x14ac:dyDescent="0.25">
      <c r="B8996" s="110"/>
      <c r="C8996" s="110"/>
    </row>
    <row r="8997" spans="2:3" x14ac:dyDescent="0.25">
      <c r="B8997" s="110"/>
      <c r="C8997" s="110"/>
    </row>
    <row r="8998" spans="2:3" x14ac:dyDescent="0.25">
      <c r="B8998" s="110"/>
      <c r="C8998" s="110"/>
    </row>
    <row r="8999" spans="2:3" x14ac:dyDescent="0.25">
      <c r="B8999" s="110"/>
      <c r="C8999" s="110"/>
    </row>
    <row r="9000" spans="2:3" x14ac:dyDescent="0.25">
      <c r="B9000" s="110"/>
      <c r="C9000" s="110"/>
    </row>
    <row r="9001" spans="2:3" x14ac:dyDescent="0.25">
      <c r="B9001" s="110"/>
      <c r="C9001" s="110"/>
    </row>
    <row r="9002" spans="2:3" x14ac:dyDescent="0.25">
      <c r="B9002" s="110"/>
      <c r="C9002" s="110"/>
    </row>
    <row r="9003" spans="2:3" x14ac:dyDescent="0.25">
      <c r="B9003" s="110"/>
      <c r="C9003" s="110"/>
    </row>
    <row r="9004" spans="2:3" x14ac:dyDescent="0.25">
      <c r="B9004" s="110"/>
      <c r="C9004" s="110"/>
    </row>
    <row r="9005" spans="2:3" x14ac:dyDescent="0.25">
      <c r="B9005" s="110"/>
      <c r="C9005" s="110"/>
    </row>
    <row r="9006" spans="2:3" x14ac:dyDescent="0.25">
      <c r="B9006" s="110"/>
      <c r="C9006" s="110"/>
    </row>
    <row r="9007" spans="2:3" x14ac:dyDescent="0.25">
      <c r="B9007" s="110"/>
      <c r="C9007" s="110"/>
    </row>
    <row r="9008" spans="2:3" x14ac:dyDescent="0.25">
      <c r="B9008" s="110"/>
      <c r="C9008" s="110"/>
    </row>
    <row r="9009" spans="2:3" x14ac:dyDescent="0.25">
      <c r="B9009" s="110"/>
      <c r="C9009" s="110"/>
    </row>
    <row r="9010" spans="2:3" x14ac:dyDescent="0.25">
      <c r="B9010" s="110"/>
      <c r="C9010" s="110"/>
    </row>
    <row r="9011" spans="2:3" x14ac:dyDescent="0.25">
      <c r="B9011" s="110"/>
      <c r="C9011" s="110"/>
    </row>
    <row r="9012" spans="2:3" x14ac:dyDescent="0.25">
      <c r="B9012" s="110"/>
      <c r="C9012" s="110"/>
    </row>
    <row r="9013" spans="2:3" x14ac:dyDescent="0.25">
      <c r="B9013" s="110"/>
      <c r="C9013" s="110"/>
    </row>
    <row r="9014" spans="2:3" x14ac:dyDescent="0.25">
      <c r="B9014" s="110"/>
      <c r="C9014" s="110"/>
    </row>
    <row r="9015" spans="2:3" x14ac:dyDescent="0.25">
      <c r="B9015" s="110"/>
      <c r="C9015" s="110"/>
    </row>
    <row r="9016" spans="2:3" x14ac:dyDescent="0.25">
      <c r="B9016" s="110"/>
      <c r="C9016" s="110"/>
    </row>
    <row r="9017" spans="2:3" x14ac:dyDescent="0.25">
      <c r="B9017" s="110"/>
      <c r="C9017" s="110"/>
    </row>
    <row r="9018" spans="2:3" x14ac:dyDescent="0.25">
      <c r="B9018" s="110"/>
      <c r="C9018" s="110"/>
    </row>
    <row r="9019" spans="2:3" x14ac:dyDescent="0.25">
      <c r="B9019" s="110"/>
      <c r="C9019" s="110"/>
    </row>
    <row r="9020" spans="2:3" x14ac:dyDescent="0.25">
      <c r="B9020" s="110"/>
      <c r="C9020" s="110"/>
    </row>
    <row r="9021" spans="2:3" x14ac:dyDescent="0.25">
      <c r="B9021" s="110"/>
      <c r="C9021" s="110"/>
    </row>
    <row r="9022" spans="2:3" x14ac:dyDescent="0.25">
      <c r="B9022" s="110"/>
      <c r="C9022" s="110"/>
    </row>
    <row r="9023" spans="2:3" x14ac:dyDescent="0.25">
      <c r="B9023" s="110"/>
      <c r="C9023" s="110"/>
    </row>
    <row r="9024" spans="2:3" x14ac:dyDescent="0.25">
      <c r="B9024" s="110"/>
      <c r="C9024" s="110"/>
    </row>
    <row r="9025" spans="2:3" x14ac:dyDescent="0.25">
      <c r="B9025" s="110"/>
      <c r="C9025" s="110"/>
    </row>
    <row r="9026" spans="2:3" x14ac:dyDescent="0.25">
      <c r="B9026" s="110"/>
      <c r="C9026" s="110"/>
    </row>
    <row r="9027" spans="2:3" x14ac:dyDescent="0.25">
      <c r="B9027" s="110"/>
      <c r="C9027" s="110"/>
    </row>
    <row r="9028" spans="2:3" x14ac:dyDescent="0.25">
      <c r="B9028" s="110"/>
      <c r="C9028" s="110"/>
    </row>
    <row r="9029" spans="2:3" x14ac:dyDescent="0.25">
      <c r="B9029" s="110"/>
      <c r="C9029" s="110"/>
    </row>
    <row r="9030" spans="2:3" x14ac:dyDescent="0.25">
      <c r="B9030" s="110"/>
      <c r="C9030" s="110"/>
    </row>
    <row r="9031" spans="2:3" x14ac:dyDescent="0.25">
      <c r="B9031" s="110"/>
      <c r="C9031" s="110"/>
    </row>
    <row r="9032" spans="2:3" x14ac:dyDescent="0.25">
      <c r="B9032" s="110"/>
      <c r="C9032" s="110"/>
    </row>
    <row r="9033" spans="2:3" x14ac:dyDescent="0.25">
      <c r="B9033" s="110"/>
      <c r="C9033" s="110"/>
    </row>
    <row r="9034" spans="2:3" x14ac:dyDescent="0.25">
      <c r="B9034" s="110"/>
      <c r="C9034" s="110"/>
    </row>
    <row r="9035" spans="2:3" x14ac:dyDescent="0.25">
      <c r="B9035" s="110"/>
      <c r="C9035" s="110"/>
    </row>
    <row r="9036" spans="2:3" x14ac:dyDescent="0.25">
      <c r="B9036" s="110"/>
      <c r="C9036" s="110"/>
    </row>
    <row r="9037" spans="2:3" x14ac:dyDescent="0.25">
      <c r="B9037" s="110"/>
      <c r="C9037" s="110"/>
    </row>
    <row r="9038" spans="2:3" x14ac:dyDescent="0.25">
      <c r="B9038" s="110"/>
      <c r="C9038" s="110"/>
    </row>
    <row r="9039" spans="2:3" x14ac:dyDescent="0.25">
      <c r="B9039" s="110"/>
      <c r="C9039" s="110"/>
    </row>
    <row r="9040" spans="2:3" x14ac:dyDescent="0.25">
      <c r="B9040" s="110"/>
      <c r="C9040" s="110"/>
    </row>
    <row r="9041" spans="2:3" x14ac:dyDescent="0.25">
      <c r="B9041" s="110"/>
      <c r="C9041" s="110"/>
    </row>
    <row r="9042" spans="2:3" x14ac:dyDescent="0.25">
      <c r="B9042" s="110"/>
      <c r="C9042" s="110"/>
    </row>
    <row r="9043" spans="2:3" x14ac:dyDescent="0.25">
      <c r="B9043" s="110"/>
      <c r="C9043" s="110"/>
    </row>
    <row r="9044" spans="2:3" x14ac:dyDescent="0.25">
      <c r="B9044" s="110"/>
      <c r="C9044" s="110"/>
    </row>
    <row r="9045" spans="2:3" x14ac:dyDescent="0.25">
      <c r="B9045" s="110"/>
      <c r="C9045" s="110"/>
    </row>
    <row r="9046" spans="2:3" x14ac:dyDescent="0.25">
      <c r="B9046" s="110"/>
      <c r="C9046" s="110"/>
    </row>
    <row r="9047" spans="2:3" x14ac:dyDescent="0.25">
      <c r="B9047" s="110"/>
      <c r="C9047" s="110"/>
    </row>
    <row r="9048" spans="2:3" x14ac:dyDescent="0.25">
      <c r="B9048" s="110"/>
      <c r="C9048" s="110"/>
    </row>
    <row r="9049" spans="2:3" x14ac:dyDescent="0.25">
      <c r="B9049" s="110"/>
      <c r="C9049" s="110"/>
    </row>
    <row r="9050" spans="2:3" x14ac:dyDescent="0.25">
      <c r="B9050" s="110"/>
      <c r="C9050" s="110"/>
    </row>
    <row r="9051" spans="2:3" x14ac:dyDescent="0.25">
      <c r="B9051" s="110"/>
      <c r="C9051" s="110"/>
    </row>
    <row r="9052" spans="2:3" x14ac:dyDescent="0.25">
      <c r="B9052" s="110"/>
      <c r="C9052" s="110"/>
    </row>
    <row r="9053" spans="2:3" x14ac:dyDescent="0.25">
      <c r="B9053" s="110"/>
      <c r="C9053" s="110"/>
    </row>
    <row r="9054" spans="2:3" x14ac:dyDescent="0.25">
      <c r="B9054" s="110"/>
      <c r="C9054" s="110"/>
    </row>
    <row r="9055" spans="2:3" x14ac:dyDescent="0.25">
      <c r="B9055" s="110"/>
      <c r="C9055" s="110"/>
    </row>
    <row r="9056" spans="2:3" x14ac:dyDescent="0.25">
      <c r="B9056" s="110"/>
      <c r="C9056" s="110"/>
    </row>
    <row r="9057" spans="2:3" x14ac:dyDescent="0.25">
      <c r="B9057" s="110"/>
      <c r="C9057" s="110"/>
    </row>
    <row r="9058" spans="2:3" x14ac:dyDescent="0.25">
      <c r="B9058" s="110"/>
      <c r="C9058" s="110"/>
    </row>
    <row r="9059" spans="2:3" x14ac:dyDescent="0.25">
      <c r="B9059" s="110"/>
      <c r="C9059" s="110"/>
    </row>
    <row r="9060" spans="2:3" x14ac:dyDescent="0.25">
      <c r="B9060" s="110"/>
      <c r="C9060" s="110"/>
    </row>
    <row r="9061" spans="2:3" x14ac:dyDescent="0.25">
      <c r="B9061" s="110"/>
      <c r="C9061" s="110"/>
    </row>
    <row r="9062" spans="2:3" x14ac:dyDescent="0.25">
      <c r="B9062" s="110"/>
      <c r="C9062" s="110"/>
    </row>
    <row r="9063" spans="2:3" x14ac:dyDescent="0.25">
      <c r="B9063" s="110"/>
      <c r="C9063" s="110"/>
    </row>
    <row r="9064" spans="2:3" x14ac:dyDescent="0.25">
      <c r="B9064" s="110"/>
      <c r="C9064" s="110"/>
    </row>
    <row r="9065" spans="2:3" x14ac:dyDescent="0.25">
      <c r="B9065" s="110"/>
      <c r="C9065" s="110"/>
    </row>
    <row r="9066" spans="2:3" x14ac:dyDescent="0.25">
      <c r="B9066" s="110"/>
      <c r="C9066" s="110"/>
    </row>
    <row r="9067" spans="2:3" x14ac:dyDescent="0.25">
      <c r="B9067" s="110"/>
      <c r="C9067" s="110"/>
    </row>
    <row r="9068" spans="2:3" x14ac:dyDescent="0.25">
      <c r="B9068" s="110"/>
      <c r="C9068" s="110"/>
    </row>
    <row r="9069" spans="2:3" x14ac:dyDescent="0.25">
      <c r="B9069" s="110"/>
      <c r="C9069" s="110"/>
    </row>
    <row r="9070" spans="2:3" x14ac:dyDescent="0.25">
      <c r="B9070" s="110"/>
      <c r="C9070" s="110"/>
    </row>
    <row r="9071" spans="2:3" x14ac:dyDescent="0.25">
      <c r="B9071" s="110"/>
      <c r="C9071" s="110"/>
    </row>
    <row r="9072" spans="2:3" x14ac:dyDescent="0.25">
      <c r="B9072" s="110"/>
      <c r="C9072" s="110"/>
    </row>
    <row r="9073" spans="2:3" x14ac:dyDescent="0.25">
      <c r="B9073" s="110"/>
      <c r="C9073" s="110"/>
    </row>
    <row r="9074" spans="2:3" x14ac:dyDescent="0.25">
      <c r="B9074" s="110"/>
      <c r="C9074" s="110"/>
    </row>
    <row r="9075" spans="2:3" x14ac:dyDescent="0.25">
      <c r="B9075" s="110"/>
      <c r="C9075" s="110"/>
    </row>
    <row r="9076" spans="2:3" x14ac:dyDescent="0.25">
      <c r="B9076" s="110"/>
      <c r="C9076" s="110"/>
    </row>
    <row r="9077" spans="2:3" x14ac:dyDescent="0.25">
      <c r="B9077" s="110"/>
      <c r="C9077" s="110"/>
    </row>
    <row r="9078" spans="2:3" x14ac:dyDescent="0.25">
      <c r="B9078" s="110"/>
      <c r="C9078" s="110"/>
    </row>
    <row r="9079" spans="2:3" x14ac:dyDescent="0.25">
      <c r="B9079" s="110"/>
      <c r="C9079" s="110"/>
    </row>
    <row r="9080" spans="2:3" x14ac:dyDescent="0.25">
      <c r="B9080" s="110"/>
      <c r="C9080" s="110"/>
    </row>
    <row r="9081" spans="2:3" x14ac:dyDescent="0.25">
      <c r="B9081" s="110"/>
      <c r="C9081" s="110"/>
    </row>
    <row r="9082" spans="2:3" x14ac:dyDescent="0.25">
      <c r="B9082" s="110"/>
      <c r="C9082" s="110"/>
    </row>
    <row r="9083" spans="2:3" x14ac:dyDescent="0.25">
      <c r="B9083" s="110"/>
      <c r="C9083" s="110"/>
    </row>
    <row r="9084" spans="2:3" x14ac:dyDescent="0.25">
      <c r="B9084" s="110"/>
      <c r="C9084" s="110"/>
    </row>
    <row r="9085" spans="2:3" x14ac:dyDescent="0.25">
      <c r="B9085" s="110"/>
      <c r="C9085" s="110"/>
    </row>
    <row r="9086" spans="2:3" x14ac:dyDescent="0.25">
      <c r="B9086" s="110"/>
      <c r="C9086" s="110"/>
    </row>
    <row r="9087" spans="2:3" x14ac:dyDescent="0.25">
      <c r="B9087" s="110"/>
      <c r="C9087" s="110"/>
    </row>
    <row r="9088" spans="2:3" x14ac:dyDescent="0.25">
      <c r="B9088" s="110"/>
      <c r="C9088" s="110"/>
    </row>
    <row r="9089" spans="2:3" x14ac:dyDescent="0.25">
      <c r="B9089" s="110"/>
      <c r="C9089" s="110"/>
    </row>
    <row r="9090" spans="2:3" x14ac:dyDescent="0.25">
      <c r="B9090" s="110"/>
      <c r="C9090" s="110"/>
    </row>
    <row r="9091" spans="2:3" x14ac:dyDescent="0.25">
      <c r="B9091" s="110"/>
      <c r="C9091" s="110"/>
    </row>
    <row r="9092" spans="2:3" x14ac:dyDescent="0.25">
      <c r="B9092" s="110"/>
      <c r="C9092" s="110"/>
    </row>
    <row r="9093" spans="2:3" x14ac:dyDescent="0.25">
      <c r="B9093" s="110"/>
      <c r="C9093" s="110"/>
    </row>
    <row r="9094" spans="2:3" x14ac:dyDescent="0.25">
      <c r="B9094" s="110"/>
      <c r="C9094" s="110"/>
    </row>
    <row r="9095" spans="2:3" x14ac:dyDescent="0.25">
      <c r="B9095" s="110"/>
      <c r="C9095" s="110"/>
    </row>
    <row r="9096" spans="2:3" x14ac:dyDescent="0.25">
      <c r="B9096" s="110"/>
      <c r="C9096" s="110"/>
    </row>
    <row r="9097" spans="2:3" x14ac:dyDescent="0.25">
      <c r="B9097" s="110"/>
      <c r="C9097" s="110"/>
    </row>
    <row r="9098" spans="2:3" x14ac:dyDescent="0.25">
      <c r="B9098" s="110"/>
      <c r="C9098" s="110"/>
    </row>
    <row r="9099" spans="2:3" x14ac:dyDescent="0.25">
      <c r="B9099" s="110"/>
      <c r="C9099" s="110"/>
    </row>
    <row r="9100" spans="2:3" x14ac:dyDescent="0.25">
      <c r="B9100" s="110"/>
      <c r="C9100" s="110"/>
    </row>
    <row r="9101" spans="2:3" x14ac:dyDescent="0.25">
      <c r="B9101" s="110"/>
      <c r="C9101" s="110"/>
    </row>
    <row r="9102" spans="2:3" x14ac:dyDescent="0.25">
      <c r="B9102" s="110"/>
      <c r="C9102" s="110"/>
    </row>
    <row r="9103" spans="2:3" x14ac:dyDescent="0.25">
      <c r="B9103" s="110"/>
      <c r="C9103" s="110"/>
    </row>
    <row r="9104" spans="2:3" x14ac:dyDescent="0.25">
      <c r="B9104" s="110"/>
      <c r="C9104" s="110"/>
    </row>
    <row r="9105" spans="2:3" x14ac:dyDescent="0.25">
      <c r="B9105" s="110"/>
      <c r="C9105" s="110"/>
    </row>
    <row r="9106" spans="2:3" x14ac:dyDescent="0.25">
      <c r="B9106" s="110"/>
      <c r="C9106" s="110"/>
    </row>
    <row r="9107" spans="2:3" x14ac:dyDescent="0.25">
      <c r="B9107" s="110"/>
      <c r="C9107" s="110"/>
    </row>
    <row r="9108" spans="2:3" x14ac:dyDescent="0.25">
      <c r="B9108" s="110"/>
      <c r="C9108" s="110"/>
    </row>
    <row r="9109" spans="2:3" x14ac:dyDescent="0.25">
      <c r="B9109" s="110"/>
      <c r="C9109" s="110"/>
    </row>
    <row r="9110" spans="2:3" x14ac:dyDescent="0.25">
      <c r="B9110" s="110"/>
      <c r="C9110" s="110"/>
    </row>
    <row r="9111" spans="2:3" x14ac:dyDescent="0.25">
      <c r="B9111" s="110"/>
      <c r="C9111" s="110"/>
    </row>
    <row r="9112" spans="2:3" x14ac:dyDescent="0.25">
      <c r="B9112" s="110"/>
      <c r="C9112" s="110"/>
    </row>
    <row r="9113" spans="2:3" x14ac:dyDescent="0.25">
      <c r="B9113" s="110"/>
      <c r="C9113" s="110"/>
    </row>
    <row r="9114" spans="2:3" x14ac:dyDescent="0.25">
      <c r="B9114" s="110"/>
      <c r="C9114" s="110"/>
    </row>
    <row r="9115" spans="2:3" x14ac:dyDescent="0.25">
      <c r="B9115" s="110"/>
      <c r="C9115" s="110"/>
    </row>
    <row r="9116" spans="2:3" x14ac:dyDescent="0.25">
      <c r="B9116" s="110"/>
      <c r="C9116" s="110"/>
    </row>
    <row r="9117" spans="2:3" x14ac:dyDescent="0.25">
      <c r="B9117" s="110"/>
      <c r="C9117" s="110"/>
    </row>
    <row r="9118" spans="2:3" x14ac:dyDescent="0.25">
      <c r="B9118" s="110"/>
      <c r="C9118" s="110"/>
    </row>
    <row r="9119" spans="2:3" x14ac:dyDescent="0.25">
      <c r="B9119" s="110"/>
      <c r="C9119" s="110"/>
    </row>
    <row r="9120" spans="2:3" x14ac:dyDescent="0.25">
      <c r="B9120" s="110"/>
      <c r="C9120" s="110"/>
    </row>
    <row r="9121" spans="2:3" x14ac:dyDescent="0.25">
      <c r="B9121" s="110"/>
      <c r="C9121" s="110"/>
    </row>
    <row r="9122" spans="2:3" x14ac:dyDescent="0.25">
      <c r="B9122" s="110"/>
      <c r="C9122" s="110"/>
    </row>
    <row r="9123" spans="2:3" x14ac:dyDescent="0.25">
      <c r="B9123" s="110"/>
      <c r="C9123" s="110"/>
    </row>
    <row r="9124" spans="2:3" x14ac:dyDescent="0.25">
      <c r="B9124" s="110"/>
      <c r="C9124" s="110"/>
    </row>
    <row r="9125" spans="2:3" x14ac:dyDescent="0.25">
      <c r="B9125" s="110"/>
      <c r="C9125" s="110"/>
    </row>
    <row r="9126" spans="2:3" x14ac:dyDescent="0.25">
      <c r="B9126" s="110"/>
      <c r="C9126" s="110"/>
    </row>
    <row r="9127" spans="2:3" x14ac:dyDescent="0.25">
      <c r="B9127" s="110"/>
      <c r="C9127" s="110"/>
    </row>
    <row r="9128" spans="2:3" x14ac:dyDescent="0.25">
      <c r="B9128" s="110"/>
      <c r="C9128" s="110"/>
    </row>
    <row r="9129" spans="2:3" x14ac:dyDescent="0.25">
      <c r="B9129" s="110"/>
      <c r="C9129" s="110"/>
    </row>
    <row r="9130" spans="2:3" x14ac:dyDescent="0.25">
      <c r="B9130" s="110"/>
      <c r="C9130" s="110"/>
    </row>
    <row r="9131" spans="2:3" x14ac:dyDescent="0.25">
      <c r="B9131" s="110"/>
      <c r="C9131" s="110"/>
    </row>
    <row r="9132" spans="2:3" x14ac:dyDescent="0.25">
      <c r="B9132" s="110"/>
      <c r="C9132" s="110"/>
    </row>
    <row r="9133" spans="2:3" x14ac:dyDescent="0.25">
      <c r="B9133" s="110"/>
      <c r="C9133" s="110"/>
    </row>
    <row r="9134" spans="2:3" x14ac:dyDescent="0.25">
      <c r="B9134" s="110"/>
      <c r="C9134" s="110"/>
    </row>
    <row r="9135" spans="2:3" x14ac:dyDescent="0.25">
      <c r="B9135" s="110"/>
      <c r="C9135" s="110"/>
    </row>
    <row r="9136" spans="2:3" x14ac:dyDescent="0.25">
      <c r="B9136" s="110"/>
      <c r="C9136" s="110"/>
    </row>
    <row r="9137" spans="2:3" x14ac:dyDescent="0.25">
      <c r="B9137" s="110"/>
      <c r="C9137" s="110"/>
    </row>
    <row r="9138" spans="2:3" x14ac:dyDescent="0.25">
      <c r="B9138" s="110"/>
      <c r="C9138" s="110"/>
    </row>
    <row r="9139" spans="2:3" x14ac:dyDescent="0.25">
      <c r="B9139" s="110"/>
      <c r="C9139" s="110"/>
    </row>
    <row r="9140" spans="2:3" x14ac:dyDescent="0.25">
      <c r="B9140" s="110"/>
      <c r="C9140" s="110"/>
    </row>
    <row r="9141" spans="2:3" x14ac:dyDescent="0.25">
      <c r="B9141" s="110"/>
      <c r="C9141" s="110"/>
    </row>
    <row r="9142" spans="2:3" x14ac:dyDescent="0.25">
      <c r="B9142" s="110"/>
      <c r="C9142" s="110"/>
    </row>
    <row r="9143" spans="2:3" x14ac:dyDescent="0.25">
      <c r="B9143" s="110"/>
      <c r="C9143" s="110"/>
    </row>
    <row r="9144" spans="2:3" x14ac:dyDescent="0.25">
      <c r="B9144" s="110"/>
      <c r="C9144" s="110"/>
    </row>
    <row r="9145" spans="2:3" x14ac:dyDescent="0.25">
      <c r="B9145" s="110"/>
      <c r="C9145" s="110"/>
    </row>
    <row r="9146" spans="2:3" x14ac:dyDescent="0.25">
      <c r="B9146" s="110"/>
      <c r="C9146" s="110"/>
    </row>
    <row r="9147" spans="2:3" x14ac:dyDescent="0.25">
      <c r="B9147" s="110"/>
      <c r="C9147" s="110"/>
    </row>
    <row r="9148" spans="2:3" x14ac:dyDescent="0.25">
      <c r="B9148" s="110"/>
      <c r="C9148" s="110"/>
    </row>
    <row r="9149" spans="2:3" x14ac:dyDescent="0.25">
      <c r="B9149" s="110"/>
      <c r="C9149" s="110"/>
    </row>
    <row r="9150" spans="2:3" x14ac:dyDescent="0.25">
      <c r="B9150" s="110"/>
      <c r="C9150" s="110"/>
    </row>
    <row r="9151" spans="2:3" x14ac:dyDescent="0.25">
      <c r="B9151" s="110"/>
      <c r="C9151" s="110"/>
    </row>
    <row r="9152" spans="2:3" x14ac:dyDescent="0.25">
      <c r="B9152" s="110"/>
      <c r="C9152" s="110"/>
    </row>
    <row r="9153" spans="2:3" x14ac:dyDescent="0.25">
      <c r="B9153" s="110"/>
      <c r="C9153" s="110"/>
    </row>
    <row r="9154" spans="2:3" x14ac:dyDescent="0.25">
      <c r="B9154" s="110"/>
      <c r="C9154" s="110"/>
    </row>
    <row r="9155" spans="2:3" x14ac:dyDescent="0.25">
      <c r="B9155" s="110"/>
      <c r="C9155" s="110"/>
    </row>
    <row r="9156" spans="2:3" x14ac:dyDescent="0.25">
      <c r="B9156" s="110"/>
      <c r="C9156" s="110"/>
    </row>
    <row r="9157" spans="2:3" x14ac:dyDescent="0.25">
      <c r="B9157" s="110"/>
      <c r="C9157" s="110"/>
    </row>
    <row r="9158" spans="2:3" x14ac:dyDescent="0.25">
      <c r="B9158" s="110"/>
      <c r="C9158" s="110"/>
    </row>
    <row r="9159" spans="2:3" x14ac:dyDescent="0.25">
      <c r="B9159" s="110"/>
      <c r="C9159" s="110"/>
    </row>
    <row r="9160" spans="2:3" x14ac:dyDescent="0.25">
      <c r="B9160" s="110"/>
      <c r="C9160" s="110"/>
    </row>
    <row r="9161" spans="2:3" x14ac:dyDescent="0.25">
      <c r="B9161" s="110"/>
      <c r="C9161" s="110"/>
    </row>
    <row r="9162" spans="2:3" x14ac:dyDescent="0.25">
      <c r="B9162" s="110"/>
      <c r="C9162" s="110"/>
    </row>
    <row r="9163" spans="2:3" x14ac:dyDescent="0.25">
      <c r="B9163" s="110"/>
      <c r="C9163" s="110"/>
    </row>
    <row r="9164" spans="2:3" x14ac:dyDescent="0.25">
      <c r="B9164" s="110"/>
      <c r="C9164" s="110"/>
    </row>
    <row r="9165" spans="2:3" x14ac:dyDescent="0.25">
      <c r="B9165" s="110"/>
      <c r="C9165" s="110"/>
    </row>
    <row r="9166" spans="2:3" x14ac:dyDescent="0.25">
      <c r="B9166" s="110"/>
      <c r="C9166" s="110"/>
    </row>
    <row r="9167" spans="2:3" x14ac:dyDescent="0.25">
      <c r="B9167" s="110"/>
      <c r="C9167" s="110"/>
    </row>
    <row r="9168" spans="2:3" x14ac:dyDescent="0.25">
      <c r="B9168" s="110"/>
      <c r="C9168" s="110"/>
    </row>
    <row r="9169" spans="2:3" x14ac:dyDescent="0.25">
      <c r="B9169" s="110"/>
      <c r="C9169" s="110"/>
    </row>
    <row r="9170" spans="2:3" x14ac:dyDescent="0.25">
      <c r="B9170" s="110"/>
      <c r="C9170" s="110"/>
    </row>
    <row r="9171" spans="2:3" x14ac:dyDescent="0.25">
      <c r="B9171" s="110"/>
      <c r="C9171" s="110"/>
    </row>
    <row r="9172" spans="2:3" x14ac:dyDescent="0.25">
      <c r="B9172" s="110"/>
      <c r="C9172" s="110"/>
    </row>
    <row r="9173" spans="2:3" x14ac:dyDescent="0.25">
      <c r="B9173" s="110"/>
      <c r="C9173" s="110"/>
    </row>
    <row r="9174" spans="2:3" x14ac:dyDescent="0.25">
      <c r="B9174" s="110"/>
      <c r="C9174" s="110"/>
    </row>
    <row r="9175" spans="2:3" x14ac:dyDescent="0.25">
      <c r="B9175" s="110"/>
      <c r="C9175" s="110"/>
    </row>
    <row r="9176" spans="2:3" x14ac:dyDescent="0.25">
      <c r="B9176" s="110"/>
      <c r="C9176" s="110"/>
    </row>
    <row r="9177" spans="2:3" x14ac:dyDescent="0.25">
      <c r="B9177" s="110"/>
      <c r="C9177" s="110"/>
    </row>
    <row r="9178" spans="2:3" x14ac:dyDescent="0.25">
      <c r="B9178" s="110"/>
      <c r="C9178" s="110"/>
    </row>
    <row r="9179" spans="2:3" x14ac:dyDescent="0.25">
      <c r="B9179" s="110"/>
      <c r="C9179" s="110"/>
    </row>
    <row r="9180" spans="2:3" x14ac:dyDescent="0.25">
      <c r="B9180" s="110"/>
      <c r="C9180" s="110"/>
    </row>
    <row r="9181" spans="2:3" x14ac:dyDescent="0.25">
      <c r="B9181" s="110"/>
      <c r="C9181" s="110"/>
    </row>
    <row r="9182" spans="2:3" x14ac:dyDescent="0.25">
      <c r="B9182" s="110"/>
      <c r="C9182" s="110"/>
    </row>
    <row r="9183" spans="2:3" x14ac:dyDescent="0.25">
      <c r="B9183" s="110"/>
      <c r="C9183" s="110"/>
    </row>
    <row r="9184" spans="2:3" x14ac:dyDescent="0.25">
      <c r="B9184" s="110"/>
      <c r="C9184" s="110"/>
    </row>
    <row r="9185" spans="2:3" x14ac:dyDescent="0.25">
      <c r="B9185" s="110"/>
      <c r="C9185" s="110"/>
    </row>
    <row r="9186" spans="2:3" x14ac:dyDescent="0.25">
      <c r="B9186" s="110"/>
      <c r="C9186" s="110"/>
    </row>
    <row r="9187" spans="2:3" x14ac:dyDescent="0.25">
      <c r="B9187" s="110"/>
      <c r="C9187" s="110"/>
    </row>
    <row r="9188" spans="2:3" x14ac:dyDescent="0.25">
      <c r="B9188" s="110"/>
      <c r="C9188" s="110"/>
    </row>
    <row r="9189" spans="2:3" x14ac:dyDescent="0.25">
      <c r="B9189" s="110"/>
      <c r="C9189" s="110"/>
    </row>
    <row r="9190" spans="2:3" x14ac:dyDescent="0.25">
      <c r="B9190" s="110"/>
      <c r="C9190" s="110"/>
    </row>
    <row r="9191" spans="2:3" x14ac:dyDescent="0.25">
      <c r="B9191" s="110"/>
      <c r="C9191" s="110"/>
    </row>
    <row r="9192" spans="2:3" x14ac:dyDescent="0.25">
      <c r="B9192" s="110"/>
      <c r="C9192" s="110"/>
    </row>
    <row r="9193" spans="2:3" x14ac:dyDescent="0.25">
      <c r="B9193" s="110"/>
      <c r="C9193" s="110"/>
    </row>
    <row r="9194" spans="2:3" x14ac:dyDescent="0.25">
      <c r="B9194" s="110"/>
      <c r="C9194" s="110"/>
    </row>
    <row r="9195" spans="2:3" x14ac:dyDescent="0.25">
      <c r="B9195" s="110"/>
      <c r="C9195" s="110"/>
    </row>
    <row r="9196" spans="2:3" x14ac:dyDescent="0.25">
      <c r="B9196" s="110"/>
      <c r="C9196" s="110"/>
    </row>
    <row r="9197" spans="2:3" x14ac:dyDescent="0.25">
      <c r="B9197" s="110"/>
      <c r="C9197" s="110"/>
    </row>
    <row r="9198" spans="2:3" x14ac:dyDescent="0.25">
      <c r="B9198" s="110"/>
      <c r="C9198" s="110"/>
    </row>
    <row r="9199" spans="2:3" x14ac:dyDescent="0.25">
      <c r="B9199" s="110"/>
      <c r="C9199" s="110"/>
    </row>
    <row r="9200" spans="2:3" x14ac:dyDescent="0.25">
      <c r="B9200" s="110"/>
      <c r="C9200" s="110"/>
    </row>
    <row r="9201" spans="2:3" x14ac:dyDescent="0.25">
      <c r="B9201" s="110"/>
      <c r="C9201" s="110"/>
    </row>
    <row r="9202" spans="2:3" x14ac:dyDescent="0.25">
      <c r="B9202" s="110"/>
      <c r="C9202" s="110"/>
    </row>
    <row r="9203" spans="2:3" x14ac:dyDescent="0.25">
      <c r="B9203" s="110"/>
      <c r="C9203" s="110"/>
    </row>
    <row r="9204" spans="2:3" x14ac:dyDescent="0.25">
      <c r="B9204" s="110"/>
      <c r="C9204" s="110"/>
    </row>
    <row r="9205" spans="2:3" x14ac:dyDescent="0.25">
      <c r="B9205" s="110"/>
      <c r="C9205" s="110"/>
    </row>
    <row r="9206" spans="2:3" x14ac:dyDescent="0.25">
      <c r="B9206" s="110"/>
      <c r="C9206" s="110"/>
    </row>
    <row r="9207" spans="2:3" x14ac:dyDescent="0.25">
      <c r="B9207" s="110"/>
      <c r="C9207" s="110"/>
    </row>
    <row r="9208" spans="2:3" x14ac:dyDescent="0.25">
      <c r="B9208" s="110"/>
      <c r="C9208" s="110"/>
    </row>
    <row r="9209" spans="2:3" x14ac:dyDescent="0.25">
      <c r="B9209" s="110"/>
      <c r="C9209" s="110"/>
    </row>
    <row r="9210" spans="2:3" x14ac:dyDescent="0.25">
      <c r="B9210" s="110"/>
      <c r="C9210" s="110"/>
    </row>
    <row r="9211" spans="2:3" x14ac:dyDescent="0.25">
      <c r="B9211" s="110"/>
      <c r="C9211" s="110"/>
    </row>
    <row r="9212" spans="2:3" x14ac:dyDescent="0.25">
      <c r="B9212" s="110"/>
      <c r="C9212" s="110"/>
    </row>
    <row r="9213" spans="2:3" x14ac:dyDescent="0.25">
      <c r="B9213" s="110"/>
      <c r="C9213" s="110"/>
    </row>
    <row r="9214" spans="2:3" x14ac:dyDescent="0.25">
      <c r="B9214" s="110"/>
      <c r="C9214" s="110"/>
    </row>
    <row r="9215" spans="2:3" x14ac:dyDescent="0.25">
      <c r="B9215" s="110"/>
      <c r="C9215" s="110"/>
    </row>
    <row r="9216" spans="2:3" x14ac:dyDescent="0.25">
      <c r="B9216" s="110"/>
      <c r="C9216" s="110"/>
    </row>
    <row r="9217" spans="2:3" x14ac:dyDescent="0.25">
      <c r="B9217" s="110"/>
      <c r="C9217" s="110"/>
    </row>
    <row r="9218" spans="2:3" x14ac:dyDescent="0.25">
      <c r="B9218" s="110"/>
      <c r="C9218" s="110"/>
    </row>
    <row r="9219" spans="2:3" x14ac:dyDescent="0.25">
      <c r="B9219" s="110"/>
      <c r="C9219" s="110"/>
    </row>
    <row r="9220" spans="2:3" x14ac:dyDescent="0.25">
      <c r="B9220" s="110"/>
      <c r="C9220" s="110"/>
    </row>
    <row r="9221" spans="2:3" x14ac:dyDescent="0.25">
      <c r="B9221" s="110"/>
      <c r="C9221" s="110"/>
    </row>
    <row r="9222" spans="2:3" x14ac:dyDescent="0.25">
      <c r="B9222" s="110"/>
      <c r="C9222" s="110"/>
    </row>
    <row r="9223" spans="2:3" x14ac:dyDescent="0.25">
      <c r="B9223" s="110"/>
      <c r="C9223" s="110"/>
    </row>
    <row r="9224" spans="2:3" x14ac:dyDescent="0.25">
      <c r="B9224" s="110"/>
      <c r="C9224" s="110"/>
    </row>
    <row r="9225" spans="2:3" x14ac:dyDescent="0.25">
      <c r="B9225" s="110"/>
      <c r="C9225" s="110"/>
    </row>
    <row r="9226" spans="2:3" x14ac:dyDescent="0.25">
      <c r="B9226" s="110"/>
      <c r="C9226" s="110"/>
    </row>
    <row r="9227" spans="2:3" x14ac:dyDescent="0.25">
      <c r="B9227" s="110"/>
      <c r="C9227" s="110"/>
    </row>
    <row r="9228" spans="2:3" x14ac:dyDescent="0.25">
      <c r="B9228" s="110"/>
      <c r="C9228" s="110"/>
    </row>
    <row r="9229" spans="2:3" x14ac:dyDescent="0.25">
      <c r="B9229" s="110"/>
      <c r="C9229" s="110"/>
    </row>
    <row r="9230" spans="2:3" x14ac:dyDescent="0.25">
      <c r="B9230" s="110"/>
      <c r="C9230" s="110"/>
    </row>
    <row r="9231" spans="2:3" x14ac:dyDescent="0.25">
      <c r="B9231" s="110"/>
      <c r="C9231" s="110"/>
    </row>
    <row r="9232" spans="2:3" x14ac:dyDescent="0.25">
      <c r="B9232" s="110"/>
      <c r="C9232" s="110"/>
    </row>
    <row r="9233" spans="2:3" x14ac:dyDescent="0.25">
      <c r="B9233" s="110"/>
      <c r="C9233" s="110"/>
    </row>
    <row r="9234" spans="2:3" x14ac:dyDescent="0.25">
      <c r="B9234" s="110"/>
      <c r="C9234" s="110"/>
    </row>
    <row r="9235" spans="2:3" x14ac:dyDescent="0.25">
      <c r="B9235" s="110"/>
      <c r="C9235" s="110"/>
    </row>
    <row r="9236" spans="2:3" x14ac:dyDescent="0.25">
      <c r="B9236" s="110"/>
      <c r="C9236" s="110"/>
    </row>
    <row r="9237" spans="2:3" x14ac:dyDescent="0.25">
      <c r="B9237" s="110"/>
      <c r="C9237" s="110"/>
    </row>
    <row r="9238" spans="2:3" x14ac:dyDescent="0.25">
      <c r="B9238" s="110"/>
      <c r="C9238" s="110"/>
    </row>
    <row r="9239" spans="2:3" x14ac:dyDescent="0.25">
      <c r="B9239" s="110"/>
      <c r="C9239" s="110"/>
    </row>
    <row r="9240" spans="2:3" x14ac:dyDescent="0.25">
      <c r="B9240" s="110"/>
      <c r="C9240" s="110"/>
    </row>
    <row r="9241" spans="2:3" x14ac:dyDescent="0.25">
      <c r="B9241" s="110"/>
      <c r="C9241" s="110"/>
    </row>
    <row r="9242" spans="2:3" x14ac:dyDescent="0.25">
      <c r="B9242" s="110"/>
      <c r="C9242" s="110"/>
    </row>
    <row r="9243" spans="2:3" x14ac:dyDescent="0.25">
      <c r="B9243" s="110"/>
      <c r="C9243" s="110"/>
    </row>
    <row r="9244" spans="2:3" x14ac:dyDescent="0.25">
      <c r="B9244" s="110"/>
      <c r="C9244" s="110"/>
    </row>
    <row r="9245" spans="2:3" x14ac:dyDescent="0.25">
      <c r="B9245" s="110"/>
      <c r="C9245" s="110"/>
    </row>
    <row r="9246" spans="2:3" x14ac:dyDescent="0.25">
      <c r="B9246" s="110"/>
      <c r="C9246" s="110"/>
    </row>
    <row r="9247" spans="2:3" x14ac:dyDescent="0.25">
      <c r="B9247" s="110"/>
      <c r="C9247" s="110"/>
    </row>
    <row r="9248" spans="2:3" x14ac:dyDescent="0.25">
      <c r="B9248" s="110"/>
      <c r="C9248" s="110"/>
    </row>
    <row r="9249" spans="2:3" x14ac:dyDescent="0.25">
      <c r="B9249" s="110"/>
      <c r="C9249" s="110"/>
    </row>
    <row r="9250" spans="2:3" x14ac:dyDescent="0.25">
      <c r="B9250" s="110"/>
      <c r="C9250" s="110"/>
    </row>
    <row r="9251" spans="2:3" x14ac:dyDescent="0.25">
      <c r="B9251" s="110"/>
      <c r="C9251" s="110"/>
    </row>
    <row r="9252" spans="2:3" x14ac:dyDescent="0.25">
      <c r="B9252" s="110"/>
      <c r="C9252" s="110"/>
    </row>
    <row r="9253" spans="2:3" x14ac:dyDescent="0.25">
      <c r="B9253" s="110"/>
      <c r="C9253" s="110"/>
    </row>
    <row r="9254" spans="2:3" x14ac:dyDescent="0.25">
      <c r="B9254" s="110"/>
      <c r="C9254" s="110"/>
    </row>
    <row r="9255" spans="2:3" x14ac:dyDescent="0.25">
      <c r="B9255" s="110"/>
      <c r="C9255" s="110"/>
    </row>
    <row r="9256" spans="2:3" x14ac:dyDescent="0.25">
      <c r="B9256" s="110"/>
      <c r="C9256" s="110"/>
    </row>
    <row r="9257" spans="2:3" x14ac:dyDescent="0.25">
      <c r="B9257" s="110"/>
      <c r="C9257" s="110"/>
    </row>
    <row r="9258" spans="2:3" x14ac:dyDescent="0.25">
      <c r="B9258" s="110"/>
      <c r="C9258" s="110"/>
    </row>
    <row r="9259" spans="2:3" x14ac:dyDescent="0.25">
      <c r="B9259" s="110"/>
      <c r="C9259" s="110"/>
    </row>
    <row r="9260" spans="2:3" x14ac:dyDescent="0.25">
      <c r="B9260" s="110"/>
      <c r="C9260" s="110"/>
    </row>
    <row r="9261" spans="2:3" x14ac:dyDescent="0.25">
      <c r="B9261" s="110"/>
      <c r="C9261" s="110"/>
    </row>
    <row r="9262" spans="2:3" x14ac:dyDescent="0.25">
      <c r="B9262" s="110"/>
      <c r="C9262" s="110"/>
    </row>
    <row r="9263" spans="2:3" x14ac:dyDescent="0.25">
      <c r="B9263" s="110"/>
      <c r="C9263" s="110"/>
    </row>
    <row r="9264" spans="2:3" x14ac:dyDescent="0.25">
      <c r="B9264" s="110"/>
      <c r="C9264" s="110"/>
    </row>
    <row r="9265" spans="2:3" x14ac:dyDescent="0.25">
      <c r="B9265" s="110"/>
      <c r="C9265" s="110"/>
    </row>
    <row r="9266" spans="2:3" x14ac:dyDescent="0.25">
      <c r="B9266" s="110"/>
      <c r="C9266" s="110"/>
    </row>
    <row r="9267" spans="2:3" x14ac:dyDescent="0.25">
      <c r="B9267" s="110"/>
      <c r="C9267" s="110"/>
    </row>
    <row r="9268" spans="2:3" x14ac:dyDescent="0.25">
      <c r="B9268" s="110"/>
      <c r="C9268" s="110"/>
    </row>
    <row r="9269" spans="2:3" x14ac:dyDescent="0.25">
      <c r="B9269" s="110"/>
      <c r="C9269" s="110"/>
    </row>
    <row r="9270" spans="2:3" x14ac:dyDescent="0.25">
      <c r="B9270" s="110"/>
      <c r="C9270" s="110"/>
    </row>
    <row r="9271" spans="2:3" x14ac:dyDescent="0.25">
      <c r="B9271" s="110"/>
      <c r="C9271" s="110"/>
    </row>
    <row r="9272" spans="2:3" x14ac:dyDescent="0.25">
      <c r="B9272" s="110"/>
      <c r="C9272" s="110"/>
    </row>
    <row r="9273" spans="2:3" x14ac:dyDescent="0.25">
      <c r="B9273" s="110"/>
      <c r="C9273" s="110"/>
    </row>
    <row r="9274" spans="2:3" x14ac:dyDescent="0.25">
      <c r="B9274" s="110"/>
      <c r="C9274" s="110"/>
    </row>
    <row r="9275" spans="2:3" x14ac:dyDescent="0.25">
      <c r="B9275" s="110"/>
      <c r="C9275" s="110"/>
    </row>
    <row r="9276" spans="2:3" x14ac:dyDescent="0.25">
      <c r="B9276" s="110"/>
      <c r="C9276" s="110"/>
    </row>
    <row r="9277" spans="2:3" x14ac:dyDescent="0.25">
      <c r="B9277" s="110"/>
      <c r="C9277" s="110"/>
    </row>
    <row r="9278" spans="2:3" x14ac:dyDescent="0.25">
      <c r="B9278" s="110"/>
      <c r="C9278" s="110"/>
    </row>
    <row r="9279" spans="2:3" x14ac:dyDescent="0.25">
      <c r="B9279" s="110"/>
      <c r="C9279" s="110"/>
    </row>
    <row r="9280" spans="2:3" x14ac:dyDescent="0.25">
      <c r="B9280" s="110"/>
      <c r="C9280" s="110"/>
    </row>
    <row r="9281" spans="2:3" x14ac:dyDescent="0.25">
      <c r="B9281" s="110"/>
      <c r="C9281" s="110"/>
    </row>
    <row r="9282" spans="2:3" x14ac:dyDescent="0.25">
      <c r="B9282" s="110"/>
      <c r="C9282" s="110"/>
    </row>
    <row r="9283" spans="2:3" x14ac:dyDescent="0.25">
      <c r="B9283" s="110"/>
      <c r="C9283" s="110"/>
    </row>
    <row r="9284" spans="2:3" x14ac:dyDescent="0.25">
      <c r="B9284" s="110"/>
      <c r="C9284" s="110"/>
    </row>
    <row r="9285" spans="2:3" x14ac:dyDescent="0.25">
      <c r="B9285" s="110"/>
      <c r="C9285" s="110"/>
    </row>
    <row r="9286" spans="2:3" x14ac:dyDescent="0.25">
      <c r="B9286" s="110"/>
      <c r="C9286" s="110"/>
    </row>
    <row r="9287" spans="2:3" x14ac:dyDescent="0.25">
      <c r="B9287" s="110"/>
      <c r="C9287" s="110"/>
    </row>
    <row r="9288" spans="2:3" x14ac:dyDescent="0.25">
      <c r="B9288" s="110"/>
      <c r="C9288" s="110"/>
    </row>
    <row r="9289" spans="2:3" x14ac:dyDescent="0.25">
      <c r="B9289" s="110"/>
      <c r="C9289" s="110"/>
    </row>
    <row r="9290" spans="2:3" x14ac:dyDescent="0.25">
      <c r="B9290" s="110"/>
      <c r="C9290" s="110"/>
    </row>
    <row r="9291" spans="2:3" x14ac:dyDescent="0.25">
      <c r="B9291" s="110"/>
      <c r="C9291" s="110"/>
    </row>
    <row r="9292" spans="2:3" x14ac:dyDescent="0.25">
      <c r="B9292" s="110"/>
      <c r="C9292" s="110"/>
    </row>
    <row r="9293" spans="2:3" x14ac:dyDescent="0.25">
      <c r="B9293" s="110"/>
      <c r="C9293" s="110"/>
    </row>
    <row r="9294" spans="2:3" x14ac:dyDescent="0.25">
      <c r="B9294" s="110"/>
      <c r="C9294" s="110"/>
    </row>
    <row r="9295" spans="2:3" x14ac:dyDescent="0.25">
      <c r="B9295" s="110"/>
      <c r="C9295" s="110"/>
    </row>
    <row r="9296" spans="2:3" x14ac:dyDescent="0.25">
      <c r="B9296" s="110"/>
      <c r="C9296" s="110"/>
    </row>
    <row r="9297" spans="2:3" x14ac:dyDescent="0.25">
      <c r="B9297" s="110"/>
      <c r="C9297" s="110"/>
    </row>
    <row r="9298" spans="2:3" x14ac:dyDescent="0.25">
      <c r="B9298" s="110"/>
      <c r="C9298" s="110"/>
    </row>
    <row r="9299" spans="2:3" x14ac:dyDescent="0.25">
      <c r="B9299" s="110"/>
      <c r="C9299" s="110"/>
    </row>
    <row r="9300" spans="2:3" x14ac:dyDescent="0.25">
      <c r="B9300" s="110"/>
      <c r="C9300" s="110"/>
    </row>
    <row r="9301" spans="2:3" x14ac:dyDescent="0.25">
      <c r="B9301" s="110"/>
      <c r="C9301" s="110"/>
    </row>
    <row r="9302" spans="2:3" x14ac:dyDescent="0.25">
      <c r="B9302" s="110"/>
      <c r="C9302" s="110"/>
    </row>
    <row r="9303" spans="2:3" x14ac:dyDescent="0.25">
      <c r="B9303" s="110"/>
      <c r="C9303" s="110"/>
    </row>
    <row r="9304" spans="2:3" x14ac:dyDescent="0.25">
      <c r="B9304" s="110"/>
      <c r="C9304" s="110"/>
    </row>
    <row r="9305" spans="2:3" x14ac:dyDescent="0.25">
      <c r="B9305" s="110"/>
      <c r="C9305" s="110"/>
    </row>
    <row r="9306" spans="2:3" x14ac:dyDescent="0.25">
      <c r="B9306" s="110"/>
      <c r="C9306" s="110"/>
    </row>
    <row r="9307" spans="2:3" x14ac:dyDescent="0.25">
      <c r="B9307" s="110"/>
      <c r="C9307" s="110"/>
    </row>
    <row r="9308" spans="2:3" x14ac:dyDescent="0.25">
      <c r="B9308" s="110"/>
      <c r="C9308" s="110"/>
    </row>
    <row r="9309" spans="2:3" x14ac:dyDescent="0.25">
      <c r="B9309" s="110"/>
      <c r="C9309" s="110"/>
    </row>
    <row r="9310" spans="2:3" x14ac:dyDescent="0.25">
      <c r="B9310" s="110"/>
      <c r="C9310" s="110"/>
    </row>
    <row r="9311" spans="2:3" x14ac:dyDescent="0.25">
      <c r="B9311" s="110"/>
      <c r="C9311" s="110"/>
    </row>
    <row r="9312" spans="2:3" x14ac:dyDescent="0.25">
      <c r="B9312" s="110"/>
      <c r="C9312" s="110"/>
    </row>
    <row r="9313" spans="2:3" x14ac:dyDescent="0.25">
      <c r="B9313" s="110"/>
      <c r="C9313" s="110"/>
    </row>
    <row r="9314" spans="2:3" x14ac:dyDescent="0.25">
      <c r="B9314" s="110"/>
      <c r="C9314" s="110"/>
    </row>
    <row r="9315" spans="2:3" x14ac:dyDescent="0.25">
      <c r="B9315" s="110"/>
      <c r="C9315" s="110"/>
    </row>
    <row r="9316" spans="2:3" x14ac:dyDescent="0.25">
      <c r="B9316" s="110"/>
      <c r="C9316" s="110"/>
    </row>
    <row r="9317" spans="2:3" x14ac:dyDescent="0.25">
      <c r="B9317" s="110"/>
      <c r="C9317" s="110"/>
    </row>
    <row r="9318" spans="2:3" x14ac:dyDescent="0.25">
      <c r="B9318" s="110"/>
      <c r="C9318" s="110"/>
    </row>
    <row r="9319" spans="2:3" x14ac:dyDescent="0.25">
      <c r="B9319" s="110"/>
      <c r="C9319" s="110"/>
    </row>
    <row r="9320" spans="2:3" x14ac:dyDescent="0.25">
      <c r="B9320" s="110"/>
      <c r="C9320" s="110"/>
    </row>
    <row r="9321" spans="2:3" x14ac:dyDescent="0.25">
      <c r="B9321" s="110"/>
      <c r="C9321" s="110"/>
    </row>
    <row r="9322" spans="2:3" x14ac:dyDescent="0.25">
      <c r="B9322" s="110"/>
      <c r="C9322" s="110"/>
    </row>
    <row r="9323" spans="2:3" x14ac:dyDescent="0.25">
      <c r="B9323" s="110"/>
      <c r="C9323" s="110"/>
    </row>
    <row r="9324" spans="2:3" x14ac:dyDescent="0.25">
      <c r="B9324" s="110"/>
      <c r="C9324" s="110"/>
    </row>
    <row r="9325" spans="2:3" x14ac:dyDescent="0.25">
      <c r="B9325" s="110"/>
      <c r="C9325" s="110"/>
    </row>
    <row r="9326" spans="2:3" x14ac:dyDescent="0.25">
      <c r="B9326" s="110"/>
      <c r="C9326" s="110"/>
    </row>
    <row r="9327" spans="2:3" x14ac:dyDescent="0.25">
      <c r="B9327" s="110"/>
      <c r="C9327" s="110"/>
    </row>
    <row r="9328" spans="2:3" x14ac:dyDescent="0.25">
      <c r="B9328" s="110"/>
      <c r="C9328" s="110"/>
    </row>
    <row r="9329" spans="2:3" x14ac:dyDescent="0.25">
      <c r="B9329" s="110"/>
      <c r="C9329" s="110"/>
    </row>
    <row r="9330" spans="2:3" x14ac:dyDescent="0.25">
      <c r="B9330" s="110"/>
      <c r="C9330" s="110"/>
    </row>
    <row r="9331" spans="2:3" x14ac:dyDescent="0.25">
      <c r="B9331" s="110"/>
      <c r="C9331" s="110"/>
    </row>
    <row r="9332" spans="2:3" x14ac:dyDescent="0.25">
      <c r="B9332" s="110"/>
      <c r="C9332" s="110"/>
    </row>
    <row r="9333" spans="2:3" x14ac:dyDescent="0.25">
      <c r="B9333" s="110"/>
      <c r="C9333" s="110"/>
    </row>
    <row r="9334" spans="2:3" x14ac:dyDescent="0.25">
      <c r="B9334" s="110"/>
      <c r="C9334" s="110"/>
    </row>
    <row r="9335" spans="2:3" x14ac:dyDescent="0.25">
      <c r="B9335" s="110"/>
      <c r="C9335" s="110"/>
    </row>
    <row r="9336" spans="2:3" x14ac:dyDescent="0.25">
      <c r="B9336" s="110"/>
      <c r="C9336" s="110"/>
    </row>
    <row r="9337" spans="2:3" x14ac:dyDescent="0.25">
      <c r="B9337" s="110"/>
      <c r="C9337" s="110"/>
    </row>
    <row r="9338" spans="2:3" x14ac:dyDescent="0.25">
      <c r="B9338" s="110"/>
      <c r="C9338" s="110"/>
    </row>
    <row r="9339" spans="2:3" x14ac:dyDescent="0.25">
      <c r="B9339" s="110"/>
      <c r="C9339" s="110"/>
    </row>
    <row r="9340" spans="2:3" x14ac:dyDescent="0.25">
      <c r="B9340" s="110"/>
      <c r="C9340" s="110"/>
    </row>
    <row r="9341" spans="2:3" x14ac:dyDescent="0.25">
      <c r="B9341" s="110"/>
      <c r="C9341" s="110"/>
    </row>
    <row r="9342" spans="2:3" x14ac:dyDescent="0.25">
      <c r="B9342" s="110"/>
      <c r="C9342" s="110"/>
    </row>
    <row r="9343" spans="2:3" x14ac:dyDescent="0.25">
      <c r="B9343" s="110"/>
      <c r="C9343" s="110"/>
    </row>
    <row r="9344" spans="2:3" x14ac:dyDescent="0.25">
      <c r="B9344" s="110"/>
      <c r="C9344" s="110"/>
    </row>
    <row r="9345" spans="2:3" x14ac:dyDescent="0.25">
      <c r="B9345" s="110"/>
      <c r="C9345" s="110"/>
    </row>
    <row r="9346" spans="2:3" x14ac:dyDescent="0.25">
      <c r="B9346" s="110"/>
      <c r="C9346" s="110"/>
    </row>
    <row r="9347" spans="2:3" x14ac:dyDescent="0.25">
      <c r="B9347" s="110"/>
      <c r="C9347" s="110"/>
    </row>
    <row r="9348" spans="2:3" x14ac:dyDescent="0.25">
      <c r="B9348" s="110"/>
      <c r="C9348" s="110"/>
    </row>
    <row r="9349" spans="2:3" x14ac:dyDescent="0.25">
      <c r="B9349" s="110"/>
      <c r="C9349" s="110"/>
    </row>
    <row r="9350" spans="2:3" x14ac:dyDescent="0.25">
      <c r="B9350" s="110"/>
      <c r="C9350" s="110"/>
    </row>
    <row r="9351" spans="2:3" x14ac:dyDescent="0.25">
      <c r="B9351" s="110"/>
      <c r="C9351" s="110"/>
    </row>
    <row r="9352" spans="2:3" x14ac:dyDescent="0.25">
      <c r="B9352" s="110"/>
      <c r="C9352" s="110"/>
    </row>
    <row r="9353" spans="2:3" x14ac:dyDescent="0.25">
      <c r="B9353" s="110"/>
      <c r="C9353" s="110"/>
    </row>
    <row r="9354" spans="2:3" x14ac:dyDescent="0.25">
      <c r="B9354" s="110"/>
      <c r="C9354" s="110"/>
    </row>
    <row r="9355" spans="2:3" x14ac:dyDescent="0.25">
      <c r="B9355" s="110"/>
      <c r="C9355" s="110"/>
    </row>
    <row r="9356" spans="2:3" x14ac:dyDescent="0.25">
      <c r="B9356" s="110"/>
      <c r="C9356" s="110"/>
    </row>
    <row r="9357" spans="2:3" x14ac:dyDescent="0.25">
      <c r="B9357" s="110"/>
      <c r="C9357" s="110"/>
    </row>
    <row r="9358" spans="2:3" x14ac:dyDescent="0.25">
      <c r="B9358" s="110"/>
      <c r="C9358" s="110"/>
    </row>
    <row r="9359" spans="2:3" x14ac:dyDescent="0.25">
      <c r="B9359" s="110"/>
      <c r="C9359" s="110"/>
    </row>
    <row r="9360" spans="2:3" x14ac:dyDescent="0.25">
      <c r="B9360" s="110"/>
      <c r="C9360" s="110"/>
    </row>
    <row r="9361" spans="2:3" x14ac:dyDescent="0.25">
      <c r="B9361" s="110"/>
      <c r="C9361" s="110"/>
    </row>
    <row r="9362" spans="2:3" x14ac:dyDescent="0.25">
      <c r="B9362" s="110"/>
      <c r="C9362" s="110"/>
    </row>
    <row r="9363" spans="2:3" x14ac:dyDescent="0.25">
      <c r="B9363" s="110"/>
      <c r="C9363" s="110"/>
    </row>
    <row r="9364" spans="2:3" x14ac:dyDescent="0.25">
      <c r="B9364" s="110"/>
      <c r="C9364" s="110"/>
    </row>
    <row r="9365" spans="2:3" x14ac:dyDescent="0.25">
      <c r="B9365" s="110"/>
      <c r="C9365" s="110"/>
    </row>
    <row r="9366" spans="2:3" x14ac:dyDescent="0.25">
      <c r="B9366" s="110"/>
      <c r="C9366" s="110"/>
    </row>
    <row r="9367" spans="2:3" x14ac:dyDescent="0.25">
      <c r="B9367" s="110"/>
      <c r="C9367" s="110"/>
    </row>
    <row r="9368" spans="2:3" x14ac:dyDescent="0.25">
      <c r="B9368" s="110"/>
      <c r="C9368" s="110"/>
    </row>
    <row r="9369" spans="2:3" x14ac:dyDescent="0.25">
      <c r="B9369" s="110"/>
      <c r="C9369" s="110"/>
    </row>
    <row r="9370" spans="2:3" x14ac:dyDescent="0.25">
      <c r="B9370" s="110"/>
      <c r="C9370" s="110"/>
    </row>
    <row r="9371" spans="2:3" x14ac:dyDescent="0.25">
      <c r="B9371" s="110"/>
      <c r="C9371" s="110"/>
    </row>
    <row r="9372" spans="2:3" x14ac:dyDescent="0.25">
      <c r="B9372" s="110"/>
      <c r="C9372" s="110"/>
    </row>
    <row r="9373" spans="2:3" x14ac:dyDescent="0.25">
      <c r="B9373" s="110"/>
      <c r="C9373" s="110"/>
    </row>
    <row r="9374" spans="2:3" x14ac:dyDescent="0.25">
      <c r="B9374" s="110"/>
      <c r="C9374" s="110"/>
    </row>
    <row r="9375" spans="2:3" x14ac:dyDescent="0.25">
      <c r="B9375" s="110"/>
      <c r="C9375" s="110"/>
    </row>
    <row r="9376" spans="2:3" x14ac:dyDescent="0.25">
      <c r="B9376" s="110"/>
      <c r="C9376" s="110"/>
    </row>
    <row r="9377" spans="2:3" x14ac:dyDescent="0.25">
      <c r="B9377" s="110"/>
      <c r="C9377" s="110"/>
    </row>
    <row r="9378" spans="2:3" x14ac:dyDescent="0.25">
      <c r="B9378" s="110"/>
      <c r="C9378" s="110"/>
    </row>
    <row r="9379" spans="2:3" x14ac:dyDescent="0.25">
      <c r="B9379" s="110"/>
      <c r="C9379" s="110"/>
    </row>
    <row r="9380" spans="2:3" x14ac:dyDescent="0.25">
      <c r="B9380" s="110"/>
      <c r="C9380" s="110"/>
    </row>
    <row r="9381" spans="2:3" x14ac:dyDescent="0.25">
      <c r="B9381" s="110"/>
      <c r="C9381" s="110"/>
    </row>
    <row r="9382" spans="2:3" x14ac:dyDescent="0.25">
      <c r="B9382" s="110"/>
      <c r="C9382" s="110"/>
    </row>
    <row r="9383" spans="2:3" x14ac:dyDescent="0.25">
      <c r="B9383" s="110"/>
      <c r="C9383" s="110"/>
    </row>
    <row r="9384" spans="2:3" x14ac:dyDescent="0.25">
      <c r="B9384" s="110"/>
      <c r="C9384" s="110"/>
    </row>
    <row r="9385" spans="2:3" x14ac:dyDescent="0.25">
      <c r="B9385" s="110"/>
      <c r="C9385" s="110"/>
    </row>
    <row r="9386" spans="2:3" x14ac:dyDescent="0.25">
      <c r="B9386" s="110"/>
      <c r="C9386" s="110"/>
    </row>
    <row r="9387" spans="2:3" x14ac:dyDescent="0.25">
      <c r="B9387" s="110"/>
      <c r="C9387" s="110"/>
    </row>
    <row r="9388" spans="2:3" x14ac:dyDescent="0.25">
      <c r="B9388" s="110"/>
      <c r="C9388" s="110"/>
    </row>
    <row r="9389" spans="2:3" x14ac:dyDescent="0.25">
      <c r="B9389" s="110"/>
      <c r="C9389" s="110"/>
    </row>
    <row r="9390" spans="2:3" x14ac:dyDescent="0.25">
      <c r="B9390" s="110"/>
      <c r="C9390" s="110"/>
    </row>
    <row r="9391" spans="2:3" x14ac:dyDescent="0.25">
      <c r="B9391" s="110"/>
      <c r="C9391" s="110"/>
    </row>
    <row r="9392" spans="2:3" x14ac:dyDescent="0.25">
      <c r="B9392" s="110"/>
      <c r="C9392" s="110"/>
    </row>
    <row r="9393" spans="2:3" x14ac:dyDescent="0.25">
      <c r="B9393" s="110"/>
      <c r="C9393" s="110"/>
    </row>
    <row r="9394" spans="2:3" x14ac:dyDescent="0.25">
      <c r="B9394" s="110"/>
      <c r="C9394" s="110"/>
    </row>
    <row r="9395" spans="2:3" x14ac:dyDescent="0.25">
      <c r="B9395" s="110"/>
      <c r="C9395" s="110"/>
    </row>
    <row r="9396" spans="2:3" x14ac:dyDescent="0.25">
      <c r="B9396" s="110"/>
      <c r="C9396" s="110"/>
    </row>
    <row r="9397" spans="2:3" x14ac:dyDescent="0.25">
      <c r="B9397" s="110"/>
      <c r="C9397" s="110"/>
    </row>
    <row r="9398" spans="2:3" x14ac:dyDescent="0.25">
      <c r="B9398" s="110"/>
      <c r="C9398" s="110"/>
    </row>
    <row r="9399" spans="2:3" x14ac:dyDescent="0.25">
      <c r="B9399" s="110"/>
      <c r="C9399" s="110"/>
    </row>
    <row r="9400" spans="2:3" x14ac:dyDescent="0.25">
      <c r="B9400" s="110"/>
      <c r="C9400" s="110"/>
    </row>
    <row r="9401" spans="2:3" x14ac:dyDescent="0.25">
      <c r="B9401" s="110"/>
      <c r="C9401" s="110"/>
    </row>
    <row r="9402" spans="2:3" x14ac:dyDescent="0.25">
      <c r="B9402" s="110"/>
      <c r="C9402" s="110"/>
    </row>
    <row r="9403" spans="2:3" x14ac:dyDescent="0.25">
      <c r="B9403" s="110"/>
      <c r="C9403" s="110"/>
    </row>
    <row r="9404" spans="2:3" x14ac:dyDescent="0.25">
      <c r="B9404" s="110"/>
      <c r="C9404" s="110"/>
    </row>
    <row r="9405" spans="2:3" x14ac:dyDescent="0.25">
      <c r="B9405" s="110"/>
      <c r="C9405" s="110"/>
    </row>
    <row r="9406" spans="2:3" x14ac:dyDescent="0.25">
      <c r="B9406" s="110"/>
      <c r="C9406" s="110"/>
    </row>
    <row r="9407" spans="2:3" x14ac:dyDescent="0.25">
      <c r="B9407" s="110"/>
      <c r="C9407" s="110"/>
    </row>
    <row r="9408" spans="2:3" x14ac:dyDescent="0.25">
      <c r="B9408" s="110"/>
      <c r="C9408" s="110"/>
    </row>
    <row r="9409" spans="2:3" x14ac:dyDescent="0.25">
      <c r="B9409" s="110"/>
      <c r="C9409" s="110"/>
    </row>
    <row r="9410" spans="2:3" x14ac:dyDescent="0.25">
      <c r="B9410" s="110"/>
      <c r="C9410" s="110"/>
    </row>
    <row r="9411" spans="2:3" x14ac:dyDescent="0.25">
      <c r="B9411" s="110"/>
      <c r="C9411" s="110"/>
    </row>
    <row r="9412" spans="2:3" x14ac:dyDescent="0.25">
      <c r="B9412" s="110"/>
      <c r="C9412" s="110"/>
    </row>
    <row r="9413" spans="2:3" x14ac:dyDescent="0.25">
      <c r="B9413" s="110"/>
      <c r="C9413" s="110"/>
    </row>
    <row r="9414" spans="2:3" x14ac:dyDescent="0.25">
      <c r="B9414" s="110"/>
      <c r="C9414" s="110"/>
    </row>
    <row r="9415" spans="2:3" x14ac:dyDescent="0.25">
      <c r="B9415" s="110"/>
      <c r="C9415" s="110"/>
    </row>
    <row r="9416" spans="2:3" x14ac:dyDescent="0.25">
      <c r="B9416" s="110"/>
      <c r="C9416" s="110"/>
    </row>
    <row r="9417" spans="2:3" x14ac:dyDescent="0.25">
      <c r="B9417" s="110"/>
      <c r="C9417" s="110"/>
    </row>
    <row r="9418" spans="2:3" x14ac:dyDescent="0.25">
      <c r="B9418" s="110"/>
      <c r="C9418" s="110"/>
    </row>
    <row r="9419" spans="2:3" x14ac:dyDescent="0.25">
      <c r="B9419" s="110"/>
      <c r="C9419" s="110"/>
    </row>
    <row r="9420" spans="2:3" x14ac:dyDescent="0.25">
      <c r="B9420" s="110"/>
      <c r="C9420" s="110"/>
    </row>
    <row r="9421" spans="2:3" x14ac:dyDescent="0.25">
      <c r="B9421" s="110"/>
      <c r="C9421" s="110"/>
    </row>
    <row r="9422" spans="2:3" x14ac:dyDescent="0.25">
      <c r="B9422" s="110"/>
      <c r="C9422" s="110"/>
    </row>
    <row r="9423" spans="2:3" x14ac:dyDescent="0.25">
      <c r="B9423" s="110"/>
      <c r="C9423" s="110"/>
    </row>
    <row r="9424" spans="2:3" x14ac:dyDescent="0.25">
      <c r="B9424" s="110"/>
      <c r="C9424" s="110"/>
    </row>
    <row r="9425" spans="2:3" x14ac:dyDescent="0.25">
      <c r="B9425" s="110"/>
      <c r="C9425" s="110"/>
    </row>
    <row r="9426" spans="2:3" x14ac:dyDescent="0.25">
      <c r="B9426" s="110"/>
      <c r="C9426" s="110"/>
    </row>
    <row r="9427" spans="2:3" x14ac:dyDescent="0.25">
      <c r="B9427" s="110"/>
      <c r="C9427" s="110"/>
    </row>
    <row r="9428" spans="2:3" x14ac:dyDescent="0.25">
      <c r="B9428" s="110"/>
      <c r="C9428" s="110"/>
    </row>
    <row r="9429" spans="2:3" x14ac:dyDescent="0.25">
      <c r="B9429" s="110"/>
      <c r="C9429" s="110"/>
    </row>
    <row r="9430" spans="2:3" x14ac:dyDescent="0.25">
      <c r="B9430" s="110"/>
      <c r="C9430" s="110"/>
    </row>
    <row r="9431" spans="2:3" x14ac:dyDescent="0.25">
      <c r="B9431" s="110"/>
      <c r="C9431" s="110"/>
    </row>
    <row r="9432" spans="2:3" x14ac:dyDescent="0.25">
      <c r="B9432" s="110"/>
      <c r="C9432" s="110"/>
    </row>
    <row r="9433" spans="2:3" x14ac:dyDescent="0.25">
      <c r="B9433" s="110"/>
      <c r="C9433" s="110"/>
    </row>
    <row r="9434" spans="2:3" x14ac:dyDescent="0.25">
      <c r="B9434" s="110"/>
      <c r="C9434" s="110"/>
    </row>
    <row r="9435" spans="2:3" x14ac:dyDescent="0.25">
      <c r="B9435" s="110"/>
      <c r="C9435" s="110"/>
    </row>
    <row r="9436" spans="2:3" x14ac:dyDescent="0.25">
      <c r="B9436" s="110"/>
      <c r="C9436" s="110"/>
    </row>
    <row r="9437" spans="2:3" x14ac:dyDescent="0.25">
      <c r="B9437" s="110"/>
      <c r="C9437" s="110"/>
    </row>
    <row r="9438" spans="2:3" x14ac:dyDescent="0.25">
      <c r="B9438" s="110"/>
      <c r="C9438" s="110"/>
    </row>
    <row r="9439" spans="2:3" x14ac:dyDescent="0.25">
      <c r="B9439" s="110"/>
      <c r="C9439" s="110"/>
    </row>
    <row r="9440" spans="2:3" x14ac:dyDescent="0.25">
      <c r="B9440" s="110"/>
      <c r="C9440" s="110"/>
    </row>
    <row r="9441" spans="2:3" x14ac:dyDescent="0.25">
      <c r="B9441" s="110"/>
      <c r="C9441" s="110"/>
    </row>
    <row r="9442" spans="2:3" x14ac:dyDescent="0.25">
      <c r="B9442" s="110"/>
      <c r="C9442" s="110"/>
    </row>
    <row r="9443" spans="2:3" x14ac:dyDescent="0.25">
      <c r="B9443" s="110"/>
      <c r="C9443" s="110"/>
    </row>
    <row r="9444" spans="2:3" x14ac:dyDescent="0.25">
      <c r="B9444" s="110"/>
      <c r="C9444" s="110"/>
    </row>
    <row r="9445" spans="2:3" x14ac:dyDescent="0.25">
      <c r="B9445" s="110"/>
      <c r="C9445" s="110"/>
    </row>
    <row r="9446" spans="2:3" x14ac:dyDescent="0.25">
      <c r="B9446" s="110"/>
      <c r="C9446" s="110"/>
    </row>
    <row r="9447" spans="2:3" x14ac:dyDescent="0.25">
      <c r="B9447" s="110"/>
      <c r="C9447" s="110"/>
    </row>
    <row r="9448" spans="2:3" x14ac:dyDescent="0.25">
      <c r="B9448" s="110"/>
      <c r="C9448" s="110"/>
    </row>
    <row r="9449" spans="2:3" x14ac:dyDescent="0.25">
      <c r="B9449" s="110"/>
      <c r="C9449" s="110"/>
    </row>
    <row r="9450" spans="2:3" x14ac:dyDescent="0.25">
      <c r="B9450" s="110"/>
      <c r="C9450" s="110"/>
    </row>
    <row r="9451" spans="2:3" x14ac:dyDescent="0.25">
      <c r="B9451" s="110"/>
      <c r="C9451" s="110"/>
    </row>
    <row r="9452" spans="2:3" x14ac:dyDescent="0.25">
      <c r="B9452" s="110"/>
      <c r="C9452" s="110"/>
    </row>
    <row r="9453" spans="2:3" x14ac:dyDescent="0.25">
      <c r="B9453" s="110"/>
      <c r="C9453" s="110"/>
    </row>
    <row r="9454" spans="2:3" x14ac:dyDescent="0.25">
      <c r="B9454" s="110"/>
      <c r="C9454" s="110"/>
    </row>
    <row r="9455" spans="2:3" x14ac:dyDescent="0.25">
      <c r="B9455" s="110"/>
      <c r="C9455" s="110"/>
    </row>
    <row r="9456" spans="2:3" x14ac:dyDescent="0.25">
      <c r="B9456" s="110"/>
      <c r="C9456" s="110"/>
    </row>
    <row r="9457" spans="2:3" x14ac:dyDescent="0.25">
      <c r="B9457" s="110"/>
      <c r="C9457" s="110"/>
    </row>
    <row r="9458" spans="2:3" x14ac:dyDescent="0.25">
      <c r="B9458" s="110"/>
      <c r="C9458" s="110"/>
    </row>
    <row r="9459" spans="2:3" x14ac:dyDescent="0.25">
      <c r="B9459" s="110"/>
      <c r="C9459" s="110"/>
    </row>
    <row r="9460" spans="2:3" x14ac:dyDescent="0.25">
      <c r="B9460" s="110"/>
      <c r="C9460" s="110"/>
    </row>
    <row r="9461" spans="2:3" x14ac:dyDescent="0.25">
      <c r="B9461" s="110"/>
      <c r="C9461" s="110"/>
    </row>
    <row r="9462" spans="2:3" x14ac:dyDescent="0.25">
      <c r="B9462" s="110"/>
      <c r="C9462" s="110"/>
    </row>
    <row r="9463" spans="2:3" x14ac:dyDescent="0.25">
      <c r="B9463" s="110"/>
      <c r="C9463" s="110"/>
    </row>
    <row r="9464" spans="2:3" x14ac:dyDescent="0.25">
      <c r="B9464" s="110"/>
      <c r="C9464" s="110"/>
    </row>
    <row r="9465" spans="2:3" x14ac:dyDescent="0.25">
      <c r="B9465" s="110"/>
      <c r="C9465" s="110"/>
    </row>
    <row r="9466" spans="2:3" x14ac:dyDescent="0.25">
      <c r="B9466" s="110"/>
      <c r="C9466" s="110"/>
    </row>
    <row r="9467" spans="2:3" x14ac:dyDescent="0.25">
      <c r="B9467" s="110"/>
      <c r="C9467" s="110"/>
    </row>
    <row r="9468" spans="2:3" x14ac:dyDescent="0.25">
      <c r="B9468" s="110"/>
      <c r="C9468" s="110"/>
    </row>
    <row r="9469" spans="2:3" x14ac:dyDescent="0.25">
      <c r="B9469" s="110"/>
      <c r="C9469" s="110"/>
    </row>
    <row r="9470" spans="2:3" x14ac:dyDescent="0.25">
      <c r="B9470" s="110"/>
      <c r="C9470" s="110"/>
    </row>
    <row r="9471" spans="2:3" x14ac:dyDescent="0.25">
      <c r="B9471" s="110"/>
      <c r="C9471" s="110"/>
    </row>
    <row r="9472" spans="2:3" x14ac:dyDescent="0.25">
      <c r="B9472" s="110"/>
      <c r="C9472" s="110"/>
    </row>
    <row r="9473" spans="2:3" x14ac:dyDescent="0.25">
      <c r="B9473" s="110"/>
      <c r="C9473" s="110"/>
    </row>
    <row r="9474" spans="2:3" x14ac:dyDescent="0.25">
      <c r="B9474" s="110"/>
      <c r="C9474" s="110"/>
    </row>
    <row r="9475" spans="2:3" x14ac:dyDescent="0.25">
      <c r="B9475" s="110"/>
      <c r="C9475" s="110"/>
    </row>
    <row r="9476" spans="2:3" x14ac:dyDescent="0.25">
      <c r="B9476" s="110"/>
      <c r="C9476" s="110"/>
    </row>
    <row r="9477" spans="2:3" x14ac:dyDescent="0.25">
      <c r="B9477" s="110"/>
      <c r="C9477" s="110"/>
    </row>
    <row r="9478" spans="2:3" x14ac:dyDescent="0.25">
      <c r="B9478" s="110"/>
      <c r="C9478" s="110"/>
    </row>
    <row r="9479" spans="2:3" x14ac:dyDescent="0.25">
      <c r="B9479" s="110"/>
      <c r="C9479" s="110"/>
    </row>
    <row r="9480" spans="2:3" x14ac:dyDescent="0.25">
      <c r="B9480" s="110"/>
      <c r="C9480" s="110"/>
    </row>
    <row r="9481" spans="2:3" x14ac:dyDescent="0.25">
      <c r="B9481" s="110"/>
      <c r="C9481" s="110"/>
    </row>
    <row r="9482" spans="2:3" x14ac:dyDescent="0.25">
      <c r="B9482" s="110"/>
      <c r="C9482" s="110"/>
    </row>
    <row r="9483" spans="2:3" x14ac:dyDescent="0.25">
      <c r="B9483" s="110"/>
      <c r="C9483" s="110"/>
    </row>
    <row r="9484" spans="2:3" x14ac:dyDescent="0.25">
      <c r="B9484" s="110"/>
      <c r="C9484" s="110"/>
    </row>
    <row r="9485" spans="2:3" x14ac:dyDescent="0.25">
      <c r="B9485" s="110"/>
      <c r="C9485" s="110"/>
    </row>
    <row r="9486" spans="2:3" x14ac:dyDescent="0.25">
      <c r="B9486" s="110"/>
      <c r="C9486" s="110"/>
    </row>
    <row r="9487" spans="2:3" x14ac:dyDescent="0.25">
      <c r="B9487" s="110"/>
      <c r="C9487" s="110"/>
    </row>
    <row r="9488" spans="2:3" x14ac:dyDescent="0.25">
      <c r="B9488" s="110"/>
      <c r="C9488" s="110"/>
    </row>
    <row r="9489" spans="2:3" x14ac:dyDescent="0.25">
      <c r="B9489" s="110"/>
      <c r="C9489" s="110"/>
    </row>
    <row r="9490" spans="2:3" x14ac:dyDescent="0.25">
      <c r="B9490" s="110"/>
      <c r="C9490" s="110"/>
    </row>
    <row r="9491" spans="2:3" x14ac:dyDescent="0.25">
      <c r="B9491" s="110"/>
      <c r="C9491" s="110"/>
    </row>
    <row r="9492" spans="2:3" x14ac:dyDescent="0.25">
      <c r="B9492" s="110"/>
      <c r="C9492" s="110"/>
    </row>
    <row r="9493" spans="2:3" x14ac:dyDescent="0.25">
      <c r="B9493" s="110"/>
      <c r="C9493" s="110"/>
    </row>
    <row r="9494" spans="2:3" x14ac:dyDescent="0.25">
      <c r="B9494" s="110"/>
      <c r="C9494" s="110"/>
    </row>
    <row r="9495" spans="2:3" x14ac:dyDescent="0.25">
      <c r="B9495" s="110"/>
      <c r="C9495" s="110"/>
    </row>
    <row r="9496" spans="2:3" x14ac:dyDescent="0.25">
      <c r="B9496" s="110"/>
      <c r="C9496" s="110"/>
    </row>
    <row r="9497" spans="2:3" x14ac:dyDescent="0.25">
      <c r="B9497" s="110"/>
      <c r="C9497" s="110"/>
    </row>
    <row r="9498" spans="2:3" x14ac:dyDescent="0.25">
      <c r="B9498" s="110"/>
      <c r="C9498" s="110"/>
    </row>
    <row r="9499" spans="2:3" x14ac:dyDescent="0.25">
      <c r="B9499" s="110"/>
      <c r="C9499" s="110"/>
    </row>
    <row r="9500" spans="2:3" x14ac:dyDescent="0.25">
      <c r="B9500" s="110"/>
      <c r="C9500" s="110"/>
    </row>
    <row r="9501" spans="2:3" x14ac:dyDescent="0.25">
      <c r="B9501" s="110"/>
      <c r="C9501" s="110"/>
    </row>
    <row r="9502" spans="2:3" x14ac:dyDescent="0.25">
      <c r="B9502" s="110"/>
      <c r="C9502" s="110"/>
    </row>
    <row r="9503" spans="2:3" x14ac:dyDescent="0.25">
      <c r="B9503" s="110"/>
      <c r="C9503" s="110"/>
    </row>
    <row r="9504" spans="2:3" x14ac:dyDescent="0.25">
      <c r="B9504" s="110"/>
      <c r="C9504" s="110"/>
    </row>
    <row r="9505" spans="2:3" x14ac:dyDescent="0.25">
      <c r="B9505" s="110"/>
      <c r="C9505" s="110"/>
    </row>
    <row r="9506" spans="2:3" x14ac:dyDescent="0.25">
      <c r="B9506" s="110"/>
      <c r="C9506" s="110"/>
    </row>
    <row r="9507" spans="2:3" x14ac:dyDescent="0.25">
      <c r="B9507" s="110"/>
      <c r="C9507" s="110"/>
    </row>
    <row r="9508" spans="2:3" x14ac:dyDescent="0.25">
      <c r="B9508" s="110"/>
      <c r="C9508" s="110"/>
    </row>
    <row r="9509" spans="2:3" x14ac:dyDescent="0.25">
      <c r="B9509" s="110"/>
      <c r="C9509" s="110"/>
    </row>
    <row r="9510" spans="2:3" x14ac:dyDescent="0.25">
      <c r="B9510" s="110"/>
      <c r="C9510" s="110"/>
    </row>
    <row r="9511" spans="2:3" x14ac:dyDescent="0.25">
      <c r="B9511" s="110"/>
      <c r="C9511" s="110"/>
    </row>
    <row r="9512" spans="2:3" x14ac:dyDescent="0.25">
      <c r="B9512" s="110"/>
      <c r="C9512" s="110"/>
    </row>
    <row r="9513" spans="2:3" x14ac:dyDescent="0.25">
      <c r="B9513" s="110"/>
      <c r="C9513" s="110"/>
    </row>
    <row r="9514" spans="2:3" x14ac:dyDescent="0.25">
      <c r="B9514" s="110"/>
      <c r="C9514" s="110"/>
    </row>
    <row r="9515" spans="2:3" x14ac:dyDescent="0.25">
      <c r="B9515" s="110"/>
      <c r="C9515" s="110"/>
    </row>
    <row r="9516" spans="2:3" x14ac:dyDescent="0.25">
      <c r="B9516" s="110"/>
      <c r="C9516" s="110"/>
    </row>
    <row r="9517" spans="2:3" x14ac:dyDescent="0.25">
      <c r="B9517" s="110"/>
      <c r="C9517" s="110"/>
    </row>
    <row r="9518" spans="2:3" x14ac:dyDescent="0.25">
      <c r="B9518" s="110"/>
      <c r="C9518" s="110"/>
    </row>
    <row r="9519" spans="2:3" x14ac:dyDescent="0.25">
      <c r="B9519" s="110"/>
      <c r="C9519" s="110"/>
    </row>
    <row r="9520" spans="2:3" x14ac:dyDescent="0.25">
      <c r="B9520" s="110"/>
      <c r="C9520" s="110"/>
    </row>
    <row r="9521" spans="2:3" x14ac:dyDescent="0.25">
      <c r="B9521" s="110"/>
      <c r="C9521" s="110"/>
    </row>
    <row r="9522" spans="2:3" x14ac:dyDescent="0.25">
      <c r="B9522" s="110"/>
      <c r="C9522" s="110"/>
    </row>
    <row r="9523" spans="2:3" x14ac:dyDescent="0.25">
      <c r="B9523" s="110"/>
      <c r="C9523" s="110"/>
    </row>
    <row r="9524" spans="2:3" x14ac:dyDescent="0.25">
      <c r="B9524" s="110"/>
      <c r="C9524" s="110"/>
    </row>
    <row r="9525" spans="2:3" x14ac:dyDescent="0.25">
      <c r="B9525" s="110"/>
      <c r="C9525" s="110"/>
    </row>
    <row r="9526" spans="2:3" x14ac:dyDescent="0.25">
      <c r="B9526" s="110"/>
      <c r="C9526" s="110"/>
    </row>
    <row r="9527" spans="2:3" x14ac:dyDescent="0.25">
      <c r="B9527" s="110"/>
      <c r="C9527" s="110"/>
    </row>
    <row r="9528" spans="2:3" x14ac:dyDescent="0.25">
      <c r="B9528" s="110"/>
      <c r="C9528" s="110"/>
    </row>
    <row r="9529" spans="2:3" x14ac:dyDescent="0.25">
      <c r="B9529" s="110"/>
      <c r="C9529" s="110"/>
    </row>
    <row r="9530" spans="2:3" x14ac:dyDescent="0.25">
      <c r="B9530" s="110"/>
      <c r="C9530" s="110"/>
    </row>
    <row r="9531" spans="2:3" x14ac:dyDescent="0.25">
      <c r="B9531" s="110"/>
      <c r="C9531" s="110"/>
    </row>
    <row r="9532" spans="2:3" x14ac:dyDescent="0.25">
      <c r="B9532" s="110"/>
      <c r="C9532" s="110"/>
    </row>
    <row r="9533" spans="2:3" x14ac:dyDescent="0.25">
      <c r="B9533" s="110"/>
      <c r="C9533" s="110"/>
    </row>
    <row r="9534" spans="2:3" x14ac:dyDescent="0.25">
      <c r="B9534" s="110"/>
      <c r="C9534" s="110"/>
    </row>
    <row r="9535" spans="2:3" x14ac:dyDescent="0.25">
      <c r="B9535" s="110"/>
      <c r="C9535" s="110"/>
    </row>
    <row r="9536" spans="2:3" x14ac:dyDescent="0.25">
      <c r="B9536" s="110"/>
      <c r="C9536" s="110"/>
    </row>
    <row r="9537" spans="2:3" x14ac:dyDescent="0.25">
      <c r="B9537" s="110"/>
      <c r="C9537" s="110"/>
    </row>
    <row r="9538" spans="2:3" x14ac:dyDescent="0.25">
      <c r="B9538" s="110"/>
      <c r="C9538" s="110"/>
    </row>
    <row r="9539" spans="2:3" x14ac:dyDescent="0.25">
      <c r="B9539" s="110"/>
      <c r="C9539" s="110"/>
    </row>
    <row r="9540" spans="2:3" x14ac:dyDescent="0.25">
      <c r="B9540" s="110"/>
      <c r="C9540" s="110"/>
    </row>
    <row r="9541" spans="2:3" x14ac:dyDescent="0.25">
      <c r="B9541" s="110"/>
      <c r="C9541" s="110"/>
    </row>
    <row r="9542" spans="2:3" x14ac:dyDescent="0.25">
      <c r="B9542" s="110"/>
      <c r="C9542" s="110"/>
    </row>
    <row r="9543" spans="2:3" x14ac:dyDescent="0.25">
      <c r="B9543" s="110"/>
      <c r="C9543" s="110"/>
    </row>
    <row r="9544" spans="2:3" x14ac:dyDescent="0.25">
      <c r="B9544" s="110"/>
      <c r="C9544" s="110"/>
    </row>
    <row r="9545" spans="2:3" x14ac:dyDescent="0.25">
      <c r="B9545" s="110"/>
      <c r="C9545" s="110"/>
    </row>
    <row r="9546" spans="2:3" x14ac:dyDescent="0.25">
      <c r="B9546" s="110"/>
      <c r="C9546" s="110"/>
    </row>
    <row r="9547" spans="2:3" x14ac:dyDescent="0.25">
      <c r="B9547" s="110"/>
      <c r="C9547" s="110"/>
    </row>
    <row r="9548" spans="2:3" x14ac:dyDescent="0.25">
      <c r="B9548" s="110"/>
      <c r="C9548" s="110"/>
    </row>
    <row r="9549" spans="2:3" x14ac:dyDescent="0.25">
      <c r="B9549" s="110"/>
      <c r="C9549" s="110"/>
    </row>
    <row r="9550" spans="2:3" x14ac:dyDescent="0.25">
      <c r="B9550" s="110"/>
      <c r="C9550" s="110"/>
    </row>
    <row r="9551" spans="2:3" x14ac:dyDescent="0.25">
      <c r="B9551" s="110"/>
      <c r="C9551" s="110"/>
    </row>
    <row r="9552" spans="2:3" x14ac:dyDescent="0.25">
      <c r="B9552" s="110"/>
      <c r="C9552" s="110"/>
    </row>
    <row r="9553" spans="2:3" x14ac:dyDescent="0.25">
      <c r="B9553" s="110"/>
      <c r="C9553" s="110"/>
    </row>
    <row r="9554" spans="2:3" x14ac:dyDescent="0.25">
      <c r="B9554" s="110"/>
      <c r="C9554" s="110"/>
    </row>
    <row r="9555" spans="2:3" x14ac:dyDescent="0.25">
      <c r="B9555" s="110"/>
      <c r="C9555" s="110"/>
    </row>
    <row r="9556" spans="2:3" x14ac:dyDescent="0.25">
      <c r="B9556" s="110"/>
      <c r="C9556" s="110"/>
    </row>
    <row r="9557" spans="2:3" x14ac:dyDescent="0.25">
      <c r="B9557" s="110"/>
      <c r="C9557" s="110"/>
    </row>
    <row r="9558" spans="2:3" x14ac:dyDescent="0.25">
      <c r="B9558" s="110"/>
      <c r="C9558" s="110"/>
    </row>
    <row r="9559" spans="2:3" x14ac:dyDescent="0.25">
      <c r="B9559" s="110"/>
      <c r="C9559" s="110"/>
    </row>
    <row r="9560" spans="2:3" x14ac:dyDescent="0.25">
      <c r="B9560" s="110"/>
      <c r="C9560" s="110"/>
    </row>
    <row r="9561" spans="2:3" x14ac:dyDescent="0.25">
      <c r="B9561" s="110"/>
      <c r="C9561" s="110"/>
    </row>
    <row r="9562" spans="2:3" x14ac:dyDescent="0.25">
      <c r="B9562" s="110"/>
      <c r="C9562" s="110"/>
    </row>
    <row r="9563" spans="2:3" x14ac:dyDescent="0.25">
      <c r="B9563" s="110"/>
      <c r="C9563" s="110"/>
    </row>
    <row r="9564" spans="2:3" x14ac:dyDescent="0.25">
      <c r="B9564" s="110"/>
      <c r="C9564" s="110"/>
    </row>
    <row r="9565" spans="2:3" x14ac:dyDescent="0.25">
      <c r="B9565" s="110"/>
      <c r="C9565" s="110"/>
    </row>
    <row r="9566" spans="2:3" x14ac:dyDescent="0.25">
      <c r="B9566" s="110"/>
      <c r="C9566" s="110"/>
    </row>
    <row r="9567" spans="2:3" x14ac:dyDescent="0.25">
      <c r="B9567" s="110"/>
      <c r="C9567" s="110"/>
    </row>
    <row r="9568" spans="2:3" x14ac:dyDescent="0.25">
      <c r="B9568" s="110"/>
      <c r="C9568" s="110"/>
    </row>
    <row r="9569" spans="2:3" x14ac:dyDescent="0.25">
      <c r="B9569" s="110"/>
      <c r="C9569" s="110"/>
    </row>
    <row r="9570" spans="2:3" x14ac:dyDescent="0.25">
      <c r="B9570" s="110"/>
      <c r="C9570" s="110"/>
    </row>
    <row r="9571" spans="2:3" x14ac:dyDescent="0.25">
      <c r="B9571" s="110"/>
      <c r="C9571" s="110"/>
    </row>
    <row r="9572" spans="2:3" x14ac:dyDescent="0.25">
      <c r="B9572" s="110"/>
      <c r="C9572" s="110"/>
    </row>
    <row r="9573" spans="2:3" x14ac:dyDescent="0.25">
      <c r="B9573" s="110"/>
      <c r="C9573" s="110"/>
    </row>
    <row r="9574" spans="2:3" x14ac:dyDescent="0.25">
      <c r="B9574" s="110"/>
      <c r="C9574" s="110"/>
    </row>
    <row r="9575" spans="2:3" x14ac:dyDescent="0.25">
      <c r="B9575" s="110"/>
      <c r="C9575" s="110"/>
    </row>
    <row r="9576" spans="2:3" x14ac:dyDescent="0.25">
      <c r="B9576" s="110"/>
      <c r="C9576" s="110"/>
    </row>
    <row r="9577" spans="2:3" x14ac:dyDescent="0.25">
      <c r="B9577" s="110"/>
      <c r="C9577" s="110"/>
    </row>
    <row r="9578" spans="2:3" x14ac:dyDescent="0.25">
      <c r="B9578" s="110"/>
      <c r="C9578" s="110"/>
    </row>
    <row r="9579" spans="2:3" x14ac:dyDescent="0.25">
      <c r="B9579" s="110"/>
      <c r="C9579" s="110"/>
    </row>
    <row r="9580" spans="2:3" x14ac:dyDescent="0.25">
      <c r="B9580" s="110"/>
      <c r="C9580" s="110"/>
    </row>
    <row r="9581" spans="2:3" x14ac:dyDescent="0.25">
      <c r="B9581" s="110"/>
      <c r="C9581" s="110"/>
    </row>
    <row r="9582" spans="2:3" x14ac:dyDescent="0.25">
      <c r="B9582" s="110"/>
      <c r="C9582" s="110"/>
    </row>
    <row r="9583" spans="2:3" x14ac:dyDescent="0.25">
      <c r="B9583" s="110"/>
      <c r="C9583" s="110"/>
    </row>
    <row r="9584" spans="2:3" x14ac:dyDescent="0.25">
      <c r="B9584" s="110"/>
      <c r="C9584" s="110"/>
    </row>
    <row r="9585" spans="2:3" x14ac:dyDescent="0.25">
      <c r="B9585" s="110"/>
      <c r="C9585" s="110"/>
    </row>
    <row r="9586" spans="2:3" x14ac:dyDescent="0.25">
      <c r="B9586" s="110"/>
      <c r="C9586" s="110"/>
    </row>
    <row r="9587" spans="2:3" x14ac:dyDescent="0.25">
      <c r="B9587" s="110"/>
      <c r="C9587" s="110"/>
    </row>
    <row r="9588" spans="2:3" x14ac:dyDescent="0.25">
      <c r="B9588" s="110"/>
      <c r="C9588" s="110"/>
    </row>
    <row r="9589" spans="2:3" x14ac:dyDescent="0.25">
      <c r="B9589" s="110"/>
      <c r="C9589" s="110"/>
    </row>
    <row r="9590" spans="2:3" x14ac:dyDescent="0.25">
      <c r="B9590" s="110"/>
      <c r="C9590" s="110"/>
    </row>
    <row r="9591" spans="2:3" x14ac:dyDescent="0.25">
      <c r="B9591" s="110"/>
      <c r="C9591" s="110"/>
    </row>
    <row r="9592" spans="2:3" x14ac:dyDescent="0.25">
      <c r="B9592" s="110"/>
      <c r="C9592" s="110"/>
    </row>
    <row r="9593" spans="2:3" x14ac:dyDescent="0.25">
      <c r="B9593" s="110"/>
      <c r="C9593" s="110"/>
    </row>
    <row r="9594" spans="2:3" x14ac:dyDescent="0.25">
      <c r="B9594" s="110"/>
      <c r="C9594" s="110"/>
    </row>
    <row r="9595" spans="2:3" x14ac:dyDescent="0.25">
      <c r="B9595" s="110"/>
      <c r="C9595" s="110"/>
    </row>
    <row r="9596" spans="2:3" x14ac:dyDescent="0.25">
      <c r="B9596" s="110"/>
      <c r="C9596" s="110"/>
    </row>
    <row r="9597" spans="2:3" x14ac:dyDescent="0.25">
      <c r="B9597" s="110"/>
      <c r="C9597" s="110"/>
    </row>
    <row r="9598" spans="2:3" x14ac:dyDescent="0.25">
      <c r="B9598" s="110"/>
      <c r="C9598" s="110"/>
    </row>
    <row r="9599" spans="2:3" x14ac:dyDescent="0.25">
      <c r="B9599" s="110"/>
      <c r="C9599" s="110"/>
    </row>
    <row r="9600" spans="2:3" x14ac:dyDescent="0.25">
      <c r="B9600" s="110"/>
      <c r="C9600" s="110"/>
    </row>
    <row r="9601" spans="2:3" x14ac:dyDescent="0.25">
      <c r="B9601" s="110"/>
      <c r="C9601" s="110"/>
    </row>
    <row r="9602" spans="2:3" x14ac:dyDescent="0.25">
      <c r="B9602" s="110"/>
      <c r="C9602" s="110"/>
    </row>
    <row r="9603" spans="2:3" x14ac:dyDescent="0.25">
      <c r="B9603" s="110"/>
      <c r="C9603" s="110"/>
    </row>
    <row r="9604" spans="2:3" x14ac:dyDescent="0.25">
      <c r="B9604" s="110"/>
      <c r="C9604" s="110"/>
    </row>
    <row r="9605" spans="2:3" x14ac:dyDescent="0.25">
      <c r="B9605" s="110"/>
      <c r="C9605" s="110"/>
    </row>
    <row r="9606" spans="2:3" x14ac:dyDescent="0.25">
      <c r="B9606" s="110"/>
      <c r="C9606" s="110"/>
    </row>
    <row r="9607" spans="2:3" x14ac:dyDescent="0.25">
      <c r="B9607" s="110"/>
      <c r="C9607" s="110"/>
    </row>
    <row r="9608" spans="2:3" x14ac:dyDescent="0.25">
      <c r="B9608" s="110"/>
      <c r="C9608" s="110"/>
    </row>
    <row r="9609" spans="2:3" x14ac:dyDescent="0.25">
      <c r="B9609" s="110"/>
      <c r="C9609" s="110"/>
    </row>
    <row r="9610" spans="2:3" x14ac:dyDescent="0.25">
      <c r="B9610" s="110"/>
      <c r="C9610" s="110"/>
    </row>
    <row r="9611" spans="2:3" x14ac:dyDescent="0.25">
      <c r="B9611" s="110"/>
      <c r="C9611" s="110"/>
    </row>
    <row r="9612" spans="2:3" x14ac:dyDescent="0.25">
      <c r="B9612" s="110"/>
      <c r="C9612" s="110"/>
    </row>
    <row r="9613" spans="2:3" x14ac:dyDescent="0.25">
      <c r="B9613" s="110"/>
      <c r="C9613" s="110"/>
    </row>
    <row r="9614" spans="2:3" x14ac:dyDescent="0.25">
      <c r="B9614" s="110"/>
      <c r="C9614" s="110"/>
    </row>
    <row r="9615" spans="2:3" x14ac:dyDescent="0.25">
      <c r="B9615" s="110"/>
      <c r="C9615" s="110"/>
    </row>
    <row r="9616" spans="2:3" x14ac:dyDescent="0.25">
      <c r="B9616" s="110"/>
      <c r="C9616" s="110"/>
    </row>
    <row r="9617" spans="2:3" x14ac:dyDescent="0.25">
      <c r="B9617" s="110"/>
      <c r="C9617" s="110"/>
    </row>
    <row r="9618" spans="2:3" x14ac:dyDescent="0.25">
      <c r="B9618" s="110"/>
      <c r="C9618" s="110"/>
    </row>
    <row r="9619" spans="2:3" x14ac:dyDescent="0.25">
      <c r="B9619" s="110"/>
      <c r="C9619" s="110"/>
    </row>
    <row r="9620" spans="2:3" x14ac:dyDescent="0.25">
      <c r="B9620" s="110"/>
      <c r="C9620" s="110"/>
    </row>
    <row r="9621" spans="2:3" x14ac:dyDescent="0.25">
      <c r="B9621" s="110"/>
      <c r="C9621" s="110"/>
    </row>
    <row r="9622" spans="2:3" x14ac:dyDescent="0.25">
      <c r="B9622" s="110"/>
      <c r="C9622" s="110"/>
    </row>
    <row r="9623" spans="2:3" x14ac:dyDescent="0.25">
      <c r="B9623" s="110"/>
      <c r="C9623" s="110"/>
    </row>
    <row r="9624" spans="2:3" x14ac:dyDescent="0.25">
      <c r="B9624" s="110"/>
      <c r="C9624" s="110"/>
    </row>
    <row r="9625" spans="2:3" x14ac:dyDescent="0.25">
      <c r="B9625" s="110"/>
      <c r="C9625" s="110"/>
    </row>
    <row r="9626" spans="2:3" x14ac:dyDescent="0.25">
      <c r="B9626" s="110"/>
      <c r="C9626" s="110"/>
    </row>
    <row r="9627" spans="2:3" x14ac:dyDescent="0.25">
      <c r="B9627" s="110"/>
      <c r="C9627" s="110"/>
    </row>
    <row r="9628" spans="2:3" x14ac:dyDescent="0.25">
      <c r="B9628" s="110"/>
      <c r="C9628" s="110"/>
    </row>
    <row r="9629" spans="2:3" x14ac:dyDescent="0.25">
      <c r="B9629" s="110"/>
      <c r="C9629" s="110"/>
    </row>
    <row r="9630" spans="2:3" x14ac:dyDescent="0.25">
      <c r="B9630" s="110"/>
      <c r="C9630" s="110"/>
    </row>
    <row r="9631" spans="2:3" x14ac:dyDescent="0.25">
      <c r="B9631" s="110"/>
      <c r="C9631" s="110"/>
    </row>
    <row r="9632" spans="2:3" x14ac:dyDescent="0.25">
      <c r="B9632" s="110"/>
      <c r="C9632" s="110"/>
    </row>
    <row r="9633" spans="2:3" x14ac:dyDescent="0.25">
      <c r="B9633" s="110"/>
      <c r="C9633" s="110"/>
    </row>
    <row r="9634" spans="2:3" x14ac:dyDescent="0.25">
      <c r="B9634" s="110"/>
      <c r="C9634" s="110"/>
    </row>
    <row r="9635" spans="2:3" x14ac:dyDescent="0.25">
      <c r="B9635" s="110"/>
      <c r="C9635" s="110"/>
    </row>
    <row r="9636" spans="2:3" x14ac:dyDescent="0.25">
      <c r="B9636" s="110"/>
      <c r="C9636" s="110"/>
    </row>
    <row r="9637" spans="2:3" x14ac:dyDescent="0.25">
      <c r="B9637" s="110"/>
      <c r="C9637" s="110"/>
    </row>
    <row r="9638" spans="2:3" x14ac:dyDescent="0.25">
      <c r="B9638" s="110"/>
      <c r="C9638" s="110"/>
    </row>
    <row r="9639" spans="2:3" x14ac:dyDescent="0.25">
      <c r="B9639" s="110"/>
      <c r="C9639" s="110"/>
    </row>
    <row r="9640" spans="2:3" x14ac:dyDescent="0.25">
      <c r="B9640" s="110"/>
      <c r="C9640" s="110"/>
    </row>
    <row r="9641" spans="2:3" x14ac:dyDescent="0.25">
      <c r="B9641" s="110"/>
      <c r="C9641" s="110"/>
    </row>
    <row r="9642" spans="2:3" x14ac:dyDescent="0.25">
      <c r="B9642" s="110"/>
      <c r="C9642" s="110"/>
    </row>
    <row r="9643" spans="2:3" x14ac:dyDescent="0.25">
      <c r="B9643" s="110"/>
      <c r="C9643" s="110"/>
    </row>
    <row r="9644" spans="2:3" x14ac:dyDescent="0.25">
      <c r="B9644" s="110"/>
      <c r="C9644" s="110"/>
    </row>
    <row r="9645" spans="2:3" x14ac:dyDescent="0.25">
      <c r="B9645" s="110"/>
      <c r="C9645" s="110"/>
    </row>
    <row r="9646" spans="2:3" x14ac:dyDescent="0.25">
      <c r="B9646" s="110"/>
      <c r="C9646" s="110"/>
    </row>
    <row r="9647" spans="2:3" x14ac:dyDescent="0.25">
      <c r="B9647" s="110"/>
      <c r="C9647" s="110"/>
    </row>
    <row r="9648" spans="2:3" x14ac:dyDescent="0.25">
      <c r="B9648" s="110"/>
      <c r="C9648" s="110"/>
    </row>
    <row r="9649" spans="2:3" x14ac:dyDescent="0.25">
      <c r="B9649" s="110"/>
      <c r="C9649" s="110"/>
    </row>
    <row r="9650" spans="2:3" x14ac:dyDescent="0.25">
      <c r="B9650" s="110"/>
      <c r="C9650" s="110"/>
    </row>
    <row r="9651" spans="2:3" x14ac:dyDescent="0.25">
      <c r="B9651" s="110"/>
      <c r="C9651" s="110"/>
    </row>
    <row r="9652" spans="2:3" x14ac:dyDescent="0.25">
      <c r="B9652" s="110"/>
      <c r="C9652" s="110"/>
    </row>
    <row r="9653" spans="2:3" x14ac:dyDescent="0.25">
      <c r="B9653" s="110"/>
      <c r="C9653" s="110"/>
    </row>
    <row r="9654" spans="2:3" x14ac:dyDescent="0.25">
      <c r="B9654" s="110"/>
      <c r="C9654" s="110"/>
    </row>
    <row r="9655" spans="2:3" x14ac:dyDescent="0.25">
      <c r="B9655" s="110"/>
      <c r="C9655" s="110"/>
    </row>
    <row r="9656" spans="2:3" x14ac:dyDescent="0.25">
      <c r="B9656" s="110"/>
      <c r="C9656" s="110"/>
    </row>
    <row r="9657" spans="2:3" x14ac:dyDescent="0.25">
      <c r="B9657" s="110"/>
      <c r="C9657" s="110"/>
    </row>
    <row r="9658" spans="2:3" x14ac:dyDescent="0.25">
      <c r="B9658" s="110"/>
      <c r="C9658" s="110"/>
    </row>
    <row r="9659" spans="2:3" x14ac:dyDescent="0.25">
      <c r="B9659" s="110"/>
      <c r="C9659" s="110"/>
    </row>
    <row r="9660" spans="2:3" x14ac:dyDescent="0.25">
      <c r="B9660" s="110"/>
      <c r="C9660" s="110"/>
    </row>
    <row r="9661" spans="2:3" x14ac:dyDescent="0.25">
      <c r="B9661" s="110"/>
      <c r="C9661" s="110"/>
    </row>
    <row r="9662" spans="2:3" x14ac:dyDescent="0.25">
      <c r="B9662" s="110"/>
      <c r="C9662" s="110"/>
    </row>
    <row r="9663" spans="2:3" x14ac:dyDescent="0.25">
      <c r="B9663" s="110"/>
      <c r="C9663" s="110"/>
    </row>
    <row r="9664" spans="2:3" x14ac:dyDescent="0.25">
      <c r="B9664" s="110"/>
      <c r="C9664" s="110"/>
    </row>
    <row r="9665" spans="2:3" x14ac:dyDescent="0.25">
      <c r="B9665" s="110"/>
      <c r="C9665" s="110"/>
    </row>
    <row r="9666" spans="2:3" x14ac:dyDescent="0.25">
      <c r="B9666" s="110"/>
      <c r="C9666" s="110"/>
    </row>
    <row r="9667" spans="2:3" x14ac:dyDescent="0.25">
      <c r="B9667" s="110"/>
      <c r="C9667" s="110"/>
    </row>
    <row r="9668" spans="2:3" x14ac:dyDescent="0.25">
      <c r="B9668" s="110"/>
      <c r="C9668" s="110"/>
    </row>
    <row r="9669" spans="2:3" x14ac:dyDescent="0.25">
      <c r="B9669" s="110"/>
      <c r="C9669" s="110"/>
    </row>
    <row r="9670" spans="2:3" x14ac:dyDescent="0.25">
      <c r="B9670" s="110"/>
      <c r="C9670" s="110"/>
    </row>
    <row r="9671" spans="2:3" x14ac:dyDescent="0.25">
      <c r="B9671" s="110"/>
      <c r="C9671" s="110"/>
    </row>
    <row r="9672" spans="2:3" x14ac:dyDescent="0.25">
      <c r="B9672" s="110"/>
      <c r="C9672" s="110"/>
    </row>
    <row r="9673" spans="2:3" x14ac:dyDescent="0.25">
      <c r="B9673" s="110"/>
      <c r="C9673" s="110"/>
    </row>
    <row r="9674" spans="2:3" x14ac:dyDescent="0.25">
      <c r="B9674" s="110"/>
      <c r="C9674" s="110"/>
    </row>
    <row r="9675" spans="2:3" x14ac:dyDescent="0.25">
      <c r="B9675" s="110"/>
      <c r="C9675" s="110"/>
    </row>
    <row r="9676" spans="2:3" x14ac:dyDescent="0.25">
      <c r="B9676" s="110"/>
      <c r="C9676" s="110"/>
    </row>
    <row r="9677" spans="2:3" x14ac:dyDescent="0.25">
      <c r="B9677" s="110"/>
      <c r="C9677" s="110"/>
    </row>
    <row r="9678" spans="2:3" x14ac:dyDescent="0.25">
      <c r="B9678" s="110"/>
      <c r="C9678" s="110"/>
    </row>
    <row r="9679" spans="2:3" x14ac:dyDescent="0.25">
      <c r="B9679" s="110"/>
      <c r="C9679" s="110"/>
    </row>
    <row r="9680" spans="2:3" x14ac:dyDescent="0.25">
      <c r="B9680" s="110"/>
      <c r="C9680" s="110"/>
    </row>
    <row r="9681" spans="2:3" x14ac:dyDescent="0.25">
      <c r="B9681" s="110"/>
      <c r="C9681" s="110"/>
    </row>
    <row r="9682" spans="2:3" x14ac:dyDescent="0.25">
      <c r="B9682" s="110"/>
      <c r="C9682" s="110"/>
    </row>
    <row r="9683" spans="2:3" x14ac:dyDescent="0.25">
      <c r="B9683" s="110"/>
      <c r="C9683" s="110"/>
    </row>
    <row r="9684" spans="2:3" x14ac:dyDescent="0.25">
      <c r="B9684" s="110"/>
      <c r="C9684" s="110"/>
    </row>
    <row r="9685" spans="2:3" x14ac:dyDescent="0.25">
      <c r="B9685" s="110"/>
      <c r="C9685" s="110"/>
    </row>
    <row r="9686" spans="2:3" x14ac:dyDescent="0.25">
      <c r="B9686" s="110"/>
      <c r="C9686" s="110"/>
    </row>
    <row r="9687" spans="2:3" x14ac:dyDescent="0.25">
      <c r="B9687" s="110"/>
      <c r="C9687" s="110"/>
    </row>
    <row r="9688" spans="2:3" x14ac:dyDescent="0.25">
      <c r="B9688" s="110"/>
      <c r="C9688" s="110"/>
    </row>
    <row r="9689" spans="2:3" x14ac:dyDescent="0.25">
      <c r="B9689" s="110"/>
      <c r="C9689" s="110"/>
    </row>
    <row r="9690" spans="2:3" x14ac:dyDescent="0.25">
      <c r="B9690" s="110"/>
      <c r="C9690" s="110"/>
    </row>
    <row r="9691" spans="2:3" x14ac:dyDescent="0.25">
      <c r="B9691" s="110"/>
      <c r="C9691" s="110"/>
    </row>
    <row r="9692" spans="2:3" x14ac:dyDescent="0.25">
      <c r="B9692" s="110"/>
      <c r="C9692" s="110"/>
    </row>
    <row r="9693" spans="2:3" x14ac:dyDescent="0.25">
      <c r="B9693" s="110"/>
      <c r="C9693" s="110"/>
    </row>
    <row r="9694" spans="2:3" x14ac:dyDescent="0.25">
      <c r="B9694" s="110"/>
      <c r="C9694" s="110"/>
    </row>
    <row r="9695" spans="2:3" x14ac:dyDescent="0.25">
      <c r="B9695" s="110"/>
      <c r="C9695" s="110"/>
    </row>
    <row r="9696" spans="2:3" x14ac:dyDescent="0.25">
      <c r="B9696" s="110"/>
      <c r="C9696" s="110"/>
    </row>
    <row r="9697" spans="2:3" x14ac:dyDescent="0.25">
      <c r="B9697" s="110"/>
      <c r="C9697" s="110"/>
    </row>
    <row r="9698" spans="2:3" x14ac:dyDescent="0.25">
      <c r="B9698" s="110"/>
      <c r="C9698" s="110"/>
    </row>
    <row r="9699" spans="2:3" x14ac:dyDescent="0.25">
      <c r="B9699" s="110"/>
      <c r="C9699" s="110"/>
    </row>
    <row r="9700" spans="2:3" x14ac:dyDescent="0.25">
      <c r="B9700" s="110"/>
      <c r="C9700" s="110"/>
    </row>
    <row r="9701" spans="2:3" x14ac:dyDescent="0.25">
      <c r="B9701" s="110"/>
      <c r="C9701" s="110"/>
    </row>
    <row r="9702" spans="2:3" x14ac:dyDescent="0.25">
      <c r="B9702" s="110"/>
      <c r="C9702" s="110"/>
    </row>
    <row r="9703" spans="2:3" x14ac:dyDescent="0.25">
      <c r="B9703" s="110"/>
      <c r="C9703" s="110"/>
    </row>
    <row r="9704" spans="2:3" x14ac:dyDescent="0.25">
      <c r="B9704" s="110"/>
      <c r="C9704" s="110"/>
    </row>
    <row r="9705" spans="2:3" x14ac:dyDescent="0.25">
      <c r="B9705" s="110"/>
      <c r="C9705" s="110"/>
    </row>
    <row r="9706" spans="2:3" x14ac:dyDescent="0.25">
      <c r="B9706" s="110"/>
      <c r="C9706" s="110"/>
    </row>
    <row r="9707" spans="2:3" x14ac:dyDescent="0.25">
      <c r="B9707" s="110"/>
      <c r="C9707" s="110"/>
    </row>
    <row r="9708" spans="2:3" x14ac:dyDescent="0.25">
      <c r="B9708" s="110"/>
      <c r="C9708" s="110"/>
    </row>
    <row r="9709" spans="2:3" x14ac:dyDescent="0.25">
      <c r="B9709" s="110"/>
      <c r="C9709" s="110"/>
    </row>
    <row r="9710" spans="2:3" x14ac:dyDescent="0.25">
      <c r="B9710" s="110"/>
      <c r="C9710" s="110"/>
    </row>
    <row r="9711" spans="2:3" x14ac:dyDescent="0.25">
      <c r="B9711" s="110"/>
      <c r="C9711" s="110"/>
    </row>
    <row r="9712" spans="2:3" x14ac:dyDescent="0.25">
      <c r="B9712" s="110"/>
      <c r="C9712" s="110"/>
    </row>
    <row r="9713" spans="2:3" x14ac:dyDescent="0.25">
      <c r="B9713" s="110"/>
      <c r="C9713" s="110"/>
    </row>
    <row r="9714" spans="2:3" x14ac:dyDescent="0.25">
      <c r="B9714" s="110"/>
      <c r="C9714" s="110"/>
    </row>
    <row r="9715" spans="2:3" x14ac:dyDescent="0.25">
      <c r="B9715" s="110"/>
      <c r="C9715" s="110"/>
    </row>
    <row r="9716" spans="2:3" x14ac:dyDescent="0.25">
      <c r="B9716" s="110"/>
      <c r="C9716" s="110"/>
    </row>
    <row r="9717" spans="2:3" x14ac:dyDescent="0.25">
      <c r="B9717" s="110"/>
      <c r="C9717" s="110"/>
    </row>
    <row r="9718" spans="2:3" x14ac:dyDescent="0.25">
      <c r="B9718" s="110"/>
      <c r="C9718" s="110"/>
    </row>
    <row r="9719" spans="2:3" x14ac:dyDescent="0.25">
      <c r="B9719" s="110"/>
      <c r="C9719" s="110"/>
    </row>
    <row r="9720" spans="2:3" x14ac:dyDescent="0.25">
      <c r="B9720" s="110"/>
      <c r="C9720" s="110"/>
    </row>
    <row r="9721" spans="2:3" x14ac:dyDescent="0.25">
      <c r="B9721" s="110"/>
      <c r="C9721" s="110"/>
    </row>
    <row r="9722" spans="2:3" x14ac:dyDescent="0.25">
      <c r="B9722" s="110"/>
      <c r="C9722" s="110"/>
    </row>
    <row r="9723" spans="2:3" x14ac:dyDescent="0.25">
      <c r="B9723" s="110"/>
      <c r="C9723" s="110"/>
    </row>
    <row r="9724" spans="2:3" x14ac:dyDescent="0.25">
      <c r="B9724" s="110"/>
      <c r="C9724" s="110"/>
    </row>
    <row r="9725" spans="2:3" x14ac:dyDescent="0.25">
      <c r="B9725" s="110"/>
      <c r="C9725" s="110"/>
    </row>
    <row r="9726" spans="2:3" x14ac:dyDescent="0.25">
      <c r="B9726" s="110"/>
      <c r="C9726" s="110"/>
    </row>
    <row r="9727" spans="2:3" x14ac:dyDescent="0.25">
      <c r="B9727" s="110"/>
      <c r="C9727" s="110"/>
    </row>
    <row r="9728" spans="2:3" x14ac:dyDescent="0.25">
      <c r="B9728" s="110"/>
      <c r="C9728" s="110"/>
    </row>
    <row r="9729" spans="2:3" x14ac:dyDescent="0.25">
      <c r="B9729" s="110"/>
      <c r="C9729" s="110"/>
    </row>
    <row r="9730" spans="2:3" x14ac:dyDescent="0.25">
      <c r="B9730" s="110"/>
      <c r="C9730" s="110"/>
    </row>
    <row r="9731" spans="2:3" x14ac:dyDescent="0.25">
      <c r="B9731" s="110"/>
      <c r="C9731" s="110"/>
    </row>
    <row r="9732" spans="2:3" x14ac:dyDescent="0.25">
      <c r="B9732" s="110"/>
      <c r="C9732" s="110"/>
    </row>
    <row r="9733" spans="2:3" x14ac:dyDescent="0.25">
      <c r="B9733" s="110"/>
      <c r="C9733" s="110"/>
    </row>
    <row r="9734" spans="2:3" x14ac:dyDescent="0.25">
      <c r="B9734" s="110"/>
      <c r="C9734" s="110"/>
    </row>
    <row r="9735" spans="2:3" x14ac:dyDescent="0.25">
      <c r="B9735" s="110"/>
      <c r="C9735" s="110"/>
    </row>
    <row r="9736" spans="2:3" x14ac:dyDescent="0.25">
      <c r="B9736" s="110"/>
      <c r="C9736" s="110"/>
    </row>
    <row r="9737" spans="2:3" x14ac:dyDescent="0.25">
      <c r="B9737" s="110"/>
      <c r="C9737" s="110"/>
    </row>
    <row r="9738" spans="2:3" x14ac:dyDescent="0.25">
      <c r="B9738" s="110"/>
      <c r="C9738" s="110"/>
    </row>
    <row r="9739" spans="2:3" x14ac:dyDescent="0.25">
      <c r="B9739" s="110"/>
      <c r="C9739" s="110"/>
    </row>
    <row r="9740" spans="2:3" x14ac:dyDescent="0.25">
      <c r="B9740" s="110"/>
      <c r="C9740" s="110"/>
    </row>
    <row r="9741" spans="2:3" x14ac:dyDescent="0.25">
      <c r="B9741" s="110"/>
      <c r="C9741" s="110"/>
    </row>
    <row r="9742" spans="2:3" x14ac:dyDescent="0.25">
      <c r="B9742" s="110"/>
      <c r="C9742" s="110"/>
    </row>
    <row r="9743" spans="2:3" x14ac:dyDescent="0.25">
      <c r="B9743" s="110"/>
      <c r="C9743" s="110"/>
    </row>
    <row r="9744" spans="2:3" x14ac:dyDescent="0.25">
      <c r="B9744" s="110"/>
      <c r="C9744" s="110"/>
    </row>
    <row r="9745" spans="2:3" x14ac:dyDescent="0.25">
      <c r="B9745" s="110"/>
      <c r="C9745" s="110"/>
    </row>
    <row r="9746" spans="2:3" x14ac:dyDescent="0.25">
      <c r="B9746" s="110"/>
      <c r="C9746" s="110"/>
    </row>
    <row r="9747" spans="2:3" x14ac:dyDescent="0.25">
      <c r="B9747" s="110"/>
      <c r="C9747" s="110"/>
    </row>
    <row r="9748" spans="2:3" x14ac:dyDescent="0.25">
      <c r="B9748" s="110"/>
      <c r="C9748" s="110"/>
    </row>
    <row r="9749" spans="2:3" x14ac:dyDescent="0.25">
      <c r="B9749" s="110"/>
      <c r="C9749" s="110"/>
    </row>
    <row r="9750" spans="2:3" x14ac:dyDescent="0.25">
      <c r="B9750" s="110"/>
      <c r="C9750" s="110"/>
    </row>
    <row r="9751" spans="2:3" x14ac:dyDescent="0.25">
      <c r="B9751" s="110"/>
      <c r="C9751" s="110"/>
    </row>
    <row r="9752" spans="2:3" x14ac:dyDescent="0.25">
      <c r="B9752" s="110"/>
      <c r="C9752" s="110"/>
    </row>
    <row r="9753" spans="2:3" x14ac:dyDescent="0.25">
      <c r="B9753" s="110"/>
      <c r="C9753" s="110"/>
    </row>
    <row r="9754" spans="2:3" x14ac:dyDescent="0.25">
      <c r="B9754" s="110"/>
      <c r="C9754" s="110"/>
    </row>
    <row r="9755" spans="2:3" x14ac:dyDescent="0.25">
      <c r="B9755" s="110"/>
      <c r="C9755" s="110"/>
    </row>
    <row r="9756" spans="2:3" x14ac:dyDescent="0.25">
      <c r="B9756" s="110"/>
      <c r="C9756" s="110"/>
    </row>
    <row r="9757" spans="2:3" x14ac:dyDescent="0.25">
      <c r="B9757" s="110"/>
      <c r="C9757" s="110"/>
    </row>
    <row r="9758" spans="2:3" x14ac:dyDescent="0.25">
      <c r="B9758" s="110"/>
      <c r="C9758" s="110"/>
    </row>
    <row r="9759" spans="2:3" x14ac:dyDescent="0.25">
      <c r="B9759" s="110"/>
      <c r="C9759" s="110"/>
    </row>
    <row r="9760" spans="2:3" x14ac:dyDescent="0.25">
      <c r="B9760" s="110"/>
      <c r="C9760" s="110"/>
    </row>
    <row r="9761" spans="2:3" x14ac:dyDescent="0.25">
      <c r="B9761" s="110"/>
      <c r="C9761" s="110"/>
    </row>
    <row r="9762" spans="2:3" x14ac:dyDescent="0.25">
      <c r="B9762" s="110"/>
      <c r="C9762" s="110"/>
    </row>
    <row r="9763" spans="2:3" x14ac:dyDescent="0.25">
      <c r="B9763" s="110"/>
      <c r="C9763" s="110"/>
    </row>
    <row r="9764" spans="2:3" x14ac:dyDescent="0.25">
      <c r="B9764" s="110"/>
      <c r="C9764" s="110"/>
    </row>
    <row r="9765" spans="2:3" x14ac:dyDescent="0.25">
      <c r="B9765" s="110"/>
      <c r="C9765" s="110"/>
    </row>
    <row r="9766" spans="2:3" x14ac:dyDescent="0.25">
      <c r="B9766" s="110"/>
      <c r="C9766" s="110"/>
    </row>
    <row r="9767" spans="2:3" x14ac:dyDescent="0.25">
      <c r="B9767" s="110"/>
      <c r="C9767" s="110"/>
    </row>
    <row r="9768" spans="2:3" x14ac:dyDescent="0.25">
      <c r="B9768" s="110"/>
      <c r="C9768" s="110"/>
    </row>
    <row r="9769" spans="2:3" x14ac:dyDescent="0.25">
      <c r="B9769" s="110"/>
      <c r="C9769" s="110"/>
    </row>
    <row r="9770" spans="2:3" x14ac:dyDescent="0.25">
      <c r="B9770" s="110"/>
      <c r="C9770" s="110"/>
    </row>
    <row r="9771" spans="2:3" x14ac:dyDescent="0.25">
      <c r="B9771" s="110"/>
      <c r="C9771" s="110"/>
    </row>
    <row r="9772" spans="2:3" x14ac:dyDescent="0.25">
      <c r="B9772" s="110"/>
      <c r="C9772" s="110"/>
    </row>
    <row r="9773" spans="2:3" x14ac:dyDescent="0.25">
      <c r="B9773" s="110"/>
      <c r="C9773" s="110"/>
    </row>
    <row r="9774" spans="2:3" x14ac:dyDescent="0.25">
      <c r="B9774" s="110"/>
      <c r="C9774" s="110"/>
    </row>
    <row r="9775" spans="2:3" x14ac:dyDescent="0.25">
      <c r="B9775" s="110"/>
      <c r="C9775" s="110"/>
    </row>
    <row r="9776" spans="2:3" x14ac:dyDescent="0.25">
      <c r="B9776" s="110"/>
      <c r="C9776" s="110"/>
    </row>
    <row r="9777" spans="2:3" x14ac:dyDescent="0.25">
      <c r="B9777" s="110"/>
      <c r="C9777" s="110"/>
    </row>
    <row r="9778" spans="2:3" x14ac:dyDescent="0.25">
      <c r="B9778" s="110"/>
      <c r="C9778" s="110"/>
    </row>
    <row r="9779" spans="2:3" x14ac:dyDescent="0.25">
      <c r="B9779" s="110"/>
      <c r="C9779" s="110"/>
    </row>
    <row r="9780" spans="2:3" x14ac:dyDescent="0.25">
      <c r="B9780" s="110"/>
      <c r="C9780" s="110"/>
    </row>
    <row r="9781" spans="2:3" x14ac:dyDescent="0.25">
      <c r="B9781" s="110"/>
      <c r="C9781" s="110"/>
    </row>
    <row r="9782" spans="2:3" x14ac:dyDescent="0.25">
      <c r="B9782" s="110"/>
      <c r="C9782" s="110"/>
    </row>
    <row r="9783" spans="2:3" x14ac:dyDescent="0.25">
      <c r="B9783" s="110"/>
      <c r="C9783" s="110"/>
    </row>
    <row r="9784" spans="2:3" x14ac:dyDescent="0.25">
      <c r="B9784" s="110"/>
      <c r="C9784" s="110"/>
    </row>
    <row r="9785" spans="2:3" x14ac:dyDescent="0.25">
      <c r="B9785" s="110"/>
      <c r="C9785" s="110"/>
    </row>
    <row r="9786" spans="2:3" x14ac:dyDescent="0.25">
      <c r="B9786" s="110"/>
      <c r="C9786" s="110"/>
    </row>
    <row r="9787" spans="2:3" x14ac:dyDescent="0.25">
      <c r="B9787" s="110"/>
      <c r="C9787" s="110"/>
    </row>
    <row r="9788" spans="2:3" x14ac:dyDescent="0.25">
      <c r="B9788" s="110"/>
      <c r="C9788" s="110"/>
    </row>
    <row r="9789" spans="2:3" x14ac:dyDescent="0.25">
      <c r="B9789" s="110"/>
      <c r="C9789" s="110"/>
    </row>
    <row r="9790" spans="2:3" x14ac:dyDescent="0.25">
      <c r="B9790" s="110"/>
      <c r="C9790" s="110"/>
    </row>
    <row r="9791" spans="2:3" x14ac:dyDescent="0.25">
      <c r="B9791" s="110"/>
      <c r="C9791" s="110"/>
    </row>
    <row r="9792" spans="2:3" x14ac:dyDescent="0.25">
      <c r="B9792" s="110"/>
      <c r="C9792" s="110"/>
    </row>
    <row r="9793" spans="2:3" x14ac:dyDescent="0.25">
      <c r="B9793" s="110"/>
      <c r="C9793" s="110"/>
    </row>
    <row r="9794" spans="2:3" x14ac:dyDescent="0.25">
      <c r="B9794" s="110"/>
      <c r="C9794" s="110"/>
    </row>
    <row r="9795" spans="2:3" x14ac:dyDescent="0.25">
      <c r="B9795" s="110"/>
      <c r="C9795" s="110"/>
    </row>
    <row r="9796" spans="2:3" x14ac:dyDescent="0.25">
      <c r="B9796" s="110"/>
      <c r="C9796" s="110"/>
    </row>
    <row r="9797" spans="2:3" x14ac:dyDescent="0.25">
      <c r="B9797" s="110"/>
      <c r="C9797" s="110"/>
    </row>
    <row r="9798" spans="2:3" x14ac:dyDescent="0.25">
      <c r="B9798" s="110"/>
      <c r="C9798" s="110"/>
    </row>
    <row r="9799" spans="2:3" x14ac:dyDescent="0.25">
      <c r="B9799" s="110"/>
      <c r="C9799" s="110"/>
    </row>
    <row r="9800" spans="2:3" x14ac:dyDescent="0.25">
      <c r="B9800" s="110"/>
      <c r="C9800" s="110"/>
    </row>
    <row r="9801" spans="2:3" x14ac:dyDescent="0.25">
      <c r="B9801" s="110"/>
      <c r="C9801" s="110"/>
    </row>
    <row r="9802" spans="2:3" x14ac:dyDescent="0.25">
      <c r="B9802" s="110"/>
      <c r="C9802" s="110"/>
    </row>
    <row r="9803" spans="2:3" x14ac:dyDescent="0.25">
      <c r="B9803" s="110"/>
      <c r="C9803" s="110"/>
    </row>
    <row r="9804" spans="2:3" x14ac:dyDescent="0.25">
      <c r="B9804" s="110"/>
      <c r="C9804" s="110"/>
    </row>
    <row r="9805" spans="2:3" x14ac:dyDescent="0.25">
      <c r="B9805" s="110"/>
      <c r="C9805" s="110"/>
    </row>
    <row r="9806" spans="2:3" x14ac:dyDescent="0.25">
      <c r="B9806" s="110"/>
      <c r="C9806" s="110"/>
    </row>
    <row r="9807" spans="2:3" x14ac:dyDescent="0.25">
      <c r="B9807" s="110"/>
      <c r="C9807" s="110"/>
    </row>
    <row r="9808" spans="2:3" x14ac:dyDescent="0.25">
      <c r="B9808" s="110"/>
      <c r="C9808" s="110"/>
    </row>
    <row r="9809" spans="2:3" x14ac:dyDescent="0.25">
      <c r="B9809" s="110"/>
      <c r="C9809" s="110"/>
    </row>
    <row r="9810" spans="2:3" x14ac:dyDescent="0.25">
      <c r="B9810" s="110"/>
      <c r="C9810" s="110"/>
    </row>
    <row r="9811" spans="2:3" x14ac:dyDescent="0.25">
      <c r="B9811" s="110"/>
      <c r="C9811" s="110"/>
    </row>
    <row r="9812" spans="2:3" x14ac:dyDescent="0.25">
      <c r="B9812" s="110"/>
      <c r="C9812" s="110"/>
    </row>
    <row r="9813" spans="2:3" x14ac:dyDescent="0.25">
      <c r="B9813" s="110"/>
      <c r="C9813" s="110"/>
    </row>
    <row r="9814" spans="2:3" x14ac:dyDescent="0.25">
      <c r="B9814" s="110"/>
      <c r="C9814" s="110"/>
    </row>
    <row r="9815" spans="2:3" x14ac:dyDescent="0.25">
      <c r="B9815" s="110"/>
      <c r="C9815" s="110"/>
    </row>
    <row r="9816" spans="2:3" x14ac:dyDescent="0.25">
      <c r="B9816" s="110"/>
      <c r="C9816" s="110"/>
    </row>
    <row r="9817" spans="2:3" x14ac:dyDescent="0.25">
      <c r="B9817" s="110"/>
      <c r="C9817" s="110"/>
    </row>
    <row r="9818" spans="2:3" x14ac:dyDescent="0.25">
      <c r="B9818" s="110"/>
      <c r="C9818" s="110"/>
    </row>
    <row r="9819" spans="2:3" x14ac:dyDescent="0.25">
      <c r="B9819" s="110"/>
      <c r="C9819" s="110"/>
    </row>
    <row r="9820" spans="2:3" x14ac:dyDescent="0.25">
      <c r="B9820" s="110"/>
      <c r="C9820" s="110"/>
    </row>
    <row r="9821" spans="2:3" x14ac:dyDescent="0.25">
      <c r="B9821" s="110"/>
      <c r="C9821" s="110"/>
    </row>
    <row r="9822" spans="2:3" x14ac:dyDescent="0.25">
      <c r="B9822" s="110"/>
      <c r="C9822" s="110"/>
    </row>
    <row r="9823" spans="2:3" x14ac:dyDescent="0.25">
      <c r="B9823" s="110"/>
      <c r="C9823" s="110"/>
    </row>
    <row r="9824" spans="2:3" x14ac:dyDescent="0.25">
      <c r="B9824" s="110"/>
      <c r="C9824" s="110"/>
    </row>
    <row r="9825" spans="2:3" x14ac:dyDescent="0.25">
      <c r="B9825" s="110"/>
      <c r="C9825" s="110"/>
    </row>
    <row r="9826" spans="2:3" x14ac:dyDescent="0.25">
      <c r="B9826" s="110"/>
      <c r="C9826" s="110"/>
    </row>
    <row r="9827" spans="2:3" x14ac:dyDescent="0.25">
      <c r="B9827" s="110"/>
      <c r="C9827" s="110"/>
    </row>
    <row r="9828" spans="2:3" x14ac:dyDescent="0.25">
      <c r="B9828" s="110"/>
      <c r="C9828" s="110"/>
    </row>
    <row r="9829" spans="2:3" x14ac:dyDescent="0.25">
      <c r="B9829" s="110"/>
      <c r="C9829" s="110"/>
    </row>
    <row r="9830" spans="2:3" x14ac:dyDescent="0.25">
      <c r="B9830" s="110"/>
      <c r="C9830" s="110"/>
    </row>
    <row r="9831" spans="2:3" x14ac:dyDescent="0.25">
      <c r="B9831" s="110"/>
      <c r="C9831" s="110"/>
    </row>
    <row r="9832" spans="2:3" x14ac:dyDescent="0.25">
      <c r="B9832" s="110"/>
      <c r="C9832" s="110"/>
    </row>
    <row r="9833" spans="2:3" x14ac:dyDescent="0.25">
      <c r="B9833" s="110"/>
      <c r="C9833" s="110"/>
    </row>
    <row r="9834" spans="2:3" x14ac:dyDescent="0.25">
      <c r="B9834" s="110"/>
      <c r="C9834" s="110"/>
    </row>
    <row r="9835" spans="2:3" x14ac:dyDescent="0.25">
      <c r="B9835" s="110"/>
      <c r="C9835" s="110"/>
    </row>
    <row r="9836" spans="2:3" x14ac:dyDescent="0.25">
      <c r="B9836" s="110"/>
      <c r="C9836" s="110"/>
    </row>
    <row r="9837" spans="2:3" x14ac:dyDescent="0.25">
      <c r="B9837" s="110"/>
      <c r="C9837" s="110"/>
    </row>
    <row r="9838" spans="2:3" x14ac:dyDescent="0.25">
      <c r="B9838" s="110"/>
      <c r="C9838" s="110"/>
    </row>
    <row r="9839" spans="2:3" x14ac:dyDescent="0.25">
      <c r="B9839" s="110"/>
      <c r="C9839" s="110"/>
    </row>
    <row r="9840" spans="2:3" x14ac:dyDescent="0.25">
      <c r="B9840" s="110"/>
      <c r="C9840" s="110"/>
    </row>
    <row r="9841" spans="2:3" x14ac:dyDescent="0.25">
      <c r="B9841" s="110"/>
      <c r="C9841" s="110"/>
    </row>
    <row r="9842" spans="2:3" x14ac:dyDescent="0.25">
      <c r="B9842" s="110"/>
      <c r="C9842" s="110"/>
    </row>
    <row r="9843" spans="2:3" x14ac:dyDescent="0.25">
      <c r="B9843" s="110"/>
      <c r="C9843" s="110"/>
    </row>
    <row r="9844" spans="2:3" x14ac:dyDescent="0.25">
      <c r="B9844" s="110"/>
      <c r="C9844" s="110"/>
    </row>
    <row r="9845" spans="2:3" x14ac:dyDescent="0.25">
      <c r="B9845" s="110"/>
      <c r="C9845" s="110"/>
    </row>
    <row r="9846" spans="2:3" x14ac:dyDescent="0.25">
      <c r="B9846" s="110"/>
      <c r="C9846" s="110"/>
    </row>
    <row r="9847" spans="2:3" x14ac:dyDescent="0.25">
      <c r="B9847" s="110"/>
      <c r="C9847" s="110"/>
    </row>
    <row r="9848" spans="2:3" x14ac:dyDescent="0.25">
      <c r="B9848" s="110"/>
      <c r="C9848" s="110"/>
    </row>
    <row r="9849" spans="2:3" x14ac:dyDescent="0.25">
      <c r="B9849" s="110"/>
      <c r="C9849" s="110"/>
    </row>
    <row r="9850" spans="2:3" x14ac:dyDescent="0.25">
      <c r="B9850" s="110"/>
      <c r="C9850" s="110"/>
    </row>
    <row r="9851" spans="2:3" x14ac:dyDescent="0.25">
      <c r="B9851" s="110"/>
      <c r="C9851" s="110"/>
    </row>
    <row r="9852" spans="2:3" x14ac:dyDescent="0.25">
      <c r="B9852" s="110"/>
      <c r="C9852" s="110"/>
    </row>
    <row r="9853" spans="2:3" x14ac:dyDescent="0.25">
      <c r="B9853" s="110"/>
      <c r="C9853" s="110"/>
    </row>
    <row r="9854" spans="2:3" x14ac:dyDescent="0.25">
      <c r="B9854" s="110"/>
      <c r="C9854" s="110"/>
    </row>
    <row r="9855" spans="2:3" x14ac:dyDescent="0.25">
      <c r="B9855" s="110"/>
      <c r="C9855" s="110"/>
    </row>
    <row r="9856" spans="2:3" x14ac:dyDescent="0.25">
      <c r="B9856" s="110"/>
      <c r="C9856" s="110"/>
    </row>
    <row r="9857" spans="2:3" x14ac:dyDescent="0.25">
      <c r="B9857" s="110"/>
      <c r="C9857" s="110"/>
    </row>
    <row r="9858" spans="2:3" x14ac:dyDescent="0.25">
      <c r="B9858" s="110"/>
      <c r="C9858" s="110"/>
    </row>
    <row r="9859" spans="2:3" x14ac:dyDescent="0.25">
      <c r="B9859" s="110"/>
      <c r="C9859" s="110"/>
    </row>
    <row r="9860" spans="2:3" x14ac:dyDescent="0.25">
      <c r="B9860" s="110"/>
      <c r="C9860" s="110"/>
    </row>
    <row r="9861" spans="2:3" x14ac:dyDescent="0.25">
      <c r="B9861" s="110"/>
      <c r="C9861" s="110"/>
    </row>
    <row r="9862" spans="2:3" x14ac:dyDescent="0.25">
      <c r="B9862" s="110"/>
      <c r="C9862" s="110"/>
    </row>
    <row r="9863" spans="2:3" x14ac:dyDescent="0.25">
      <c r="B9863" s="110"/>
      <c r="C9863" s="110"/>
    </row>
    <row r="9864" spans="2:3" x14ac:dyDescent="0.25">
      <c r="B9864" s="110"/>
      <c r="C9864" s="110"/>
    </row>
    <row r="9865" spans="2:3" x14ac:dyDescent="0.25">
      <c r="B9865" s="110"/>
      <c r="C9865" s="110"/>
    </row>
    <row r="9866" spans="2:3" x14ac:dyDescent="0.25">
      <c r="B9866" s="110"/>
      <c r="C9866" s="110"/>
    </row>
    <row r="9867" spans="2:3" x14ac:dyDescent="0.25">
      <c r="B9867" s="110"/>
      <c r="C9867" s="110"/>
    </row>
    <row r="9868" spans="2:3" x14ac:dyDescent="0.25">
      <c r="B9868" s="110"/>
      <c r="C9868" s="110"/>
    </row>
    <row r="9869" spans="2:3" x14ac:dyDescent="0.25">
      <c r="B9869" s="110"/>
      <c r="C9869" s="110"/>
    </row>
    <row r="9870" spans="2:3" x14ac:dyDescent="0.25">
      <c r="B9870" s="110"/>
      <c r="C9870" s="110"/>
    </row>
    <row r="9871" spans="2:3" x14ac:dyDescent="0.25">
      <c r="B9871" s="110"/>
      <c r="C9871" s="110"/>
    </row>
    <row r="9872" spans="2:3" x14ac:dyDescent="0.25">
      <c r="B9872" s="110"/>
      <c r="C9872" s="110"/>
    </row>
    <row r="9873" spans="2:3" x14ac:dyDescent="0.25">
      <c r="B9873" s="110"/>
      <c r="C9873" s="110"/>
    </row>
    <row r="9874" spans="2:3" x14ac:dyDescent="0.25">
      <c r="B9874" s="110"/>
      <c r="C9874" s="110"/>
    </row>
    <row r="9875" spans="2:3" x14ac:dyDescent="0.25">
      <c r="B9875" s="110"/>
      <c r="C9875" s="110"/>
    </row>
    <row r="9876" spans="2:3" x14ac:dyDescent="0.25">
      <c r="B9876" s="110"/>
      <c r="C9876" s="110"/>
    </row>
    <row r="9877" spans="2:3" x14ac:dyDescent="0.25">
      <c r="B9877" s="110"/>
      <c r="C9877" s="110"/>
    </row>
    <row r="9878" spans="2:3" x14ac:dyDescent="0.25">
      <c r="B9878" s="110"/>
      <c r="C9878" s="110"/>
    </row>
    <row r="9879" spans="2:3" x14ac:dyDescent="0.25">
      <c r="B9879" s="110"/>
      <c r="C9879" s="110"/>
    </row>
    <row r="9880" spans="2:3" x14ac:dyDescent="0.25">
      <c r="B9880" s="110"/>
      <c r="C9880" s="110"/>
    </row>
    <row r="9881" spans="2:3" x14ac:dyDescent="0.25">
      <c r="B9881" s="110"/>
      <c r="C9881" s="110"/>
    </row>
    <row r="9882" spans="2:3" x14ac:dyDescent="0.25">
      <c r="B9882" s="110"/>
      <c r="C9882" s="110"/>
    </row>
    <row r="9883" spans="2:3" x14ac:dyDescent="0.25">
      <c r="B9883" s="110"/>
      <c r="C9883" s="110"/>
    </row>
    <row r="9884" spans="2:3" x14ac:dyDescent="0.25">
      <c r="B9884" s="110"/>
      <c r="C9884" s="110"/>
    </row>
    <row r="9885" spans="2:3" x14ac:dyDescent="0.25">
      <c r="B9885" s="110"/>
      <c r="C9885" s="110"/>
    </row>
    <row r="9886" spans="2:3" x14ac:dyDescent="0.25">
      <c r="B9886" s="110"/>
      <c r="C9886" s="110"/>
    </row>
    <row r="9887" spans="2:3" x14ac:dyDescent="0.25">
      <c r="B9887" s="110"/>
      <c r="C9887" s="110"/>
    </row>
    <row r="9888" spans="2:3" x14ac:dyDescent="0.25">
      <c r="B9888" s="110"/>
      <c r="C9888" s="110"/>
    </row>
    <row r="9889" spans="2:3" x14ac:dyDescent="0.25">
      <c r="B9889" s="110"/>
      <c r="C9889" s="110"/>
    </row>
    <row r="9890" spans="2:3" x14ac:dyDescent="0.25">
      <c r="B9890" s="110"/>
      <c r="C9890" s="110"/>
    </row>
    <row r="9891" spans="2:3" x14ac:dyDescent="0.25">
      <c r="B9891" s="110"/>
      <c r="C9891" s="110"/>
    </row>
    <row r="9892" spans="2:3" x14ac:dyDescent="0.25">
      <c r="B9892" s="110"/>
      <c r="C9892" s="110"/>
    </row>
    <row r="9893" spans="2:3" x14ac:dyDescent="0.25">
      <c r="B9893" s="110"/>
      <c r="C9893" s="110"/>
    </row>
    <row r="9894" spans="2:3" x14ac:dyDescent="0.25">
      <c r="B9894" s="110"/>
      <c r="C9894" s="110"/>
    </row>
    <row r="9895" spans="2:3" x14ac:dyDescent="0.25">
      <c r="B9895" s="110"/>
      <c r="C9895" s="110"/>
    </row>
    <row r="9896" spans="2:3" x14ac:dyDescent="0.25">
      <c r="B9896" s="110"/>
      <c r="C9896" s="110"/>
    </row>
    <row r="9897" spans="2:3" x14ac:dyDescent="0.25">
      <c r="B9897" s="110"/>
      <c r="C9897" s="110"/>
    </row>
    <row r="9898" spans="2:3" x14ac:dyDescent="0.25">
      <c r="B9898" s="110"/>
      <c r="C9898" s="110"/>
    </row>
    <row r="9899" spans="2:3" x14ac:dyDescent="0.25">
      <c r="B9899" s="110"/>
      <c r="C9899" s="110"/>
    </row>
    <row r="9900" spans="2:3" x14ac:dyDescent="0.25">
      <c r="B9900" s="110"/>
      <c r="C9900" s="110"/>
    </row>
    <row r="9901" spans="2:3" x14ac:dyDescent="0.25">
      <c r="B9901" s="110"/>
      <c r="C9901" s="110"/>
    </row>
    <row r="9902" spans="2:3" x14ac:dyDescent="0.25">
      <c r="B9902" s="110"/>
      <c r="C9902" s="110"/>
    </row>
    <row r="9903" spans="2:3" x14ac:dyDescent="0.25">
      <c r="B9903" s="110"/>
      <c r="C9903" s="110"/>
    </row>
    <row r="9904" spans="2:3" x14ac:dyDescent="0.25">
      <c r="B9904" s="110"/>
      <c r="C9904" s="110"/>
    </row>
    <row r="9905" spans="2:3" x14ac:dyDescent="0.25">
      <c r="B9905" s="110"/>
      <c r="C9905" s="110"/>
    </row>
    <row r="9906" spans="2:3" x14ac:dyDescent="0.25">
      <c r="B9906" s="110"/>
      <c r="C9906" s="110"/>
    </row>
    <row r="9907" spans="2:3" x14ac:dyDescent="0.25">
      <c r="B9907" s="110"/>
      <c r="C9907" s="110"/>
    </row>
    <row r="9908" spans="2:3" x14ac:dyDescent="0.25">
      <c r="B9908" s="110"/>
      <c r="C9908" s="110"/>
    </row>
    <row r="9909" spans="2:3" x14ac:dyDescent="0.25">
      <c r="B9909" s="110"/>
      <c r="C9909" s="110"/>
    </row>
    <row r="9910" spans="2:3" x14ac:dyDescent="0.25">
      <c r="B9910" s="110"/>
      <c r="C9910" s="110"/>
    </row>
    <row r="9911" spans="2:3" x14ac:dyDescent="0.25">
      <c r="B9911" s="110"/>
      <c r="C9911" s="110"/>
    </row>
    <row r="9912" spans="2:3" x14ac:dyDescent="0.25">
      <c r="B9912" s="110"/>
      <c r="C9912" s="110"/>
    </row>
    <row r="9913" spans="2:3" x14ac:dyDescent="0.25">
      <c r="B9913" s="110"/>
      <c r="C9913" s="110"/>
    </row>
    <row r="9914" spans="2:3" x14ac:dyDescent="0.25">
      <c r="B9914" s="110"/>
      <c r="C9914" s="110"/>
    </row>
    <row r="9915" spans="2:3" x14ac:dyDescent="0.25">
      <c r="B9915" s="110"/>
      <c r="C9915" s="110"/>
    </row>
    <row r="9916" spans="2:3" x14ac:dyDescent="0.25">
      <c r="B9916" s="110"/>
      <c r="C9916" s="110"/>
    </row>
    <row r="9917" spans="2:3" x14ac:dyDescent="0.25">
      <c r="B9917" s="110"/>
      <c r="C9917" s="110"/>
    </row>
    <row r="9918" spans="2:3" x14ac:dyDescent="0.25">
      <c r="B9918" s="110"/>
      <c r="C9918" s="110"/>
    </row>
    <row r="9919" spans="2:3" x14ac:dyDescent="0.25">
      <c r="B9919" s="110"/>
      <c r="C9919" s="110"/>
    </row>
    <row r="9920" spans="2:3" x14ac:dyDescent="0.25">
      <c r="B9920" s="110"/>
      <c r="C9920" s="110"/>
    </row>
    <row r="9921" spans="2:3" x14ac:dyDescent="0.25">
      <c r="B9921" s="110"/>
      <c r="C9921" s="110"/>
    </row>
    <row r="9922" spans="2:3" x14ac:dyDescent="0.25">
      <c r="B9922" s="110"/>
      <c r="C9922" s="110"/>
    </row>
    <row r="9923" spans="2:3" x14ac:dyDescent="0.25">
      <c r="B9923" s="110"/>
      <c r="C9923" s="110"/>
    </row>
    <row r="9924" spans="2:3" x14ac:dyDescent="0.25">
      <c r="B9924" s="110"/>
      <c r="C9924" s="110"/>
    </row>
    <row r="9925" spans="2:3" x14ac:dyDescent="0.25">
      <c r="B9925" s="110"/>
      <c r="C9925" s="110"/>
    </row>
    <row r="9926" spans="2:3" x14ac:dyDescent="0.25">
      <c r="B9926" s="110"/>
      <c r="C9926" s="110"/>
    </row>
    <row r="9927" spans="2:3" x14ac:dyDescent="0.25">
      <c r="B9927" s="110"/>
      <c r="C9927" s="110"/>
    </row>
    <row r="9928" spans="2:3" x14ac:dyDescent="0.25">
      <c r="B9928" s="110"/>
      <c r="C9928" s="110"/>
    </row>
    <row r="9929" spans="2:3" x14ac:dyDescent="0.25">
      <c r="B9929" s="110"/>
      <c r="C9929" s="110"/>
    </row>
    <row r="9930" spans="2:3" x14ac:dyDescent="0.25">
      <c r="B9930" s="110"/>
      <c r="C9930" s="110"/>
    </row>
    <row r="9931" spans="2:3" x14ac:dyDescent="0.25">
      <c r="B9931" s="110"/>
      <c r="C9931" s="110"/>
    </row>
    <row r="9932" spans="2:3" x14ac:dyDescent="0.25">
      <c r="B9932" s="110"/>
      <c r="C9932" s="110"/>
    </row>
    <row r="9933" spans="2:3" x14ac:dyDescent="0.25">
      <c r="B9933" s="110"/>
      <c r="C9933" s="110"/>
    </row>
    <row r="9934" spans="2:3" x14ac:dyDescent="0.25">
      <c r="B9934" s="110"/>
      <c r="C9934" s="110"/>
    </row>
    <row r="9935" spans="2:3" x14ac:dyDescent="0.25">
      <c r="B9935" s="110"/>
      <c r="C9935" s="110"/>
    </row>
    <row r="9936" spans="2:3" x14ac:dyDescent="0.25">
      <c r="B9936" s="110"/>
      <c r="C9936" s="110"/>
    </row>
    <row r="9937" spans="2:3" x14ac:dyDescent="0.25">
      <c r="B9937" s="110"/>
      <c r="C9937" s="110"/>
    </row>
    <row r="9938" spans="2:3" x14ac:dyDescent="0.25">
      <c r="B9938" s="110"/>
      <c r="C9938" s="110"/>
    </row>
    <row r="9939" spans="2:3" x14ac:dyDescent="0.25">
      <c r="B9939" s="110"/>
      <c r="C9939" s="110"/>
    </row>
    <row r="9940" spans="2:3" x14ac:dyDescent="0.25">
      <c r="B9940" s="110"/>
      <c r="C9940" s="110"/>
    </row>
    <row r="9941" spans="2:3" x14ac:dyDescent="0.25">
      <c r="B9941" s="110"/>
      <c r="C9941" s="110"/>
    </row>
    <row r="9942" spans="2:3" x14ac:dyDescent="0.25">
      <c r="B9942" s="110"/>
      <c r="C9942" s="110"/>
    </row>
    <row r="9943" spans="2:3" x14ac:dyDescent="0.25">
      <c r="B9943" s="110"/>
      <c r="C9943" s="110"/>
    </row>
    <row r="9944" spans="2:3" x14ac:dyDescent="0.25">
      <c r="B9944" s="110"/>
      <c r="C9944" s="110"/>
    </row>
    <row r="9945" spans="2:3" x14ac:dyDescent="0.25">
      <c r="B9945" s="110"/>
      <c r="C9945" s="110"/>
    </row>
    <row r="9946" spans="2:3" x14ac:dyDescent="0.25">
      <c r="B9946" s="110"/>
      <c r="C9946" s="110"/>
    </row>
    <row r="9947" spans="2:3" x14ac:dyDescent="0.25">
      <c r="B9947" s="110"/>
      <c r="C9947" s="110"/>
    </row>
    <row r="9948" spans="2:3" x14ac:dyDescent="0.25">
      <c r="B9948" s="110"/>
      <c r="C9948" s="110"/>
    </row>
    <row r="9949" spans="2:3" x14ac:dyDescent="0.25">
      <c r="B9949" s="110"/>
      <c r="C9949" s="110"/>
    </row>
    <row r="9950" spans="2:3" x14ac:dyDescent="0.25">
      <c r="B9950" s="110"/>
      <c r="C9950" s="110"/>
    </row>
    <row r="9951" spans="2:3" x14ac:dyDescent="0.25">
      <c r="B9951" s="110"/>
      <c r="C9951" s="110"/>
    </row>
    <row r="9952" spans="2:3" x14ac:dyDescent="0.25">
      <c r="B9952" s="110"/>
      <c r="C9952" s="110"/>
    </row>
    <row r="9953" spans="2:3" x14ac:dyDescent="0.25">
      <c r="B9953" s="110"/>
      <c r="C9953" s="110"/>
    </row>
    <row r="9954" spans="2:3" x14ac:dyDescent="0.25">
      <c r="B9954" s="110"/>
      <c r="C9954" s="110"/>
    </row>
    <row r="9955" spans="2:3" x14ac:dyDescent="0.25">
      <c r="B9955" s="110"/>
      <c r="C9955" s="110"/>
    </row>
    <row r="9956" spans="2:3" x14ac:dyDescent="0.25">
      <c r="B9956" s="110"/>
      <c r="C9956" s="110"/>
    </row>
    <row r="9957" spans="2:3" x14ac:dyDescent="0.25">
      <c r="B9957" s="110"/>
      <c r="C9957" s="110"/>
    </row>
    <row r="9958" spans="2:3" x14ac:dyDescent="0.25">
      <c r="B9958" s="110"/>
      <c r="C9958" s="110"/>
    </row>
    <row r="9959" spans="2:3" x14ac:dyDescent="0.25">
      <c r="B9959" s="110"/>
      <c r="C9959" s="110"/>
    </row>
    <row r="9960" spans="2:3" x14ac:dyDescent="0.25">
      <c r="B9960" s="110"/>
      <c r="C9960" s="110"/>
    </row>
    <row r="9961" spans="2:3" x14ac:dyDescent="0.25">
      <c r="B9961" s="110"/>
      <c r="C9961" s="110"/>
    </row>
    <row r="9962" spans="2:3" x14ac:dyDescent="0.25">
      <c r="B9962" s="110"/>
      <c r="C9962" s="110"/>
    </row>
    <row r="9963" spans="2:3" x14ac:dyDescent="0.25">
      <c r="B9963" s="110"/>
      <c r="C9963" s="110"/>
    </row>
    <row r="9964" spans="2:3" x14ac:dyDescent="0.25">
      <c r="B9964" s="110"/>
      <c r="C9964" s="110"/>
    </row>
    <row r="9965" spans="2:3" x14ac:dyDescent="0.25">
      <c r="B9965" s="110"/>
      <c r="C9965" s="110"/>
    </row>
    <row r="9966" spans="2:3" x14ac:dyDescent="0.25">
      <c r="B9966" s="110"/>
      <c r="C9966" s="110"/>
    </row>
    <row r="9967" spans="2:3" x14ac:dyDescent="0.25">
      <c r="B9967" s="110"/>
      <c r="C9967" s="110"/>
    </row>
    <row r="9968" spans="2:3" x14ac:dyDescent="0.25">
      <c r="B9968" s="110"/>
      <c r="C9968" s="110"/>
    </row>
    <row r="9969" spans="2:3" x14ac:dyDescent="0.25">
      <c r="B9969" s="110"/>
      <c r="C9969" s="110"/>
    </row>
    <row r="9970" spans="2:3" x14ac:dyDescent="0.25">
      <c r="B9970" s="110"/>
      <c r="C9970" s="110"/>
    </row>
    <row r="9971" spans="2:3" x14ac:dyDescent="0.25">
      <c r="B9971" s="110"/>
      <c r="C9971" s="110"/>
    </row>
    <row r="9972" spans="2:3" x14ac:dyDescent="0.25">
      <c r="B9972" s="110"/>
      <c r="C9972" s="110"/>
    </row>
    <row r="9973" spans="2:3" x14ac:dyDescent="0.25">
      <c r="B9973" s="110"/>
      <c r="C9973" s="110"/>
    </row>
    <row r="9974" spans="2:3" x14ac:dyDescent="0.25">
      <c r="B9974" s="110"/>
      <c r="C9974" s="110"/>
    </row>
    <row r="9975" spans="2:3" x14ac:dyDescent="0.25">
      <c r="B9975" s="110"/>
      <c r="C9975" s="110"/>
    </row>
    <row r="9976" spans="2:3" x14ac:dyDescent="0.25">
      <c r="B9976" s="110"/>
      <c r="C9976" s="110"/>
    </row>
    <row r="9977" spans="2:3" x14ac:dyDescent="0.25">
      <c r="B9977" s="110"/>
      <c r="C9977" s="110"/>
    </row>
    <row r="9978" spans="2:3" x14ac:dyDescent="0.25">
      <c r="B9978" s="110"/>
      <c r="C9978" s="110"/>
    </row>
    <row r="9979" spans="2:3" x14ac:dyDescent="0.25">
      <c r="B9979" s="110"/>
      <c r="C9979" s="110"/>
    </row>
    <row r="9980" spans="2:3" x14ac:dyDescent="0.25">
      <c r="B9980" s="110"/>
      <c r="C9980" s="110"/>
    </row>
    <row r="9981" spans="2:3" x14ac:dyDescent="0.25">
      <c r="B9981" s="110"/>
      <c r="C9981" s="110"/>
    </row>
    <row r="9982" spans="2:3" x14ac:dyDescent="0.25">
      <c r="B9982" s="110"/>
      <c r="C9982" s="110"/>
    </row>
    <row r="9983" spans="2:3" x14ac:dyDescent="0.25">
      <c r="B9983" s="110"/>
      <c r="C9983" s="110"/>
    </row>
    <row r="9984" spans="2:3" x14ac:dyDescent="0.25">
      <c r="B9984" s="110"/>
      <c r="C9984" s="110"/>
    </row>
    <row r="9985" spans="2:3" x14ac:dyDescent="0.25">
      <c r="B9985" s="110"/>
      <c r="C9985" s="110"/>
    </row>
    <row r="9986" spans="2:3" x14ac:dyDescent="0.25">
      <c r="B9986" s="110"/>
      <c r="C9986" s="110"/>
    </row>
    <row r="9987" spans="2:3" x14ac:dyDescent="0.25">
      <c r="B9987" s="110"/>
      <c r="C9987" s="110"/>
    </row>
    <row r="9988" spans="2:3" x14ac:dyDescent="0.25">
      <c r="B9988" s="110"/>
      <c r="C9988" s="110"/>
    </row>
    <row r="9989" spans="2:3" x14ac:dyDescent="0.25">
      <c r="B9989" s="110"/>
      <c r="C9989" s="110"/>
    </row>
    <row r="9990" spans="2:3" x14ac:dyDescent="0.25">
      <c r="B9990" s="110"/>
      <c r="C9990" s="110"/>
    </row>
    <row r="9991" spans="2:3" x14ac:dyDescent="0.25">
      <c r="B9991" s="110"/>
      <c r="C9991" s="110"/>
    </row>
    <row r="9992" spans="2:3" x14ac:dyDescent="0.25">
      <c r="B9992" s="110"/>
      <c r="C9992" s="110"/>
    </row>
    <row r="9993" spans="2:3" x14ac:dyDescent="0.25">
      <c r="B9993" s="110"/>
      <c r="C9993" s="110"/>
    </row>
    <row r="9994" spans="2:3" x14ac:dyDescent="0.25">
      <c r="B9994" s="110"/>
      <c r="C9994" s="110"/>
    </row>
    <row r="9995" spans="2:3" x14ac:dyDescent="0.25">
      <c r="B9995" s="110"/>
      <c r="C9995" s="110"/>
    </row>
    <row r="9996" spans="2:3" x14ac:dyDescent="0.25">
      <c r="B9996" s="110"/>
      <c r="C9996" s="110"/>
    </row>
    <row r="9997" spans="2:3" x14ac:dyDescent="0.25">
      <c r="B9997" s="110"/>
      <c r="C9997" s="110"/>
    </row>
    <row r="9998" spans="2:3" x14ac:dyDescent="0.25">
      <c r="B9998" s="110"/>
      <c r="C9998" s="110"/>
    </row>
    <row r="9999" spans="2:3" x14ac:dyDescent="0.25">
      <c r="B9999" s="110"/>
      <c r="C9999" s="110"/>
    </row>
    <row r="10000" spans="2:3" x14ac:dyDescent="0.25">
      <c r="B10000" s="110"/>
      <c r="C10000" s="110"/>
    </row>
    <row r="10001" spans="2:3" x14ac:dyDescent="0.25">
      <c r="B10001" s="110"/>
      <c r="C10001" s="110"/>
    </row>
    <row r="10002" spans="2:3" x14ac:dyDescent="0.25">
      <c r="B10002" s="110"/>
      <c r="C10002" s="110"/>
    </row>
    <row r="10003" spans="2:3" x14ac:dyDescent="0.25">
      <c r="B10003" s="110"/>
      <c r="C10003" s="110"/>
    </row>
    <row r="10004" spans="2:3" x14ac:dyDescent="0.25">
      <c r="B10004" s="110"/>
      <c r="C10004" s="110"/>
    </row>
    <row r="10005" spans="2:3" x14ac:dyDescent="0.25">
      <c r="B10005" s="110"/>
      <c r="C10005" s="110"/>
    </row>
    <row r="10006" spans="2:3" x14ac:dyDescent="0.25">
      <c r="B10006" s="110"/>
      <c r="C10006" s="110"/>
    </row>
    <row r="10007" spans="2:3" x14ac:dyDescent="0.25">
      <c r="B10007" s="110"/>
      <c r="C10007" s="110"/>
    </row>
    <row r="10008" spans="2:3" x14ac:dyDescent="0.25">
      <c r="B10008" s="110"/>
      <c r="C10008" s="110"/>
    </row>
    <row r="10009" spans="2:3" x14ac:dyDescent="0.25">
      <c r="B10009" s="110"/>
      <c r="C10009" s="110"/>
    </row>
    <row r="10010" spans="2:3" x14ac:dyDescent="0.25">
      <c r="B10010" s="110"/>
      <c r="C10010" s="110"/>
    </row>
    <row r="10011" spans="2:3" x14ac:dyDescent="0.25">
      <c r="B10011" s="110"/>
      <c r="C10011" s="110"/>
    </row>
    <row r="10012" spans="2:3" x14ac:dyDescent="0.25">
      <c r="B10012" s="110"/>
      <c r="C10012" s="110"/>
    </row>
    <row r="10013" spans="2:3" x14ac:dyDescent="0.25">
      <c r="B10013" s="110"/>
      <c r="C10013" s="110"/>
    </row>
    <row r="10014" spans="2:3" x14ac:dyDescent="0.25">
      <c r="B10014" s="110"/>
      <c r="C10014" s="110"/>
    </row>
    <row r="10015" spans="2:3" x14ac:dyDescent="0.25">
      <c r="B10015" s="110"/>
      <c r="C10015" s="110"/>
    </row>
    <row r="10016" spans="2:3" x14ac:dyDescent="0.25">
      <c r="B10016" s="110"/>
      <c r="C10016" s="110"/>
    </row>
    <row r="10017" spans="2:3" x14ac:dyDescent="0.25">
      <c r="B10017" s="110"/>
      <c r="C10017" s="110"/>
    </row>
    <row r="10018" spans="2:3" x14ac:dyDescent="0.25">
      <c r="B10018" s="110"/>
      <c r="C10018" s="110"/>
    </row>
    <row r="10019" spans="2:3" x14ac:dyDescent="0.25">
      <c r="B10019" s="110"/>
      <c r="C10019" s="110"/>
    </row>
    <row r="10020" spans="2:3" x14ac:dyDescent="0.25">
      <c r="B10020" s="110"/>
      <c r="C10020" s="110"/>
    </row>
    <row r="10021" spans="2:3" x14ac:dyDescent="0.25">
      <c r="B10021" s="110"/>
      <c r="C10021" s="110"/>
    </row>
    <row r="10022" spans="2:3" x14ac:dyDescent="0.25">
      <c r="B10022" s="110"/>
      <c r="C10022" s="110"/>
    </row>
    <row r="10023" spans="2:3" x14ac:dyDescent="0.25">
      <c r="B10023" s="110"/>
      <c r="C10023" s="110"/>
    </row>
    <row r="10024" spans="2:3" x14ac:dyDescent="0.25">
      <c r="B10024" s="110"/>
      <c r="C10024" s="110"/>
    </row>
    <row r="10025" spans="2:3" x14ac:dyDescent="0.25">
      <c r="B10025" s="110"/>
      <c r="C10025" s="110"/>
    </row>
    <row r="10026" spans="2:3" x14ac:dyDescent="0.25">
      <c r="B10026" s="110"/>
      <c r="C10026" s="110"/>
    </row>
    <row r="10027" spans="2:3" x14ac:dyDescent="0.25">
      <c r="B10027" s="110"/>
      <c r="C10027" s="110"/>
    </row>
    <row r="10028" spans="2:3" x14ac:dyDescent="0.25">
      <c r="B10028" s="110"/>
      <c r="C10028" s="110"/>
    </row>
    <row r="10029" spans="2:3" x14ac:dyDescent="0.25">
      <c r="B10029" s="110"/>
      <c r="C10029" s="110"/>
    </row>
    <row r="10030" spans="2:3" x14ac:dyDescent="0.25">
      <c r="B10030" s="110"/>
      <c r="C10030" s="110"/>
    </row>
    <row r="10031" spans="2:3" x14ac:dyDescent="0.25">
      <c r="B10031" s="110"/>
      <c r="C10031" s="110"/>
    </row>
    <row r="10032" spans="2:3" x14ac:dyDescent="0.25">
      <c r="B10032" s="110"/>
      <c r="C10032" s="110"/>
    </row>
    <row r="10033" spans="2:3" x14ac:dyDescent="0.25">
      <c r="B10033" s="110"/>
      <c r="C10033" s="110"/>
    </row>
    <row r="10034" spans="2:3" x14ac:dyDescent="0.25">
      <c r="B10034" s="110"/>
      <c r="C10034" s="110"/>
    </row>
    <row r="10035" spans="2:3" x14ac:dyDescent="0.25">
      <c r="B10035" s="110"/>
      <c r="C10035" s="110"/>
    </row>
    <row r="10036" spans="2:3" x14ac:dyDescent="0.25">
      <c r="B10036" s="110"/>
      <c r="C10036" s="110"/>
    </row>
    <row r="10037" spans="2:3" x14ac:dyDescent="0.25">
      <c r="B10037" s="110"/>
      <c r="C10037" s="110"/>
    </row>
    <row r="10038" spans="2:3" x14ac:dyDescent="0.25">
      <c r="B10038" s="110"/>
      <c r="C10038" s="110"/>
    </row>
    <row r="10039" spans="2:3" x14ac:dyDescent="0.25">
      <c r="B10039" s="110"/>
      <c r="C10039" s="110"/>
    </row>
    <row r="10040" spans="2:3" x14ac:dyDescent="0.25">
      <c r="B10040" s="110"/>
      <c r="C10040" s="110"/>
    </row>
    <row r="10041" spans="2:3" x14ac:dyDescent="0.25">
      <c r="B10041" s="110"/>
      <c r="C10041" s="110"/>
    </row>
    <row r="10042" spans="2:3" x14ac:dyDescent="0.25">
      <c r="B10042" s="110"/>
      <c r="C10042" s="110"/>
    </row>
    <row r="10043" spans="2:3" x14ac:dyDescent="0.25">
      <c r="B10043" s="110"/>
      <c r="C10043" s="110"/>
    </row>
    <row r="10044" spans="2:3" x14ac:dyDescent="0.25">
      <c r="B10044" s="110"/>
      <c r="C10044" s="110"/>
    </row>
    <row r="10045" spans="2:3" x14ac:dyDescent="0.25">
      <c r="B10045" s="110"/>
      <c r="C10045" s="110"/>
    </row>
    <row r="10046" spans="2:3" x14ac:dyDescent="0.25">
      <c r="B10046" s="110"/>
      <c r="C10046" s="110"/>
    </row>
    <row r="10047" spans="2:3" x14ac:dyDescent="0.25">
      <c r="B10047" s="110"/>
      <c r="C10047" s="110"/>
    </row>
    <row r="10048" spans="2:3" x14ac:dyDescent="0.25">
      <c r="B10048" s="110"/>
      <c r="C10048" s="110"/>
    </row>
    <row r="10049" spans="2:3" x14ac:dyDescent="0.25">
      <c r="B10049" s="110"/>
      <c r="C10049" s="110"/>
    </row>
    <row r="10050" spans="2:3" x14ac:dyDescent="0.25">
      <c r="B10050" s="110"/>
      <c r="C10050" s="110"/>
    </row>
    <row r="10051" spans="2:3" x14ac:dyDescent="0.25">
      <c r="B10051" s="110"/>
      <c r="C10051" s="110"/>
    </row>
    <row r="10052" spans="2:3" x14ac:dyDescent="0.25">
      <c r="B10052" s="110"/>
      <c r="C10052" s="110"/>
    </row>
    <row r="10053" spans="2:3" x14ac:dyDescent="0.25">
      <c r="B10053" s="110"/>
      <c r="C10053" s="110"/>
    </row>
    <row r="10054" spans="2:3" x14ac:dyDescent="0.25">
      <c r="B10054" s="110"/>
      <c r="C10054" s="110"/>
    </row>
    <row r="10055" spans="2:3" x14ac:dyDescent="0.25">
      <c r="B10055" s="110"/>
      <c r="C10055" s="110"/>
    </row>
    <row r="10056" spans="2:3" x14ac:dyDescent="0.25">
      <c r="B10056" s="110"/>
      <c r="C10056" s="110"/>
    </row>
    <row r="10057" spans="2:3" x14ac:dyDescent="0.25">
      <c r="B10057" s="110"/>
      <c r="C10057" s="110"/>
    </row>
    <row r="10058" spans="2:3" x14ac:dyDescent="0.25">
      <c r="B10058" s="110"/>
      <c r="C10058" s="110"/>
    </row>
    <row r="10059" spans="2:3" x14ac:dyDescent="0.25">
      <c r="B10059" s="110"/>
      <c r="C10059" s="110"/>
    </row>
    <row r="10060" spans="2:3" x14ac:dyDescent="0.25">
      <c r="B10060" s="110"/>
      <c r="C10060" s="110"/>
    </row>
    <row r="10061" spans="2:3" x14ac:dyDescent="0.25">
      <c r="B10061" s="110"/>
      <c r="C10061" s="110"/>
    </row>
    <row r="10062" spans="2:3" x14ac:dyDescent="0.25">
      <c r="B10062" s="110"/>
      <c r="C10062" s="110"/>
    </row>
    <row r="10063" spans="2:3" x14ac:dyDescent="0.25">
      <c r="B10063" s="110"/>
      <c r="C10063" s="110"/>
    </row>
    <row r="10064" spans="2:3" x14ac:dyDescent="0.25">
      <c r="B10064" s="110"/>
      <c r="C10064" s="110"/>
    </row>
    <row r="10065" spans="2:3" x14ac:dyDescent="0.25">
      <c r="B10065" s="110"/>
      <c r="C10065" s="110"/>
    </row>
    <row r="10066" spans="2:3" x14ac:dyDescent="0.25">
      <c r="B10066" s="110"/>
      <c r="C10066" s="110"/>
    </row>
    <row r="10067" spans="2:3" x14ac:dyDescent="0.25">
      <c r="B10067" s="110"/>
      <c r="C10067" s="110"/>
    </row>
    <row r="10068" spans="2:3" x14ac:dyDescent="0.25">
      <c r="B10068" s="110"/>
      <c r="C10068" s="110"/>
    </row>
    <row r="10069" spans="2:3" x14ac:dyDescent="0.25">
      <c r="B10069" s="110"/>
      <c r="C10069" s="110"/>
    </row>
    <row r="10070" spans="2:3" x14ac:dyDescent="0.25">
      <c r="B10070" s="110"/>
      <c r="C10070" s="110"/>
    </row>
    <row r="10071" spans="2:3" x14ac:dyDescent="0.25">
      <c r="B10071" s="110"/>
      <c r="C10071" s="110"/>
    </row>
    <row r="10072" spans="2:3" x14ac:dyDescent="0.25">
      <c r="B10072" s="110"/>
      <c r="C10072" s="110"/>
    </row>
    <row r="10073" spans="2:3" x14ac:dyDescent="0.25">
      <c r="B10073" s="110"/>
      <c r="C10073" s="110"/>
    </row>
    <row r="10074" spans="2:3" x14ac:dyDescent="0.25">
      <c r="B10074" s="110"/>
      <c r="C10074" s="110"/>
    </row>
    <row r="10075" spans="2:3" x14ac:dyDescent="0.25">
      <c r="B10075" s="110"/>
      <c r="C10075" s="110"/>
    </row>
    <row r="10076" spans="2:3" x14ac:dyDescent="0.25">
      <c r="B10076" s="110"/>
      <c r="C10076" s="110"/>
    </row>
    <row r="10077" spans="2:3" x14ac:dyDescent="0.25">
      <c r="B10077" s="110"/>
      <c r="C10077" s="110"/>
    </row>
    <row r="10078" spans="2:3" x14ac:dyDescent="0.25">
      <c r="B10078" s="110"/>
      <c r="C10078" s="110"/>
    </row>
    <row r="10079" spans="2:3" x14ac:dyDescent="0.25">
      <c r="B10079" s="110"/>
      <c r="C10079" s="110"/>
    </row>
    <row r="10080" spans="2:3" x14ac:dyDescent="0.25">
      <c r="B10080" s="110"/>
      <c r="C10080" s="110"/>
    </row>
    <row r="10081" spans="2:3" x14ac:dyDescent="0.25">
      <c r="B10081" s="110"/>
      <c r="C10081" s="110"/>
    </row>
    <row r="10082" spans="2:3" x14ac:dyDescent="0.25">
      <c r="B10082" s="110"/>
      <c r="C10082" s="110"/>
    </row>
    <row r="10083" spans="2:3" x14ac:dyDescent="0.25">
      <c r="B10083" s="110"/>
      <c r="C10083" s="110"/>
    </row>
    <row r="10084" spans="2:3" x14ac:dyDescent="0.25">
      <c r="B10084" s="110"/>
      <c r="C10084" s="110"/>
    </row>
    <row r="10085" spans="2:3" x14ac:dyDescent="0.25">
      <c r="B10085" s="110"/>
      <c r="C10085" s="110"/>
    </row>
    <row r="10086" spans="2:3" x14ac:dyDescent="0.25">
      <c r="B10086" s="110"/>
      <c r="C10086" s="110"/>
    </row>
    <row r="10087" spans="2:3" x14ac:dyDescent="0.25">
      <c r="B10087" s="110"/>
      <c r="C10087" s="110"/>
    </row>
    <row r="10088" spans="2:3" x14ac:dyDescent="0.25">
      <c r="B10088" s="110"/>
      <c r="C10088" s="110"/>
    </row>
    <row r="10089" spans="2:3" x14ac:dyDescent="0.25">
      <c r="B10089" s="110"/>
      <c r="C10089" s="110"/>
    </row>
    <row r="10090" spans="2:3" x14ac:dyDescent="0.25">
      <c r="B10090" s="110"/>
      <c r="C10090" s="110"/>
    </row>
    <row r="10091" spans="2:3" x14ac:dyDescent="0.25">
      <c r="B10091" s="110"/>
      <c r="C10091" s="110"/>
    </row>
    <row r="10092" spans="2:3" x14ac:dyDescent="0.25">
      <c r="B10092" s="110"/>
      <c r="C10092" s="110"/>
    </row>
    <row r="10093" spans="2:3" x14ac:dyDescent="0.25">
      <c r="B10093" s="110"/>
      <c r="C10093" s="110"/>
    </row>
    <row r="10094" spans="2:3" x14ac:dyDescent="0.25">
      <c r="B10094" s="110"/>
      <c r="C10094" s="110"/>
    </row>
    <row r="10095" spans="2:3" x14ac:dyDescent="0.25">
      <c r="B10095" s="110"/>
      <c r="C10095" s="110"/>
    </row>
    <row r="10096" spans="2:3" x14ac:dyDescent="0.25">
      <c r="B10096" s="110"/>
      <c r="C10096" s="110"/>
    </row>
    <row r="10097" spans="2:3" x14ac:dyDescent="0.25">
      <c r="B10097" s="110"/>
      <c r="C10097" s="110"/>
    </row>
    <row r="10098" spans="2:3" x14ac:dyDescent="0.25">
      <c r="B10098" s="110"/>
      <c r="C10098" s="110"/>
    </row>
    <row r="10099" spans="2:3" x14ac:dyDescent="0.25">
      <c r="B10099" s="110"/>
      <c r="C10099" s="110"/>
    </row>
    <row r="10100" spans="2:3" x14ac:dyDescent="0.25">
      <c r="B10100" s="110"/>
      <c r="C10100" s="110"/>
    </row>
    <row r="10101" spans="2:3" x14ac:dyDescent="0.25">
      <c r="B10101" s="110"/>
      <c r="C10101" s="110"/>
    </row>
    <row r="10102" spans="2:3" x14ac:dyDescent="0.25">
      <c r="B10102" s="110"/>
      <c r="C10102" s="110"/>
    </row>
    <row r="10103" spans="2:3" x14ac:dyDescent="0.25">
      <c r="B10103" s="110"/>
      <c r="C10103" s="110"/>
    </row>
    <row r="10104" spans="2:3" x14ac:dyDescent="0.25">
      <c r="B10104" s="110"/>
      <c r="C10104" s="110"/>
    </row>
    <row r="10105" spans="2:3" x14ac:dyDescent="0.25">
      <c r="B10105" s="110"/>
      <c r="C10105" s="110"/>
    </row>
    <row r="10106" spans="2:3" x14ac:dyDescent="0.25">
      <c r="B10106" s="110"/>
      <c r="C10106" s="110"/>
    </row>
    <row r="10107" spans="2:3" x14ac:dyDescent="0.25">
      <c r="B10107" s="110"/>
      <c r="C10107" s="110"/>
    </row>
    <row r="10108" spans="2:3" x14ac:dyDescent="0.25">
      <c r="B10108" s="110"/>
      <c r="C10108" s="110"/>
    </row>
    <row r="10109" spans="2:3" x14ac:dyDescent="0.25">
      <c r="B10109" s="110"/>
      <c r="C10109" s="110"/>
    </row>
    <row r="10110" spans="2:3" x14ac:dyDescent="0.25">
      <c r="B10110" s="110"/>
      <c r="C10110" s="110"/>
    </row>
    <row r="10111" spans="2:3" x14ac:dyDescent="0.25">
      <c r="B10111" s="110"/>
      <c r="C10111" s="110"/>
    </row>
    <row r="10112" spans="2:3" x14ac:dyDescent="0.25">
      <c r="B10112" s="110"/>
      <c r="C10112" s="110"/>
    </row>
    <row r="10113" spans="2:3" x14ac:dyDescent="0.25">
      <c r="B10113" s="110"/>
      <c r="C10113" s="110"/>
    </row>
    <row r="10114" spans="2:3" x14ac:dyDescent="0.25">
      <c r="B10114" s="110"/>
      <c r="C10114" s="110"/>
    </row>
    <row r="10115" spans="2:3" x14ac:dyDescent="0.25">
      <c r="B10115" s="110"/>
      <c r="C10115" s="110"/>
    </row>
    <row r="10116" spans="2:3" x14ac:dyDescent="0.25">
      <c r="B10116" s="110"/>
      <c r="C10116" s="110"/>
    </row>
    <row r="10117" spans="2:3" x14ac:dyDescent="0.25">
      <c r="B10117" s="110"/>
      <c r="C10117" s="110"/>
    </row>
    <row r="10118" spans="2:3" x14ac:dyDescent="0.25">
      <c r="B10118" s="110"/>
      <c r="C10118" s="110"/>
    </row>
    <row r="10119" spans="2:3" x14ac:dyDescent="0.25">
      <c r="B10119" s="110"/>
      <c r="C10119" s="110"/>
    </row>
    <row r="10120" spans="2:3" x14ac:dyDescent="0.25">
      <c r="B10120" s="110"/>
      <c r="C10120" s="110"/>
    </row>
    <row r="10121" spans="2:3" x14ac:dyDescent="0.25">
      <c r="B10121" s="110"/>
      <c r="C10121" s="110"/>
    </row>
    <row r="10122" spans="2:3" x14ac:dyDescent="0.25">
      <c r="B10122" s="110"/>
      <c r="C10122" s="110"/>
    </row>
    <row r="10123" spans="2:3" x14ac:dyDescent="0.25">
      <c r="B10123" s="110"/>
      <c r="C10123" s="110"/>
    </row>
    <row r="10124" spans="2:3" x14ac:dyDescent="0.25">
      <c r="B10124" s="110"/>
      <c r="C10124" s="110"/>
    </row>
    <row r="10125" spans="2:3" x14ac:dyDescent="0.25">
      <c r="B10125" s="110"/>
      <c r="C10125" s="110"/>
    </row>
    <row r="10126" spans="2:3" x14ac:dyDescent="0.25">
      <c r="B10126" s="110"/>
      <c r="C10126" s="110"/>
    </row>
    <row r="10127" spans="2:3" x14ac:dyDescent="0.25">
      <c r="B10127" s="110"/>
      <c r="C10127" s="110"/>
    </row>
    <row r="10128" spans="2:3" x14ac:dyDescent="0.25">
      <c r="B10128" s="110"/>
      <c r="C10128" s="110"/>
    </row>
    <row r="10129" spans="2:3" x14ac:dyDescent="0.25">
      <c r="B10129" s="110"/>
      <c r="C10129" s="110"/>
    </row>
    <row r="10130" spans="2:3" x14ac:dyDescent="0.25">
      <c r="B10130" s="110"/>
      <c r="C10130" s="110"/>
    </row>
    <row r="10131" spans="2:3" x14ac:dyDescent="0.25">
      <c r="B10131" s="110"/>
      <c r="C10131" s="110"/>
    </row>
    <row r="10132" spans="2:3" x14ac:dyDescent="0.25">
      <c r="B10132" s="110"/>
      <c r="C10132" s="110"/>
    </row>
    <row r="10133" spans="2:3" x14ac:dyDescent="0.25">
      <c r="B10133" s="110"/>
      <c r="C10133" s="110"/>
    </row>
    <row r="10134" spans="2:3" x14ac:dyDescent="0.25">
      <c r="B10134" s="110"/>
      <c r="C10134" s="110"/>
    </row>
    <row r="10135" spans="2:3" x14ac:dyDescent="0.25">
      <c r="B10135" s="110"/>
      <c r="C10135" s="110"/>
    </row>
    <row r="10136" spans="2:3" x14ac:dyDescent="0.25">
      <c r="B10136" s="110"/>
      <c r="C10136" s="110"/>
    </row>
    <row r="10137" spans="2:3" x14ac:dyDescent="0.25">
      <c r="B10137" s="110"/>
      <c r="C10137" s="110"/>
    </row>
    <row r="10138" spans="2:3" x14ac:dyDescent="0.25">
      <c r="B10138" s="110"/>
      <c r="C10138" s="110"/>
    </row>
    <row r="10139" spans="2:3" x14ac:dyDescent="0.25">
      <c r="B10139" s="110"/>
      <c r="C10139" s="110"/>
    </row>
    <row r="10140" spans="2:3" x14ac:dyDescent="0.25">
      <c r="B10140" s="110"/>
      <c r="C10140" s="110"/>
    </row>
    <row r="10141" spans="2:3" x14ac:dyDescent="0.25">
      <c r="B10141" s="110"/>
      <c r="C10141" s="110"/>
    </row>
    <row r="10142" spans="2:3" x14ac:dyDescent="0.25">
      <c r="B10142" s="110"/>
      <c r="C10142" s="110"/>
    </row>
    <row r="10143" spans="2:3" x14ac:dyDescent="0.25">
      <c r="B10143" s="110"/>
      <c r="C10143" s="110"/>
    </row>
    <row r="10144" spans="2:3" x14ac:dyDescent="0.25">
      <c r="B10144" s="110"/>
      <c r="C10144" s="110"/>
    </row>
    <row r="10145" spans="2:3" x14ac:dyDescent="0.25">
      <c r="B10145" s="110"/>
      <c r="C10145" s="110"/>
    </row>
    <row r="10146" spans="2:3" x14ac:dyDescent="0.25">
      <c r="B10146" s="110"/>
      <c r="C10146" s="110"/>
    </row>
    <row r="10147" spans="2:3" x14ac:dyDescent="0.25">
      <c r="B10147" s="110"/>
      <c r="C10147" s="110"/>
    </row>
    <row r="10148" spans="2:3" x14ac:dyDescent="0.25">
      <c r="B10148" s="110"/>
      <c r="C10148" s="110"/>
    </row>
    <row r="10149" spans="2:3" x14ac:dyDescent="0.25">
      <c r="B10149" s="110"/>
      <c r="C10149" s="110"/>
    </row>
    <row r="10150" spans="2:3" x14ac:dyDescent="0.25">
      <c r="B10150" s="110"/>
      <c r="C10150" s="110"/>
    </row>
    <row r="10151" spans="2:3" x14ac:dyDescent="0.25">
      <c r="B10151" s="110"/>
      <c r="C10151" s="110"/>
    </row>
    <row r="10152" spans="2:3" x14ac:dyDescent="0.25">
      <c r="B10152" s="110"/>
      <c r="C10152" s="110"/>
    </row>
    <row r="10153" spans="2:3" x14ac:dyDescent="0.25">
      <c r="B10153" s="110"/>
      <c r="C10153" s="110"/>
    </row>
    <row r="10154" spans="2:3" x14ac:dyDescent="0.25">
      <c r="B10154" s="110"/>
      <c r="C10154" s="110"/>
    </row>
    <row r="10155" spans="2:3" x14ac:dyDescent="0.25">
      <c r="B10155" s="110"/>
      <c r="C10155" s="110"/>
    </row>
    <row r="10156" spans="2:3" x14ac:dyDescent="0.25">
      <c r="B10156" s="110"/>
      <c r="C10156" s="110"/>
    </row>
    <row r="10157" spans="2:3" x14ac:dyDescent="0.25">
      <c r="B10157" s="110"/>
      <c r="C10157" s="110"/>
    </row>
    <row r="10158" spans="2:3" x14ac:dyDescent="0.25">
      <c r="B10158" s="110"/>
      <c r="C10158" s="110"/>
    </row>
    <row r="10159" spans="2:3" x14ac:dyDescent="0.25">
      <c r="B10159" s="110"/>
      <c r="C10159" s="110"/>
    </row>
    <row r="10160" spans="2:3" x14ac:dyDescent="0.25">
      <c r="B10160" s="110"/>
      <c r="C10160" s="110"/>
    </row>
    <row r="10161" spans="2:3" x14ac:dyDescent="0.25">
      <c r="B10161" s="110"/>
      <c r="C10161" s="110"/>
    </row>
    <row r="10162" spans="2:3" x14ac:dyDescent="0.25">
      <c r="B10162" s="110"/>
      <c r="C10162" s="110"/>
    </row>
    <row r="10163" spans="2:3" x14ac:dyDescent="0.25">
      <c r="B10163" s="110"/>
      <c r="C10163" s="110"/>
    </row>
    <row r="10164" spans="2:3" x14ac:dyDescent="0.25">
      <c r="B10164" s="110"/>
      <c r="C10164" s="110"/>
    </row>
    <row r="10165" spans="2:3" x14ac:dyDescent="0.25">
      <c r="B10165" s="110"/>
      <c r="C10165" s="110"/>
    </row>
    <row r="10166" spans="2:3" x14ac:dyDescent="0.25">
      <c r="B10166" s="110"/>
      <c r="C10166" s="110"/>
    </row>
    <row r="10167" spans="2:3" x14ac:dyDescent="0.25">
      <c r="B10167" s="110"/>
      <c r="C10167" s="110"/>
    </row>
    <row r="10168" spans="2:3" x14ac:dyDescent="0.25">
      <c r="B10168" s="110"/>
      <c r="C10168" s="110"/>
    </row>
    <row r="10169" spans="2:3" x14ac:dyDescent="0.25">
      <c r="B10169" s="110"/>
      <c r="C10169" s="110"/>
    </row>
    <row r="10170" spans="2:3" x14ac:dyDescent="0.25">
      <c r="B10170" s="110"/>
      <c r="C10170" s="110"/>
    </row>
    <row r="10171" spans="2:3" x14ac:dyDescent="0.25">
      <c r="B10171" s="110"/>
      <c r="C10171" s="110"/>
    </row>
    <row r="10172" spans="2:3" x14ac:dyDescent="0.25">
      <c r="B10172" s="110"/>
      <c r="C10172" s="110"/>
    </row>
    <row r="10173" spans="2:3" x14ac:dyDescent="0.25">
      <c r="B10173" s="110"/>
      <c r="C10173" s="110"/>
    </row>
    <row r="10174" spans="2:3" x14ac:dyDescent="0.25">
      <c r="B10174" s="110"/>
      <c r="C10174" s="110"/>
    </row>
    <row r="10175" spans="2:3" x14ac:dyDescent="0.25">
      <c r="B10175" s="110"/>
      <c r="C10175" s="110"/>
    </row>
    <row r="10176" spans="2:3" x14ac:dyDescent="0.25">
      <c r="B10176" s="110"/>
      <c r="C10176" s="110"/>
    </row>
    <row r="10177" spans="2:3" x14ac:dyDescent="0.25">
      <c r="B10177" s="110"/>
      <c r="C10177" s="110"/>
    </row>
    <row r="10178" spans="2:3" x14ac:dyDescent="0.25">
      <c r="B10178" s="110"/>
      <c r="C10178" s="110"/>
    </row>
    <row r="10179" spans="2:3" x14ac:dyDescent="0.25">
      <c r="B10179" s="110"/>
      <c r="C10179" s="110"/>
    </row>
    <row r="10180" spans="2:3" x14ac:dyDescent="0.25">
      <c r="B10180" s="110"/>
      <c r="C10180" s="110"/>
    </row>
    <row r="10181" spans="2:3" x14ac:dyDescent="0.25">
      <c r="B10181" s="110"/>
      <c r="C10181" s="110"/>
    </row>
    <row r="10182" spans="2:3" x14ac:dyDescent="0.25">
      <c r="B10182" s="110"/>
      <c r="C10182" s="110"/>
    </row>
    <row r="10183" spans="2:3" x14ac:dyDescent="0.25">
      <c r="B10183" s="110"/>
      <c r="C10183" s="110"/>
    </row>
    <row r="10184" spans="2:3" x14ac:dyDescent="0.25">
      <c r="B10184" s="110"/>
      <c r="C10184" s="110"/>
    </row>
    <row r="10185" spans="2:3" x14ac:dyDescent="0.25">
      <c r="B10185" s="110"/>
      <c r="C10185" s="110"/>
    </row>
    <row r="10186" spans="2:3" x14ac:dyDescent="0.25">
      <c r="B10186" s="110"/>
      <c r="C10186" s="110"/>
    </row>
    <row r="10187" spans="2:3" x14ac:dyDescent="0.25">
      <c r="B10187" s="110"/>
      <c r="C10187" s="110"/>
    </row>
    <row r="10188" spans="2:3" x14ac:dyDescent="0.25">
      <c r="B10188" s="110"/>
      <c r="C10188" s="110"/>
    </row>
    <row r="10189" spans="2:3" x14ac:dyDescent="0.25">
      <c r="B10189" s="110"/>
      <c r="C10189" s="110"/>
    </row>
    <row r="10190" spans="2:3" x14ac:dyDescent="0.25">
      <c r="B10190" s="110"/>
      <c r="C10190" s="110"/>
    </row>
    <row r="10191" spans="2:3" x14ac:dyDescent="0.25">
      <c r="B10191" s="110"/>
      <c r="C10191" s="110"/>
    </row>
    <row r="10192" spans="2:3" x14ac:dyDescent="0.25">
      <c r="B10192" s="110"/>
      <c r="C10192" s="110"/>
    </row>
    <row r="10193" spans="2:3" x14ac:dyDescent="0.25">
      <c r="B10193" s="110"/>
      <c r="C10193" s="110"/>
    </row>
    <row r="10194" spans="2:3" x14ac:dyDescent="0.25">
      <c r="B10194" s="110"/>
      <c r="C10194" s="110"/>
    </row>
    <row r="10195" spans="2:3" x14ac:dyDescent="0.25">
      <c r="B10195" s="110"/>
      <c r="C10195" s="110"/>
    </row>
    <row r="10196" spans="2:3" x14ac:dyDescent="0.25">
      <c r="B10196" s="110"/>
      <c r="C10196" s="110"/>
    </row>
    <row r="10197" spans="2:3" x14ac:dyDescent="0.25">
      <c r="B10197" s="110"/>
      <c r="C10197" s="110"/>
    </row>
    <row r="10198" spans="2:3" x14ac:dyDescent="0.25">
      <c r="B10198" s="110"/>
      <c r="C10198" s="110"/>
    </row>
    <row r="10199" spans="2:3" x14ac:dyDescent="0.25">
      <c r="B10199" s="110"/>
      <c r="C10199" s="110"/>
    </row>
    <row r="10200" spans="2:3" x14ac:dyDescent="0.25">
      <c r="B10200" s="110"/>
      <c r="C10200" s="110"/>
    </row>
    <row r="10201" spans="2:3" x14ac:dyDescent="0.25">
      <c r="B10201" s="110"/>
      <c r="C10201" s="110"/>
    </row>
    <row r="10202" spans="2:3" x14ac:dyDescent="0.25">
      <c r="B10202" s="110"/>
      <c r="C10202" s="110"/>
    </row>
    <row r="10203" spans="2:3" x14ac:dyDescent="0.25">
      <c r="B10203" s="110"/>
      <c r="C10203" s="110"/>
    </row>
    <row r="10204" spans="2:3" x14ac:dyDescent="0.25">
      <c r="B10204" s="110"/>
      <c r="C10204" s="110"/>
    </row>
    <row r="10205" spans="2:3" x14ac:dyDescent="0.25">
      <c r="B10205" s="110"/>
      <c r="C10205" s="110"/>
    </row>
    <row r="10206" spans="2:3" x14ac:dyDescent="0.25">
      <c r="B10206" s="110"/>
      <c r="C10206" s="110"/>
    </row>
    <row r="10207" spans="2:3" x14ac:dyDescent="0.25">
      <c r="B10207" s="110"/>
      <c r="C10207" s="110"/>
    </row>
    <row r="10208" spans="2:3" x14ac:dyDescent="0.25">
      <c r="B10208" s="110"/>
      <c r="C10208" s="110"/>
    </row>
    <row r="10209" spans="2:3" x14ac:dyDescent="0.25">
      <c r="B10209" s="110"/>
      <c r="C10209" s="110"/>
    </row>
    <row r="10210" spans="2:3" x14ac:dyDescent="0.25">
      <c r="B10210" s="110"/>
      <c r="C10210" s="110"/>
    </row>
    <row r="10211" spans="2:3" x14ac:dyDescent="0.25">
      <c r="B10211" s="110"/>
      <c r="C10211" s="110"/>
    </row>
    <row r="10212" spans="2:3" x14ac:dyDescent="0.25">
      <c r="B10212" s="110"/>
      <c r="C10212" s="110"/>
    </row>
    <row r="10213" spans="2:3" x14ac:dyDescent="0.25">
      <c r="B10213" s="110"/>
      <c r="C10213" s="110"/>
    </row>
    <row r="10214" spans="2:3" x14ac:dyDescent="0.25">
      <c r="B10214" s="110"/>
      <c r="C10214" s="110"/>
    </row>
    <row r="10215" spans="2:3" x14ac:dyDescent="0.25">
      <c r="B10215" s="110"/>
      <c r="C10215" s="110"/>
    </row>
    <row r="10216" spans="2:3" x14ac:dyDescent="0.25">
      <c r="B10216" s="110"/>
      <c r="C10216" s="110"/>
    </row>
    <row r="10217" spans="2:3" x14ac:dyDescent="0.25">
      <c r="B10217" s="110"/>
      <c r="C10217" s="110"/>
    </row>
    <row r="10218" spans="2:3" x14ac:dyDescent="0.25">
      <c r="B10218" s="110"/>
      <c r="C10218" s="110"/>
    </row>
    <row r="10219" spans="2:3" x14ac:dyDescent="0.25">
      <c r="B10219" s="110"/>
      <c r="C10219" s="110"/>
    </row>
    <row r="10220" spans="2:3" x14ac:dyDescent="0.25">
      <c r="B10220" s="110"/>
      <c r="C10220" s="110"/>
    </row>
    <row r="10221" spans="2:3" x14ac:dyDescent="0.25">
      <c r="B10221" s="110"/>
      <c r="C10221" s="110"/>
    </row>
    <row r="10222" spans="2:3" x14ac:dyDescent="0.25">
      <c r="B10222" s="110"/>
      <c r="C10222" s="110"/>
    </row>
    <row r="10223" spans="2:3" x14ac:dyDescent="0.25">
      <c r="B10223" s="110"/>
      <c r="C10223" s="110"/>
    </row>
    <row r="10224" spans="2:3" x14ac:dyDescent="0.25">
      <c r="B10224" s="110"/>
      <c r="C10224" s="110"/>
    </row>
    <row r="10225" spans="2:3" x14ac:dyDescent="0.25">
      <c r="B10225" s="110"/>
      <c r="C10225" s="110"/>
    </row>
    <row r="10226" spans="2:3" x14ac:dyDescent="0.25">
      <c r="B10226" s="110"/>
      <c r="C10226" s="110"/>
    </row>
    <row r="10227" spans="2:3" x14ac:dyDescent="0.25">
      <c r="B10227" s="110"/>
      <c r="C10227" s="110"/>
    </row>
    <row r="10228" spans="2:3" x14ac:dyDescent="0.25">
      <c r="B10228" s="110"/>
      <c r="C10228" s="110"/>
    </row>
    <row r="10229" spans="2:3" x14ac:dyDescent="0.25">
      <c r="B10229" s="110"/>
      <c r="C10229" s="110"/>
    </row>
    <row r="10230" spans="2:3" x14ac:dyDescent="0.25">
      <c r="B10230" s="110"/>
      <c r="C10230" s="110"/>
    </row>
    <row r="10231" spans="2:3" x14ac:dyDescent="0.25">
      <c r="B10231" s="110"/>
      <c r="C10231" s="110"/>
    </row>
    <row r="10232" spans="2:3" x14ac:dyDescent="0.25">
      <c r="B10232" s="110"/>
      <c r="C10232" s="110"/>
    </row>
    <row r="10233" spans="2:3" x14ac:dyDescent="0.25">
      <c r="B10233" s="110"/>
      <c r="C10233" s="110"/>
    </row>
    <row r="10234" spans="2:3" x14ac:dyDescent="0.25">
      <c r="B10234" s="110"/>
      <c r="C10234" s="110"/>
    </row>
    <row r="10235" spans="2:3" x14ac:dyDescent="0.25">
      <c r="B10235" s="110"/>
      <c r="C10235" s="110"/>
    </row>
    <row r="10236" spans="2:3" x14ac:dyDescent="0.25">
      <c r="B10236" s="110"/>
      <c r="C10236" s="110"/>
    </row>
    <row r="10237" spans="2:3" x14ac:dyDescent="0.25">
      <c r="B10237" s="110"/>
      <c r="C10237" s="110"/>
    </row>
    <row r="10238" spans="2:3" x14ac:dyDescent="0.25">
      <c r="B10238" s="110"/>
      <c r="C10238" s="110"/>
    </row>
    <row r="10239" spans="2:3" x14ac:dyDescent="0.25">
      <c r="B10239" s="110"/>
      <c r="C10239" s="110"/>
    </row>
    <row r="10240" spans="2:3" x14ac:dyDescent="0.25">
      <c r="B10240" s="110"/>
      <c r="C10240" s="110"/>
    </row>
    <row r="10241" spans="2:3" x14ac:dyDescent="0.25">
      <c r="B10241" s="110"/>
      <c r="C10241" s="110"/>
    </row>
    <row r="10242" spans="2:3" x14ac:dyDescent="0.25">
      <c r="B10242" s="110"/>
      <c r="C10242" s="110"/>
    </row>
    <row r="10243" spans="2:3" x14ac:dyDescent="0.25">
      <c r="B10243" s="110"/>
      <c r="C10243" s="110"/>
    </row>
    <row r="10244" spans="2:3" x14ac:dyDescent="0.25">
      <c r="B10244" s="110"/>
      <c r="C10244" s="110"/>
    </row>
    <row r="10245" spans="2:3" x14ac:dyDescent="0.25">
      <c r="B10245" s="110"/>
      <c r="C10245" s="110"/>
    </row>
    <row r="10246" spans="2:3" x14ac:dyDescent="0.25">
      <c r="B10246" s="110"/>
      <c r="C10246" s="110"/>
    </row>
    <row r="10247" spans="2:3" x14ac:dyDescent="0.25">
      <c r="B10247" s="110"/>
      <c r="C10247" s="110"/>
    </row>
    <row r="10248" spans="2:3" x14ac:dyDescent="0.25">
      <c r="B10248" s="110"/>
      <c r="C10248" s="110"/>
    </row>
    <row r="10249" spans="2:3" x14ac:dyDescent="0.25">
      <c r="B10249" s="110"/>
      <c r="C10249" s="110"/>
    </row>
    <row r="10250" spans="2:3" x14ac:dyDescent="0.25">
      <c r="B10250" s="110"/>
      <c r="C10250" s="110"/>
    </row>
    <row r="10251" spans="2:3" x14ac:dyDescent="0.25">
      <c r="B10251" s="110"/>
      <c r="C10251" s="110"/>
    </row>
    <row r="10252" spans="2:3" x14ac:dyDescent="0.25">
      <c r="B10252" s="110"/>
      <c r="C10252" s="110"/>
    </row>
    <row r="10253" spans="2:3" x14ac:dyDescent="0.25">
      <c r="B10253" s="110"/>
      <c r="C10253" s="110"/>
    </row>
    <row r="10254" spans="2:3" x14ac:dyDescent="0.25">
      <c r="B10254" s="110"/>
      <c r="C10254" s="110"/>
    </row>
    <row r="10255" spans="2:3" x14ac:dyDescent="0.25">
      <c r="B10255" s="110"/>
      <c r="C10255" s="110"/>
    </row>
    <row r="10256" spans="2:3" x14ac:dyDescent="0.25">
      <c r="B10256" s="110"/>
      <c r="C10256" s="110"/>
    </row>
    <row r="10257" spans="2:3" x14ac:dyDescent="0.25">
      <c r="B10257" s="110"/>
      <c r="C10257" s="110"/>
    </row>
    <row r="10258" spans="2:3" x14ac:dyDescent="0.25">
      <c r="B10258" s="110"/>
      <c r="C10258" s="110"/>
    </row>
    <row r="10259" spans="2:3" x14ac:dyDescent="0.25">
      <c r="B10259" s="110"/>
      <c r="C10259" s="110"/>
    </row>
    <row r="10260" spans="2:3" x14ac:dyDescent="0.25">
      <c r="B10260" s="110"/>
      <c r="C10260" s="110"/>
    </row>
    <row r="10261" spans="2:3" x14ac:dyDescent="0.25">
      <c r="B10261" s="110"/>
      <c r="C10261" s="110"/>
    </row>
    <row r="10262" spans="2:3" x14ac:dyDescent="0.25">
      <c r="B10262" s="110"/>
      <c r="C10262" s="110"/>
    </row>
    <row r="10263" spans="2:3" x14ac:dyDescent="0.25">
      <c r="B10263" s="110"/>
      <c r="C10263" s="110"/>
    </row>
    <row r="10264" spans="2:3" x14ac:dyDescent="0.25">
      <c r="B10264" s="110"/>
      <c r="C10264" s="110"/>
    </row>
    <row r="10265" spans="2:3" x14ac:dyDescent="0.25">
      <c r="B10265" s="110"/>
      <c r="C10265" s="110"/>
    </row>
    <row r="10266" spans="2:3" x14ac:dyDescent="0.25">
      <c r="B10266" s="110"/>
      <c r="C10266" s="110"/>
    </row>
    <row r="10267" spans="2:3" x14ac:dyDescent="0.25">
      <c r="B10267" s="110"/>
      <c r="C10267" s="110"/>
    </row>
    <row r="10268" spans="2:3" x14ac:dyDescent="0.25">
      <c r="B10268" s="110"/>
      <c r="C10268" s="110"/>
    </row>
    <row r="10269" spans="2:3" x14ac:dyDescent="0.25">
      <c r="B10269" s="110"/>
      <c r="C10269" s="110"/>
    </row>
    <row r="10270" spans="2:3" x14ac:dyDescent="0.25">
      <c r="B10270" s="110"/>
      <c r="C10270" s="110"/>
    </row>
    <row r="10271" spans="2:3" x14ac:dyDescent="0.25">
      <c r="B10271" s="110"/>
      <c r="C10271" s="110"/>
    </row>
    <row r="10272" spans="2:3" x14ac:dyDescent="0.25">
      <c r="B10272" s="110"/>
      <c r="C10272" s="110"/>
    </row>
    <row r="10273" spans="2:3" x14ac:dyDescent="0.25">
      <c r="B10273" s="110"/>
      <c r="C10273" s="110"/>
    </row>
    <row r="10274" spans="2:3" x14ac:dyDescent="0.25">
      <c r="B10274" s="110"/>
      <c r="C10274" s="110"/>
    </row>
    <row r="10275" spans="2:3" x14ac:dyDescent="0.25">
      <c r="B10275" s="110"/>
      <c r="C10275" s="110"/>
    </row>
    <row r="10276" spans="2:3" x14ac:dyDescent="0.25">
      <c r="B10276" s="110"/>
      <c r="C10276" s="110"/>
    </row>
    <row r="10277" spans="2:3" x14ac:dyDescent="0.25">
      <c r="B10277" s="110"/>
      <c r="C10277" s="110"/>
    </row>
    <row r="10278" spans="2:3" x14ac:dyDescent="0.25">
      <c r="B10278" s="110"/>
      <c r="C10278" s="110"/>
    </row>
    <row r="10279" spans="2:3" x14ac:dyDescent="0.25">
      <c r="B10279" s="110"/>
      <c r="C10279" s="110"/>
    </row>
    <row r="10280" spans="2:3" x14ac:dyDescent="0.25">
      <c r="B10280" s="110"/>
      <c r="C10280" s="110"/>
    </row>
    <row r="10281" spans="2:3" x14ac:dyDescent="0.25">
      <c r="B10281" s="110"/>
      <c r="C10281" s="110"/>
    </row>
    <row r="10282" spans="2:3" x14ac:dyDescent="0.25">
      <c r="B10282" s="110"/>
      <c r="C10282" s="110"/>
    </row>
    <row r="10283" spans="2:3" x14ac:dyDescent="0.25">
      <c r="B10283" s="110"/>
      <c r="C10283" s="110"/>
    </row>
    <row r="10284" spans="2:3" x14ac:dyDescent="0.25">
      <c r="B10284" s="110"/>
      <c r="C10284" s="110"/>
    </row>
    <row r="10285" spans="2:3" x14ac:dyDescent="0.25">
      <c r="B10285" s="110"/>
      <c r="C10285" s="110"/>
    </row>
    <row r="10286" spans="2:3" x14ac:dyDescent="0.25">
      <c r="B10286" s="110"/>
      <c r="C10286" s="110"/>
    </row>
    <row r="10287" spans="2:3" x14ac:dyDescent="0.25">
      <c r="B10287" s="110"/>
      <c r="C10287" s="110"/>
    </row>
    <row r="10288" spans="2:3" x14ac:dyDescent="0.25">
      <c r="B10288" s="110"/>
      <c r="C10288" s="110"/>
    </row>
    <row r="10289" spans="2:3" x14ac:dyDescent="0.25">
      <c r="B10289" s="110"/>
      <c r="C10289" s="110"/>
    </row>
    <row r="10290" spans="2:3" x14ac:dyDescent="0.25">
      <c r="B10290" s="110"/>
      <c r="C10290" s="110"/>
    </row>
    <row r="10291" spans="2:3" x14ac:dyDescent="0.25">
      <c r="B10291" s="110"/>
      <c r="C10291" s="110"/>
    </row>
    <row r="10292" spans="2:3" x14ac:dyDescent="0.25">
      <c r="B10292" s="110"/>
      <c r="C10292" s="110"/>
    </row>
    <row r="10293" spans="2:3" x14ac:dyDescent="0.25">
      <c r="B10293" s="110"/>
      <c r="C10293" s="110"/>
    </row>
    <row r="10294" spans="2:3" x14ac:dyDescent="0.25">
      <c r="B10294" s="110"/>
      <c r="C10294" s="110"/>
    </row>
    <row r="10295" spans="2:3" x14ac:dyDescent="0.25">
      <c r="B10295" s="110"/>
      <c r="C10295" s="110"/>
    </row>
    <row r="10296" spans="2:3" x14ac:dyDescent="0.25">
      <c r="B10296" s="110"/>
      <c r="C10296" s="110"/>
    </row>
    <row r="10297" spans="2:3" x14ac:dyDescent="0.25">
      <c r="B10297" s="110"/>
      <c r="C10297" s="110"/>
    </row>
    <row r="10298" spans="2:3" x14ac:dyDescent="0.25">
      <c r="B10298" s="110"/>
      <c r="C10298" s="110"/>
    </row>
    <row r="10299" spans="2:3" x14ac:dyDescent="0.25">
      <c r="B10299" s="110"/>
      <c r="C10299" s="110"/>
    </row>
    <row r="10300" spans="2:3" x14ac:dyDescent="0.25">
      <c r="B10300" s="110"/>
      <c r="C10300" s="110"/>
    </row>
    <row r="10301" spans="2:3" x14ac:dyDescent="0.25">
      <c r="B10301" s="110"/>
      <c r="C10301" s="110"/>
    </row>
    <row r="10302" spans="2:3" x14ac:dyDescent="0.25">
      <c r="B10302" s="110"/>
      <c r="C10302" s="110"/>
    </row>
    <row r="10303" spans="2:3" x14ac:dyDescent="0.25">
      <c r="B10303" s="110"/>
      <c r="C10303" s="110"/>
    </row>
    <row r="10304" spans="2:3" x14ac:dyDescent="0.25">
      <c r="B10304" s="110"/>
      <c r="C10304" s="110"/>
    </row>
    <row r="10305" spans="2:3" x14ac:dyDescent="0.25">
      <c r="B10305" s="110"/>
      <c r="C10305" s="110"/>
    </row>
    <row r="10306" spans="2:3" x14ac:dyDescent="0.25">
      <c r="B10306" s="110"/>
      <c r="C10306" s="110"/>
    </row>
    <row r="10307" spans="2:3" x14ac:dyDescent="0.25">
      <c r="B10307" s="110"/>
      <c r="C10307" s="110"/>
    </row>
    <row r="10308" spans="2:3" x14ac:dyDescent="0.25">
      <c r="B10308" s="110"/>
      <c r="C10308" s="110"/>
    </row>
    <row r="10309" spans="2:3" x14ac:dyDescent="0.25">
      <c r="B10309" s="110"/>
      <c r="C10309" s="110"/>
    </row>
    <row r="10310" spans="2:3" x14ac:dyDescent="0.25">
      <c r="B10310" s="110"/>
      <c r="C10310" s="110"/>
    </row>
    <row r="10311" spans="2:3" x14ac:dyDescent="0.25">
      <c r="B10311" s="110"/>
      <c r="C10311" s="110"/>
    </row>
    <row r="10312" spans="2:3" x14ac:dyDescent="0.25">
      <c r="B10312" s="110"/>
      <c r="C10312" s="110"/>
    </row>
    <row r="10313" spans="2:3" x14ac:dyDescent="0.25">
      <c r="B10313" s="110"/>
      <c r="C10313" s="110"/>
    </row>
    <row r="10314" spans="2:3" x14ac:dyDescent="0.25">
      <c r="B10314" s="110"/>
      <c r="C10314" s="110"/>
    </row>
    <row r="10315" spans="2:3" x14ac:dyDescent="0.25">
      <c r="B10315" s="110"/>
      <c r="C10315" s="110"/>
    </row>
    <row r="10316" spans="2:3" x14ac:dyDescent="0.25">
      <c r="B10316" s="110"/>
      <c r="C10316" s="110"/>
    </row>
    <row r="10317" spans="2:3" x14ac:dyDescent="0.25">
      <c r="B10317" s="110"/>
      <c r="C10317" s="110"/>
    </row>
    <row r="10318" spans="2:3" x14ac:dyDescent="0.25">
      <c r="B10318" s="110"/>
      <c r="C10318" s="110"/>
    </row>
    <row r="10319" spans="2:3" x14ac:dyDescent="0.25">
      <c r="B10319" s="110"/>
      <c r="C10319" s="110"/>
    </row>
    <row r="10320" spans="2:3" x14ac:dyDescent="0.25">
      <c r="B10320" s="110"/>
      <c r="C10320" s="110"/>
    </row>
    <row r="10321" spans="2:3" x14ac:dyDescent="0.25">
      <c r="B10321" s="110"/>
      <c r="C10321" s="110"/>
    </row>
    <row r="10322" spans="2:3" x14ac:dyDescent="0.25">
      <c r="B10322" s="110"/>
      <c r="C10322" s="110"/>
    </row>
    <row r="10323" spans="2:3" x14ac:dyDescent="0.25">
      <c r="B10323" s="110"/>
      <c r="C10323" s="110"/>
    </row>
    <row r="10324" spans="2:3" x14ac:dyDescent="0.25">
      <c r="B10324" s="110"/>
      <c r="C10324" s="110"/>
    </row>
    <row r="10325" spans="2:3" x14ac:dyDescent="0.25">
      <c r="B10325" s="110"/>
      <c r="C10325" s="110"/>
    </row>
    <row r="10326" spans="2:3" x14ac:dyDescent="0.25">
      <c r="B10326" s="110"/>
      <c r="C10326" s="110"/>
    </row>
    <row r="10327" spans="2:3" x14ac:dyDescent="0.25">
      <c r="B10327" s="110"/>
      <c r="C10327" s="110"/>
    </row>
    <row r="10328" spans="2:3" x14ac:dyDescent="0.25">
      <c r="B10328" s="110"/>
      <c r="C10328" s="110"/>
    </row>
    <row r="10329" spans="2:3" x14ac:dyDescent="0.25">
      <c r="B10329" s="110"/>
      <c r="C10329" s="110"/>
    </row>
    <row r="10330" spans="2:3" x14ac:dyDescent="0.25">
      <c r="B10330" s="110"/>
      <c r="C10330" s="110"/>
    </row>
    <row r="10331" spans="2:3" x14ac:dyDescent="0.25">
      <c r="B10331" s="110"/>
      <c r="C10331" s="110"/>
    </row>
    <row r="10332" spans="2:3" x14ac:dyDescent="0.25">
      <c r="B10332" s="110"/>
      <c r="C10332" s="110"/>
    </row>
    <row r="10333" spans="2:3" x14ac:dyDescent="0.25">
      <c r="B10333" s="110"/>
      <c r="C10333" s="110"/>
    </row>
    <row r="10334" spans="2:3" x14ac:dyDescent="0.25">
      <c r="B10334" s="110"/>
      <c r="C10334" s="110"/>
    </row>
    <row r="10335" spans="2:3" x14ac:dyDescent="0.25">
      <c r="B10335" s="110"/>
      <c r="C10335" s="110"/>
    </row>
    <row r="10336" spans="2:3" x14ac:dyDescent="0.25">
      <c r="B10336" s="110"/>
      <c r="C10336" s="110"/>
    </row>
    <row r="10337" spans="2:3" x14ac:dyDescent="0.25">
      <c r="B10337" s="110"/>
      <c r="C10337" s="110"/>
    </row>
    <row r="10338" spans="2:3" x14ac:dyDescent="0.25">
      <c r="B10338" s="110"/>
      <c r="C10338" s="110"/>
    </row>
    <row r="10339" spans="2:3" x14ac:dyDescent="0.25">
      <c r="B10339" s="110"/>
      <c r="C10339" s="110"/>
    </row>
    <row r="10340" spans="2:3" x14ac:dyDescent="0.25">
      <c r="B10340" s="110"/>
      <c r="C10340" s="110"/>
    </row>
    <row r="10341" spans="2:3" x14ac:dyDescent="0.25">
      <c r="B10341" s="110"/>
      <c r="C10341" s="110"/>
    </row>
    <row r="10342" spans="2:3" x14ac:dyDescent="0.25">
      <c r="B10342" s="110"/>
      <c r="C10342" s="110"/>
    </row>
    <row r="10343" spans="2:3" x14ac:dyDescent="0.25">
      <c r="B10343" s="110"/>
      <c r="C10343" s="110"/>
    </row>
    <row r="10344" spans="2:3" x14ac:dyDescent="0.25">
      <c r="B10344" s="110"/>
      <c r="C10344" s="110"/>
    </row>
    <row r="10345" spans="2:3" x14ac:dyDescent="0.25">
      <c r="B10345" s="110"/>
      <c r="C10345" s="110"/>
    </row>
    <row r="10346" spans="2:3" x14ac:dyDescent="0.25">
      <c r="B10346" s="110"/>
      <c r="C10346" s="110"/>
    </row>
    <row r="10347" spans="2:3" x14ac:dyDescent="0.25">
      <c r="B10347" s="110"/>
      <c r="C10347" s="110"/>
    </row>
    <row r="10348" spans="2:3" x14ac:dyDescent="0.25">
      <c r="B10348" s="110"/>
      <c r="C10348" s="110"/>
    </row>
    <row r="10349" spans="2:3" x14ac:dyDescent="0.25">
      <c r="B10349" s="110"/>
      <c r="C10349" s="110"/>
    </row>
    <row r="10350" spans="2:3" x14ac:dyDescent="0.25">
      <c r="B10350" s="110"/>
      <c r="C10350" s="110"/>
    </row>
    <row r="10351" spans="2:3" x14ac:dyDescent="0.25">
      <c r="B10351" s="110"/>
      <c r="C10351" s="110"/>
    </row>
    <row r="10352" spans="2:3" x14ac:dyDescent="0.25">
      <c r="B10352" s="110"/>
      <c r="C10352" s="110"/>
    </row>
    <row r="10353" spans="2:3" x14ac:dyDescent="0.25">
      <c r="B10353" s="110"/>
      <c r="C10353" s="110"/>
    </row>
    <row r="10354" spans="2:3" x14ac:dyDescent="0.25">
      <c r="B10354" s="110"/>
      <c r="C10354" s="110"/>
    </row>
    <row r="10355" spans="2:3" x14ac:dyDescent="0.25">
      <c r="B10355" s="110"/>
      <c r="C10355" s="110"/>
    </row>
    <row r="10356" spans="2:3" x14ac:dyDescent="0.25">
      <c r="B10356" s="110"/>
      <c r="C10356" s="110"/>
    </row>
    <row r="10357" spans="2:3" x14ac:dyDescent="0.25">
      <c r="B10357" s="110"/>
      <c r="C10357" s="110"/>
    </row>
    <row r="10358" spans="2:3" x14ac:dyDescent="0.25">
      <c r="B10358" s="110"/>
      <c r="C10358" s="110"/>
    </row>
    <row r="10359" spans="2:3" x14ac:dyDescent="0.25">
      <c r="B10359" s="110"/>
      <c r="C10359" s="110"/>
    </row>
    <row r="10360" spans="2:3" x14ac:dyDescent="0.25">
      <c r="B10360" s="110"/>
      <c r="C10360" s="110"/>
    </row>
    <row r="10361" spans="2:3" x14ac:dyDescent="0.25">
      <c r="B10361" s="110"/>
      <c r="C10361" s="110"/>
    </row>
    <row r="10362" spans="2:3" x14ac:dyDescent="0.25">
      <c r="B10362" s="110"/>
      <c r="C10362" s="110"/>
    </row>
    <row r="10363" spans="2:3" x14ac:dyDescent="0.25">
      <c r="B10363" s="110"/>
      <c r="C10363" s="110"/>
    </row>
    <row r="10364" spans="2:3" x14ac:dyDescent="0.25">
      <c r="B10364" s="110"/>
      <c r="C10364" s="110"/>
    </row>
    <row r="10365" spans="2:3" x14ac:dyDescent="0.25">
      <c r="B10365" s="110"/>
      <c r="C10365" s="110"/>
    </row>
    <row r="10366" spans="2:3" x14ac:dyDescent="0.25">
      <c r="B10366" s="110"/>
      <c r="C10366" s="110"/>
    </row>
    <row r="10367" spans="2:3" x14ac:dyDescent="0.25">
      <c r="B10367" s="110"/>
      <c r="C10367" s="110"/>
    </row>
    <row r="10368" spans="2:3" x14ac:dyDescent="0.25">
      <c r="B10368" s="110"/>
      <c r="C10368" s="110"/>
    </row>
    <row r="10369" spans="2:3" x14ac:dyDescent="0.25">
      <c r="B10369" s="110"/>
      <c r="C10369" s="110"/>
    </row>
    <row r="10370" spans="2:3" x14ac:dyDescent="0.25">
      <c r="B10370" s="110"/>
      <c r="C10370" s="110"/>
    </row>
    <row r="10371" spans="2:3" x14ac:dyDescent="0.25">
      <c r="B10371" s="110"/>
      <c r="C10371" s="110"/>
    </row>
    <row r="10372" spans="2:3" x14ac:dyDescent="0.25">
      <c r="B10372" s="110"/>
      <c r="C10372" s="110"/>
    </row>
    <row r="10373" spans="2:3" x14ac:dyDescent="0.25">
      <c r="B10373" s="110"/>
      <c r="C10373" s="110"/>
    </row>
    <row r="10374" spans="2:3" x14ac:dyDescent="0.25">
      <c r="B10374" s="110"/>
      <c r="C10374" s="110"/>
    </row>
    <row r="10375" spans="2:3" x14ac:dyDescent="0.25">
      <c r="B10375" s="110"/>
      <c r="C10375" s="110"/>
    </row>
    <row r="10376" spans="2:3" x14ac:dyDescent="0.25">
      <c r="B10376" s="110"/>
      <c r="C10376" s="110"/>
    </row>
    <row r="10377" spans="2:3" x14ac:dyDescent="0.25">
      <c r="B10377" s="110"/>
      <c r="C10377" s="110"/>
    </row>
    <row r="10378" spans="2:3" x14ac:dyDescent="0.25">
      <c r="B10378" s="110"/>
      <c r="C10378" s="110"/>
    </row>
    <row r="10379" spans="2:3" x14ac:dyDescent="0.25">
      <c r="B10379" s="110"/>
      <c r="C10379" s="110"/>
    </row>
    <row r="10380" spans="2:3" x14ac:dyDescent="0.25">
      <c r="B10380" s="110"/>
      <c r="C10380" s="110"/>
    </row>
    <row r="10381" spans="2:3" x14ac:dyDescent="0.25">
      <c r="B10381" s="110"/>
      <c r="C10381" s="110"/>
    </row>
    <row r="10382" spans="2:3" x14ac:dyDescent="0.25">
      <c r="B10382" s="110"/>
      <c r="C10382" s="110"/>
    </row>
    <row r="10383" spans="2:3" x14ac:dyDescent="0.25">
      <c r="B10383" s="110"/>
      <c r="C10383" s="110"/>
    </row>
    <row r="10384" spans="2:3" x14ac:dyDescent="0.25">
      <c r="B10384" s="110"/>
      <c r="C10384" s="110"/>
    </row>
    <row r="10385" spans="2:3" x14ac:dyDescent="0.25">
      <c r="B10385" s="110"/>
      <c r="C10385" s="110"/>
    </row>
    <row r="10386" spans="2:3" x14ac:dyDescent="0.25">
      <c r="B10386" s="110"/>
      <c r="C10386" s="110"/>
    </row>
    <row r="10387" spans="2:3" x14ac:dyDescent="0.25">
      <c r="B10387" s="110"/>
      <c r="C10387" s="110"/>
    </row>
    <row r="10388" spans="2:3" x14ac:dyDescent="0.25">
      <c r="B10388" s="110"/>
      <c r="C10388" s="110"/>
    </row>
    <row r="10389" spans="2:3" x14ac:dyDescent="0.25">
      <c r="B10389" s="110"/>
      <c r="C10389" s="110"/>
    </row>
    <row r="10390" spans="2:3" x14ac:dyDescent="0.25">
      <c r="B10390" s="110"/>
      <c r="C10390" s="110"/>
    </row>
    <row r="10391" spans="2:3" x14ac:dyDescent="0.25">
      <c r="B10391" s="110"/>
      <c r="C10391" s="110"/>
    </row>
    <row r="10392" spans="2:3" x14ac:dyDescent="0.25">
      <c r="B10392" s="110"/>
      <c r="C10392" s="110"/>
    </row>
    <row r="10393" spans="2:3" x14ac:dyDescent="0.25">
      <c r="B10393" s="110"/>
      <c r="C10393" s="110"/>
    </row>
    <row r="10394" spans="2:3" x14ac:dyDescent="0.25">
      <c r="B10394" s="110"/>
      <c r="C10394" s="110"/>
    </row>
    <row r="10395" spans="2:3" x14ac:dyDescent="0.25">
      <c r="B10395" s="110"/>
      <c r="C10395" s="110"/>
    </row>
    <row r="10396" spans="2:3" x14ac:dyDescent="0.25">
      <c r="B10396" s="110"/>
      <c r="C10396" s="110"/>
    </row>
    <row r="10397" spans="2:3" x14ac:dyDescent="0.25">
      <c r="B10397" s="110"/>
      <c r="C10397" s="110"/>
    </row>
    <row r="10398" spans="2:3" x14ac:dyDescent="0.25">
      <c r="B10398" s="110"/>
      <c r="C10398" s="110"/>
    </row>
    <row r="10399" spans="2:3" x14ac:dyDescent="0.25">
      <c r="B10399" s="110"/>
      <c r="C10399" s="110"/>
    </row>
    <row r="10400" spans="2:3" x14ac:dyDescent="0.25">
      <c r="B10400" s="110"/>
      <c r="C10400" s="110"/>
    </row>
    <row r="10401" spans="2:3" x14ac:dyDescent="0.25">
      <c r="B10401" s="110"/>
      <c r="C10401" s="110"/>
    </row>
    <row r="10402" spans="2:3" x14ac:dyDescent="0.25">
      <c r="B10402" s="110"/>
      <c r="C10402" s="110"/>
    </row>
    <row r="10403" spans="2:3" x14ac:dyDescent="0.25">
      <c r="B10403" s="110"/>
      <c r="C10403" s="110"/>
    </row>
    <row r="10404" spans="2:3" x14ac:dyDescent="0.25">
      <c r="B10404" s="110"/>
      <c r="C10404" s="110"/>
    </row>
    <row r="10405" spans="2:3" x14ac:dyDescent="0.25">
      <c r="B10405" s="110"/>
      <c r="C10405" s="110"/>
    </row>
    <row r="10406" spans="2:3" x14ac:dyDescent="0.25">
      <c r="B10406" s="110"/>
      <c r="C10406" s="110"/>
    </row>
    <row r="10407" spans="2:3" x14ac:dyDescent="0.25">
      <c r="B10407" s="110"/>
      <c r="C10407" s="110"/>
    </row>
    <row r="10408" spans="2:3" x14ac:dyDescent="0.25">
      <c r="B10408" s="110"/>
      <c r="C10408" s="110"/>
    </row>
    <row r="10409" spans="2:3" x14ac:dyDescent="0.25">
      <c r="B10409" s="110"/>
      <c r="C10409" s="110"/>
    </row>
    <row r="10410" spans="2:3" x14ac:dyDescent="0.25">
      <c r="B10410" s="110"/>
      <c r="C10410" s="110"/>
    </row>
    <row r="10411" spans="2:3" x14ac:dyDescent="0.25">
      <c r="B10411" s="110"/>
      <c r="C10411" s="110"/>
    </row>
    <row r="10412" spans="2:3" x14ac:dyDescent="0.25">
      <c r="B10412" s="110"/>
      <c r="C10412" s="110"/>
    </row>
    <row r="10413" spans="2:3" x14ac:dyDescent="0.25">
      <c r="B10413" s="110"/>
      <c r="C10413" s="110"/>
    </row>
    <row r="10414" spans="2:3" x14ac:dyDescent="0.25">
      <c r="B10414" s="110"/>
      <c r="C10414" s="110"/>
    </row>
    <row r="10415" spans="2:3" x14ac:dyDescent="0.25">
      <c r="B10415" s="110"/>
      <c r="C10415" s="110"/>
    </row>
    <row r="10416" spans="2:3" x14ac:dyDescent="0.25">
      <c r="B10416" s="110"/>
      <c r="C10416" s="110"/>
    </row>
    <row r="10417" spans="2:3" x14ac:dyDescent="0.25">
      <c r="B10417" s="110"/>
      <c r="C10417" s="110"/>
    </row>
    <row r="10418" spans="2:3" x14ac:dyDescent="0.25">
      <c r="B10418" s="110"/>
      <c r="C10418" s="110"/>
    </row>
    <row r="10419" spans="2:3" x14ac:dyDescent="0.25">
      <c r="B10419" s="110"/>
      <c r="C10419" s="110"/>
    </row>
    <row r="10420" spans="2:3" x14ac:dyDescent="0.25">
      <c r="B10420" s="110"/>
      <c r="C10420" s="110"/>
    </row>
    <row r="10421" spans="2:3" x14ac:dyDescent="0.25">
      <c r="B10421" s="110"/>
      <c r="C10421" s="110"/>
    </row>
    <row r="10422" spans="2:3" x14ac:dyDescent="0.25">
      <c r="B10422" s="110"/>
      <c r="C10422" s="110"/>
    </row>
    <row r="10423" spans="2:3" x14ac:dyDescent="0.25">
      <c r="B10423" s="110"/>
      <c r="C10423" s="110"/>
    </row>
    <row r="10424" spans="2:3" x14ac:dyDescent="0.25">
      <c r="B10424" s="110"/>
      <c r="C10424" s="110"/>
    </row>
    <row r="10425" spans="2:3" x14ac:dyDescent="0.25">
      <c r="B10425" s="110"/>
      <c r="C10425" s="110"/>
    </row>
    <row r="10426" spans="2:3" x14ac:dyDescent="0.25">
      <c r="B10426" s="110"/>
      <c r="C10426" s="110"/>
    </row>
    <row r="10427" spans="2:3" x14ac:dyDescent="0.25">
      <c r="B10427" s="110"/>
      <c r="C10427" s="110"/>
    </row>
    <row r="10428" spans="2:3" x14ac:dyDescent="0.25">
      <c r="B10428" s="110"/>
      <c r="C10428" s="110"/>
    </row>
    <row r="10429" spans="2:3" x14ac:dyDescent="0.25">
      <c r="B10429" s="110"/>
      <c r="C10429" s="110"/>
    </row>
    <row r="10430" spans="2:3" x14ac:dyDescent="0.25">
      <c r="B10430" s="110"/>
      <c r="C10430" s="110"/>
    </row>
    <row r="10431" spans="2:3" x14ac:dyDescent="0.25">
      <c r="B10431" s="110"/>
      <c r="C10431" s="110"/>
    </row>
    <row r="10432" spans="2:3" x14ac:dyDescent="0.25">
      <c r="B10432" s="110"/>
      <c r="C10432" s="110"/>
    </row>
    <row r="10433" spans="2:3" x14ac:dyDescent="0.25">
      <c r="B10433" s="110"/>
      <c r="C10433" s="110"/>
    </row>
    <row r="10434" spans="2:3" x14ac:dyDescent="0.25">
      <c r="B10434" s="110"/>
      <c r="C10434" s="110"/>
    </row>
    <row r="10435" spans="2:3" x14ac:dyDescent="0.25">
      <c r="B10435" s="110"/>
      <c r="C10435" s="110"/>
    </row>
    <row r="10436" spans="2:3" x14ac:dyDescent="0.25">
      <c r="B10436" s="110"/>
      <c r="C10436" s="110"/>
    </row>
    <row r="10437" spans="2:3" x14ac:dyDescent="0.25">
      <c r="B10437" s="110"/>
      <c r="C10437" s="110"/>
    </row>
    <row r="10438" spans="2:3" x14ac:dyDescent="0.25">
      <c r="B10438" s="110"/>
      <c r="C10438" s="110"/>
    </row>
    <row r="10439" spans="2:3" x14ac:dyDescent="0.25">
      <c r="B10439" s="110"/>
      <c r="C10439" s="110"/>
    </row>
    <row r="10440" spans="2:3" x14ac:dyDescent="0.25">
      <c r="B10440" s="110"/>
      <c r="C10440" s="110"/>
    </row>
    <row r="10441" spans="2:3" x14ac:dyDescent="0.25">
      <c r="B10441" s="110"/>
      <c r="C10441" s="110"/>
    </row>
    <row r="10442" spans="2:3" x14ac:dyDescent="0.25">
      <c r="B10442" s="110"/>
      <c r="C10442" s="110"/>
    </row>
    <row r="10443" spans="2:3" x14ac:dyDescent="0.25">
      <c r="B10443" s="110"/>
      <c r="C10443" s="110"/>
    </row>
    <row r="10444" spans="2:3" x14ac:dyDescent="0.25">
      <c r="B10444" s="110"/>
      <c r="C10444" s="110"/>
    </row>
    <row r="10445" spans="2:3" x14ac:dyDescent="0.25">
      <c r="B10445" s="110"/>
      <c r="C10445" s="110"/>
    </row>
    <row r="10446" spans="2:3" x14ac:dyDescent="0.25">
      <c r="B10446" s="110"/>
      <c r="C10446" s="110"/>
    </row>
    <row r="10447" spans="2:3" x14ac:dyDescent="0.25">
      <c r="B10447" s="110"/>
      <c r="C10447" s="110"/>
    </row>
    <row r="10448" spans="2:3" x14ac:dyDescent="0.25">
      <c r="B10448" s="110"/>
      <c r="C10448" s="110"/>
    </row>
    <row r="10449" spans="2:3" x14ac:dyDescent="0.25">
      <c r="B10449" s="110"/>
      <c r="C10449" s="110"/>
    </row>
    <row r="10450" spans="2:3" x14ac:dyDescent="0.25">
      <c r="B10450" s="110"/>
      <c r="C10450" s="110"/>
    </row>
    <row r="10451" spans="2:3" x14ac:dyDescent="0.25">
      <c r="B10451" s="110"/>
      <c r="C10451" s="110"/>
    </row>
    <row r="10452" spans="2:3" x14ac:dyDescent="0.25">
      <c r="B10452" s="110"/>
      <c r="C10452" s="110"/>
    </row>
    <row r="10453" spans="2:3" x14ac:dyDescent="0.25">
      <c r="B10453" s="110"/>
      <c r="C10453" s="110"/>
    </row>
    <row r="10454" spans="2:3" x14ac:dyDescent="0.25">
      <c r="B10454" s="110"/>
      <c r="C10454" s="110"/>
    </row>
    <row r="10455" spans="2:3" x14ac:dyDescent="0.25">
      <c r="B10455" s="110"/>
      <c r="C10455" s="110"/>
    </row>
    <row r="10456" spans="2:3" x14ac:dyDescent="0.25">
      <c r="B10456" s="110"/>
      <c r="C10456" s="110"/>
    </row>
    <row r="10457" spans="2:3" x14ac:dyDescent="0.25">
      <c r="B10457" s="110"/>
      <c r="C10457" s="110"/>
    </row>
    <row r="10458" spans="2:3" x14ac:dyDescent="0.25">
      <c r="B10458" s="110"/>
      <c r="C10458" s="110"/>
    </row>
    <row r="10459" spans="2:3" x14ac:dyDescent="0.25">
      <c r="B10459" s="110"/>
      <c r="C10459" s="110"/>
    </row>
    <row r="10460" spans="2:3" x14ac:dyDescent="0.25">
      <c r="B10460" s="110"/>
      <c r="C10460" s="110"/>
    </row>
    <row r="10461" spans="2:3" x14ac:dyDescent="0.25">
      <c r="B10461" s="110"/>
      <c r="C10461" s="110"/>
    </row>
    <row r="10462" spans="2:3" x14ac:dyDescent="0.25">
      <c r="B10462" s="110"/>
      <c r="C10462" s="110"/>
    </row>
    <row r="10463" spans="2:3" x14ac:dyDescent="0.25">
      <c r="B10463" s="110"/>
      <c r="C10463" s="110"/>
    </row>
    <row r="10464" spans="2:3" x14ac:dyDescent="0.25">
      <c r="B10464" s="110"/>
      <c r="C10464" s="110"/>
    </row>
    <row r="10465" spans="2:3" x14ac:dyDescent="0.25">
      <c r="B10465" s="110"/>
      <c r="C10465" s="110"/>
    </row>
    <row r="10466" spans="2:3" x14ac:dyDescent="0.25">
      <c r="B10466" s="110"/>
      <c r="C10466" s="110"/>
    </row>
    <row r="10467" spans="2:3" x14ac:dyDescent="0.25">
      <c r="B10467" s="110"/>
      <c r="C10467" s="110"/>
    </row>
    <row r="10468" spans="2:3" x14ac:dyDescent="0.25">
      <c r="B10468" s="110"/>
      <c r="C10468" s="110"/>
    </row>
    <row r="10469" spans="2:3" x14ac:dyDescent="0.25">
      <c r="B10469" s="110"/>
      <c r="C10469" s="110"/>
    </row>
    <row r="10470" spans="2:3" x14ac:dyDescent="0.25">
      <c r="B10470" s="110"/>
      <c r="C10470" s="110"/>
    </row>
    <row r="10471" spans="2:3" x14ac:dyDescent="0.25">
      <c r="B10471" s="110"/>
      <c r="C10471" s="110"/>
    </row>
    <row r="10472" spans="2:3" x14ac:dyDescent="0.25">
      <c r="B10472" s="110"/>
      <c r="C10472" s="110"/>
    </row>
    <row r="10473" spans="2:3" x14ac:dyDescent="0.25">
      <c r="B10473" s="110"/>
      <c r="C10473" s="110"/>
    </row>
    <row r="10474" spans="2:3" x14ac:dyDescent="0.25">
      <c r="B10474" s="110"/>
      <c r="C10474" s="110"/>
    </row>
    <row r="10475" spans="2:3" x14ac:dyDescent="0.25">
      <c r="B10475" s="110"/>
      <c r="C10475" s="110"/>
    </row>
    <row r="10476" spans="2:3" x14ac:dyDescent="0.25">
      <c r="B10476" s="110"/>
      <c r="C10476" s="110"/>
    </row>
    <row r="10477" spans="2:3" x14ac:dyDescent="0.25">
      <c r="B10477" s="110"/>
      <c r="C10477" s="110"/>
    </row>
    <row r="10478" spans="2:3" x14ac:dyDescent="0.25">
      <c r="B10478" s="110"/>
      <c r="C10478" s="110"/>
    </row>
    <row r="10479" spans="2:3" x14ac:dyDescent="0.25">
      <c r="B10479" s="110"/>
      <c r="C10479" s="110"/>
    </row>
    <row r="10480" spans="2:3" x14ac:dyDescent="0.25">
      <c r="B10480" s="110"/>
      <c r="C10480" s="110"/>
    </row>
    <row r="10481" spans="2:3" x14ac:dyDescent="0.25">
      <c r="B10481" s="110"/>
      <c r="C10481" s="110"/>
    </row>
    <row r="10482" spans="2:3" x14ac:dyDescent="0.25">
      <c r="B10482" s="110"/>
      <c r="C10482" s="110"/>
    </row>
    <row r="10483" spans="2:3" x14ac:dyDescent="0.25">
      <c r="B10483" s="110"/>
      <c r="C10483" s="110"/>
    </row>
    <row r="10484" spans="2:3" x14ac:dyDescent="0.25">
      <c r="B10484" s="110"/>
      <c r="C10484" s="110"/>
    </row>
    <row r="10485" spans="2:3" x14ac:dyDescent="0.25">
      <c r="B10485" s="110"/>
      <c r="C10485" s="110"/>
    </row>
    <row r="10486" spans="2:3" x14ac:dyDescent="0.25">
      <c r="B10486" s="110"/>
      <c r="C10486" s="110"/>
    </row>
    <row r="10487" spans="2:3" x14ac:dyDescent="0.25">
      <c r="B10487" s="110"/>
      <c r="C10487" s="110"/>
    </row>
    <row r="10488" spans="2:3" x14ac:dyDescent="0.25">
      <c r="B10488" s="110"/>
      <c r="C10488" s="110"/>
    </row>
    <row r="10489" spans="2:3" x14ac:dyDescent="0.25">
      <c r="B10489" s="110"/>
      <c r="C10489" s="110"/>
    </row>
    <row r="10490" spans="2:3" x14ac:dyDescent="0.25">
      <c r="B10490" s="110"/>
      <c r="C10490" s="110"/>
    </row>
    <row r="10491" spans="2:3" x14ac:dyDescent="0.25">
      <c r="B10491" s="110"/>
      <c r="C10491" s="110"/>
    </row>
    <row r="10492" spans="2:3" x14ac:dyDescent="0.25">
      <c r="B10492" s="110"/>
      <c r="C10492" s="110"/>
    </row>
    <row r="10493" spans="2:3" x14ac:dyDescent="0.25">
      <c r="B10493" s="110"/>
      <c r="C10493" s="110"/>
    </row>
    <row r="10494" spans="2:3" x14ac:dyDescent="0.25">
      <c r="B10494" s="110"/>
      <c r="C10494" s="110"/>
    </row>
    <row r="10495" spans="2:3" x14ac:dyDescent="0.25">
      <c r="B10495" s="110"/>
      <c r="C10495" s="110"/>
    </row>
    <row r="10496" spans="2:3" x14ac:dyDescent="0.25">
      <c r="B10496" s="110"/>
      <c r="C10496" s="110"/>
    </row>
    <row r="10497" spans="2:3" x14ac:dyDescent="0.25">
      <c r="B10497" s="110"/>
      <c r="C10497" s="110"/>
    </row>
    <row r="10498" spans="2:3" x14ac:dyDescent="0.25">
      <c r="B10498" s="110"/>
      <c r="C10498" s="110"/>
    </row>
    <row r="10499" spans="2:3" x14ac:dyDescent="0.25">
      <c r="B10499" s="110"/>
      <c r="C10499" s="110"/>
    </row>
    <row r="10500" spans="2:3" x14ac:dyDescent="0.25">
      <c r="B10500" s="110"/>
      <c r="C10500" s="110"/>
    </row>
    <row r="10501" spans="2:3" x14ac:dyDescent="0.25">
      <c r="B10501" s="110"/>
      <c r="C10501" s="110"/>
    </row>
    <row r="10502" spans="2:3" x14ac:dyDescent="0.25">
      <c r="B10502" s="110"/>
      <c r="C10502" s="110"/>
    </row>
    <row r="10503" spans="2:3" x14ac:dyDescent="0.25">
      <c r="B10503" s="110"/>
      <c r="C10503" s="110"/>
    </row>
    <row r="10504" spans="2:3" x14ac:dyDescent="0.25">
      <c r="B10504" s="110"/>
      <c r="C10504" s="110"/>
    </row>
    <row r="10505" spans="2:3" x14ac:dyDescent="0.25">
      <c r="B10505" s="110"/>
      <c r="C10505" s="110"/>
    </row>
    <row r="10506" spans="2:3" x14ac:dyDescent="0.25">
      <c r="B10506" s="110"/>
      <c r="C10506" s="110"/>
    </row>
    <row r="10507" spans="2:3" x14ac:dyDescent="0.25">
      <c r="B10507" s="110"/>
      <c r="C10507" s="110"/>
    </row>
    <row r="10508" spans="2:3" x14ac:dyDescent="0.25">
      <c r="B10508" s="110"/>
      <c r="C10508" s="110"/>
    </row>
    <row r="10509" spans="2:3" x14ac:dyDescent="0.25">
      <c r="B10509" s="110"/>
      <c r="C10509" s="110"/>
    </row>
    <row r="10510" spans="2:3" x14ac:dyDescent="0.25">
      <c r="B10510" s="110"/>
      <c r="C10510" s="110"/>
    </row>
    <row r="10511" spans="2:3" x14ac:dyDescent="0.25">
      <c r="B10511" s="110"/>
      <c r="C10511" s="110"/>
    </row>
    <row r="10512" spans="2:3" x14ac:dyDescent="0.25">
      <c r="B10512" s="110"/>
      <c r="C10512" s="110"/>
    </row>
    <row r="10513" spans="2:3" x14ac:dyDescent="0.25">
      <c r="B10513" s="110"/>
      <c r="C10513" s="110"/>
    </row>
    <row r="10514" spans="2:3" x14ac:dyDescent="0.25">
      <c r="B10514" s="110"/>
      <c r="C10514" s="110"/>
    </row>
    <row r="10515" spans="2:3" x14ac:dyDescent="0.25">
      <c r="B10515" s="110"/>
      <c r="C10515" s="110"/>
    </row>
    <row r="10516" spans="2:3" x14ac:dyDescent="0.25">
      <c r="B10516" s="110"/>
      <c r="C10516" s="110"/>
    </row>
    <row r="10517" spans="2:3" x14ac:dyDescent="0.25">
      <c r="B10517" s="110"/>
      <c r="C10517" s="110"/>
    </row>
    <row r="10518" spans="2:3" x14ac:dyDescent="0.25">
      <c r="B10518" s="110"/>
      <c r="C10518" s="110"/>
    </row>
    <row r="10519" spans="2:3" x14ac:dyDescent="0.25">
      <c r="B10519" s="110"/>
      <c r="C10519" s="110"/>
    </row>
    <row r="10520" spans="2:3" x14ac:dyDescent="0.25">
      <c r="B10520" s="110"/>
      <c r="C10520" s="110"/>
    </row>
    <row r="10521" spans="2:3" x14ac:dyDescent="0.25">
      <c r="B10521" s="110"/>
      <c r="C10521" s="110"/>
    </row>
    <row r="10522" spans="2:3" x14ac:dyDescent="0.25">
      <c r="B10522" s="110"/>
      <c r="C10522" s="110"/>
    </row>
    <row r="10523" spans="2:3" x14ac:dyDescent="0.25">
      <c r="B10523" s="110"/>
      <c r="C10523" s="110"/>
    </row>
    <row r="10524" spans="2:3" x14ac:dyDescent="0.25">
      <c r="B10524" s="110"/>
      <c r="C10524" s="110"/>
    </row>
    <row r="10525" spans="2:3" x14ac:dyDescent="0.25">
      <c r="B10525" s="110"/>
      <c r="C10525" s="110"/>
    </row>
    <row r="10526" spans="2:3" x14ac:dyDescent="0.25">
      <c r="B10526" s="110"/>
      <c r="C10526" s="110"/>
    </row>
    <row r="10527" spans="2:3" x14ac:dyDescent="0.25">
      <c r="B10527" s="110"/>
      <c r="C10527" s="110"/>
    </row>
    <row r="10528" spans="2:3" x14ac:dyDescent="0.25">
      <c r="B10528" s="110"/>
      <c r="C10528" s="110"/>
    </row>
    <row r="10529" spans="2:3" x14ac:dyDescent="0.25">
      <c r="B10529" s="110"/>
      <c r="C10529" s="110"/>
    </row>
    <row r="10530" spans="2:3" x14ac:dyDescent="0.25">
      <c r="B10530" s="110"/>
      <c r="C10530" s="110"/>
    </row>
    <row r="10531" spans="2:3" x14ac:dyDescent="0.25">
      <c r="B10531" s="110"/>
      <c r="C10531" s="110"/>
    </row>
    <row r="10532" spans="2:3" x14ac:dyDescent="0.25">
      <c r="B10532" s="110"/>
      <c r="C10532" s="110"/>
    </row>
    <row r="10533" spans="2:3" x14ac:dyDescent="0.25">
      <c r="B10533" s="110"/>
      <c r="C10533" s="110"/>
    </row>
    <row r="10534" spans="2:3" x14ac:dyDescent="0.25">
      <c r="B10534" s="110"/>
      <c r="C10534" s="110"/>
    </row>
    <row r="10535" spans="2:3" x14ac:dyDescent="0.25">
      <c r="B10535" s="110"/>
      <c r="C10535" s="110"/>
    </row>
    <row r="10536" spans="2:3" x14ac:dyDescent="0.25">
      <c r="B10536" s="110"/>
      <c r="C10536" s="110"/>
    </row>
    <row r="10537" spans="2:3" x14ac:dyDescent="0.25">
      <c r="B10537" s="110"/>
      <c r="C10537" s="110"/>
    </row>
    <row r="10538" spans="2:3" x14ac:dyDescent="0.25">
      <c r="B10538" s="110"/>
      <c r="C10538" s="110"/>
    </row>
    <row r="10539" spans="2:3" x14ac:dyDescent="0.25">
      <c r="B10539" s="110"/>
      <c r="C10539" s="110"/>
    </row>
    <row r="10540" spans="2:3" x14ac:dyDescent="0.25">
      <c r="B10540" s="110"/>
      <c r="C10540" s="110"/>
    </row>
    <row r="10541" spans="2:3" x14ac:dyDescent="0.25">
      <c r="B10541" s="110"/>
      <c r="C10541" s="110"/>
    </row>
    <row r="10542" spans="2:3" x14ac:dyDescent="0.25">
      <c r="B10542" s="110"/>
      <c r="C10542" s="110"/>
    </row>
    <row r="10543" spans="2:3" x14ac:dyDescent="0.25">
      <c r="B10543" s="110"/>
      <c r="C10543" s="110"/>
    </row>
    <row r="10544" spans="2:3" x14ac:dyDescent="0.25">
      <c r="B10544" s="110"/>
      <c r="C10544" s="110"/>
    </row>
    <row r="10545" spans="2:3" x14ac:dyDescent="0.25">
      <c r="B10545" s="110"/>
      <c r="C10545" s="110"/>
    </row>
    <row r="10546" spans="2:3" x14ac:dyDescent="0.25">
      <c r="B10546" s="110"/>
      <c r="C10546" s="110"/>
    </row>
    <row r="10547" spans="2:3" x14ac:dyDescent="0.25">
      <c r="B10547" s="110"/>
      <c r="C10547" s="110"/>
    </row>
    <row r="10548" spans="2:3" x14ac:dyDescent="0.25">
      <c r="B10548" s="110"/>
      <c r="C10548" s="110"/>
    </row>
    <row r="10549" spans="2:3" x14ac:dyDescent="0.25">
      <c r="B10549" s="110"/>
      <c r="C10549" s="110"/>
    </row>
    <row r="10550" spans="2:3" x14ac:dyDescent="0.25">
      <c r="B10550" s="110"/>
      <c r="C10550" s="110"/>
    </row>
    <row r="10551" spans="2:3" x14ac:dyDescent="0.25">
      <c r="B10551" s="110"/>
      <c r="C10551" s="110"/>
    </row>
    <row r="10552" spans="2:3" x14ac:dyDescent="0.25">
      <c r="B10552" s="110"/>
      <c r="C10552" s="110"/>
    </row>
    <row r="10553" spans="2:3" x14ac:dyDescent="0.25">
      <c r="B10553" s="110"/>
      <c r="C10553" s="110"/>
    </row>
    <row r="10554" spans="2:3" x14ac:dyDescent="0.25">
      <c r="B10554" s="110"/>
      <c r="C10554" s="110"/>
    </row>
    <row r="10555" spans="2:3" x14ac:dyDescent="0.25">
      <c r="B10555" s="110"/>
      <c r="C10555" s="110"/>
    </row>
    <row r="10556" spans="2:3" x14ac:dyDescent="0.25">
      <c r="B10556" s="110"/>
      <c r="C10556" s="110"/>
    </row>
    <row r="10557" spans="2:3" x14ac:dyDescent="0.25">
      <c r="B10557" s="110"/>
      <c r="C10557" s="110"/>
    </row>
    <row r="10558" spans="2:3" x14ac:dyDescent="0.25">
      <c r="B10558" s="110"/>
      <c r="C10558" s="110"/>
    </row>
    <row r="10559" spans="2:3" x14ac:dyDescent="0.25">
      <c r="B10559" s="110"/>
      <c r="C10559" s="110"/>
    </row>
    <row r="10560" spans="2:3" x14ac:dyDescent="0.25">
      <c r="B10560" s="110"/>
      <c r="C10560" s="110"/>
    </row>
    <row r="10561" spans="2:3" x14ac:dyDescent="0.25">
      <c r="B10561" s="110"/>
      <c r="C10561" s="110"/>
    </row>
    <row r="10562" spans="2:3" x14ac:dyDescent="0.25">
      <c r="B10562" s="110"/>
      <c r="C10562" s="110"/>
    </row>
    <row r="10563" spans="2:3" x14ac:dyDescent="0.25">
      <c r="B10563" s="110"/>
      <c r="C10563" s="110"/>
    </row>
    <row r="10564" spans="2:3" x14ac:dyDescent="0.25">
      <c r="B10564" s="110"/>
      <c r="C10564" s="110"/>
    </row>
    <row r="10565" spans="2:3" x14ac:dyDescent="0.25">
      <c r="B10565" s="110"/>
      <c r="C10565" s="110"/>
    </row>
    <row r="10566" spans="2:3" x14ac:dyDescent="0.25">
      <c r="B10566" s="110"/>
      <c r="C10566" s="110"/>
    </row>
    <row r="10567" spans="2:3" x14ac:dyDescent="0.25">
      <c r="B10567" s="110"/>
      <c r="C10567" s="110"/>
    </row>
    <row r="10568" spans="2:3" x14ac:dyDescent="0.25">
      <c r="B10568" s="110"/>
      <c r="C10568" s="110"/>
    </row>
    <row r="10569" spans="2:3" x14ac:dyDescent="0.25">
      <c r="B10569" s="110"/>
      <c r="C10569" s="110"/>
    </row>
    <row r="10570" spans="2:3" x14ac:dyDescent="0.25">
      <c r="B10570" s="110"/>
      <c r="C10570" s="110"/>
    </row>
    <row r="10571" spans="2:3" x14ac:dyDescent="0.25">
      <c r="B10571" s="110"/>
      <c r="C10571" s="110"/>
    </row>
    <row r="10572" spans="2:3" x14ac:dyDescent="0.25">
      <c r="B10572" s="110"/>
      <c r="C10572" s="110"/>
    </row>
    <row r="10573" spans="2:3" x14ac:dyDescent="0.25">
      <c r="B10573" s="110"/>
      <c r="C10573" s="110"/>
    </row>
    <row r="10574" spans="2:3" x14ac:dyDescent="0.25">
      <c r="B10574" s="110"/>
      <c r="C10574" s="110"/>
    </row>
    <row r="10575" spans="2:3" x14ac:dyDescent="0.25">
      <c r="B10575" s="110"/>
      <c r="C10575" s="110"/>
    </row>
    <row r="10576" spans="2:3" x14ac:dyDescent="0.25">
      <c r="B10576" s="110"/>
      <c r="C10576" s="110"/>
    </row>
    <row r="10577" spans="2:3" x14ac:dyDescent="0.25">
      <c r="B10577" s="110"/>
      <c r="C10577" s="110"/>
    </row>
    <row r="10578" spans="2:3" x14ac:dyDescent="0.25">
      <c r="B10578" s="110"/>
      <c r="C10578" s="110"/>
    </row>
    <row r="10579" spans="2:3" x14ac:dyDescent="0.25">
      <c r="B10579" s="110"/>
      <c r="C10579" s="110"/>
    </row>
    <row r="10580" spans="2:3" x14ac:dyDescent="0.25">
      <c r="B10580" s="110"/>
      <c r="C10580" s="110"/>
    </row>
    <row r="10581" spans="2:3" x14ac:dyDescent="0.25">
      <c r="B10581" s="110"/>
      <c r="C10581" s="110"/>
    </row>
    <row r="10582" spans="2:3" x14ac:dyDescent="0.25">
      <c r="B10582" s="110"/>
      <c r="C10582" s="110"/>
    </row>
    <row r="10583" spans="2:3" x14ac:dyDescent="0.25">
      <c r="B10583" s="110"/>
      <c r="C10583" s="110"/>
    </row>
    <row r="10584" spans="2:3" x14ac:dyDescent="0.25">
      <c r="B10584" s="110"/>
      <c r="C10584" s="110"/>
    </row>
    <row r="10585" spans="2:3" x14ac:dyDescent="0.25">
      <c r="B10585" s="110"/>
      <c r="C10585" s="110"/>
    </row>
    <row r="10586" spans="2:3" x14ac:dyDescent="0.25">
      <c r="B10586" s="110"/>
      <c r="C10586" s="110"/>
    </row>
    <row r="10587" spans="2:3" x14ac:dyDescent="0.25">
      <c r="B10587" s="110"/>
      <c r="C10587" s="110"/>
    </row>
    <row r="10588" spans="2:3" x14ac:dyDescent="0.25">
      <c r="B10588" s="110"/>
      <c r="C10588" s="110"/>
    </row>
    <row r="10589" spans="2:3" x14ac:dyDescent="0.25">
      <c r="B10589" s="110"/>
      <c r="C10589" s="110"/>
    </row>
    <row r="10590" spans="2:3" x14ac:dyDescent="0.25">
      <c r="B10590" s="110"/>
      <c r="C10590" s="110"/>
    </row>
    <row r="10591" spans="2:3" x14ac:dyDescent="0.25">
      <c r="B10591" s="110"/>
      <c r="C10591" s="110"/>
    </row>
    <row r="10592" spans="2:3" x14ac:dyDescent="0.25">
      <c r="B10592" s="110"/>
      <c r="C10592" s="110"/>
    </row>
    <row r="10593" spans="2:3" x14ac:dyDescent="0.25">
      <c r="B10593" s="110"/>
      <c r="C10593" s="110"/>
    </row>
    <row r="10594" spans="2:3" x14ac:dyDescent="0.25">
      <c r="B10594" s="110"/>
      <c r="C10594" s="110"/>
    </row>
    <row r="10595" spans="2:3" x14ac:dyDescent="0.25">
      <c r="B10595" s="110"/>
      <c r="C10595" s="110"/>
    </row>
    <row r="10596" spans="2:3" x14ac:dyDescent="0.25">
      <c r="B10596" s="110"/>
      <c r="C10596" s="110"/>
    </row>
    <row r="10597" spans="2:3" x14ac:dyDescent="0.25">
      <c r="B10597" s="110"/>
      <c r="C10597" s="110"/>
    </row>
    <row r="10598" spans="2:3" x14ac:dyDescent="0.25">
      <c r="B10598" s="110"/>
      <c r="C10598" s="110"/>
    </row>
    <row r="10599" spans="2:3" x14ac:dyDescent="0.25">
      <c r="B10599" s="110"/>
      <c r="C10599" s="110"/>
    </row>
    <row r="10600" spans="2:3" x14ac:dyDescent="0.25">
      <c r="B10600" s="110"/>
      <c r="C10600" s="110"/>
    </row>
    <row r="10601" spans="2:3" x14ac:dyDescent="0.25">
      <c r="B10601" s="110"/>
      <c r="C10601" s="110"/>
    </row>
    <row r="10602" spans="2:3" x14ac:dyDescent="0.25">
      <c r="B10602" s="110"/>
      <c r="C10602" s="110"/>
    </row>
    <row r="10603" spans="2:3" x14ac:dyDescent="0.25">
      <c r="B10603" s="110"/>
      <c r="C10603" s="110"/>
    </row>
    <row r="10604" spans="2:3" x14ac:dyDescent="0.25">
      <c r="B10604" s="110"/>
      <c r="C10604" s="110"/>
    </row>
    <row r="10605" spans="2:3" x14ac:dyDescent="0.25">
      <c r="B10605" s="110"/>
      <c r="C10605" s="110"/>
    </row>
    <row r="10606" spans="2:3" x14ac:dyDescent="0.25">
      <c r="B10606" s="110"/>
      <c r="C10606" s="110"/>
    </row>
    <row r="10607" spans="2:3" x14ac:dyDescent="0.25">
      <c r="B10607" s="110"/>
      <c r="C10607" s="110"/>
    </row>
    <row r="10608" spans="2:3" x14ac:dyDescent="0.25">
      <c r="B10608" s="110"/>
      <c r="C10608" s="110"/>
    </row>
    <row r="10609" spans="2:3" x14ac:dyDescent="0.25">
      <c r="B10609" s="110"/>
      <c r="C10609" s="110"/>
    </row>
    <row r="10610" spans="2:3" x14ac:dyDescent="0.25">
      <c r="B10610" s="110"/>
      <c r="C10610" s="110"/>
    </row>
    <row r="10611" spans="2:3" x14ac:dyDescent="0.25">
      <c r="B10611" s="110"/>
      <c r="C10611" s="110"/>
    </row>
    <row r="10612" spans="2:3" x14ac:dyDescent="0.25">
      <c r="B10612" s="110"/>
      <c r="C10612" s="110"/>
    </row>
    <row r="10613" spans="2:3" x14ac:dyDescent="0.25">
      <c r="B10613" s="110"/>
      <c r="C10613" s="110"/>
    </row>
    <row r="10614" spans="2:3" x14ac:dyDescent="0.25">
      <c r="B10614" s="110"/>
      <c r="C10614" s="110"/>
    </row>
    <row r="10615" spans="2:3" x14ac:dyDescent="0.25">
      <c r="B10615" s="110"/>
      <c r="C10615" s="110"/>
    </row>
    <row r="10616" spans="2:3" x14ac:dyDescent="0.25">
      <c r="B10616" s="110"/>
      <c r="C10616" s="110"/>
    </row>
    <row r="10617" spans="2:3" x14ac:dyDescent="0.25">
      <c r="B10617" s="110"/>
      <c r="C10617" s="110"/>
    </row>
    <row r="10618" spans="2:3" x14ac:dyDescent="0.25">
      <c r="B10618" s="110"/>
      <c r="C10618" s="110"/>
    </row>
    <row r="10619" spans="2:3" x14ac:dyDescent="0.25">
      <c r="B10619" s="110"/>
      <c r="C10619" s="110"/>
    </row>
    <row r="10620" spans="2:3" x14ac:dyDescent="0.25">
      <c r="B10620" s="110"/>
      <c r="C10620" s="110"/>
    </row>
    <row r="10621" spans="2:3" x14ac:dyDescent="0.25">
      <c r="B10621" s="110"/>
      <c r="C10621" s="110"/>
    </row>
    <row r="10622" spans="2:3" x14ac:dyDescent="0.25">
      <c r="B10622" s="110"/>
      <c r="C10622" s="110"/>
    </row>
    <row r="10623" spans="2:3" x14ac:dyDescent="0.25">
      <c r="B10623" s="110"/>
      <c r="C10623" s="110"/>
    </row>
    <row r="10624" spans="2:3" x14ac:dyDescent="0.25">
      <c r="B10624" s="110"/>
      <c r="C10624" s="110"/>
    </row>
    <row r="10625" spans="2:3" x14ac:dyDescent="0.25">
      <c r="B10625" s="110"/>
      <c r="C10625" s="110"/>
    </row>
    <row r="10626" spans="2:3" x14ac:dyDescent="0.25">
      <c r="B10626" s="110"/>
      <c r="C10626" s="110"/>
    </row>
    <row r="10627" spans="2:3" x14ac:dyDescent="0.25">
      <c r="B10627" s="110"/>
      <c r="C10627" s="110"/>
    </row>
    <row r="10628" spans="2:3" x14ac:dyDescent="0.25">
      <c r="B10628" s="110"/>
      <c r="C10628" s="110"/>
    </row>
    <row r="10629" spans="2:3" x14ac:dyDescent="0.25">
      <c r="B10629" s="110"/>
      <c r="C10629" s="110"/>
    </row>
    <row r="10630" spans="2:3" x14ac:dyDescent="0.25">
      <c r="B10630" s="110"/>
      <c r="C10630" s="110"/>
    </row>
    <row r="10631" spans="2:3" x14ac:dyDescent="0.25">
      <c r="B10631" s="110"/>
      <c r="C10631" s="110"/>
    </row>
    <row r="10632" spans="2:3" x14ac:dyDescent="0.25">
      <c r="B10632" s="110"/>
      <c r="C10632" s="110"/>
    </row>
    <row r="10633" spans="2:3" x14ac:dyDescent="0.25">
      <c r="B10633" s="110"/>
      <c r="C10633" s="110"/>
    </row>
    <row r="10634" spans="2:3" x14ac:dyDescent="0.25">
      <c r="B10634" s="110"/>
      <c r="C10634" s="110"/>
    </row>
    <row r="10635" spans="2:3" x14ac:dyDescent="0.25">
      <c r="B10635" s="110"/>
      <c r="C10635" s="110"/>
    </row>
    <row r="10636" spans="2:3" x14ac:dyDescent="0.25">
      <c r="B10636" s="110"/>
      <c r="C10636" s="110"/>
    </row>
    <row r="10637" spans="2:3" x14ac:dyDescent="0.25">
      <c r="B10637" s="110"/>
      <c r="C10637" s="110"/>
    </row>
    <row r="10638" spans="2:3" x14ac:dyDescent="0.25">
      <c r="B10638" s="110"/>
      <c r="C10638" s="110"/>
    </row>
    <row r="10639" spans="2:3" x14ac:dyDescent="0.25">
      <c r="B10639" s="110"/>
      <c r="C10639" s="110"/>
    </row>
    <row r="10640" spans="2:3" x14ac:dyDescent="0.25">
      <c r="B10640" s="110"/>
      <c r="C10640" s="110"/>
    </row>
    <row r="10641" spans="2:3" x14ac:dyDescent="0.25">
      <c r="B10641" s="110"/>
      <c r="C10641" s="110"/>
    </row>
    <row r="10642" spans="2:3" x14ac:dyDescent="0.25">
      <c r="B10642" s="110"/>
      <c r="C10642" s="110"/>
    </row>
    <row r="10643" spans="2:3" x14ac:dyDescent="0.25">
      <c r="B10643" s="110"/>
      <c r="C10643" s="110"/>
    </row>
    <row r="10644" spans="2:3" x14ac:dyDescent="0.25">
      <c r="B10644" s="110"/>
      <c r="C10644" s="110"/>
    </row>
    <row r="10645" spans="2:3" x14ac:dyDescent="0.25">
      <c r="B10645" s="110"/>
      <c r="C10645" s="110"/>
    </row>
    <row r="10646" spans="2:3" x14ac:dyDescent="0.25">
      <c r="B10646" s="110"/>
      <c r="C10646" s="110"/>
    </row>
    <row r="10647" spans="2:3" x14ac:dyDescent="0.25">
      <c r="B10647" s="110"/>
      <c r="C10647" s="110"/>
    </row>
    <row r="10648" spans="2:3" x14ac:dyDescent="0.25">
      <c r="B10648" s="110"/>
      <c r="C10648" s="110"/>
    </row>
    <row r="10649" spans="2:3" x14ac:dyDescent="0.25">
      <c r="B10649" s="110"/>
      <c r="C10649" s="110"/>
    </row>
    <row r="10650" spans="2:3" x14ac:dyDescent="0.25">
      <c r="B10650" s="110"/>
      <c r="C10650" s="110"/>
    </row>
    <row r="10651" spans="2:3" x14ac:dyDescent="0.25">
      <c r="B10651" s="110"/>
      <c r="C10651" s="110"/>
    </row>
    <row r="10652" spans="2:3" x14ac:dyDescent="0.25">
      <c r="B10652" s="110"/>
      <c r="C10652" s="110"/>
    </row>
    <row r="10653" spans="2:3" x14ac:dyDescent="0.25">
      <c r="B10653" s="110"/>
      <c r="C10653" s="110"/>
    </row>
    <row r="10654" spans="2:3" x14ac:dyDescent="0.25">
      <c r="B10654" s="110"/>
      <c r="C10654" s="110"/>
    </row>
    <row r="10655" spans="2:3" x14ac:dyDescent="0.25">
      <c r="B10655" s="110"/>
      <c r="C10655" s="110"/>
    </row>
    <row r="10656" spans="2:3" x14ac:dyDescent="0.25">
      <c r="B10656" s="110"/>
      <c r="C10656" s="110"/>
    </row>
    <row r="10657" spans="2:3" x14ac:dyDescent="0.25">
      <c r="B10657" s="110"/>
      <c r="C10657" s="110"/>
    </row>
    <row r="10658" spans="2:3" x14ac:dyDescent="0.25">
      <c r="B10658" s="110"/>
      <c r="C10658" s="110"/>
    </row>
    <row r="10659" spans="2:3" x14ac:dyDescent="0.25">
      <c r="B10659" s="110"/>
      <c r="C10659" s="110"/>
    </row>
    <row r="10660" spans="2:3" x14ac:dyDescent="0.25">
      <c r="B10660" s="110"/>
      <c r="C10660" s="110"/>
    </row>
    <row r="10661" spans="2:3" x14ac:dyDescent="0.25">
      <c r="B10661" s="110"/>
      <c r="C10661" s="110"/>
    </row>
    <row r="10662" spans="2:3" x14ac:dyDescent="0.25">
      <c r="B10662" s="110"/>
      <c r="C10662" s="110"/>
    </row>
    <row r="10663" spans="2:3" x14ac:dyDescent="0.25">
      <c r="B10663" s="110"/>
      <c r="C10663" s="110"/>
    </row>
    <row r="10664" spans="2:3" x14ac:dyDescent="0.25">
      <c r="B10664" s="110"/>
      <c r="C10664" s="110"/>
    </row>
    <row r="10665" spans="2:3" x14ac:dyDescent="0.25">
      <c r="B10665" s="110"/>
      <c r="C10665" s="110"/>
    </row>
    <row r="10666" spans="2:3" x14ac:dyDescent="0.25">
      <c r="B10666" s="110"/>
      <c r="C10666" s="110"/>
    </row>
    <row r="10667" spans="2:3" x14ac:dyDescent="0.25">
      <c r="B10667" s="110"/>
      <c r="C10667" s="110"/>
    </row>
    <row r="10668" spans="2:3" x14ac:dyDescent="0.25">
      <c r="B10668" s="110"/>
      <c r="C10668" s="110"/>
    </row>
    <row r="10669" spans="2:3" x14ac:dyDescent="0.25">
      <c r="B10669" s="110"/>
      <c r="C10669" s="110"/>
    </row>
    <row r="10670" spans="2:3" x14ac:dyDescent="0.25">
      <c r="B10670" s="110"/>
      <c r="C10670" s="110"/>
    </row>
    <row r="10671" spans="2:3" x14ac:dyDescent="0.25">
      <c r="B10671" s="110"/>
      <c r="C10671" s="110"/>
    </row>
    <row r="10672" spans="2:3" x14ac:dyDescent="0.25">
      <c r="B10672" s="110"/>
      <c r="C10672" s="110"/>
    </row>
    <row r="10673" spans="2:3" x14ac:dyDescent="0.25">
      <c r="B10673" s="110"/>
      <c r="C10673" s="110"/>
    </row>
    <row r="10674" spans="2:3" x14ac:dyDescent="0.25">
      <c r="B10674" s="110"/>
      <c r="C10674" s="110"/>
    </row>
    <row r="10675" spans="2:3" x14ac:dyDescent="0.25">
      <c r="B10675" s="110"/>
      <c r="C10675" s="110"/>
    </row>
    <row r="10676" spans="2:3" x14ac:dyDescent="0.25">
      <c r="B10676" s="110"/>
      <c r="C10676" s="110"/>
    </row>
    <row r="10677" spans="2:3" x14ac:dyDescent="0.25">
      <c r="B10677" s="110"/>
      <c r="C10677" s="110"/>
    </row>
    <row r="10678" spans="2:3" x14ac:dyDescent="0.25">
      <c r="B10678" s="110"/>
      <c r="C10678" s="110"/>
    </row>
    <row r="10679" spans="2:3" x14ac:dyDescent="0.25">
      <c r="B10679" s="110"/>
      <c r="C10679" s="110"/>
    </row>
    <row r="10680" spans="2:3" x14ac:dyDescent="0.25">
      <c r="B10680" s="110"/>
      <c r="C10680" s="110"/>
    </row>
    <row r="10681" spans="2:3" x14ac:dyDescent="0.25">
      <c r="B10681" s="110"/>
      <c r="C10681" s="110"/>
    </row>
    <row r="10682" spans="2:3" x14ac:dyDescent="0.25">
      <c r="B10682" s="110"/>
      <c r="C10682" s="110"/>
    </row>
    <row r="10683" spans="2:3" x14ac:dyDescent="0.25">
      <c r="B10683" s="110"/>
      <c r="C10683" s="110"/>
    </row>
    <row r="10684" spans="2:3" x14ac:dyDescent="0.25">
      <c r="B10684" s="110"/>
      <c r="C10684" s="110"/>
    </row>
    <row r="10685" spans="2:3" x14ac:dyDescent="0.25">
      <c r="B10685" s="110"/>
      <c r="C10685" s="110"/>
    </row>
    <row r="10686" spans="2:3" x14ac:dyDescent="0.25">
      <c r="B10686" s="110"/>
      <c r="C10686" s="110"/>
    </row>
    <row r="10687" spans="2:3" x14ac:dyDescent="0.25">
      <c r="B10687" s="110"/>
      <c r="C10687" s="110"/>
    </row>
    <row r="10688" spans="2:3" x14ac:dyDescent="0.25">
      <c r="B10688" s="110"/>
      <c r="C10688" s="110"/>
    </row>
    <row r="10689" spans="2:3" x14ac:dyDescent="0.25">
      <c r="B10689" s="110"/>
      <c r="C10689" s="110"/>
    </row>
    <row r="10690" spans="2:3" x14ac:dyDescent="0.25">
      <c r="B10690" s="110"/>
      <c r="C10690" s="110"/>
    </row>
    <row r="10691" spans="2:3" x14ac:dyDescent="0.25">
      <c r="B10691" s="110"/>
      <c r="C10691" s="110"/>
    </row>
    <row r="10692" spans="2:3" x14ac:dyDescent="0.25">
      <c r="B10692" s="110"/>
      <c r="C10692" s="110"/>
    </row>
    <row r="10693" spans="2:3" x14ac:dyDescent="0.25">
      <c r="B10693" s="110"/>
      <c r="C10693" s="110"/>
    </row>
    <row r="10694" spans="2:3" x14ac:dyDescent="0.25">
      <c r="B10694" s="110"/>
      <c r="C10694" s="110"/>
    </row>
    <row r="10695" spans="2:3" x14ac:dyDescent="0.25">
      <c r="B10695" s="110"/>
      <c r="C10695" s="110"/>
    </row>
    <row r="10696" spans="2:3" x14ac:dyDescent="0.25">
      <c r="B10696" s="110"/>
      <c r="C10696" s="110"/>
    </row>
    <row r="10697" spans="2:3" x14ac:dyDescent="0.25">
      <c r="B10697" s="110"/>
      <c r="C10697" s="110"/>
    </row>
    <row r="10698" spans="2:3" x14ac:dyDescent="0.25">
      <c r="B10698" s="110"/>
      <c r="C10698" s="110"/>
    </row>
    <row r="10699" spans="2:3" x14ac:dyDescent="0.25">
      <c r="B10699" s="110"/>
      <c r="C10699" s="110"/>
    </row>
    <row r="10700" spans="2:3" x14ac:dyDescent="0.25">
      <c r="B10700" s="110"/>
      <c r="C10700" s="110"/>
    </row>
    <row r="10701" spans="2:3" x14ac:dyDescent="0.25">
      <c r="B10701" s="110"/>
      <c r="C10701" s="110"/>
    </row>
    <row r="10702" spans="2:3" x14ac:dyDescent="0.25">
      <c r="B10702" s="110"/>
      <c r="C10702" s="110"/>
    </row>
    <row r="10703" spans="2:3" x14ac:dyDescent="0.25">
      <c r="B10703" s="110"/>
      <c r="C10703" s="110"/>
    </row>
    <row r="10704" spans="2:3" x14ac:dyDescent="0.25">
      <c r="B10704" s="110"/>
      <c r="C10704" s="110"/>
    </row>
    <row r="10705" spans="2:3" x14ac:dyDescent="0.25">
      <c r="B10705" s="110"/>
      <c r="C10705" s="110"/>
    </row>
    <row r="10706" spans="2:3" x14ac:dyDescent="0.25">
      <c r="B10706" s="110"/>
      <c r="C10706" s="110"/>
    </row>
    <row r="10707" spans="2:3" x14ac:dyDescent="0.25">
      <c r="B10707" s="110"/>
      <c r="C10707" s="110"/>
    </row>
    <row r="10708" spans="2:3" x14ac:dyDescent="0.25">
      <c r="B10708" s="110"/>
      <c r="C10708" s="110"/>
    </row>
    <row r="10709" spans="2:3" x14ac:dyDescent="0.25">
      <c r="B10709" s="110"/>
      <c r="C10709" s="110"/>
    </row>
    <row r="10710" spans="2:3" x14ac:dyDescent="0.25">
      <c r="B10710" s="110"/>
      <c r="C10710" s="110"/>
    </row>
    <row r="10711" spans="2:3" x14ac:dyDescent="0.25">
      <c r="B10711" s="110"/>
      <c r="C10711" s="110"/>
    </row>
    <row r="10712" spans="2:3" x14ac:dyDescent="0.25">
      <c r="B10712" s="110"/>
      <c r="C10712" s="110"/>
    </row>
    <row r="10713" spans="2:3" x14ac:dyDescent="0.25">
      <c r="B10713" s="110"/>
      <c r="C10713" s="110"/>
    </row>
    <row r="10714" spans="2:3" x14ac:dyDescent="0.25">
      <c r="B10714" s="110"/>
      <c r="C10714" s="110"/>
    </row>
    <row r="10715" spans="2:3" x14ac:dyDescent="0.25">
      <c r="B10715" s="110"/>
      <c r="C10715" s="110"/>
    </row>
    <row r="10716" spans="2:3" x14ac:dyDescent="0.25">
      <c r="B10716" s="110"/>
      <c r="C10716" s="110"/>
    </row>
    <row r="10717" spans="2:3" x14ac:dyDescent="0.25">
      <c r="B10717" s="110"/>
      <c r="C10717" s="110"/>
    </row>
    <row r="10718" spans="2:3" x14ac:dyDescent="0.25">
      <c r="B10718" s="110"/>
      <c r="C10718" s="110"/>
    </row>
    <row r="10719" spans="2:3" x14ac:dyDescent="0.25">
      <c r="B10719" s="110"/>
      <c r="C10719" s="110"/>
    </row>
    <row r="10720" spans="2:3" x14ac:dyDescent="0.25">
      <c r="B10720" s="110"/>
      <c r="C10720" s="110"/>
    </row>
    <row r="10721" spans="2:3" x14ac:dyDescent="0.25">
      <c r="B10721" s="110"/>
      <c r="C10721" s="110"/>
    </row>
    <row r="10722" spans="2:3" x14ac:dyDescent="0.25">
      <c r="B10722" s="110"/>
      <c r="C10722" s="110"/>
    </row>
    <row r="10723" spans="2:3" x14ac:dyDescent="0.25">
      <c r="B10723" s="110"/>
      <c r="C10723" s="110"/>
    </row>
    <row r="10724" spans="2:3" x14ac:dyDescent="0.25">
      <c r="B10724" s="110"/>
      <c r="C10724" s="110"/>
    </row>
    <row r="10725" spans="2:3" x14ac:dyDescent="0.25">
      <c r="B10725" s="110"/>
      <c r="C10725" s="110"/>
    </row>
    <row r="10726" spans="2:3" x14ac:dyDescent="0.25">
      <c r="B10726" s="110"/>
      <c r="C10726" s="110"/>
    </row>
    <row r="10727" spans="2:3" x14ac:dyDescent="0.25">
      <c r="B10727" s="110"/>
      <c r="C10727" s="110"/>
    </row>
    <row r="10728" spans="2:3" x14ac:dyDescent="0.25">
      <c r="B10728" s="110"/>
      <c r="C10728" s="110"/>
    </row>
    <row r="10729" spans="2:3" x14ac:dyDescent="0.25">
      <c r="B10729" s="110"/>
      <c r="C10729" s="110"/>
    </row>
    <row r="10730" spans="2:3" x14ac:dyDescent="0.25">
      <c r="B10730" s="110"/>
      <c r="C10730" s="110"/>
    </row>
    <row r="10731" spans="2:3" x14ac:dyDescent="0.25">
      <c r="B10731" s="110"/>
      <c r="C10731" s="110"/>
    </row>
    <row r="10732" spans="2:3" x14ac:dyDescent="0.25">
      <c r="B10732" s="110"/>
      <c r="C10732" s="110"/>
    </row>
    <row r="10733" spans="2:3" x14ac:dyDescent="0.25">
      <c r="B10733" s="110"/>
      <c r="C10733" s="110"/>
    </row>
    <row r="10734" spans="2:3" x14ac:dyDescent="0.25">
      <c r="B10734" s="110"/>
      <c r="C10734" s="110"/>
    </row>
    <row r="10735" spans="2:3" x14ac:dyDescent="0.25">
      <c r="B10735" s="110"/>
      <c r="C10735" s="110"/>
    </row>
    <row r="10736" spans="2:3" x14ac:dyDescent="0.25">
      <c r="B10736" s="110"/>
      <c r="C10736" s="110"/>
    </row>
    <row r="10737" spans="2:3" x14ac:dyDescent="0.25">
      <c r="B10737" s="110"/>
      <c r="C10737" s="110"/>
    </row>
    <row r="10738" spans="2:3" x14ac:dyDescent="0.25">
      <c r="B10738" s="110"/>
      <c r="C10738" s="110"/>
    </row>
    <row r="10739" spans="2:3" x14ac:dyDescent="0.25">
      <c r="B10739" s="110"/>
      <c r="C10739" s="110"/>
    </row>
    <row r="10740" spans="2:3" x14ac:dyDescent="0.25">
      <c r="B10740" s="110"/>
      <c r="C10740" s="110"/>
    </row>
    <row r="10741" spans="2:3" x14ac:dyDescent="0.25">
      <c r="B10741" s="110"/>
      <c r="C10741" s="110"/>
    </row>
    <row r="10742" spans="2:3" x14ac:dyDescent="0.25">
      <c r="B10742" s="110"/>
      <c r="C10742" s="110"/>
    </row>
    <row r="10743" spans="2:3" x14ac:dyDescent="0.25">
      <c r="B10743" s="110"/>
      <c r="C10743" s="110"/>
    </row>
    <row r="10744" spans="2:3" x14ac:dyDescent="0.25">
      <c r="B10744" s="110"/>
      <c r="C10744" s="110"/>
    </row>
    <row r="10745" spans="2:3" x14ac:dyDescent="0.25">
      <c r="B10745" s="110"/>
      <c r="C10745" s="110"/>
    </row>
    <row r="10746" spans="2:3" x14ac:dyDescent="0.25">
      <c r="B10746" s="110"/>
      <c r="C10746" s="110"/>
    </row>
    <row r="10747" spans="2:3" x14ac:dyDescent="0.25">
      <c r="B10747" s="110"/>
      <c r="C10747" s="110"/>
    </row>
    <row r="10748" spans="2:3" x14ac:dyDescent="0.25">
      <c r="B10748" s="110"/>
      <c r="C10748" s="110"/>
    </row>
    <row r="10749" spans="2:3" x14ac:dyDescent="0.25">
      <c r="B10749" s="110"/>
      <c r="C10749" s="110"/>
    </row>
    <row r="10750" spans="2:3" x14ac:dyDescent="0.25">
      <c r="B10750" s="110"/>
      <c r="C10750" s="110"/>
    </row>
    <row r="10751" spans="2:3" x14ac:dyDescent="0.25">
      <c r="B10751" s="110"/>
      <c r="C10751" s="110"/>
    </row>
    <row r="10752" spans="2:3" x14ac:dyDescent="0.25">
      <c r="B10752" s="110"/>
      <c r="C10752" s="110"/>
    </row>
    <row r="10753" spans="2:3" x14ac:dyDescent="0.25">
      <c r="B10753" s="110"/>
      <c r="C10753" s="110"/>
    </row>
    <row r="10754" spans="2:3" x14ac:dyDescent="0.25">
      <c r="B10754" s="110"/>
      <c r="C10754" s="110"/>
    </row>
    <row r="10755" spans="2:3" x14ac:dyDescent="0.25">
      <c r="B10755" s="110"/>
      <c r="C10755" s="110"/>
    </row>
    <row r="10756" spans="2:3" x14ac:dyDescent="0.25">
      <c r="B10756" s="110"/>
      <c r="C10756" s="110"/>
    </row>
    <row r="10757" spans="2:3" x14ac:dyDescent="0.25">
      <c r="B10757" s="110"/>
      <c r="C10757" s="110"/>
    </row>
    <row r="10758" spans="2:3" x14ac:dyDescent="0.25">
      <c r="B10758" s="110"/>
      <c r="C10758" s="110"/>
    </row>
    <row r="10759" spans="2:3" x14ac:dyDescent="0.25">
      <c r="B10759" s="110"/>
      <c r="C10759" s="110"/>
    </row>
    <row r="10760" spans="2:3" x14ac:dyDescent="0.25">
      <c r="B10760" s="110"/>
      <c r="C10760" s="110"/>
    </row>
    <row r="10761" spans="2:3" x14ac:dyDescent="0.25">
      <c r="B10761" s="110"/>
      <c r="C10761" s="110"/>
    </row>
    <row r="10762" spans="2:3" x14ac:dyDescent="0.25">
      <c r="B10762" s="110"/>
      <c r="C10762" s="110"/>
    </row>
    <row r="10763" spans="2:3" x14ac:dyDescent="0.25">
      <c r="B10763" s="110"/>
      <c r="C10763" s="110"/>
    </row>
    <row r="10764" spans="2:3" x14ac:dyDescent="0.25">
      <c r="B10764" s="110"/>
      <c r="C10764" s="110"/>
    </row>
    <row r="10765" spans="2:3" x14ac:dyDescent="0.25">
      <c r="B10765" s="110"/>
      <c r="C10765" s="110"/>
    </row>
    <row r="10766" spans="2:3" x14ac:dyDescent="0.25">
      <c r="B10766" s="110"/>
      <c r="C10766" s="110"/>
    </row>
    <row r="10767" spans="2:3" x14ac:dyDescent="0.25">
      <c r="B10767" s="110"/>
      <c r="C10767" s="110"/>
    </row>
    <row r="10768" spans="2:3" x14ac:dyDescent="0.25">
      <c r="B10768" s="110"/>
      <c r="C10768" s="110"/>
    </row>
    <row r="10769" spans="2:3" x14ac:dyDescent="0.25">
      <c r="B10769" s="110"/>
      <c r="C10769" s="110"/>
    </row>
    <row r="10770" spans="2:3" x14ac:dyDescent="0.25">
      <c r="B10770" s="110"/>
      <c r="C10770" s="110"/>
    </row>
    <row r="10771" spans="2:3" x14ac:dyDescent="0.25">
      <c r="B10771" s="110"/>
      <c r="C10771" s="110"/>
    </row>
    <row r="10772" spans="2:3" x14ac:dyDescent="0.25">
      <c r="B10772" s="110"/>
      <c r="C10772" s="110"/>
    </row>
    <row r="10773" spans="2:3" x14ac:dyDescent="0.25">
      <c r="B10773" s="110"/>
      <c r="C10773" s="110"/>
    </row>
    <row r="10774" spans="2:3" x14ac:dyDescent="0.25">
      <c r="B10774" s="110"/>
      <c r="C10774" s="110"/>
    </row>
    <row r="10775" spans="2:3" x14ac:dyDescent="0.25">
      <c r="B10775" s="110"/>
      <c r="C10775" s="110"/>
    </row>
    <row r="10776" spans="2:3" x14ac:dyDescent="0.25">
      <c r="B10776" s="110"/>
      <c r="C10776" s="110"/>
    </row>
    <row r="10777" spans="2:3" x14ac:dyDescent="0.25">
      <c r="B10777" s="110"/>
      <c r="C10777" s="110"/>
    </row>
    <row r="10778" spans="2:3" x14ac:dyDescent="0.25">
      <c r="B10778" s="110"/>
      <c r="C10778" s="110"/>
    </row>
    <row r="10779" spans="2:3" x14ac:dyDescent="0.25">
      <c r="B10779" s="110"/>
      <c r="C10779" s="110"/>
    </row>
    <row r="10780" spans="2:3" x14ac:dyDescent="0.25">
      <c r="B10780" s="110"/>
      <c r="C10780" s="110"/>
    </row>
    <row r="10781" spans="2:3" x14ac:dyDescent="0.25">
      <c r="B10781" s="110"/>
      <c r="C10781" s="110"/>
    </row>
    <row r="10782" spans="2:3" x14ac:dyDescent="0.25">
      <c r="B10782" s="110"/>
      <c r="C10782" s="110"/>
    </row>
    <row r="10783" spans="2:3" x14ac:dyDescent="0.25">
      <c r="B10783" s="110"/>
      <c r="C10783" s="110"/>
    </row>
    <row r="10784" spans="2:3" x14ac:dyDescent="0.25">
      <c r="B10784" s="110"/>
      <c r="C10784" s="110"/>
    </row>
    <row r="10785" spans="2:3" x14ac:dyDescent="0.25">
      <c r="B10785" s="110"/>
      <c r="C10785" s="110"/>
    </row>
    <row r="10786" spans="2:3" x14ac:dyDescent="0.25">
      <c r="B10786" s="110"/>
      <c r="C10786" s="110"/>
    </row>
    <row r="10787" spans="2:3" x14ac:dyDescent="0.25">
      <c r="B10787" s="110"/>
      <c r="C10787" s="110"/>
    </row>
    <row r="10788" spans="2:3" x14ac:dyDescent="0.25">
      <c r="B10788" s="110"/>
      <c r="C10788" s="110"/>
    </row>
    <row r="10789" spans="2:3" x14ac:dyDescent="0.25">
      <c r="B10789" s="110"/>
      <c r="C10789" s="110"/>
    </row>
    <row r="10790" spans="2:3" x14ac:dyDescent="0.25">
      <c r="B10790" s="110"/>
      <c r="C10790" s="110"/>
    </row>
    <row r="10791" spans="2:3" x14ac:dyDescent="0.25">
      <c r="B10791" s="110"/>
      <c r="C10791" s="110"/>
    </row>
    <row r="10792" spans="2:3" x14ac:dyDescent="0.25">
      <c r="B10792" s="110"/>
      <c r="C10792" s="110"/>
    </row>
    <row r="10793" spans="2:3" x14ac:dyDescent="0.25">
      <c r="B10793" s="110"/>
      <c r="C10793" s="110"/>
    </row>
    <row r="10794" spans="2:3" x14ac:dyDescent="0.25">
      <c r="B10794" s="110"/>
      <c r="C10794" s="110"/>
    </row>
    <row r="10795" spans="2:3" x14ac:dyDescent="0.25">
      <c r="B10795" s="110"/>
      <c r="C10795" s="110"/>
    </row>
    <row r="10796" spans="2:3" x14ac:dyDescent="0.25">
      <c r="B10796" s="110"/>
      <c r="C10796" s="110"/>
    </row>
    <row r="10797" spans="2:3" x14ac:dyDescent="0.25">
      <c r="B10797" s="110"/>
      <c r="C10797" s="110"/>
    </row>
    <row r="10798" spans="2:3" x14ac:dyDescent="0.25">
      <c r="B10798" s="110"/>
      <c r="C10798" s="110"/>
    </row>
    <row r="10799" spans="2:3" x14ac:dyDescent="0.25">
      <c r="B10799" s="110"/>
      <c r="C10799" s="110"/>
    </row>
    <row r="10800" spans="2:3" x14ac:dyDescent="0.25">
      <c r="B10800" s="110"/>
      <c r="C10800" s="110"/>
    </row>
    <row r="10801" spans="2:3" x14ac:dyDescent="0.25">
      <c r="B10801" s="110"/>
      <c r="C10801" s="110"/>
    </row>
    <row r="10802" spans="2:3" x14ac:dyDescent="0.25">
      <c r="B10802" s="110"/>
      <c r="C10802" s="110"/>
    </row>
    <row r="10803" spans="2:3" x14ac:dyDescent="0.25">
      <c r="B10803" s="110"/>
      <c r="C10803" s="110"/>
    </row>
    <row r="10804" spans="2:3" x14ac:dyDescent="0.25">
      <c r="B10804" s="110"/>
      <c r="C10804" s="110"/>
    </row>
    <row r="10805" spans="2:3" x14ac:dyDescent="0.25">
      <c r="B10805" s="110"/>
      <c r="C10805" s="110"/>
    </row>
    <row r="10806" spans="2:3" x14ac:dyDescent="0.25">
      <c r="B10806" s="110"/>
      <c r="C10806" s="110"/>
    </row>
    <row r="10807" spans="2:3" x14ac:dyDescent="0.25">
      <c r="B10807" s="110"/>
      <c r="C10807" s="110"/>
    </row>
    <row r="10808" spans="2:3" x14ac:dyDescent="0.25">
      <c r="B10808" s="110"/>
      <c r="C10808" s="110"/>
    </row>
    <row r="10809" spans="2:3" x14ac:dyDescent="0.25">
      <c r="B10809" s="110"/>
      <c r="C10809" s="110"/>
    </row>
    <row r="10810" spans="2:3" x14ac:dyDescent="0.25">
      <c r="B10810" s="110"/>
      <c r="C10810" s="110"/>
    </row>
    <row r="10811" spans="2:3" x14ac:dyDescent="0.25">
      <c r="B10811" s="110"/>
      <c r="C10811" s="110"/>
    </row>
    <row r="10812" spans="2:3" x14ac:dyDescent="0.25">
      <c r="B10812" s="110"/>
      <c r="C10812" s="110"/>
    </row>
    <row r="10813" spans="2:3" x14ac:dyDescent="0.25">
      <c r="B10813" s="110"/>
      <c r="C10813" s="110"/>
    </row>
    <row r="10814" spans="2:3" x14ac:dyDescent="0.25">
      <c r="B10814" s="110"/>
      <c r="C10814" s="110"/>
    </row>
    <row r="10815" spans="2:3" x14ac:dyDescent="0.25">
      <c r="B10815" s="110"/>
      <c r="C10815" s="110"/>
    </row>
    <row r="10816" spans="2:3" x14ac:dyDescent="0.25">
      <c r="B10816" s="110"/>
      <c r="C10816" s="110"/>
    </row>
    <row r="10817" spans="2:3" x14ac:dyDescent="0.25">
      <c r="B10817" s="110"/>
      <c r="C10817" s="110"/>
    </row>
    <row r="10818" spans="2:3" x14ac:dyDescent="0.25">
      <c r="B10818" s="110"/>
      <c r="C10818" s="110"/>
    </row>
    <row r="10819" spans="2:3" x14ac:dyDescent="0.25">
      <c r="B10819" s="110"/>
      <c r="C10819" s="110"/>
    </row>
    <row r="10820" spans="2:3" x14ac:dyDescent="0.25">
      <c r="B10820" s="110"/>
      <c r="C10820" s="110"/>
    </row>
    <row r="10821" spans="2:3" x14ac:dyDescent="0.25">
      <c r="B10821" s="110"/>
      <c r="C10821" s="110"/>
    </row>
    <row r="10822" spans="2:3" x14ac:dyDescent="0.25">
      <c r="B10822" s="110"/>
      <c r="C10822" s="110"/>
    </row>
    <row r="10823" spans="2:3" x14ac:dyDescent="0.25">
      <c r="B10823" s="110"/>
      <c r="C10823" s="110"/>
    </row>
    <row r="10824" spans="2:3" x14ac:dyDescent="0.25">
      <c r="B10824" s="110"/>
      <c r="C10824" s="110"/>
    </row>
    <row r="10825" spans="2:3" x14ac:dyDescent="0.25">
      <c r="B10825" s="110"/>
      <c r="C10825" s="110"/>
    </row>
    <row r="10826" spans="2:3" x14ac:dyDescent="0.25">
      <c r="B10826" s="110"/>
      <c r="C10826" s="110"/>
    </row>
    <row r="10827" spans="2:3" x14ac:dyDescent="0.25">
      <c r="B10827" s="110"/>
      <c r="C10827" s="110"/>
    </row>
    <row r="10828" spans="2:3" x14ac:dyDescent="0.25">
      <c r="B10828" s="110"/>
      <c r="C10828" s="110"/>
    </row>
    <row r="10829" spans="2:3" x14ac:dyDescent="0.25">
      <c r="B10829" s="110"/>
      <c r="C10829" s="110"/>
    </row>
    <row r="10830" spans="2:3" x14ac:dyDescent="0.25">
      <c r="B10830" s="110"/>
      <c r="C10830" s="110"/>
    </row>
    <row r="10831" spans="2:3" x14ac:dyDescent="0.25">
      <c r="B10831" s="110"/>
      <c r="C10831" s="110"/>
    </row>
    <row r="10832" spans="2:3" x14ac:dyDescent="0.25">
      <c r="B10832" s="110"/>
      <c r="C10832" s="110"/>
    </row>
    <row r="10833" spans="2:3" x14ac:dyDescent="0.25">
      <c r="B10833" s="110"/>
      <c r="C10833" s="110"/>
    </row>
    <row r="10834" spans="2:3" x14ac:dyDescent="0.25">
      <c r="B10834" s="110"/>
      <c r="C10834" s="110"/>
    </row>
    <row r="10835" spans="2:3" x14ac:dyDescent="0.25">
      <c r="B10835" s="110"/>
      <c r="C10835" s="110"/>
    </row>
    <row r="10836" spans="2:3" x14ac:dyDescent="0.25">
      <c r="B10836" s="110"/>
      <c r="C10836" s="110"/>
    </row>
    <row r="10837" spans="2:3" x14ac:dyDescent="0.25">
      <c r="B10837" s="110"/>
      <c r="C10837" s="110"/>
    </row>
    <row r="10838" spans="2:3" x14ac:dyDescent="0.25">
      <c r="B10838" s="110"/>
      <c r="C10838" s="110"/>
    </row>
    <row r="10839" spans="2:3" x14ac:dyDescent="0.25">
      <c r="B10839" s="110"/>
      <c r="C10839" s="110"/>
    </row>
    <row r="10840" spans="2:3" x14ac:dyDescent="0.25">
      <c r="B10840" s="110"/>
      <c r="C10840" s="110"/>
    </row>
    <row r="10841" spans="2:3" x14ac:dyDescent="0.25">
      <c r="B10841" s="110"/>
      <c r="C10841" s="110"/>
    </row>
    <row r="10842" spans="2:3" x14ac:dyDescent="0.25">
      <c r="B10842" s="110"/>
      <c r="C10842" s="110"/>
    </row>
    <row r="10843" spans="2:3" x14ac:dyDescent="0.25">
      <c r="B10843" s="110"/>
      <c r="C10843" s="110"/>
    </row>
    <row r="10844" spans="2:3" x14ac:dyDescent="0.25">
      <c r="B10844" s="110"/>
      <c r="C10844" s="110"/>
    </row>
    <row r="10845" spans="2:3" x14ac:dyDescent="0.25">
      <c r="B10845" s="110"/>
      <c r="C10845" s="110"/>
    </row>
    <row r="10846" spans="2:3" x14ac:dyDescent="0.25">
      <c r="B10846" s="110"/>
      <c r="C10846" s="110"/>
    </row>
    <row r="10847" spans="2:3" x14ac:dyDescent="0.25">
      <c r="B10847" s="110"/>
      <c r="C10847" s="110"/>
    </row>
    <row r="10848" spans="2:3" x14ac:dyDescent="0.25">
      <c r="B10848" s="110"/>
      <c r="C10848" s="110"/>
    </row>
    <row r="10849" spans="2:3" x14ac:dyDescent="0.25">
      <c r="B10849" s="110"/>
      <c r="C10849" s="110"/>
    </row>
    <row r="10850" spans="2:3" x14ac:dyDescent="0.25">
      <c r="B10850" s="110"/>
      <c r="C10850" s="110"/>
    </row>
    <row r="10851" spans="2:3" x14ac:dyDescent="0.25">
      <c r="B10851" s="110"/>
      <c r="C10851" s="110"/>
    </row>
    <row r="10852" spans="2:3" x14ac:dyDescent="0.25">
      <c r="B10852" s="110"/>
      <c r="C10852" s="110"/>
    </row>
    <row r="10853" spans="2:3" x14ac:dyDescent="0.25">
      <c r="B10853" s="110"/>
      <c r="C10853" s="110"/>
    </row>
    <row r="10854" spans="2:3" x14ac:dyDescent="0.25">
      <c r="B10854" s="110"/>
      <c r="C10854" s="110"/>
    </row>
    <row r="10855" spans="2:3" x14ac:dyDescent="0.25">
      <c r="B10855" s="110"/>
      <c r="C10855" s="110"/>
    </row>
    <row r="10856" spans="2:3" x14ac:dyDescent="0.25">
      <c r="B10856" s="110"/>
      <c r="C10856" s="110"/>
    </row>
    <row r="10857" spans="2:3" x14ac:dyDescent="0.25">
      <c r="B10857" s="110"/>
      <c r="C10857" s="110"/>
    </row>
    <row r="10858" spans="2:3" x14ac:dyDescent="0.25">
      <c r="B10858" s="110"/>
      <c r="C10858" s="110"/>
    </row>
    <row r="10859" spans="2:3" x14ac:dyDescent="0.25">
      <c r="B10859" s="110"/>
      <c r="C10859" s="110"/>
    </row>
    <row r="10860" spans="2:3" x14ac:dyDescent="0.25">
      <c r="B10860" s="110"/>
      <c r="C10860" s="110"/>
    </row>
    <row r="10861" spans="2:3" x14ac:dyDescent="0.25">
      <c r="B10861" s="110"/>
      <c r="C10861" s="110"/>
    </row>
    <row r="10862" spans="2:3" x14ac:dyDescent="0.25">
      <c r="B10862" s="110"/>
      <c r="C10862" s="110"/>
    </row>
    <row r="10863" spans="2:3" x14ac:dyDescent="0.25">
      <c r="B10863" s="110"/>
      <c r="C10863" s="110"/>
    </row>
    <row r="10864" spans="2:3" x14ac:dyDescent="0.25">
      <c r="B10864" s="110"/>
      <c r="C10864" s="110"/>
    </row>
    <row r="10865" spans="2:3" x14ac:dyDescent="0.25">
      <c r="B10865" s="110"/>
      <c r="C10865" s="110"/>
    </row>
    <row r="10866" spans="2:3" x14ac:dyDescent="0.25">
      <c r="B10866" s="110"/>
      <c r="C10866" s="110"/>
    </row>
    <row r="10867" spans="2:3" x14ac:dyDescent="0.25">
      <c r="B10867" s="110"/>
      <c r="C10867" s="110"/>
    </row>
    <row r="10868" spans="2:3" x14ac:dyDescent="0.25">
      <c r="B10868" s="110"/>
      <c r="C10868" s="110"/>
    </row>
    <row r="10869" spans="2:3" x14ac:dyDescent="0.25">
      <c r="B10869" s="110"/>
      <c r="C10869" s="110"/>
    </row>
    <row r="10870" spans="2:3" x14ac:dyDescent="0.25">
      <c r="B10870" s="110"/>
      <c r="C10870" s="110"/>
    </row>
    <row r="10871" spans="2:3" x14ac:dyDescent="0.25">
      <c r="B10871" s="110"/>
      <c r="C10871" s="110"/>
    </row>
    <row r="10872" spans="2:3" x14ac:dyDescent="0.25">
      <c r="B10872" s="110"/>
      <c r="C10872" s="110"/>
    </row>
    <row r="10873" spans="2:3" x14ac:dyDescent="0.25">
      <c r="B10873" s="110"/>
      <c r="C10873" s="110"/>
    </row>
    <row r="10874" spans="2:3" x14ac:dyDescent="0.25">
      <c r="B10874" s="110"/>
      <c r="C10874" s="110"/>
    </row>
    <row r="10875" spans="2:3" x14ac:dyDescent="0.25">
      <c r="B10875" s="110"/>
      <c r="C10875" s="110"/>
    </row>
    <row r="10876" spans="2:3" x14ac:dyDescent="0.25">
      <c r="B10876" s="110"/>
      <c r="C10876" s="110"/>
    </row>
    <row r="10877" spans="2:3" x14ac:dyDescent="0.25">
      <c r="B10877" s="110"/>
      <c r="C10877" s="110"/>
    </row>
    <row r="10878" spans="2:3" x14ac:dyDescent="0.25">
      <c r="B10878" s="110"/>
      <c r="C10878" s="110"/>
    </row>
    <row r="10879" spans="2:3" x14ac:dyDescent="0.25">
      <c r="B10879" s="110"/>
      <c r="C10879" s="110"/>
    </row>
    <row r="10880" spans="2:3" x14ac:dyDescent="0.25">
      <c r="B10880" s="110"/>
      <c r="C10880" s="110"/>
    </row>
    <row r="10881" spans="2:3" x14ac:dyDescent="0.25">
      <c r="B10881" s="110"/>
      <c r="C10881" s="110"/>
    </row>
    <row r="10882" spans="2:3" x14ac:dyDescent="0.25">
      <c r="B10882" s="110"/>
      <c r="C10882" s="110"/>
    </row>
    <row r="10883" spans="2:3" x14ac:dyDescent="0.25">
      <c r="B10883" s="110"/>
      <c r="C10883" s="110"/>
    </row>
    <row r="10884" spans="2:3" x14ac:dyDescent="0.25">
      <c r="B10884" s="110"/>
      <c r="C10884" s="110"/>
    </row>
    <row r="10885" spans="2:3" x14ac:dyDescent="0.25">
      <c r="B10885" s="110"/>
      <c r="C10885" s="110"/>
    </row>
    <row r="10886" spans="2:3" x14ac:dyDescent="0.25">
      <c r="B10886" s="110"/>
      <c r="C10886" s="110"/>
    </row>
    <row r="10887" spans="2:3" x14ac:dyDescent="0.25">
      <c r="B10887" s="110"/>
      <c r="C10887" s="110"/>
    </row>
    <row r="10888" spans="2:3" x14ac:dyDescent="0.25">
      <c r="B10888" s="110"/>
      <c r="C10888" s="110"/>
    </row>
    <row r="10889" spans="2:3" x14ac:dyDescent="0.25">
      <c r="B10889" s="110"/>
      <c r="C10889" s="110"/>
    </row>
    <row r="10890" spans="2:3" x14ac:dyDescent="0.25">
      <c r="B10890" s="110"/>
      <c r="C10890" s="110"/>
    </row>
    <row r="10891" spans="2:3" x14ac:dyDescent="0.25">
      <c r="B10891" s="110"/>
      <c r="C10891" s="110"/>
    </row>
    <row r="10892" spans="2:3" x14ac:dyDescent="0.25">
      <c r="B10892" s="110"/>
      <c r="C10892" s="110"/>
    </row>
    <row r="10893" spans="2:3" x14ac:dyDescent="0.25">
      <c r="B10893" s="110"/>
      <c r="C10893" s="110"/>
    </row>
    <row r="10894" spans="2:3" x14ac:dyDescent="0.25">
      <c r="B10894" s="110"/>
      <c r="C10894" s="110"/>
    </row>
    <row r="10895" spans="2:3" x14ac:dyDescent="0.25">
      <c r="B10895" s="110"/>
      <c r="C10895" s="110"/>
    </row>
    <row r="10896" spans="2:3" x14ac:dyDescent="0.25">
      <c r="B10896" s="110"/>
      <c r="C10896" s="110"/>
    </row>
    <row r="10897" spans="2:3" x14ac:dyDescent="0.25">
      <c r="B10897" s="110"/>
      <c r="C10897" s="110"/>
    </row>
    <row r="10898" spans="2:3" x14ac:dyDescent="0.25">
      <c r="B10898" s="110"/>
      <c r="C10898" s="110"/>
    </row>
    <row r="10899" spans="2:3" x14ac:dyDescent="0.25">
      <c r="B10899" s="110"/>
      <c r="C10899" s="110"/>
    </row>
    <row r="10900" spans="2:3" x14ac:dyDescent="0.25">
      <c r="B10900" s="110"/>
      <c r="C10900" s="110"/>
    </row>
    <row r="10901" spans="2:3" x14ac:dyDescent="0.25">
      <c r="B10901" s="110"/>
      <c r="C10901" s="110"/>
    </row>
    <row r="10902" spans="2:3" x14ac:dyDescent="0.25">
      <c r="B10902" s="110"/>
      <c r="C10902" s="110"/>
    </row>
    <row r="10903" spans="2:3" x14ac:dyDescent="0.25">
      <c r="B10903" s="110"/>
      <c r="C10903" s="110"/>
    </row>
    <row r="10904" spans="2:3" x14ac:dyDescent="0.25">
      <c r="B10904" s="110"/>
      <c r="C10904" s="110"/>
    </row>
    <row r="10905" spans="2:3" x14ac:dyDescent="0.25">
      <c r="B10905" s="110"/>
      <c r="C10905" s="110"/>
    </row>
    <row r="10906" spans="2:3" x14ac:dyDescent="0.25">
      <c r="B10906" s="110"/>
      <c r="C10906" s="110"/>
    </row>
    <row r="10907" spans="2:3" x14ac:dyDescent="0.25">
      <c r="B10907" s="110"/>
      <c r="C10907" s="110"/>
    </row>
    <row r="10908" spans="2:3" x14ac:dyDescent="0.25">
      <c r="B10908" s="110"/>
      <c r="C10908" s="110"/>
    </row>
    <row r="10909" spans="2:3" x14ac:dyDescent="0.25">
      <c r="B10909" s="110"/>
      <c r="C10909" s="110"/>
    </row>
    <row r="10910" spans="2:3" x14ac:dyDescent="0.25">
      <c r="B10910" s="110"/>
      <c r="C10910" s="110"/>
    </row>
    <row r="10911" spans="2:3" x14ac:dyDescent="0.25">
      <c r="B10911" s="110"/>
      <c r="C10911" s="110"/>
    </row>
    <row r="10912" spans="2:3" x14ac:dyDescent="0.25">
      <c r="B10912" s="110"/>
      <c r="C10912" s="110"/>
    </row>
    <row r="10913" spans="2:3" x14ac:dyDescent="0.25">
      <c r="B10913" s="110"/>
      <c r="C10913" s="110"/>
    </row>
    <row r="10914" spans="2:3" x14ac:dyDescent="0.25">
      <c r="B10914" s="110"/>
      <c r="C10914" s="110"/>
    </row>
    <row r="10915" spans="2:3" x14ac:dyDescent="0.25">
      <c r="B10915" s="110"/>
      <c r="C10915" s="110"/>
    </row>
    <row r="10916" spans="2:3" x14ac:dyDescent="0.25">
      <c r="B10916" s="110"/>
      <c r="C10916" s="110"/>
    </row>
    <row r="10917" spans="2:3" x14ac:dyDescent="0.25">
      <c r="B10917" s="110"/>
      <c r="C10917" s="110"/>
    </row>
    <row r="10918" spans="2:3" x14ac:dyDescent="0.25">
      <c r="B10918" s="110"/>
      <c r="C10918" s="110"/>
    </row>
    <row r="10919" spans="2:3" x14ac:dyDescent="0.25">
      <c r="B10919" s="110"/>
      <c r="C10919" s="110"/>
    </row>
    <row r="10920" spans="2:3" x14ac:dyDescent="0.25">
      <c r="B10920" s="110"/>
      <c r="C10920" s="110"/>
    </row>
    <row r="10921" spans="2:3" x14ac:dyDescent="0.25">
      <c r="B10921" s="110"/>
      <c r="C10921" s="110"/>
    </row>
    <row r="10922" spans="2:3" x14ac:dyDescent="0.25">
      <c r="B10922" s="110"/>
      <c r="C10922" s="110"/>
    </row>
    <row r="10923" spans="2:3" x14ac:dyDescent="0.25">
      <c r="B10923" s="110"/>
      <c r="C10923" s="110"/>
    </row>
    <row r="10924" spans="2:3" x14ac:dyDescent="0.25">
      <c r="B10924" s="110"/>
      <c r="C10924" s="110"/>
    </row>
    <row r="10925" spans="2:3" x14ac:dyDescent="0.25">
      <c r="B10925" s="110"/>
      <c r="C10925" s="110"/>
    </row>
    <row r="10926" spans="2:3" x14ac:dyDescent="0.25">
      <c r="B10926" s="110"/>
      <c r="C10926" s="110"/>
    </row>
    <row r="10927" spans="2:3" x14ac:dyDescent="0.25">
      <c r="B10927" s="110"/>
      <c r="C10927" s="110"/>
    </row>
    <row r="10928" spans="2:3" x14ac:dyDescent="0.25">
      <c r="B10928" s="110"/>
      <c r="C10928" s="110"/>
    </row>
    <row r="10929" spans="2:3" x14ac:dyDescent="0.25">
      <c r="B10929" s="110"/>
      <c r="C10929" s="110"/>
    </row>
    <row r="10930" spans="2:3" x14ac:dyDescent="0.25">
      <c r="B10930" s="110"/>
      <c r="C10930" s="110"/>
    </row>
    <row r="10931" spans="2:3" x14ac:dyDescent="0.25">
      <c r="B10931" s="110"/>
      <c r="C10931" s="110"/>
    </row>
    <row r="10932" spans="2:3" x14ac:dyDescent="0.25">
      <c r="B10932" s="110"/>
      <c r="C10932" s="110"/>
    </row>
    <row r="10933" spans="2:3" x14ac:dyDescent="0.25">
      <c r="B10933" s="110"/>
      <c r="C10933" s="110"/>
    </row>
    <row r="10934" spans="2:3" x14ac:dyDescent="0.25">
      <c r="B10934" s="110"/>
      <c r="C10934" s="110"/>
    </row>
    <row r="10935" spans="2:3" x14ac:dyDescent="0.25">
      <c r="B10935" s="110"/>
      <c r="C10935" s="110"/>
    </row>
    <row r="10936" spans="2:3" x14ac:dyDescent="0.25">
      <c r="B10936" s="110"/>
      <c r="C10936" s="110"/>
    </row>
    <row r="10937" spans="2:3" x14ac:dyDescent="0.25">
      <c r="B10937" s="110"/>
      <c r="C10937" s="110"/>
    </row>
    <row r="10938" spans="2:3" x14ac:dyDescent="0.25">
      <c r="B10938" s="110"/>
      <c r="C10938" s="110"/>
    </row>
    <row r="10939" spans="2:3" x14ac:dyDescent="0.25">
      <c r="B10939" s="110"/>
      <c r="C10939" s="110"/>
    </row>
    <row r="10940" spans="2:3" x14ac:dyDescent="0.25">
      <c r="B10940" s="110"/>
      <c r="C10940" s="110"/>
    </row>
    <row r="10941" spans="2:3" x14ac:dyDescent="0.25">
      <c r="B10941" s="110"/>
      <c r="C10941" s="110"/>
    </row>
    <row r="10942" spans="2:3" x14ac:dyDescent="0.25">
      <c r="B10942" s="110"/>
      <c r="C10942" s="110"/>
    </row>
    <row r="10943" spans="2:3" x14ac:dyDescent="0.25">
      <c r="B10943" s="110"/>
      <c r="C10943" s="110"/>
    </row>
    <row r="10944" spans="2:3" x14ac:dyDescent="0.25">
      <c r="B10944" s="110"/>
      <c r="C10944" s="110"/>
    </row>
    <row r="10945" spans="2:3" x14ac:dyDescent="0.25">
      <c r="B10945" s="110"/>
      <c r="C10945" s="110"/>
    </row>
    <row r="10946" spans="2:3" x14ac:dyDescent="0.25">
      <c r="B10946" s="110"/>
      <c r="C10946" s="110"/>
    </row>
    <row r="10947" spans="2:3" x14ac:dyDescent="0.25">
      <c r="B10947" s="110"/>
      <c r="C10947" s="110"/>
    </row>
    <row r="10948" spans="2:3" x14ac:dyDescent="0.25">
      <c r="B10948" s="110"/>
      <c r="C10948" s="110"/>
    </row>
    <row r="10949" spans="2:3" x14ac:dyDescent="0.25">
      <c r="B10949" s="110"/>
      <c r="C10949" s="110"/>
    </row>
    <row r="10950" spans="2:3" x14ac:dyDescent="0.25">
      <c r="B10950" s="110"/>
      <c r="C10950" s="110"/>
    </row>
    <row r="10951" spans="2:3" x14ac:dyDescent="0.25">
      <c r="B10951" s="110"/>
      <c r="C10951" s="110"/>
    </row>
    <row r="10952" spans="2:3" x14ac:dyDescent="0.25">
      <c r="B10952" s="110"/>
      <c r="C10952" s="110"/>
    </row>
    <row r="10953" spans="2:3" x14ac:dyDescent="0.25">
      <c r="B10953" s="110"/>
      <c r="C10953" s="110"/>
    </row>
    <row r="10954" spans="2:3" x14ac:dyDescent="0.25">
      <c r="B10954" s="110"/>
      <c r="C10954" s="110"/>
    </row>
    <row r="10955" spans="2:3" x14ac:dyDescent="0.25">
      <c r="B10955" s="110"/>
      <c r="C10955" s="110"/>
    </row>
    <row r="10956" spans="2:3" x14ac:dyDescent="0.25">
      <c r="B10956" s="110"/>
      <c r="C10956" s="110"/>
    </row>
    <row r="10957" spans="2:3" x14ac:dyDescent="0.25">
      <c r="B10957" s="110"/>
      <c r="C10957" s="110"/>
    </row>
    <row r="10958" spans="2:3" x14ac:dyDescent="0.25">
      <c r="B10958" s="110"/>
      <c r="C10958" s="110"/>
    </row>
    <row r="10959" spans="2:3" x14ac:dyDescent="0.25">
      <c r="B10959" s="110"/>
      <c r="C10959" s="110"/>
    </row>
    <row r="10960" spans="2:3" x14ac:dyDescent="0.25">
      <c r="B10960" s="110"/>
      <c r="C10960" s="110"/>
    </row>
    <row r="10961" spans="2:3" x14ac:dyDescent="0.25">
      <c r="B10961" s="110"/>
      <c r="C10961" s="110"/>
    </row>
    <row r="10962" spans="2:3" x14ac:dyDescent="0.25">
      <c r="B10962" s="110"/>
      <c r="C10962" s="110"/>
    </row>
    <row r="10963" spans="2:3" x14ac:dyDescent="0.25">
      <c r="B10963" s="110"/>
      <c r="C10963" s="110"/>
    </row>
    <row r="10964" spans="2:3" x14ac:dyDescent="0.25">
      <c r="B10964" s="110"/>
      <c r="C10964" s="110"/>
    </row>
    <row r="10965" spans="2:3" x14ac:dyDescent="0.25">
      <c r="B10965" s="110"/>
      <c r="C10965" s="110"/>
    </row>
    <row r="10966" spans="2:3" x14ac:dyDescent="0.25">
      <c r="B10966" s="110"/>
      <c r="C10966" s="110"/>
    </row>
    <row r="10967" spans="2:3" x14ac:dyDescent="0.25">
      <c r="B10967" s="110"/>
      <c r="C10967" s="110"/>
    </row>
    <row r="10968" spans="2:3" x14ac:dyDescent="0.25">
      <c r="B10968" s="110"/>
      <c r="C10968" s="110"/>
    </row>
    <row r="10969" spans="2:3" x14ac:dyDescent="0.25">
      <c r="B10969" s="110"/>
      <c r="C10969" s="110"/>
    </row>
    <row r="10970" spans="2:3" x14ac:dyDescent="0.25">
      <c r="B10970" s="110"/>
      <c r="C10970" s="110"/>
    </row>
    <row r="10971" spans="2:3" x14ac:dyDescent="0.25">
      <c r="B10971" s="110"/>
      <c r="C10971" s="110"/>
    </row>
    <row r="10972" spans="2:3" x14ac:dyDescent="0.25">
      <c r="B10972" s="110"/>
      <c r="C10972" s="110"/>
    </row>
    <row r="10973" spans="2:3" x14ac:dyDescent="0.25">
      <c r="B10973" s="110"/>
      <c r="C10973" s="110"/>
    </row>
    <row r="10974" spans="2:3" x14ac:dyDescent="0.25">
      <c r="B10974" s="110"/>
      <c r="C10974" s="110"/>
    </row>
    <row r="10975" spans="2:3" x14ac:dyDescent="0.25">
      <c r="B10975" s="110"/>
      <c r="C10975" s="110"/>
    </row>
    <row r="10976" spans="2:3" x14ac:dyDescent="0.25">
      <c r="B10976" s="110"/>
      <c r="C10976" s="110"/>
    </row>
    <row r="10977" spans="2:3" x14ac:dyDescent="0.25">
      <c r="B10977" s="110"/>
      <c r="C10977" s="110"/>
    </row>
    <row r="10978" spans="2:3" x14ac:dyDescent="0.25">
      <c r="B10978" s="110"/>
      <c r="C10978" s="110"/>
    </row>
    <row r="10979" spans="2:3" x14ac:dyDescent="0.25">
      <c r="B10979" s="110"/>
      <c r="C10979" s="110"/>
    </row>
    <row r="10980" spans="2:3" x14ac:dyDescent="0.25">
      <c r="B10980" s="110"/>
      <c r="C10980" s="110"/>
    </row>
    <row r="10981" spans="2:3" x14ac:dyDescent="0.25">
      <c r="B10981" s="110"/>
      <c r="C10981" s="110"/>
    </row>
    <row r="10982" spans="2:3" x14ac:dyDescent="0.25">
      <c r="B10982" s="110"/>
      <c r="C10982" s="110"/>
    </row>
    <row r="10983" spans="2:3" x14ac:dyDescent="0.25">
      <c r="B10983" s="110"/>
      <c r="C10983" s="110"/>
    </row>
    <row r="10984" spans="2:3" x14ac:dyDescent="0.25">
      <c r="B10984" s="110"/>
      <c r="C10984" s="110"/>
    </row>
    <row r="10985" spans="2:3" x14ac:dyDescent="0.25">
      <c r="B10985" s="110"/>
      <c r="C10985" s="110"/>
    </row>
    <row r="10986" spans="2:3" x14ac:dyDescent="0.25">
      <c r="B10986" s="110"/>
      <c r="C10986" s="110"/>
    </row>
    <row r="10987" spans="2:3" x14ac:dyDescent="0.25">
      <c r="B10987" s="110"/>
      <c r="C10987" s="110"/>
    </row>
    <row r="10988" spans="2:3" x14ac:dyDescent="0.25">
      <c r="B10988" s="110"/>
      <c r="C10988" s="110"/>
    </row>
    <row r="10989" spans="2:3" x14ac:dyDescent="0.25">
      <c r="B10989" s="110"/>
      <c r="C10989" s="110"/>
    </row>
    <row r="10990" spans="2:3" x14ac:dyDescent="0.25">
      <c r="B10990" s="110"/>
      <c r="C10990" s="110"/>
    </row>
    <row r="10991" spans="2:3" x14ac:dyDescent="0.25">
      <c r="B10991" s="110"/>
      <c r="C10991" s="110"/>
    </row>
    <row r="10992" spans="2:3" x14ac:dyDescent="0.25">
      <c r="B10992" s="110"/>
      <c r="C10992" s="110"/>
    </row>
    <row r="10993" spans="2:3" x14ac:dyDescent="0.25">
      <c r="B10993" s="110"/>
      <c r="C10993" s="110"/>
    </row>
    <row r="10994" spans="2:3" x14ac:dyDescent="0.25">
      <c r="B10994" s="110"/>
      <c r="C10994" s="110"/>
    </row>
    <row r="10995" spans="2:3" x14ac:dyDescent="0.25">
      <c r="B10995" s="110"/>
      <c r="C10995" s="110"/>
    </row>
    <row r="10996" spans="2:3" x14ac:dyDescent="0.25">
      <c r="B10996" s="110"/>
      <c r="C10996" s="110"/>
    </row>
    <row r="10997" spans="2:3" x14ac:dyDescent="0.25">
      <c r="B10997" s="110"/>
      <c r="C10997" s="110"/>
    </row>
    <row r="10998" spans="2:3" x14ac:dyDescent="0.25">
      <c r="B10998" s="110"/>
      <c r="C10998" s="110"/>
    </row>
    <row r="10999" spans="2:3" x14ac:dyDescent="0.25">
      <c r="B10999" s="110"/>
      <c r="C10999" s="110"/>
    </row>
    <row r="11000" spans="2:3" x14ac:dyDescent="0.25">
      <c r="B11000" s="110"/>
      <c r="C11000" s="110"/>
    </row>
    <row r="11001" spans="2:3" x14ac:dyDescent="0.25">
      <c r="B11001" s="110"/>
      <c r="C11001" s="110"/>
    </row>
    <row r="11002" spans="2:3" x14ac:dyDescent="0.25">
      <c r="B11002" s="110"/>
      <c r="C11002" s="110"/>
    </row>
    <row r="11003" spans="2:3" x14ac:dyDescent="0.25">
      <c r="B11003" s="110"/>
      <c r="C11003" s="110"/>
    </row>
    <row r="11004" spans="2:3" x14ac:dyDescent="0.25">
      <c r="B11004" s="110"/>
      <c r="C11004" s="110"/>
    </row>
    <row r="11005" spans="2:3" x14ac:dyDescent="0.25">
      <c r="B11005" s="110"/>
      <c r="C11005" s="110"/>
    </row>
    <row r="11006" spans="2:3" x14ac:dyDescent="0.25">
      <c r="B11006" s="110"/>
      <c r="C11006" s="110"/>
    </row>
    <row r="11007" spans="2:3" x14ac:dyDescent="0.25">
      <c r="B11007" s="110"/>
      <c r="C11007" s="110"/>
    </row>
    <row r="11008" spans="2:3" x14ac:dyDescent="0.25">
      <c r="B11008" s="110"/>
      <c r="C11008" s="110"/>
    </row>
    <row r="11009" spans="2:3" x14ac:dyDescent="0.25">
      <c r="B11009" s="110"/>
      <c r="C11009" s="110"/>
    </row>
    <row r="11010" spans="2:3" x14ac:dyDescent="0.25">
      <c r="B11010" s="110"/>
      <c r="C11010" s="110"/>
    </row>
    <row r="11011" spans="2:3" x14ac:dyDescent="0.25">
      <c r="B11011" s="110"/>
      <c r="C11011" s="110"/>
    </row>
    <row r="11012" spans="2:3" x14ac:dyDescent="0.25">
      <c r="B11012" s="110"/>
      <c r="C11012" s="110"/>
    </row>
    <row r="11013" spans="2:3" x14ac:dyDescent="0.25">
      <c r="B11013" s="110"/>
      <c r="C11013" s="110"/>
    </row>
    <row r="11014" spans="2:3" x14ac:dyDescent="0.25">
      <c r="B11014" s="110"/>
      <c r="C11014" s="110"/>
    </row>
    <row r="11015" spans="2:3" x14ac:dyDescent="0.25">
      <c r="B11015" s="110"/>
      <c r="C11015" s="110"/>
    </row>
    <row r="11016" spans="2:3" x14ac:dyDescent="0.25">
      <c r="B11016" s="110"/>
      <c r="C11016" s="110"/>
    </row>
    <row r="11017" spans="2:3" x14ac:dyDescent="0.25">
      <c r="B11017" s="110"/>
      <c r="C11017" s="110"/>
    </row>
    <row r="11018" spans="2:3" x14ac:dyDescent="0.25">
      <c r="B11018" s="110"/>
      <c r="C11018" s="110"/>
    </row>
    <row r="11019" spans="2:3" x14ac:dyDescent="0.25">
      <c r="B11019" s="110"/>
      <c r="C11019" s="110"/>
    </row>
    <row r="11020" spans="2:3" x14ac:dyDescent="0.25">
      <c r="B11020" s="110"/>
      <c r="C11020" s="110"/>
    </row>
    <row r="11021" spans="2:3" x14ac:dyDescent="0.25">
      <c r="B11021" s="110"/>
      <c r="C11021" s="110"/>
    </row>
    <row r="11022" spans="2:3" x14ac:dyDescent="0.25">
      <c r="B11022" s="110"/>
      <c r="C11022" s="110"/>
    </row>
    <row r="11023" spans="2:3" x14ac:dyDescent="0.25">
      <c r="B11023" s="110"/>
      <c r="C11023" s="110"/>
    </row>
    <row r="11024" spans="2:3" x14ac:dyDescent="0.25">
      <c r="B11024" s="110"/>
      <c r="C11024" s="110"/>
    </row>
    <row r="11025" spans="2:3" x14ac:dyDescent="0.25">
      <c r="B11025" s="110"/>
      <c r="C11025" s="110"/>
    </row>
    <row r="11026" spans="2:3" x14ac:dyDescent="0.25">
      <c r="B11026" s="110"/>
      <c r="C11026" s="110"/>
    </row>
    <row r="11027" spans="2:3" x14ac:dyDescent="0.25">
      <c r="B11027" s="110"/>
      <c r="C11027" s="110"/>
    </row>
    <row r="11028" spans="2:3" x14ac:dyDescent="0.25">
      <c r="B11028" s="110"/>
      <c r="C11028" s="110"/>
    </row>
    <row r="11029" spans="2:3" x14ac:dyDescent="0.25">
      <c r="B11029" s="110"/>
      <c r="C11029" s="110"/>
    </row>
    <row r="11030" spans="2:3" x14ac:dyDescent="0.25">
      <c r="B11030" s="110"/>
      <c r="C11030" s="110"/>
    </row>
    <row r="11031" spans="2:3" x14ac:dyDescent="0.25">
      <c r="B11031" s="110"/>
      <c r="C11031" s="110"/>
    </row>
    <row r="11032" spans="2:3" x14ac:dyDescent="0.25">
      <c r="B11032" s="110"/>
      <c r="C11032" s="110"/>
    </row>
    <row r="11033" spans="2:3" x14ac:dyDescent="0.25">
      <c r="B11033" s="110"/>
      <c r="C11033" s="110"/>
    </row>
    <row r="11034" spans="2:3" x14ac:dyDescent="0.25">
      <c r="B11034" s="110"/>
      <c r="C11034" s="110"/>
    </row>
    <row r="11035" spans="2:3" x14ac:dyDescent="0.25">
      <c r="B11035" s="110"/>
      <c r="C11035" s="110"/>
    </row>
    <row r="11036" spans="2:3" x14ac:dyDescent="0.25">
      <c r="B11036" s="110"/>
      <c r="C11036" s="110"/>
    </row>
    <row r="11037" spans="2:3" x14ac:dyDescent="0.25">
      <c r="B11037" s="110"/>
      <c r="C11037" s="110"/>
    </row>
    <row r="11038" spans="2:3" x14ac:dyDescent="0.25">
      <c r="B11038" s="110"/>
      <c r="C11038" s="110"/>
    </row>
    <row r="11039" spans="2:3" x14ac:dyDescent="0.25">
      <c r="B11039" s="110"/>
      <c r="C11039" s="110"/>
    </row>
    <row r="11040" spans="2:3" x14ac:dyDescent="0.25">
      <c r="B11040" s="110"/>
      <c r="C11040" s="110"/>
    </row>
    <row r="11041" spans="2:3" x14ac:dyDescent="0.25">
      <c r="B11041" s="110"/>
      <c r="C11041" s="110"/>
    </row>
    <row r="11042" spans="2:3" x14ac:dyDescent="0.25">
      <c r="B11042" s="110"/>
      <c r="C11042" s="110"/>
    </row>
    <row r="11043" spans="2:3" x14ac:dyDescent="0.25">
      <c r="B11043" s="110"/>
      <c r="C11043" s="110"/>
    </row>
    <row r="11044" spans="2:3" x14ac:dyDescent="0.25">
      <c r="B11044" s="110"/>
      <c r="C11044" s="110"/>
    </row>
    <row r="11045" spans="2:3" x14ac:dyDescent="0.25">
      <c r="B11045" s="110"/>
      <c r="C11045" s="110"/>
    </row>
    <row r="11046" spans="2:3" x14ac:dyDescent="0.25">
      <c r="B11046" s="110"/>
      <c r="C11046" s="110"/>
    </row>
    <row r="11047" spans="2:3" x14ac:dyDescent="0.25">
      <c r="B11047" s="110"/>
      <c r="C11047" s="110"/>
    </row>
    <row r="11048" spans="2:3" x14ac:dyDescent="0.25">
      <c r="B11048" s="110"/>
      <c r="C11048" s="110"/>
    </row>
    <row r="11049" spans="2:3" x14ac:dyDescent="0.25">
      <c r="B11049" s="110"/>
      <c r="C11049" s="110"/>
    </row>
    <row r="11050" spans="2:3" x14ac:dyDescent="0.25">
      <c r="B11050" s="110"/>
      <c r="C11050" s="110"/>
    </row>
    <row r="11051" spans="2:3" x14ac:dyDescent="0.25">
      <c r="B11051" s="110"/>
      <c r="C11051" s="110"/>
    </row>
    <row r="11052" spans="2:3" x14ac:dyDescent="0.25">
      <c r="B11052" s="110"/>
      <c r="C11052" s="110"/>
    </row>
    <row r="11053" spans="2:3" x14ac:dyDescent="0.25">
      <c r="B11053" s="110"/>
      <c r="C11053" s="110"/>
    </row>
    <row r="11054" spans="2:3" x14ac:dyDescent="0.25">
      <c r="B11054" s="110"/>
      <c r="C11054" s="110"/>
    </row>
    <row r="11055" spans="2:3" x14ac:dyDescent="0.25">
      <c r="B11055" s="110"/>
      <c r="C11055" s="110"/>
    </row>
    <row r="11056" spans="2:3" x14ac:dyDescent="0.25">
      <c r="B11056" s="110"/>
      <c r="C11056" s="110"/>
    </row>
    <row r="11057" spans="2:3" x14ac:dyDescent="0.25">
      <c r="B11057" s="110"/>
      <c r="C11057" s="110"/>
    </row>
    <row r="11058" spans="2:3" x14ac:dyDescent="0.25">
      <c r="B11058" s="110"/>
      <c r="C11058" s="110"/>
    </row>
    <row r="11059" spans="2:3" x14ac:dyDescent="0.25">
      <c r="B11059" s="110"/>
      <c r="C11059" s="110"/>
    </row>
    <row r="11060" spans="2:3" x14ac:dyDescent="0.25">
      <c r="B11060" s="110"/>
      <c r="C11060" s="110"/>
    </row>
    <row r="11061" spans="2:3" x14ac:dyDescent="0.25">
      <c r="B11061" s="110"/>
      <c r="C11061" s="110"/>
    </row>
    <row r="11062" spans="2:3" x14ac:dyDescent="0.25">
      <c r="B11062" s="110"/>
      <c r="C11062" s="110"/>
    </row>
    <row r="11063" spans="2:3" x14ac:dyDescent="0.25">
      <c r="B11063" s="110"/>
      <c r="C11063" s="110"/>
    </row>
    <row r="11064" spans="2:3" x14ac:dyDescent="0.25">
      <c r="B11064" s="110"/>
      <c r="C11064" s="110"/>
    </row>
    <row r="11065" spans="2:3" x14ac:dyDescent="0.25">
      <c r="B11065" s="110"/>
      <c r="C11065" s="110"/>
    </row>
    <row r="11066" spans="2:3" x14ac:dyDescent="0.25">
      <c r="B11066" s="110"/>
      <c r="C11066" s="110"/>
    </row>
    <row r="11067" spans="2:3" x14ac:dyDescent="0.25">
      <c r="B11067" s="110"/>
      <c r="C11067" s="110"/>
    </row>
    <row r="11068" spans="2:3" x14ac:dyDescent="0.25">
      <c r="B11068" s="110"/>
      <c r="C11068" s="110"/>
    </row>
    <row r="11069" spans="2:3" x14ac:dyDescent="0.25">
      <c r="B11069" s="110"/>
      <c r="C11069" s="110"/>
    </row>
    <row r="11070" spans="2:3" x14ac:dyDescent="0.25">
      <c r="B11070" s="110"/>
      <c r="C11070" s="110"/>
    </row>
    <row r="11071" spans="2:3" x14ac:dyDescent="0.25">
      <c r="B11071" s="110"/>
      <c r="C11071" s="110"/>
    </row>
    <row r="11072" spans="2:3" x14ac:dyDescent="0.25">
      <c r="B11072" s="110"/>
      <c r="C11072" s="110"/>
    </row>
    <row r="11073" spans="2:3" x14ac:dyDescent="0.25">
      <c r="B11073" s="110"/>
      <c r="C11073" s="110"/>
    </row>
    <row r="11074" spans="2:3" x14ac:dyDescent="0.25">
      <c r="B11074" s="110"/>
      <c r="C11074" s="110"/>
    </row>
    <row r="11075" spans="2:3" x14ac:dyDescent="0.25">
      <c r="B11075" s="110"/>
      <c r="C11075" s="110"/>
    </row>
    <row r="11076" spans="2:3" x14ac:dyDescent="0.25">
      <c r="B11076" s="110"/>
      <c r="C11076" s="110"/>
    </row>
    <row r="11077" spans="2:3" x14ac:dyDescent="0.25">
      <c r="B11077" s="110"/>
      <c r="C11077" s="110"/>
    </row>
    <row r="11078" spans="2:3" x14ac:dyDescent="0.25">
      <c r="B11078" s="110"/>
      <c r="C11078" s="110"/>
    </row>
    <row r="11079" spans="2:3" x14ac:dyDescent="0.25">
      <c r="B11079" s="110"/>
      <c r="C11079" s="110"/>
    </row>
    <row r="11080" spans="2:3" x14ac:dyDescent="0.25">
      <c r="B11080" s="110"/>
      <c r="C11080" s="110"/>
    </row>
    <row r="11081" spans="2:3" x14ac:dyDescent="0.25">
      <c r="B11081" s="110"/>
      <c r="C11081" s="110"/>
    </row>
    <row r="11082" spans="2:3" x14ac:dyDescent="0.25">
      <c r="B11082" s="110"/>
      <c r="C11082" s="110"/>
    </row>
    <row r="11083" spans="2:3" x14ac:dyDescent="0.25">
      <c r="B11083" s="110"/>
      <c r="C11083" s="110"/>
    </row>
    <row r="11084" spans="2:3" x14ac:dyDescent="0.25">
      <c r="B11084" s="110"/>
      <c r="C11084" s="110"/>
    </row>
    <row r="11085" spans="2:3" x14ac:dyDescent="0.25">
      <c r="B11085" s="110"/>
      <c r="C11085" s="110"/>
    </row>
    <row r="11086" spans="2:3" x14ac:dyDescent="0.25">
      <c r="B11086" s="110"/>
      <c r="C11086" s="110"/>
    </row>
    <row r="11087" spans="2:3" x14ac:dyDescent="0.25">
      <c r="B11087" s="110"/>
      <c r="C11087" s="110"/>
    </row>
    <row r="11088" spans="2:3" x14ac:dyDescent="0.25">
      <c r="B11088" s="110"/>
      <c r="C11088" s="110"/>
    </row>
    <row r="11089" spans="2:3" x14ac:dyDescent="0.25">
      <c r="B11089" s="110"/>
      <c r="C11089" s="110"/>
    </row>
    <row r="11090" spans="2:3" x14ac:dyDescent="0.25">
      <c r="B11090" s="110"/>
      <c r="C11090" s="110"/>
    </row>
    <row r="11091" spans="2:3" x14ac:dyDescent="0.25">
      <c r="B11091" s="110"/>
      <c r="C11091" s="110"/>
    </row>
    <row r="11092" spans="2:3" x14ac:dyDescent="0.25">
      <c r="B11092" s="110"/>
      <c r="C11092" s="110"/>
    </row>
    <row r="11093" spans="2:3" x14ac:dyDescent="0.25">
      <c r="B11093" s="110"/>
      <c r="C11093" s="110"/>
    </row>
    <row r="11094" spans="2:3" x14ac:dyDescent="0.25">
      <c r="B11094" s="110"/>
      <c r="C11094" s="110"/>
    </row>
    <row r="11095" spans="2:3" x14ac:dyDescent="0.25">
      <c r="B11095" s="110"/>
      <c r="C11095" s="110"/>
    </row>
    <row r="11096" spans="2:3" x14ac:dyDescent="0.25">
      <c r="B11096" s="110"/>
      <c r="C11096" s="110"/>
    </row>
    <row r="11097" spans="2:3" x14ac:dyDescent="0.25">
      <c r="B11097" s="110"/>
      <c r="C11097" s="110"/>
    </row>
    <row r="11098" spans="2:3" x14ac:dyDescent="0.25">
      <c r="B11098" s="110"/>
      <c r="C11098" s="110"/>
    </row>
    <row r="11099" spans="2:3" x14ac:dyDescent="0.25">
      <c r="B11099" s="110"/>
      <c r="C11099" s="110"/>
    </row>
    <row r="11100" spans="2:3" x14ac:dyDescent="0.25">
      <c r="B11100" s="110"/>
      <c r="C11100" s="110"/>
    </row>
    <row r="11101" spans="2:3" x14ac:dyDescent="0.25">
      <c r="B11101" s="110"/>
      <c r="C11101" s="110"/>
    </row>
    <row r="11102" spans="2:3" x14ac:dyDescent="0.25">
      <c r="B11102" s="110"/>
      <c r="C11102" s="110"/>
    </row>
    <row r="11103" spans="2:3" x14ac:dyDescent="0.25">
      <c r="B11103" s="110"/>
      <c r="C11103" s="110"/>
    </row>
    <row r="11104" spans="2:3" x14ac:dyDescent="0.25">
      <c r="B11104" s="110"/>
      <c r="C11104" s="110"/>
    </row>
    <row r="11105" spans="2:3" x14ac:dyDescent="0.25">
      <c r="B11105" s="110"/>
      <c r="C11105" s="110"/>
    </row>
    <row r="11106" spans="2:3" x14ac:dyDescent="0.25">
      <c r="B11106" s="110"/>
      <c r="C11106" s="110"/>
    </row>
    <row r="11107" spans="2:3" x14ac:dyDescent="0.25">
      <c r="B11107" s="110"/>
      <c r="C11107" s="110"/>
    </row>
    <row r="11108" spans="2:3" x14ac:dyDescent="0.25">
      <c r="B11108" s="110"/>
      <c r="C11108" s="110"/>
    </row>
    <row r="11109" spans="2:3" x14ac:dyDescent="0.25">
      <c r="B11109" s="110"/>
      <c r="C11109" s="110"/>
    </row>
    <row r="11110" spans="2:3" x14ac:dyDescent="0.25">
      <c r="B11110" s="110"/>
      <c r="C11110" s="110"/>
    </row>
    <row r="11111" spans="2:3" x14ac:dyDescent="0.25">
      <c r="B11111" s="110"/>
      <c r="C11111" s="110"/>
    </row>
    <row r="11112" spans="2:3" x14ac:dyDescent="0.25">
      <c r="B11112" s="110"/>
      <c r="C11112" s="110"/>
    </row>
    <row r="11113" spans="2:3" x14ac:dyDescent="0.25">
      <c r="B11113" s="110"/>
      <c r="C11113" s="110"/>
    </row>
    <row r="11114" spans="2:3" x14ac:dyDescent="0.25">
      <c r="B11114" s="110"/>
      <c r="C11114" s="110"/>
    </row>
    <row r="11115" spans="2:3" x14ac:dyDescent="0.25">
      <c r="B11115" s="110"/>
      <c r="C11115" s="110"/>
    </row>
    <row r="11116" spans="2:3" x14ac:dyDescent="0.25">
      <c r="B11116" s="110"/>
      <c r="C11116" s="110"/>
    </row>
    <row r="11117" spans="2:3" x14ac:dyDescent="0.25">
      <c r="B11117" s="110"/>
      <c r="C11117" s="110"/>
    </row>
    <row r="11118" spans="2:3" x14ac:dyDescent="0.25">
      <c r="B11118" s="110"/>
      <c r="C11118" s="110"/>
    </row>
    <row r="11119" spans="2:3" x14ac:dyDescent="0.25">
      <c r="B11119" s="110"/>
      <c r="C11119" s="110"/>
    </row>
    <row r="11120" spans="2:3" x14ac:dyDescent="0.25">
      <c r="B11120" s="110"/>
      <c r="C11120" s="110"/>
    </row>
    <row r="11121" spans="2:3" x14ac:dyDescent="0.25">
      <c r="B11121" s="110"/>
      <c r="C11121" s="110"/>
    </row>
    <row r="11122" spans="2:3" x14ac:dyDescent="0.25">
      <c r="B11122" s="110"/>
      <c r="C11122" s="110"/>
    </row>
    <row r="11123" spans="2:3" x14ac:dyDescent="0.25">
      <c r="B11123" s="110"/>
      <c r="C11123" s="110"/>
    </row>
    <row r="11124" spans="2:3" x14ac:dyDescent="0.25">
      <c r="B11124" s="110"/>
      <c r="C11124" s="110"/>
    </row>
    <row r="11125" spans="2:3" x14ac:dyDescent="0.25">
      <c r="B11125" s="110"/>
      <c r="C11125" s="110"/>
    </row>
    <row r="11126" spans="2:3" x14ac:dyDescent="0.25">
      <c r="B11126" s="110"/>
      <c r="C11126" s="110"/>
    </row>
    <row r="11127" spans="2:3" x14ac:dyDescent="0.25">
      <c r="B11127" s="110"/>
      <c r="C11127" s="110"/>
    </row>
    <row r="11128" spans="2:3" x14ac:dyDescent="0.25">
      <c r="B11128" s="110"/>
      <c r="C11128" s="110"/>
    </row>
    <row r="11129" spans="2:3" x14ac:dyDescent="0.25">
      <c r="B11129" s="110"/>
      <c r="C11129" s="110"/>
    </row>
    <row r="11130" spans="2:3" x14ac:dyDescent="0.25">
      <c r="B11130" s="110"/>
      <c r="C11130" s="110"/>
    </row>
    <row r="11131" spans="2:3" x14ac:dyDescent="0.25">
      <c r="B11131" s="110"/>
      <c r="C11131" s="110"/>
    </row>
    <row r="11132" spans="2:3" x14ac:dyDescent="0.25">
      <c r="B11132" s="110"/>
      <c r="C11132" s="110"/>
    </row>
    <row r="11133" spans="2:3" x14ac:dyDescent="0.25">
      <c r="B11133" s="110"/>
      <c r="C11133" s="110"/>
    </row>
    <row r="11134" spans="2:3" x14ac:dyDescent="0.25">
      <c r="B11134" s="110"/>
      <c r="C11134" s="110"/>
    </row>
    <row r="11135" spans="2:3" x14ac:dyDescent="0.25">
      <c r="B11135" s="110"/>
      <c r="C11135" s="110"/>
    </row>
    <row r="11136" spans="2:3" x14ac:dyDescent="0.25">
      <c r="B11136" s="110"/>
      <c r="C11136" s="110"/>
    </row>
    <row r="11137" spans="2:3" x14ac:dyDescent="0.25">
      <c r="B11137" s="110"/>
      <c r="C11137" s="110"/>
    </row>
    <row r="11138" spans="2:3" x14ac:dyDescent="0.25">
      <c r="B11138" s="110"/>
      <c r="C11138" s="110"/>
    </row>
    <row r="11139" spans="2:3" x14ac:dyDescent="0.25">
      <c r="B11139" s="110"/>
      <c r="C11139" s="110"/>
    </row>
    <row r="11140" spans="2:3" x14ac:dyDescent="0.25">
      <c r="B11140" s="110"/>
      <c r="C11140" s="110"/>
    </row>
    <row r="11141" spans="2:3" x14ac:dyDescent="0.25">
      <c r="B11141" s="110"/>
      <c r="C11141" s="110"/>
    </row>
    <row r="11142" spans="2:3" x14ac:dyDescent="0.25">
      <c r="B11142" s="110"/>
      <c r="C11142" s="110"/>
    </row>
    <row r="11143" spans="2:3" x14ac:dyDescent="0.25">
      <c r="B11143" s="110"/>
      <c r="C11143" s="110"/>
    </row>
    <row r="11144" spans="2:3" x14ac:dyDescent="0.25">
      <c r="B11144" s="110"/>
      <c r="C11144" s="110"/>
    </row>
    <row r="11145" spans="2:3" x14ac:dyDescent="0.25">
      <c r="B11145" s="110"/>
      <c r="C11145" s="110"/>
    </row>
    <row r="11146" spans="2:3" x14ac:dyDescent="0.25">
      <c r="B11146" s="110"/>
      <c r="C11146" s="110"/>
    </row>
    <row r="11147" spans="2:3" x14ac:dyDescent="0.25">
      <c r="B11147" s="110"/>
      <c r="C11147" s="110"/>
    </row>
    <row r="11148" spans="2:3" x14ac:dyDescent="0.25">
      <c r="B11148" s="110"/>
      <c r="C11148" s="110"/>
    </row>
    <row r="11149" spans="2:3" x14ac:dyDescent="0.25">
      <c r="B11149" s="110"/>
      <c r="C11149" s="110"/>
    </row>
    <row r="11150" spans="2:3" x14ac:dyDescent="0.25">
      <c r="B11150" s="110"/>
      <c r="C11150" s="110"/>
    </row>
    <row r="11151" spans="2:3" x14ac:dyDescent="0.25">
      <c r="B11151" s="110"/>
      <c r="C11151" s="110"/>
    </row>
    <row r="11152" spans="2:3" x14ac:dyDescent="0.25">
      <c r="B11152" s="110"/>
      <c r="C11152" s="110"/>
    </row>
    <row r="11153" spans="2:3" x14ac:dyDescent="0.25">
      <c r="B11153" s="110"/>
      <c r="C11153" s="110"/>
    </row>
    <row r="11154" spans="2:3" x14ac:dyDescent="0.25">
      <c r="B11154" s="110"/>
      <c r="C11154" s="110"/>
    </row>
    <row r="11155" spans="2:3" x14ac:dyDescent="0.25">
      <c r="B11155" s="110"/>
      <c r="C11155" s="110"/>
    </row>
    <row r="11156" spans="2:3" x14ac:dyDescent="0.25">
      <c r="B11156" s="110"/>
      <c r="C11156" s="110"/>
    </row>
    <row r="11157" spans="2:3" x14ac:dyDescent="0.25">
      <c r="B11157" s="110"/>
      <c r="C11157" s="110"/>
    </row>
    <row r="11158" spans="2:3" x14ac:dyDescent="0.25">
      <c r="B11158" s="110"/>
      <c r="C11158" s="110"/>
    </row>
    <row r="11159" spans="2:3" x14ac:dyDescent="0.25">
      <c r="B11159" s="110"/>
      <c r="C11159" s="110"/>
    </row>
    <row r="11160" spans="2:3" x14ac:dyDescent="0.25">
      <c r="B11160" s="110"/>
      <c r="C11160" s="110"/>
    </row>
    <row r="11161" spans="2:3" x14ac:dyDescent="0.25">
      <c r="B11161" s="110"/>
      <c r="C11161" s="110"/>
    </row>
    <row r="11162" spans="2:3" x14ac:dyDescent="0.25">
      <c r="B11162" s="110"/>
      <c r="C11162" s="110"/>
    </row>
    <row r="11163" spans="2:3" x14ac:dyDescent="0.25">
      <c r="B11163" s="110"/>
      <c r="C11163" s="110"/>
    </row>
    <row r="11164" spans="2:3" x14ac:dyDescent="0.25">
      <c r="B11164" s="110"/>
      <c r="C11164" s="110"/>
    </row>
    <row r="11165" spans="2:3" x14ac:dyDescent="0.25">
      <c r="B11165" s="110"/>
      <c r="C11165" s="110"/>
    </row>
    <row r="11166" spans="2:3" x14ac:dyDescent="0.25">
      <c r="B11166" s="110"/>
      <c r="C11166" s="110"/>
    </row>
    <row r="11167" spans="2:3" x14ac:dyDescent="0.25">
      <c r="B11167" s="110"/>
      <c r="C11167" s="110"/>
    </row>
    <row r="11168" spans="2:3" x14ac:dyDescent="0.25">
      <c r="B11168" s="110"/>
      <c r="C11168" s="110"/>
    </row>
    <row r="11169" spans="2:3" x14ac:dyDescent="0.25">
      <c r="B11169" s="110"/>
      <c r="C11169" s="110"/>
    </row>
    <row r="11170" spans="2:3" x14ac:dyDescent="0.25">
      <c r="B11170" s="110"/>
      <c r="C11170" s="110"/>
    </row>
    <row r="11171" spans="2:3" x14ac:dyDescent="0.25">
      <c r="B11171" s="110"/>
      <c r="C11171" s="110"/>
    </row>
    <row r="11172" spans="2:3" x14ac:dyDescent="0.25">
      <c r="B11172" s="110"/>
      <c r="C11172" s="110"/>
    </row>
    <row r="11173" spans="2:3" x14ac:dyDescent="0.25">
      <c r="B11173" s="110"/>
      <c r="C11173" s="110"/>
    </row>
    <row r="11174" spans="2:3" x14ac:dyDescent="0.25">
      <c r="B11174" s="110"/>
      <c r="C11174" s="110"/>
    </row>
    <row r="11175" spans="2:3" x14ac:dyDescent="0.25">
      <c r="B11175" s="110"/>
      <c r="C11175" s="110"/>
    </row>
    <row r="11176" spans="2:3" x14ac:dyDescent="0.25">
      <c r="B11176" s="110"/>
      <c r="C11176" s="110"/>
    </row>
    <row r="11177" spans="2:3" x14ac:dyDescent="0.25">
      <c r="B11177" s="110"/>
      <c r="C11177" s="110"/>
    </row>
    <row r="11178" spans="2:3" x14ac:dyDescent="0.25">
      <c r="B11178" s="110"/>
      <c r="C11178" s="110"/>
    </row>
    <row r="11179" spans="2:3" x14ac:dyDescent="0.25">
      <c r="B11179" s="110"/>
      <c r="C11179" s="110"/>
    </row>
    <row r="11180" spans="2:3" x14ac:dyDescent="0.25">
      <c r="B11180" s="110"/>
      <c r="C11180" s="110"/>
    </row>
    <row r="11181" spans="2:3" x14ac:dyDescent="0.25">
      <c r="B11181" s="110"/>
      <c r="C11181" s="110"/>
    </row>
    <row r="11182" spans="2:3" x14ac:dyDescent="0.25">
      <c r="B11182" s="110"/>
      <c r="C11182" s="110"/>
    </row>
    <row r="11183" spans="2:3" x14ac:dyDescent="0.25">
      <c r="B11183" s="110"/>
      <c r="C11183" s="110"/>
    </row>
    <row r="11184" spans="2:3" x14ac:dyDescent="0.25">
      <c r="B11184" s="110"/>
      <c r="C11184" s="110"/>
    </row>
    <row r="11185" spans="2:3" x14ac:dyDescent="0.25">
      <c r="B11185" s="110"/>
      <c r="C11185" s="110"/>
    </row>
    <row r="11186" spans="2:3" x14ac:dyDescent="0.25">
      <c r="B11186" s="110"/>
      <c r="C11186" s="110"/>
    </row>
    <row r="11187" spans="2:3" x14ac:dyDescent="0.25">
      <c r="B11187" s="110"/>
      <c r="C11187" s="110"/>
    </row>
    <row r="11188" spans="2:3" x14ac:dyDescent="0.25">
      <c r="B11188" s="110"/>
      <c r="C11188" s="110"/>
    </row>
    <row r="11189" spans="2:3" x14ac:dyDescent="0.25">
      <c r="B11189" s="110"/>
      <c r="C11189" s="110"/>
    </row>
    <row r="11190" spans="2:3" x14ac:dyDescent="0.25">
      <c r="B11190" s="110"/>
      <c r="C11190" s="110"/>
    </row>
    <row r="11191" spans="2:3" x14ac:dyDescent="0.25">
      <c r="B11191" s="110"/>
      <c r="C11191" s="110"/>
    </row>
    <row r="11192" spans="2:3" x14ac:dyDescent="0.25">
      <c r="B11192" s="110"/>
      <c r="C11192" s="110"/>
    </row>
    <row r="11193" spans="2:3" x14ac:dyDescent="0.25">
      <c r="B11193" s="110"/>
      <c r="C11193" s="110"/>
    </row>
    <row r="11194" spans="2:3" x14ac:dyDescent="0.25">
      <c r="B11194" s="110"/>
      <c r="C11194" s="110"/>
    </row>
    <row r="11195" spans="2:3" x14ac:dyDescent="0.25">
      <c r="B11195" s="110"/>
      <c r="C11195" s="110"/>
    </row>
    <row r="11196" spans="2:3" x14ac:dyDescent="0.25">
      <c r="B11196" s="110"/>
      <c r="C11196" s="110"/>
    </row>
    <row r="11197" spans="2:3" x14ac:dyDescent="0.25">
      <c r="B11197" s="110"/>
      <c r="C11197" s="110"/>
    </row>
    <row r="11198" spans="2:3" x14ac:dyDescent="0.25">
      <c r="B11198" s="110"/>
      <c r="C11198" s="110"/>
    </row>
    <row r="11199" spans="2:3" x14ac:dyDescent="0.25">
      <c r="B11199" s="110"/>
      <c r="C11199" s="110"/>
    </row>
    <row r="11200" spans="2:3" x14ac:dyDescent="0.25">
      <c r="B11200" s="110"/>
      <c r="C11200" s="110"/>
    </row>
    <row r="11201" spans="2:3" x14ac:dyDescent="0.25">
      <c r="B11201" s="110"/>
      <c r="C11201" s="110"/>
    </row>
    <row r="11202" spans="2:3" x14ac:dyDescent="0.25">
      <c r="B11202" s="110"/>
      <c r="C11202" s="110"/>
    </row>
    <row r="11203" spans="2:3" x14ac:dyDescent="0.25">
      <c r="B11203" s="110"/>
      <c r="C11203" s="110"/>
    </row>
    <row r="11204" spans="2:3" x14ac:dyDescent="0.25">
      <c r="B11204" s="110"/>
      <c r="C11204" s="110"/>
    </row>
    <row r="11205" spans="2:3" x14ac:dyDescent="0.25">
      <c r="B11205" s="110"/>
      <c r="C11205" s="110"/>
    </row>
    <row r="11206" spans="2:3" x14ac:dyDescent="0.25">
      <c r="B11206" s="110"/>
      <c r="C11206" s="110"/>
    </row>
    <row r="11207" spans="2:3" x14ac:dyDescent="0.25">
      <c r="B11207" s="110"/>
      <c r="C11207" s="110"/>
    </row>
    <row r="11208" spans="2:3" x14ac:dyDescent="0.25">
      <c r="B11208" s="110"/>
      <c r="C11208" s="110"/>
    </row>
    <row r="11209" spans="2:3" x14ac:dyDescent="0.25">
      <c r="B11209" s="110"/>
      <c r="C11209" s="110"/>
    </row>
    <row r="11210" spans="2:3" x14ac:dyDescent="0.25">
      <c r="B11210" s="110"/>
      <c r="C11210" s="110"/>
    </row>
    <row r="11211" spans="2:3" x14ac:dyDescent="0.25">
      <c r="B11211" s="110"/>
      <c r="C11211" s="110"/>
    </row>
    <row r="11212" spans="2:3" x14ac:dyDescent="0.25">
      <c r="B11212" s="110"/>
      <c r="C11212" s="110"/>
    </row>
    <row r="11213" spans="2:3" x14ac:dyDescent="0.25">
      <c r="B11213" s="110"/>
      <c r="C11213" s="110"/>
    </row>
    <row r="11214" spans="2:3" x14ac:dyDescent="0.25">
      <c r="B11214" s="110"/>
      <c r="C11214" s="110"/>
    </row>
    <row r="11215" spans="2:3" x14ac:dyDescent="0.25">
      <c r="B11215" s="110"/>
      <c r="C11215" s="110"/>
    </row>
    <row r="11216" spans="2:3" x14ac:dyDescent="0.25">
      <c r="B11216" s="110"/>
      <c r="C11216" s="110"/>
    </row>
    <row r="11217" spans="2:3" x14ac:dyDescent="0.25">
      <c r="B11217" s="110"/>
      <c r="C11217" s="110"/>
    </row>
    <row r="11218" spans="2:3" x14ac:dyDescent="0.25">
      <c r="B11218" s="110"/>
      <c r="C11218" s="110"/>
    </row>
    <row r="11219" spans="2:3" x14ac:dyDescent="0.25">
      <c r="B11219" s="110"/>
      <c r="C11219" s="110"/>
    </row>
    <row r="11220" spans="2:3" x14ac:dyDescent="0.25">
      <c r="B11220" s="110"/>
      <c r="C11220" s="110"/>
    </row>
    <row r="11221" spans="2:3" x14ac:dyDescent="0.25">
      <c r="B11221" s="110"/>
      <c r="C11221" s="110"/>
    </row>
    <row r="11222" spans="2:3" x14ac:dyDescent="0.25">
      <c r="B11222" s="110"/>
      <c r="C11222" s="110"/>
    </row>
    <row r="11223" spans="2:3" x14ac:dyDescent="0.25">
      <c r="B11223" s="110"/>
      <c r="C11223" s="110"/>
    </row>
    <row r="11224" spans="2:3" x14ac:dyDescent="0.25">
      <c r="B11224" s="110"/>
      <c r="C11224" s="110"/>
    </row>
    <row r="11225" spans="2:3" x14ac:dyDescent="0.25">
      <c r="B11225" s="110"/>
      <c r="C11225" s="110"/>
    </row>
    <row r="11226" spans="2:3" x14ac:dyDescent="0.25">
      <c r="B11226" s="110"/>
      <c r="C11226" s="110"/>
    </row>
    <row r="11227" spans="2:3" x14ac:dyDescent="0.25">
      <c r="B11227" s="110"/>
      <c r="C11227" s="110"/>
    </row>
    <row r="11228" spans="2:3" x14ac:dyDescent="0.25">
      <c r="B11228" s="110"/>
      <c r="C11228" s="110"/>
    </row>
    <row r="11229" spans="2:3" x14ac:dyDescent="0.25">
      <c r="B11229" s="110"/>
      <c r="C11229" s="110"/>
    </row>
    <row r="11230" spans="2:3" x14ac:dyDescent="0.25">
      <c r="B11230" s="110"/>
      <c r="C11230" s="110"/>
    </row>
    <row r="11231" spans="2:3" x14ac:dyDescent="0.25">
      <c r="B11231" s="110"/>
      <c r="C11231" s="110"/>
    </row>
    <row r="11232" spans="2:3" x14ac:dyDescent="0.25">
      <c r="B11232" s="110"/>
      <c r="C11232" s="110"/>
    </row>
    <row r="11233" spans="2:3" x14ac:dyDescent="0.25">
      <c r="B11233" s="110"/>
      <c r="C11233" s="110"/>
    </row>
    <row r="11234" spans="2:3" x14ac:dyDescent="0.25">
      <c r="B11234" s="110"/>
      <c r="C11234" s="110"/>
    </row>
    <row r="11235" spans="2:3" x14ac:dyDescent="0.25">
      <c r="B11235" s="110"/>
      <c r="C11235" s="110"/>
    </row>
    <row r="11236" spans="2:3" x14ac:dyDescent="0.25">
      <c r="B11236" s="110"/>
      <c r="C11236" s="110"/>
    </row>
    <row r="11237" spans="2:3" x14ac:dyDescent="0.25">
      <c r="B11237" s="110"/>
      <c r="C11237" s="110"/>
    </row>
    <row r="11238" spans="2:3" x14ac:dyDescent="0.25">
      <c r="B11238" s="110"/>
      <c r="C11238" s="110"/>
    </row>
    <row r="11239" spans="2:3" x14ac:dyDescent="0.25">
      <c r="B11239" s="110"/>
      <c r="C11239" s="110"/>
    </row>
    <row r="11240" spans="2:3" x14ac:dyDescent="0.25">
      <c r="B11240" s="110"/>
      <c r="C11240" s="110"/>
    </row>
    <row r="11241" spans="2:3" x14ac:dyDescent="0.25">
      <c r="B11241" s="110"/>
      <c r="C11241" s="110"/>
    </row>
    <row r="11242" spans="2:3" x14ac:dyDescent="0.25">
      <c r="B11242" s="110"/>
      <c r="C11242" s="110"/>
    </row>
    <row r="11243" spans="2:3" x14ac:dyDescent="0.25">
      <c r="B11243" s="110"/>
      <c r="C11243" s="110"/>
    </row>
    <row r="11244" spans="2:3" x14ac:dyDescent="0.25">
      <c r="B11244" s="110"/>
      <c r="C11244" s="110"/>
    </row>
    <row r="11245" spans="2:3" x14ac:dyDescent="0.25">
      <c r="B11245" s="110"/>
      <c r="C11245" s="110"/>
    </row>
    <row r="11246" spans="2:3" x14ac:dyDescent="0.25">
      <c r="B11246" s="110"/>
      <c r="C11246" s="110"/>
    </row>
    <row r="11247" spans="2:3" x14ac:dyDescent="0.25">
      <c r="B11247" s="110"/>
      <c r="C11247" s="110"/>
    </row>
    <row r="11248" spans="2:3" x14ac:dyDescent="0.25">
      <c r="B11248" s="110"/>
      <c r="C11248" s="110"/>
    </row>
    <row r="11249" spans="2:3" x14ac:dyDescent="0.25">
      <c r="B11249" s="110"/>
      <c r="C11249" s="110"/>
    </row>
    <row r="11250" spans="2:3" x14ac:dyDescent="0.25">
      <c r="B11250" s="110"/>
      <c r="C11250" s="110"/>
    </row>
    <row r="11251" spans="2:3" x14ac:dyDescent="0.25">
      <c r="B11251" s="110"/>
      <c r="C11251" s="110"/>
    </row>
    <row r="11252" spans="2:3" x14ac:dyDescent="0.25">
      <c r="B11252" s="110"/>
      <c r="C11252" s="110"/>
    </row>
    <row r="11253" spans="2:3" x14ac:dyDescent="0.25">
      <c r="B11253" s="110"/>
      <c r="C11253" s="110"/>
    </row>
    <row r="11254" spans="2:3" x14ac:dyDescent="0.25">
      <c r="B11254" s="110"/>
      <c r="C11254" s="110"/>
    </row>
    <row r="11255" spans="2:3" x14ac:dyDescent="0.25">
      <c r="B11255" s="110"/>
      <c r="C11255" s="110"/>
    </row>
    <row r="11256" spans="2:3" x14ac:dyDescent="0.25">
      <c r="B11256" s="110"/>
      <c r="C11256" s="110"/>
    </row>
    <row r="11257" spans="2:3" x14ac:dyDescent="0.25">
      <c r="B11257" s="110"/>
      <c r="C11257" s="110"/>
    </row>
    <row r="11258" spans="2:3" x14ac:dyDescent="0.25">
      <c r="B11258" s="110"/>
      <c r="C11258" s="110"/>
    </row>
    <row r="11259" spans="2:3" x14ac:dyDescent="0.25">
      <c r="B11259" s="110"/>
      <c r="C11259" s="110"/>
    </row>
    <row r="11260" spans="2:3" x14ac:dyDescent="0.25">
      <c r="B11260" s="110"/>
      <c r="C11260" s="110"/>
    </row>
    <row r="11261" spans="2:3" x14ac:dyDescent="0.25">
      <c r="B11261" s="110"/>
      <c r="C11261" s="110"/>
    </row>
    <row r="11262" spans="2:3" x14ac:dyDescent="0.25">
      <c r="B11262" s="110"/>
      <c r="C11262" s="110"/>
    </row>
    <row r="11263" spans="2:3" x14ac:dyDescent="0.25">
      <c r="B11263" s="110"/>
      <c r="C11263" s="110"/>
    </row>
    <row r="11264" spans="2:3" x14ac:dyDescent="0.25">
      <c r="B11264" s="110"/>
      <c r="C11264" s="110"/>
    </row>
    <row r="11265" spans="2:3" x14ac:dyDescent="0.25">
      <c r="B11265" s="110"/>
      <c r="C11265" s="110"/>
    </row>
    <row r="11266" spans="2:3" x14ac:dyDescent="0.25">
      <c r="B11266" s="110"/>
      <c r="C11266" s="110"/>
    </row>
    <row r="11267" spans="2:3" x14ac:dyDescent="0.25">
      <c r="B11267" s="110"/>
      <c r="C11267" s="110"/>
    </row>
    <row r="11268" spans="2:3" x14ac:dyDescent="0.25">
      <c r="B11268" s="110"/>
      <c r="C11268" s="110"/>
    </row>
    <row r="11269" spans="2:3" x14ac:dyDescent="0.25">
      <c r="B11269" s="110"/>
      <c r="C11269" s="110"/>
    </row>
    <row r="11270" spans="2:3" x14ac:dyDescent="0.25">
      <c r="B11270" s="110"/>
      <c r="C11270" s="110"/>
    </row>
    <row r="11271" spans="2:3" x14ac:dyDescent="0.25">
      <c r="B11271" s="110"/>
      <c r="C11271" s="110"/>
    </row>
    <row r="11272" spans="2:3" x14ac:dyDescent="0.25">
      <c r="B11272" s="110"/>
      <c r="C11272" s="110"/>
    </row>
    <row r="11273" spans="2:3" x14ac:dyDescent="0.25">
      <c r="B11273" s="110"/>
      <c r="C11273" s="110"/>
    </row>
    <row r="11274" spans="2:3" x14ac:dyDescent="0.25">
      <c r="B11274" s="110"/>
      <c r="C11274" s="110"/>
    </row>
    <row r="11275" spans="2:3" x14ac:dyDescent="0.25">
      <c r="B11275" s="110"/>
      <c r="C11275" s="110"/>
    </row>
    <row r="11276" spans="2:3" x14ac:dyDescent="0.25">
      <c r="B11276" s="110"/>
      <c r="C11276" s="110"/>
    </row>
    <row r="11277" spans="2:3" x14ac:dyDescent="0.25">
      <c r="B11277" s="110"/>
      <c r="C11277" s="110"/>
    </row>
    <row r="11278" spans="2:3" x14ac:dyDescent="0.25">
      <c r="B11278" s="110"/>
      <c r="C11278" s="110"/>
    </row>
    <row r="11279" spans="2:3" x14ac:dyDescent="0.25">
      <c r="B11279" s="110"/>
      <c r="C11279" s="110"/>
    </row>
    <row r="11280" spans="2:3" x14ac:dyDescent="0.25">
      <c r="B11280" s="110"/>
      <c r="C11280" s="110"/>
    </row>
    <row r="11281" spans="2:3" x14ac:dyDescent="0.25">
      <c r="B11281" s="110"/>
      <c r="C11281" s="110"/>
    </row>
    <row r="11282" spans="2:3" x14ac:dyDescent="0.25">
      <c r="B11282" s="110"/>
      <c r="C11282" s="110"/>
    </row>
    <row r="11283" spans="2:3" x14ac:dyDescent="0.25">
      <c r="B11283" s="110"/>
      <c r="C11283" s="110"/>
    </row>
    <row r="11284" spans="2:3" x14ac:dyDescent="0.25">
      <c r="B11284" s="110"/>
      <c r="C11284" s="110"/>
    </row>
    <row r="11285" spans="2:3" x14ac:dyDescent="0.25">
      <c r="B11285" s="110"/>
      <c r="C11285" s="110"/>
    </row>
    <row r="11286" spans="2:3" x14ac:dyDescent="0.25">
      <c r="B11286" s="110"/>
      <c r="C11286" s="110"/>
    </row>
    <row r="11287" spans="2:3" x14ac:dyDescent="0.25">
      <c r="B11287" s="110"/>
      <c r="C11287" s="110"/>
    </row>
    <row r="11288" spans="2:3" x14ac:dyDescent="0.25">
      <c r="B11288" s="110"/>
      <c r="C11288" s="110"/>
    </row>
    <row r="11289" spans="2:3" x14ac:dyDescent="0.25">
      <c r="B11289" s="110"/>
      <c r="C11289" s="110"/>
    </row>
    <row r="11290" spans="2:3" x14ac:dyDescent="0.25">
      <c r="B11290" s="110"/>
      <c r="C11290" s="110"/>
    </row>
    <row r="11291" spans="2:3" x14ac:dyDescent="0.25">
      <c r="B11291" s="110"/>
      <c r="C11291" s="110"/>
    </row>
    <row r="11292" spans="2:3" x14ac:dyDescent="0.25">
      <c r="B11292" s="110"/>
      <c r="C11292" s="110"/>
    </row>
    <row r="11293" spans="2:3" x14ac:dyDescent="0.25">
      <c r="B11293" s="110"/>
      <c r="C11293" s="110"/>
    </row>
    <row r="11294" spans="2:3" x14ac:dyDescent="0.25">
      <c r="B11294" s="110"/>
      <c r="C11294" s="110"/>
    </row>
    <row r="11295" spans="2:3" x14ac:dyDescent="0.25">
      <c r="B11295" s="110"/>
      <c r="C11295" s="110"/>
    </row>
    <row r="11296" spans="2:3" x14ac:dyDescent="0.25">
      <c r="B11296" s="110"/>
      <c r="C11296" s="110"/>
    </row>
    <row r="11297" spans="2:3" x14ac:dyDescent="0.25">
      <c r="B11297" s="110"/>
      <c r="C11297" s="110"/>
    </row>
    <row r="11298" spans="2:3" x14ac:dyDescent="0.25">
      <c r="B11298" s="110"/>
      <c r="C11298" s="110"/>
    </row>
    <row r="11299" spans="2:3" x14ac:dyDescent="0.25">
      <c r="B11299" s="110"/>
      <c r="C11299" s="110"/>
    </row>
    <row r="11300" spans="2:3" x14ac:dyDescent="0.25">
      <c r="B11300" s="110"/>
      <c r="C11300" s="110"/>
    </row>
    <row r="11301" spans="2:3" x14ac:dyDescent="0.25">
      <c r="B11301" s="110"/>
      <c r="C11301" s="110"/>
    </row>
    <row r="11302" spans="2:3" x14ac:dyDescent="0.25">
      <c r="B11302" s="110"/>
      <c r="C11302" s="110"/>
    </row>
    <row r="11303" spans="2:3" x14ac:dyDescent="0.25">
      <c r="B11303" s="110"/>
      <c r="C11303" s="110"/>
    </row>
    <row r="11304" spans="2:3" x14ac:dyDescent="0.25">
      <c r="B11304" s="110"/>
      <c r="C11304" s="110"/>
    </row>
    <row r="11305" spans="2:3" x14ac:dyDescent="0.25">
      <c r="B11305" s="110"/>
      <c r="C11305" s="110"/>
    </row>
    <row r="11306" spans="2:3" x14ac:dyDescent="0.25">
      <c r="B11306" s="110"/>
      <c r="C11306" s="110"/>
    </row>
    <row r="11307" spans="2:3" x14ac:dyDescent="0.25">
      <c r="B11307" s="110"/>
      <c r="C11307" s="110"/>
    </row>
    <row r="11308" spans="2:3" x14ac:dyDescent="0.25">
      <c r="B11308" s="110"/>
      <c r="C11308" s="110"/>
    </row>
    <row r="11309" spans="2:3" x14ac:dyDescent="0.25">
      <c r="B11309" s="110"/>
      <c r="C11309" s="110"/>
    </row>
    <row r="11310" spans="2:3" x14ac:dyDescent="0.25">
      <c r="B11310" s="110"/>
      <c r="C11310" s="110"/>
    </row>
    <row r="11311" spans="2:3" x14ac:dyDescent="0.25">
      <c r="B11311" s="110"/>
      <c r="C11311" s="110"/>
    </row>
    <row r="11312" spans="2:3" x14ac:dyDescent="0.25">
      <c r="B11312" s="110"/>
      <c r="C11312" s="110"/>
    </row>
    <row r="11313" spans="2:3" x14ac:dyDescent="0.25">
      <c r="B11313" s="110"/>
      <c r="C11313" s="110"/>
    </row>
    <row r="11314" spans="2:3" x14ac:dyDescent="0.25">
      <c r="B11314" s="110"/>
      <c r="C11314" s="110"/>
    </row>
    <row r="11315" spans="2:3" x14ac:dyDescent="0.25">
      <c r="B11315" s="110"/>
      <c r="C11315" s="110"/>
    </row>
    <row r="11316" spans="2:3" x14ac:dyDescent="0.25">
      <c r="B11316" s="110"/>
      <c r="C11316" s="110"/>
    </row>
    <row r="11317" spans="2:3" x14ac:dyDescent="0.25">
      <c r="B11317" s="110"/>
      <c r="C11317" s="110"/>
    </row>
    <row r="11318" spans="2:3" x14ac:dyDescent="0.25">
      <c r="B11318" s="110"/>
      <c r="C11318" s="110"/>
    </row>
    <row r="11319" spans="2:3" x14ac:dyDescent="0.25">
      <c r="B11319" s="110"/>
      <c r="C11319" s="110"/>
    </row>
    <row r="11320" spans="2:3" x14ac:dyDescent="0.25">
      <c r="B11320" s="110"/>
      <c r="C11320" s="110"/>
    </row>
    <row r="11321" spans="2:3" x14ac:dyDescent="0.25">
      <c r="B11321" s="110"/>
      <c r="C11321" s="110"/>
    </row>
    <row r="11322" spans="2:3" x14ac:dyDescent="0.25">
      <c r="B11322" s="110"/>
      <c r="C11322" s="110"/>
    </row>
    <row r="11323" spans="2:3" x14ac:dyDescent="0.25">
      <c r="B11323" s="110"/>
      <c r="C11323" s="110"/>
    </row>
    <row r="11324" spans="2:3" x14ac:dyDescent="0.25">
      <c r="B11324" s="110"/>
      <c r="C11324" s="110"/>
    </row>
    <row r="11325" spans="2:3" x14ac:dyDescent="0.25">
      <c r="B11325" s="110"/>
      <c r="C11325" s="110"/>
    </row>
    <row r="11326" spans="2:3" x14ac:dyDescent="0.25">
      <c r="B11326" s="110"/>
      <c r="C11326" s="110"/>
    </row>
    <row r="11327" spans="2:3" x14ac:dyDescent="0.25">
      <c r="B11327" s="110"/>
      <c r="C11327" s="110"/>
    </row>
    <row r="11328" spans="2:3" x14ac:dyDescent="0.25">
      <c r="B11328" s="110"/>
      <c r="C11328" s="110"/>
    </row>
    <row r="11329" spans="2:3" x14ac:dyDescent="0.25">
      <c r="B11329" s="110"/>
      <c r="C11329" s="110"/>
    </row>
    <row r="11330" spans="2:3" x14ac:dyDescent="0.25">
      <c r="B11330" s="110"/>
      <c r="C11330" s="110"/>
    </row>
    <row r="11331" spans="2:3" x14ac:dyDescent="0.25">
      <c r="B11331" s="110"/>
      <c r="C11331" s="110"/>
    </row>
    <row r="11332" spans="2:3" x14ac:dyDescent="0.25">
      <c r="B11332" s="110"/>
      <c r="C11332" s="110"/>
    </row>
    <row r="11333" spans="2:3" x14ac:dyDescent="0.25">
      <c r="B11333" s="110"/>
      <c r="C11333" s="110"/>
    </row>
    <row r="11334" spans="2:3" x14ac:dyDescent="0.25">
      <c r="B11334" s="110"/>
      <c r="C11334" s="110"/>
    </row>
    <row r="11335" spans="2:3" x14ac:dyDescent="0.25">
      <c r="B11335" s="110"/>
      <c r="C11335" s="110"/>
    </row>
    <row r="11336" spans="2:3" x14ac:dyDescent="0.25">
      <c r="B11336" s="110"/>
      <c r="C11336" s="110"/>
    </row>
    <row r="11337" spans="2:3" x14ac:dyDescent="0.25">
      <c r="B11337" s="110"/>
      <c r="C11337" s="110"/>
    </row>
    <row r="11338" spans="2:3" x14ac:dyDescent="0.25">
      <c r="B11338" s="110"/>
      <c r="C11338" s="110"/>
    </row>
    <row r="11339" spans="2:3" x14ac:dyDescent="0.25">
      <c r="B11339" s="110"/>
      <c r="C11339" s="110"/>
    </row>
    <row r="11340" spans="2:3" x14ac:dyDescent="0.25">
      <c r="B11340" s="110"/>
      <c r="C11340" s="110"/>
    </row>
    <row r="11341" spans="2:3" x14ac:dyDescent="0.25">
      <c r="B11341" s="110"/>
      <c r="C11341" s="110"/>
    </row>
    <row r="11342" spans="2:3" x14ac:dyDescent="0.25">
      <c r="B11342" s="110"/>
      <c r="C11342" s="110"/>
    </row>
    <row r="11343" spans="2:3" x14ac:dyDescent="0.25">
      <c r="B11343" s="110"/>
      <c r="C11343" s="110"/>
    </row>
    <row r="11344" spans="2:3" x14ac:dyDescent="0.25">
      <c r="B11344" s="110"/>
      <c r="C11344" s="110"/>
    </row>
    <row r="11345" spans="2:3" x14ac:dyDescent="0.25">
      <c r="B11345" s="110"/>
      <c r="C11345" s="110"/>
    </row>
    <row r="11346" spans="2:3" x14ac:dyDescent="0.25">
      <c r="B11346" s="110"/>
      <c r="C11346" s="110"/>
    </row>
    <row r="11347" spans="2:3" x14ac:dyDescent="0.25">
      <c r="B11347" s="110"/>
      <c r="C11347" s="110"/>
    </row>
    <row r="11348" spans="2:3" x14ac:dyDescent="0.25">
      <c r="B11348" s="110"/>
      <c r="C11348" s="110"/>
    </row>
    <row r="11349" spans="2:3" x14ac:dyDescent="0.25">
      <c r="B11349" s="110"/>
      <c r="C11349" s="110"/>
    </row>
    <row r="11350" spans="2:3" x14ac:dyDescent="0.25">
      <c r="B11350" s="110"/>
      <c r="C11350" s="110"/>
    </row>
    <row r="11351" spans="2:3" x14ac:dyDescent="0.25">
      <c r="B11351" s="110"/>
      <c r="C11351" s="110"/>
    </row>
    <row r="11352" spans="2:3" x14ac:dyDescent="0.25">
      <c r="B11352" s="110"/>
      <c r="C11352" s="110"/>
    </row>
    <row r="11353" spans="2:3" x14ac:dyDescent="0.25">
      <c r="B11353" s="110"/>
      <c r="C11353" s="110"/>
    </row>
    <row r="11354" spans="2:3" x14ac:dyDescent="0.25">
      <c r="B11354" s="110"/>
      <c r="C11354" s="110"/>
    </row>
    <row r="11355" spans="2:3" x14ac:dyDescent="0.25">
      <c r="B11355" s="110"/>
      <c r="C11355" s="110"/>
    </row>
    <row r="11356" spans="2:3" x14ac:dyDescent="0.25">
      <c r="B11356" s="110"/>
      <c r="C11356" s="110"/>
    </row>
    <row r="11357" spans="2:3" x14ac:dyDescent="0.25">
      <c r="B11357" s="110"/>
      <c r="C11357" s="110"/>
    </row>
    <row r="11358" spans="2:3" x14ac:dyDescent="0.25">
      <c r="B11358" s="110"/>
      <c r="C11358" s="110"/>
    </row>
    <row r="11359" spans="2:3" x14ac:dyDescent="0.25">
      <c r="B11359" s="110"/>
      <c r="C11359" s="110"/>
    </row>
    <row r="11360" spans="2:3" x14ac:dyDescent="0.25">
      <c r="B11360" s="110"/>
      <c r="C11360" s="110"/>
    </row>
    <row r="11361" spans="2:3" x14ac:dyDescent="0.25">
      <c r="B11361" s="110"/>
      <c r="C11361" s="110"/>
    </row>
    <row r="11362" spans="2:3" x14ac:dyDescent="0.25">
      <c r="B11362" s="110"/>
      <c r="C11362" s="110"/>
    </row>
    <row r="11363" spans="2:3" x14ac:dyDescent="0.25">
      <c r="B11363" s="110"/>
      <c r="C11363" s="110"/>
    </row>
    <row r="11364" spans="2:3" x14ac:dyDescent="0.25">
      <c r="B11364" s="110"/>
      <c r="C11364" s="110"/>
    </row>
    <row r="11365" spans="2:3" x14ac:dyDescent="0.25">
      <c r="B11365" s="110"/>
      <c r="C11365" s="110"/>
    </row>
    <row r="11366" spans="2:3" x14ac:dyDescent="0.25">
      <c r="B11366" s="110"/>
      <c r="C11366" s="110"/>
    </row>
    <row r="11367" spans="2:3" x14ac:dyDescent="0.25">
      <c r="B11367" s="110"/>
      <c r="C11367" s="110"/>
    </row>
    <row r="11368" spans="2:3" x14ac:dyDescent="0.25">
      <c r="B11368" s="110"/>
      <c r="C11368" s="110"/>
    </row>
    <row r="11369" spans="2:3" x14ac:dyDescent="0.25">
      <c r="B11369" s="110"/>
      <c r="C11369" s="110"/>
    </row>
    <row r="11370" spans="2:3" x14ac:dyDescent="0.25">
      <c r="B11370" s="110"/>
      <c r="C11370" s="110"/>
    </row>
    <row r="11371" spans="2:3" x14ac:dyDescent="0.25">
      <c r="B11371" s="110"/>
      <c r="C11371" s="110"/>
    </row>
    <row r="11372" spans="2:3" x14ac:dyDescent="0.25">
      <c r="B11372" s="110"/>
      <c r="C11372" s="110"/>
    </row>
    <row r="11373" spans="2:3" x14ac:dyDescent="0.25">
      <c r="B11373" s="110"/>
      <c r="C11373" s="110"/>
    </row>
    <row r="11374" spans="2:3" x14ac:dyDescent="0.25">
      <c r="B11374" s="110"/>
      <c r="C11374" s="110"/>
    </row>
    <row r="11375" spans="2:3" x14ac:dyDescent="0.25">
      <c r="B11375" s="110"/>
      <c r="C11375" s="110"/>
    </row>
    <row r="11376" spans="2:3" x14ac:dyDescent="0.25">
      <c r="B11376" s="110"/>
      <c r="C11376" s="110"/>
    </row>
    <row r="11377" spans="2:3" x14ac:dyDescent="0.25">
      <c r="B11377" s="110"/>
      <c r="C11377" s="110"/>
    </row>
    <row r="11378" spans="2:3" x14ac:dyDescent="0.25">
      <c r="B11378" s="110"/>
      <c r="C11378" s="110"/>
    </row>
    <row r="11379" spans="2:3" x14ac:dyDescent="0.25">
      <c r="B11379" s="110"/>
      <c r="C11379" s="110"/>
    </row>
    <row r="11380" spans="2:3" x14ac:dyDescent="0.25">
      <c r="B11380" s="110"/>
      <c r="C11380" s="110"/>
    </row>
    <row r="11381" spans="2:3" x14ac:dyDescent="0.25">
      <c r="B11381" s="110"/>
      <c r="C11381" s="110"/>
    </row>
    <row r="11382" spans="2:3" x14ac:dyDescent="0.25">
      <c r="B11382" s="110"/>
      <c r="C11382" s="110"/>
    </row>
    <row r="11383" spans="2:3" x14ac:dyDescent="0.25">
      <c r="B11383" s="110"/>
      <c r="C11383" s="110"/>
    </row>
    <row r="11384" spans="2:3" x14ac:dyDescent="0.25">
      <c r="B11384" s="110"/>
      <c r="C11384" s="110"/>
    </row>
    <row r="11385" spans="2:3" x14ac:dyDescent="0.25">
      <c r="B11385" s="110"/>
      <c r="C11385" s="110"/>
    </row>
    <row r="11386" spans="2:3" x14ac:dyDescent="0.25">
      <c r="B11386" s="110"/>
      <c r="C11386" s="110"/>
    </row>
    <row r="11387" spans="2:3" x14ac:dyDescent="0.25">
      <c r="B11387" s="110"/>
      <c r="C11387" s="110"/>
    </row>
    <row r="11388" spans="2:3" x14ac:dyDescent="0.25">
      <c r="B11388" s="110"/>
      <c r="C11388" s="110"/>
    </row>
    <row r="11389" spans="2:3" x14ac:dyDescent="0.25">
      <c r="B11389" s="110"/>
      <c r="C11389" s="110"/>
    </row>
    <row r="11390" spans="2:3" x14ac:dyDescent="0.25">
      <c r="B11390" s="110"/>
      <c r="C11390" s="110"/>
    </row>
    <row r="11391" spans="2:3" x14ac:dyDescent="0.25">
      <c r="B11391" s="110"/>
      <c r="C11391" s="110"/>
    </row>
    <row r="11392" spans="2:3" x14ac:dyDescent="0.25">
      <c r="B11392" s="110"/>
      <c r="C11392" s="110"/>
    </row>
    <row r="11393" spans="2:3" x14ac:dyDescent="0.25">
      <c r="B11393" s="110"/>
      <c r="C11393" s="110"/>
    </row>
    <row r="11394" spans="2:3" x14ac:dyDescent="0.25">
      <c r="B11394" s="110"/>
      <c r="C11394" s="110"/>
    </row>
    <row r="11395" spans="2:3" x14ac:dyDescent="0.25">
      <c r="B11395" s="110"/>
      <c r="C11395" s="110"/>
    </row>
    <row r="11396" spans="2:3" x14ac:dyDescent="0.25">
      <c r="B11396" s="110"/>
      <c r="C11396" s="110"/>
    </row>
    <row r="11397" spans="2:3" x14ac:dyDescent="0.25">
      <c r="B11397" s="110"/>
      <c r="C11397" s="110"/>
    </row>
    <row r="11398" spans="2:3" x14ac:dyDescent="0.25">
      <c r="B11398" s="110"/>
      <c r="C11398" s="110"/>
    </row>
    <row r="11399" spans="2:3" x14ac:dyDescent="0.25">
      <c r="B11399" s="110"/>
      <c r="C11399" s="110"/>
    </row>
    <row r="11400" spans="2:3" x14ac:dyDescent="0.25">
      <c r="B11400" s="110"/>
      <c r="C11400" s="110"/>
    </row>
    <row r="11401" spans="2:3" x14ac:dyDescent="0.25">
      <c r="B11401" s="110"/>
      <c r="C11401" s="110"/>
    </row>
    <row r="11402" spans="2:3" x14ac:dyDescent="0.25">
      <c r="B11402" s="110"/>
      <c r="C11402" s="110"/>
    </row>
    <row r="11403" spans="2:3" x14ac:dyDescent="0.25">
      <c r="B11403" s="110"/>
      <c r="C11403" s="110"/>
    </row>
    <row r="11404" spans="2:3" x14ac:dyDescent="0.25">
      <c r="B11404" s="110"/>
      <c r="C11404" s="110"/>
    </row>
    <row r="11405" spans="2:3" x14ac:dyDescent="0.25">
      <c r="B11405" s="110"/>
      <c r="C11405" s="110"/>
    </row>
    <row r="11406" spans="2:3" x14ac:dyDescent="0.25">
      <c r="B11406" s="110"/>
      <c r="C11406" s="110"/>
    </row>
    <row r="11407" spans="2:3" x14ac:dyDescent="0.25">
      <c r="B11407" s="110"/>
      <c r="C11407" s="110"/>
    </row>
    <row r="11408" spans="2:3" x14ac:dyDescent="0.25">
      <c r="B11408" s="110"/>
      <c r="C11408" s="110"/>
    </row>
    <row r="11409" spans="2:3" x14ac:dyDescent="0.25">
      <c r="B11409" s="110"/>
      <c r="C11409" s="110"/>
    </row>
    <row r="11410" spans="2:3" x14ac:dyDescent="0.25">
      <c r="B11410" s="110"/>
      <c r="C11410" s="110"/>
    </row>
    <row r="11411" spans="2:3" x14ac:dyDescent="0.25">
      <c r="B11411" s="110"/>
      <c r="C11411" s="110"/>
    </row>
    <row r="11412" spans="2:3" x14ac:dyDescent="0.25">
      <c r="B11412" s="110"/>
      <c r="C11412" s="110"/>
    </row>
    <row r="11413" spans="2:3" x14ac:dyDescent="0.25">
      <c r="B11413" s="110"/>
      <c r="C11413" s="110"/>
    </row>
    <row r="11414" spans="2:3" x14ac:dyDescent="0.25">
      <c r="B11414" s="110"/>
      <c r="C11414" s="110"/>
    </row>
    <row r="11415" spans="2:3" x14ac:dyDescent="0.25">
      <c r="B11415" s="110"/>
      <c r="C11415" s="110"/>
    </row>
    <row r="11416" spans="2:3" x14ac:dyDescent="0.25">
      <c r="B11416" s="110"/>
      <c r="C11416" s="110"/>
    </row>
    <row r="11417" spans="2:3" x14ac:dyDescent="0.25">
      <c r="B11417" s="110"/>
      <c r="C11417" s="110"/>
    </row>
    <row r="11418" spans="2:3" x14ac:dyDescent="0.25">
      <c r="B11418" s="110"/>
      <c r="C11418" s="110"/>
    </row>
    <row r="11419" spans="2:3" x14ac:dyDescent="0.25">
      <c r="B11419" s="110"/>
      <c r="C11419" s="110"/>
    </row>
    <row r="11420" spans="2:3" x14ac:dyDescent="0.25">
      <c r="B11420" s="110"/>
      <c r="C11420" s="110"/>
    </row>
    <row r="11421" spans="2:3" x14ac:dyDescent="0.25">
      <c r="B11421" s="110"/>
      <c r="C11421" s="110"/>
    </row>
    <row r="11422" spans="2:3" x14ac:dyDescent="0.25">
      <c r="B11422" s="110"/>
      <c r="C11422" s="110"/>
    </row>
    <row r="11423" spans="2:3" x14ac:dyDescent="0.25">
      <c r="B11423" s="110"/>
      <c r="C11423" s="110"/>
    </row>
    <row r="11424" spans="2:3" x14ac:dyDescent="0.25">
      <c r="B11424" s="110"/>
      <c r="C11424" s="110"/>
    </row>
    <row r="11425" spans="2:3" x14ac:dyDescent="0.25">
      <c r="B11425" s="110"/>
      <c r="C11425" s="110"/>
    </row>
    <row r="11426" spans="2:3" x14ac:dyDescent="0.25">
      <c r="B11426" s="110"/>
      <c r="C11426" s="110"/>
    </row>
    <row r="11427" spans="2:3" x14ac:dyDescent="0.25">
      <c r="B11427" s="110"/>
      <c r="C11427" s="110"/>
    </row>
    <row r="11428" spans="2:3" x14ac:dyDescent="0.25">
      <c r="B11428" s="110"/>
      <c r="C11428" s="110"/>
    </row>
    <row r="11429" spans="2:3" x14ac:dyDescent="0.25">
      <c r="B11429" s="110"/>
      <c r="C11429" s="110"/>
    </row>
    <row r="11430" spans="2:3" x14ac:dyDescent="0.25">
      <c r="B11430" s="110"/>
      <c r="C11430" s="110"/>
    </row>
    <row r="11431" spans="2:3" x14ac:dyDescent="0.25">
      <c r="B11431" s="110"/>
      <c r="C11431" s="110"/>
    </row>
    <row r="11432" spans="2:3" x14ac:dyDescent="0.25">
      <c r="B11432" s="110"/>
      <c r="C11432" s="110"/>
    </row>
    <row r="11433" spans="2:3" x14ac:dyDescent="0.25">
      <c r="B11433" s="110"/>
      <c r="C11433" s="110"/>
    </row>
    <row r="11434" spans="2:3" x14ac:dyDescent="0.25">
      <c r="B11434" s="110"/>
      <c r="C11434" s="110"/>
    </row>
    <row r="11435" spans="2:3" x14ac:dyDescent="0.25">
      <c r="B11435" s="110"/>
      <c r="C11435" s="110"/>
    </row>
    <row r="11436" spans="2:3" x14ac:dyDescent="0.25">
      <c r="B11436" s="110"/>
      <c r="C11436" s="110"/>
    </row>
    <row r="11437" spans="2:3" x14ac:dyDescent="0.25">
      <c r="B11437" s="110"/>
      <c r="C11437" s="110"/>
    </row>
    <row r="11438" spans="2:3" x14ac:dyDescent="0.25">
      <c r="B11438" s="110"/>
      <c r="C11438" s="110"/>
    </row>
    <row r="11439" spans="2:3" x14ac:dyDescent="0.25">
      <c r="B11439" s="110"/>
      <c r="C11439" s="110"/>
    </row>
    <row r="11440" spans="2:3" x14ac:dyDescent="0.25">
      <c r="B11440" s="110"/>
      <c r="C11440" s="110"/>
    </row>
    <row r="11441" spans="2:3" x14ac:dyDescent="0.25">
      <c r="B11441" s="110"/>
      <c r="C11441" s="110"/>
    </row>
    <row r="11442" spans="2:3" x14ac:dyDescent="0.25">
      <c r="B11442" s="110"/>
      <c r="C11442" s="110"/>
    </row>
    <row r="11443" spans="2:3" x14ac:dyDescent="0.25">
      <c r="B11443" s="110"/>
      <c r="C11443" s="110"/>
    </row>
    <row r="11444" spans="2:3" x14ac:dyDescent="0.25">
      <c r="B11444" s="110"/>
      <c r="C11444" s="110"/>
    </row>
    <row r="11445" spans="2:3" x14ac:dyDescent="0.25">
      <c r="B11445" s="110"/>
      <c r="C11445" s="110"/>
    </row>
    <row r="11446" spans="2:3" x14ac:dyDescent="0.25">
      <c r="B11446" s="110"/>
      <c r="C11446" s="110"/>
    </row>
    <row r="11447" spans="2:3" x14ac:dyDescent="0.25">
      <c r="B11447" s="110"/>
      <c r="C11447" s="110"/>
    </row>
    <row r="11448" spans="2:3" x14ac:dyDescent="0.25">
      <c r="B11448" s="110"/>
      <c r="C11448" s="110"/>
    </row>
    <row r="11449" spans="2:3" x14ac:dyDescent="0.25">
      <c r="B11449" s="110"/>
      <c r="C11449" s="110"/>
    </row>
    <row r="11450" spans="2:3" x14ac:dyDescent="0.25">
      <c r="B11450" s="110"/>
      <c r="C11450" s="110"/>
    </row>
    <row r="11451" spans="2:3" x14ac:dyDescent="0.25">
      <c r="B11451" s="110"/>
      <c r="C11451" s="110"/>
    </row>
    <row r="11452" spans="2:3" x14ac:dyDescent="0.25">
      <c r="B11452" s="110"/>
      <c r="C11452" s="110"/>
    </row>
    <row r="11453" spans="2:3" x14ac:dyDescent="0.25">
      <c r="B11453" s="110"/>
      <c r="C11453" s="110"/>
    </row>
    <row r="11454" spans="2:3" x14ac:dyDescent="0.25">
      <c r="B11454" s="110"/>
      <c r="C11454" s="110"/>
    </row>
    <row r="11455" spans="2:3" x14ac:dyDescent="0.25">
      <c r="B11455" s="110"/>
      <c r="C11455" s="110"/>
    </row>
    <row r="11456" spans="2:3" x14ac:dyDescent="0.25">
      <c r="B11456" s="110"/>
      <c r="C11456" s="110"/>
    </row>
    <row r="11457" spans="2:3" x14ac:dyDescent="0.25">
      <c r="B11457" s="110"/>
      <c r="C11457" s="110"/>
    </row>
    <row r="11458" spans="2:3" x14ac:dyDescent="0.25">
      <c r="B11458" s="110"/>
      <c r="C11458" s="110"/>
    </row>
    <row r="11459" spans="2:3" x14ac:dyDescent="0.25">
      <c r="B11459" s="110"/>
      <c r="C11459" s="110"/>
    </row>
    <row r="11460" spans="2:3" x14ac:dyDescent="0.25">
      <c r="B11460" s="110"/>
      <c r="C11460" s="110"/>
    </row>
    <row r="11461" spans="2:3" x14ac:dyDescent="0.25">
      <c r="B11461" s="110"/>
      <c r="C11461" s="110"/>
    </row>
    <row r="11462" spans="2:3" x14ac:dyDescent="0.25">
      <c r="B11462" s="110"/>
      <c r="C11462" s="110"/>
    </row>
    <row r="11463" spans="2:3" x14ac:dyDescent="0.25">
      <c r="B11463" s="110"/>
      <c r="C11463" s="110"/>
    </row>
    <row r="11464" spans="2:3" x14ac:dyDescent="0.25">
      <c r="B11464" s="110"/>
      <c r="C11464" s="110"/>
    </row>
    <row r="11465" spans="2:3" x14ac:dyDescent="0.25">
      <c r="B11465" s="110"/>
      <c r="C11465" s="110"/>
    </row>
    <row r="11466" spans="2:3" x14ac:dyDescent="0.25">
      <c r="B11466" s="110"/>
      <c r="C11466" s="110"/>
    </row>
    <row r="11467" spans="2:3" x14ac:dyDescent="0.25">
      <c r="B11467" s="110"/>
      <c r="C11467" s="110"/>
    </row>
    <row r="11468" spans="2:3" x14ac:dyDescent="0.25">
      <c r="B11468" s="110"/>
      <c r="C11468" s="110"/>
    </row>
    <row r="11469" spans="2:3" x14ac:dyDescent="0.25">
      <c r="B11469" s="110"/>
      <c r="C11469" s="110"/>
    </row>
    <row r="11470" spans="2:3" x14ac:dyDescent="0.25">
      <c r="B11470" s="110"/>
      <c r="C11470" s="110"/>
    </row>
    <row r="11471" spans="2:3" x14ac:dyDescent="0.25">
      <c r="B11471" s="110"/>
      <c r="C11471" s="110"/>
    </row>
    <row r="11472" spans="2:3" x14ac:dyDescent="0.25">
      <c r="B11472" s="110"/>
      <c r="C11472" s="110"/>
    </row>
    <row r="11473" spans="2:3" x14ac:dyDescent="0.25">
      <c r="B11473" s="110"/>
      <c r="C11473" s="110"/>
    </row>
    <row r="11474" spans="2:3" x14ac:dyDescent="0.25">
      <c r="B11474" s="110"/>
      <c r="C11474" s="110"/>
    </row>
    <row r="11475" spans="2:3" x14ac:dyDescent="0.25">
      <c r="B11475" s="110"/>
      <c r="C11475" s="110"/>
    </row>
    <row r="11476" spans="2:3" x14ac:dyDescent="0.25">
      <c r="B11476" s="110"/>
      <c r="C11476" s="110"/>
    </row>
    <row r="11477" spans="2:3" x14ac:dyDescent="0.25">
      <c r="B11477" s="110"/>
      <c r="C11477" s="110"/>
    </row>
    <row r="11478" spans="2:3" x14ac:dyDescent="0.25">
      <c r="B11478" s="110"/>
      <c r="C11478" s="110"/>
    </row>
    <row r="11479" spans="2:3" x14ac:dyDescent="0.25">
      <c r="B11479" s="110"/>
      <c r="C11479" s="110"/>
    </row>
    <row r="11480" spans="2:3" x14ac:dyDescent="0.25">
      <c r="B11480" s="110"/>
      <c r="C11480" s="110"/>
    </row>
    <row r="11481" spans="2:3" x14ac:dyDescent="0.25">
      <c r="B11481" s="110"/>
      <c r="C11481" s="110"/>
    </row>
    <row r="11482" spans="2:3" x14ac:dyDescent="0.25">
      <c r="B11482" s="110"/>
      <c r="C11482" s="110"/>
    </row>
    <row r="11483" spans="2:3" x14ac:dyDescent="0.25">
      <c r="B11483" s="110"/>
      <c r="C11483" s="110"/>
    </row>
    <row r="11484" spans="2:3" x14ac:dyDescent="0.25">
      <c r="B11484" s="110"/>
      <c r="C11484" s="110"/>
    </row>
    <row r="11485" spans="2:3" x14ac:dyDescent="0.25">
      <c r="B11485" s="110"/>
      <c r="C11485" s="110"/>
    </row>
    <row r="11486" spans="2:3" x14ac:dyDescent="0.25">
      <c r="B11486" s="110"/>
      <c r="C11486" s="110"/>
    </row>
    <row r="11487" spans="2:3" x14ac:dyDescent="0.25">
      <c r="B11487" s="110"/>
      <c r="C11487" s="110"/>
    </row>
    <row r="11488" spans="2:3" x14ac:dyDescent="0.25">
      <c r="B11488" s="110"/>
      <c r="C11488" s="110"/>
    </row>
    <row r="11489" spans="2:3" x14ac:dyDescent="0.25">
      <c r="B11489" s="110"/>
      <c r="C11489" s="110"/>
    </row>
    <row r="11490" spans="2:3" x14ac:dyDescent="0.25">
      <c r="B11490" s="110"/>
      <c r="C11490" s="110"/>
    </row>
    <row r="11491" spans="2:3" x14ac:dyDescent="0.25">
      <c r="B11491" s="110"/>
      <c r="C11491" s="110"/>
    </row>
    <row r="11492" spans="2:3" x14ac:dyDescent="0.25">
      <c r="B11492" s="110"/>
      <c r="C11492" s="110"/>
    </row>
    <row r="11493" spans="2:3" x14ac:dyDescent="0.25">
      <c r="B11493" s="110"/>
      <c r="C11493" s="110"/>
    </row>
    <row r="11494" spans="2:3" x14ac:dyDescent="0.25">
      <c r="B11494" s="110"/>
      <c r="C11494" s="110"/>
    </row>
    <row r="11495" spans="2:3" x14ac:dyDescent="0.25">
      <c r="B11495" s="110"/>
      <c r="C11495" s="110"/>
    </row>
    <row r="11496" spans="2:3" x14ac:dyDescent="0.25">
      <c r="B11496" s="110"/>
      <c r="C11496" s="110"/>
    </row>
    <row r="11497" spans="2:3" x14ac:dyDescent="0.25">
      <c r="B11497" s="110"/>
      <c r="C11497" s="110"/>
    </row>
    <row r="11498" spans="2:3" x14ac:dyDescent="0.25">
      <c r="B11498" s="110"/>
      <c r="C11498" s="110"/>
    </row>
    <row r="11499" spans="2:3" x14ac:dyDescent="0.25">
      <c r="B11499" s="110"/>
      <c r="C11499" s="110"/>
    </row>
    <row r="11500" spans="2:3" x14ac:dyDescent="0.25">
      <c r="B11500" s="110"/>
      <c r="C11500" s="110"/>
    </row>
    <row r="11501" spans="2:3" x14ac:dyDescent="0.25">
      <c r="B11501" s="110"/>
      <c r="C11501" s="110"/>
    </row>
    <row r="11502" spans="2:3" x14ac:dyDescent="0.25">
      <c r="B11502" s="110"/>
      <c r="C11502" s="110"/>
    </row>
    <row r="11503" spans="2:3" x14ac:dyDescent="0.25">
      <c r="B11503" s="110"/>
      <c r="C11503" s="110"/>
    </row>
    <row r="11504" spans="2:3" x14ac:dyDescent="0.25">
      <c r="B11504" s="110"/>
      <c r="C11504" s="110"/>
    </row>
    <row r="11505" spans="2:3" x14ac:dyDescent="0.25">
      <c r="B11505" s="110"/>
      <c r="C11505" s="110"/>
    </row>
    <row r="11506" spans="2:3" x14ac:dyDescent="0.25">
      <c r="B11506" s="110"/>
      <c r="C11506" s="110"/>
    </row>
    <row r="11507" spans="2:3" x14ac:dyDescent="0.25">
      <c r="B11507" s="110"/>
      <c r="C11507" s="110"/>
    </row>
    <row r="11508" spans="2:3" x14ac:dyDescent="0.25">
      <c r="B11508" s="110"/>
      <c r="C11508" s="110"/>
    </row>
    <row r="11509" spans="2:3" x14ac:dyDescent="0.25">
      <c r="B11509" s="110"/>
      <c r="C11509" s="110"/>
    </row>
    <row r="11510" spans="2:3" x14ac:dyDescent="0.25">
      <c r="B11510" s="110"/>
      <c r="C11510" s="110"/>
    </row>
    <row r="11511" spans="2:3" x14ac:dyDescent="0.25">
      <c r="B11511" s="110"/>
      <c r="C11511" s="110"/>
    </row>
    <row r="11512" spans="2:3" x14ac:dyDescent="0.25">
      <c r="B11512" s="110"/>
      <c r="C11512" s="110"/>
    </row>
    <row r="11513" spans="2:3" x14ac:dyDescent="0.25">
      <c r="B11513" s="110"/>
      <c r="C11513" s="110"/>
    </row>
    <row r="11514" spans="2:3" x14ac:dyDescent="0.25">
      <c r="B11514" s="110"/>
      <c r="C11514" s="110"/>
    </row>
    <row r="11515" spans="2:3" x14ac:dyDescent="0.25">
      <c r="B11515" s="110"/>
      <c r="C11515" s="110"/>
    </row>
    <row r="11516" spans="2:3" x14ac:dyDescent="0.25">
      <c r="B11516" s="110"/>
      <c r="C11516" s="110"/>
    </row>
    <row r="11517" spans="2:3" x14ac:dyDescent="0.25">
      <c r="B11517" s="110"/>
      <c r="C11517" s="110"/>
    </row>
    <row r="11518" spans="2:3" x14ac:dyDescent="0.25">
      <c r="B11518" s="110"/>
      <c r="C11518" s="110"/>
    </row>
    <row r="11519" spans="2:3" x14ac:dyDescent="0.25">
      <c r="B11519" s="110"/>
      <c r="C11519" s="110"/>
    </row>
    <row r="11520" spans="2:3" x14ac:dyDescent="0.25">
      <c r="B11520" s="110"/>
      <c r="C11520" s="110"/>
    </row>
    <row r="11521" spans="2:3" x14ac:dyDescent="0.25">
      <c r="B11521" s="110"/>
      <c r="C11521" s="110"/>
    </row>
    <row r="11522" spans="2:3" x14ac:dyDescent="0.25">
      <c r="B11522" s="110"/>
      <c r="C11522" s="110"/>
    </row>
    <row r="11523" spans="2:3" x14ac:dyDescent="0.25">
      <c r="B11523" s="110"/>
      <c r="C11523" s="110"/>
    </row>
    <row r="11524" spans="2:3" x14ac:dyDescent="0.25">
      <c r="B11524" s="110"/>
      <c r="C11524" s="110"/>
    </row>
    <row r="11525" spans="2:3" x14ac:dyDescent="0.25">
      <c r="B11525" s="110"/>
      <c r="C11525" s="110"/>
    </row>
    <row r="11526" spans="2:3" x14ac:dyDescent="0.25">
      <c r="B11526" s="110"/>
      <c r="C11526" s="110"/>
    </row>
    <row r="11527" spans="2:3" x14ac:dyDescent="0.25">
      <c r="B11527" s="110"/>
      <c r="C11527" s="110"/>
    </row>
    <row r="11528" spans="2:3" x14ac:dyDescent="0.25">
      <c r="B11528" s="110"/>
      <c r="C11528" s="110"/>
    </row>
    <row r="11529" spans="2:3" x14ac:dyDescent="0.25">
      <c r="B11529" s="110"/>
      <c r="C11529" s="110"/>
    </row>
    <row r="11530" spans="2:3" x14ac:dyDescent="0.25">
      <c r="B11530" s="110"/>
      <c r="C11530" s="110"/>
    </row>
    <row r="11531" spans="2:3" x14ac:dyDescent="0.25">
      <c r="B11531" s="110"/>
      <c r="C11531" s="110"/>
    </row>
    <row r="11532" spans="2:3" x14ac:dyDescent="0.25">
      <c r="B11532" s="110"/>
      <c r="C11532" s="110"/>
    </row>
    <row r="11533" spans="2:3" x14ac:dyDescent="0.25">
      <c r="B11533" s="110"/>
      <c r="C11533" s="110"/>
    </row>
    <row r="11534" spans="2:3" x14ac:dyDescent="0.25">
      <c r="B11534" s="110"/>
      <c r="C11534" s="110"/>
    </row>
    <row r="11535" spans="2:3" x14ac:dyDescent="0.25">
      <c r="B11535" s="110"/>
      <c r="C11535" s="110"/>
    </row>
    <row r="11536" spans="2:3" x14ac:dyDescent="0.25">
      <c r="B11536" s="110"/>
      <c r="C11536" s="110"/>
    </row>
    <row r="11537" spans="2:3" x14ac:dyDescent="0.25">
      <c r="B11537" s="110"/>
      <c r="C11537" s="110"/>
    </row>
    <row r="11538" spans="2:3" x14ac:dyDescent="0.25">
      <c r="B11538" s="110"/>
      <c r="C11538" s="110"/>
    </row>
    <row r="11539" spans="2:3" x14ac:dyDescent="0.25">
      <c r="B11539" s="110"/>
      <c r="C11539" s="110"/>
    </row>
    <row r="11540" spans="2:3" x14ac:dyDescent="0.25">
      <c r="B11540" s="110"/>
      <c r="C11540" s="110"/>
    </row>
    <row r="11541" spans="2:3" x14ac:dyDescent="0.25">
      <c r="B11541" s="110"/>
      <c r="C11541" s="110"/>
    </row>
    <row r="11542" spans="2:3" x14ac:dyDescent="0.25">
      <c r="B11542" s="110"/>
      <c r="C11542" s="110"/>
    </row>
    <row r="11543" spans="2:3" x14ac:dyDescent="0.25">
      <c r="B11543" s="110"/>
      <c r="C11543" s="110"/>
    </row>
    <row r="11544" spans="2:3" x14ac:dyDescent="0.25">
      <c r="B11544" s="110"/>
      <c r="C11544" s="110"/>
    </row>
    <row r="11545" spans="2:3" x14ac:dyDescent="0.25">
      <c r="B11545" s="110"/>
      <c r="C11545" s="110"/>
    </row>
    <row r="11546" spans="2:3" x14ac:dyDescent="0.25">
      <c r="B11546" s="110"/>
      <c r="C11546" s="110"/>
    </row>
    <row r="11547" spans="2:3" x14ac:dyDescent="0.25">
      <c r="B11547" s="110"/>
      <c r="C11547" s="110"/>
    </row>
    <row r="11548" spans="2:3" x14ac:dyDescent="0.25">
      <c r="B11548" s="110"/>
      <c r="C11548" s="110"/>
    </row>
    <row r="11549" spans="2:3" x14ac:dyDescent="0.25">
      <c r="B11549" s="110"/>
      <c r="C11549" s="110"/>
    </row>
    <row r="11550" spans="2:3" x14ac:dyDescent="0.25">
      <c r="B11550" s="110"/>
      <c r="C11550" s="110"/>
    </row>
    <row r="11551" spans="2:3" x14ac:dyDescent="0.25">
      <c r="B11551" s="110"/>
      <c r="C11551" s="110"/>
    </row>
    <row r="11552" spans="2:3" x14ac:dyDescent="0.25">
      <c r="B11552" s="110"/>
      <c r="C11552" s="110"/>
    </row>
    <row r="11553" spans="2:3" x14ac:dyDescent="0.25">
      <c r="B11553" s="110"/>
      <c r="C11553" s="110"/>
    </row>
    <row r="11554" spans="2:3" x14ac:dyDescent="0.25">
      <c r="B11554" s="110"/>
      <c r="C11554" s="110"/>
    </row>
    <row r="11555" spans="2:3" x14ac:dyDescent="0.25">
      <c r="B11555" s="110"/>
      <c r="C11555" s="110"/>
    </row>
    <row r="11556" spans="2:3" x14ac:dyDescent="0.25">
      <c r="B11556" s="110"/>
      <c r="C11556" s="110"/>
    </row>
    <row r="11557" spans="2:3" x14ac:dyDescent="0.25">
      <c r="B11557" s="110"/>
      <c r="C11557" s="110"/>
    </row>
    <row r="11558" spans="2:3" x14ac:dyDescent="0.25">
      <c r="B11558" s="110"/>
      <c r="C11558" s="110"/>
    </row>
    <row r="11559" spans="2:3" x14ac:dyDescent="0.25">
      <c r="B11559" s="110"/>
      <c r="C11559" s="110"/>
    </row>
    <row r="11560" spans="2:3" x14ac:dyDescent="0.25">
      <c r="B11560" s="110"/>
      <c r="C11560" s="110"/>
    </row>
    <row r="11561" spans="2:3" x14ac:dyDescent="0.25">
      <c r="B11561" s="110"/>
      <c r="C11561" s="110"/>
    </row>
    <row r="11562" spans="2:3" x14ac:dyDescent="0.25">
      <c r="B11562" s="110"/>
      <c r="C11562" s="110"/>
    </row>
    <row r="11563" spans="2:3" x14ac:dyDescent="0.25">
      <c r="B11563" s="110"/>
      <c r="C11563" s="110"/>
    </row>
    <row r="11564" spans="2:3" x14ac:dyDescent="0.25">
      <c r="B11564" s="110"/>
      <c r="C11564" s="110"/>
    </row>
    <row r="11565" spans="2:3" x14ac:dyDescent="0.25">
      <c r="B11565" s="110"/>
      <c r="C11565" s="110"/>
    </row>
    <row r="11566" spans="2:3" x14ac:dyDescent="0.25">
      <c r="B11566" s="110"/>
      <c r="C11566" s="110"/>
    </row>
    <row r="11567" spans="2:3" x14ac:dyDescent="0.25">
      <c r="B11567" s="110"/>
      <c r="C11567" s="110"/>
    </row>
    <row r="11568" spans="2:3" x14ac:dyDescent="0.25">
      <c r="B11568" s="110"/>
      <c r="C11568" s="110"/>
    </row>
    <row r="11569" spans="2:3" x14ac:dyDescent="0.25">
      <c r="B11569" s="110"/>
      <c r="C11569" s="110"/>
    </row>
    <row r="11570" spans="2:3" x14ac:dyDescent="0.25">
      <c r="B11570" s="110"/>
      <c r="C11570" s="110"/>
    </row>
    <row r="11571" spans="2:3" x14ac:dyDescent="0.25">
      <c r="B11571" s="110"/>
      <c r="C11571" s="110"/>
    </row>
    <row r="11572" spans="2:3" x14ac:dyDescent="0.25">
      <c r="B11572" s="110"/>
      <c r="C11572" s="110"/>
    </row>
    <row r="11573" spans="2:3" x14ac:dyDescent="0.25">
      <c r="B11573" s="110"/>
      <c r="C11573" s="110"/>
    </row>
    <row r="11574" spans="2:3" x14ac:dyDescent="0.25">
      <c r="B11574" s="110"/>
      <c r="C11574" s="110"/>
    </row>
    <row r="11575" spans="2:3" x14ac:dyDescent="0.25">
      <c r="B11575" s="110"/>
      <c r="C11575" s="110"/>
    </row>
    <row r="11576" spans="2:3" x14ac:dyDescent="0.25">
      <c r="B11576" s="110"/>
      <c r="C11576" s="110"/>
    </row>
    <row r="11577" spans="2:3" x14ac:dyDescent="0.25">
      <c r="B11577" s="110"/>
      <c r="C11577" s="110"/>
    </row>
    <row r="11578" spans="2:3" x14ac:dyDescent="0.25">
      <c r="B11578" s="110"/>
      <c r="C11578" s="110"/>
    </row>
    <row r="11579" spans="2:3" x14ac:dyDescent="0.25">
      <c r="B11579" s="110"/>
      <c r="C11579" s="110"/>
    </row>
    <row r="11580" spans="2:3" x14ac:dyDescent="0.25">
      <c r="B11580" s="110"/>
      <c r="C11580" s="110"/>
    </row>
    <row r="11581" spans="2:3" x14ac:dyDescent="0.25">
      <c r="B11581" s="110"/>
      <c r="C11581" s="110"/>
    </row>
    <row r="11582" spans="2:3" x14ac:dyDescent="0.25">
      <c r="B11582" s="110"/>
      <c r="C11582" s="110"/>
    </row>
    <row r="11583" spans="2:3" x14ac:dyDescent="0.25">
      <c r="B11583" s="110"/>
      <c r="C11583" s="110"/>
    </row>
    <row r="11584" spans="2:3" x14ac:dyDescent="0.25">
      <c r="B11584" s="110"/>
      <c r="C11584" s="110"/>
    </row>
    <row r="11585" spans="2:3" x14ac:dyDescent="0.25">
      <c r="B11585" s="110"/>
      <c r="C11585" s="110"/>
    </row>
    <row r="11586" spans="2:3" x14ac:dyDescent="0.25">
      <c r="B11586" s="110"/>
      <c r="C11586" s="110"/>
    </row>
    <row r="11587" spans="2:3" x14ac:dyDescent="0.25">
      <c r="B11587" s="110"/>
      <c r="C11587" s="110"/>
    </row>
    <row r="11588" spans="2:3" x14ac:dyDescent="0.25">
      <c r="B11588" s="110"/>
      <c r="C11588" s="110"/>
    </row>
    <row r="11589" spans="2:3" x14ac:dyDescent="0.25">
      <c r="B11589" s="110"/>
      <c r="C11589" s="110"/>
    </row>
    <row r="11590" spans="2:3" x14ac:dyDescent="0.25">
      <c r="B11590" s="110"/>
      <c r="C11590" s="110"/>
    </row>
    <row r="11591" spans="2:3" x14ac:dyDescent="0.25">
      <c r="B11591" s="110"/>
      <c r="C11591" s="110"/>
    </row>
    <row r="11592" spans="2:3" x14ac:dyDescent="0.25">
      <c r="B11592" s="110"/>
      <c r="C11592" s="110"/>
    </row>
    <row r="11593" spans="2:3" x14ac:dyDescent="0.25">
      <c r="B11593" s="110"/>
      <c r="C11593" s="110"/>
    </row>
    <row r="11594" spans="2:3" x14ac:dyDescent="0.25">
      <c r="B11594" s="110"/>
      <c r="C11594" s="110"/>
    </row>
    <row r="11595" spans="2:3" x14ac:dyDescent="0.25">
      <c r="B11595" s="110"/>
      <c r="C11595" s="110"/>
    </row>
    <row r="11596" spans="2:3" x14ac:dyDescent="0.25">
      <c r="B11596" s="110"/>
      <c r="C11596" s="110"/>
    </row>
    <row r="11597" spans="2:3" x14ac:dyDescent="0.25">
      <c r="B11597" s="110"/>
      <c r="C11597" s="110"/>
    </row>
    <row r="11598" spans="2:3" x14ac:dyDescent="0.25">
      <c r="B11598" s="110"/>
      <c r="C11598" s="110"/>
    </row>
    <row r="11599" spans="2:3" x14ac:dyDescent="0.25">
      <c r="B11599" s="110"/>
      <c r="C11599" s="110"/>
    </row>
    <row r="11600" spans="2:3" x14ac:dyDescent="0.25">
      <c r="B11600" s="110"/>
      <c r="C11600" s="110"/>
    </row>
    <row r="11601" spans="2:3" x14ac:dyDescent="0.25">
      <c r="B11601" s="110"/>
      <c r="C11601" s="110"/>
    </row>
    <row r="11602" spans="2:3" x14ac:dyDescent="0.25">
      <c r="B11602" s="110"/>
      <c r="C11602" s="110"/>
    </row>
    <row r="11603" spans="2:3" x14ac:dyDescent="0.25">
      <c r="B11603" s="110"/>
      <c r="C11603" s="110"/>
    </row>
    <row r="11604" spans="2:3" x14ac:dyDescent="0.25">
      <c r="B11604" s="110"/>
      <c r="C11604" s="110"/>
    </row>
    <row r="11605" spans="2:3" x14ac:dyDescent="0.25">
      <c r="B11605" s="110"/>
      <c r="C11605" s="110"/>
    </row>
    <row r="11606" spans="2:3" x14ac:dyDescent="0.25">
      <c r="B11606" s="110"/>
      <c r="C11606" s="110"/>
    </row>
    <row r="11607" spans="2:3" x14ac:dyDescent="0.25">
      <c r="B11607" s="110"/>
      <c r="C11607" s="110"/>
    </row>
    <row r="11608" spans="2:3" x14ac:dyDescent="0.25">
      <c r="B11608" s="110"/>
      <c r="C11608" s="110"/>
    </row>
    <row r="11609" spans="2:3" x14ac:dyDescent="0.25">
      <c r="B11609" s="110"/>
      <c r="C11609" s="110"/>
    </row>
    <row r="11610" spans="2:3" x14ac:dyDescent="0.25">
      <c r="B11610" s="110"/>
      <c r="C11610" s="110"/>
    </row>
    <row r="11611" spans="2:3" x14ac:dyDescent="0.25">
      <c r="B11611" s="110"/>
      <c r="C11611" s="110"/>
    </row>
    <row r="11612" spans="2:3" x14ac:dyDescent="0.25">
      <c r="B11612" s="110"/>
      <c r="C11612" s="110"/>
    </row>
    <row r="11613" spans="2:3" x14ac:dyDescent="0.25">
      <c r="B11613" s="110"/>
      <c r="C11613" s="110"/>
    </row>
    <row r="11614" spans="2:3" x14ac:dyDescent="0.25">
      <c r="B11614" s="110"/>
      <c r="C11614" s="110"/>
    </row>
    <row r="11615" spans="2:3" x14ac:dyDescent="0.25">
      <c r="B11615" s="110"/>
      <c r="C11615" s="110"/>
    </row>
    <row r="11616" spans="2:3" x14ac:dyDescent="0.25">
      <c r="B11616" s="110"/>
      <c r="C11616" s="110"/>
    </row>
    <row r="11617" spans="2:3" x14ac:dyDescent="0.25">
      <c r="B11617" s="110"/>
      <c r="C11617" s="110"/>
    </row>
    <row r="11618" spans="2:3" x14ac:dyDescent="0.25">
      <c r="B11618" s="110"/>
      <c r="C11618" s="110"/>
    </row>
    <row r="11619" spans="2:3" x14ac:dyDescent="0.25">
      <c r="B11619" s="110"/>
      <c r="C11619" s="110"/>
    </row>
    <row r="11620" spans="2:3" x14ac:dyDescent="0.25">
      <c r="B11620" s="110"/>
      <c r="C11620" s="110"/>
    </row>
    <row r="11621" spans="2:3" x14ac:dyDescent="0.25">
      <c r="B11621" s="110"/>
      <c r="C11621" s="110"/>
    </row>
    <row r="11622" spans="2:3" x14ac:dyDescent="0.25">
      <c r="B11622" s="110"/>
      <c r="C11622" s="110"/>
    </row>
    <row r="11623" spans="2:3" x14ac:dyDescent="0.25">
      <c r="B11623" s="110"/>
      <c r="C11623" s="110"/>
    </row>
    <row r="11624" spans="2:3" x14ac:dyDescent="0.25">
      <c r="B11624" s="110"/>
      <c r="C11624" s="110"/>
    </row>
    <row r="11625" spans="2:3" x14ac:dyDescent="0.25">
      <c r="B11625" s="110"/>
      <c r="C11625" s="110"/>
    </row>
    <row r="11626" spans="2:3" x14ac:dyDescent="0.25">
      <c r="B11626" s="110"/>
      <c r="C11626" s="110"/>
    </row>
    <row r="11627" spans="2:3" x14ac:dyDescent="0.25">
      <c r="B11627" s="110"/>
      <c r="C11627" s="110"/>
    </row>
    <row r="11628" spans="2:3" x14ac:dyDescent="0.25">
      <c r="B11628" s="110"/>
      <c r="C11628" s="110"/>
    </row>
    <row r="11629" spans="2:3" x14ac:dyDescent="0.25">
      <c r="B11629" s="110"/>
      <c r="C11629" s="110"/>
    </row>
    <row r="11630" spans="2:3" x14ac:dyDescent="0.25">
      <c r="B11630" s="110"/>
      <c r="C11630" s="110"/>
    </row>
    <row r="11631" spans="2:3" x14ac:dyDescent="0.25">
      <c r="B11631" s="110"/>
      <c r="C11631" s="110"/>
    </row>
    <row r="11632" spans="2:3" x14ac:dyDescent="0.25">
      <c r="B11632" s="110"/>
      <c r="C11632" s="110"/>
    </row>
    <row r="11633" spans="2:3" x14ac:dyDescent="0.25">
      <c r="B11633" s="110"/>
      <c r="C11633" s="110"/>
    </row>
    <row r="11634" spans="2:3" x14ac:dyDescent="0.25">
      <c r="B11634" s="110"/>
      <c r="C11634" s="110"/>
    </row>
    <row r="11635" spans="2:3" x14ac:dyDescent="0.25">
      <c r="B11635" s="110"/>
      <c r="C11635" s="110"/>
    </row>
    <row r="11636" spans="2:3" x14ac:dyDescent="0.25">
      <c r="B11636" s="110"/>
      <c r="C11636" s="110"/>
    </row>
    <row r="11637" spans="2:3" x14ac:dyDescent="0.25">
      <c r="B11637" s="110"/>
      <c r="C11637" s="110"/>
    </row>
    <row r="11638" spans="2:3" x14ac:dyDescent="0.25">
      <c r="B11638" s="110"/>
      <c r="C11638" s="110"/>
    </row>
    <row r="11639" spans="2:3" x14ac:dyDescent="0.25">
      <c r="B11639" s="110"/>
      <c r="C11639" s="110"/>
    </row>
    <row r="11640" spans="2:3" x14ac:dyDescent="0.25">
      <c r="B11640" s="110"/>
      <c r="C11640" s="110"/>
    </row>
    <row r="11641" spans="2:3" x14ac:dyDescent="0.25">
      <c r="B11641" s="110"/>
      <c r="C11641" s="110"/>
    </row>
    <row r="11642" spans="2:3" x14ac:dyDescent="0.25">
      <c r="B11642" s="110"/>
      <c r="C11642" s="110"/>
    </row>
    <row r="11643" spans="2:3" x14ac:dyDescent="0.25">
      <c r="B11643" s="110"/>
      <c r="C11643" s="110"/>
    </row>
    <row r="11644" spans="2:3" x14ac:dyDescent="0.25">
      <c r="B11644" s="110"/>
      <c r="C11644" s="110"/>
    </row>
    <row r="11645" spans="2:3" x14ac:dyDescent="0.25">
      <c r="B11645" s="110"/>
      <c r="C11645" s="110"/>
    </row>
    <row r="11646" spans="2:3" x14ac:dyDescent="0.25">
      <c r="B11646" s="110"/>
      <c r="C11646" s="110"/>
    </row>
    <row r="11647" spans="2:3" x14ac:dyDescent="0.25">
      <c r="B11647" s="110"/>
      <c r="C11647" s="110"/>
    </row>
    <row r="11648" spans="2:3" x14ac:dyDescent="0.25">
      <c r="B11648" s="110"/>
      <c r="C11648" s="110"/>
    </row>
    <row r="11649" spans="2:3" x14ac:dyDescent="0.25">
      <c r="B11649" s="110"/>
      <c r="C11649" s="110"/>
    </row>
    <row r="11650" spans="2:3" x14ac:dyDescent="0.25">
      <c r="B11650" s="110"/>
      <c r="C11650" s="110"/>
    </row>
    <row r="11651" spans="2:3" x14ac:dyDescent="0.25">
      <c r="B11651" s="110"/>
      <c r="C11651" s="110"/>
    </row>
    <row r="11652" spans="2:3" x14ac:dyDescent="0.25">
      <c r="B11652" s="110"/>
      <c r="C11652" s="110"/>
    </row>
    <row r="11653" spans="2:3" x14ac:dyDescent="0.25">
      <c r="B11653" s="110"/>
      <c r="C11653" s="110"/>
    </row>
    <row r="11654" spans="2:3" x14ac:dyDescent="0.25">
      <c r="B11654" s="110"/>
      <c r="C11654" s="110"/>
    </row>
    <row r="11655" spans="2:3" x14ac:dyDescent="0.25">
      <c r="B11655" s="110"/>
      <c r="C11655" s="110"/>
    </row>
    <row r="11656" spans="2:3" x14ac:dyDescent="0.25">
      <c r="B11656" s="110"/>
      <c r="C11656" s="110"/>
    </row>
    <row r="11657" spans="2:3" x14ac:dyDescent="0.25">
      <c r="B11657" s="110"/>
      <c r="C11657" s="110"/>
    </row>
    <row r="11658" spans="2:3" x14ac:dyDescent="0.25">
      <c r="B11658" s="110"/>
      <c r="C11658" s="110"/>
    </row>
    <row r="11659" spans="2:3" x14ac:dyDescent="0.25">
      <c r="B11659" s="110"/>
      <c r="C11659" s="110"/>
    </row>
    <row r="11660" spans="2:3" x14ac:dyDescent="0.25">
      <c r="B11660" s="110"/>
      <c r="C11660" s="110"/>
    </row>
    <row r="11661" spans="2:3" x14ac:dyDescent="0.25">
      <c r="B11661" s="110"/>
      <c r="C11661" s="110"/>
    </row>
    <row r="11662" spans="2:3" x14ac:dyDescent="0.25">
      <c r="B11662" s="110"/>
      <c r="C11662" s="110"/>
    </row>
    <row r="11663" spans="2:3" x14ac:dyDescent="0.25">
      <c r="B11663" s="110"/>
      <c r="C11663" s="110"/>
    </row>
    <row r="11664" spans="2:3" x14ac:dyDescent="0.25">
      <c r="B11664" s="110"/>
      <c r="C11664" s="110"/>
    </row>
    <row r="11665" spans="2:3" x14ac:dyDescent="0.25">
      <c r="B11665" s="110"/>
      <c r="C11665" s="110"/>
    </row>
    <row r="11666" spans="2:3" x14ac:dyDescent="0.25">
      <c r="B11666" s="110"/>
      <c r="C11666" s="110"/>
    </row>
    <row r="11667" spans="2:3" x14ac:dyDescent="0.25">
      <c r="B11667" s="110"/>
      <c r="C11667" s="110"/>
    </row>
    <row r="11668" spans="2:3" x14ac:dyDescent="0.25">
      <c r="B11668" s="110"/>
      <c r="C11668" s="110"/>
    </row>
    <row r="11669" spans="2:3" x14ac:dyDescent="0.25">
      <c r="B11669" s="110"/>
      <c r="C11669" s="110"/>
    </row>
    <row r="11670" spans="2:3" x14ac:dyDescent="0.25">
      <c r="B11670" s="110"/>
      <c r="C11670" s="110"/>
    </row>
    <row r="11671" spans="2:3" x14ac:dyDescent="0.25">
      <c r="B11671" s="110"/>
      <c r="C11671" s="110"/>
    </row>
    <row r="11672" spans="2:3" x14ac:dyDescent="0.25">
      <c r="B11672" s="110"/>
      <c r="C11672" s="110"/>
    </row>
    <row r="11673" spans="2:3" x14ac:dyDescent="0.25">
      <c r="B11673" s="110"/>
      <c r="C11673" s="110"/>
    </row>
    <row r="11674" spans="2:3" x14ac:dyDescent="0.25">
      <c r="B11674" s="110"/>
      <c r="C11674" s="110"/>
    </row>
    <row r="11675" spans="2:3" x14ac:dyDescent="0.25">
      <c r="B11675" s="110"/>
      <c r="C11675" s="110"/>
    </row>
    <row r="11676" spans="2:3" x14ac:dyDescent="0.25">
      <c r="B11676" s="110"/>
      <c r="C11676" s="110"/>
    </row>
    <row r="11677" spans="2:3" x14ac:dyDescent="0.25">
      <c r="B11677" s="110"/>
      <c r="C11677" s="110"/>
    </row>
    <row r="11678" spans="2:3" x14ac:dyDescent="0.25">
      <c r="B11678" s="110"/>
      <c r="C11678" s="110"/>
    </row>
    <row r="11679" spans="2:3" x14ac:dyDescent="0.25">
      <c r="B11679" s="110"/>
      <c r="C11679" s="110"/>
    </row>
    <row r="11680" spans="2:3" x14ac:dyDescent="0.25">
      <c r="B11680" s="110"/>
      <c r="C11680" s="110"/>
    </row>
    <row r="11681" spans="2:3" x14ac:dyDescent="0.25">
      <c r="B11681" s="110"/>
      <c r="C11681" s="110"/>
    </row>
    <row r="11682" spans="2:3" x14ac:dyDescent="0.25">
      <c r="B11682" s="110"/>
      <c r="C11682" s="110"/>
    </row>
    <row r="11683" spans="2:3" x14ac:dyDescent="0.25">
      <c r="B11683" s="110"/>
      <c r="C11683" s="110"/>
    </row>
    <row r="11684" spans="2:3" x14ac:dyDescent="0.25">
      <c r="B11684" s="110"/>
      <c r="C11684" s="110"/>
    </row>
    <row r="11685" spans="2:3" x14ac:dyDescent="0.25">
      <c r="B11685" s="110"/>
      <c r="C11685" s="110"/>
    </row>
    <row r="11686" spans="2:3" x14ac:dyDescent="0.25">
      <c r="B11686" s="110"/>
      <c r="C11686" s="110"/>
    </row>
    <row r="11687" spans="2:3" x14ac:dyDescent="0.25">
      <c r="B11687" s="110"/>
      <c r="C11687" s="110"/>
    </row>
    <row r="11688" spans="2:3" x14ac:dyDescent="0.25">
      <c r="B11688" s="110"/>
      <c r="C11688" s="110"/>
    </row>
    <row r="11689" spans="2:3" x14ac:dyDescent="0.25">
      <c r="B11689" s="110"/>
      <c r="C11689" s="110"/>
    </row>
    <row r="11690" spans="2:3" x14ac:dyDescent="0.25">
      <c r="B11690" s="110"/>
      <c r="C11690" s="110"/>
    </row>
    <row r="11691" spans="2:3" x14ac:dyDescent="0.25">
      <c r="B11691" s="110"/>
      <c r="C11691" s="110"/>
    </row>
    <row r="11692" spans="2:3" x14ac:dyDescent="0.25">
      <c r="B11692" s="110"/>
      <c r="C11692" s="110"/>
    </row>
    <row r="11693" spans="2:3" x14ac:dyDescent="0.25">
      <c r="B11693" s="110"/>
      <c r="C11693" s="110"/>
    </row>
    <row r="11694" spans="2:3" x14ac:dyDescent="0.25">
      <c r="B11694" s="110"/>
      <c r="C11694" s="110"/>
    </row>
    <row r="11695" spans="2:3" x14ac:dyDescent="0.25">
      <c r="B11695" s="110"/>
      <c r="C11695" s="110"/>
    </row>
    <row r="11696" spans="2:3" x14ac:dyDescent="0.25">
      <c r="B11696" s="110"/>
      <c r="C11696" s="110"/>
    </row>
    <row r="11697" spans="2:3" x14ac:dyDescent="0.25">
      <c r="B11697" s="110"/>
      <c r="C11697" s="110"/>
    </row>
    <row r="11698" spans="2:3" x14ac:dyDescent="0.25">
      <c r="B11698" s="110"/>
      <c r="C11698" s="110"/>
    </row>
    <row r="11699" spans="2:3" x14ac:dyDescent="0.25">
      <c r="B11699" s="110"/>
      <c r="C11699" s="110"/>
    </row>
    <row r="11700" spans="2:3" x14ac:dyDescent="0.25">
      <c r="B11700" s="110"/>
      <c r="C11700" s="110"/>
    </row>
    <row r="11701" spans="2:3" x14ac:dyDescent="0.25">
      <c r="B11701" s="110"/>
      <c r="C11701" s="110"/>
    </row>
    <row r="11702" spans="2:3" x14ac:dyDescent="0.25">
      <c r="B11702" s="110"/>
      <c r="C11702" s="110"/>
    </row>
    <row r="11703" spans="2:3" x14ac:dyDescent="0.25">
      <c r="B11703" s="110"/>
      <c r="C11703" s="110"/>
    </row>
    <row r="11704" spans="2:3" x14ac:dyDescent="0.25">
      <c r="B11704" s="110"/>
      <c r="C11704" s="110"/>
    </row>
    <row r="11705" spans="2:3" x14ac:dyDescent="0.25">
      <c r="B11705" s="110"/>
      <c r="C11705" s="110"/>
    </row>
    <row r="11706" spans="2:3" x14ac:dyDescent="0.25">
      <c r="B11706" s="110"/>
      <c r="C11706" s="110"/>
    </row>
    <row r="11707" spans="2:3" x14ac:dyDescent="0.25">
      <c r="B11707" s="110"/>
      <c r="C11707" s="110"/>
    </row>
    <row r="11708" spans="2:3" x14ac:dyDescent="0.25">
      <c r="B11708" s="110"/>
      <c r="C11708" s="110"/>
    </row>
    <row r="11709" spans="2:3" x14ac:dyDescent="0.25">
      <c r="B11709" s="110"/>
      <c r="C11709" s="110"/>
    </row>
    <row r="11710" spans="2:3" x14ac:dyDescent="0.25">
      <c r="B11710" s="110"/>
      <c r="C11710" s="110"/>
    </row>
    <row r="11711" spans="2:3" x14ac:dyDescent="0.25">
      <c r="B11711" s="110"/>
      <c r="C11711" s="110"/>
    </row>
    <row r="11712" spans="2:3" x14ac:dyDescent="0.25">
      <c r="B11712" s="110"/>
      <c r="C11712" s="110"/>
    </row>
    <row r="11713" spans="2:3" x14ac:dyDescent="0.25">
      <c r="B11713" s="110"/>
      <c r="C11713" s="110"/>
    </row>
    <row r="11714" spans="2:3" x14ac:dyDescent="0.25">
      <c r="B11714" s="110"/>
      <c r="C11714" s="110"/>
    </row>
    <row r="11715" spans="2:3" x14ac:dyDescent="0.25">
      <c r="B11715" s="110"/>
      <c r="C11715" s="110"/>
    </row>
    <row r="11716" spans="2:3" x14ac:dyDescent="0.25">
      <c r="B11716" s="110"/>
      <c r="C11716" s="110"/>
    </row>
    <row r="11717" spans="2:3" x14ac:dyDescent="0.25">
      <c r="B11717" s="110"/>
      <c r="C11717" s="110"/>
    </row>
    <row r="11718" spans="2:3" x14ac:dyDescent="0.25">
      <c r="B11718" s="110"/>
      <c r="C11718" s="110"/>
    </row>
    <row r="11719" spans="2:3" x14ac:dyDescent="0.25">
      <c r="B11719" s="110"/>
      <c r="C11719" s="110"/>
    </row>
    <row r="11720" spans="2:3" x14ac:dyDescent="0.25">
      <c r="B11720" s="110"/>
      <c r="C11720" s="110"/>
    </row>
    <row r="11721" spans="2:3" x14ac:dyDescent="0.25">
      <c r="B11721" s="110"/>
      <c r="C11721" s="110"/>
    </row>
    <row r="11722" spans="2:3" x14ac:dyDescent="0.25">
      <c r="B11722" s="110"/>
      <c r="C11722" s="110"/>
    </row>
    <row r="11723" spans="2:3" x14ac:dyDescent="0.25">
      <c r="B11723" s="110"/>
      <c r="C11723" s="110"/>
    </row>
    <row r="11724" spans="2:3" x14ac:dyDescent="0.25">
      <c r="B11724" s="110"/>
      <c r="C11724" s="110"/>
    </row>
    <row r="11725" spans="2:3" x14ac:dyDescent="0.25">
      <c r="B11725" s="110"/>
      <c r="C11725" s="110"/>
    </row>
    <row r="11726" spans="2:3" x14ac:dyDescent="0.25">
      <c r="B11726" s="110"/>
      <c r="C11726" s="110"/>
    </row>
    <row r="11727" spans="2:3" x14ac:dyDescent="0.25">
      <c r="B11727" s="110"/>
      <c r="C11727" s="110"/>
    </row>
    <row r="11728" spans="2:3" x14ac:dyDescent="0.25">
      <c r="B11728" s="110"/>
      <c r="C11728" s="110"/>
    </row>
    <row r="11729" spans="2:3" x14ac:dyDescent="0.25">
      <c r="B11729" s="110"/>
      <c r="C11729" s="110"/>
    </row>
    <row r="11730" spans="2:3" x14ac:dyDescent="0.25">
      <c r="B11730" s="110"/>
      <c r="C11730" s="110"/>
    </row>
    <row r="11731" spans="2:3" x14ac:dyDescent="0.25">
      <c r="B11731" s="110"/>
      <c r="C11731" s="110"/>
    </row>
    <row r="11732" spans="2:3" x14ac:dyDescent="0.25">
      <c r="B11732" s="110"/>
      <c r="C11732" s="110"/>
    </row>
    <row r="11733" spans="2:3" x14ac:dyDescent="0.25">
      <c r="B11733" s="110"/>
      <c r="C11733" s="110"/>
    </row>
    <row r="11734" spans="2:3" x14ac:dyDescent="0.25">
      <c r="B11734" s="110"/>
      <c r="C11734" s="110"/>
    </row>
    <row r="11735" spans="2:3" x14ac:dyDescent="0.25">
      <c r="B11735" s="110"/>
      <c r="C11735" s="110"/>
    </row>
    <row r="11736" spans="2:3" x14ac:dyDescent="0.25">
      <c r="B11736" s="110"/>
      <c r="C11736" s="110"/>
    </row>
    <row r="11737" spans="2:3" x14ac:dyDescent="0.25">
      <c r="B11737" s="110"/>
      <c r="C11737" s="110"/>
    </row>
    <row r="11738" spans="2:3" x14ac:dyDescent="0.25">
      <c r="B11738" s="110"/>
      <c r="C11738" s="110"/>
    </row>
    <row r="11739" spans="2:3" x14ac:dyDescent="0.25">
      <c r="B11739" s="110"/>
      <c r="C11739" s="110"/>
    </row>
    <row r="11740" spans="2:3" x14ac:dyDescent="0.25">
      <c r="B11740" s="110"/>
      <c r="C11740" s="110"/>
    </row>
    <row r="11741" spans="2:3" x14ac:dyDescent="0.25">
      <c r="B11741" s="110"/>
      <c r="C11741" s="110"/>
    </row>
    <row r="11742" spans="2:3" x14ac:dyDescent="0.25">
      <c r="B11742" s="110"/>
      <c r="C11742" s="110"/>
    </row>
    <row r="11743" spans="2:3" x14ac:dyDescent="0.25">
      <c r="B11743" s="110"/>
      <c r="C11743" s="110"/>
    </row>
    <row r="11744" spans="2:3" x14ac:dyDescent="0.25">
      <c r="B11744" s="110"/>
      <c r="C11744" s="110"/>
    </row>
    <row r="11745" spans="2:3" x14ac:dyDescent="0.25">
      <c r="B11745" s="110"/>
      <c r="C11745" s="110"/>
    </row>
    <row r="11746" spans="2:3" x14ac:dyDescent="0.25">
      <c r="B11746" s="110"/>
      <c r="C11746" s="110"/>
    </row>
    <row r="11747" spans="2:3" x14ac:dyDescent="0.25">
      <c r="B11747" s="110"/>
      <c r="C11747" s="110"/>
    </row>
    <row r="11748" spans="2:3" x14ac:dyDescent="0.25">
      <c r="B11748" s="110"/>
      <c r="C11748" s="110"/>
    </row>
    <row r="11749" spans="2:3" x14ac:dyDescent="0.25">
      <c r="B11749" s="110"/>
      <c r="C11749" s="110"/>
    </row>
    <row r="11750" spans="2:3" x14ac:dyDescent="0.25">
      <c r="B11750" s="110"/>
      <c r="C11750" s="110"/>
    </row>
    <row r="11751" spans="2:3" x14ac:dyDescent="0.25">
      <c r="B11751" s="110"/>
      <c r="C11751" s="110"/>
    </row>
    <row r="11752" spans="2:3" x14ac:dyDescent="0.25">
      <c r="B11752" s="110"/>
      <c r="C11752" s="110"/>
    </row>
    <row r="11753" spans="2:3" x14ac:dyDescent="0.25">
      <c r="B11753" s="110"/>
      <c r="C11753" s="110"/>
    </row>
    <row r="11754" spans="2:3" x14ac:dyDescent="0.25">
      <c r="B11754" s="110"/>
      <c r="C11754" s="110"/>
    </row>
    <row r="11755" spans="2:3" x14ac:dyDescent="0.25">
      <c r="B11755" s="110"/>
      <c r="C11755" s="110"/>
    </row>
    <row r="11756" spans="2:3" x14ac:dyDescent="0.25">
      <c r="B11756" s="110"/>
      <c r="C11756" s="110"/>
    </row>
    <row r="11757" spans="2:3" x14ac:dyDescent="0.25">
      <c r="B11757" s="110"/>
      <c r="C11757" s="110"/>
    </row>
    <row r="11758" spans="2:3" x14ac:dyDescent="0.25">
      <c r="B11758" s="110"/>
      <c r="C11758" s="110"/>
    </row>
    <row r="11759" spans="2:3" x14ac:dyDescent="0.25">
      <c r="B11759" s="110"/>
      <c r="C11759" s="110"/>
    </row>
    <row r="11760" spans="2:3" x14ac:dyDescent="0.25">
      <c r="B11760" s="110"/>
      <c r="C11760" s="110"/>
    </row>
    <row r="11761" spans="2:3" x14ac:dyDescent="0.25">
      <c r="B11761" s="110"/>
      <c r="C11761" s="110"/>
    </row>
    <row r="11762" spans="2:3" x14ac:dyDescent="0.25">
      <c r="B11762" s="110"/>
      <c r="C11762" s="110"/>
    </row>
    <row r="11763" spans="2:3" x14ac:dyDescent="0.25">
      <c r="B11763" s="110"/>
      <c r="C11763" s="110"/>
    </row>
    <row r="11764" spans="2:3" x14ac:dyDescent="0.25">
      <c r="B11764" s="110"/>
      <c r="C11764" s="110"/>
    </row>
    <row r="11765" spans="2:3" x14ac:dyDescent="0.25">
      <c r="B11765" s="110"/>
      <c r="C11765" s="110"/>
    </row>
    <row r="11766" spans="2:3" x14ac:dyDescent="0.25">
      <c r="B11766" s="110"/>
      <c r="C11766" s="110"/>
    </row>
    <row r="11767" spans="2:3" x14ac:dyDescent="0.25">
      <c r="B11767" s="110"/>
      <c r="C11767" s="110"/>
    </row>
    <row r="11768" spans="2:3" x14ac:dyDescent="0.25">
      <c r="B11768" s="110"/>
      <c r="C11768" s="110"/>
    </row>
    <row r="11769" spans="2:3" x14ac:dyDescent="0.25">
      <c r="B11769" s="110"/>
      <c r="C11769" s="110"/>
    </row>
    <row r="11770" spans="2:3" x14ac:dyDescent="0.25">
      <c r="B11770" s="110"/>
      <c r="C11770" s="110"/>
    </row>
    <row r="11771" spans="2:3" x14ac:dyDescent="0.25">
      <c r="B11771" s="110"/>
      <c r="C11771" s="110"/>
    </row>
    <row r="11772" spans="2:3" x14ac:dyDescent="0.25">
      <c r="B11772" s="110"/>
      <c r="C11772" s="110"/>
    </row>
    <row r="11773" spans="2:3" x14ac:dyDescent="0.25">
      <c r="B11773" s="110"/>
      <c r="C11773" s="110"/>
    </row>
    <row r="11774" spans="2:3" x14ac:dyDescent="0.25">
      <c r="B11774" s="110"/>
      <c r="C11774" s="110"/>
    </row>
    <row r="11775" spans="2:3" x14ac:dyDescent="0.25">
      <c r="B11775" s="110"/>
      <c r="C11775" s="110"/>
    </row>
    <row r="11776" spans="2:3" x14ac:dyDescent="0.25">
      <c r="B11776" s="110"/>
      <c r="C11776" s="110"/>
    </row>
    <row r="11777" spans="2:3" x14ac:dyDescent="0.25">
      <c r="B11777" s="110"/>
      <c r="C11777" s="110"/>
    </row>
    <row r="11778" spans="2:3" x14ac:dyDescent="0.25">
      <c r="B11778" s="110"/>
      <c r="C11778" s="110"/>
    </row>
    <row r="11779" spans="2:3" x14ac:dyDescent="0.25">
      <c r="B11779" s="110"/>
      <c r="C11779" s="110"/>
    </row>
    <row r="11780" spans="2:3" x14ac:dyDescent="0.25">
      <c r="B11780" s="110"/>
      <c r="C11780" s="110"/>
    </row>
    <row r="11781" spans="2:3" x14ac:dyDescent="0.25">
      <c r="B11781" s="110"/>
      <c r="C11781" s="110"/>
    </row>
    <row r="11782" spans="2:3" x14ac:dyDescent="0.25">
      <c r="B11782" s="110"/>
      <c r="C11782" s="110"/>
    </row>
    <row r="11783" spans="2:3" x14ac:dyDescent="0.25">
      <c r="B11783" s="110"/>
      <c r="C11783" s="110"/>
    </row>
    <row r="11784" spans="2:3" x14ac:dyDescent="0.25">
      <c r="B11784" s="110"/>
      <c r="C11784" s="110"/>
    </row>
    <row r="11785" spans="2:3" x14ac:dyDescent="0.25">
      <c r="B11785" s="110"/>
      <c r="C11785" s="110"/>
    </row>
    <row r="11786" spans="2:3" x14ac:dyDescent="0.25">
      <c r="B11786" s="110"/>
      <c r="C11786" s="110"/>
    </row>
    <row r="11787" spans="2:3" x14ac:dyDescent="0.25">
      <c r="B11787" s="110"/>
      <c r="C11787" s="110"/>
    </row>
    <row r="11788" spans="2:3" x14ac:dyDescent="0.25">
      <c r="B11788" s="110"/>
      <c r="C11788" s="110"/>
    </row>
    <row r="11789" spans="2:3" x14ac:dyDescent="0.25">
      <c r="B11789" s="110"/>
      <c r="C11789" s="110"/>
    </row>
    <row r="11790" spans="2:3" x14ac:dyDescent="0.25">
      <c r="B11790" s="110"/>
      <c r="C11790" s="110"/>
    </row>
    <row r="11791" spans="2:3" x14ac:dyDescent="0.25">
      <c r="B11791" s="110"/>
      <c r="C11791" s="110"/>
    </row>
    <row r="11792" spans="2:3" x14ac:dyDescent="0.25">
      <c r="B11792" s="110"/>
      <c r="C11792" s="110"/>
    </row>
    <row r="11793" spans="2:3" x14ac:dyDescent="0.25">
      <c r="B11793" s="110"/>
      <c r="C11793" s="110"/>
    </row>
    <row r="11794" spans="2:3" x14ac:dyDescent="0.25">
      <c r="B11794" s="110"/>
      <c r="C11794" s="110"/>
    </row>
    <row r="11795" spans="2:3" x14ac:dyDescent="0.25">
      <c r="B11795" s="110"/>
      <c r="C11795" s="110"/>
    </row>
    <row r="11796" spans="2:3" x14ac:dyDescent="0.25">
      <c r="B11796" s="110"/>
      <c r="C11796" s="110"/>
    </row>
    <row r="11797" spans="2:3" x14ac:dyDescent="0.25">
      <c r="B11797" s="110"/>
      <c r="C11797" s="110"/>
    </row>
    <row r="11798" spans="2:3" x14ac:dyDescent="0.25">
      <c r="B11798" s="110"/>
      <c r="C11798" s="110"/>
    </row>
    <row r="11799" spans="2:3" x14ac:dyDescent="0.25">
      <c r="B11799" s="110"/>
      <c r="C11799" s="110"/>
    </row>
    <row r="11800" spans="2:3" x14ac:dyDescent="0.25">
      <c r="B11800" s="110"/>
      <c r="C11800" s="110"/>
    </row>
    <row r="11801" spans="2:3" x14ac:dyDescent="0.25">
      <c r="B11801" s="110"/>
      <c r="C11801" s="110"/>
    </row>
    <row r="11802" spans="2:3" x14ac:dyDescent="0.25">
      <c r="B11802" s="110"/>
      <c r="C11802" s="110"/>
    </row>
    <row r="11803" spans="2:3" x14ac:dyDescent="0.25">
      <c r="B11803" s="110"/>
      <c r="C11803" s="110"/>
    </row>
    <row r="11804" spans="2:3" x14ac:dyDescent="0.25">
      <c r="B11804" s="110"/>
      <c r="C11804" s="110"/>
    </row>
    <row r="11805" spans="2:3" x14ac:dyDescent="0.25">
      <c r="B11805" s="110"/>
      <c r="C11805" s="110"/>
    </row>
    <row r="11806" spans="2:3" x14ac:dyDescent="0.25">
      <c r="B11806" s="110"/>
      <c r="C11806" s="110"/>
    </row>
    <row r="11807" spans="2:3" x14ac:dyDescent="0.25">
      <c r="B11807" s="110"/>
      <c r="C11807" s="110"/>
    </row>
    <row r="11808" spans="2:3" x14ac:dyDescent="0.25">
      <c r="B11808" s="110"/>
      <c r="C11808" s="110"/>
    </row>
    <row r="11809" spans="2:3" x14ac:dyDescent="0.25">
      <c r="B11809" s="110"/>
      <c r="C11809" s="110"/>
    </row>
    <row r="11810" spans="2:3" x14ac:dyDescent="0.25">
      <c r="B11810" s="110"/>
      <c r="C11810" s="110"/>
    </row>
    <row r="11811" spans="2:3" x14ac:dyDescent="0.25">
      <c r="B11811" s="110"/>
      <c r="C11811" s="110"/>
    </row>
    <row r="11812" spans="2:3" x14ac:dyDescent="0.25">
      <c r="B11812" s="110"/>
      <c r="C11812" s="110"/>
    </row>
    <row r="11813" spans="2:3" x14ac:dyDescent="0.25">
      <c r="B11813" s="110"/>
      <c r="C11813" s="110"/>
    </row>
    <row r="11814" spans="2:3" x14ac:dyDescent="0.25">
      <c r="B11814" s="110"/>
      <c r="C11814" s="110"/>
    </row>
    <row r="11815" spans="2:3" x14ac:dyDescent="0.25">
      <c r="B11815" s="110"/>
      <c r="C11815" s="110"/>
    </row>
    <row r="11816" spans="2:3" x14ac:dyDescent="0.25">
      <c r="B11816" s="110"/>
      <c r="C11816" s="110"/>
    </row>
    <row r="11817" spans="2:3" x14ac:dyDescent="0.25">
      <c r="B11817" s="110"/>
      <c r="C11817" s="110"/>
    </row>
    <row r="11818" spans="2:3" x14ac:dyDescent="0.25">
      <c r="B11818" s="110"/>
      <c r="C11818" s="110"/>
    </row>
    <row r="11819" spans="2:3" x14ac:dyDescent="0.25">
      <c r="B11819" s="110"/>
      <c r="C11819" s="110"/>
    </row>
    <row r="11820" spans="2:3" x14ac:dyDescent="0.25">
      <c r="B11820" s="110"/>
      <c r="C11820" s="110"/>
    </row>
    <row r="11821" spans="2:3" x14ac:dyDescent="0.25">
      <c r="B11821" s="110"/>
      <c r="C11821" s="110"/>
    </row>
    <row r="11822" spans="2:3" x14ac:dyDescent="0.25">
      <c r="B11822" s="110"/>
      <c r="C11822" s="110"/>
    </row>
    <row r="11823" spans="2:3" x14ac:dyDescent="0.25">
      <c r="B11823" s="110"/>
      <c r="C11823" s="110"/>
    </row>
    <row r="11824" spans="2:3" x14ac:dyDescent="0.25">
      <c r="B11824" s="110"/>
      <c r="C11824" s="110"/>
    </row>
    <row r="11825" spans="2:3" x14ac:dyDescent="0.25">
      <c r="B11825" s="110"/>
      <c r="C11825" s="110"/>
    </row>
    <row r="11826" spans="2:3" x14ac:dyDescent="0.25">
      <c r="B11826" s="110"/>
      <c r="C11826" s="110"/>
    </row>
    <row r="11827" spans="2:3" x14ac:dyDescent="0.25">
      <c r="B11827" s="110"/>
      <c r="C11827" s="110"/>
    </row>
    <row r="11828" spans="2:3" x14ac:dyDescent="0.25">
      <c r="B11828" s="110"/>
      <c r="C11828" s="110"/>
    </row>
    <row r="11829" spans="2:3" x14ac:dyDescent="0.25">
      <c r="B11829" s="110"/>
      <c r="C11829" s="110"/>
    </row>
    <row r="11830" spans="2:3" x14ac:dyDescent="0.25">
      <c r="B11830" s="110"/>
      <c r="C11830" s="110"/>
    </row>
    <row r="11831" spans="2:3" x14ac:dyDescent="0.25">
      <c r="B11831" s="110"/>
      <c r="C11831" s="110"/>
    </row>
    <row r="11832" spans="2:3" x14ac:dyDescent="0.25">
      <c r="B11832" s="110"/>
      <c r="C11832" s="110"/>
    </row>
    <row r="11833" spans="2:3" x14ac:dyDescent="0.25">
      <c r="B11833" s="110"/>
      <c r="C11833" s="110"/>
    </row>
    <row r="11834" spans="2:3" x14ac:dyDescent="0.25">
      <c r="B11834" s="110"/>
      <c r="C11834" s="110"/>
    </row>
    <row r="11835" spans="2:3" x14ac:dyDescent="0.25">
      <c r="B11835" s="110"/>
      <c r="C11835" s="110"/>
    </row>
    <row r="11836" spans="2:3" x14ac:dyDescent="0.25">
      <c r="B11836" s="110"/>
      <c r="C11836" s="110"/>
    </row>
    <row r="11837" spans="2:3" x14ac:dyDescent="0.25">
      <c r="B11837" s="110"/>
      <c r="C11837" s="110"/>
    </row>
    <row r="11838" spans="2:3" x14ac:dyDescent="0.25">
      <c r="B11838" s="110"/>
      <c r="C11838" s="110"/>
    </row>
    <row r="11839" spans="2:3" x14ac:dyDescent="0.25">
      <c r="B11839" s="110"/>
      <c r="C11839" s="110"/>
    </row>
    <row r="11840" spans="2:3" x14ac:dyDescent="0.25">
      <c r="B11840" s="110"/>
      <c r="C11840" s="110"/>
    </row>
    <row r="11841" spans="2:3" x14ac:dyDescent="0.25">
      <c r="B11841" s="110"/>
      <c r="C11841" s="110"/>
    </row>
    <row r="11842" spans="2:3" x14ac:dyDescent="0.25">
      <c r="B11842" s="110"/>
      <c r="C11842" s="110"/>
    </row>
    <row r="11843" spans="2:3" x14ac:dyDescent="0.25">
      <c r="B11843" s="110"/>
      <c r="C11843" s="110"/>
    </row>
    <row r="11844" spans="2:3" x14ac:dyDescent="0.25">
      <c r="B11844" s="110"/>
      <c r="C11844" s="110"/>
    </row>
    <row r="11845" spans="2:3" x14ac:dyDescent="0.25">
      <c r="B11845" s="110"/>
      <c r="C11845" s="110"/>
    </row>
    <row r="11846" spans="2:3" x14ac:dyDescent="0.25">
      <c r="B11846" s="110"/>
      <c r="C11846" s="110"/>
    </row>
    <row r="11847" spans="2:3" x14ac:dyDescent="0.25">
      <c r="B11847" s="110"/>
      <c r="C11847" s="110"/>
    </row>
    <row r="11848" spans="2:3" x14ac:dyDescent="0.25">
      <c r="B11848" s="110"/>
      <c r="C11848" s="110"/>
    </row>
    <row r="11849" spans="2:3" x14ac:dyDescent="0.25">
      <c r="B11849" s="110"/>
      <c r="C11849" s="110"/>
    </row>
    <row r="11850" spans="2:3" x14ac:dyDescent="0.25">
      <c r="B11850" s="110"/>
      <c r="C11850" s="110"/>
    </row>
    <row r="11851" spans="2:3" x14ac:dyDescent="0.25">
      <c r="B11851" s="110"/>
      <c r="C11851" s="110"/>
    </row>
    <row r="11852" spans="2:3" x14ac:dyDescent="0.25">
      <c r="B11852" s="110"/>
      <c r="C11852" s="110"/>
    </row>
    <row r="11853" spans="2:3" x14ac:dyDescent="0.25">
      <c r="B11853" s="110"/>
      <c r="C11853" s="110"/>
    </row>
    <row r="11854" spans="2:3" x14ac:dyDescent="0.25">
      <c r="B11854" s="110"/>
      <c r="C11854" s="110"/>
    </row>
    <row r="11855" spans="2:3" x14ac:dyDescent="0.25">
      <c r="B11855" s="110"/>
      <c r="C11855" s="110"/>
    </row>
    <row r="11856" spans="2:3" x14ac:dyDescent="0.25">
      <c r="B11856" s="110"/>
      <c r="C11856" s="110"/>
    </row>
    <row r="11857" spans="2:3" x14ac:dyDescent="0.25">
      <c r="B11857" s="110"/>
      <c r="C11857" s="110"/>
    </row>
    <row r="11858" spans="2:3" x14ac:dyDescent="0.25">
      <c r="B11858" s="110"/>
      <c r="C11858" s="110"/>
    </row>
    <row r="11859" spans="2:3" x14ac:dyDescent="0.25">
      <c r="B11859" s="110"/>
      <c r="C11859" s="110"/>
    </row>
    <row r="11860" spans="2:3" x14ac:dyDescent="0.25">
      <c r="B11860" s="110"/>
      <c r="C11860" s="110"/>
    </row>
    <row r="11861" spans="2:3" x14ac:dyDescent="0.25">
      <c r="B11861" s="110"/>
      <c r="C11861" s="110"/>
    </row>
    <row r="11862" spans="2:3" x14ac:dyDescent="0.25">
      <c r="B11862" s="110"/>
      <c r="C11862" s="110"/>
    </row>
    <row r="11863" spans="2:3" x14ac:dyDescent="0.25">
      <c r="B11863" s="110"/>
      <c r="C11863" s="110"/>
    </row>
    <row r="11864" spans="2:3" x14ac:dyDescent="0.25">
      <c r="B11864" s="110"/>
      <c r="C11864" s="110"/>
    </row>
    <row r="11865" spans="2:3" x14ac:dyDescent="0.25">
      <c r="B11865" s="110"/>
      <c r="C11865" s="110"/>
    </row>
    <row r="11866" spans="2:3" x14ac:dyDescent="0.25">
      <c r="B11866" s="110"/>
      <c r="C11866" s="110"/>
    </row>
    <row r="11867" spans="2:3" x14ac:dyDescent="0.25">
      <c r="B11867" s="110"/>
      <c r="C11867" s="110"/>
    </row>
    <row r="11868" spans="2:3" x14ac:dyDescent="0.25">
      <c r="B11868" s="110"/>
      <c r="C11868" s="110"/>
    </row>
    <row r="11869" spans="2:3" x14ac:dyDescent="0.25">
      <c r="B11869" s="110"/>
      <c r="C11869" s="110"/>
    </row>
    <row r="11870" spans="2:3" x14ac:dyDescent="0.25">
      <c r="B11870" s="110"/>
      <c r="C11870" s="110"/>
    </row>
    <row r="11871" spans="2:3" x14ac:dyDescent="0.25">
      <c r="B11871" s="110"/>
      <c r="C11871" s="110"/>
    </row>
    <row r="11872" spans="2:3" x14ac:dyDescent="0.25">
      <c r="B11872" s="110"/>
      <c r="C11872" s="110"/>
    </row>
    <row r="11873" spans="2:3" x14ac:dyDescent="0.25">
      <c r="B11873" s="110"/>
      <c r="C11873" s="110"/>
    </row>
    <row r="11874" spans="2:3" x14ac:dyDescent="0.25">
      <c r="B11874" s="110"/>
      <c r="C11874" s="110"/>
    </row>
    <row r="11875" spans="2:3" x14ac:dyDescent="0.25">
      <c r="B11875" s="110"/>
      <c r="C11875" s="110"/>
    </row>
    <row r="11876" spans="2:3" x14ac:dyDescent="0.25">
      <c r="B11876" s="110"/>
      <c r="C11876" s="110"/>
    </row>
    <row r="11877" spans="2:3" x14ac:dyDescent="0.25">
      <c r="B11877" s="110"/>
      <c r="C11877" s="110"/>
    </row>
    <row r="11878" spans="2:3" x14ac:dyDescent="0.25">
      <c r="B11878" s="110"/>
      <c r="C11878" s="110"/>
    </row>
    <row r="11879" spans="2:3" x14ac:dyDescent="0.25">
      <c r="B11879" s="110"/>
      <c r="C11879" s="110"/>
    </row>
    <row r="11880" spans="2:3" x14ac:dyDescent="0.25">
      <c r="B11880" s="110"/>
      <c r="C11880" s="110"/>
    </row>
    <row r="11881" spans="2:3" x14ac:dyDescent="0.25">
      <c r="B11881" s="110"/>
      <c r="C11881" s="110"/>
    </row>
    <row r="11882" spans="2:3" x14ac:dyDescent="0.25">
      <c r="B11882" s="110"/>
      <c r="C11882" s="110"/>
    </row>
    <row r="11883" spans="2:3" x14ac:dyDescent="0.25">
      <c r="B11883" s="110"/>
      <c r="C11883" s="110"/>
    </row>
    <row r="11884" spans="2:3" x14ac:dyDescent="0.25">
      <c r="B11884" s="110"/>
      <c r="C11884" s="110"/>
    </row>
    <row r="11885" spans="2:3" x14ac:dyDescent="0.25">
      <c r="B11885" s="110"/>
      <c r="C11885" s="110"/>
    </row>
    <row r="11886" spans="2:3" x14ac:dyDescent="0.25">
      <c r="B11886" s="110"/>
      <c r="C11886" s="110"/>
    </row>
    <row r="11887" spans="2:3" x14ac:dyDescent="0.25">
      <c r="B11887" s="110"/>
      <c r="C11887" s="110"/>
    </row>
    <row r="11888" spans="2:3" x14ac:dyDescent="0.25">
      <c r="B11888" s="110"/>
      <c r="C11888" s="110"/>
    </row>
    <row r="11889" spans="2:3" x14ac:dyDescent="0.25">
      <c r="B11889" s="110"/>
      <c r="C11889" s="110"/>
    </row>
    <row r="11890" spans="2:3" x14ac:dyDescent="0.25">
      <c r="B11890" s="110"/>
      <c r="C11890" s="110"/>
    </row>
    <row r="11891" spans="2:3" x14ac:dyDescent="0.25">
      <c r="B11891" s="110"/>
      <c r="C11891" s="110"/>
    </row>
    <row r="11892" spans="2:3" x14ac:dyDescent="0.25">
      <c r="B11892" s="110"/>
      <c r="C11892" s="110"/>
    </row>
    <row r="11893" spans="2:3" x14ac:dyDescent="0.25">
      <c r="B11893" s="110"/>
      <c r="C11893" s="110"/>
    </row>
    <row r="11894" spans="2:3" x14ac:dyDescent="0.25">
      <c r="B11894" s="110"/>
      <c r="C11894" s="110"/>
    </row>
    <row r="11895" spans="2:3" x14ac:dyDescent="0.25">
      <c r="B11895" s="110"/>
      <c r="C11895" s="110"/>
    </row>
    <row r="11896" spans="2:3" x14ac:dyDescent="0.25">
      <c r="B11896" s="110"/>
      <c r="C11896" s="110"/>
    </row>
    <row r="11897" spans="2:3" x14ac:dyDescent="0.25">
      <c r="B11897" s="110"/>
      <c r="C11897" s="110"/>
    </row>
    <row r="11898" spans="2:3" x14ac:dyDescent="0.25">
      <c r="B11898" s="110"/>
      <c r="C11898" s="110"/>
    </row>
    <row r="11899" spans="2:3" x14ac:dyDescent="0.25">
      <c r="B11899" s="110"/>
      <c r="C11899" s="110"/>
    </row>
    <row r="11900" spans="2:3" x14ac:dyDescent="0.25">
      <c r="B11900" s="110"/>
      <c r="C11900" s="110"/>
    </row>
    <row r="11901" spans="2:3" x14ac:dyDescent="0.25">
      <c r="B11901" s="110"/>
      <c r="C11901" s="110"/>
    </row>
    <row r="11902" spans="2:3" x14ac:dyDescent="0.25">
      <c r="B11902" s="110"/>
      <c r="C11902" s="110"/>
    </row>
    <row r="11903" spans="2:3" x14ac:dyDescent="0.25">
      <c r="B11903" s="110"/>
      <c r="C11903" s="110"/>
    </row>
    <row r="11904" spans="2:3" x14ac:dyDescent="0.25">
      <c r="B11904" s="110"/>
      <c r="C11904" s="110"/>
    </row>
    <row r="11905" spans="2:3" x14ac:dyDescent="0.25">
      <c r="B11905" s="110"/>
      <c r="C11905" s="110"/>
    </row>
    <row r="11906" spans="2:3" x14ac:dyDescent="0.25">
      <c r="B11906" s="110"/>
      <c r="C11906" s="110"/>
    </row>
    <row r="11907" spans="2:3" x14ac:dyDescent="0.25">
      <c r="B11907" s="110"/>
      <c r="C11907" s="110"/>
    </row>
    <row r="11908" spans="2:3" x14ac:dyDescent="0.25">
      <c r="B11908" s="110"/>
      <c r="C11908" s="110"/>
    </row>
    <row r="11909" spans="2:3" x14ac:dyDescent="0.25">
      <c r="B11909" s="110"/>
      <c r="C11909" s="110"/>
    </row>
    <row r="11910" spans="2:3" x14ac:dyDescent="0.25">
      <c r="B11910" s="110"/>
      <c r="C11910" s="110"/>
    </row>
    <row r="11911" spans="2:3" x14ac:dyDescent="0.25">
      <c r="B11911" s="110"/>
      <c r="C11911" s="110"/>
    </row>
    <row r="11912" spans="2:3" x14ac:dyDescent="0.25">
      <c r="B11912" s="110"/>
      <c r="C11912" s="110"/>
    </row>
    <row r="11913" spans="2:3" x14ac:dyDescent="0.25">
      <c r="B11913" s="110"/>
      <c r="C11913" s="110"/>
    </row>
    <row r="11914" spans="2:3" x14ac:dyDescent="0.25">
      <c r="B11914" s="110"/>
      <c r="C11914" s="110"/>
    </row>
    <row r="11915" spans="2:3" x14ac:dyDescent="0.25">
      <c r="B11915" s="110"/>
      <c r="C11915" s="110"/>
    </row>
    <row r="11916" spans="2:3" x14ac:dyDescent="0.25">
      <c r="B11916" s="110"/>
      <c r="C11916" s="110"/>
    </row>
    <row r="11917" spans="2:3" x14ac:dyDescent="0.25">
      <c r="B11917" s="110"/>
      <c r="C11917" s="110"/>
    </row>
    <row r="11918" spans="2:3" x14ac:dyDescent="0.25">
      <c r="B11918" s="110"/>
      <c r="C11918" s="110"/>
    </row>
    <row r="11919" spans="2:3" x14ac:dyDescent="0.25">
      <c r="B11919" s="110"/>
      <c r="C11919" s="110"/>
    </row>
    <row r="11920" spans="2:3" x14ac:dyDescent="0.25">
      <c r="B11920" s="110"/>
      <c r="C11920" s="110"/>
    </row>
    <row r="11921" spans="2:3" x14ac:dyDescent="0.25">
      <c r="B11921" s="110"/>
      <c r="C11921" s="110"/>
    </row>
    <row r="11922" spans="2:3" x14ac:dyDescent="0.25">
      <c r="B11922" s="110"/>
      <c r="C11922" s="110"/>
    </row>
    <row r="11923" spans="2:3" x14ac:dyDescent="0.25">
      <c r="B11923" s="110"/>
      <c r="C11923" s="110"/>
    </row>
    <row r="11924" spans="2:3" x14ac:dyDescent="0.25">
      <c r="B11924" s="110"/>
      <c r="C11924" s="110"/>
    </row>
    <row r="11925" spans="2:3" x14ac:dyDescent="0.25">
      <c r="B11925" s="110"/>
      <c r="C11925" s="110"/>
    </row>
    <row r="11926" spans="2:3" x14ac:dyDescent="0.25">
      <c r="B11926" s="110"/>
      <c r="C11926" s="110"/>
    </row>
    <row r="11927" spans="2:3" x14ac:dyDescent="0.25">
      <c r="B11927" s="110"/>
      <c r="C11927" s="110"/>
    </row>
    <row r="11928" spans="2:3" x14ac:dyDescent="0.25">
      <c r="B11928" s="110"/>
      <c r="C11928" s="110"/>
    </row>
    <row r="11929" spans="2:3" x14ac:dyDescent="0.25">
      <c r="B11929" s="110"/>
      <c r="C11929" s="110"/>
    </row>
    <row r="11930" spans="2:3" x14ac:dyDescent="0.25">
      <c r="B11930" s="110"/>
      <c r="C11930" s="110"/>
    </row>
    <row r="11931" spans="2:3" x14ac:dyDescent="0.25">
      <c r="B11931" s="110"/>
      <c r="C11931" s="110"/>
    </row>
    <row r="11932" spans="2:3" x14ac:dyDescent="0.25">
      <c r="B11932" s="110"/>
      <c r="C11932" s="110"/>
    </row>
    <row r="11933" spans="2:3" x14ac:dyDescent="0.25">
      <c r="B11933" s="110"/>
      <c r="C11933" s="110"/>
    </row>
    <row r="11934" spans="2:3" x14ac:dyDescent="0.25">
      <c r="B11934" s="110"/>
      <c r="C11934" s="110"/>
    </row>
    <row r="11935" spans="2:3" x14ac:dyDescent="0.25">
      <c r="B11935" s="110"/>
      <c r="C11935" s="110"/>
    </row>
    <row r="11936" spans="2:3" x14ac:dyDescent="0.25">
      <c r="B11936" s="110"/>
      <c r="C11936" s="110"/>
    </row>
    <row r="11937" spans="2:3" x14ac:dyDescent="0.25">
      <c r="B11937" s="110"/>
      <c r="C11937" s="110"/>
    </row>
    <row r="11938" spans="2:3" x14ac:dyDescent="0.25">
      <c r="B11938" s="110"/>
      <c r="C11938" s="110"/>
    </row>
    <row r="11939" spans="2:3" x14ac:dyDescent="0.25">
      <c r="B11939" s="110"/>
      <c r="C11939" s="110"/>
    </row>
    <row r="11940" spans="2:3" x14ac:dyDescent="0.25">
      <c r="B11940" s="110"/>
      <c r="C11940" s="110"/>
    </row>
    <row r="11941" spans="2:3" x14ac:dyDescent="0.25">
      <c r="B11941" s="110"/>
      <c r="C11941" s="110"/>
    </row>
    <row r="11942" spans="2:3" x14ac:dyDescent="0.25">
      <c r="B11942" s="110"/>
      <c r="C11942" s="110"/>
    </row>
    <row r="11943" spans="2:3" x14ac:dyDescent="0.25">
      <c r="B11943" s="110"/>
      <c r="C11943" s="110"/>
    </row>
    <row r="11944" spans="2:3" x14ac:dyDescent="0.25">
      <c r="B11944" s="110"/>
      <c r="C11944" s="110"/>
    </row>
    <row r="11945" spans="2:3" x14ac:dyDescent="0.25">
      <c r="B11945" s="110"/>
      <c r="C11945" s="110"/>
    </row>
    <row r="11946" spans="2:3" x14ac:dyDescent="0.25">
      <c r="B11946" s="110"/>
      <c r="C11946" s="110"/>
    </row>
    <row r="11947" spans="2:3" x14ac:dyDescent="0.25">
      <c r="B11947" s="110"/>
      <c r="C11947" s="110"/>
    </row>
    <row r="11948" spans="2:3" x14ac:dyDescent="0.25">
      <c r="B11948" s="110"/>
      <c r="C11948" s="110"/>
    </row>
    <row r="11949" spans="2:3" x14ac:dyDescent="0.25">
      <c r="B11949" s="110"/>
      <c r="C11949" s="110"/>
    </row>
    <row r="11950" spans="2:3" x14ac:dyDescent="0.25">
      <c r="B11950" s="110"/>
      <c r="C11950" s="110"/>
    </row>
    <row r="11951" spans="2:3" x14ac:dyDescent="0.25">
      <c r="B11951" s="110"/>
      <c r="C11951" s="110"/>
    </row>
    <row r="11952" spans="2:3" x14ac:dyDescent="0.25">
      <c r="B11952" s="110"/>
      <c r="C11952" s="110"/>
    </row>
    <row r="11953" spans="2:3" x14ac:dyDescent="0.25">
      <c r="B11953" s="110"/>
      <c r="C11953" s="110"/>
    </row>
    <row r="11954" spans="2:3" x14ac:dyDescent="0.25">
      <c r="B11954" s="110"/>
      <c r="C11954" s="110"/>
    </row>
    <row r="11955" spans="2:3" x14ac:dyDescent="0.25">
      <c r="B11955" s="110"/>
      <c r="C11955" s="110"/>
    </row>
    <row r="11956" spans="2:3" x14ac:dyDescent="0.25">
      <c r="B11956" s="110"/>
      <c r="C11956" s="110"/>
    </row>
    <row r="11957" spans="2:3" x14ac:dyDescent="0.25">
      <c r="B11957" s="110"/>
      <c r="C11957" s="110"/>
    </row>
    <row r="11958" spans="2:3" x14ac:dyDescent="0.25">
      <c r="B11958" s="110"/>
      <c r="C11958" s="110"/>
    </row>
    <row r="11959" spans="2:3" x14ac:dyDescent="0.25">
      <c r="B11959" s="110"/>
      <c r="C11959" s="110"/>
    </row>
    <row r="11960" spans="2:3" x14ac:dyDescent="0.25">
      <c r="B11960" s="110"/>
      <c r="C11960" s="110"/>
    </row>
    <row r="11961" spans="2:3" x14ac:dyDescent="0.25">
      <c r="B11961" s="110"/>
      <c r="C11961" s="110"/>
    </row>
    <row r="11962" spans="2:3" x14ac:dyDescent="0.25">
      <c r="B11962" s="110"/>
      <c r="C11962" s="110"/>
    </row>
    <row r="11963" spans="2:3" x14ac:dyDescent="0.25">
      <c r="B11963" s="110"/>
      <c r="C11963" s="110"/>
    </row>
    <row r="11964" spans="2:3" x14ac:dyDescent="0.25">
      <c r="B11964" s="110"/>
      <c r="C11964" s="110"/>
    </row>
    <row r="11965" spans="2:3" x14ac:dyDescent="0.25">
      <c r="B11965" s="110"/>
      <c r="C11965" s="110"/>
    </row>
    <row r="11966" spans="2:3" x14ac:dyDescent="0.25">
      <c r="B11966" s="110"/>
      <c r="C11966" s="110"/>
    </row>
    <row r="11967" spans="2:3" x14ac:dyDescent="0.25">
      <c r="B11967" s="110"/>
      <c r="C11967" s="110"/>
    </row>
    <row r="11968" spans="2:3" x14ac:dyDescent="0.25">
      <c r="B11968" s="110"/>
      <c r="C11968" s="110"/>
    </row>
    <row r="11969" spans="2:3" x14ac:dyDescent="0.25">
      <c r="B11969" s="110"/>
      <c r="C11969" s="110"/>
    </row>
    <row r="11970" spans="2:3" x14ac:dyDescent="0.25">
      <c r="B11970" s="110"/>
      <c r="C11970" s="110"/>
    </row>
    <row r="11971" spans="2:3" x14ac:dyDescent="0.25">
      <c r="B11971" s="110"/>
      <c r="C11971" s="110"/>
    </row>
    <row r="11972" spans="2:3" x14ac:dyDescent="0.25">
      <c r="B11972" s="110"/>
      <c r="C11972" s="110"/>
    </row>
    <row r="11973" spans="2:3" x14ac:dyDescent="0.25">
      <c r="B11973" s="110"/>
      <c r="C11973" s="110"/>
    </row>
    <row r="11974" spans="2:3" x14ac:dyDescent="0.25">
      <c r="B11974" s="110"/>
      <c r="C11974" s="110"/>
    </row>
    <row r="11975" spans="2:3" x14ac:dyDescent="0.25">
      <c r="B11975" s="110"/>
      <c r="C11975" s="110"/>
    </row>
    <row r="11976" spans="2:3" x14ac:dyDescent="0.25">
      <c r="B11976" s="110"/>
      <c r="C11976" s="110"/>
    </row>
    <row r="11977" spans="2:3" x14ac:dyDescent="0.25">
      <c r="B11977" s="110"/>
      <c r="C11977" s="110"/>
    </row>
    <row r="11978" spans="2:3" x14ac:dyDescent="0.25">
      <c r="B11978" s="110"/>
      <c r="C11978" s="110"/>
    </row>
    <row r="11979" spans="2:3" x14ac:dyDescent="0.25">
      <c r="B11979" s="110"/>
      <c r="C11979" s="110"/>
    </row>
    <row r="11980" spans="2:3" x14ac:dyDescent="0.25">
      <c r="B11980" s="110"/>
      <c r="C11980" s="110"/>
    </row>
    <row r="11981" spans="2:3" x14ac:dyDescent="0.25">
      <c r="B11981" s="110"/>
      <c r="C11981" s="110"/>
    </row>
    <row r="11982" spans="2:3" x14ac:dyDescent="0.25">
      <c r="B11982" s="110"/>
      <c r="C11982" s="110"/>
    </row>
    <row r="11983" spans="2:3" x14ac:dyDescent="0.25">
      <c r="B11983" s="110"/>
      <c r="C11983" s="110"/>
    </row>
    <row r="11984" spans="2:3" x14ac:dyDescent="0.25">
      <c r="B11984" s="110"/>
      <c r="C11984" s="110"/>
    </row>
    <row r="11985" spans="2:3" x14ac:dyDescent="0.25">
      <c r="B11985" s="110"/>
      <c r="C11985" s="110"/>
    </row>
    <row r="11986" spans="2:3" x14ac:dyDescent="0.25">
      <c r="B11986" s="110"/>
      <c r="C11986" s="110"/>
    </row>
    <row r="11987" spans="2:3" x14ac:dyDescent="0.25">
      <c r="B11987" s="110"/>
      <c r="C11987" s="110"/>
    </row>
    <row r="11988" spans="2:3" x14ac:dyDescent="0.25">
      <c r="B11988" s="110"/>
      <c r="C11988" s="110"/>
    </row>
    <row r="11989" spans="2:3" x14ac:dyDescent="0.25">
      <c r="B11989" s="110"/>
      <c r="C11989" s="110"/>
    </row>
    <row r="11990" spans="2:3" x14ac:dyDescent="0.25">
      <c r="B11990" s="110"/>
      <c r="C11990" s="110"/>
    </row>
    <row r="11991" spans="2:3" x14ac:dyDescent="0.25">
      <c r="B11991" s="110"/>
      <c r="C11991" s="110"/>
    </row>
    <row r="11992" spans="2:3" x14ac:dyDescent="0.25">
      <c r="B11992" s="110"/>
      <c r="C11992" s="110"/>
    </row>
    <row r="11993" spans="2:3" x14ac:dyDescent="0.25">
      <c r="B11993" s="110"/>
      <c r="C11993" s="110"/>
    </row>
    <row r="11994" spans="2:3" x14ac:dyDescent="0.25">
      <c r="B11994" s="110"/>
      <c r="C11994" s="110"/>
    </row>
    <row r="11995" spans="2:3" x14ac:dyDescent="0.25">
      <c r="B11995" s="110"/>
      <c r="C11995" s="110"/>
    </row>
    <row r="11996" spans="2:3" x14ac:dyDescent="0.25">
      <c r="B11996" s="110"/>
      <c r="C11996" s="110"/>
    </row>
    <row r="11997" spans="2:3" x14ac:dyDescent="0.25">
      <c r="B11997" s="110"/>
      <c r="C11997" s="110"/>
    </row>
    <row r="11998" spans="2:3" x14ac:dyDescent="0.25">
      <c r="B11998" s="110"/>
      <c r="C11998" s="110"/>
    </row>
    <row r="11999" spans="2:3" x14ac:dyDescent="0.25">
      <c r="B11999" s="110"/>
      <c r="C11999" s="110"/>
    </row>
    <row r="12000" spans="2:3" x14ac:dyDescent="0.25">
      <c r="B12000" s="110"/>
      <c r="C12000" s="110"/>
    </row>
    <row r="12001" spans="2:3" x14ac:dyDescent="0.25">
      <c r="B12001" s="110"/>
      <c r="C12001" s="110"/>
    </row>
    <row r="12002" spans="2:3" x14ac:dyDescent="0.25">
      <c r="B12002" s="110"/>
      <c r="C12002" s="110"/>
    </row>
    <row r="12003" spans="2:3" x14ac:dyDescent="0.25">
      <c r="B12003" s="110"/>
      <c r="C12003" s="110"/>
    </row>
    <row r="12004" spans="2:3" x14ac:dyDescent="0.25">
      <c r="B12004" s="110"/>
      <c r="C12004" s="110"/>
    </row>
    <row r="12005" spans="2:3" x14ac:dyDescent="0.25">
      <c r="B12005" s="110"/>
      <c r="C12005" s="110"/>
    </row>
    <row r="12006" spans="2:3" x14ac:dyDescent="0.25">
      <c r="B12006" s="110"/>
      <c r="C12006" s="110"/>
    </row>
    <row r="12007" spans="2:3" x14ac:dyDescent="0.25">
      <c r="B12007" s="110"/>
      <c r="C12007" s="110"/>
    </row>
    <row r="12008" spans="2:3" x14ac:dyDescent="0.25">
      <c r="B12008" s="110"/>
      <c r="C12008" s="110"/>
    </row>
    <row r="12009" spans="2:3" x14ac:dyDescent="0.25">
      <c r="B12009" s="110"/>
      <c r="C12009" s="110"/>
    </row>
    <row r="12010" spans="2:3" x14ac:dyDescent="0.25">
      <c r="B12010" s="110"/>
      <c r="C12010" s="110"/>
    </row>
    <row r="12011" spans="2:3" x14ac:dyDescent="0.25">
      <c r="B12011" s="110"/>
      <c r="C12011" s="110"/>
    </row>
    <row r="12012" spans="2:3" x14ac:dyDescent="0.25">
      <c r="B12012" s="110"/>
      <c r="C12012" s="110"/>
    </row>
    <row r="12013" spans="2:3" x14ac:dyDescent="0.25">
      <c r="B12013" s="110"/>
      <c r="C12013" s="110"/>
    </row>
    <row r="12014" spans="2:3" x14ac:dyDescent="0.25">
      <c r="B12014" s="110"/>
      <c r="C12014" s="110"/>
    </row>
    <row r="12015" spans="2:3" x14ac:dyDescent="0.25">
      <c r="B12015" s="110"/>
      <c r="C12015" s="110"/>
    </row>
    <row r="12016" spans="2:3" x14ac:dyDescent="0.25">
      <c r="B12016" s="110"/>
      <c r="C12016" s="110"/>
    </row>
    <row r="12017" spans="2:3" x14ac:dyDescent="0.25">
      <c r="B12017" s="110"/>
      <c r="C12017" s="110"/>
    </row>
    <row r="12018" spans="2:3" x14ac:dyDescent="0.25">
      <c r="B12018" s="110"/>
      <c r="C12018" s="110"/>
    </row>
    <row r="12019" spans="2:3" x14ac:dyDescent="0.25">
      <c r="B12019" s="110"/>
      <c r="C12019" s="110"/>
    </row>
    <row r="12020" spans="2:3" x14ac:dyDescent="0.25">
      <c r="B12020" s="110"/>
      <c r="C12020" s="110"/>
    </row>
    <row r="12021" spans="2:3" x14ac:dyDescent="0.25">
      <c r="B12021" s="110"/>
      <c r="C12021" s="110"/>
    </row>
    <row r="12022" spans="2:3" x14ac:dyDescent="0.25">
      <c r="B12022" s="110"/>
      <c r="C12022" s="110"/>
    </row>
    <row r="12023" spans="2:3" x14ac:dyDescent="0.25">
      <c r="B12023" s="110"/>
      <c r="C12023" s="110"/>
    </row>
    <row r="12024" spans="2:3" x14ac:dyDescent="0.25">
      <c r="B12024" s="110"/>
      <c r="C12024" s="110"/>
    </row>
    <row r="12025" spans="2:3" x14ac:dyDescent="0.25">
      <c r="B12025" s="110"/>
      <c r="C12025" s="110"/>
    </row>
    <row r="12026" spans="2:3" x14ac:dyDescent="0.25">
      <c r="B12026" s="110"/>
      <c r="C12026" s="110"/>
    </row>
    <row r="12027" spans="2:3" x14ac:dyDescent="0.25">
      <c r="B12027" s="110"/>
      <c r="C12027" s="110"/>
    </row>
    <row r="12028" spans="2:3" x14ac:dyDescent="0.25">
      <c r="B12028" s="110"/>
      <c r="C12028" s="110"/>
    </row>
    <row r="12029" spans="2:3" x14ac:dyDescent="0.25">
      <c r="B12029" s="110"/>
      <c r="C12029" s="110"/>
    </row>
    <row r="12030" spans="2:3" x14ac:dyDescent="0.25">
      <c r="B12030" s="110"/>
      <c r="C12030" s="110"/>
    </row>
    <row r="12031" spans="2:3" x14ac:dyDescent="0.25">
      <c r="B12031" s="110"/>
      <c r="C12031" s="110"/>
    </row>
    <row r="12032" spans="2:3" x14ac:dyDescent="0.25">
      <c r="B12032" s="110"/>
      <c r="C12032" s="110"/>
    </row>
    <row r="12033" spans="2:3" x14ac:dyDescent="0.25">
      <c r="B12033" s="110"/>
      <c r="C12033" s="110"/>
    </row>
    <row r="12034" spans="2:3" x14ac:dyDescent="0.25">
      <c r="B12034" s="110"/>
      <c r="C12034" s="110"/>
    </row>
    <row r="12035" spans="2:3" x14ac:dyDescent="0.25">
      <c r="B12035" s="110"/>
      <c r="C12035" s="110"/>
    </row>
    <row r="12036" spans="2:3" x14ac:dyDescent="0.25">
      <c r="B12036" s="110"/>
      <c r="C12036" s="110"/>
    </row>
    <row r="12037" spans="2:3" x14ac:dyDescent="0.25">
      <c r="B12037" s="110"/>
      <c r="C12037" s="110"/>
    </row>
    <row r="12038" spans="2:3" x14ac:dyDescent="0.25">
      <c r="B12038" s="110"/>
      <c r="C12038" s="110"/>
    </row>
    <row r="12039" spans="2:3" x14ac:dyDescent="0.25">
      <c r="B12039" s="110"/>
      <c r="C12039" s="110"/>
    </row>
    <row r="12040" spans="2:3" x14ac:dyDescent="0.25">
      <c r="B12040" s="110"/>
      <c r="C12040" s="110"/>
    </row>
    <row r="12041" spans="2:3" x14ac:dyDescent="0.25">
      <c r="B12041" s="110"/>
      <c r="C12041" s="110"/>
    </row>
    <row r="12042" spans="2:3" x14ac:dyDescent="0.25">
      <c r="B12042" s="110"/>
      <c r="C12042" s="110"/>
    </row>
    <row r="12043" spans="2:3" x14ac:dyDescent="0.25">
      <c r="B12043" s="110"/>
      <c r="C12043" s="110"/>
    </row>
    <row r="12044" spans="2:3" x14ac:dyDescent="0.25">
      <c r="B12044" s="110"/>
      <c r="C12044" s="110"/>
    </row>
    <row r="12045" spans="2:3" x14ac:dyDescent="0.25">
      <c r="B12045" s="110"/>
      <c r="C12045" s="110"/>
    </row>
    <row r="12046" spans="2:3" x14ac:dyDescent="0.25">
      <c r="B12046" s="110"/>
      <c r="C12046" s="110"/>
    </row>
    <row r="12047" spans="2:3" x14ac:dyDescent="0.25">
      <c r="B12047" s="110"/>
      <c r="C12047" s="110"/>
    </row>
    <row r="12048" spans="2:3" x14ac:dyDescent="0.25">
      <c r="B12048" s="110"/>
      <c r="C12048" s="110"/>
    </row>
    <row r="12049" spans="2:3" x14ac:dyDescent="0.25">
      <c r="B12049" s="110"/>
      <c r="C12049" s="110"/>
    </row>
    <row r="12050" spans="2:3" x14ac:dyDescent="0.25">
      <c r="B12050" s="110"/>
      <c r="C12050" s="110"/>
    </row>
    <row r="12051" spans="2:3" x14ac:dyDescent="0.25">
      <c r="B12051" s="110"/>
      <c r="C12051" s="110"/>
    </row>
    <row r="12052" spans="2:3" x14ac:dyDescent="0.25">
      <c r="B12052" s="110"/>
      <c r="C12052" s="110"/>
    </row>
    <row r="12053" spans="2:3" x14ac:dyDescent="0.25">
      <c r="B12053" s="110"/>
      <c r="C12053" s="110"/>
    </row>
    <row r="12054" spans="2:3" x14ac:dyDescent="0.25">
      <c r="B12054" s="110"/>
      <c r="C12054" s="110"/>
    </row>
    <row r="12055" spans="2:3" x14ac:dyDescent="0.25">
      <c r="B12055" s="110"/>
      <c r="C12055" s="110"/>
    </row>
    <row r="12056" spans="2:3" x14ac:dyDescent="0.25">
      <c r="B12056" s="110"/>
      <c r="C12056" s="110"/>
    </row>
    <row r="12057" spans="2:3" x14ac:dyDescent="0.25">
      <c r="B12057" s="110"/>
      <c r="C12057" s="110"/>
    </row>
    <row r="12058" spans="2:3" x14ac:dyDescent="0.25">
      <c r="B12058" s="110"/>
      <c r="C12058" s="110"/>
    </row>
    <row r="12059" spans="2:3" x14ac:dyDescent="0.25">
      <c r="B12059" s="110"/>
      <c r="C12059" s="110"/>
    </row>
    <row r="12060" spans="2:3" x14ac:dyDescent="0.25">
      <c r="B12060" s="110"/>
      <c r="C12060" s="110"/>
    </row>
    <row r="12061" spans="2:3" x14ac:dyDescent="0.25">
      <c r="B12061" s="110"/>
      <c r="C12061" s="110"/>
    </row>
    <row r="12062" spans="2:3" x14ac:dyDescent="0.25">
      <c r="B12062" s="110"/>
      <c r="C12062" s="110"/>
    </row>
    <row r="12063" spans="2:3" x14ac:dyDescent="0.25">
      <c r="B12063" s="110"/>
      <c r="C12063" s="110"/>
    </row>
    <row r="12064" spans="2:3" x14ac:dyDescent="0.25">
      <c r="B12064" s="110"/>
      <c r="C12064" s="110"/>
    </row>
    <row r="12065" spans="2:3" x14ac:dyDescent="0.25">
      <c r="B12065" s="110"/>
      <c r="C12065" s="110"/>
    </row>
    <row r="12066" spans="2:3" x14ac:dyDescent="0.25">
      <c r="B12066" s="110"/>
      <c r="C12066" s="110"/>
    </row>
    <row r="12067" spans="2:3" x14ac:dyDescent="0.25">
      <c r="B12067" s="110"/>
      <c r="C12067" s="110"/>
    </row>
    <row r="12068" spans="2:3" x14ac:dyDescent="0.25">
      <c r="B12068" s="110"/>
      <c r="C12068" s="110"/>
    </row>
    <row r="12069" spans="2:3" x14ac:dyDescent="0.25">
      <c r="B12069" s="110"/>
      <c r="C12069" s="110"/>
    </row>
    <row r="12070" spans="2:3" x14ac:dyDescent="0.25">
      <c r="B12070" s="110"/>
      <c r="C12070" s="110"/>
    </row>
    <row r="12071" spans="2:3" x14ac:dyDescent="0.25">
      <c r="B12071" s="110"/>
      <c r="C12071" s="110"/>
    </row>
    <row r="12072" spans="2:3" x14ac:dyDescent="0.25">
      <c r="B12072" s="110"/>
      <c r="C12072" s="110"/>
    </row>
    <row r="12073" spans="2:3" x14ac:dyDescent="0.25">
      <c r="B12073" s="110"/>
      <c r="C12073" s="110"/>
    </row>
    <row r="12074" spans="2:3" x14ac:dyDescent="0.25">
      <c r="B12074" s="110"/>
      <c r="C12074" s="110"/>
    </row>
    <row r="12075" spans="2:3" x14ac:dyDescent="0.25">
      <c r="B12075" s="110"/>
      <c r="C12075" s="110"/>
    </row>
    <row r="12076" spans="2:3" x14ac:dyDescent="0.25">
      <c r="B12076" s="110"/>
      <c r="C12076" s="110"/>
    </row>
    <row r="12077" spans="2:3" x14ac:dyDescent="0.25">
      <c r="B12077" s="110"/>
      <c r="C12077" s="110"/>
    </row>
    <row r="12078" spans="2:3" x14ac:dyDescent="0.25">
      <c r="B12078" s="110"/>
      <c r="C12078" s="110"/>
    </row>
    <row r="12079" spans="2:3" x14ac:dyDescent="0.25">
      <c r="B12079" s="110"/>
      <c r="C12079" s="110"/>
    </row>
    <row r="12080" spans="2:3" x14ac:dyDescent="0.25">
      <c r="B12080" s="110"/>
      <c r="C12080" s="110"/>
    </row>
    <row r="12081" spans="2:3" x14ac:dyDescent="0.25">
      <c r="B12081" s="110"/>
      <c r="C12081" s="110"/>
    </row>
    <row r="12082" spans="2:3" x14ac:dyDescent="0.25">
      <c r="B12082" s="110"/>
      <c r="C12082" s="110"/>
    </row>
    <row r="12083" spans="2:3" x14ac:dyDescent="0.25">
      <c r="B12083" s="110"/>
      <c r="C12083" s="110"/>
    </row>
    <row r="12084" spans="2:3" x14ac:dyDescent="0.25">
      <c r="B12084" s="110"/>
      <c r="C12084" s="110"/>
    </row>
    <row r="12085" spans="2:3" x14ac:dyDescent="0.25">
      <c r="B12085" s="110"/>
      <c r="C12085" s="110"/>
    </row>
    <row r="12086" spans="2:3" x14ac:dyDescent="0.25">
      <c r="B12086" s="110"/>
      <c r="C12086" s="110"/>
    </row>
    <row r="12087" spans="2:3" x14ac:dyDescent="0.25">
      <c r="B12087" s="110"/>
      <c r="C12087" s="110"/>
    </row>
    <row r="12088" spans="2:3" x14ac:dyDescent="0.25">
      <c r="B12088" s="110"/>
      <c r="C12088" s="110"/>
    </row>
    <row r="12089" spans="2:3" x14ac:dyDescent="0.25">
      <c r="B12089" s="110"/>
      <c r="C12089" s="110"/>
    </row>
    <row r="12090" spans="2:3" x14ac:dyDescent="0.25">
      <c r="B12090" s="110"/>
      <c r="C12090" s="110"/>
    </row>
    <row r="12091" spans="2:3" x14ac:dyDescent="0.25">
      <c r="B12091" s="110"/>
      <c r="C12091" s="110"/>
    </row>
    <row r="12092" spans="2:3" x14ac:dyDescent="0.25">
      <c r="B12092" s="110"/>
      <c r="C12092" s="110"/>
    </row>
    <row r="12093" spans="2:3" x14ac:dyDescent="0.25">
      <c r="B12093" s="110"/>
      <c r="C12093" s="110"/>
    </row>
    <row r="12094" spans="2:3" x14ac:dyDescent="0.25">
      <c r="B12094" s="110"/>
      <c r="C12094" s="110"/>
    </row>
    <row r="12095" spans="2:3" x14ac:dyDescent="0.25">
      <c r="B12095" s="110"/>
      <c r="C12095" s="110"/>
    </row>
    <row r="12096" spans="2:3" x14ac:dyDescent="0.25">
      <c r="B12096" s="110"/>
      <c r="C12096" s="110"/>
    </row>
    <row r="12097" spans="2:3" x14ac:dyDescent="0.25">
      <c r="B12097" s="110"/>
      <c r="C12097" s="110"/>
    </row>
    <row r="12098" spans="2:3" x14ac:dyDescent="0.25">
      <c r="B12098" s="110"/>
      <c r="C12098" s="110"/>
    </row>
    <row r="12099" spans="2:3" x14ac:dyDescent="0.25">
      <c r="B12099" s="110"/>
      <c r="C12099" s="110"/>
    </row>
    <row r="12100" spans="2:3" x14ac:dyDescent="0.25">
      <c r="B12100" s="110"/>
      <c r="C12100" s="110"/>
    </row>
    <row r="12101" spans="2:3" x14ac:dyDescent="0.25">
      <c r="B12101" s="110"/>
      <c r="C12101" s="110"/>
    </row>
    <row r="12102" spans="2:3" x14ac:dyDescent="0.25">
      <c r="B12102" s="110"/>
      <c r="C12102" s="110"/>
    </row>
    <row r="12103" spans="2:3" x14ac:dyDescent="0.25">
      <c r="B12103" s="110"/>
      <c r="C12103" s="110"/>
    </row>
    <row r="12104" spans="2:3" x14ac:dyDescent="0.25">
      <c r="B12104" s="110"/>
      <c r="C12104" s="110"/>
    </row>
    <row r="12105" spans="2:3" x14ac:dyDescent="0.25">
      <c r="B12105" s="110"/>
      <c r="C12105" s="110"/>
    </row>
    <row r="12106" spans="2:3" x14ac:dyDescent="0.25">
      <c r="B12106" s="110"/>
      <c r="C12106" s="110"/>
    </row>
    <row r="12107" spans="2:3" x14ac:dyDescent="0.25">
      <c r="B12107" s="110"/>
      <c r="C12107" s="110"/>
    </row>
    <row r="12108" spans="2:3" x14ac:dyDescent="0.25">
      <c r="B12108" s="110"/>
      <c r="C12108" s="110"/>
    </row>
    <row r="12109" spans="2:3" x14ac:dyDescent="0.25">
      <c r="B12109" s="110"/>
      <c r="C12109" s="110"/>
    </row>
    <row r="12110" spans="2:3" x14ac:dyDescent="0.25">
      <c r="B12110" s="110"/>
      <c r="C12110" s="110"/>
    </row>
    <row r="12111" spans="2:3" x14ac:dyDescent="0.25">
      <c r="B12111" s="110"/>
      <c r="C12111" s="110"/>
    </row>
    <row r="12112" spans="2:3" x14ac:dyDescent="0.25">
      <c r="B12112" s="110"/>
      <c r="C12112" s="110"/>
    </row>
    <row r="12113" spans="2:3" x14ac:dyDescent="0.25">
      <c r="B12113" s="110"/>
      <c r="C12113" s="110"/>
    </row>
    <row r="12114" spans="2:3" x14ac:dyDescent="0.25">
      <c r="B12114" s="110"/>
      <c r="C12114" s="110"/>
    </row>
    <row r="12115" spans="2:3" x14ac:dyDescent="0.25">
      <c r="B12115" s="110"/>
      <c r="C12115" s="110"/>
    </row>
    <row r="12116" spans="2:3" x14ac:dyDescent="0.25">
      <c r="B12116" s="110"/>
      <c r="C12116" s="110"/>
    </row>
    <row r="12117" spans="2:3" x14ac:dyDescent="0.25">
      <c r="B12117" s="110"/>
      <c r="C12117" s="110"/>
    </row>
    <row r="12118" spans="2:3" x14ac:dyDescent="0.25">
      <c r="B12118" s="110"/>
      <c r="C12118" s="110"/>
    </row>
    <row r="12119" spans="2:3" x14ac:dyDescent="0.25">
      <c r="B12119" s="110"/>
      <c r="C12119" s="110"/>
    </row>
    <row r="12120" spans="2:3" x14ac:dyDescent="0.25">
      <c r="B12120" s="110"/>
      <c r="C12120" s="110"/>
    </row>
    <row r="12121" spans="2:3" x14ac:dyDescent="0.25">
      <c r="B12121" s="110"/>
      <c r="C12121" s="110"/>
    </row>
    <row r="12122" spans="2:3" x14ac:dyDescent="0.25">
      <c r="B12122" s="110"/>
      <c r="C12122" s="110"/>
    </row>
    <row r="12123" spans="2:3" x14ac:dyDescent="0.25">
      <c r="B12123" s="110"/>
      <c r="C12123" s="110"/>
    </row>
    <row r="12124" spans="2:3" x14ac:dyDescent="0.25">
      <c r="B12124" s="110"/>
      <c r="C12124" s="110"/>
    </row>
    <row r="12125" spans="2:3" x14ac:dyDescent="0.25">
      <c r="B12125" s="110"/>
      <c r="C12125" s="110"/>
    </row>
    <row r="12126" spans="2:3" x14ac:dyDescent="0.25">
      <c r="B12126" s="110"/>
      <c r="C12126" s="110"/>
    </row>
    <row r="12127" spans="2:3" x14ac:dyDescent="0.25">
      <c r="B12127" s="110"/>
      <c r="C12127" s="110"/>
    </row>
    <row r="12128" spans="2:3" x14ac:dyDescent="0.25">
      <c r="B12128" s="110"/>
      <c r="C12128" s="110"/>
    </row>
    <row r="12129" spans="2:3" x14ac:dyDescent="0.25">
      <c r="B12129" s="110"/>
      <c r="C12129" s="110"/>
    </row>
    <row r="12130" spans="2:3" x14ac:dyDescent="0.25">
      <c r="B12130" s="110"/>
      <c r="C12130" s="110"/>
    </row>
    <row r="12131" spans="2:3" x14ac:dyDescent="0.25">
      <c r="B12131" s="110"/>
      <c r="C12131" s="110"/>
    </row>
    <row r="12132" spans="2:3" x14ac:dyDescent="0.25">
      <c r="B12132" s="110"/>
      <c r="C12132" s="110"/>
    </row>
    <row r="12133" spans="2:3" x14ac:dyDescent="0.25">
      <c r="B12133" s="110"/>
      <c r="C12133" s="110"/>
    </row>
    <row r="12134" spans="2:3" x14ac:dyDescent="0.25">
      <c r="B12134" s="110"/>
      <c r="C12134" s="110"/>
    </row>
    <row r="12135" spans="2:3" x14ac:dyDescent="0.25">
      <c r="B12135" s="110"/>
      <c r="C12135" s="110"/>
    </row>
    <row r="12136" spans="2:3" x14ac:dyDescent="0.25">
      <c r="B12136" s="110"/>
      <c r="C12136" s="110"/>
    </row>
    <row r="12137" spans="2:3" x14ac:dyDescent="0.25">
      <c r="B12137" s="110"/>
      <c r="C12137" s="110"/>
    </row>
    <row r="12138" spans="2:3" x14ac:dyDescent="0.25">
      <c r="B12138" s="110"/>
      <c r="C12138" s="110"/>
    </row>
    <row r="12139" spans="2:3" x14ac:dyDescent="0.25">
      <c r="B12139" s="110"/>
      <c r="C12139" s="110"/>
    </row>
    <row r="12140" spans="2:3" x14ac:dyDescent="0.25">
      <c r="B12140" s="110"/>
      <c r="C12140" s="110"/>
    </row>
    <row r="12141" spans="2:3" x14ac:dyDescent="0.25">
      <c r="B12141" s="110"/>
      <c r="C12141" s="110"/>
    </row>
    <row r="12142" spans="2:3" x14ac:dyDescent="0.25">
      <c r="B12142" s="110"/>
      <c r="C12142" s="110"/>
    </row>
    <row r="12143" spans="2:3" x14ac:dyDescent="0.25">
      <c r="B12143" s="110"/>
      <c r="C12143" s="110"/>
    </row>
    <row r="12144" spans="2:3" x14ac:dyDescent="0.25">
      <c r="B12144" s="110"/>
      <c r="C12144" s="110"/>
    </row>
    <row r="12145" spans="2:3" x14ac:dyDescent="0.25">
      <c r="B12145" s="110"/>
      <c r="C12145" s="110"/>
    </row>
    <row r="12146" spans="2:3" x14ac:dyDescent="0.25">
      <c r="B12146" s="110"/>
      <c r="C12146" s="110"/>
    </row>
    <row r="12147" spans="2:3" x14ac:dyDescent="0.25">
      <c r="B12147" s="110"/>
      <c r="C12147" s="110"/>
    </row>
    <row r="12148" spans="2:3" x14ac:dyDescent="0.25">
      <c r="B12148" s="110"/>
      <c r="C12148" s="110"/>
    </row>
    <row r="12149" spans="2:3" x14ac:dyDescent="0.25">
      <c r="B12149" s="110"/>
      <c r="C12149" s="110"/>
    </row>
    <row r="12150" spans="2:3" x14ac:dyDescent="0.25">
      <c r="B12150" s="110"/>
      <c r="C12150" s="110"/>
    </row>
    <row r="12151" spans="2:3" x14ac:dyDescent="0.25">
      <c r="B12151" s="110"/>
      <c r="C12151" s="110"/>
    </row>
    <row r="12152" spans="2:3" x14ac:dyDescent="0.25">
      <c r="B12152" s="110"/>
      <c r="C12152" s="110"/>
    </row>
    <row r="12153" spans="2:3" x14ac:dyDescent="0.25">
      <c r="B12153" s="110"/>
      <c r="C12153" s="110"/>
    </row>
    <row r="12154" spans="2:3" x14ac:dyDescent="0.25">
      <c r="B12154" s="110"/>
      <c r="C12154" s="110"/>
    </row>
    <row r="12155" spans="2:3" x14ac:dyDescent="0.25">
      <c r="B12155" s="110"/>
      <c r="C12155" s="110"/>
    </row>
    <row r="12156" spans="2:3" x14ac:dyDescent="0.25">
      <c r="B12156" s="110"/>
      <c r="C12156" s="110"/>
    </row>
    <row r="12157" spans="2:3" x14ac:dyDescent="0.25">
      <c r="B12157" s="110"/>
      <c r="C12157" s="110"/>
    </row>
    <row r="12158" spans="2:3" x14ac:dyDescent="0.25">
      <c r="B12158" s="110"/>
      <c r="C12158" s="110"/>
    </row>
    <row r="12159" spans="2:3" x14ac:dyDescent="0.25">
      <c r="B12159" s="110"/>
      <c r="C12159" s="110"/>
    </row>
    <row r="12160" spans="2:3" x14ac:dyDescent="0.25">
      <c r="B12160" s="110"/>
      <c r="C12160" s="110"/>
    </row>
    <row r="12161" spans="2:3" x14ac:dyDescent="0.25">
      <c r="B12161" s="110"/>
      <c r="C12161" s="110"/>
    </row>
    <row r="12162" spans="2:3" x14ac:dyDescent="0.25">
      <c r="B12162" s="110"/>
      <c r="C12162" s="110"/>
    </row>
    <row r="12163" spans="2:3" x14ac:dyDescent="0.25">
      <c r="B12163" s="110"/>
      <c r="C12163" s="110"/>
    </row>
    <row r="12164" spans="2:3" x14ac:dyDescent="0.25">
      <c r="B12164" s="110"/>
      <c r="C12164" s="110"/>
    </row>
    <row r="12165" spans="2:3" x14ac:dyDescent="0.25">
      <c r="B12165" s="110"/>
      <c r="C12165" s="110"/>
    </row>
    <row r="12166" spans="2:3" x14ac:dyDescent="0.25">
      <c r="B12166" s="110"/>
      <c r="C12166" s="110"/>
    </row>
    <row r="12167" spans="2:3" x14ac:dyDescent="0.25">
      <c r="B12167" s="110"/>
      <c r="C12167" s="110"/>
    </row>
    <row r="12168" spans="2:3" x14ac:dyDescent="0.25">
      <c r="B12168" s="110"/>
      <c r="C12168" s="110"/>
    </row>
    <row r="12169" spans="2:3" x14ac:dyDescent="0.25">
      <c r="B12169" s="110"/>
      <c r="C12169" s="110"/>
    </row>
    <row r="12170" spans="2:3" x14ac:dyDescent="0.25">
      <c r="B12170" s="110"/>
      <c r="C12170" s="110"/>
    </row>
    <row r="12171" spans="2:3" x14ac:dyDescent="0.25">
      <c r="B12171" s="110"/>
      <c r="C12171" s="110"/>
    </row>
    <row r="12172" spans="2:3" x14ac:dyDescent="0.25">
      <c r="B12172" s="110"/>
      <c r="C12172" s="110"/>
    </row>
    <row r="12173" spans="2:3" x14ac:dyDescent="0.25">
      <c r="B12173" s="110"/>
      <c r="C12173" s="110"/>
    </row>
    <row r="12174" spans="2:3" x14ac:dyDescent="0.25">
      <c r="B12174" s="110"/>
      <c r="C12174" s="110"/>
    </row>
    <row r="12175" spans="2:3" x14ac:dyDescent="0.25">
      <c r="B12175" s="110"/>
      <c r="C12175" s="110"/>
    </row>
    <row r="12176" spans="2:3" x14ac:dyDescent="0.25">
      <c r="B12176" s="110"/>
      <c r="C12176" s="110"/>
    </row>
    <row r="12177" spans="2:3" x14ac:dyDescent="0.25">
      <c r="B12177" s="110"/>
      <c r="C12177" s="110"/>
    </row>
    <row r="12178" spans="2:3" x14ac:dyDescent="0.25">
      <c r="B12178" s="110"/>
      <c r="C12178" s="110"/>
    </row>
    <row r="12179" spans="2:3" x14ac:dyDescent="0.25">
      <c r="B12179" s="110"/>
      <c r="C12179" s="110"/>
    </row>
    <row r="12180" spans="2:3" x14ac:dyDescent="0.25">
      <c r="B12180" s="110"/>
      <c r="C12180" s="110"/>
    </row>
    <row r="12181" spans="2:3" x14ac:dyDescent="0.25">
      <c r="B12181" s="110"/>
      <c r="C12181" s="110"/>
    </row>
    <row r="12182" spans="2:3" x14ac:dyDescent="0.25">
      <c r="B12182" s="110"/>
      <c r="C12182" s="110"/>
    </row>
    <row r="12183" spans="2:3" x14ac:dyDescent="0.25">
      <c r="B12183" s="110"/>
      <c r="C12183" s="110"/>
    </row>
    <row r="12184" spans="2:3" x14ac:dyDescent="0.25">
      <c r="B12184" s="110"/>
      <c r="C12184" s="110"/>
    </row>
    <row r="12185" spans="2:3" x14ac:dyDescent="0.25">
      <c r="B12185" s="110"/>
      <c r="C12185" s="110"/>
    </row>
    <row r="12186" spans="2:3" x14ac:dyDescent="0.25">
      <c r="B12186" s="110"/>
      <c r="C12186" s="110"/>
    </row>
    <row r="12187" spans="2:3" x14ac:dyDescent="0.25">
      <c r="B12187" s="110"/>
      <c r="C12187" s="110"/>
    </row>
    <row r="12188" spans="2:3" x14ac:dyDescent="0.25">
      <c r="B12188" s="110"/>
      <c r="C12188" s="110"/>
    </row>
    <row r="12189" spans="2:3" x14ac:dyDescent="0.25">
      <c r="B12189" s="110"/>
      <c r="C12189" s="110"/>
    </row>
    <row r="12190" spans="2:3" x14ac:dyDescent="0.25">
      <c r="B12190" s="110"/>
      <c r="C12190" s="110"/>
    </row>
    <row r="12191" spans="2:3" x14ac:dyDescent="0.25">
      <c r="B12191" s="110"/>
      <c r="C12191" s="110"/>
    </row>
    <row r="12192" spans="2:3" x14ac:dyDescent="0.25">
      <c r="B12192" s="110"/>
      <c r="C12192" s="110"/>
    </row>
    <row r="12193" spans="2:3" x14ac:dyDescent="0.25">
      <c r="B12193" s="110"/>
      <c r="C12193" s="110"/>
    </row>
    <row r="12194" spans="2:3" x14ac:dyDescent="0.25">
      <c r="B12194" s="110"/>
      <c r="C12194" s="110"/>
    </row>
    <row r="12195" spans="2:3" x14ac:dyDescent="0.25">
      <c r="B12195" s="110"/>
      <c r="C12195" s="110"/>
    </row>
    <row r="12196" spans="2:3" x14ac:dyDescent="0.25">
      <c r="B12196" s="110"/>
      <c r="C12196" s="110"/>
    </row>
    <row r="12197" spans="2:3" x14ac:dyDescent="0.25">
      <c r="B12197" s="110"/>
      <c r="C12197" s="110"/>
    </row>
    <row r="12198" spans="2:3" x14ac:dyDescent="0.25">
      <c r="B12198" s="110"/>
      <c r="C12198" s="110"/>
    </row>
    <row r="12199" spans="2:3" x14ac:dyDescent="0.25">
      <c r="B12199" s="110"/>
      <c r="C12199" s="110"/>
    </row>
    <row r="12200" spans="2:3" x14ac:dyDescent="0.25">
      <c r="B12200" s="110"/>
      <c r="C12200" s="110"/>
    </row>
    <row r="12201" spans="2:3" x14ac:dyDescent="0.25">
      <c r="B12201" s="110"/>
      <c r="C12201" s="110"/>
    </row>
    <row r="12202" spans="2:3" x14ac:dyDescent="0.25">
      <c r="B12202" s="110"/>
      <c r="C12202" s="110"/>
    </row>
    <row r="12203" spans="2:3" x14ac:dyDescent="0.25">
      <c r="B12203" s="110"/>
      <c r="C12203" s="110"/>
    </row>
    <row r="12204" spans="2:3" x14ac:dyDescent="0.25">
      <c r="B12204" s="110"/>
      <c r="C12204" s="110"/>
    </row>
    <row r="12205" spans="2:3" x14ac:dyDescent="0.25">
      <c r="B12205" s="110"/>
      <c r="C12205" s="110"/>
    </row>
    <row r="12206" spans="2:3" x14ac:dyDescent="0.25">
      <c r="B12206" s="110"/>
      <c r="C12206" s="110"/>
    </row>
    <row r="12207" spans="2:3" x14ac:dyDescent="0.25">
      <c r="B12207" s="110"/>
      <c r="C12207" s="110"/>
    </row>
    <row r="12208" spans="2:3" x14ac:dyDescent="0.25">
      <c r="B12208" s="110"/>
      <c r="C12208" s="110"/>
    </row>
    <row r="12209" spans="2:3" x14ac:dyDescent="0.25">
      <c r="B12209" s="110"/>
      <c r="C12209" s="110"/>
    </row>
    <row r="12210" spans="2:3" x14ac:dyDescent="0.25">
      <c r="B12210" s="110"/>
      <c r="C12210" s="110"/>
    </row>
    <row r="12211" spans="2:3" x14ac:dyDescent="0.25">
      <c r="B12211" s="110"/>
      <c r="C12211" s="110"/>
    </row>
    <row r="12212" spans="2:3" x14ac:dyDescent="0.25">
      <c r="B12212" s="110"/>
      <c r="C12212" s="110"/>
    </row>
    <row r="12213" spans="2:3" x14ac:dyDescent="0.25">
      <c r="B12213" s="110"/>
      <c r="C12213" s="110"/>
    </row>
    <row r="12214" spans="2:3" x14ac:dyDescent="0.25">
      <c r="B12214" s="110"/>
      <c r="C12214" s="110"/>
    </row>
    <row r="12215" spans="2:3" x14ac:dyDescent="0.25">
      <c r="B12215" s="110"/>
      <c r="C12215" s="110"/>
    </row>
    <row r="12216" spans="2:3" x14ac:dyDescent="0.25">
      <c r="B12216" s="110"/>
      <c r="C12216" s="110"/>
    </row>
    <row r="12217" spans="2:3" x14ac:dyDescent="0.25">
      <c r="B12217" s="110"/>
      <c r="C12217" s="110"/>
    </row>
    <row r="12218" spans="2:3" x14ac:dyDescent="0.25">
      <c r="B12218" s="110"/>
      <c r="C12218" s="110"/>
    </row>
    <row r="12219" spans="2:3" x14ac:dyDescent="0.25">
      <c r="B12219" s="110"/>
      <c r="C12219" s="110"/>
    </row>
    <row r="12220" spans="2:3" x14ac:dyDescent="0.25">
      <c r="B12220" s="110"/>
      <c r="C12220" s="110"/>
    </row>
    <row r="12221" spans="2:3" x14ac:dyDescent="0.25">
      <c r="B12221" s="110"/>
      <c r="C12221" s="110"/>
    </row>
    <row r="12222" spans="2:3" x14ac:dyDescent="0.25">
      <c r="B12222" s="110"/>
      <c r="C12222" s="110"/>
    </row>
    <row r="12223" spans="2:3" x14ac:dyDescent="0.25">
      <c r="B12223" s="110"/>
      <c r="C12223" s="110"/>
    </row>
    <row r="12224" spans="2:3" x14ac:dyDescent="0.25">
      <c r="B12224" s="110"/>
      <c r="C12224" s="110"/>
    </row>
    <row r="12225" spans="2:3" x14ac:dyDescent="0.25">
      <c r="B12225" s="110"/>
      <c r="C12225" s="110"/>
    </row>
    <row r="12226" spans="2:3" x14ac:dyDescent="0.25">
      <c r="B12226" s="110"/>
      <c r="C12226" s="110"/>
    </row>
    <row r="12227" spans="2:3" x14ac:dyDescent="0.25">
      <c r="B12227" s="110"/>
      <c r="C12227" s="110"/>
    </row>
    <row r="12228" spans="2:3" x14ac:dyDescent="0.25">
      <c r="B12228" s="110"/>
      <c r="C12228" s="110"/>
    </row>
    <row r="12229" spans="2:3" x14ac:dyDescent="0.25">
      <c r="B12229" s="110"/>
      <c r="C12229" s="110"/>
    </row>
    <row r="12230" spans="2:3" x14ac:dyDescent="0.25">
      <c r="B12230" s="110"/>
      <c r="C12230" s="110"/>
    </row>
    <row r="12231" spans="2:3" x14ac:dyDescent="0.25">
      <c r="B12231" s="110"/>
      <c r="C12231" s="110"/>
    </row>
    <row r="12232" spans="2:3" x14ac:dyDescent="0.25">
      <c r="B12232" s="110"/>
      <c r="C12232" s="110"/>
    </row>
    <row r="12233" spans="2:3" x14ac:dyDescent="0.25">
      <c r="B12233" s="110"/>
      <c r="C12233" s="110"/>
    </row>
    <row r="12234" spans="2:3" x14ac:dyDescent="0.25">
      <c r="B12234" s="110"/>
      <c r="C12234" s="110"/>
    </row>
    <row r="12235" spans="2:3" x14ac:dyDescent="0.25">
      <c r="B12235" s="110"/>
      <c r="C12235" s="110"/>
    </row>
    <row r="12236" spans="2:3" x14ac:dyDescent="0.25">
      <c r="B12236" s="110"/>
      <c r="C12236" s="110"/>
    </row>
    <row r="12237" spans="2:3" x14ac:dyDescent="0.25">
      <c r="B12237" s="110"/>
      <c r="C12237" s="110"/>
    </row>
    <row r="12238" spans="2:3" x14ac:dyDescent="0.25">
      <c r="B12238" s="110"/>
      <c r="C12238" s="110"/>
    </row>
    <row r="12239" spans="2:3" x14ac:dyDescent="0.25">
      <c r="B12239" s="110"/>
      <c r="C12239" s="110"/>
    </row>
    <row r="12240" spans="2:3" x14ac:dyDescent="0.25">
      <c r="B12240" s="110"/>
      <c r="C12240" s="110"/>
    </row>
    <row r="12241" spans="2:3" x14ac:dyDescent="0.25">
      <c r="B12241" s="110"/>
      <c r="C12241" s="110"/>
    </row>
    <row r="12242" spans="2:3" x14ac:dyDescent="0.25">
      <c r="B12242" s="110"/>
      <c r="C12242" s="110"/>
    </row>
    <row r="12243" spans="2:3" x14ac:dyDescent="0.25">
      <c r="B12243" s="110"/>
      <c r="C12243" s="110"/>
    </row>
    <row r="12244" spans="2:3" x14ac:dyDescent="0.25">
      <c r="B12244" s="110"/>
      <c r="C12244" s="110"/>
    </row>
    <row r="12245" spans="2:3" x14ac:dyDescent="0.25">
      <c r="B12245" s="110"/>
      <c r="C12245" s="110"/>
    </row>
    <row r="12246" spans="2:3" x14ac:dyDescent="0.25">
      <c r="B12246" s="110"/>
      <c r="C12246" s="110"/>
    </row>
    <row r="12247" spans="2:3" x14ac:dyDescent="0.25">
      <c r="B12247" s="110"/>
      <c r="C12247" s="110"/>
    </row>
    <row r="12248" spans="2:3" x14ac:dyDescent="0.25">
      <c r="B12248" s="110"/>
      <c r="C12248" s="110"/>
    </row>
    <row r="12249" spans="2:3" x14ac:dyDescent="0.25">
      <c r="B12249" s="110"/>
      <c r="C12249" s="110"/>
    </row>
    <row r="12250" spans="2:3" x14ac:dyDescent="0.25">
      <c r="B12250" s="110"/>
      <c r="C12250" s="110"/>
    </row>
    <row r="12251" spans="2:3" x14ac:dyDescent="0.25">
      <c r="B12251" s="110"/>
      <c r="C12251" s="110"/>
    </row>
    <row r="12252" spans="2:3" x14ac:dyDescent="0.25">
      <c r="B12252" s="110"/>
      <c r="C12252" s="110"/>
    </row>
    <row r="12253" spans="2:3" x14ac:dyDescent="0.25">
      <c r="B12253" s="110"/>
      <c r="C12253" s="110"/>
    </row>
    <row r="12254" spans="2:3" x14ac:dyDescent="0.25">
      <c r="B12254" s="110"/>
      <c r="C12254" s="110"/>
    </row>
    <row r="12255" spans="2:3" x14ac:dyDescent="0.25">
      <c r="B12255" s="110"/>
      <c r="C12255" s="110"/>
    </row>
    <row r="12256" spans="2:3" x14ac:dyDescent="0.25">
      <c r="B12256" s="110"/>
      <c r="C12256" s="110"/>
    </row>
    <row r="12257" spans="2:3" x14ac:dyDescent="0.25">
      <c r="B12257" s="110"/>
      <c r="C12257" s="110"/>
    </row>
    <row r="12258" spans="2:3" x14ac:dyDescent="0.25">
      <c r="B12258" s="110"/>
      <c r="C12258" s="110"/>
    </row>
    <row r="12259" spans="2:3" x14ac:dyDescent="0.25">
      <c r="B12259" s="110"/>
      <c r="C12259" s="110"/>
    </row>
    <row r="12260" spans="2:3" x14ac:dyDescent="0.25">
      <c r="B12260" s="110"/>
      <c r="C12260" s="110"/>
    </row>
    <row r="12261" spans="2:3" x14ac:dyDescent="0.25">
      <c r="B12261" s="110"/>
      <c r="C12261" s="110"/>
    </row>
    <row r="12262" spans="2:3" x14ac:dyDescent="0.25">
      <c r="B12262" s="110"/>
      <c r="C12262" s="110"/>
    </row>
    <row r="12263" spans="2:3" x14ac:dyDescent="0.25">
      <c r="B12263" s="110"/>
      <c r="C12263" s="110"/>
    </row>
    <row r="12264" spans="2:3" x14ac:dyDescent="0.25">
      <c r="B12264" s="110"/>
      <c r="C12264" s="110"/>
    </row>
    <row r="12265" spans="2:3" x14ac:dyDescent="0.25">
      <c r="B12265" s="110"/>
      <c r="C12265" s="110"/>
    </row>
    <row r="12266" spans="2:3" x14ac:dyDescent="0.25">
      <c r="B12266" s="110"/>
      <c r="C12266" s="110"/>
    </row>
    <row r="12267" spans="2:3" x14ac:dyDescent="0.25">
      <c r="B12267" s="110"/>
      <c r="C12267" s="110"/>
    </row>
    <row r="12268" spans="2:3" x14ac:dyDescent="0.25">
      <c r="B12268" s="110"/>
      <c r="C12268" s="110"/>
    </row>
    <row r="12269" spans="2:3" x14ac:dyDescent="0.25">
      <c r="B12269" s="110"/>
      <c r="C12269" s="110"/>
    </row>
    <row r="12270" spans="2:3" x14ac:dyDescent="0.25">
      <c r="B12270" s="110"/>
      <c r="C12270" s="110"/>
    </row>
    <row r="12271" spans="2:3" x14ac:dyDescent="0.25">
      <c r="B12271" s="110"/>
      <c r="C12271" s="110"/>
    </row>
    <row r="12272" spans="2:3" x14ac:dyDescent="0.25">
      <c r="B12272" s="110"/>
      <c r="C12272" s="110"/>
    </row>
    <row r="12273" spans="2:3" x14ac:dyDescent="0.25">
      <c r="B12273" s="110"/>
      <c r="C12273" s="110"/>
    </row>
    <row r="12274" spans="2:3" x14ac:dyDescent="0.25">
      <c r="B12274" s="110"/>
      <c r="C12274" s="110"/>
    </row>
    <row r="12275" spans="2:3" x14ac:dyDescent="0.25">
      <c r="B12275" s="110"/>
      <c r="C12275" s="110"/>
    </row>
    <row r="12276" spans="2:3" x14ac:dyDescent="0.25">
      <c r="B12276" s="110"/>
      <c r="C12276" s="110"/>
    </row>
    <row r="12277" spans="2:3" x14ac:dyDescent="0.25">
      <c r="B12277" s="110"/>
      <c r="C12277" s="110"/>
    </row>
    <row r="12278" spans="2:3" x14ac:dyDescent="0.25">
      <c r="B12278" s="110"/>
      <c r="C12278" s="110"/>
    </row>
    <row r="12279" spans="2:3" x14ac:dyDescent="0.25">
      <c r="B12279" s="110"/>
      <c r="C12279" s="110"/>
    </row>
    <row r="12280" spans="2:3" x14ac:dyDescent="0.25">
      <c r="B12280" s="110"/>
      <c r="C12280" s="110"/>
    </row>
    <row r="12281" spans="2:3" x14ac:dyDescent="0.25">
      <c r="B12281" s="110"/>
      <c r="C12281" s="110"/>
    </row>
    <row r="12282" spans="2:3" x14ac:dyDescent="0.25">
      <c r="B12282" s="110"/>
      <c r="C12282" s="110"/>
    </row>
    <row r="12283" spans="2:3" x14ac:dyDescent="0.25">
      <c r="B12283" s="110"/>
      <c r="C12283" s="110"/>
    </row>
    <row r="12284" spans="2:3" x14ac:dyDescent="0.25">
      <c r="B12284" s="110"/>
      <c r="C12284" s="110"/>
    </row>
    <row r="12285" spans="2:3" x14ac:dyDescent="0.25">
      <c r="B12285" s="110"/>
      <c r="C12285" s="110"/>
    </row>
    <row r="12286" spans="2:3" x14ac:dyDescent="0.25">
      <c r="B12286" s="110"/>
      <c r="C12286" s="110"/>
    </row>
    <row r="12287" spans="2:3" x14ac:dyDescent="0.25">
      <c r="B12287" s="110"/>
      <c r="C12287" s="110"/>
    </row>
    <row r="12288" spans="2:3" x14ac:dyDescent="0.25">
      <c r="B12288" s="110"/>
      <c r="C12288" s="110"/>
    </row>
    <row r="12289" spans="2:3" x14ac:dyDescent="0.25">
      <c r="B12289" s="110"/>
      <c r="C12289" s="110"/>
    </row>
    <row r="12290" spans="2:3" x14ac:dyDescent="0.25">
      <c r="B12290" s="110"/>
      <c r="C12290" s="110"/>
    </row>
    <row r="12291" spans="2:3" x14ac:dyDescent="0.25">
      <c r="B12291" s="110"/>
      <c r="C12291" s="110"/>
    </row>
    <row r="12292" spans="2:3" x14ac:dyDescent="0.25">
      <c r="B12292" s="110"/>
      <c r="C12292" s="110"/>
    </row>
    <row r="12293" spans="2:3" x14ac:dyDescent="0.25">
      <c r="B12293" s="110"/>
      <c r="C12293" s="110"/>
    </row>
    <row r="12294" spans="2:3" x14ac:dyDescent="0.25">
      <c r="B12294" s="110"/>
      <c r="C12294" s="110"/>
    </row>
    <row r="12295" spans="2:3" x14ac:dyDescent="0.25">
      <c r="B12295" s="110"/>
      <c r="C12295" s="110"/>
    </row>
    <row r="12296" spans="2:3" x14ac:dyDescent="0.25">
      <c r="B12296" s="110"/>
      <c r="C12296" s="110"/>
    </row>
    <row r="12297" spans="2:3" x14ac:dyDescent="0.25">
      <c r="B12297" s="110"/>
      <c r="C12297" s="110"/>
    </row>
    <row r="12298" spans="2:3" x14ac:dyDescent="0.25">
      <c r="B12298" s="110"/>
      <c r="C12298" s="110"/>
    </row>
    <row r="12299" spans="2:3" x14ac:dyDescent="0.25">
      <c r="B12299" s="110"/>
      <c r="C12299" s="110"/>
    </row>
    <row r="12300" spans="2:3" x14ac:dyDescent="0.25">
      <c r="B12300" s="110"/>
      <c r="C12300" s="110"/>
    </row>
    <row r="12301" spans="2:3" x14ac:dyDescent="0.25">
      <c r="B12301" s="110"/>
      <c r="C12301" s="110"/>
    </row>
    <row r="12302" spans="2:3" x14ac:dyDescent="0.25">
      <c r="B12302" s="110"/>
      <c r="C12302" s="110"/>
    </row>
    <row r="12303" spans="2:3" x14ac:dyDescent="0.25">
      <c r="B12303" s="110"/>
      <c r="C12303" s="110"/>
    </row>
    <row r="12304" spans="2:3" x14ac:dyDescent="0.25">
      <c r="B12304" s="110"/>
      <c r="C12304" s="110"/>
    </row>
    <row r="12305" spans="2:3" x14ac:dyDescent="0.25">
      <c r="B12305" s="110"/>
      <c r="C12305" s="110"/>
    </row>
    <row r="12306" spans="2:3" x14ac:dyDescent="0.25">
      <c r="B12306" s="110"/>
      <c r="C12306" s="110"/>
    </row>
    <row r="12307" spans="2:3" x14ac:dyDescent="0.25">
      <c r="B12307" s="110"/>
      <c r="C12307" s="110"/>
    </row>
    <row r="12308" spans="2:3" x14ac:dyDescent="0.25">
      <c r="B12308" s="110"/>
      <c r="C12308" s="110"/>
    </row>
    <row r="12309" spans="2:3" x14ac:dyDescent="0.25">
      <c r="B12309" s="110"/>
      <c r="C12309" s="110"/>
    </row>
    <row r="12310" spans="2:3" x14ac:dyDescent="0.25">
      <c r="B12310" s="110"/>
      <c r="C12310" s="110"/>
    </row>
    <row r="12311" spans="2:3" x14ac:dyDescent="0.25">
      <c r="B12311" s="110"/>
      <c r="C12311" s="110"/>
    </row>
    <row r="12312" spans="2:3" x14ac:dyDescent="0.25">
      <c r="B12312" s="110"/>
      <c r="C12312" s="110"/>
    </row>
    <row r="12313" spans="2:3" x14ac:dyDescent="0.25">
      <c r="B12313" s="110"/>
      <c r="C12313" s="110"/>
    </row>
    <row r="12314" spans="2:3" x14ac:dyDescent="0.25">
      <c r="B12314" s="110"/>
      <c r="C12314" s="110"/>
    </row>
    <row r="12315" spans="2:3" x14ac:dyDescent="0.25">
      <c r="B12315" s="110"/>
      <c r="C12315" s="110"/>
    </row>
    <row r="12316" spans="2:3" x14ac:dyDescent="0.25">
      <c r="B12316" s="110"/>
      <c r="C12316" s="110"/>
    </row>
    <row r="12317" spans="2:3" x14ac:dyDescent="0.25">
      <c r="B12317" s="110"/>
      <c r="C12317" s="110"/>
    </row>
    <row r="12318" spans="2:3" x14ac:dyDescent="0.25">
      <c r="B12318" s="110"/>
      <c r="C12318" s="110"/>
    </row>
    <row r="12319" spans="2:3" x14ac:dyDescent="0.25">
      <c r="B12319" s="110"/>
      <c r="C12319" s="110"/>
    </row>
    <row r="12320" spans="2:3" x14ac:dyDescent="0.25">
      <c r="B12320" s="110"/>
      <c r="C12320" s="110"/>
    </row>
    <row r="12321" spans="2:3" x14ac:dyDescent="0.25">
      <c r="B12321" s="110"/>
      <c r="C12321" s="110"/>
    </row>
    <row r="12322" spans="2:3" x14ac:dyDescent="0.25">
      <c r="B12322" s="110"/>
      <c r="C12322" s="110"/>
    </row>
    <row r="12323" spans="2:3" x14ac:dyDescent="0.25">
      <c r="B12323" s="110"/>
      <c r="C12323" s="110"/>
    </row>
    <row r="12324" spans="2:3" x14ac:dyDescent="0.25">
      <c r="B12324" s="110"/>
      <c r="C12324" s="110"/>
    </row>
    <row r="12325" spans="2:3" x14ac:dyDescent="0.25">
      <c r="B12325" s="110"/>
      <c r="C12325" s="110"/>
    </row>
    <row r="12326" spans="2:3" x14ac:dyDescent="0.25">
      <c r="B12326" s="110"/>
      <c r="C12326" s="110"/>
    </row>
    <row r="12327" spans="2:3" x14ac:dyDescent="0.25">
      <c r="B12327" s="110"/>
      <c r="C12327" s="110"/>
    </row>
    <row r="12328" spans="2:3" x14ac:dyDescent="0.25">
      <c r="B12328" s="110"/>
      <c r="C12328" s="110"/>
    </row>
    <row r="12329" spans="2:3" x14ac:dyDescent="0.25">
      <c r="B12329" s="110"/>
      <c r="C12329" s="110"/>
    </row>
    <row r="12330" spans="2:3" x14ac:dyDescent="0.25">
      <c r="B12330" s="110"/>
      <c r="C12330" s="110"/>
    </row>
    <row r="12331" spans="2:3" x14ac:dyDescent="0.25">
      <c r="B12331" s="110"/>
      <c r="C12331" s="110"/>
    </row>
    <row r="12332" spans="2:3" x14ac:dyDescent="0.25">
      <c r="B12332" s="110"/>
      <c r="C12332" s="110"/>
    </row>
    <row r="12333" spans="2:3" x14ac:dyDescent="0.25">
      <c r="B12333" s="110"/>
      <c r="C12333" s="110"/>
    </row>
    <row r="12334" spans="2:3" x14ac:dyDescent="0.25">
      <c r="B12334" s="110"/>
      <c r="C12334" s="110"/>
    </row>
    <row r="12335" spans="2:3" x14ac:dyDescent="0.25">
      <c r="B12335" s="110"/>
      <c r="C12335" s="110"/>
    </row>
    <row r="12336" spans="2:3" x14ac:dyDescent="0.25">
      <c r="B12336" s="110"/>
      <c r="C12336" s="110"/>
    </row>
    <row r="12337" spans="2:3" x14ac:dyDescent="0.25">
      <c r="B12337" s="110"/>
      <c r="C12337" s="110"/>
    </row>
    <row r="12338" spans="2:3" x14ac:dyDescent="0.25">
      <c r="B12338" s="110"/>
      <c r="C12338" s="110"/>
    </row>
    <row r="12339" spans="2:3" x14ac:dyDescent="0.25">
      <c r="B12339" s="110"/>
      <c r="C12339" s="110"/>
    </row>
    <row r="12340" spans="2:3" x14ac:dyDescent="0.25">
      <c r="B12340" s="110"/>
      <c r="C12340" s="110"/>
    </row>
    <row r="12341" spans="2:3" x14ac:dyDescent="0.25">
      <c r="B12341" s="110"/>
      <c r="C12341" s="110"/>
    </row>
    <row r="12342" spans="2:3" x14ac:dyDescent="0.25">
      <c r="B12342" s="110"/>
      <c r="C12342" s="110"/>
    </row>
    <row r="12343" spans="2:3" x14ac:dyDescent="0.25">
      <c r="B12343" s="110"/>
      <c r="C12343" s="110"/>
    </row>
    <row r="12344" spans="2:3" x14ac:dyDescent="0.25">
      <c r="B12344" s="110"/>
      <c r="C12344" s="110"/>
    </row>
    <row r="12345" spans="2:3" x14ac:dyDescent="0.25">
      <c r="B12345" s="110"/>
      <c r="C12345" s="110"/>
    </row>
    <row r="12346" spans="2:3" x14ac:dyDescent="0.25">
      <c r="B12346" s="110"/>
      <c r="C12346" s="110"/>
    </row>
    <row r="12347" spans="2:3" x14ac:dyDescent="0.25">
      <c r="B12347" s="110"/>
      <c r="C12347" s="110"/>
    </row>
    <row r="12348" spans="2:3" x14ac:dyDescent="0.25">
      <c r="B12348" s="110"/>
      <c r="C12348" s="110"/>
    </row>
    <row r="12349" spans="2:3" x14ac:dyDescent="0.25">
      <c r="B12349" s="110"/>
      <c r="C12349" s="110"/>
    </row>
    <row r="12350" spans="2:3" x14ac:dyDescent="0.25">
      <c r="B12350" s="110"/>
      <c r="C12350" s="110"/>
    </row>
    <row r="12351" spans="2:3" x14ac:dyDescent="0.25">
      <c r="B12351" s="110"/>
      <c r="C12351" s="110"/>
    </row>
    <row r="12352" spans="2:3" x14ac:dyDescent="0.25">
      <c r="B12352" s="110"/>
      <c r="C12352" s="110"/>
    </row>
    <row r="12353" spans="2:3" x14ac:dyDescent="0.25">
      <c r="B12353" s="110"/>
      <c r="C12353" s="110"/>
    </row>
    <row r="12354" spans="2:3" x14ac:dyDescent="0.25">
      <c r="B12354" s="110"/>
      <c r="C12354" s="110"/>
    </row>
    <row r="12355" spans="2:3" x14ac:dyDescent="0.25">
      <c r="B12355" s="110"/>
      <c r="C12355" s="110"/>
    </row>
    <row r="12356" spans="2:3" x14ac:dyDescent="0.25">
      <c r="B12356" s="110"/>
      <c r="C12356" s="110"/>
    </row>
    <row r="12357" spans="2:3" x14ac:dyDescent="0.25">
      <c r="B12357" s="110"/>
      <c r="C12357" s="110"/>
    </row>
    <row r="12358" spans="2:3" x14ac:dyDescent="0.25">
      <c r="B12358" s="110"/>
      <c r="C12358" s="110"/>
    </row>
    <row r="12359" spans="2:3" x14ac:dyDescent="0.25">
      <c r="B12359" s="110"/>
      <c r="C12359" s="110"/>
    </row>
    <row r="12360" spans="2:3" x14ac:dyDescent="0.25">
      <c r="B12360" s="110"/>
      <c r="C12360" s="110"/>
    </row>
    <row r="12361" spans="2:3" x14ac:dyDescent="0.25">
      <c r="B12361" s="110"/>
      <c r="C12361" s="110"/>
    </row>
    <row r="12362" spans="2:3" x14ac:dyDescent="0.25">
      <c r="B12362" s="110"/>
      <c r="C12362" s="110"/>
    </row>
    <row r="12363" spans="2:3" x14ac:dyDescent="0.25">
      <c r="B12363" s="110"/>
      <c r="C12363" s="110"/>
    </row>
    <row r="12364" spans="2:3" x14ac:dyDescent="0.25">
      <c r="B12364" s="110"/>
      <c r="C12364" s="110"/>
    </row>
    <row r="12365" spans="2:3" x14ac:dyDescent="0.25">
      <c r="B12365" s="110"/>
      <c r="C12365" s="110"/>
    </row>
    <row r="12366" spans="2:3" x14ac:dyDescent="0.25">
      <c r="B12366" s="110"/>
      <c r="C12366" s="110"/>
    </row>
    <row r="12367" spans="2:3" x14ac:dyDescent="0.25">
      <c r="B12367" s="110"/>
      <c r="C12367" s="110"/>
    </row>
    <row r="12368" spans="2:3" x14ac:dyDescent="0.25">
      <c r="B12368" s="110"/>
      <c r="C12368" s="110"/>
    </row>
    <row r="12369" spans="2:3" x14ac:dyDescent="0.25">
      <c r="B12369" s="110"/>
      <c r="C12369" s="110"/>
    </row>
    <row r="12370" spans="2:3" x14ac:dyDescent="0.25">
      <c r="B12370" s="110"/>
      <c r="C12370" s="110"/>
    </row>
    <row r="12371" spans="2:3" x14ac:dyDescent="0.25">
      <c r="B12371" s="110"/>
      <c r="C12371" s="110"/>
    </row>
    <row r="12372" spans="2:3" x14ac:dyDescent="0.25">
      <c r="B12372" s="110"/>
      <c r="C12372" s="110"/>
    </row>
    <row r="12373" spans="2:3" x14ac:dyDescent="0.25">
      <c r="B12373" s="110"/>
      <c r="C12373" s="110"/>
    </row>
    <row r="12374" spans="2:3" x14ac:dyDescent="0.25">
      <c r="B12374" s="110"/>
      <c r="C12374" s="110"/>
    </row>
    <row r="12375" spans="2:3" x14ac:dyDescent="0.25">
      <c r="B12375" s="110"/>
      <c r="C12375" s="110"/>
    </row>
    <row r="12376" spans="2:3" x14ac:dyDescent="0.25">
      <c r="B12376" s="110"/>
      <c r="C12376" s="110"/>
    </row>
    <row r="12377" spans="2:3" x14ac:dyDescent="0.25">
      <c r="B12377" s="110"/>
      <c r="C12377" s="110"/>
    </row>
    <row r="12378" spans="2:3" x14ac:dyDescent="0.25">
      <c r="B12378" s="110"/>
      <c r="C12378" s="110"/>
    </row>
    <row r="12379" spans="2:3" x14ac:dyDescent="0.25">
      <c r="B12379" s="110"/>
      <c r="C12379" s="110"/>
    </row>
    <row r="12380" spans="2:3" x14ac:dyDescent="0.25">
      <c r="B12380" s="110"/>
      <c r="C12380" s="110"/>
    </row>
    <row r="12381" spans="2:3" x14ac:dyDescent="0.25">
      <c r="B12381" s="110"/>
      <c r="C12381" s="110"/>
    </row>
    <row r="12382" spans="2:3" x14ac:dyDescent="0.25">
      <c r="B12382" s="110"/>
      <c r="C12382" s="110"/>
    </row>
    <row r="12383" spans="2:3" x14ac:dyDescent="0.25">
      <c r="B12383" s="110"/>
      <c r="C12383" s="110"/>
    </row>
    <row r="12384" spans="2:3" x14ac:dyDescent="0.25">
      <c r="B12384" s="110"/>
      <c r="C12384" s="110"/>
    </row>
    <row r="12385" spans="2:3" x14ac:dyDescent="0.25">
      <c r="B12385" s="110"/>
      <c r="C12385" s="110"/>
    </row>
    <row r="12386" spans="2:3" x14ac:dyDescent="0.25">
      <c r="B12386" s="110"/>
      <c r="C12386" s="110"/>
    </row>
    <row r="12387" spans="2:3" x14ac:dyDescent="0.25">
      <c r="B12387" s="110"/>
      <c r="C12387" s="110"/>
    </row>
    <row r="12388" spans="2:3" x14ac:dyDescent="0.25">
      <c r="B12388" s="110"/>
      <c r="C12388" s="110"/>
    </row>
    <row r="12389" spans="2:3" x14ac:dyDescent="0.25">
      <c r="B12389" s="110"/>
      <c r="C12389" s="110"/>
    </row>
    <row r="12390" spans="2:3" x14ac:dyDescent="0.25">
      <c r="B12390" s="110"/>
      <c r="C12390" s="110"/>
    </row>
    <row r="12391" spans="2:3" x14ac:dyDescent="0.25">
      <c r="B12391" s="110"/>
      <c r="C12391" s="110"/>
    </row>
    <row r="12392" spans="2:3" x14ac:dyDescent="0.25">
      <c r="B12392" s="110"/>
      <c r="C12392" s="110"/>
    </row>
    <row r="12393" spans="2:3" x14ac:dyDescent="0.25">
      <c r="B12393" s="110"/>
      <c r="C12393" s="110"/>
    </row>
    <row r="12394" spans="2:3" x14ac:dyDescent="0.25">
      <c r="B12394" s="110"/>
      <c r="C12394" s="110"/>
    </row>
    <row r="12395" spans="2:3" x14ac:dyDescent="0.25">
      <c r="B12395" s="110"/>
      <c r="C12395" s="110"/>
    </row>
    <row r="12396" spans="2:3" x14ac:dyDescent="0.25">
      <c r="B12396" s="110"/>
      <c r="C12396" s="110"/>
    </row>
    <row r="12397" spans="2:3" x14ac:dyDescent="0.25">
      <c r="B12397" s="110"/>
      <c r="C12397" s="110"/>
    </row>
    <row r="12398" spans="2:3" x14ac:dyDescent="0.25">
      <c r="B12398" s="110"/>
      <c r="C12398" s="110"/>
    </row>
    <row r="12399" spans="2:3" x14ac:dyDescent="0.25">
      <c r="B12399" s="110"/>
      <c r="C12399" s="110"/>
    </row>
    <row r="12400" spans="2:3" x14ac:dyDescent="0.25">
      <c r="B12400" s="110"/>
      <c r="C12400" s="110"/>
    </row>
    <row r="12401" spans="2:3" x14ac:dyDescent="0.25">
      <c r="B12401" s="110"/>
      <c r="C12401" s="110"/>
    </row>
    <row r="12402" spans="2:3" x14ac:dyDescent="0.25">
      <c r="B12402" s="110"/>
      <c r="C12402" s="110"/>
    </row>
    <row r="12403" spans="2:3" x14ac:dyDescent="0.25">
      <c r="B12403" s="110"/>
      <c r="C12403" s="110"/>
    </row>
    <row r="12404" spans="2:3" x14ac:dyDescent="0.25">
      <c r="B12404" s="110"/>
      <c r="C12404" s="110"/>
    </row>
    <row r="12405" spans="2:3" x14ac:dyDescent="0.25">
      <c r="B12405" s="110"/>
      <c r="C12405" s="110"/>
    </row>
    <row r="12406" spans="2:3" x14ac:dyDescent="0.25">
      <c r="B12406" s="110"/>
      <c r="C12406" s="110"/>
    </row>
    <row r="12407" spans="2:3" x14ac:dyDescent="0.25">
      <c r="B12407" s="110"/>
      <c r="C12407" s="110"/>
    </row>
    <row r="12408" spans="2:3" x14ac:dyDescent="0.25">
      <c r="B12408" s="110"/>
      <c r="C12408" s="110"/>
    </row>
    <row r="12409" spans="2:3" x14ac:dyDescent="0.25">
      <c r="B12409" s="110"/>
      <c r="C12409" s="110"/>
    </row>
    <row r="12410" spans="2:3" x14ac:dyDescent="0.25">
      <c r="B12410" s="110"/>
      <c r="C12410" s="110"/>
    </row>
    <row r="12411" spans="2:3" x14ac:dyDescent="0.25">
      <c r="B12411" s="110"/>
      <c r="C12411" s="110"/>
    </row>
    <row r="12412" spans="2:3" x14ac:dyDescent="0.25">
      <c r="B12412" s="110"/>
      <c r="C12412" s="110"/>
    </row>
    <row r="12413" spans="2:3" x14ac:dyDescent="0.25">
      <c r="B12413" s="110"/>
      <c r="C12413" s="110"/>
    </row>
    <row r="12414" spans="2:3" x14ac:dyDescent="0.25">
      <c r="B12414" s="110"/>
      <c r="C12414" s="110"/>
    </row>
    <row r="12415" spans="2:3" x14ac:dyDescent="0.25">
      <c r="B12415" s="110"/>
      <c r="C12415" s="110"/>
    </row>
    <row r="12416" spans="2:3" x14ac:dyDescent="0.25">
      <c r="B12416" s="110"/>
      <c r="C12416" s="110"/>
    </row>
    <row r="12417" spans="2:3" x14ac:dyDescent="0.25">
      <c r="B12417" s="110"/>
      <c r="C12417" s="110"/>
    </row>
    <row r="12418" spans="2:3" x14ac:dyDescent="0.25">
      <c r="B12418" s="110"/>
      <c r="C12418" s="110"/>
    </row>
    <row r="12419" spans="2:3" x14ac:dyDescent="0.25">
      <c r="B12419" s="110"/>
      <c r="C12419" s="110"/>
    </row>
    <row r="12420" spans="2:3" x14ac:dyDescent="0.25">
      <c r="B12420" s="110"/>
      <c r="C12420" s="110"/>
    </row>
    <row r="12421" spans="2:3" x14ac:dyDescent="0.25">
      <c r="B12421" s="110"/>
      <c r="C12421" s="110"/>
    </row>
    <row r="12422" spans="2:3" x14ac:dyDescent="0.25">
      <c r="B12422" s="110"/>
      <c r="C12422" s="110"/>
    </row>
    <row r="12423" spans="2:3" x14ac:dyDescent="0.25">
      <c r="B12423" s="110"/>
      <c r="C12423" s="110"/>
    </row>
    <row r="12424" spans="2:3" x14ac:dyDescent="0.25">
      <c r="B12424" s="110"/>
      <c r="C12424" s="110"/>
    </row>
    <row r="12425" spans="2:3" x14ac:dyDescent="0.25">
      <c r="B12425" s="110"/>
      <c r="C12425" s="110"/>
    </row>
    <row r="12426" spans="2:3" x14ac:dyDescent="0.25">
      <c r="B12426" s="110"/>
      <c r="C12426" s="110"/>
    </row>
    <row r="12427" spans="2:3" x14ac:dyDescent="0.25">
      <c r="B12427" s="110"/>
      <c r="C12427" s="110"/>
    </row>
    <row r="12428" spans="2:3" x14ac:dyDescent="0.25">
      <c r="B12428" s="110"/>
      <c r="C12428" s="110"/>
    </row>
    <row r="12429" spans="2:3" x14ac:dyDescent="0.25">
      <c r="B12429" s="110"/>
      <c r="C12429" s="110"/>
    </row>
    <row r="12430" spans="2:3" x14ac:dyDescent="0.25">
      <c r="B12430" s="110"/>
      <c r="C12430" s="110"/>
    </row>
    <row r="12431" spans="2:3" x14ac:dyDescent="0.25">
      <c r="B12431" s="110"/>
      <c r="C12431" s="110"/>
    </row>
    <row r="12432" spans="2:3" x14ac:dyDescent="0.25">
      <c r="B12432" s="110"/>
      <c r="C12432" s="110"/>
    </row>
    <row r="12433" spans="2:3" x14ac:dyDescent="0.25">
      <c r="B12433" s="110"/>
      <c r="C12433" s="110"/>
    </row>
    <row r="12434" spans="2:3" x14ac:dyDescent="0.25">
      <c r="B12434" s="110"/>
      <c r="C12434" s="110"/>
    </row>
    <row r="12435" spans="2:3" x14ac:dyDescent="0.25">
      <c r="B12435" s="110"/>
      <c r="C12435" s="110"/>
    </row>
    <row r="12436" spans="2:3" x14ac:dyDescent="0.25">
      <c r="B12436" s="110"/>
      <c r="C12436" s="110"/>
    </row>
    <row r="12437" spans="2:3" x14ac:dyDescent="0.25">
      <c r="B12437" s="110"/>
      <c r="C12437" s="110"/>
    </row>
    <row r="12438" spans="2:3" x14ac:dyDescent="0.25">
      <c r="B12438" s="110"/>
      <c r="C12438" s="110"/>
    </row>
    <row r="12439" spans="2:3" x14ac:dyDescent="0.25">
      <c r="B12439" s="110"/>
      <c r="C12439" s="110"/>
    </row>
    <row r="12440" spans="2:3" x14ac:dyDescent="0.25">
      <c r="B12440" s="110"/>
      <c r="C12440" s="110"/>
    </row>
    <row r="12441" spans="2:3" x14ac:dyDescent="0.25">
      <c r="B12441" s="110"/>
      <c r="C12441" s="110"/>
    </row>
    <row r="12442" spans="2:3" x14ac:dyDescent="0.25">
      <c r="B12442" s="110"/>
      <c r="C12442" s="110"/>
    </row>
    <row r="12443" spans="2:3" x14ac:dyDescent="0.25">
      <c r="B12443" s="110"/>
      <c r="C12443" s="110"/>
    </row>
    <row r="12444" spans="2:3" x14ac:dyDescent="0.25">
      <c r="B12444" s="110"/>
      <c r="C12444" s="110"/>
    </row>
    <row r="12445" spans="2:3" x14ac:dyDescent="0.25">
      <c r="B12445" s="110"/>
      <c r="C12445" s="110"/>
    </row>
    <row r="12446" spans="2:3" x14ac:dyDescent="0.25">
      <c r="B12446" s="110"/>
      <c r="C12446" s="110"/>
    </row>
    <row r="12447" spans="2:3" x14ac:dyDescent="0.25">
      <c r="B12447" s="110"/>
      <c r="C12447" s="110"/>
    </row>
    <row r="12448" spans="2:3" x14ac:dyDescent="0.25">
      <c r="B12448" s="110"/>
      <c r="C12448" s="110"/>
    </row>
    <row r="12449" spans="2:3" x14ac:dyDescent="0.25">
      <c r="B12449" s="110"/>
      <c r="C12449" s="110"/>
    </row>
    <row r="12450" spans="2:3" x14ac:dyDescent="0.25">
      <c r="B12450" s="110"/>
      <c r="C12450" s="110"/>
    </row>
    <row r="12451" spans="2:3" x14ac:dyDescent="0.25">
      <c r="B12451" s="110"/>
      <c r="C12451" s="110"/>
    </row>
    <row r="12452" spans="2:3" x14ac:dyDescent="0.25">
      <c r="B12452" s="110"/>
      <c r="C12452" s="110"/>
    </row>
    <row r="12453" spans="2:3" x14ac:dyDescent="0.25">
      <c r="B12453" s="110"/>
      <c r="C12453" s="110"/>
    </row>
    <row r="12454" spans="2:3" x14ac:dyDescent="0.25">
      <c r="B12454" s="110"/>
      <c r="C12454" s="110"/>
    </row>
    <row r="12455" spans="2:3" x14ac:dyDescent="0.25">
      <c r="B12455" s="110"/>
      <c r="C12455" s="110"/>
    </row>
    <row r="12456" spans="2:3" x14ac:dyDescent="0.25">
      <c r="B12456" s="110"/>
      <c r="C12456" s="110"/>
    </row>
    <row r="12457" spans="2:3" x14ac:dyDescent="0.25">
      <c r="B12457" s="110"/>
      <c r="C12457" s="110"/>
    </row>
    <row r="12458" spans="2:3" x14ac:dyDescent="0.25">
      <c r="B12458" s="110"/>
      <c r="C12458" s="110"/>
    </row>
    <row r="12459" spans="2:3" x14ac:dyDescent="0.25">
      <c r="B12459" s="110"/>
      <c r="C12459" s="110"/>
    </row>
    <row r="12460" spans="2:3" x14ac:dyDescent="0.25">
      <c r="B12460" s="110"/>
      <c r="C12460" s="110"/>
    </row>
    <row r="12461" spans="2:3" x14ac:dyDescent="0.25">
      <c r="B12461" s="110"/>
      <c r="C12461" s="110"/>
    </row>
    <row r="12462" spans="2:3" x14ac:dyDescent="0.25">
      <c r="B12462" s="110"/>
      <c r="C12462" s="110"/>
    </row>
    <row r="12463" spans="2:3" x14ac:dyDescent="0.25">
      <c r="B12463" s="110"/>
      <c r="C12463" s="110"/>
    </row>
    <row r="12464" spans="2:3" x14ac:dyDescent="0.25">
      <c r="B12464" s="110"/>
      <c r="C12464" s="110"/>
    </row>
    <row r="12465" spans="2:3" x14ac:dyDescent="0.25">
      <c r="B12465" s="110"/>
      <c r="C12465" s="110"/>
    </row>
    <row r="12466" spans="2:3" x14ac:dyDescent="0.25">
      <c r="B12466" s="110"/>
      <c r="C12466" s="110"/>
    </row>
    <row r="12467" spans="2:3" x14ac:dyDescent="0.25">
      <c r="B12467" s="110"/>
      <c r="C12467" s="110"/>
    </row>
    <row r="12468" spans="2:3" x14ac:dyDescent="0.25">
      <c r="B12468" s="110"/>
      <c r="C12468" s="110"/>
    </row>
    <row r="12469" spans="2:3" x14ac:dyDescent="0.25">
      <c r="B12469" s="110"/>
      <c r="C12469" s="110"/>
    </row>
    <row r="12470" spans="2:3" x14ac:dyDescent="0.25">
      <c r="B12470" s="110"/>
      <c r="C12470" s="110"/>
    </row>
    <row r="12471" spans="2:3" x14ac:dyDescent="0.25">
      <c r="B12471" s="110"/>
      <c r="C12471" s="110"/>
    </row>
    <row r="12472" spans="2:3" x14ac:dyDescent="0.25">
      <c r="B12472" s="110"/>
      <c r="C12472" s="110"/>
    </row>
    <row r="12473" spans="2:3" x14ac:dyDescent="0.25">
      <c r="B12473" s="110"/>
      <c r="C12473" s="110"/>
    </row>
    <row r="12474" spans="2:3" x14ac:dyDescent="0.25">
      <c r="B12474" s="110"/>
      <c r="C12474" s="110"/>
    </row>
    <row r="12475" spans="2:3" x14ac:dyDescent="0.25">
      <c r="B12475" s="110"/>
      <c r="C12475" s="110"/>
    </row>
    <row r="12476" spans="2:3" x14ac:dyDescent="0.25">
      <c r="B12476" s="110"/>
      <c r="C12476" s="110"/>
    </row>
    <row r="12477" spans="2:3" x14ac:dyDescent="0.25">
      <c r="B12477" s="110"/>
      <c r="C12477" s="110"/>
    </row>
    <row r="12478" spans="2:3" x14ac:dyDescent="0.25">
      <c r="B12478" s="110"/>
      <c r="C12478" s="110"/>
    </row>
    <row r="12479" spans="2:3" x14ac:dyDescent="0.25">
      <c r="B12479" s="110"/>
      <c r="C12479" s="110"/>
    </row>
    <row r="12480" spans="2:3" x14ac:dyDescent="0.25">
      <c r="B12480" s="110"/>
      <c r="C12480" s="110"/>
    </row>
    <row r="12481" spans="2:3" x14ac:dyDescent="0.25">
      <c r="B12481" s="110"/>
      <c r="C12481" s="110"/>
    </row>
    <row r="12482" spans="2:3" x14ac:dyDescent="0.25">
      <c r="B12482" s="110"/>
      <c r="C12482" s="110"/>
    </row>
    <row r="12483" spans="2:3" x14ac:dyDescent="0.25">
      <c r="B12483" s="110"/>
      <c r="C12483" s="110"/>
    </row>
    <row r="12484" spans="2:3" x14ac:dyDescent="0.25">
      <c r="B12484" s="110"/>
      <c r="C12484" s="110"/>
    </row>
    <row r="12485" spans="2:3" x14ac:dyDescent="0.25">
      <c r="B12485" s="110"/>
      <c r="C12485" s="110"/>
    </row>
    <row r="12486" spans="2:3" x14ac:dyDescent="0.25">
      <c r="B12486" s="110"/>
      <c r="C12486" s="110"/>
    </row>
    <row r="12487" spans="2:3" x14ac:dyDescent="0.25">
      <c r="B12487" s="110"/>
      <c r="C12487" s="110"/>
    </row>
    <row r="12488" spans="2:3" x14ac:dyDescent="0.25">
      <c r="B12488" s="110"/>
      <c r="C12488" s="110"/>
    </row>
    <row r="12489" spans="2:3" x14ac:dyDescent="0.25">
      <c r="B12489" s="110"/>
      <c r="C12489" s="110"/>
    </row>
    <row r="12490" spans="2:3" x14ac:dyDescent="0.25">
      <c r="B12490" s="110"/>
      <c r="C12490" s="110"/>
    </row>
    <row r="12491" spans="2:3" x14ac:dyDescent="0.25">
      <c r="B12491" s="110"/>
      <c r="C12491" s="110"/>
    </row>
    <row r="12492" spans="2:3" x14ac:dyDescent="0.25">
      <c r="B12492" s="110"/>
      <c r="C12492" s="110"/>
    </row>
    <row r="12493" spans="2:3" x14ac:dyDescent="0.25">
      <c r="B12493" s="110"/>
      <c r="C12493" s="110"/>
    </row>
    <row r="12494" spans="2:3" x14ac:dyDescent="0.25">
      <c r="B12494" s="110"/>
      <c r="C12494" s="110"/>
    </row>
    <row r="12495" spans="2:3" x14ac:dyDescent="0.25">
      <c r="B12495" s="110"/>
      <c r="C12495" s="110"/>
    </row>
    <row r="12496" spans="2:3" x14ac:dyDescent="0.25">
      <c r="B12496" s="110"/>
      <c r="C12496" s="110"/>
    </row>
    <row r="12497" spans="2:3" x14ac:dyDescent="0.25">
      <c r="B12497" s="110"/>
      <c r="C12497" s="110"/>
    </row>
    <row r="12498" spans="2:3" x14ac:dyDescent="0.25">
      <c r="B12498" s="110"/>
      <c r="C12498" s="110"/>
    </row>
    <row r="12499" spans="2:3" x14ac:dyDescent="0.25">
      <c r="B12499" s="110"/>
      <c r="C12499" s="110"/>
    </row>
    <row r="12500" spans="2:3" x14ac:dyDescent="0.25">
      <c r="B12500" s="110"/>
      <c r="C12500" s="110"/>
    </row>
    <row r="12501" spans="2:3" x14ac:dyDescent="0.25">
      <c r="B12501" s="110"/>
      <c r="C12501" s="110"/>
    </row>
    <row r="12502" spans="2:3" x14ac:dyDescent="0.25">
      <c r="B12502" s="110"/>
      <c r="C12502" s="110"/>
    </row>
    <row r="12503" spans="2:3" x14ac:dyDescent="0.25">
      <c r="B12503" s="110"/>
      <c r="C12503" s="110"/>
    </row>
    <row r="12504" spans="2:3" x14ac:dyDescent="0.25">
      <c r="B12504" s="110"/>
      <c r="C12504" s="110"/>
    </row>
    <row r="12505" spans="2:3" x14ac:dyDescent="0.25">
      <c r="B12505" s="110"/>
      <c r="C12505" s="110"/>
    </row>
    <row r="12506" spans="2:3" x14ac:dyDescent="0.25">
      <c r="B12506" s="110"/>
      <c r="C12506" s="110"/>
    </row>
    <row r="12507" spans="2:3" x14ac:dyDescent="0.25">
      <c r="B12507" s="110"/>
      <c r="C12507" s="110"/>
    </row>
    <row r="12508" spans="2:3" x14ac:dyDescent="0.25">
      <c r="B12508" s="110"/>
      <c r="C12508" s="110"/>
    </row>
    <row r="12509" spans="2:3" x14ac:dyDescent="0.25">
      <c r="B12509" s="110"/>
      <c r="C12509" s="110"/>
    </row>
    <row r="12510" spans="2:3" x14ac:dyDescent="0.25">
      <c r="B12510" s="110"/>
      <c r="C12510" s="110"/>
    </row>
    <row r="12511" spans="2:3" x14ac:dyDescent="0.25">
      <c r="B12511" s="110"/>
      <c r="C12511" s="110"/>
    </row>
    <row r="12512" spans="2:3" x14ac:dyDescent="0.25">
      <c r="B12512" s="110"/>
      <c r="C12512" s="110"/>
    </row>
    <row r="12513" spans="2:3" x14ac:dyDescent="0.25">
      <c r="B12513" s="110"/>
      <c r="C12513" s="110"/>
    </row>
    <row r="12514" spans="2:3" x14ac:dyDescent="0.25">
      <c r="B12514" s="110"/>
      <c r="C12514" s="110"/>
    </row>
    <row r="12515" spans="2:3" x14ac:dyDescent="0.25">
      <c r="B12515" s="110"/>
      <c r="C12515" s="110"/>
    </row>
    <row r="12516" spans="2:3" x14ac:dyDescent="0.25">
      <c r="B12516" s="110"/>
      <c r="C12516" s="110"/>
    </row>
    <row r="12517" spans="2:3" x14ac:dyDescent="0.25">
      <c r="B12517" s="110"/>
      <c r="C12517" s="110"/>
    </row>
    <row r="12518" spans="2:3" x14ac:dyDescent="0.25">
      <c r="B12518" s="110"/>
      <c r="C12518" s="110"/>
    </row>
    <row r="12519" spans="2:3" x14ac:dyDescent="0.25">
      <c r="B12519" s="110"/>
      <c r="C12519" s="110"/>
    </row>
    <row r="12520" spans="2:3" x14ac:dyDescent="0.25">
      <c r="B12520" s="110"/>
      <c r="C12520" s="110"/>
    </row>
    <row r="12521" spans="2:3" x14ac:dyDescent="0.25">
      <c r="B12521" s="110"/>
      <c r="C12521" s="110"/>
    </row>
    <row r="12522" spans="2:3" x14ac:dyDescent="0.25">
      <c r="B12522" s="110"/>
      <c r="C12522" s="110"/>
    </row>
    <row r="12523" spans="2:3" x14ac:dyDescent="0.25">
      <c r="B12523" s="110"/>
      <c r="C12523" s="110"/>
    </row>
    <row r="12524" spans="2:3" x14ac:dyDescent="0.25">
      <c r="B12524" s="110"/>
      <c r="C12524" s="110"/>
    </row>
    <row r="12525" spans="2:3" x14ac:dyDescent="0.25">
      <c r="B12525" s="110"/>
      <c r="C12525" s="110"/>
    </row>
    <row r="12526" spans="2:3" x14ac:dyDescent="0.25">
      <c r="B12526" s="110"/>
      <c r="C12526" s="110"/>
    </row>
    <row r="12527" spans="2:3" x14ac:dyDescent="0.25">
      <c r="B12527" s="110"/>
      <c r="C12527" s="110"/>
    </row>
    <row r="12528" spans="2:3" x14ac:dyDescent="0.25">
      <c r="B12528" s="110"/>
      <c r="C12528" s="110"/>
    </row>
    <row r="12529" spans="2:3" x14ac:dyDescent="0.25">
      <c r="B12529" s="110"/>
      <c r="C12529" s="110"/>
    </row>
    <row r="12530" spans="2:3" x14ac:dyDescent="0.25">
      <c r="B12530" s="110"/>
      <c r="C12530" s="110"/>
    </row>
    <row r="12531" spans="2:3" x14ac:dyDescent="0.25">
      <c r="B12531" s="110"/>
      <c r="C12531" s="110"/>
    </row>
    <row r="12532" spans="2:3" x14ac:dyDescent="0.25">
      <c r="B12532" s="110"/>
      <c r="C12532" s="110"/>
    </row>
    <row r="12533" spans="2:3" x14ac:dyDescent="0.25">
      <c r="B12533" s="110"/>
      <c r="C12533" s="110"/>
    </row>
    <row r="12534" spans="2:3" x14ac:dyDescent="0.25">
      <c r="B12534" s="110"/>
      <c r="C12534" s="110"/>
    </row>
    <row r="12535" spans="2:3" x14ac:dyDescent="0.25">
      <c r="B12535" s="110"/>
      <c r="C12535" s="110"/>
    </row>
    <row r="12536" spans="2:3" x14ac:dyDescent="0.25">
      <c r="B12536" s="110"/>
      <c r="C12536" s="110"/>
    </row>
    <row r="12537" spans="2:3" x14ac:dyDescent="0.25">
      <c r="B12537" s="110"/>
      <c r="C12537" s="110"/>
    </row>
    <row r="12538" spans="2:3" x14ac:dyDescent="0.25">
      <c r="B12538" s="110"/>
      <c r="C12538" s="110"/>
    </row>
    <row r="12539" spans="2:3" x14ac:dyDescent="0.25">
      <c r="B12539" s="110"/>
      <c r="C12539" s="110"/>
    </row>
    <row r="12540" spans="2:3" x14ac:dyDescent="0.25">
      <c r="B12540" s="110"/>
      <c r="C12540" s="110"/>
    </row>
    <row r="12541" spans="2:3" x14ac:dyDescent="0.25">
      <c r="B12541" s="110"/>
      <c r="C12541" s="110"/>
    </row>
    <row r="12542" spans="2:3" x14ac:dyDescent="0.25">
      <c r="B12542" s="110"/>
      <c r="C12542" s="110"/>
    </row>
    <row r="12543" spans="2:3" x14ac:dyDescent="0.25">
      <c r="B12543" s="110"/>
      <c r="C12543" s="110"/>
    </row>
    <row r="12544" spans="2:3" x14ac:dyDescent="0.25">
      <c r="B12544" s="110"/>
      <c r="C12544" s="110"/>
    </row>
    <row r="12545" spans="2:3" x14ac:dyDescent="0.25">
      <c r="B12545" s="110"/>
      <c r="C12545" s="110"/>
    </row>
    <row r="12546" spans="2:3" x14ac:dyDescent="0.25">
      <c r="B12546" s="110"/>
      <c r="C12546" s="110"/>
    </row>
    <row r="12547" spans="2:3" x14ac:dyDescent="0.25">
      <c r="B12547" s="110"/>
      <c r="C12547" s="110"/>
    </row>
    <row r="12548" spans="2:3" x14ac:dyDescent="0.25">
      <c r="B12548" s="110"/>
      <c r="C12548" s="110"/>
    </row>
    <row r="12549" spans="2:3" x14ac:dyDescent="0.25">
      <c r="B12549" s="110"/>
      <c r="C12549" s="110"/>
    </row>
    <row r="12550" spans="2:3" x14ac:dyDescent="0.25">
      <c r="B12550" s="110"/>
      <c r="C12550" s="110"/>
    </row>
    <row r="12551" spans="2:3" x14ac:dyDescent="0.25">
      <c r="B12551" s="110"/>
      <c r="C12551" s="110"/>
    </row>
    <row r="12552" spans="2:3" x14ac:dyDescent="0.25">
      <c r="B12552" s="110"/>
      <c r="C12552" s="110"/>
    </row>
    <row r="12553" spans="2:3" x14ac:dyDescent="0.25">
      <c r="B12553" s="110"/>
      <c r="C12553" s="110"/>
    </row>
    <row r="12554" spans="2:3" x14ac:dyDescent="0.25">
      <c r="B12554" s="110"/>
      <c r="C12554" s="110"/>
    </row>
    <row r="12555" spans="2:3" x14ac:dyDescent="0.25">
      <c r="B12555" s="110"/>
      <c r="C12555" s="110"/>
    </row>
    <row r="12556" spans="2:3" x14ac:dyDescent="0.25">
      <c r="B12556" s="110"/>
      <c r="C12556" s="110"/>
    </row>
    <row r="12557" spans="2:3" x14ac:dyDescent="0.25">
      <c r="B12557" s="110"/>
      <c r="C12557" s="110"/>
    </row>
    <row r="12558" spans="2:3" x14ac:dyDescent="0.25">
      <c r="B12558" s="110"/>
      <c r="C12558" s="110"/>
    </row>
    <row r="12559" spans="2:3" x14ac:dyDescent="0.25">
      <c r="B12559" s="110"/>
      <c r="C12559" s="110"/>
    </row>
    <row r="12560" spans="2:3" x14ac:dyDescent="0.25">
      <c r="B12560" s="110"/>
      <c r="C12560" s="110"/>
    </row>
    <row r="12561" spans="2:3" x14ac:dyDescent="0.25">
      <c r="B12561" s="110"/>
      <c r="C12561" s="110"/>
    </row>
    <row r="12562" spans="2:3" x14ac:dyDescent="0.25">
      <c r="B12562" s="110"/>
      <c r="C12562" s="110"/>
    </row>
    <row r="12563" spans="2:3" x14ac:dyDescent="0.25">
      <c r="B12563" s="110"/>
      <c r="C12563" s="110"/>
    </row>
    <row r="12564" spans="2:3" x14ac:dyDescent="0.25">
      <c r="B12564" s="110"/>
      <c r="C12564" s="110"/>
    </row>
    <row r="12565" spans="2:3" x14ac:dyDescent="0.25">
      <c r="B12565" s="110"/>
      <c r="C12565" s="110"/>
    </row>
    <row r="12566" spans="2:3" x14ac:dyDescent="0.25">
      <c r="B12566" s="110"/>
      <c r="C12566" s="110"/>
    </row>
    <row r="12567" spans="2:3" x14ac:dyDescent="0.25">
      <c r="B12567" s="110"/>
      <c r="C12567" s="110"/>
    </row>
    <row r="12568" spans="2:3" x14ac:dyDescent="0.25">
      <c r="B12568" s="110"/>
      <c r="C12568" s="110"/>
    </row>
    <row r="12569" spans="2:3" x14ac:dyDescent="0.25">
      <c r="B12569" s="110"/>
      <c r="C12569" s="110"/>
    </row>
    <row r="12570" spans="2:3" x14ac:dyDescent="0.25">
      <c r="B12570" s="110"/>
      <c r="C12570" s="110"/>
    </row>
    <row r="12571" spans="2:3" x14ac:dyDescent="0.25">
      <c r="B12571" s="110"/>
      <c r="C12571" s="110"/>
    </row>
    <row r="12572" spans="2:3" x14ac:dyDescent="0.25">
      <c r="B12572" s="110"/>
      <c r="C12572" s="110"/>
    </row>
    <row r="12573" spans="2:3" x14ac:dyDescent="0.25">
      <c r="B12573" s="110"/>
      <c r="C12573" s="110"/>
    </row>
    <row r="12574" spans="2:3" x14ac:dyDescent="0.25">
      <c r="B12574" s="110"/>
      <c r="C12574" s="110"/>
    </row>
    <row r="12575" spans="2:3" x14ac:dyDescent="0.25">
      <c r="B12575" s="110"/>
      <c r="C12575" s="110"/>
    </row>
    <row r="12576" spans="2:3" x14ac:dyDescent="0.25">
      <c r="B12576" s="110"/>
      <c r="C12576" s="110"/>
    </row>
    <row r="12577" spans="2:3" x14ac:dyDescent="0.25">
      <c r="B12577" s="110"/>
      <c r="C12577" s="110"/>
    </row>
    <row r="12578" spans="2:3" x14ac:dyDescent="0.25">
      <c r="B12578" s="110"/>
      <c r="C12578" s="110"/>
    </row>
    <row r="12579" spans="2:3" x14ac:dyDescent="0.25">
      <c r="B12579" s="110"/>
      <c r="C12579" s="110"/>
    </row>
    <row r="12580" spans="2:3" x14ac:dyDescent="0.25">
      <c r="B12580" s="110"/>
      <c r="C12580" s="110"/>
    </row>
    <row r="12581" spans="2:3" x14ac:dyDescent="0.25">
      <c r="B12581" s="110"/>
      <c r="C12581" s="110"/>
    </row>
    <row r="12582" spans="2:3" x14ac:dyDescent="0.25">
      <c r="B12582" s="110"/>
      <c r="C12582" s="110"/>
    </row>
    <row r="12583" spans="2:3" x14ac:dyDescent="0.25">
      <c r="B12583" s="110"/>
      <c r="C12583" s="110"/>
    </row>
    <row r="12584" spans="2:3" x14ac:dyDescent="0.25">
      <c r="B12584" s="110"/>
      <c r="C12584" s="110"/>
    </row>
    <row r="12585" spans="2:3" x14ac:dyDescent="0.25">
      <c r="B12585" s="110"/>
      <c r="C12585" s="110"/>
    </row>
    <row r="12586" spans="2:3" x14ac:dyDescent="0.25">
      <c r="B12586" s="110"/>
      <c r="C12586" s="110"/>
    </row>
    <row r="12587" spans="2:3" x14ac:dyDescent="0.25">
      <c r="B12587" s="110"/>
      <c r="C12587" s="110"/>
    </row>
    <row r="12588" spans="2:3" x14ac:dyDescent="0.25">
      <c r="B12588" s="110"/>
      <c r="C12588" s="110"/>
    </row>
    <row r="12589" spans="2:3" x14ac:dyDescent="0.25">
      <c r="B12589" s="110"/>
      <c r="C12589" s="110"/>
    </row>
    <row r="12590" spans="2:3" x14ac:dyDescent="0.25">
      <c r="B12590" s="110"/>
      <c r="C12590" s="110"/>
    </row>
    <row r="12591" spans="2:3" x14ac:dyDescent="0.25">
      <c r="B12591" s="110"/>
      <c r="C12591" s="110"/>
    </row>
    <row r="12592" spans="2:3" x14ac:dyDescent="0.25">
      <c r="B12592" s="110"/>
      <c r="C12592" s="110"/>
    </row>
    <row r="12593" spans="2:3" x14ac:dyDescent="0.25">
      <c r="B12593" s="110"/>
      <c r="C12593" s="110"/>
    </row>
    <row r="12594" spans="2:3" x14ac:dyDescent="0.25">
      <c r="B12594" s="110"/>
      <c r="C12594" s="110"/>
    </row>
    <row r="12595" spans="2:3" x14ac:dyDescent="0.25">
      <c r="B12595" s="110"/>
      <c r="C12595" s="110"/>
    </row>
    <row r="12596" spans="2:3" x14ac:dyDescent="0.25">
      <c r="B12596" s="110"/>
      <c r="C12596" s="110"/>
    </row>
    <row r="12597" spans="2:3" x14ac:dyDescent="0.25">
      <c r="B12597" s="110"/>
      <c r="C12597" s="110"/>
    </row>
    <row r="12598" spans="2:3" x14ac:dyDescent="0.25">
      <c r="B12598" s="110"/>
      <c r="C12598" s="110"/>
    </row>
    <row r="12599" spans="2:3" x14ac:dyDescent="0.25">
      <c r="B12599" s="110"/>
      <c r="C12599" s="110"/>
    </row>
    <row r="12600" spans="2:3" x14ac:dyDescent="0.25">
      <c r="B12600" s="110"/>
      <c r="C12600" s="110"/>
    </row>
    <row r="12601" spans="2:3" x14ac:dyDescent="0.25">
      <c r="B12601" s="110"/>
      <c r="C12601" s="110"/>
    </row>
    <row r="12602" spans="2:3" x14ac:dyDescent="0.25">
      <c r="B12602" s="110"/>
      <c r="C12602" s="110"/>
    </row>
    <row r="12603" spans="2:3" x14ac:dyDescent="0.25">
      <c r="B12603" s="110"/>
      <c r="C12603" s="110"/>
    </row>
    <row r="12604" spans="2:3" x14ac:dyDescent="0.25">
      <c r="B12604" s="110"/>
      <c r="C12604" s="110"/>
    </row>
    <row r="12605" spans="2:3" x14ac:dyDescent="0.25">
      <c r="B12605" s="110"/>
      <c r="C12605" s="110"/>
    </row>
    <row r="12606" spans="2:3" x14ac:dyDescent="0.25">
      <c r="B12606" s="110"/>
      <c r="C12606" s="110"/>
    </row>
    <row r="12607" spans="2:3" x14ac:dyDescent="0.25">
      <c r="B12607" s="110"/>
      <c r="C12607" s="110"/>
    </row>
    <row r="12608" spans="2:3" x14ac:dyDescent="0.25">
      <c r="B12608" s="110"/>
      <c r="C12608" s="110"/>
    </row>
    <row r="12609" spans="2:3" x14ac:dyDescent="0.25">
      <c r="B12609" s="110"/>
      <c r="C12609" s="110"/>
    </row>
    <row r="12610" spans="2:3" x14ac:dyDescent="0.25">
      <c r="B12610" s="110"/>
      <c r="C12610" s="110"/>
    </row>
    <row r="12611" spans="2:3" x14ac:dyDescent="0.25">
      <c r="B12611" s="110"/>
      <c r="C12611" s="110"/>
    </row>
    <row r="12612" spans="2:3" x14ac:dyDescent="0.25">
      <c r="B12612" s="110"/>
      <c r="C12612" s="110"/>
    </row>
    <row r="12613" spans="2:3" x14ac:dyDescent="0.25">
      <c r="B12613" s="110"/>
      <c r="C12613" s="110"/>
    </row>
    <row r="12614" spans="2:3" x14ac:dyDescent="0.25">
      <c r="B12614" s="110"/>
      <c r="C12614" s="110"/>
    </row>
    <row r="12615" spans="2:3" x14ac:dyDescent="0.25">
      <c r="B12615" s="110"/>
      <c r="C12615" s="110"/>
    </row>
    <row r="12616" spans="2:3" x14ac:dyDescent="0.25">
      <c r="B12616" s="110"/>
      <c r="C12616" s="110"/>
    </row>
    <row r="12617" spans="2:3" x14ac:dyDescent="0.25">
      <c r="B12617" s="110"/>
      <c r="C12617" s="110"/>
    </row>
    <row r="12618" spans="2:3" x14ac:dyDescent="0.25">
      <c r="B12618" s="110"/>
      <c r="C12618" s="110"/>
    </row>
    <row r="12619" spans="2:3" x14ac:dyDescent="0.25">
      <c r="B12619" s="110"/>
      <c r="C12619" s="110"/>
    </row>
    <row r="12620" spans="2:3" x14ac:dyDescent="0.25">
      <c r="B12620" s="110"/>
      <c r="C12620" s="110"/>
    </row>
    <row r="12621" spans="2:3" x14ac:dyDescent="0.25">
      <c r="B12621" s="110"/>
      <c r="C12621" s="110"/>
    </row>
    <row r="12622" spans="2:3" x14ac:dyDescent="0.25">
      <c r="B12622" s="110"/>
      <c r="C12622" s="110"/>
    </row>
    <row r="12623" spans="2:3" x14ac:dyDescent="0.25">
      <c r="B12623" s="110"/>
      <c r="C12623" s="110"/>
    </row>
    <row r="12624" spans="2:3" x14ac:dyDescent="0.25">
      <c r="B12624" s="110"/>
      <c r="C12624" s="110"/>
    </row>
    <row r="12625" spans="2:3" x14ac:dyDescent="0.25">
      <c r="B12625" s="110"/>
      <c r="C12625" s="110"/>
    </row>
    <row r="12626" spans="2:3" x14ac:dyDescent="0.25">
      <c r="B12626" s="110"/>
      <c r="C12626" s="110"/>
    </row>
    <row r="12627" spans="2:3" x14ac:dyDescent="0.25">
      <c r="B12627" s="110"/>
      <c r="C12627" s="110"/>
    </row>
    <row r="12628" spans="2:3" x14ac:dyDescent="0.25">
      <c r="B12628" s="110"/>
      <c r="C12628" s="110"/>
    </row>
    <row r="12629" spans="2:3" x14ac:dyDescent="0.25">
      <c r="B12629" s="110"/>
      <c r="C12629" s="110"/>
    </row>
    <row r="12630" spans="2:3" x14ac:dyDescent="0.25">
      <c r="B12630" s="110"/>
      <c r="C12630" s="110"/>
    </row>
    <row r="12631" spans="2:3" x14ac:dyDescent="0.25">
      <c r="B12631" s="110"/>
      <c r="C12631" s="110"/>
    </row>
    <row r="12632" spans="2:3" x14ac:dyDescent="0.25">
      <c r="B12632" s="110"/>
      <c r="C12632" s="110"/>
    </row>
    <row r="12633" spans="2:3" x14ac:dyDescent="0.25">
      <c r="B12633" s="110"/>
      <c r="C12633" s="110"/>
    </row>
    <row r="12634" spans="2:3" x14ac:dyDescent="0.25">
      <c r="B12634" s="110"/>
      <c r="C12634" s="110"/>
    </row>
    <row r="12635" spans="2:3" x14ac:dyDescent="0.25">
      <c r="B12635" s="110"/>
      <c r="C12635" s="110"/>
    </row>
    <row r="12636" spans="2:3" x14ac:dyDescent="0.25">
      <c r="B12636" s="110"/>
      <c r="C12636" s="110"/>
    </row>
    <row r="12637" spans="2:3" x14ac:dyDescent="0.25">
      <c r="B12637" s="110"/>
      <c r="C12637" s="110"/>
    </row>
    <row r="12638" spans="2:3" x14ac:dyDescent="0.25">
      <c r="B12638" s="110"/>
      <c r="C12638" s="110"/>
    </row>
    <row r="12639" spans="2:3" x14ac:dyDescent="0.25">
      <c r="B12639" s="110"/>
      <c r="C12639" s="110"/>
    </row>
    <row r="12640" spans="2:3" x14ac:dyDescent="0.25">
      <c r="B12640" s="110"/>
      <c r="C12640" s="110"/>
    </row>
    <row r="12641" spans="2:3" x14ac:dyDescent="0.25">
      <c r="B12641" s="110"/>
      <c r="C12641" s="110"/>
    </row>
    <row r="12642" spans="2:3" x14ac:dyDescent="0.25">
      <c r="B12642" s="110"/>
      <c r="C12642" s="110"/>
    </row>
    <row r="12643" spans="2:3" x14ac:dyDescent="0.25">
      <c r="B12643" s="110"/>
      <c r="C12643" s="110"/>
    </row>
    <row r="12644" spans="2:3" x14ac:dyDescent="0.25">
      <c r="B12644" s="110"/>
      <c r="C12644" s="110"/>
    </row>
    <row r="12645" spans="2:3" x14ac:dyDescent="0.25">
      <c r="B12645" s="110"/>
      <c r="C12645" s="110"/>
    </row>
    <row r="12646" spans="2:3" x14ac:dyDescent="0.25">
      <c r="B12646" s="110"/>
      <c r="C12646" s="110"/>
    </row>
    <row r="12647" spans="2:3" x14ac:dyDescent="0.25">
      <c r="B12647" s="110"/>
      <c r="C12647" s="110"/>
    </row>
    <row r="12648" spans="2:3" x14ac:dyDescent="0.25">
      <c r="B12648" s="110"/>
      <c r="C12648" s="110"/>
    </row>
    <row r="12649" spans="2:3" x14ac:dyDescent="0.25">
      <c r="B12649" s="110"/>
      <c r="C12649" s="110"/>
    </row>
    <row r="12650" spans="2:3" x14ac:dyDescent="0.25">
      <c r="B12650" s="110"/>
      <c r="C12650" s="110"/>
    </row>
    <row r="12651" spans="2:3" x14ac:dyDescent="0.25">
      <c r="B12651" s="110"/>
      <c r="C12651" s="110"/>
    </row>
    <row r="12652" spans="2:3" x14ac:dyDescent="0.25">
      <c r="B12652" s="110"/>
      <c r="C12652" s="110"/>
    </row>
    <row r="12653" spans="2:3" x14ac:dyDescent="0.25">
      <c r="B12653" s="110"/>
      <c r="C12653" s="110"/>
    </row>
    <row r="12654" spans="2:3" x14ac:dyDescent="0.25">
      <c r="B12654" s="110"/>
      <c r="C12654" s="110"/>
    </row>
    <row r="12655" spans="2:3" x14ac:dyDescent="0.25">
      <c r="B12655" s="110"/>
      <c r="C12655" s="110"/>
    </row>
    <row r="12656" spans="2:3" x14ac:dyDescent="0.25">
      <c r="B12656" s="110"/>
      <c r="C12656" s="110"/>
    </row>
    <row r="12657" spans="2:3" x14ac:dyDescent="0.25">
      <c r="B12657" s="110"/>
      <c r="C12657" s="110"/>
    </row>
    <row r="12658" spans="2:3" x14ac:dyDescent="0.25">
      <c r="B12658" s="110"/>
      <c r="C12658" s="110"/>
    </row>
    <row r="12659" spans="2:3" x14ac:dyDescent="0.25">
      <c r="B12659" s="110"/>
      <c r="C12659" s="110"/>
    </row>
    <row r="12660" spans="2:3" x14ac:dyDescent="0.25">
      <c r="B12660" s="110"/>
      <c r="C12660" s="110"/>
    </row>
    <row r="12661" spans="2:3" x14ac:dyDescent="0.25">
      <c r="B12661" s="110"/>
      <c r="C12661" s="110"/>
    </row>
    <row r="12662" spans="2:3" x14ac:dyDescent="0.25">
      <c r="B12662" s="110"/>
      <c r="C12662" s="110"/>
    </row>
    <row r="12663" spans="2:3" x14ac:dyDescent="0.25">
      <c r="B12663" s="110"/>
      <c r="C12663" s="110"/>
    </row>
    <row r="12664" spans="2:3" x14ac:dyDescent="0.25">
      <c r="B12664" s="110"/>
      <c r="C12664" s="110"/>
    </row>
    <row r="12665" spans="2:3" x14ac:dyDescent="0.25">
      <c r="B12665" s="110"/>
      <c r="C12665" s="110"/>
    </row>
    <row r="12666" spans="2:3" x14ac:dyDescent="0.25">
      <c r="B12666" s="110"/>
      <c r="C12666" s="110"/>
    </row>
    <row r="12667" spans="2:3" x14ac:dyDescent="0.25">
      <c r="B12667" s="110"/>
      <c r="C12667" s="110"/>
    </row>
    <row r="12668" spans="2:3" x14ac:dyDescent="0.25">
      <c r="B12668" s="110"/>
      <c r="C12668" s="110"/>
    </row>
    <row r="12669" spans="2:3" x14ac:dyDescent="0.25">
      <c r="B12669" s="110"/>
      <c r="C12669" s="110"/>
    </row>
    <row r="12670" spans="2:3" x14ac:dyDescent="0.25">
      <c r="B12670" s="110"/>
      <c r="C12670" s="110"/>
    </row>
    <row r="12671" spans="2:3" x14ac:dyDescent="0.25">
      <c r="B12671" s="110"/>
      <c r="C12671" s="110"/>
    </row>
    <row r="12672" spans="2:3" x14ac:dyDescent="0.25">
      <c r="B12672" s="110"/>
      <c r="C12672" s="110"/>
    </row>
    <row r="12673" spans="2:3" x14ac:dyDescent="0.25">
      <c r="B12673" s="110"/>
      <c r="C12673" s="110"/>
    </row>
    <row r="12674" spans="2:3" x14ac:dyDescent="0.25">
      <c r="B12674" s="110"/>
      <c r="C12674" s="110"/>
    </row>
    <row r="12675" spans="2:3" x14ac:dyDescent="0.25">
      <c r="B12675" s="110"/>
      <c r="C12675" s="110"/>
    </row>
    <row r="12676" spans="2:3" x14ac:dyDescent="0.25">
      <c r="B12676" s="110"/>
      <c r="C12676" s="110"/>
    </row>
    <row r="12677" spans="2:3" x14ac:dyDescent="0.25">
      <c r="B12677" s="110"/>
      <c r="C12677" s="110"/>
    </row>
    <row r="12678" spans="2:3" x14ac:dyDescent="0.25">
      <c r="B12678" s="110"/>
      <c r="C12678" s="110"/>
    </row>
    <row r="12679" spans="2:3" x14ac:dyDescent="0.25">
      <c r="B12679" s="110"/>
      <c r="C12679" s="110"/>
    </row>
    <row r="12680" spans="2:3" x14ac:dyDescent="0.25">
      <c r="B12680" s="110"/>
      <c r="C12680" s="110"/>
    </row>
    <row r="12681" spans="2:3" x14ac:dyDescent="0.25">
      <c r="B12681" s="110"/>
      <c r="C12681" s="110"/>
    </row>
    <row r="12682" spans="2:3" x14ac:dyDescent="0.25">
      <c r="B12682" s="110"/>
      <c r="C12682" s="110"/>
    </row>
    <row r="12683" spans="2:3" x14ac:dyDescent="0.25">
      <c r="B12683" s="110"/>
      <c r="C12683" s="110"/>
    </row>
    <row r="12684" spans="2:3" x14ac:dyDescent="0.25">
      <c r="B12684" s="110"/>
      <c r="C12684" s="110"/>
    </row>
    <row r="12685" spans="2:3" x14ac:dyDescent="0.25">
      <c r="B12685" s="110"/>
      <c r="C12685" s="110"/>
    </row>
    <row r="12686" spans="2:3" x14ac:dyDescent="0.25">
      <c r="B12686" s="110"/>
      <c r="C12686" s="110"/>
    </row>
    <row r="12687" spans="2:3" x14ac:dyDescent="0.25">
      <c r="B12687" s="110"/>
      <c r="C12687" s="110"/>
    </row>
    <row r="12688" spans="2:3" x14ac:dyDescent="0.25">
      <c r="B12688" s="110"/>
      <c r="C12688" s="110"/>
    </row>
    <row r="12689" spans="2:3" x14ac:dyDescent="0.25">
      <c r="B12689" s="110"/>
      <c r="C12689" s="110"/>
    </row>
    <row r="12690" spans="2:3" x14ac:dyDescent="0.25">
      <c r="B12690" s="110"/>
      <c r="C12690" s="110"/>
    </row>
    <row r="12691" spans="2:3" x14ac:dyDescent="0.25">
      <c r="B12691" s="110"/>
      <c r="C12691" s="110"/>
    </row>
    <row r="12692" spans="2:3" x14ac:dyDescent="0.25">
      <c r="B12692" s="110"/>
      <c r="C12692" s="110"/>
    </row>
    <row r="12693" spans="2:3" x14ac:dyDescent="0.25">
      <c r="B12693" s="110"/>
      <c r="C12693" s="110"/>
    </row>
    <row r="12694" spans="2:3" x14ac:dyDescent="0.25">
      <c r="B12694" s="110"/>
      <c r="C12694" s="110"/>
    </row>
    <row r="12695" spans="2:3" x14ac:dyDescent="0.25">
      <c r="B12695" s="110"/>
      <c r="C12695" s="110"/>
    </row>
    <row r="12696" spans="2:3" x14ac:dyDescent="0.25">
      <c r="B12696" s="110"/>
      <c r="C12696" s="110"/>
    </row>
    <row r="12697" spans="2:3" x14ac:dyDescent="0.25">
      <c r="B12697" s="110"/>
      <c r="C12697" s="110"/>
    </row>
    <row r="12698" spans="2:3" x14ac:dyDescent="0.25">
      <c r="B12698" s="110"/>
      <c r="C12698" s="110"/>
    </row>
    <row r="12699" spans="2:3" x14ac:dyDescent="0.25">
      <c r="B12699" s="110"/>
      <c r="C12699" s="110"/>
    </row>
    <row r="12700" spans="2:3" x14ac:dyDescent="0.25">
      <c r="B12700" s="110"/>
      <c r="C12700" s="110"/>
    </row>
    <row r="12701" spans="2:3" x14ac:dyDescent="0.25">
      <c r="B12701" s="110"/>
      <c r="C12701" s="110"/>
    </row>
    <row r="12702" spans="2:3" x14ac:dyDescent="0.25">
      <c r="B12702" s="110"/>
      <c r="C12702" s="110"/>
    </row>
    <row r="12703" spans="2:3" x14ac:dyDescent="0.25">
      <c r="B12703" s="110"/>
      <c r="C12703" s="110"/>
    </row>
    <row r="12704" spans="2:3" x14ac:dyDescent="0.25">
      <c r="B12704" s="110"/>
      <c r="C12704" s="110"/>
    </row>
    <row r="12705" spans="2:3" x14ac:dyDescent="0.25">
      <c r="B12705" s="110"/>
      <c r="C12705" s="110"/>
    </row>
    <row r="12706" spans="2:3" x14ac:dyDescent="0.25">
      <c r="B12706" s="110"/>
      <c r="C12706" s="110"/>
    </row>
    <row r="12707" spans="2:3" x14ac:dyDescent="0.25">
      <c r="B12707" s="110"/>
      <c r="C12707" s="110"/>
    </row>
    <row r="12708" spans="2:3" x14ac:dyDescent="0.25">
      <c r="B12708" s="110"/>
      <c r="C12708" s="110"/>
    </row>
    <row r="12709" spans="2:3" x14ac:dyDescent="0.25">
      <c r="B12709" s="110"/>
      <c r="C12709" s="110"/>
    </row>
    <row r="12710" spans="2:3" x14ac:dyDescent="0.25">
      <c r="B12710" s="110"/>
      <c r="C12710" s="110"/>
    </row>
    <row r="12711" spans="2:3" x14ac:dyDescent="0.25">
      <c r="B12711" s="110"/>
      <c r="C12711" s="110"/>
    </row>
    <row r="12712" spans="2:3" x14ac:dyDescent="0.25">
      <c r="B12712" s="110"/>
      <c r="C12712" s="110"/>
    </row>
    <row r="12713" spans="2:3" x14ac:dyDescent="0.25">
      <c r="B12713" s="110"/>
      <c r="C12713" s="110"/>
    </row>
    <row r="12714" spans="2:3" x14ac:dyDescent="0.25">
      <c r="B12714" s="110"/>
      <c r="C12714" s="110"/>
    </row>
    <row r="12715" spans="2:3" x14ac:dyDescent="0.25">
      <c r="B12715" s="110"/>
      <c r="C12715" s="110"/>
    </row>
    <row r="12716" spans="2:3" x14ac:dyDescent="0.25">
      <c r="B12716" s="110"/>
      <c r="C12716" s="110"/>
    </row>
    <row r="12717" spans="2:3" x14ac:dyDescent="0.25">
      <c r="B12717" s="110"/>
      <c r="C12717" s="110"/>
    </row>
    <row r="12718" spans="2:3" x14ac:dyDescent="0.25">
      <c r="B12718" s="110"/>
      <c r="C12718" s="110"/>
    </row>
    <row r="12719" spans="2:3" x14ac:dyDescent="0.25">
      <c r="B12719" s="110"/>
      <c r="C12719" s="110"/>
    </row>
    <row r="12720" spans="2:3" x14ac:dyDescent="0.25">
      <c r="B12720" s="110"/>
      <c r="C12720" s="110"/>
    </row>
    <row r="12721" spans="2:3" x14ac:dyDescent="0.25">
      <c r="B12721" s="110"/>
      <c r="C12721" s="110"/>
    </row>
    <row r="12722" spans="2:3" x14ac:dyDescent="0.25">
      <c r="B12722" s="110"/>
      <c r="C12722" s="110"/>
    </row>
    <row r="12723" spans="2:3" x14ac:dyDescent="0.25">
      <c r="B12723" s="110"/>
      <c r="C12723" s="110"/>
    </row>
    <row r="12724" spans="2:3" x14ac:dyDescent="0.25">
      <c r="B12724" s="110"/>
      <c r="C12724" s="110"/>
    </row>
    <row r="12725" spans="2:3" x14ac:dyDescent="0.25">
      <c r="B12725" s="110"/>
      <c r="C12725" s="110"/>
    </row>
    <row r="12726" spans="2:3" x14ac:dyDescent="0.25">
      <c r="B12726" s="110"/>
      <c r="C12726" s="110"/>
    </row>
    <row r="12727" spans="2:3" x14ac:dyDescent="0.25">
      <c r="B12727" s="110"/>
      <c r="C12727" s="110"/>
    </row>
    <row r="12728" spans="2:3" x14ac:dyDescent="0.25">
      <c r="B12728" s="110"/>
      <c r="C12728" s="110"/>
    </row>
    <row r="12729" spans="2:3" x14ac:dyDescent="0.25">
      <c r="B12729" s="110"/>
      <c r="C12729" s="110"/>
    </row>
    <row r="12730" spans="2:3" x14ac:dyDescent="0.25">
      <c r="B12730" s="110"/>
      <c r="C12730" s="110"/>
    </row>
    <row r="12731" spans="2:3" x14ac:dyDescent="0.25">
      <c r="B12731" s="110"/>
      <c r="C12731" s="110"/>
    </row>
    <row r="12732" spans="2:3" x14ac:dyDescent="0.25">
      <c r="B12732" s="110"/>
      <c r="C12732" s="110"/>
    </row>
    <row r="12733" spans="2:3" x14ac:dyDescent="0.25">
      <c r="B12733" s="110"/>
      <c r="C12733" s="110"/>
    </row>
    <row r="12734" spans="2:3" x14ac:dyDescent="0.25">
      <c r="B12734" s="110"/>
      <c r="C12734" s="110"/>
    </row>
    <row r="12735" spans="2:3" x14ac:dyDescent="0.25">
      <c r="B12735" s="110"/>
      <c r="C12735" s="110"/>
    </row>
    <row r="12736" spans="2:3" x14ac:dyDescent="0.25">
      <c r="B12736" s="110"/>
      <c r="C12736" s="110"/>
    </row>
    <row r="12737" spans="2:3" x14ac:dyDescent="0.25">
      <c r="B12737" s="110"/>
      <c r="C12737" s="110"/>
    </row>
    <row r="12738" spans="2:3" x14ac:dyDescent="0.25">
      <c r="B12738" s="110"/>
      <c r="C12738" s="110"/>
    </row>
    <row r="12739" spans="2:3" x14ac:dyDescent="0.25">
      <c r="B12739" s="110"/>
      <c r="C12739" s="110"/>
    </row>
    <row r="12740" spans="2:3" x14ac:dyDescent="0.25">
      <c r="B12740" s="110"/>
      <c r="C12740" s="110"/>
    </row>
    <row r="12741" spans="2:3" x14ac:dyDescent="0.25">
      <c r="B12741" s="110"/>
      <c r="C12741" s="110"/>
    </row>
    <row r="12742" spans="2:3" x14ac:dyDescent="0.25">
      <c r="B12742" s="110"/>
      <c r="C12742" s="110"/>
    </row>
    <row r="12743" spans="2:3" x14ac:dyDescent="0.25">
      <c r="B12743" s="110"/>
      <c r="C12743" s="110"/>
    </row>
    <row r="12744" spans="2:3" x14ac:dyDescent="0.25">
      <c r="B12744" s="110"/>
      <c r="C12744" s="110"/>
    </row>
    <row r="12745" spans="2:3" x14ac:dyDescent="0.25">
      <c r="B12745" s="110"/>
      <c r="C12745" s="110"/>
    </row>
    <row r="12746" spans="2:3" x14ac:dyDescent="0.25">
      <c r="B12746" s="110"/>
      <c r="C12746" s="110"/>
    </row>
    <row r="12747" spans="2:3" x14ac:dyDescent="0.25">
      <c r="B12747" s="110"/>
      <c r="C12747" s="110"/>
    </row>
    <row r="12748" spans="2:3" x14ac:dyDescent="0.25">
      <c r="B12748" s="110"/>
      <c r="C12748" s="110"/>
    </row>
    <row r="12749" spans="2:3" x14ac:dyDescent="0.25">
      <c r="B12749" s="110"/>
      <c r="C12749" s="110"/>
    </row>
    <row r="12750" spans="2:3" x14ac:dyDescent="0.25">
      <c r="B12750" s="110"/>
      <c r="C12750" s="110"/>
    </row>
    <row r="12751" spans="2:3" x14ac:dyDescent="0.25">
      <c r="B12751" s="110"/>
      <c r="C12751" s="110"/>
    </row>
    <row r="12752" spans="2:3" x14ac:dyDescent="0.25">
      <c r="B12752" s="110"/>
      <c r="C12752" s="110"/>
    </row>
    <row r="12753" spans="2:3" x14ac:dyDescent="0.25">
      <c r="B12753" s="110"/>
      <c r="C12753" s="110"/>
    </row>
    <row r="12754" spans="2:3" x14ac:dyDescent="0.25">
      <c r="B12754" s="110"/>
      <c r="C12754" s="110"/>
    </row>
    <row r="12755" spans="2:3" x14ac:dyDescent="0.25">
      <c r="B12755" s="110"/>
      <c r="C12755" s="110"/>
    </row>
    <row r="12756" spans="2:3" x14ac:dyDescent="0.25">
      <c r="B12756" s="110"/>
      <c r="C12756" s="110"/>
    </row>
    <row r="12757" spans="2:3" x14ac:dyDescent="0.25">
      <c r="B12757" s="110"/>
      <c r="C12757" s="110"/>
    </row>
    <row r="12758" spans="2:3" x14ac:dyDescent="0.25">
      <c r="B12758" s="110"/>
      <c r="C12758" s="110"/>
    </row>
    <row r="12759" spans="2:3" x14ac:dyDescent="0.25">
      <c r="B12759" s="110"/>
      <c r="C12759" s="110"/>
    </row>
    <row r="12760" spans="2:3" x14ac:dyDescent="0.25">
      <c r="B12760" s="110"/>
      <c r="C12760" s="110"/>
    </row>
    <row r="12761" spans="2:3" x14ac:dyDescent="0.25">
      <c r="B12761" s="110"/>
      <c r="C12761" s="110"/>
    </row>
    <row r="12762" spans="2:3" x14ac:dyDescent="0.25">
      <c r="B12762" s="110"/>
      <c r="C12762" s="110"/>
    </row>
    <row r="12763" spans="2:3" x14ac:dyDescent="0.25">
      <c r="B12763" s="110"/>
      <c r="C12763" s="110"/>
    </row>
    <row r="12764" spans="2:3" x14ac:dyDescent="0.25">
      <c r="B12764" s="110"/>
      <c r="C12764" s="110"/>
    </row>
    <row r="12765" spans="2:3" x14ac:dyDescent="0.25">
      <c r="B12765" s="110"/>
      <c r="C12765" s="110"/>
    </row>
    <row r="12766" spans="2:3" x14ac:dyDescent="0.25">
      <c r="B12766" s="110"/>
      <c r="C12766" s="110"/>
    </row>
    <row r="12767" spans="2:3" x14ac:dyDescent="0.25">
      <c r="B12767" s="110"/>
      <c r="C12767" s="110"/>
    </row>
    <row r="12768" spans="2:3" x14ac:dyDescent="0.25">
      <c r="B12768" s="110"/>
      <c r="C12768" s="110"/>
    </row>
    <row r="12769" spans="2:3" x14ac:dyDescent="0.25">
      <c r="B12769" s="110"/>
      <c r="C12769" s="110"/>
    </row>
    <row r="12770" spans="2:3" x14ac:dyDescent="0.25">
      <c r="B12770" s="110"/>
      <c r="C12770" s="110"/>
    </row>
    <row r="12771" spans="2:3" x14ac:dyDescent="0.25">
      <c r="B12771" s="110"/>
      <c r="C12771" s="110"/>
    </row>
    <row r="12772" spans="2:3" x14ac:dyDescent="0.25">
      <c r="B12772" s="110"/>
      <c r="C12772" s="110"/>
    </row>
    <row r="12773" spans="2:3" x14ac:dyDescent="0.25">
      <c r="B12773" s="110"/>
      <c r="C12773" s="110"/>
    </row>
    <row r="12774" spans="2:3" x14ac:dyDescent="0.25">
      <c r="B12774" s="110"/>
      <c r="C12774" s="110"/>
    </row>
    <row r="12775" spans="2:3" x14ac:dyDescent="0.25">
      <c r="B12775" s="110"/>
      <c r="C12775" s="110"/>
    </row>
    <row r="12776" spans="2:3" x14ac:dyDescent="0.25">
      <c r="B12776" s="110"/>
      <c r="C12776" s="110"/>
    </row>
    <row r="12777" spans="2:3" x14ac:dyDescent="0.25">
      <c r="B12777" s="110"/>
      <c r="C12777" s="110"/>
    </row>
    <row r="12778" spans="2:3" x14ac:dyDescent="0.25">
      <c r="B12778" s="110"/>
      <c r="C12778" s="110"/>
    </row>
    <row r="12779" spans="2:3" x14ac:dyDescent="0.25">
      <c r="B12779" s="110"/>
      <c r="C12779" s="110"/>
    </row>
    <row r="12780" spans="2:3" x14ac:dyDescent="0.25">
      <c r="B12780" s="110"/>
      <c r="C12780" s="110"/>
    </row>
    <row r="12781" spans="2:3" x14ac:dyDescent="0.25">
      <c r="B12781" s="110"/>
      <c r="C12781" s="110"/>
    </row>
    <row r="12782" spans="2:3" x14ac:dyDescent="0.25">
      <c r="B12782" s="110"/>
      <c r="C12782" s="110"/>
    </row>
    <row r="12783" spans="2:3" x14ac:dyDescent="0.25">
      <c r="B12783" s="110"/>
      <c r="C12783" s="110"/>
    </row>
    <row r="12784" spans="2:3" x14ac:dyDescent="0.25">
      <c r="B12784" s="110"/>
      <c r="C12784" s="110"/>
    </row>
    <row r="12785" spans="2:3" x14ac:dyDescent="0.25">
      <c r="B12785" s="110"/>
      <c r="C12785" s="110"/>
    </row>
    <row r="12786" spans="2:3" x14ac:dyDescent="0.25">
      <c r="B12786" s="110"/>
      <c r="C12786" s="110"/>
    </row>
    <row r="12787" spans="2:3" x14ac:dyDescent="0.25">
      <c r="B12787" s="110"/>
      <c r="C12787" s="110"/>
    </row>
    <row r="12788" spans="2:3" x14ac:dyDescent="0.25">
      <c r="B12788" s="110"/>
      <c r="C12788" s="110"/>
    </row>
    <row r="12789" spans="2:3" x14ac:dyDescent="0.25">
      <c r="B12789" s="110"/>
      <c r="C12789" s="110"/>
    </row>
    <row r="12790" spans="2:3" x14ac:dyDescent="0.25">
      <c r="B12790" s="110"/>
      <c r="C12790" s="110"/>
    </row>
    <row r="12791" spans="2:3" x14ac:dyDescent="0.25">
      <c r="B12791" s="110"/>
      <c r="C12791" s="110"/>
    </row>
    <row r="12792" spans="2:3" x14ac:dyDescent="0.25">
      <c r="B12792" s="110"/>
      <c r="C12792" s="110"/>
    </row>
    <row r="12793" spans="2:3" x14ac:dyDescent="0.25">
      <c r="B12793" s="110"/>
      <c r="C12793" s="110"/>
    </row>
    <row r="12794" spans="2:3" x14ac:dyDescent="0.25">
      <c r="B12794" s="110"/>
      <c r="C12794" s="110"/>
    </row>
    <row r="12795" spans="2:3" x14ac:dyDescent="0.25">
      <c r="B12795" s="110"/>
      <c r="C12795" s="110"/>
    </row>
    <row r="12796" spans="2:3" x14ac:dyDescent="0.25">
      <c r="B12796" s="110"/>
      <c r="C12796" s="110"/>
    </row>
    <row r="12797" spans="2:3" x14ac:dyDescent="0.25">
      <c r="B12797" s="110"/>
      <c r="C12797" s="110"/>
    </row>
    <row r="12798" spans="2:3" x14ac:dyDescent="0.25">
      <c r="B12798" s="110"/>
      <c r="C12798" s="110"/>
    </row>
    <row r="12799" spans="2:3" x14ac:dyDescent="0.25">
      <c r="B12799" s="110"/>
      <c r="C12799" s="110"/>
    </row>
    <row r="12800" spans="2:3" x14ac:dyDescent="0.25">
      <c r="B12800" s="110"/>
      <c r="C12800" s="110"/>
    </row>
    <row r="12801" spans="2:3" x14ac:dyDescent="0.25">
      <c r="B12801" s="110"/>
      <c r="C12801" s="110"/>
    </row>
    <row r="12802" spans="2:3" x14ac:dyDescent="0.25">
      <c r="B12802" s="110"/>
      <c r="C12802" s="110"/>
    </row>
    <row r="12803" spans="2:3" x14ac:dyDescent="0.25">
      <c r="B12803" s="110"/>
      <c r="C12803" s="110"/>
    </row>
    <row r="12804" spans="2:3" x14ac:dyDescent="0.25">
      <c r="B12804" s="110"/>
      <c r="C12804" s="110"/>
    </row>
    <row r="12805" spans="2:3" x14ac:dyDescent="0.25">
      <c r="B12805" s="110"/>
      <c r="C12805" s="110"/>
    </row>
    <row r="12806" spans="2:3" x14ac:dyDescent="0.25">
      <c r="B12806" s="110"/>
      <c r="C12806" s="110"/>
    </row>
    <row r="12807" spans="2:3" x14ac:dyDescent="0.25">
      <c r="B12807" s="110"/>
      <c r="C12807" s="110"/>
    </row>
    <row r="12808" spans="2:3" x14ac:dyDescent="0.25">
      <c r="B12808" s="110"/>
      <c r="C12808" s="110"/>
    </row>
    <row r="12809" spans="2:3" x14ac:dyDescent="0.25">
      <c r="B12809" s="110"/>
      <c r="C12809" s="110"/>
    </row>
    <row r="12810" spans="2:3" x14ac:dyDescent="0.25">
      <c r="B12810" s="110"/>
      <c r="C12810" s="110"/>
    </row>
    <row r="12811" spans="2:3" x14ac:dyDescent="0.25">
      <c r="B12811" s="110"/>
      <c r="C12811" s="110"/>
    </row>
    <row r="12812" spans="2:3" x14ac:dyDescent="0.25">
      <c r="B12812" s="110"/>
      <c r="C12812" s="110"/>
    </row>
    <row r="12813" spans="2:3" x14ac:dyDescent="0.25">
      <c r="B12813" s="110"/>
      <c r="C12813" s="110"/>
    </row>
    <row r="12814" spans="2:3" x14ac:dyDescent="0.25">
      <c r="B12814" s="110"/>
      <c r="C12814" s="110"/>
    </row>
    <row r="12815" spans="2:3" x14ac:dyDescent="0.25">
      <c r="B12815" s="110"/>
      <c r="C12815" s="110"/>
    </row>
    <row r="12816" spans="2:3" x14ac:dyDescent="0.25">
      <c r="B12816" s="110"/>
      <c r="C12816" s="110"/>
    </row>
    <row r="12817" spans="2:3" x14ac:dyDescent="0.25">
      <c r="B12817" s="110"/>
      <c r="C12817" s="110"/>
    </row>
    <row r="12818" spans="2:3" x14ac:dyDescent="0.25">
      <c r="B12818" s="110"/>
      <c r="C12818" s="110"/>
    </row>
    <row r="12819" spans="2:3" x14ac:dyDescent="0.25">
      <c r="B12819" s="110"/>
      <c r="C12819" s="110"/>
    </row>
    <row r="12820" spans="2:3" x14ac:dyDescent="0.25">
      <c r="B12820" s="110"/>
      <c r="C12820" s="110"/>
    </row>
    <row r="12821" spans="2:3" x14ac:dyDescent="0.25">
      <c r="B12821" s="110"/>
      <c r="C12821" s="110"/>
    </row>
    <row r="12822" spans="2:3" x14ac:dyDescent="0.25">
      <c r="B12822" s="110"/>
      <c r="C12822" s="110"/>
    </row>
    <row r="12823" spans="2:3" x14ac:dyDescent="0.25">
      <c r="B12823" s="110"/>
      <c r="C12823" s="110"/>
    </row>
    <row r="12824" spans="2:3" x14ac:dyDescent="0.25">
      <c r="B12824" s="110"/>
      <c r="C12824" s="110"/>
    </row>
    <row r="12825" spans="2:3" x14ac:dyDescent="0.25">
      <c r="B12825" s="110"/>
      <c r="C12825" s="110"/>
    </row>
    <row r="12826" spans="2:3" x14ac:dyDescent="0.25">
      <c r="B12826" s="110"/>
      <c r="C12826" s="110"/>
    </row>
    <row r="12827" spans="2:3" x14ac:dyDescent="0.25">
      <c r="B12827" s="110"/>
      <c r="C12827" s="110"/>
    </row>
    <row r="12828" spans="2:3" x14ac:dyDescent="0.25">
      <c r="B12828" s="110"/>
      <c r="C12828" s="110"/>
    </row>
    <row r="12829" spans="2:3" x14ac:dyDescent="0.25">
      <c r="B12829" s="110"/>
      <c r="C12829" s="110"/>
    </row>
    <row r="12830" spans="2:3" x14ac:dyDescent="0.25">
      <c r="B12830" s="110"/>
      <c r="C12830" s="110"/>
    </row>
    <row r="12831" spans="2:3" x14ac:dyDescent="0.25">
      <c r="B12831" s="110"/>
      <c r="C12831" s="110"/>
    </row>
    <row r="12832" spans="2:3" x14ac:dyDescent="0.25">
      <c r="B12832" s="110"/>
      <c r="C12832" s="110"/>
    </row>
    <row r="12833" spans="2:3" x14ac:dyDescent="0.25">
      <c r="B12833" s="110"/>
      <c r="C12833" s="110"/>
    </row>
    <row r="12834" spans="2:3" x14ac:dyDescent="0.25">
      <c r="B12834" s="110"/>
      <c r="C12834" s="110"/>
    </row>
    <row r="12835" spans="2:3" x14ac:dyDescent="0.25">
      <c r="B12835" s="110"/>
      <c r="C12835" s="110"/>
    </row>
    <row r="12836" spans="2:3" x14ac:dyDescent="0.25">
      <c r="B12836" s="110"/>
      <c r="C12836" s="110"/>
    </row>
    <row r="12837" spans="2:3" x14ac:dyDescent="0.25">
      <c r="B12837" s="110"/>
      <c r="C12837" s="110"/>
    </row>
    <row r="12838" spans="2:3" x14ac:dyDescent="0.25">
      <c r="B12838" s="110"/>
      <c r="C12838" s="110"/>
    </row>
    <row r="12839" spans="2:3" x14ac:dyDescent="0.25">
      <c r="B12839" s="110"/>
      <c r="C12839" s="110"/>
    </row>
    <row r="12840" spans="2:3" x14ac:dyDescent="0.25">
      <c r="B12840" s="110"/>
      <c r="C12840" s="110"/>
    </row>
    <row r="12841" spans="2:3" x14ac:dyDescent="0.25">
      <c r="B12841" s="110"/>
      <c r="C12841" s="110"/>
    </row>
    <row r="12842" spans="2:3" x14ac:dyDescent="0.25">
      <c r="B12842" s="110"/>
      <c r="C12842" s="110"/>
    </row>
    <row r="12843" spans="2:3" x14ac:dyDescent="0.25">
      <c r="B12843" s="110"/>
      <c r="C12843" s="110"/>
    </row>
    <row r="12844" spans="2:3" x14ac:dyDescent="0.25">
      <c r="B12844" s="110"/>
      <c r="C12844" s="110"/>
    </row>
    <row r="12845" spans="2:3" x14ac:dyDescent="0.25">
      <c r="B12845" s="110"/>
      <c r="C12845" s="110"/>
    </row>
    <row r="12846" spans="2:3" x14ac:dyDescent="0.25">
      <c r="B12846" s="110"/>
      <c r="C12846" s="110"/>
    </row>
    <row r="12847" spans="2:3" x14ac:dyDescent="0.25">
      <c r="B12847" s="110"/>
      <c r="C12847" s="110"/>
    </row>
    <row r="12848" spans="2:3" x14ac:dyDescent="0.25">
      <c r="B12848" s="110"/>
      <c r="C12848" s="110"/>
    </row>
    <row r="12849" spans="2:3" x14ac:dyDescent="0.25">
      <c r="B12849" s="110"/>
      <c r="C12849" s="110"/>
    </row>
    <row r="12850" spans="2:3" x14ac:dyDescent="0.25">
      <c r="B12850" s="110"/>
      <c r="C12850" s="110"/>
    </row>
    <row r="12851" spans="2:3" x14ac:dyDescent="0.25">
      <c r="B12851" s="110"/>
      <c r="C12851" s="110"/>
    </row>
    <row r="12852" spans="2:3" x14ac:dyDescent="0.25">
      <c r="B12852" s="110"/>
      <c r="C12852" s="110"/>
    </row>
    <row r="12853" spans="2:3" x14ac:dyDescent="0.25">
      <c r="B12853" s="110"/>
      <c r="C12853" s="110"/>
    </row>
    <row r="12854" spans="2:3" x14ac:dyDescent="0.25">
      <c r="B12854" s="110"/>
      <c r="C12854" s="110"/>
    </row>
    <row r="12855" spans="2:3" x14ac:dyDescent="0.25">
      <c r="B12855" s="110"/>
      <c r="C12855" s="110"/>
    </row>
    <row r="12856" spans="2:3" x14ac:dyDescent="0.25">
      <c r="B12856" s="110"/>
      <c r="C12856" s="110"/>
    </row>
    <row r="12857" spans="2:3" x14ac:dyDescent="0.25">
      <c r="B12857" s="110"/>
      <c r="C12857" s="110"/>
    </row>
    <row r="12858" spans="2:3" x14ac:dyDescent="0.25">
      <c r="B12858" s="110"/>
      <c r="C12858" s="110"/>
    </row>
    <row r="12859" spans="2:3" x14ac:dyDescent="0.25">
      <c r="B12859" s="110"/>
      <c r="C12859" s="110"/>
    </row>
    <row r="12860" spans="2:3" x14ac:dyDescent="0.25">
      <c r="B12860" s="110"/>
      <c r="C12860" s="110"/>
    </row>
    <row r="12861" spans="2:3" x14ac:dyDescent="0.25">
      <c r="B12861" s="110"/>
      <c r="C12861" s="110"/>
    </row>
    <row r="12862" spans="2:3" x14ac:dyDescent="0.25">
      <c r="B12862" s="110"/>
      <c r="C12862" s="110"/>
    </row>
    <row r="12863" spans="2:3" x14ac:dyDescent="0.25">
      <c r="B12863" s="110"/>
      <c r="C12863" s="110"/>
    </row>
    <row r="12864" spans="2:3" x14ac:dyDescent="0.25">
      <c r="B12864" s="110"/>
      <c r="C12864" s="110"/>
    </row>
    <row r="12865" spans="2:3" x14ac:dyDescent="0.25">
      <c r="B12865" s="110"/>
      <c r="C12865" s="110"/>
    </row>
    <row r="12866" spans="2:3" x14ac:dyDescent="0.25">
      <c r="B12866" s="110"/>
      <c r="C12866" s="110"/>
    </row>
    <row r="12867" spans="2:3" x14ac:dyDescent="0.25">
      <c r="B12867" s="110"/>
      <c r="C12867" s="110"/>
    </row>
    <row r="12868" spans="2:3" x14ac:dyDescent="0.25">
      <c r="B12868" s="110"/>
      <c r="C12868" s="110"/>
    </row>
    <row r="12869" spans="2:3" x14ac:dyDescent="0.25">
      <c r="B12869" s="110"/>
      <c r="C12869" s="110"/>
    </row>
    <row r="12870" spans="2:3" x14ac:dyDescent="0.25">
      <c r="B12870" s="110"/>
      <c r="C12870" s="110"/>
    </row>
    <row r="12871" spans="2:3" x14ac:dyDescent="0.25">
      <c r="B12871" s="110"/>
      <c r="C12871" s="110"/>
    </row>
    <row r="12872" spans="2:3" x14ac:dyDescent="0.25">
      <c r="B12872" s="110"/>
      <c r="C12872" s="110"/>
    </row>
    <row r="12873" spans="2:3" x14ac:dyDescent="0.25">
      <c r="B12873" s="110"/>
      <c r="C12873" s="110"/>
    </row>
    <row r="12874" spans="2:3" x14ac:dyDescent="0.25">
      <c r="B12874" s="110"/>
      <c r="C12874" s="110"/>
    </row>
    <row r="12875" spans="2:3" x14ac:dyDescent="0.25">
      <c r="B12875" s="110"/>
      <c r="C12875" s="110"/>
    </row>
    <row r="12876" spans="2:3" x14ac:dyDescent="0.25">
      <c r="B12876" s="110"/>
      <c r="C12876" s="110"/>
    </row>
    <row r="12877" spans="2:3" x14ac:dyDescent="0.25">
      <c r="B12877" s="110"/>
      <c r="C12877" s="110"/>
    </row>
    <row r="12878" spans="2:3" x14ac:dyDescent="0.25">
      <c r="B12878" s="110"/>
      <c r="C12878" s="110"/>
    </row>
    <row r="12879" spans="2:3" x14ac:dyDescent="0.25">
      <c r="B12879" s="110"/>
      <c r="C12879" s="110"/>
    </row>
    <row r="12880" spans="2:3" x14ac:dyDescent="0.25">
      <c r="B12880" s="110"/>
      <c r="C12880" s="110"/>
    </row>
    <row r="12881" spans="2:3" x14ac:dyDescent="0.25">
      <c r="B12881" s="110"/>
      <c r="C12881" s="110"/>
    </row>
    <row r="12882" spans="2:3" x14ac:dyDescent="0.25">
      <c r="B12882" s="110"/>
      <c r="C12882" s="110"/>
    </row>
    <row r="12883" spans="2:3" x14ac:dyDescent="0.25">
      <c r="B12883" s="110"/>
      <c r="C12883" s="110"/>
    </row>
    <row r="12884" spans="2:3" x14ac:dyDescent="0.25">
      <c r="B12884" s="110"/>
      <c r="C12884" s="110"/>
    </row>
    <row r="12885" spans="2:3" x14ac:dyDescent="0.25">
      <c r="B12885" s="110"/>
      <c r="C12885" s="110"/>
    </row>
    <row r="12886" spans="2:3" x14ac:dyDescent="0.25">
      <c r="B12886" s="110"/>
      <c r="C12886" s="110"/>
    </row>
    <row r="12887" spans="2:3" x14ac:dyDescent="0.25">
      <c r="B12887" s="110"/>
      <c r="C12887" s="110"/>
    </row>
    <row r="12888" spans="2:3" x14ac:dyDescent="0.25">
      <c r="B12888" s="110"/>
      <c r="C12888" s="110"/>
    </row>
    <row r="12889" spans="2:3" x14ac:dyDescent="0.25">
      <c r="B12889" s="110"/>
      <c r="C12889" s="110"/>
    </row>
    <row r="12890" spans="2:3" x14ac:dyDescent="0.25">
      <c r="B12890" s="110"/>
      <c r="C12890" s="110"/>
    </row>
    <row r="12891" spans="2:3" x14ac:dyDescent="0.25">
      <c r="B12891" s="110"/>
      <c r="C12891" s="110"/>
    </row>
    <row r="12892" spans="2:3" x14ac:dyDescent="0.25">
      <c r="B12892" s="110"/>
      <c r="C12892" s="110"/>
    </row>
    <row r="12893" spans="2:3" x14ac:dyDescent="0.25">
      <c r="B12893" s="110"/>
      <c r="C12893" s="110"/>
    </row>
    <row r="12894" spans="2:3" x14ac:dyDescent="0.25">
      <c r="B12894" s="110"/>
      <c r="C12894" s="110"/>
    </row>
    <row r="12895" spans="2:3" x14ac:dyDescent="0.25">
      <c r="B12895" s="110"/>
      <c r="C12895" s="110"/>
    </row>
    <row r="12896" spans="2:3" x14ac:dyDescent="0.25">
      <c r="B12896" s="110"/>
      <c r="C12896" s="110"/>
    </row>
    <row r="12897" spans="2:3" x14ac:dyDescent="0.25">
      <c r="B12897" s="110"/>
      <c r="C12897" s="110"/>
    </row>
    <row r="12898" spans="2:3" x14ac:dyDescent="0.25">
      <c r="B12898" s="110"/>
      <c r="C12898" s="110"/>
    </row>
    <row r="12899" spans="2:3" x14ac:dyDescent="0.25">
      <c r="B12899" s="110"/>
      <c r="C12899" s="110"/>
    </row>
    <row r="12900" spans="2:3" x14ac:dyDescent="0.25">
      <c r="B12900" s="110"/>
      <c r="C12900" s="110"/>
    </row>
    <row r="12901" spans="2:3" x14ac:dyDescent="0.25">
      <c r="B12901" s="110"/>
      <c r="C12901" s="110"/>
    </row>
    <row r="12902" spans="2:3" x14ac:dyDescent="0.25">
      <c r="B12902" s="110"/>
      <c r="C12902" s="110"/>
    </row>
    <row r="12903" spans="2:3" x14ac:dyDescent="0.25">
      <c r="B12903" s="110"/>
      <c r="C12903" s="110"/>
    </row>
    <row r="12904" spans="2:3" x14ac:dyDescent="0.25">
      <c r="B12904" s="110"/>
      <c r="C12904" s="110"/>
    </row>
    <row r="12905" spans="2:3" x14ac:dyDescent="0.25">
      <c r="B12905" s="110"/>
      <c r="C12905" s="110"/>
    </row>
    <row r="12906" spans="2:3" x14ac:dyDescent="0.25">
      <c r="B12906" s="110"/>
      <c r="C12906" s="110"/>
    </row>
    <row r="12907" spans="2:3" x14ac:dyDescent="0.25">
      <c r="B12907" s="110"/>
      <c r="C12907" s="110"/>
    </row>
    <row r="12908" spans="2:3" x14ac:dyDescent="0.25">
      <c r="B12908" s="110"/>
      <c r="C12908" s="110"/>
    </row>
    <row r="12909" spans="2:3" x14ac:dyDescent="0.25">
      <c r="B12909" s="110"/>
      <c r="C12909" s="110"/>
    </row>
    <row r="12910" spans="2:3" x14ac:dyDescent="0.25">
      <c r="B12910" s="110"/>
      <c r="C12910" s="110"/>
    </row>
    <row r="12911" spans="2:3" x14ac:dyDescent="0.25">
      <c r="B12911" s="110"/>
      <c r="C12911" s="110"/>
    </row>
    <row r="12912" spans="2:3" x14ac:dyDescent="0.25">
      <c r="B12912" s="110"/>
      <c r="C12912" s="110"/>
    </row>
    <row r="12913" spans="2:3" x14ac:dyDescent="0.25">
      <c r="B12913" s="110"/>
      <c r="C12913" s="110"/>
    </row>
    <row r="12914" spans="2:3" x14ac:dyDescent="0.25">
      <c r="B12914" s="110"/>
      <c r="C12914" s="110"/>
    </row>
    <row r="12915" spans="2:3" x14ac:dyDescent="0.25">
      <c r="B12915" s="110"/>
      <c r="C12915" s="110"/>
    </row>
    <row r="12916" spans="2:3" x14ac:dyDescent="0.25">
      <c r="B12916" s="110"/>
      <c r="C12916" s="110"/>
    </row>
    <row r="12917" spans="2:3" x14ac:dyDescent="0.25">
      <c r="B12917" s="110"/>
      <c r="C12917" s="110"/>
    </row>
    <row r="12918" spans="2:3" x14ac:dyDescent="0.25">
      <c r="B12918" s="110"/>
      <c r="C12918" s="110"/>
    </row>
    <row r="12919" spans="2:3" x14ac:dyDescent="0.25">
      <c r="B12919" s="110"/>
      <c r="C12919" s="110"/>
    </row>
    <row r="12920" spans="2:3" x14ac:dyDescent="0.25">
      <c r="B12920" s="110"/>
      <c r="C12920" s="110"/>
    </row>
    <row r="12921" spans="2:3" x14ac:dyDescent="0.25">
      <c r="B12921" s="110"/>
      <c r="C12921" s="110"/>
    </row>
    <row r="12922" spans="2:3" x14ac:dyDescent="0.25">
      <c r="B12922" s="110"/>
      <c r="C12922" s="110"/>
    </row>
    <row r="12923" spans="2:3" x14ac:dyDescent="0.25">
      <c r="B12923" s="110"/>
      <c r="C12923" s="110"/>
    </row>
    <row r="12924" spans="2:3" x14ac:dyDescent="0.25">
      <c r="B12924" s="110"/>
      <c r="C12924" s="110"/>
    </row>
    <row r="12925" spans="2:3" x14ac:dyDescent="0.25">
      <c r="B12925" s="110"/>
      <c r="C12925" s="110"/>
    </row>
    <row r="12926" spans="2:3" x14ac:dyDescent="0.25">
      <c r="B12926" s="110"/>
      <c r="C12926" s="110"/>
    </row>
    <row r="12927" spans="2:3" x14ac:dyDescent="0.25">
      <c r="B12927" s="110"/>
      <c r="C12927" s="110"/>
    </row>
    <row r="12928" spans="2:3" x14ac:dyDescent="0.25">
      <c r="B12928" s="110"/>
      <c r="C12928" s="110"/>
    </row>
    <row r="12929" spans="2:3" x14ac:dyDescent="0.25">
      <c r="B12929" s="110"/>
      <c r="C12929" s="110"/>
    </row>
    <row r="12930" spans="2:3" x14ac:dyDescent="0.25">
      <c r="B12930" s="110"/>
      <c r="C12930" s="110"/>
    </row>
    <row r="12931" spans="2:3" x14ac:dyDescent="0.25">
      <c r="B12931" s="110"/>
      <c r="C12931" s="110"/>
    </row>
    <row r="12932" spans="2:3" x14ac:dyDescent="0.25">
      <c r="B12932" s="110"/>
      <c r="C12932" s="110"/>
    </row>
    <row r="12933" spans="2:3" x14ac:dyDescent="0.25">
      <c r="B12933" s="110"/>
      <c r="C12933" s="110"/>
    </row>
    <row r="12934" spans="2:3" x14ac:dyDescent="0.25">
      <c r="B12934" s="110"/>
      <c r="C12934" s="110"/>
    </row>
    <row r="12935" spans="2:3" x14ac:dyDescent="0.25">
      <c r="B12935" s="110"/>
      <c r="C12935" s="110"/>
    </row>
    <row r="12936" spans="2:3" x14ac:dyDescent="0.25">
      <c r="B12936" s="110"/>
      <c r="C12936" s="110"/>
    </row>
    <row r="12937" spans="2:3" x14ac:dyDescent="0.25">
      <c r="B12937" s="110"/>
      <c r="C12937" s="110"/>
    </row>
    <row r="12938" spans="2:3" x14ac:dyDescent="0.25">
      <c r="B12938" s="110"/>
      <c r="C12938" s="110"/>
    </row>
    <row r="12939" spans="2:3" x14ac:dyDescent="0.25">
      <c r="B12939" s="110"/>
      <c r="C12939" s="110"/>
    </row>
    <row r="12940" spans="2:3" x14ac:dyDescent="0.25">
      <c r="B12940" s="110"/>
      <c r="C12940" s="110"/>
    </row>
    <row r="12941" spans="2:3" x14ac:dyDescent="0.25">
      <c r="B12941" s="110"/>
      <c r="C12941" s="110"/>
    </row>
    <row r="12942" spans="2:3" x14ac:dyDescent="0.25">
      <c r="B12942" s="110"/>
      <c r="C12942" s="110"/>
    </row>
    <row r="12943" spans="2:3" x14ac:dyDescent="0.25">
      <c r="B12943" s="110"/>
      <c r="C12943" s="110"/>
    </row>
    <row r="12944" spans="2:3" x14ac:dyDescent="0.25">
      <c r="B12944" s="110"/>
      <c r="C12944" s="110"/>
    </row>
    <row r="12945" spans="2:3" x14ac:dyDescent="0.25">
      <c r="B12945" s="110"/>
      <c r="C12945" s="110"/>
    </row>
    <row r="12946" spans="2:3" x14ac:dyDescent="0.25">
      <c r="B12946" s="110"/>
      <c r="C12946" s="110"/>
    </row>
    <row r="12947" spans="2:3" x14ac:dyDescent="0.25">
      <c r="B12947" s="110"/>
      <c r="C12947" s="110"/>
    </row>
    <row r="12948" spans="2:3" x14ac:dyDescent="0.25">
      <c r="B12948" s="110"/>
      <c r="C12948" s="110"/>
    </row>
    <row r="12949" spans="2:3" x14ac:dyDescent="0.25">
      <c r="B12949" s="110"/>
      <c r="C12949" s="110"/>
    </row>
    <row r="12950" spans="2:3" x14ac:dyDescent="0.25">
      <c r="B12950" s="110"/>
      <c r="C12950" s="110"/>
    </row>
    <row r="12951" spans="2:3" x14ac:dyDescent="0.25">
      <c r="B12951" s="110"/>
      <c r="C12951" s="110"/>
    </row>
    <row r="12952" spans="2:3" x14ac:dyDescent="0.25">
      <c r="B12952" s="110"/>
      <c r="C12952" s="110"/>
    </row>
    <row r="12953" spans="2:3" x14ac:dyDescent="0.25">
      <c r="B12953" s="110"/>
      <c r="C12953" s="110"/>
    </row>
    <row r="12954" spans="2:3" x14ac:dyDescent="0.25">
      <c r="B12954" s="110"/>
      <c r="C12954" s="110"/>
    </row>
    <row r="12955" spans="2:3" x14ac:dyDescent="0.25">
      <c r="B12955" s="110"/>
      <c r="C12955" s="110"/>
    </row>
    <row r="12956" spans="2:3" x14ac:dyDescent="0.25">
      <c r="B12956" s="110"/>
      <c r="C12956" s="110"/>
    </row>
    <row r="12957" spans="2:3" x14ac:dyDescent="0.25">
      <c r="B12957" s="110"/>
      <c r="C12957" s="110"/>
    </row>
    <row r="12958" spans="2:3" x14ac:dyDescent="0.25">
      <c r="B12958" s="110"/>
      <c r="C12958" s="110"/>
    </row>
    <row r="12959" spans="2:3" x14ac:dyDescent="0.25">
      <c r="B12959" s="110"/>
      <c r="C12959" s="110"/>
    </row>
    <row r="12960" spans="2:3" x14ac:dyDescent="0.25">
      <c r="B12960" s="110"/>
      <c r="C12960" s="110"/>
    </row>
    <row r="12961" spans="2:3" x14ac:dyDescent="0.25">
      <c r="B12961" s="110"/>
      <c r="C12961" s="110"/>
    </row>
    <row r="12962" spans="2:3" x14ac:dyDescent="0.25">
      <c r="B12962" s="110"/>
      <c r="C12962" s="110"/>
    </row>
    <row r="12963" spans="2:3" x14ac:dyDescent="0.25">
      <c r="B12963" s="110"/>
      <c r="C12963" s="110"/>
    </row>
    <row r="12964" spans="2:3" x14ac:dyDescent="0.25">
      <c r="B12964" s="110"/>
      <c r="C12964" s="110"/>
    </row>
    <row r="12965" spans="2:3" x14ac:dyDescent="0.25">
      <c r="B12965" s="110"/>
      <c r="C12965" s="110"/>
    </row>
    <row r="12966" spans="2:3" x14ac:dyDescent="0.25">
      <c r="B12966" s="110"/>
      <c r="C12966" s="110"/>
    </row>
    <row r="12967" spans="2:3" x14ac:dyDescent="0.25">
      <c r="B12967" s="110"/>
      <c r="C12967" s="110"/>
    </row>
    <row r="12968" spans="2:3" x14ac:dyDescent="0.25">
      <c r="B12968" s="110"/>
      <c r="C12968" s="110"/>
    </row>
    <row r="12969" spans="2:3" x14ac:dyDescent="0.25">
      <c r="B12969" s="110"/>
      <c r="C12969" s="110"/>
    </row>
    <row r="12970" spans="2:3" x14ac:dyDescent="0.25">
      <c r="B12970" s="110"/>
      <c r="C12970" s="110"/>
    </row>
    <row r="12971" spans="2:3" x14ac:dyDescent="0.25">
      <c r="B12971" s="110"/>
      <c r="C12971" s="110"/>
    </row>
    <row r="12972" spans="2:3" x14ac:dyDescent="0.25">
      <c r="B12972" s="110"/>
      <c r="C12972" s="110"/>
    </row>
    <row r="12973" spans="2:3" x14ac:dyDescent="0.25">
      <c r="B12973" s="110"/>
      <c r="C12973" s="110"/>
    </row>
    <row r="12974" spans="2:3" x14ac:dyDescent="0.25">
      <c r="B12974" s="110"/>
      <c r="C12974" s="110"/>
    </row>
    <row r="12975" spans="2:3" x14ac:dyDescent="0.25">
      <c r="B12975" s="110"/>
      <c r="C12975" s="110"/>
    </row>
    <row r="12976" spans="2:3" x14ac:dyDescent="0.25">
      <c r="B12976" s="110"/>
      <c r="C12976" s="110"/>
    </row>
    <row r="12977" spans="2:3" x14ac:dyDescent="0.25">
      <c r="B12977" s="110"/>
      <c r="C12977" s="110"/>
    </row>
    <row r="12978" spans="2:3" x14ac:dyDescent="0.25">
      <c r="B12978" s="110"/>
      <c r="C12978" s="110"/>
    </row>
    <row r="12979" spans="2:3" x14ac:dyDescent="0.25">
      <c r="B12979" s="110"/>
      <c r="C12979" s="110"/>
    </row>
    <row r="12980" spans="2:3" x14ac:dyDescent="0.25">
      <c r="B12980" s="110"/>
      <c r="C12980" s="110"/>
    </row>
    <row r="12981" spans="2:3" x14ac:dyDescent="0.25">
      <c r="B12981" s="110"/>
      <c r="C12981" s="110"/>
    </row>
    <row r="12982" spans="2:3" x14ac:dyDescent="0.25">
      <c r="B12982" s="110"/>
      <c r="C12982" s="110"/>
    </row>
    <row r="12983" spans="2:3" x14ac:dyDescent="0.25">
      <c r="B12983" s="110"/>
      <c r="C12983" s="110"/>
    </row>
    <row r="12984" spans="2:3" x14ac:dyDescent="0.25">
      <c r="B12984" s="110"/>
      <c r="C12984" s="110"/>
    </row>
    <row r="12985" spans="2:3" x14ac:dyDescent="0.25">
      <c r="B12985" s="110"/>
      <c r="C12985" s="110"/>
    </row>
    <row r="12986" spans="2:3" x14ac:dyDescent="0.25">
      <c r="B12986" s="110"/>
      <c r="C12986" s="110"/>
    </row>
    <row r="12987" spans="2:3" x14ac:dyDescent="0.25">
      <c r="B12987" s="110"/>
      <c r="C12987" s="110"/>
    </row>
    <row r="12988" spans="2:3" x14ac:dyDescent="0.25">
      <c r="B12988" s="110"/>
      <c r="C12988" s="110"/>
    </row>
    <row r="12989" spans="2:3" x14ac:dyDescent="0.25">
      <c r="B12989" s="110"/>
      <c r="C12989" s="110"/>
    </row>
    <row r="12990" spans="2:3" x14ac:dyDescent="0.25">
      <c r="B12990" s="110"/>
      <c r="C12990" s="110"/>
    </row>
    <row r="12991" spans="2:3" x14ac:dyDescent="0.25">
      <c r="B12991" s="110"/>
      <c r="C12991" s="110"/>
    </row>
    <row r="12992" spans="2:3" x14ac:dyDescent="0.25">
      <c r="B12992" s="110"/>
      <c r="C12992" s="110"/>
    </row>
    <row r="12993" spans="2:3" x14ac:dyDescent="0.25">
      <c r="B12993" s="110"/>
      <c r="C12993" s="110"/>
    </row>
    <row r="12994" spans="2:3" x14ac:dyDescent="0.25">
      <c r="B12994" s="110"/>
      <c r="C12994" s="110"/>
    </row>
    <row r="12995" spans="2:3" x14ac:dyDescent="0.25">
      <c r="B12995" s="110"/>
      <c r="C12995" s="110"/>
    </row>
    <row r="12996" spans="2:3" x14ac:dyDescent="0.25">
      <c r="B12996" s="110"/>
      <c r="C12996" s="110"/>
    </row>
    <row r="12997" spans="2:3" x14ac:dyDescent="0.25">
      <c r="B12997" s="110"/>
      <c r="C12997" s="110"/>
    </row>
    <row r="12998" spans="2:3" x14ac:dyDescent="0.25">
      <c r="B12998" s="110"/>
      <c r="C12998" s="110"/>
    </row>
    <row r="12999" spans="2:3" x14ac:dyDescent="0.25">
      <c r="B12999" s="110"/>
      <c r="C12999" s="110"/>
    </row>
    <row r="13000" spans="2:3" x14ac:dyDescent="0.25">
      <c r="B13000" s="110"/>
      <c r="C13000" s="110"/>
    </row>
    <row r="13001" spans="2:3" x14ac:dyDescent="0.25">
      <c r="B13001" s="110"/>
      <c r="C13001" s="110"/>
    </row>
    <row r="13002" spans="2:3" x14ac:dyDescent="0.25">
      <c r="B13002" s="110"/>
      <c r="C13002" s="110"/>
    </row>
    <row r="13003" spans="2:3" x14ac:dyDescent="0.25">
      <c r="B13003" s="110"/>
      <c r="C13003" s="110"/>
    </row>
    <row r="13004" spans="2:3" x14ac:dyDescent="0.25">
      <c r="B13004" s="110"/>
      <c r="C13004" s="110"/>
    </row>
    <row r="13005" spans="2:3" x14ac:dyDescent="0.25">
      <c r="B13005" s="110"/>
      <c r="C13005" s="110"/>
    </row>
    <row r="13006" spans="2:3" x14ac:dyDescent="0.25">
      <c r="B13006" s="110"/>
      <c r="C13006" s="110"/>
    </row>
    <row r="13007" spans="2:3" x14ac:dyDescent="0.25">
      <c r="B13007" s="110"/>
      <c r="C13007" s="110"/>
    </row>
    <row r="13008" spans="2:3" x14ac:dyDescent="0.25">
      <c r="B13008" s="110"/>
      <c r="C13008" s="110"/>
    </row>
    <row r="13009" spans="2:3" x14ac:dyDescent="0.25">
      <c r="B13009" s="110"/>
      <c r="C13009" s="110"/>
    </row>
    <row r="13010" spans="2:3" x14ac:dyDescent="0.25">
      <c r="B13010" s="110"/>
      <c r="C13010" s="110"/>
    </row>
    <row r="13011" spans="2:3" x14ac:dyDescent="0.25">
      <c r="B13011" s="110"/>
      <c r="C13011" s="110"/>
    </row>
    <row r="13012" spans="2:3" x14ac:dyDescent="0.25">
      <c r="B13012" s="110"/>
      <c r="C13012" s="110"/>
    </row>
    <row r="13013" spans="2:3" x14ac:dyDescent="0.25">
      <c r="B13013" s="110"/>
      <c r="C13013" s="110"/>
    </row>
    <row r="13014" spans="2:3" x14ac:dyDescent="0.25">
      <c r="B13014" s="110"/>
      <c r="C13014" s="110"/>
    </row>
    <row r="13015" spans="2:3" x14ac:dyDescent="0.25">
      <c r="B13015" s="110"/>
      <c r="C13015" s="110"/>
    </row>
    <row r="13016" spans="2:3" x14ac:dyDescent="0.25">
      <c r="B13016" s="110"/>
      <c r="C13016" s="110"/>
    </row>
    <row r="13017" spans="2:3" x14ac:dyDescent="0.25">
      <c r="B13017" s="110"/>
      <c r="C13017" s="110"/>
    </row>
    <row r="13018" spans="2:3" x14ac:dyDescent="0.25">
      <c r="B13018" s="110"/>
      <c r="C13018" s="110"/>
    </row>
    <row r="13019" spans="2:3" x14ac:dyDescent="0.25">
      <c r="B13019" s="110"/>
      <c r="C13019" s="110"/>
    </row>
    <row r="13020" spans="2:3" x14ac:dyDescent="0.25">
      <c r="B13020" s="110"/>
      <c r="C13020" s="110"/>
    </row>
    <row r="13021" spans="2:3" x14ac:dyDescent="0.25">
      <c r="B13021" s="110"/>
      <c r="C13021" s="110"/>
    </row>
    <row r="13022" spans="2:3" x14ac:dyDescent="0.25">
      <c r="B13022" s="110"/>
      <c r="C13022" s="110"/>
    </row>
    <row r="13023" spans="2:3" x14ac:dyDescent="0.25">
      <c r="B13023" s="110"/>
      <c r="C13023" s="110"/>
    </row>
    <row r="13024" spans="2:3" x14ac:dyDescent="0.25">
      <c r="B13024" s="110"/>
      <c r="C13024" s="110"/>
    </row>
    <row r="13025" spans="2:3" x14ac:dyDescent="0.25">
      <c r="B13025" s="110"/>
      <c r="C13025" s="110"/>
    </row>
    <row r="13026" spans="2:3" x14ac:dyDescent="0.25">
      <c r="B13026" s="110"/>
      <c r="C13026" s="110"/>
    </row>
    <row r="13027" spans="2:3" x14ac:dyDescent="0.25">
      <c r="B13027" s="110"/>
      <c r="C13027" s="110"/>
    </row>
    <row r="13028" spans="2:3" x14ac:dyDescent="0.25">
      <c r="B13028" s="110"/>
      <c r="C13028" s="110"/>
    </row>
    <row r="13029" spans="2:3" x14ac:dyDescent="0.25">
      <c r="B13029" s="110"/>
      <c r="C13029" s="110"/>
    </row>
    <row r="13030" spans="2:3" x14ac:dyDescent="0.25">
      <c r="B13030" s="110"/>
      <c r="C13030" s="110"/>
    </row>
    <row r="13031" spans="2:3" x14ac:dyDescent="0.25">
      <c r="B13031" s="110"/>
      <c r="C13031" s="110"/>
    </row>
    <row r="13032" spans="2:3" x14ac:dyDescent="0.25">
      <c r="B13032" s="110"/>
      <c r="C13032" s="110"/>
    </row>
    <row r="13033" spans="2:3" x14ac:dyDescent="0.25">
      <c r="B13033" s="110"/>
      <c r="C13033" s="110"/>
    </row>
    <row r="13034" spans="2:3" x14ac:dyDescent="0.25">
      <c r="B13034" s="110"/>
      <c r="C13034" s="110"/>
    </row>
    <row r="13035" spans="2:3" x14ac:dyDescent="0.25">
      <c r="B13035" s="110"/>
      <c r="C13035" s="110"/>
    </row>
    <row r="13036" spans="2:3" x14ac:dyDescent="0.25">
      <c r="B13036" s="110"/>
      <c r="C13036" s="110"/>
    </row>
    <row r="13037" spans="2:3" x14ac:dyDescent="0.25">
      <c r="B13037" s="110"/>
      <c r="C13037" s="110"/>
    </row>
    <row r="13038" spans="2:3" x14ac:dyDescent="0.25">
      <c r="B13038" s="110"/>
      <c r="C13038" s="110"/>
    </row>
    <row r="13039" spans="2:3" x14ac:dyDescent="0.25">
      <c r="B13039" s="110"/>
      <c r="C13039" s="110"/>
    </row>
    <row r="13040" spans="2:3" x14ac:dyDescent="0.25">
      <c r="B13040" s="110"/>
      <c r="C13040" s="110"/>
    </row>
    <row r="13041" spans="2:3" x14ac:dyDescent="0.25">
      <c r="B13041" s="110"/>
      <c r="C13041" s="110"/>
    </row>
    <row r="13042" spans="2:3" x14ac:dyDescent="0.25">
      <c r="B13042" s="110"/>
      <c r="C13042" s="110"/>
    </row>
    <row r="13043" spans="2:3" x14ac:dyDescent="0.25">
      <c r="B13043" s="110"/>
      <c r="C13043" s="110"/>
    </row>
    <row r="13044" spans="2:3" x14ac:dyDescent="0.25">
      <c r="B13044" s="110"/>
      <c r="C13044" s="110"/>
    </row>
    <row r="13045" spans="2:3" x14ac:dyDescent="0.25">
      <c r="B13045" s="110"/>
      <c r="C13045" s="110"/>
    </row>
    <row r="13046" spans="2:3" x14ac:dyDescent="0.25">
      <c r="B13046" s="110"/>
      <c r="C13046" s="110"/>
    </row>
    <row r="13047" spans="2:3" x14ac:dyDescent="0.25">
      <c r="B13047" s="110"/>
      <c r="C13047" s="110"/>
    </row>
    <row r="13048" spans="2:3" x14ac:dyDescent="0.25">
      <c r="B13048" s="110"/>
      <c r="C13048" s="110"/>
    </row>
    <row r="13049" spans="2:3" x14ac:dyDescent="0.25">
      <c r="B13049" s="110"/>
      <c r="C13049" s="110"/>
    </row>
    <row r="13050" spans="2:3" x14ac:dyDescent="0.25">
      <c r="B13050" s="110"/>
      <c r="C13050" s="110"/>
    </row>
    <row r="13051" spans="2:3" x14ac:dyDescent="0.25">
      <c r="B13051" s="110"/>
      <c r="C13051" s="110"/>
    </row>
    <row r="13052" spans="2:3" x14ac:dyDescent="0.25">
      <c r="B13052" s="110"/>
      <c r="C13052" s="110"/>
    </row>
    <row r="13053" spans="2:3" x14ac:dyDescent="0.25">
      <c r="B13053" s="110"/>
      <c r="C13053" s="110"/>
    </row>
    <row r="13054" spans="2:3" x14ac:dyDescent="0.25">
      <c r="B13054" s="110"/>
      <c r="C13054" s="110"/>
    </row>
    <row r="13055" spans="2:3" x14ac:dyDescent="0.25">
      <c r="B13055" s="110"/>
      <c r="C13055" s="110"/>
    </row>
    <row r="13056" spans="2:3" x14ac:dyDescent="0.25">
      <c r="B13056" s="110"/>
      <c r="C13056" s="110"/>
    </row>
    <row r="13057" spans="2:3" x14ac:dyDescent="0.25">
      <c r="B13057" s="110"/>
      <c r="C13057" s="110"/>
    </row>
    <row r="13058" spans="2:3" x14ac:dyDescent="0.25">
      <c r="B13058" s="110"/>
      <c r="C13058" s="110"/>
    </row>
    <row r="13059" spans="2:3" x14ac:dyDescent="0.25">
      <c r="B13059" s="110"/>
      <c r="C13059" s="110"/>
    </row>
    <row r="13060" spans="2:3" x14ac:dyDescent="0.25">
      <c r="B13060" s="110"/>
      <c r="C13060" s="110"/>
    </row>
    <row r="13061" spans="2:3" x14ac:dyDescent="0.25">
      <c r="B13061" s="110"/>
      <c r="C13061" s="110"/>
    </row>
    <row r="13062" spans="2:3" x14ac:dyDescent="0.25">
      <c r="B13062" s="110"/>
      <c r="C13062" s="110"/>
    </row>
    <row r="13063" spans="2:3" x14ac:dyDescent="0.25">
      <c r="B13063" s="110"/>
      <c r="C13063" s="110"/>
    </row>
    <row r="13064" spans="2:3" x14ac:dyDescent="0.25">
      <c r="B13064" s="110"/>
      <c r="C13064" s="110"/>
    </row>
    <row r="13065" spans="2:3" x14ac:dyDescent="0.25">
      <c r="B13065" s="110"/>
      <c r="C13065" s="110"/>
    </row>
    <row r="13066" spans="2:3" x14ac:dyDescent="0.25">
      <c r="B13066" s="110"/>
      <c r="C13066" s="110"/>
    </row>
    <row r="13067" spans="2:3" x14ac:dyDescent="0.25">
      <c r="B13067" s="110"/>
      <c r="C13067" s="110"/>
    </row>
    <row r="13068" spans="2:3" x14ac:dyDescent="0.25">
      <c r="B13068" s="110"/>
      <c r="C13068" s="110"/>
    </row>
    <row r="13069" spans="2:3" x14ac:dyDescent="0.25">
      <c r="B13069" s="110"/>
      <c r="C13069" s="110"/>
    </row>
    <row r="13070" spans="2:3" x14ac:dyDescent="0.25">
      <c r="B13070" s="110"/>
      <c r="C13070" s="110"/>
    </row>
    <row r="13071" spans="2:3" x14ac:dyDescent="0.25">
      <c r="B13071" s="110"/>
      <c r="C13071" s="110"/>
    </row>
    <row r="13072" spans="2:3" x14ac:dyDescent="0.25">
      <c r="B13072" s="110"/>
      <c r="C13072" s="110"/>
    </row>
    <row r="13073" spans="2:3" x14ac:dyDescent="0.25">
      <c r="B13073" s="110"/>
      <c r="C13073" s="110"/>
    </row>
    <row r="13074" spans="2:3" x14ac:dyDescent="0.25">
      <c r="B13074" s="110"/>
      <c r="C13074" s="110"/>
    </row>
    <row r="13075" spans="2:3" x14ac:dyDescent="0.25">
      <c r="B13075" s="110"/>
      <c r="C13075" s="110"/>
    </row>
    <row r="13076" spans="2:3" x14ac:dyDescent="0.25">
      <c r="B13076" s="110"/>
      <c r="C13076" s="110"/>
    </row>
    <row r="13077" spans="2:3" x14ac:dyDescent="0.25">
      <c r="B13077" s="110"/>
      <c r="C13077" s="110"/>
    </row>
    <row r="13078" spans="2:3" x14ac:dyDescent="0.25">
      <c r="B13078" s="110"/>
      <c r="C13078" s="110"/>
    </row>
    <row r="13079" spans="2:3" x14ac:dyDescent="0.25">
      <c r="B13079" s="110"/>
      <c r="C13079" s="110"/>
    </row>
    <row r="13080" spans="2:3" x14ac:dyDescent="0.25">
      <c r="B13080" s="110"/>
      <c r="C13080" s="110"/>
    </row>
    <row r="13081" spans="2:3" x14ac:dyDescent="0.25">
      <c r="B13081" s="110"/>
      <c r="C13081" s="110"/>
    </row>
    <row r="13082" spans="2:3" x14ac:dyDescent="0.25">
      <c r="B13082" s="110"/>
      <c r="C13082" s="110"/>
    </row>
    <row r="13083" spans="2:3" x14ac:dyDescent="0.25">
      <c r="B13083" s="110"/>
      <c r="C13083" s="110"/>
    </row>
    <row r="13084" spans="2:3" x14ac:dyDescent="0.25">
      <c r="B13084" s="110"/>
      <c r="C13084" s="110"/>
    </row>
    <row r="13085" spans="2:3" x14ac:dyDescent="0.25">
      <c r="B13085" s="110"/>
      <c r="C13085" s="110"/>
    </row>
    <row r="13086" spans="2:3" x14ac:dyDescent="0.25">
      <c r="B13086" s="110"/>
      <c r="C13086" s="110"/>
    </row>
    <row r="13087" spans="2:3" x14ac:dyDescent="0.25">
      <c r="B13087" s="110"/>
      <c r="C13087" s="110"/>
    </row>
    <row r="13088" spans="2:3" x14ac:dyDescent="0.25">
      <c r="B13088" s="110"/>
      <c r="C13088" s="110"/>
    </row>
    <row r="13089" spans="2:3" x14ac:dyDescent="0.25">
      <c r="B13089" s="110"/>
      <c r="C13089" s="110"/>
    </row>
    <row r="13090" spans="2:3" x14ac:dyDescent="0.25">
      <c r="B13090" s="110"/>
      <c r="C13090" s="110"/>
    </row>
    <row r="13091" spans="2:3" x14ac:dyDescent="0.25">
      <c r="B13091" s="110"/>
      <c r="C13091" s="110"/>
    </row>
    <row r="13092" spans="2:3" x14ac:dyDescent="0.25">
      <c r="B13092" s="110"/>
      <c r="C13092" s="110"/>
    </row>
    <row r="13093" spans="2:3" x14ac:dyDescent="0.25">
      <c r="B13093" s="110"/>
      <c r="C13093" s="110"/>
    </row>
    <row r="13094" spans="2:3" x14ac:dyDescent="0.25">
      <c r="B13094" s="110"/>
      <c r="C13094" s="110"/>
    </row>
    <row r="13095" spans="2:3" x14ac:dyDescent="0.25">
      <c r="B13095" s="110"/>
      <c r="C13095" s="110"/>
    </row>
    <row r="13096" spans="2:3" x14ac:dyDescent="0.25">
      <c r="B13096" s="110"/>
      <c r="C13096" s="110"/>
    </row>
    <row r="13097" spans="2:3" x14ac:dyDescent="0.25">
      <c r="B13097" s="110"/>
      <c r="C13097" s="110"/>
    </row>
    <row r="13098" spans="2:3" x14ac:dyDescent="0.25">
      <c r="B13098" s="110"/>
      <c r="C13098" s="110"/>
    </row>
    <row r="13099" spans="2:3" x14ac:dyDescent="0.25">
      <c r="B13099" s="110"/>
      <c r="C13099" s="110"/>
    </row>
    <row r="13100" spans="2:3" x14ac:dyDescent="0.25">
      <c r="B13100" s="110"/>
      <c r="C13100" s="110"/>
    </row>
    <row r="13101" spans="2:3" x14ac:dyDescent="0.25">
      <c r="B13101" s="110"/>
      <c r="C13101" s="110"/>
    </row>
    <row r="13102" spans="2:3" x14ac:dyDescent="0.25">
      <c r="B13102" s="110"/>
      <c r="C13102" s="110"/>
    </row>
    <row r="13103" spans="2:3" x14ac:dyDescent="0.25">
      <c r="B13103" s="110"/>
      <c r="C13103" s="110"/>
    </row>
    <row r="13104" spans="2:3" x14ac:dyDescent="0.25">
      <c r="B13104" s="110"/>
      <c r="C13104" s="110"/>
    </row>
    <row r="13105" spans="2:3" x14ac:dyDescent="0.25">
      <c r="B13105" s="110"/>
      <c r="C13105" s="110"/>
    </row>
    <row r="13106" spans="2:3" x14ac:dyDescent="0.25">
      <c r="B13106" s="110"/>
      <c r="C13106" s="110"/>
    </row>
    <row r="13107" spans="2:3" x14ac:dyDescent="0.25">
      <c r="B13107" s="110"/>
      <c r="C13107" s="110"/>
    </row>
    <row r="13108" spans="2:3" x14ac:dyDescent="0.25">
      <c r="B13108" s="110"/>
      <c r="C13108" s="110"/>
    </row>
    <row r="13109" spans="2:3" x14ac:dyDescent="0.25">
      <c r="B13109" s="110"/>
      <c r="C13109" s="110"/>
    </row>
    <row r="13110" spans="2:3" x14ac:dyDescent="0.25">
      <c r="B13110" s="110"/>
      <c r="C13110" s="110"/>
    </row>
    <row r="13111" spans="2:3" x14ac:dyDescent="0.25">
      <c r="B13111" s="110"/>
      <c r="C13111" s="110"/>
    </row>
    <row r="13112" spans="2:3" x14ac:dyDescent="0.25">
      <c r="B13112" s="110"/>
      <c r="C13112" s="110"/>
    </row>
    <row r="13113" spans="2:3" x14ac:dyDescent="0.25">
      <c r="B13113" s="110"/>
      <c r="C13113" s="110"/>
    </row>
    <row r="13114" spans="2:3" x14ac:dyDescent="0.25">
      <c r="B13114" s="110"/>
      <c r="C13114" s="110"/>
    </row>
    <row r="13115" spans="2:3" x14ac:dyDescent="0.25">
      <c r="B13115" s="110"/>
      <c r="C13115" s="110"/>
    </row>
    <row r="13116" spans="2:3" x14ac:dyDescent="0.25">
      <c r="B13116" s="110"/>
      <c r="C13116" s="110"/>
    </row>
    <row r="13117" spans="2:3" x14ac:dyDescent="0.25">
      <c r="B13117" s="110"/>
      <c r="C13117" s="110"/>
    </row>
    <row r="13118" spans="2:3" x14ac:dyDescent="0.25">
      <c r="B13118" s="110"/>
      <c r="C13118" s="110"/>
    </row>
    <row r="13119" spans="2:3" x14ac:dyDescent="0.25">
      <c r="B13119" s="110"/>
      <c r="C13119" s="110"/>
    </row>
    <row r="13120" spans="2:3" x14ac:dyDescent="0.25">
      <c r="B13120" s="110"/>
      <c r="C13120" s="110"/>
    </row>
    <row r="13121" spans="2:3" x14ac:dyDescent="0.25">
      <c r="B13121" s="110"/>
      <c r="C13121" s="110"/>
    </row>
    <row r="13122" spans="2:3" x14ac:dyDescent="0.25">
      <c r="B13122" s="110"/>
      <c r="C13122" s="110"/>
    </row>
    <row r="13123" spans="2:3" x14ac:dyDescent="0.25">
      <c r="B13123" s="110"/>
      <c r="C13123" s="110"/>
    </row>
    <row r="13124" spans="2:3" x14ac:dyDescent="0.25">
      <c r="B13124" s="110"/>
      <c r="C13124" s="110"/>
    </row>
    <row r="13125" spans="2:3" x14ac:dyDescent="0.25">
      <c r="B13125" s="110"/>
      <c r="C13125" s="110"/>
    </row>
    <row r="13126" spans="2:3" x14ac:dyDescent="0.25">
      <c r="B13126" s="110"/>
      <c r="C13126" s="110"/>
    </row>
    <row r="13127" spans="2:3" x14ac:dyDescent="0.25">
      <c r="B13127" s="110"/>
      <c r="C13127" s="110"/>
    </row>
    <row r="13128" spans="2:3" x14ac:dyDescent="0.25">
      <c r="B13128" s="110"/>
      <c r="C13128" s="110"/>
    </row>
    <row r="13129" spans="2:3" x14ac:dyDescent="0.25">
      <c r="B13129" s="110"/>
      <c r="C13129" s="110"/>
    </row>
    <row r="13130" spans="2:3" x14ac:dyDescent="0.25">
      <c r="B13130" s="110"/>
      <c r="C13130" s="110"/>
    </row>
    <row r="13131" spans="2:3" x14ac:dyDescent="0.25">
      <c r="B13131" s="110"/>
      <c r="C13131" s="110"/>
    </row>
    <row r="13132" spans="2:3" x14ac:dyDescent="0.25">
      <c r="B13132" s="110"/>
      <c r="C13132" s="110"/>
    </row>
    <row r="13133" spans="2:3" x14ac:dyDescent="0.25">
      <c r="B13133" s="110"/>
      <c r="C13133" s="110"/>
    </row>
    <row r="13134" spans="2:3" x14ac:dyDescent="0.25">
      <c r="B13134" s="110"/>
      <c r="C13134" s="110"/>
    </row>
    <row r="13135" spans="2:3" x14ac:dyDescent="0.25">
      <c r="B13135" s="110"/>
      <c r="C13135" s="110"/>
    </row>
    <row r="13136" spans="2:3" x14ac:dyDescent="0.25">
      <c r="B13136" s="110"/>
      <c r="C13136" s="110"/>
    </row>
    <row r="13137" spans="2:3" x14ac:dyDescent="0.25">
      <c r="B13137" s="110"/>
      <c r="C13137" s="110"/>
    </row>
    <row r="13138" spans="2:3" x14ac:dyDescent="0.25">
      <c r="B13138" s="110"/>
      <c r="C13138" s="110"/>
    </row>
    <row r="13139" spans="2:3" x14ac:dyDescent="0.25">
      <c r="B13139" s="110"/>
      <c r="C13139" s="110"/>
    </row>
    <row r="13140" spans="2:3" x14ac:dyDescent="0.25">
      <c r="B13140" s="110"/>
      <c r="C13140" s="110"/>
    </row>
    <row r="13141" spans="2:3" x14ac:dyDescent="0.25">
      <c r="B13141" s="110"/>
      <c r="C13141" s="110"/>
    </row>
    <row r="13142" spans="2:3" x14ac:dyDescent="0.25">
      <c r="B13142" s="110"/>
      <c r="C13142" s="110"/>
    </row>
    <row r="13143" spans="2:3" x14ac:dyDescent="0.25">
      <c r="B13143" s="110"/>
      <c r="C13143" s="110"/>
    </row>
    <row r="13144" spans="2:3" x14ac:dyDescent="0.25">
      <c r="B13144" s="110"/>
      <c r="C13144" s="110"/>
    </row>
    <row r="13145" spans="2:3" x14ac:dyDescent="0.25">
      <c r="B13145" s="110"/>
      <c r="C13145" s="110"/>
    </row>
    <row r="13146" spans="2:3" x14ac:dyDescent="0.25">
      <c r="B13146" s="110"/>
      <c r="C13146" s="110"/>
    </row>
    <row r="13147" spans="2:3" x14ac:dyDescent="0.25">
      <c r="B13147" s="110"/>
      <c r="C13147" s="110"/>
    </row>
    <row r="13148" spans="2:3" x14ac:dyDescent="0.25">
      <c r="B13148" s="110"/>
      <c r="C13148" s="110"/>
    </row>
    <row r="13149" spans="2:3" x14ac:dyDescent="0.25">
      <c r="B13149" s="110"/>
      <c r="C13149" s="110"/>
    </row>
    <row r="13150" spans="2:3" x14ac:dyDescent="0.25">
      <c r="B13150" s="110"/>
      <c r="C13150" s="110"/>
    </row>
    <row r="13151" spans="2:3" x14ac:dyDescent="0.25">
      <c r="B13151" s="110"/>
      <c r="C13151" s="110"/>
    </row>
    <row r="13152" spans="2:3" x14ac:dyDescent="0.25">
      <c r="B13152" s="110"/>
      <c r="C13152" s="110"/>
    </row>
    <row r="13153" spans="2:3" x14ac:dyDescent="0.25">
      <c r="B13153" s="110"/>
      <c r="C13153" s="110"/>
    </row>
    <row r="13154" spans="2:3" x14ac:dyDescent="0.25">
      <c r="B13154" s="110"/>
      <c r="C13154" s="110"/>
    </row>
    <row r="13155" spans="2:3" x14ac:dyDescent="0.25">
      <c r="B13155" s="110"/>
      <c r="C13155" s="110"/>
    </row>
    <row r="13156" spans="2:3" x14ac:dyDescent="0.25">
      <c r="B13156" s="110"/>
      <c r="C13156" s="110"/>
    </row>
    <row r="13157" spans="2:3" x14ac:dyDescent="0.25">
      <c r="B13157" s="110"/>
      <c r="C13157" s="110"/>
    </row>
    <row r="13158" spans="2:3" x14ac:dyDescent="0.25">
      <c r="B13158" s="110"/>
      <c r="C13158" s="110"/>
    </row>
    <row r="13159" spans="2:3" x14ac:dyDescent="0.25">
      <c r="B13159" s="110"/>
      <c r="C13159" s="110"/>
    </row>
    <row r="13160" spans="2:3" x14ac:dyDescent="0.25">
      <c r="B13160" s="110"/>
      <c r="C13160" s="110"/>
    </row>
    <row r="13161" spans="2:3" x14ac:dyDescent="0.25">
      <c r="B13161" s="110"/>
      <c r="C13161" s="110"/>
    </row>
    <row r="13162" spans="2:3" x14ac:dyDescent="0.25">
      <c r="B13162" s="110"/>
      <c r="C13162" s="110"/>
    </row>
    <row r="13163" spans="2:3" x14ac:dyDescent="0.25">
      <c r="B13163" s="110"/>
      <c r="C13163" s="110"/>
    </row>
    <row r="13164" spans="2:3" x14ac:dyDescent="0.25">
      <c r="B13164" s="110"/>
      <c r="C13164" s="110"/>
    </row>
    <row r="13165" spans="2:3" x14ac:dyDescent="0.25">
      <c r="B13165" s="110"/>
      <c r="C13165" s="110"/>
    </row>
    <row r="13166" spans="2:3" x14ac:dyDescent="0.25">
      <c r="B13166" s="110"/>
      <c r="C13166" s="110"/>
    </row>
    <row r="13167" spans="2:3" x14ac:dyDescent="0.25">
      <c r="B13167" s="110"/>
      <c r="C13167" s="110"/>
    </row>
    <row r="13168" spans="2:3" x14ac:dyDescent="0.25">
      <c r="B13168" s="110"/>
      <c r="C13168" s="110"/>
    </row>
    <row r="13169" spans="2:3" x14ac:dyDescent="0.25">
      <c r="B13169" s="110"/>
      <c r="C13169" s="110"/>
    </row>
    <row r="13170" spans="2:3" x14ac:dyDescent="0.25">
      <c r="B13170" s="110"/>
      <c r="C13170" s="110"/>
    </row>
    <row r="13171" spans="2:3" x14ac:dyDescent="0.25">
      <c r="B13171" s="110"/>
      <c r="C13171" s="110"/>
    </row>
    <row r="13172" spans="2:3" x14ac:dyDescent="0.25">
      <c r="B13172" s="110"/>
      <c r="C13172" s="110"/>
    </row>
    <row r="13173" spans="2:3" x14ac:dyDescent="0.25">
      <c r="B13173" s="110"/>
      <c r="C13173" s="110"/>
    </row>
    <row r="13174" spans="2:3" x14ac:dyDescent="0.25">
      <c r="B13174" s="110"/>
      <c r="C13174" s="110"/>
    </row>
    <row r="13175" spans="2:3" x14ac:dyDescent="0.25">
      <c r="B13175" s="110"/>
      <c r="C13175" s="110"/>
    </row>
    <row r="13176" spans="2:3" x14ac:dyDescent="0.25">
      <c r="B13176" s="110"/>
      <c r="C13176" s="110"/>
    </row>
    <row r="13177" spans="2:3" x14ac:dyDescent="0.25">
      <c r="B13177" s="110"/>
      <c r="C13177" s="110"/>
    </row>
    <row r="13178" spans="2:3" x14ac:dyDescent="0.25">
      <c r="B13178" s="110"/>
      <c r="C13178" s="110"/>
    </row>
    <row r="13179" spans="2:3" x14ac:dyDescent="0.25">
      <c r="B13179" s="110"/>
      <c r="C13179" s="110"/>
    </row>
    <row r="13180" spans="2:3" x14ac:dyDescent="0.25">
      <c r="B13180" s="110"/>
      <c r="C13180" s="110"/>
    </row>
    <row r="13181" spans="2:3" x14ac:dyDescent="0.25">
      <c r="B13181" s="110"/>
      <c r="C13181" s="110"/>
    </row>
    <row r="13182" spans="2:3" x14ac:dyDescent="0.25">
      <c r="B13182" s="110"/>
      <c r="C13182" s="110"/>
    </row>
    <row r="13183" spans="2:3" x14ac:dyDescent="0.25">
      <c r="B13183" s="110"/>
      <c r="C13183" s="110"/>
    </row>
    <row r="13184" spans="2:3" x14ac:dyDescent="0.25">
      <c r="B13184" s="110"/>
      <c r="C13184" s="110"/>
    </row>
    <row r="13185" spans="2:3" x14ac:dyDescent="0.25">
      <c r="B13185" s="110"/>
      <c r="C13185" s="110"/>
    </row>
    <row r="13186" spans="2:3" x14ac:dyDescent="0.25">
      <c r="B13186" s="110"/>
      <c r="C13186" s="110"/>
    </row>
    <row r="13187" spans="2:3" x14ac:dyDescent="0.25">
      <c r="B13187" s="110"/>
      <c r="C13187" s="110"/>
    </row>
    <row r="13188" spans="2:3" x14ac:dyDescent="0.25">
      <c r="B13188" s="110"/>
      <c r="C13188" s="110"/>
    </row>
    <row r="13189" spans="2:3" x14ac:dyDescent="0.25">
      <c r="B13189" s="110"/>
      <c r="C13189" s="110"/>
    </row>
    <row r="13190" spans="2:3" x14ac:dyDescent="0.25">
      <c r="B13190" s="110"/>
      <c r="C13190" s="110"/>
    </row>
    <row r="13191" spans="2:3" x14ac:dyDescent="0.25">
      <c r="B13191" s="110"/>
      <c r="C13191" s="110"/>
    </row>
    <row r="13192" spans="2:3" x14ac:dyDescent="0.25">
      <c r="B13192" s="110"/>
      <c r="C13192" s="110"/>
    </row>
    <row r="13193" spans="2:3" x14ac:dyDescent="0.25">
      <c r="B13193" s="110"/>
      <c r="C13193" s="110"/>
    </row>
    <row r="13194" spans="2:3" x14ac:dyDescent="0.25">
      <c r="B13194" s="110"/>
      <c r="C13194" s="110"/>
    </row>
    <row r="13195" spans="2:3" x14ac:dyDescent="0.25">
      <c r="B13195" s="110"/>
      <c r="C13195" s="110"/>
    </row>
    <row r="13196" spans="2:3" x14ac:dyDescent="0.25">
      <c r="B13196" s="110"/>
      <c r="C13196" s="110"/>
    </row>
    <row r="13197" spans="2:3" x14ac:dyDescent="0.25">
      <c r="B13197" s="110"/>
      <c r="C13197" s="110"/>
    </row>
    <row r="13198" spans="2:3" x14ac:dyDescent="0.25">
      <c r="B13198" s="110"/>
      <c r="C13198" s="110"/>
    </row>
    <row r="13199" spans="2:3" x14ac:dyDescent="0.25">
      <c r="B13199" s="110"/>
      <c r="C13199" s="110"/>
    </row>
    <row r="13200" spans="2:3" x14ac:dyDescent="0.25">
      <c r="B13200" s="110"/>
      <c r="C13200" s="110"/>
    </row>
    <row r="13201" spans="2:3" x14ac:dyDescent="0.25">
      <c r="B13201" s="110"/>
      <c r="C13201" s="110"/>
    </row>
    <row r="13202" spans="2:3" x14ac:dyDescent="0.25">
      <c r="B13202" s="110"/>
      <c r="C13202" s="110"/>
    </row>
    <row r="13203" spans="2:3" x14ac:dyDescent="0.25">
      <c r="B13203" s="110"/>
      <c r="C13203" s="110"/>
    </row>
    <row r="13204" spans="2:3" x14ac:dyDescent="0.25">
      <c r="B13204" s="110"/>
      <c r="C13204" s="110"/>
    </row>
    <row r="13205" spans="2:3" x14ac:dyDescent="0.25">
      <c r="B13205" s="110"/>
      <c r="C13205" s="110"/>
    </row>
    <row r="13206" spans="2:3" x14ac:dyDescent="0.25">
      <c r="B13206" s="110"/>
      <c r="C13206" s="110"/>
    </row>
    <row r="13207" spans="2:3" x14ac:dyDescent="0.25">
      <c r="B13207" s="110"/>
      <c r="C13207" s="110"/>
    </row>
    <row r="13208" spans="2:3" x14ac:dyDescent="0.25">
      <c r="B13208" s="110"/>
      <c r="C13208" s="110"/>
    </row>
    <row r="13209" spans="2:3" x14ac:dyDescent="0.25">
      <c r="B13209" s="110"/>
      <c r="C13209" s="110"/>
    </row>
    <row r="13210" spans="2:3" x14ac:dyDescent="0.25">
      <c r="B13210" s="110"/>
      <c r="C13210" s="110"/>
    </row>
    <row r="13211" spans="2:3" x14ac:dyDescent="0.25">
      <c r="B13211" s="110"/>
      <c r="C13211" s="110"/>
    </row>
    <row r="13212" spans="2:3" x14ac:dyDescent="0.25">
      <c r="B13212" s="110"/>
      <c r="C13212" s="110"/>
    </row>
    <row r="13213" spans="2:3" x14ac:dyDescent="0.25">
      <c r="B13213" s="110"/>
      <c r="C13213" s="110"/>
    </row>
    <row r="13214" spans="2:3" x14ac:dyDescent="0.25">
      <c r="B13214" s="110"/>
      <c r="C13214" s="110"/>
    </row>
    <row r="13215" spans="2:3" x14ac:dyDescent="0.25">
      <c r="B13215" s="110"/>
      <c r="C13215" s="110"/>
    </row>
    <row r="13216" spans="2:3" x14ac:dyDescent="0.25">
      <c r="B13216" s="110"/>
      <c r="C13216" s="110"/>
    </row>
    <row r="13217" spans="2:3" x14ac:dyDescent="0.25">
      <c r="B13217" s="110"/>
      <c r="C13217" s="110"/>
    </row>
    <row r="13218" spans="2:3" x14ac:dyDescent="0.25">
      <c r="B13218" s="110"/>
      <c r="C13218" s="110"/>
    </row>
    <row r="13219" spans="2:3" x14ac:dyDescent="0.25">
      <c r="B13219" s="110"/>
      <c r="C13219" s="110"/>
    </row>
    <row r="13220" spans="2:3" x14ac:dyDescent="0.25">
      <c r="B13220" s="110"/>
      <c r="C13220" s="110"/>
    </row>
    <row r="13221" spans="2:3" x14ac:dyDescent="0.25">
      <c r="B13221" s="110"/>
      <c r="C13221" s="110"/>
    </row>
    <row r="13222" spans="2:3" x14ac:dyDescent="0.25">
      <c r="B13222" s="110"/>
      <c r="C13222" s="110"/>
    </row>
    <row r="13223" spans="2:3" x14ac:dyDescent="0.25">
      <c r="B13223" s="110"/>
      <c r="C13223" s="110"/>
    </row>
    <row r="13224" spans="2:3" x14ac:dyDescent="0.25">
      <c r="B13224" s="110"/>
      <c r="C13224" s="110"/>
    </row>
    <row r="13225" spans="2:3" x14ac:dyDescent="0.25">
      <c r="B13225" s="110"/>
      <c r="C13225" s="110"/>
    </row>
    <row r="13226" spans="2:3" x14ac:dyDescent="0.25">
      <c r="B13226" s="110"/>
      <c r="C13226" s="110"/>
    </row>
    <row r="13227" spans="2:3" x14ac:dyDescent="0.25">
      <c r="B13227" s="110"/>
      <c r="C13227" s="110"/>
    </row>
    <row r="13228" spans="2:3" x14ac:dyDescent="0.25">
      <c r="B13228" s="110"/>
      <c r="C13228" s="110"/>
    </row>
    <row r="13229" spans="2:3" x14ac:dyDescent="0.25">
      <c r="B13229" s="110"/>
      <c r="C13229" s="110"/>
    </row>
    <row r="13230" spans="2:3" x14ac:dyDescent="0.25">
      <c r="B13230" s="110"/>
      <c r="C13230" s="110"/>
    </row>
    <row r="13231" spans="2:3" x14ac:dyDescent="0.25">
      <c r="B13231" s="110"/>
      <c r="C13231" s="110"/>
    </row>
    <row r="13232" spans="2:3" x14ac:dyDescent="0.25">
      <c r="B13232" s="110"/>
      <c r="C13232" s="110"/>
    </row>
    <row r="13233" spans="2:3" x14ac:dyDescent="0.25">
      <c r="B13233" s="110"/>
      <c r="C13233" s="110"/>
    </row>
    <row r="13234" spans="2:3" x14ac:dyDescent="0.25">
      <c r="B13234" s="110"/>
      <c r="C13234" s="110"/>
    </row>
    <row r="13235" spans="2:3" x14ac:dyDescent="0.25">
      <c r="B13235" s="110"/>
      <c r="C13235" s="110"/>
    </row>
    <row r="13236" spans="2:3" x14ac:dyDescent="0.25">
      <c r="B13236" s="110"/>
      <c r="C13236" s="110"/>
    </row>
    <row r="13237" spans="2:3" x14ac:dyDescent="0.25">
      <c r="B13237" s="110"/>
      <c r="C13237" s="110"/>
    </row>
    <row r="13238" spans="2:3" x14ac:dyDescent="0.25">
      <c r="B13238" s="110"/>
      <c r="C13238" s="110"/>
    </row>
    <row r="13239" spans="2:3" x14ac:dyDescent="0.25">
      <c r="B13239" s="110"/>
      <c r="C13239" s="110"/>
    </row>
    <row r="13240" spans="2:3" x14ac:dyDescent="0.25">
      <c r="B13240" s="110"/>
      <c r="C13240" s="110"/>
    </row>
    <row r="13241" spans="2:3" x14ac:dyDescent="0.25">
      <c r="B13241" s="110"/>
      <c r="C13241" s="110"/>
    </row>
    <row r="13242" spans="2:3" x14ac:dyDescent="0.25">
      <c r="B13242" s="110"/>
      <c r="C13242" s="110"/>
    </row>
    <row r="13243" spans="2:3" x14ac:dyDescent="0.25">
      <c r="B13243" s="110"/>
      <c r="C13243" s="110"/>
    </row>
    <row r="13244" spans="2:3" x14ac:dyDescent="0.25">
      <c r="B13244" s="110"/>
      <c r="C13244" s="110"/>
    </row>
    <row r="13245" spans="2:3" x14ac:dyDescent="0.25">
      <c r="B13245" s="110"/>
      <c r="C13245" s="110"/>
    </row>
    <row r="13246" spans="2:3" x14ac:dyDescent="0.25">
      <c r="B13246" s="110"/>
      <c r="C13246" s="110"/>
    </row>
    <row r="13247" spans="2:3" x14ac:dyDescent="0.25">
      <c r="B13247" s="110"/>
      <c r="C13247" s="110"/>
    </row>
    <row r="13248" spans="2:3" x14ac:dyDescent="0.25">
      <c r="B13248" s="110"/>
      <c r="C13248" s="110"/>
    </row>
    <row r="13249" spans="2:3" x14ac:dyDescent="0.25">
      <c r="B13249" s="110"/>
      <c r="C13249" s="110"/>
    </row>
    <row r="13250" spans="2:3" x14ac:dyDescent="0.25">
      <c r="B13250" s="110"/>
      <c r="C13250" s="110"/>
    </row>
    <row r="13251" spans="2:3" x14ac:dyDescent="0.25">
      <c r="B13251" s="110"/>
      <c r="C13251" s="110"/>
    </row>
    <row r="13252" spans="2:3" x14ac:dyDescent="0.25">
      <c r="B13252" s="110"/>
      <c r="C13252" s="110"/>
    </row>
    <row r="13253" spans="2:3" x14ac:dyDescent="0.25">
      <c r="B13253" s="110"/>
      <c r="C13253" s="110"/>
    </row>
    <row r="13254" spans="2:3" x14ac:dyDescent="0.25">
      <c r="B13254" s="110"/>
      <c r="C13254" s="110"/>
    </row>
    <row r="13255" spans="2:3" x14ac:dyDescent="0.25">
      <c r="B13255" s="110"/>
      <c r="C13255" s="110"/>
    </row>
    <row r="13256" spans="2:3" x14ac:dyDescent="0.25">
      <c r="B13256" s="110"/>
      <c r="C13256" s="110"/>
    </row>
    <row r="13257" spans="2:3" x14ac:dyDescent="0.25">
      <c r="B13257" s="110"/>
      <c r="C13257" s="110"/>
    </row>
    <row r="13258" spans="2:3" x14ac:dyDescent="0.25">
      <c r="B13258" s="110"/>
      <c r="C13258" s="110"/>
    </row>
    <row r="13259" spans="2:3" x14ac:dyDescent="0.25">
      <c r="B13259" s="110"/>
      <c r="C13259" s="110"/>
    </row>
    <row r="13260" spans="2:3" x14ac:dyDescent="0.25">
      <c r="B13260" s="110"/>
      <c r="C13260" s="110"/>
    </row>
    <row r="13261" spans="2:3" x14ac:dyDescent="0.25">
      <c r="B13261" s="110"/>
      <c r="C13261" s="110"/>
    </row>
    <row r="13262" spans="2:3" x14ac:dyDescent="0.25">
      <c r="B13262" s="110"/>
      <c r="C13262" s="110"/>
    </row>
    <row r="13263" spans="2:3" x14ac:dyDescent="0.25">
      <c r="B13263" s="110"/>
      <c r="C13263" s="110"/>
    </row>
    <row r="13264" spans="2:3" x14ac:dyDescent="0.25">
      <c r="B13264" s="110"/>
      <c r="C13264" s="110"/>
    </row>
    <row r="13265" spans="2:3" x14ac:dyDescent="0.25">
      <c r="B13265" s="110"/>
      <c r="C13265" s="110"/>
    </row>
    <row r="13266" spans="2:3" x14ac:dyDescent="0.25">
      <c r="B13266" s="110"/>
      <c r="C13266" s="110"/>
    </row>
    <row r="13267" spans="2:3" x14ac:dyDescent="0.25">
      <c r="B13267" s="110"/>
      <c r="C13267" s="110"/>
    </row>
    <row r="13268" spans="2:3" x14ac:dyDescent="0.25">
      <c r="B13268" s="110"/>
      <c r="C13268" s="110"/>
    </row>
    <row r="13269" spans="2:3" x14ac:dyDescent="0.25">
      <c r="B13269" s="110"/>
      <c r="C13269" s="110"/>
    </row>
    <row r="13270" spans="2:3" x14ac:dyDescent="0.25">
      <c r="B13270" s="110"/>
      <c r="C13270" s="110"/>
    </row>
    <row r="13271" spans="2:3" x14ac:dyDescent="0.25">
      <c r="B13271" s="110"/>
      <c r="C13271" s="110"/>
    </row>
    <row r="13272" spans="2:3" x14ac:dyDescent="0.25">
      <c r="B13272" s="110"/>
      <c r="C13272" s="110"/>
    </row>
    <row r="13273" spans="2:3" x14ac:dyDescent="0.25">
      <c r="B13273" s="110"/>
      <c r="C13273" s="110"/>
    </row>
    <row r="13274" spans="2:3" x14ac:dyDescent="0.25">
      <c r="B13274" s="110"/>
      <c r="C13274" s="110"/>
    </row>
    <row r="13275" spans="2:3" x14ac:dyDescent="0.25">
      <c r="B13275" s="110"/>
      <c r="C13275" s="110"/>
    </row>
    <row r="13276" spans="2:3" x14ac:dyDescent="0.25">
      <c r="B13276" s="110"/>
      <c r="C13276" s="110"/>
    </row>
    <row r="13277" spans="2:3" x14ac:dyDescent="0.25">
      <c r="B13277" s="110"/>
      <c r="C13277" s="110"/>
    </row>
    <row r="13278" spans="2:3" x14ac:dyDescent="0.25">
      <c r="B13278" s="110"/>
      <c r="C13278" s="110"/>
    </row>
    <row r="13279" spans="2:3" x14ac:dyDescent="0.25">
      <c r="B13279" s="110"/>
      <c r="C13279" s="110"/>
    </row>
    <row r="13280" spans="2:3" x14ac:dyDescent="0.25">
      <c r="B13280" s="110"/>
      <c r="C13280" s="110"/>
    </row>
    <row r="13281" spans="2:3" x14ac:dyDescent="0.25">
      <c r="B13281" s="110"/>
      <c r="C13281" s="110"/>
    </row>
    <row r="13282" spans="2:3" x14ac:dyDescent="0.25">
      <c r="B13282" s="110"/>
      <c r="C13282" s="110"/>
    </row>
    <row r="13283" spans="2:3" x14ac:dyDescent="0.25">
      <c r="B13283" s="110"/>
      <c r="C13283" s="110"/>
    </row>
    <row r="13284" spans="2:3" x14ac:dyDescent="0.25">
      <c r="B13284" s="110"/>
      <c r="C13284" s="110"/>
    </row>
    <row r="13285" spans="2:3" x14ac:dyDescent="0.25">
      <c r="B13285" s="110"/>
      <c r="C13285" s="110"/>
    </row>
    <row r="13286" spans="2:3" x14ac:dyDescent="0.25">
      <c r="B13286" s="110"/>
      <c r="C13286" s="110"/>
    </row>
    <row r="13287" spans="2:3" x14ac:dyDescent="0.25">
      <c r="B13287" s="110"/>
      <c r="C13287" s="110"/>
    </row>
    <row r="13288" spans="2:3" x14ac:dyDescent="0.25">
      <c r="B13288" s="110"/>
      <c r="C13288" s="110"/>
    </row>
    <row r="13289" spans="2:3" x14ac:dyDescent="0.25">
      <c r="B13289" s="110"/>
      <c r="C13289" s="110"/>
    </row>
    <row r="13290" spans="2:3" x14ac:dyDescent="0.25">
      <c r="B13290" s="110"/>
      <c r="C13290" s="110"/>
    </row>
    <row r="13291" spans="2:3" x14ac:dyDescent="0.25">
      <c r="B13291" s="110"/>
      <c r="C13291" s="110"/>
    </row>
    <row r="13292" spans="2:3" x14ac:dyDescent="0.25">
      <c r="B13292" s="110"/>
      <c r="C13292" s="110"/>
    </row>
    <row r="13293" spans="2:3" x14ac:dyDescent="0.25">
      <c r="B13293" s="110"/>
      <c r="C13293" s="110"/>
    </row>
    <row r="13294" spans="2:3" x14ac:dyDescent="0.25">
      <c r="B13294" s="110"/>
      <c r="C13294" s="110"/>
    </row>
    <row r="13295" spans="2:3" x14ac:dyDescent="0.25">
      <c r="B13295" s="110"/>
      <c r="C13295" s="110"/>
    </row>
    <row r="13296" spans="2:3" x14ac:dyDescent="0.25">
      <c r="B13296" s="110"/>
      <c r="C13296" s="110"/>
    </row>
    <row r="13297" spans="2:3" x14ac:dyDescent="0.25">
      <c r="B13297" s="110"/>
      <c r="C13297" s="110"/>
    </row>
    <row r="13298" spans="2:3" x14ac:dyDescent="0.25">
      <c r="B13298" s="110"/>
      <c r="C13298" s="110"/>
    </row>
    <row r="13299" spans="2:3" x14ac:dyDescent="0.25">
      <c r="B13299" s="110"/>
      <c r="C13299" s="110"/>
    </row>
    <row r="13300" spans="2:3" x14ac:dyDescent="0.25">
      <c r="B13300" s="110"/>
      <c r="C13300" s="110"/>
    </row>
    <row r="13301" spans="2:3" x14ac:dyDescent="0.25">
      <c r="B13301" s="110"/>
      <c r="C13301" s="110"/>
    </row>
    <row r="13302" spans="2:3" x14ac:dyDescent="0.25">
      <c r="B13302" s="110"/>
      <c r="C13302" s="110"/>
    </row>
    <row r="13303" spans="2:3" x14ac:dyDescent="0.25">
      <c r="B13303" s="110"/>
      <c r="C13303" s="110"/>
    </row>
    <row r="13304" spans="2:3" x14ac:dyDescent="0.25">
      <c r="B13304" s="110"/>
      <c r="C13304" s="110"/>
    </row>
    <row r="13305" spans="2:3" x14ac:dyDescent="0.25">
      <c r="B13305" s="110"/>
      <c r="C13305" s="110"/>
    </row>
    <row r="13306" spans="2:3" x14ac:dyDescent="0.25">
      <c r="B13306" s="110"/>
      <c r="C13306" s="110"/>
    </row>
    <row r="13307" spans="2:3" x14ac:dyDescent="0.25">
      <c r="B13307" s="110"/>
      <c r="C13307" s="110"/>
    </row>
    <row r="13308" spans="2:3" x14ac:dyDescent="0.25">
      <c r="B13308" s="110"/>
      <c r="C13308" s="110"/>
    </row>
    <row r="13309" spans="2:3" x14ac:dyDescent="0.25">
      <c r="B13309" s="110"/>
      <c r="C13309" s="110"/>
    </row>
    <row r="13310" spans="2:3" x14ac:dyDescent="0.25">
      <c r="B13310" s="110"/>
      <c r="C13310" s="110"/>
    </row>
    <row r="13311" spans="2:3" x14ac:dyDescent="0.25">
      <c r="B13311" s="110"/>
      <c r="C13311" s="110"/>
    </row>
    <row r="13312" spans="2:3" x14ac:dyDescent="0.25">
      <c r="B13312" s="110"/>
      <c r="C13312" s="110"/>
    </row>
    <row r="13313" spans="2:3" x14ac:dyDescent="0.25">
      <c r="B13313" s="110"/>
      <c r="C13313" s="110"/>
    </row>
    <row r="13314" spans="2:3" x14ac:dyDescent="0.25">
      <c r="B13314" s="110"/>
      <c r="C13314" s="110"/>
    </row>
    <row r="13315" spans="2:3" x14ac:dyDescent="0.25">
      <c r="B13315" s="110"/>
      <c r="C13315" s="110"/>
    </row>
    <row r="13316" spans="2:3" x14ac:dyDescent="0.25">
      <c r="B13316" s="110"/>
      <c r="C13316" s="110"/>
    </row>
    <row r="13317" spans="2:3" x14ac:dyDescent="0.25">
      <c r="B13317" s="110"/>
      <c r="C13317" s="110"/>
    </row>
    <row r="13318" spans="2:3" x14ac:dyDescent="0.25">
      <c r="B13318" s="110"/>
      <c r="C13318" s="110"/>
    </row>
    <row r="13319" spans="2:3" x14ac:dyDescent="0.25">
      <c r="B13319" s="110"/>
      <c r="C13319" s="110"/>
    </row>
    <row r="13320" spans="2:3" x14ac:dyDescent="0.25">
      <c r="B13320" s="110"/>
      <c r="C13320" s="110"/>
    </row>
    <row r="13321" spans="2:3" x14ac:dyDescent="0.25">
      <c r="B13321" s="110"/>
      <c r="C13321" s="110"/>
    </row>
    <row r="13322" spans="2:3" x14ac:dyDescent="0.25">
      <c r="B13322" s="110"/>
      <c r="C13322" s="110"/>
    </row>
    <row r="13323" spans="2:3" x14ac:dyDescent="0.25">
      <c r="B13323" s="110"/>
      <c r="C13323" s="110"/>
    </row>
    <row r="13324" spans="2:3" x14ac:dyDescent="0.25">
      <c r="B13324" s="110"/>
      <c r="C13324" s="110"/>
    </row>
    <row r="13325" spans="2:3" x14ac:dyDescent="0.25">
      <c r="B13325" s="110"/>
      <c r="C13325" s="110"/>
    </row>
    <row r="13326" spans="2:3" x14ac:dyDescent="0.25">
      <c r="B13326" s="110"/>
      <c r="C13326" s="110"/>
    </row>
    <row r="13327" spans="2:3" x14ac:dyDescent="0.25">
      <c r="B13327" s="110"/>
      <c r="C13327" s="110"/>
    </row>
    <row r="13328" spans="2:3" x14ac:dyDescent="0.25">
      <c r="B13328" s="110"/>
      <c r="C13328" s="110"/>
    </row>
    <row r="13329" spans="2:3" x14ac:dyDescent="0.25">
      <c r="B13329" s="110"/>
      <c r="C13329" s="110"/>
    </row>
    <row r="13330" spans="2:3" x14ac:dyDescent="0.25">
      <c r="B13330" s="110"/>
      <c r="C13330" s="110"/>
    </row>
    <row r="13331" spans="2:3" x14ac:dyDescent="0.25">
      <c r="B13331" s="110"/>
      <c r="C13331" s="110"/>
    </row>
    <row r="13332" spans="2:3" x14ac:dyDescent="0.25">
      <c r="B13332" s="110"/>
      <c r="C13332" s="110"/>
    </row>
    <row r="13333" spans="2:3" x14ac:dyDescent="0.25">
      <c r="B13333" s="110"/>
      <c r="C13333" s="110"/>
    </row>
    <row r="13334" spans="2:3" x14ac:dyDescent="0.25">
      <c r="B13334" s="110"/>
      <c r="C13334" s="110"/>
    </row>
    <row r="13335" spans="2:3" x14ac:dyDescent="0.25">
      <c r="B13335" s="110"/>
      <c r="C13335" s="110"/>
    </row>
    <row r="13336" spans="2:3" x14ac:dyDescent="0.25">
      <c r="B13336" s="110"/>
      <c r="C13336" s="110"/>
    </row>
    <row r="13337" spans="2:3" x14ac:dyDescent="0.25">
      <c r="B13337" s="110"/>
      <c r="C13337" s="110"/>
    </row>
    <row r="13338" spans="2:3" x14ac:dyDescent="0.25">
      <c r="B13338" s="110"/>
      <c r="C13338" s="110"/>
    </row>
    <row r="13339" spans="2:3" x14ac:dyDescent="0.25">
      <c r="B13339" s="110"/>
      <c r="C13339" s="110"/>
    </row>
    <row r="13340" spans="2:3" x14ac:dyDescent="0.25">
      <c r="B13340" s="110"/>
      <c r="C13340" s="110"/>
    </row>
    <row r="13341" spans="2:3" x14ac:dyDescent="0.25">
      <c r="B13341" s="110"/>
      <c r="C13341" s="110"/>
    </row>
    <row r="13342" spans="2:3" x14ac:dyDescent="0.25">
      <c r="B13342" s="110"/>
      <c r="C13342" s="110"/>
    </row>
    <row r="13343" spans="2:3" x14ac:dyDescent="0.25">
      <c r="B13343" s="110"/>
      <c r="C13343" s="110"/>
    </row>
    <row r="13344" spans="2:3" x14ac:dyDescent="0.25">
      <c r="B13344" s="110"/>
      <c r="C13344" s="110"/>
    </row>
    <row r="13345" spans="2:3" x14ac:dyDescent="0.25">
      <c r="B13345" s="110"/>
      <c r="C13345" s="110"/>
    </row>
    <row r="13346" spans="2:3" x14ac:dyDescent="0.25">
      <c r="B13346" s="110"/>
      <c r="C13346" s="110"/>
    </row>
    <row r="13347" spans="2:3" x14ac:dyDescent="0.25">
      <c r="B13347" s="110"/>
      <c r="C13347" s="110"/>
    </row>
    <row r="13348" spans="2:3" x14ac:dyDescent="0.25">
      <c r="B13348" s="110"/>
      <c r="C13348" s="110"/>
    </row>
    <row r="13349" spans="2:3" x14ac:dyDescent="0.25">
      <c r="B13349" s="110"/>
      <c r="C13349" s="110"/>
    </row>
    <row r="13350" spans="2:3" x14ac:dyDescent="0.25">
      <c r="B13350" s="110"/>
      <c r="C13350" s="110"/>
    </row>
    <row r="13351" spans="2:3" x14ac:dyDescent="0.25">
      <c r="B13351" s="110"/>
      <c r="C13351" s="110"/>
    </row>
    <row r="13352" spans="2:3" x14ac:dyDescent="0.25">
      <c r="B13352" s="110"/>
      <c r="C13352" s="110"/>
    </row>
    <row r="13353" spans="2:3" x14ac:dyDescent="0.25">
      <c r="B13353" s="110"/>
      <c r="C13353" s="110"/>
    </row>
    <row r="13354" spans="2:3" x14ac:dyDescent="0.25">
      <c r="B13354" s="110"/>
      <c r="C13354" s="110"/>
    </row>
    <row r="13355" spans="2:3" x14ac:dyDescent="0.25">
      <c r="B13355" s="110"/>
      <c r="C13355" s="110"/>
    </row>
    <row r="13356" spans="2:3" x14ac:dyDescent="0.25">
      <c r="B13356" s="110"/>
      <c r="C13356" s="110"/>
    </row>
    <row r="13357" spans="2:3" x14ac:dyDescent="0.25">
      <c r="B13357" s="110"/>
      <c r="C13357" s="110"/>
    </row>
    <row r="13358" spans="2:3" x14ac:dyDescent="0.25">
      <c r="B13358" s="110"/>
      <c r="C13358" s="110"/>
    </row>
    <row r="13359" spans="2:3" x14ac:dyDescent="0.25">
      <c r="B13359" s="110"/>
      <c r="C13359" s="110"/>
    </row>
    <row r="13360" spans="2:3" x14ac:dyDescent="0.25">
      <c r="B13360" s="110"/>
      <c r="C13360" s="110"/>
    </row>
    <row r="13361" spans="2:3" x14ac:dyDescent="0.25">
      <c r="B13361" s="110"/>
      <c r="C13361" s="110"/>
    </row>
    <row r="13362" spans="2:3" x14ac:dyDescent="0.25">
      <c r="B13362" s="110"/>
      <c r="C13362" s="110"/>
    </row>
    <row r="13363" spans="2:3" x14ac:dyDescent="0.25">
      <c r="B13363" s="110"/>
      <c r="C13363" s="110"/>
    </row>
    <row r="13364" spans="2:3" x14ac:dyDescent="0.25">
      <c r="B13364" s="110"/>
      <c r="C13364" s="110"/>
    </row>
    <row r="13365" spans="2:3" x14ac:dyDescent="0.25">
      <c r="B13365" s="110"/>
      <c r="C13365" s="110"/>
    </row>
    <row r="13366" spans="2:3" x14ac:dyDescent="0.25">
      <c r="B13366" s="110"/>
      <c r="C13366" s="110"/>
    </row>
    <row r="13367" spans="2:3" x14ac:dyDescent="0.25">
      <c r="B13367" s="110"/>
      <c r="C13367" s="110"/>
    </row>
    <row r="13368" spans="2:3" x14ac:dyDescent="0.25">
      <c r="B13368" s="110"/>
      <c r="C13368" s="110"/>
    </row>
    <row r="13369" spans="2:3" x14ac:dyDescent="0.25">
      <c r="B13369" s="110"/>
      <c r="C13369" s="110"/>
    </row>
    <row r="13370" spans="2:3" x14ac:dyDescent="0.25">
      <c r="B13370" s="110"/>
      <c r="C13370" s="110"/>
    </row>
    <row r="13371" spans="2:3" x14ac:dyDescent="0.25">
      <c r="B13371" s="110"/>
      <c r="C13371" s="110"/>
    </row>
    <row r="13372" spans="2:3" x14ac:dyDescent="0.25">
      <c r="B13372" s="110"/>
      <c r="C13372" s="110"/>
    </row>
    <row r="13373" spans="2:3" x14ac:dyDescent="0.25">
      <c r="B13373" s="110"/>
      <c r="C13373" s="110"/>
    </row>
    <row r="13374" spans="2:3" x14ac:dyDescent="0.25">
      <c r="B13374" s="110"/>
      <c r="C13374" s="110"/>
    </row>
    <row r="13375" spans="2:3" x14ac:dyDescent="0.25">
      <c r="B13375" s="110"/>
      <c r="C13375" s="110"/>
    </row>
    <row r="13376" spans="2:3" x14ac:dyDescent="0.25">
      <c r="B13376" s="110"/>
      <c r="C13376" s="110"/>
    </row>
    <row r="13377" spans="2:3" x14ac:dyDescent="0.25">
      <c r="B13377" s="110"/>
      <c r="C13377" s="110"/>
    </row>
    <row r="13378" spans="2:3" x14ac:dyDescent="0.25">
      <c r="B13378" s="110"/>
      <c r="C13378" s="110"/>
    </row>
    <row r="13379" spans="2:3" x14ac:dyDescent="0.25">
      <c r="B13379" s="110"/>
      <c r="C13379" s="110"/>
    </row>
    <row r="13380" spans="2:3" x14ac:dyDescent="0.25">
      <c r="B13380" s="110"/>
      <c r="C13380" s="110"/>
    </row>
    <row r="13381" spans="2:3" x14ac:dyDescent="0.25">
      <c r="B13381" s="110"/>
      <c r="C13381" s="110"/>
    </row>
    <row r="13382" spans="2:3" x14ac:dyDescent="0.25">
      <c r="B13382" s="110"/>
      <c r="C13382" s="110"/>
    </row>
    <row r="13383" spans="2:3" x14ac:dyDescent="0.25">
      <c r="B13383" s="110"/>
      <c r="C13383" s="110"/>
    </row>
    <row r="13384" spans="2:3" x14ac:dyDescent="0.25">
      <c r="B13384" s="110"/>
      <c r="C13384" s="110"/>
    </row>
    <row r="13385" spans="2:3" x14ac:dyDescent="0.25">
      <c r="B13385" s="110"/>
      <c r="C13385" s="110"/>
    </row>
    <row r="13386" spans="2:3" x14ac:dyDescent="0.25">
      <c r="B13386" s="110"/>
      <c r="C13386" s="110"/>
    </row>
    <row r="13387" spans="2:3" x14ac:dyDescent="0.25">
      <c r="B13387" s="110"/>
      <c r="C13387" s="110"/>
    </row>
    <row r="13388" spans="2:3" x14ac:dyDescent="0.25">
      <c r="B13388" s="110"/>
      <c r="C13388" s="110"/>
    </row>
    <row r="13389" spans="2:3" x14ac:dyDescent="0.25">
      <c r="B13389" s="110"/>
      <c r="C13389" s="110"/>
    </row>
    <row r="13390" spans="2:3" x14ac:dyDescent="0.25">
      <c r="B13390" s="110"/>
      <c r="C13390" s="110"/>
    </row>
    <row r="13391" spans="2:3" x14ac:dyDescent="0.25">
      <c r="B13391" s="110"/>
      <c r="C13391" s="110"/>
    </row>
    <row r="13392" spans="2:3" x14ac:dyDescent="0.25">
      <c r="B13392" s="110"/>
      <c r="C13392" s="110"/>
    </row>
    <row r="13393" spans="2:3" x14ac:dyDescent="0.25">
      <c r="B13393" s="110"/>
      <c r="C13393" s="110"/>
    </row>
    <row r="13394" spans="2:3" x14ac:dyDescent="0.25">
      <c r="B13394" s="110"/>
      <c r="C13394" s="110"/>
    </row>
    <row r="13395" spans="2:3" x14ac:dyDescent="0.25">
      <c r="B13395" s="110"/>
      <c r="C13395" s="110"/>
    </row>
    <row r="13396" spans="2:3" x14ac:dyDescent="0.25">
      <c r="B13396" s="110"/>
      <c r="C13396" s="110"/>
    </row>
    <row r="13397" spans="2:3" x14ac:dyDescent="0.25">
      <c r="B13397" s="110"/>
      <c r="C13397" s="110"/>
    </row>
    <row r="13398" spans="2:3" x14ac:dyDescent="0.25">
      <c r="B13398" s="110"/>
      <c r="C13398" s="110"/>
    </row>
    <row r="13399" spans="2:3" x14ac:dyDescent="0.25">
      <c r="B13399" s="110"/>
      <c r="C13399" s="110"/>
    </row>
    <row r="13400" spans="2:3" x14ac:dyDescent="0.25">
      <c r="B13400" s="110"/>
      <c r="C13400" s="110"/>
    </row>
    <row r="13401" spans="2:3" x14ac:dyDescent="0.25">
      <c r="B13401" s="110"/>
      <c r="C13401" s="110"/>
    </row>
    <row r="13402" spans="2:3" x14ac:dyDescent="0.25">
      <c r="B13402" s="110"/>
      <c r="C13402" s="110"/>
    </row>
    <row r="13403" spans="2:3" x14ac:dyDescent="0.25">
      <c r="B13403" s="110"/>
      <c r="C13403" s="110"/>
    </row>
    <row r="13404" spans="2:3" x14ac:dyDescent="0.25">
      <c r="B13404" s="110"/>
      <c r="C13404" s="110"/>
    </row>
    <row r="13405" spans="2:3" x14ac:dyDescent="0.25">
      <c r="B13405" s="110"/>
      <c r="C13405" s="110"/>
    </row>
    <row r="13406" spans="2:3" x14ac:dyDescent="0.25">
      <c r="B13406" s="110"/>
      <c r="C13406" s="110"/>
    </row>
    <row r="13407" spans="2:3" x14ac:dyDescent="0.25">
      <c r="B13407" s="110"/>
      <c r="C13407" s="110"/>
    </row>
    <row r="13408" spans="2:3" x14ac:dyDescent="0.25">
      <c r="B13408" s="110"/>
      <c r="C13408" s="110"/>
    </row>
    <row r="13409" spans="2:3" x14ac:dyDescent="0.25">
      <c r="B13409" s="110"/>
      <c r="C13409" s="110"/>
    </row>
    <row r="13410" spans="2:3" x14ac:dyDescent="0.25">
      <c r="B13410" s="110"/>
      <c r="C13410" s="110"/>
    </row>
    <row r="13411" spans="2:3" x14ac:dyDescent="0.25">
      <c r="B13411" s="110"/>
      <c r="C13411" s="110"/>
    </row>
    <row r="13412" spans="2:3" x14ac:dyDescent="0.25">
      <c r="B13412" s="110"/>
      <c r="C13412" s="110"/>
    </row>
    <row r="13413" spans="2:3" x14ac:dyDescent="0.25">
      <c r="B13413" s="110"/>
      <c r="C13413" s="110"/>
    </row>
    <row r="13414" spans="2:3" x14ac:dyDescent="0.25">
      <c r="B13414" s="110"/>
      <c r="C13414" s="110"/>
    </row>
    <row r="13415" spans="2:3" x14ac:dyDescent="0.25">
      <c r="B13415" s="110"/>
      <c r="C13415" s="110"/>
    </row>
    <row r="13416" spans="2:3" x14ac:dyDescent="0.25">
      <c r="B13416" s="110"/>
      <c r="C13416" s="110"/>
    </row>
    <row r="13417" spans="2:3" x14ac:dyDescent="0.25">
      <c r="B13417" s="110"/>
      <c r="C13417" s="110"/>
    </row>
    <row r="13418" spans="2:3" x14ac:dyDescent="0.25">
      <c r="B13418" s="110"/>
      <c r="C13418" s="110"/>
    </row>
    <row r="13419" spans="2:3" x14ac:dyDescent="0.25">
      <c r="B13419" s="110"/>
      <c r="C13419" s="110"/>
    </row>
    <row r="13420" spans="2:3" x14ac:dyDescent="0.25">
      <c r="B13420" s="110"/>
      <c r="C13420" s="110"/>
    </row>
    <row r="13421" spans="2:3" x14ac:dyDescent="0.25">
      <c r="B13421" s="110"/>
      <c r="C13421" s="110"/>
    </row>
    <row r="13422" spans="2:3" x14ac:dyDescent="0.25">
      <c r="B13422" s="110"/>
      <c r="C13422" s="110"/>
    </row>
    <row r="13423" spans="2:3" x14ac:dyDescent="0.25">
      <c r="B13423" s="110"/>
      <c r="C13423" s="110"/>
    </row>
    <row r="13424" spans="2:3" x14ac:dyDescent="0.25">
      <c r="B13424" s="110"/>
      <c r="C13424" s="110"/>
    </row>
    <row r="13425" spans="2:3" x14ac:dyDescent="0.25">
      <c r="B13425" s="110"/>
      <c r="C13425" s="110"/>
    </row>
    <row r="13426" spans="2:3" x14ac:dyDescent="0.25">
      <c r="B13426" s="110"/>
      <c r="C13426" s="110"/>
    </row>
    <row r="13427" spans="2:3" x14ac:dyDescent="0.25">
      <c r="B13427" s="110"/>
      <c r="C13427" s="110"/>
    </row>
    <row r="13428" spans="2:3" x14ac:dyDescent="0.25">
      <c r="B13428" s="110"/>
      <c r="C13428" s="110"/>
    </row>
    <row r="13429" spans="2:3" x14ac:dyDescent="0.25">
      <c r="B13429" s="110"/>
      <c r="C13429" s="110"/>
    </row>
    <row r="13430" spans="2:3" x14ac:dyDescent="0.25">
      <c r="B13430" s="110"/>
      <c r="C13430" s="110"/>
    </row>
    <row r="13431" spans="2:3" x14ac:dyDescent="0.25">
      <c r="B13431" s="110"/>
      <c r="C13431" s="110"/>
    </row>
    <row r="13432" spans="2:3" x14ac:dyDescent="0.25">
      <c r="B13432" s="110"/>
      <c r="C13432" s="110"/>
    </row>
    <row r="13433" spans="2:3" x14ac:dyDescent="0.25">
      <c r="B13433" s="110"/>
      <c r="C13433" s="110"/>
    </row>
    <row r="13434" spans="2:3" x14ac:dyDescent="0.25">
      <c r="B13434" s="110"/>
      <c r="C13434" s="110"/>
    </row>
    <row r="13435" spans="2:3" x14ac:dyDescent="0.25">
      <c r="B13435" s="110"/>
      <c r="C13435" s="110"/>
    </row>
    <row r="13436" spans="2:3" x14ac:dyDescent="0.25">
      <c r="B13436" s="110"/>
      <c r="C13436" s="110"/>
    </row>
    <row r="13437" spans="2:3" x14ac:dyDescent="0.25">
      <c r="B13437" s="110"/>
      <c r="C13437" s="110"/>
    </row>
    <row r="13438" spans="2:3" x14ac:dyDescent="0.25">
      <c r="B13438" s="110"/>
      <c r="C13438" s="110"/>
    </row>
    <row r="13439" spans="2:3" x14ac:dyDescent="0.25">
      <c r="B13439" s="110"/>
      <c r="C13439" s="110"/>
    </row>
    <row r="13440" spans="2:3" x14ac:dyDescent="0.25">
      <c r="B13440" s="110"/>
      <c r="C13440" s="110"/>
    </row>
    <row r="13441" spans="2:3" x14ac:dyDescent="0.25">
      <c r="B13441" s="110"/>
      <c r="C13441" s="110"/>
    </row>
    <row r="13442" spans="2:3" x14ac:dyDescent="0.25">
      <c r="B13442" s="110"/>
      <c r="C13442" s="110"/>
    </row>
    <row r="13443" spans="2:3" x14ac:dyDescent="0.25">
      <c r="B13443" s="110"/>
      <c r="C13443" s="110"/>
    </row>
    <row r="13444" spans="2:3" x14ac:dyDescent="0.25">
      <c r="B13444" s="110"/>
      <c r="C13444" s="110"/>
    </row>
    <row r="13445" spans="2:3" x14ac:dyDescent="0.25">
      <c r="B13445" s="110"/>
      <c r="C13445" s="110"/>
    </row>
    <row r="13446" spans="2:3" x14ac:dyDescent="0.25">
      <c r="B13446" s="110"/>
      <c r="C13446" s="110"/>
    </row>
    <row r="13447" spans="2:3" x14ac:dyDescent="0.25">
      <c r="B13447" s="110"/>
      <c r="C13447" s="110"/>
    </row>
    <row r="13448" spans="2:3" x14ac:dyDescent="0.25">
      <c r="B13448" s="110"/>
      <c r="C13448" s="110"/>
    </row>
    <row r="13449" spans="2:3" x14ac:dyDescent="0.25">
      <c r="B13449" s="110"/>
      <c r="C13449" s="110"/>
    </row>
    <row r="13450" spans="2:3" x14ac:dyDescent="0.25">
      <c r="B13450" s="110"/>
      <c r="C13450" s="110"/>
    </row>
    <row r="13451" spans="2:3" x14ac:dyDescent="0.25">
      <c r="B13451" s="110"/>
      <c r="C13451" s="110"/>
    </row>
    <row r="13452" spans="2:3" x14ac:dyDescent="0.25">
      <c r="B13452" s="110"/>
      <c r="C13452" s="110"/>
    </row>
    <row r="13453" spans="2:3" x14ac:dyDescent="0.25">
      <c r="B13453" s="110"/>
      <c r="C13453" s="110"/>
    </row>
    <row r="13454" spans="2:3" x14ac:dyDescent="0.25">
      <c r="B13454" s="110"/>
      <c r="C13454" s="110"/>
    </row>
    <row r="13455" spans="2:3" x14ac:dyDescent="0.25">
      <c r="B13455" s="110"/>
      <c r="C13455" s="110"/>
    </row>
    <row r="13456" spans="2:3" x14ac:dyDescent="0.25">
      <c r="B13456" s="110"/>
      <c r="C13456" s="110"/>
    </row>
    <row r="13457" spans="2:3" x14ac:dyDescent="0.25">
      <c r="B13457" s="110"/>
      <c r="C13457" s="110"/>
    </row>
    <row r="13458" spans="2:3" x14ac:dyDescent="0.25">
      <c r="B13458" s="110"/>
      <c r="C13458" s="110"/>
    </row>
    <row r="13459" spans="2:3" x14ac:dyDescent="0.25">
      <c r="B13459" s="110"/>
      <c r="C13459" s="110"/>
    </row>
    <row r="13460" spans="2:3" x14ac:dyDescent="0.25">
      <c r="B13460" s="110"/>
      <c r="C13460" s="110"/>
    </row>
    <row r="13461" spans="2:3" x14ac:dyDescent="0.25">
      <c r="B13461" s="110"/>
      <c r="C13461" s="110"/>
    </row>
    <row r="13462" spans="2:3" x14ac:dyDescent="0.25">
      <c r="B13462" s="110"/>
      <c r="C13462" s="110"/>
    </row>
    <row r="13463" spans="2:3" x14ac:dyDescent="0.25">
      <c r="B13463" s="110"/>
      <c r="C13463" s="110"/>
    </row>
    <row r="13464" spans="2:3" x14ac:dyDescent="0.25">
      <c r="B13464" s="110"/>
      <c r="C13464" s="110"/>
    </row>
    <row r="13465" spans="2:3" x14ac:dyDescent="0.25">
      <c r="B13465" s="110"/>
      <c r="C13465" s="110"/>
    </row>
    <row r="13466" spans="2:3" x14ac:dyDescent="0.25">
      <c r="B13466" s="110"/>
      <c r="C13466" s="110"/>
    </row>
    <row r="13467" spans="2:3" x14ac:dyDescent="0.25">
      <c r="B13467" s="110"/>
      <c r="C13467" s="110"/>
    </row>
    <row r="13468" spans="2:3" x14ac:dyDescent="0.25">
      <c r="B13468" s="110"/>
      <c r="C13468" s="110"/>
    </row>
    <row r="13469" spans="2:3" x14ac:dyDescent="0.25">
      <c r="B13469" s="110"/>
      <c r="C13469" s="110"/>
    </row>
    <row r="13470" spans="2:3" x14ac:dyDescent="0.25">
      <c r="B13470" s="110"/>
      <c r="C13470" s="110"/>
    </row>
    <row r="13471" spans="2:3" x14ac:dyDescent="0.25">
      <c r="B13471" s="110"/>
      <c r="C13471" s="110"/>
    </row>
    <row r="13472" spans="2:3" x14ac:dyDescent="0.25">
      <c r="B13472" s="110"/>
      <c r="C13472" s="110"/>
    </row>
    <row r="13473" spans="2:3" x14ac:dyDescent="0.25">
      <c r="B13473" s="110"/>
      <c r="C13473" s="110"/>
    </row>
    <row r="13474" spans="2:3" x14ac:dyDescent="0.25">
      <c r="B13474" s="110"/>
      <c r="C13474" s="110"/>
    </row>
    <row r="13475" spans="2:3" x14ac:dyDescent="0.25">
      <c r="B13475" s="110"/>
      <c r="C13475" s="110"/>
    </row>
    <row r="13476" spans="2:3" x14ac:dyDescent="0.25">
      <c r="B13476" s="110"/>
      <c r="C13476" s="110"/>
    </row>
    <row r="13477" spans="2:3" x14ac:dyDescent="0.25">
      <c r="B13477" s="110"/>
      <c r="C13477" s="110"/>
    </row>
    <row r="13478" spans="2:3" x14ac:dyDescent="0.25">
      <c r="B13478" s="110"/>
      <c r="C13478" s="110"/>
    </row>
    <row r="13479" spans="2:3" x14ac:dyDescent="0.25">
      <c r="B13479" s="110"/>
      <c r="C13479" s="110"/>
    </row>
    <row r="13480" spans="2:3" x14ac:dyDescent="0.25">
      <c r="B13480" s="110"/>
      <c r="C13480" s="110"/>
    </row>
    <row r="13481" spans="2:3" x14ac:dyDescent="0.25">
      <c r="B13481" s="110"/>
      <c r="C13481" s="110"/>
    </row>
    <row r="13482" spans="2:3" x14ac:dyDescent="0.25">
      <c r="B13482" s="110"/>
      <c r="C13482" s="110"/>
    </row>
    <row r="13483" spans="2:3" x14ac:dyDescent="0.25">
      <c r="B13483" s="110"/>
      <c r="C13483" s="110"/>
    </row>
    <row r="13484" spans="2:3" x14ac:dyDescent="0.25">
      <c r="B13484" s="110"/>
      <c r="C13484" s="110"/>
    </row>
    <row r="13485" spans="2:3" x14ac:dyDescent="0.25">
      <c r="B13485" s="110"/>
      <c r="C13485" s="110"/>
    </row>
    <row r="13486" spans="2:3" x14ac:dyDescent="0.25">
      <c r="B13486" s="110"/>
      <c r="C13486" s="110"/>
    </row>
    <row r="13487" spans="2:3" x14ac:dyDescent="0.25">
      <c r="B13487" s="110"/>
      <c r="C13487" s="110"/>
    </row>
    <row r="13488" spans="2:3" x14ac:dyDescent="0.25">
      <c r="B13488" s="110"/>
      <c r="C13488" s="110"/>
    </row>
    <row r="13489" spans="2:3" x14ac:dyDescent="0.25">
      <c r="B13489" s="110"/>
      <c r="C13489" s="110"/>
    </row>
    <row r="13490" spans="2:3" x14ac:dyDescent="0.25">
      <c r="B13490" s="110"/>
      <c r="C13490" s="110"/>
    </row>
    <row r="13491" spans="2:3" x14ac:dyDescent="0.25">
      <c r="B13491" s="110"/>
      <c r="C13491" s="110"/>
    </row>
    <row r="13492" spans="2:3" x14ac:dyDescent="0.25">
      <c r="B13492" s="110"/>
      <c r="C13492" s="110"/>
    </row>
    <row r="13493" spans="2:3" x14ac:dyDescent="0.25">
      <c r="B13493" s="110"/>
      <c r="C13493" s="110"/>
    </row>
    <row r="13494" spans="2:3" x14ac:dyDescent="0.25">
      <c r="B13494" s="110"/>
      <c r="C13494" s="110"/>
    </row>
    <row r="13495" spans="2:3" x14ac:dyDescent="0.25">
      <c r="B13495" s="110"/>
      <c r="C13495" s="110"/>
    </row>
    <row r="13496" spans="2:3" x14ac:dyDescent="0.25">
      <c r="B13496" s="110"/>
      <c r="C13496" s="110"/>
    </row>
    <row r="13497" spans="2:3" x14ac:dyDescent="0.25">
      <c r="B13497" s="110"/>
      <c r="C13497" s="110"/>
    </row>
    <row r="13498" spans="2:3" x14ac:dyDescent="0.25">
      <c r="B13498" s="110"/>
      <c r="C13498" s="110"/>
    </row>
    <row r="13499" spans="2:3" x14ac:dyDescent="0.25">
      <c r="B13499" s="110"/>
      <c r="C13499" s="110"/>
    </row>
    <row r="13500" spans="2:3" x14ac:dyDescent="0.25">
      <c r="B13500" s="110"/>
      <c r="C13500" s="110"/>
    </row>
    <row r="13501" spans="2:3" x14ac:dyDescent="0.25">
      <c r="B13501" s="110"/>
      <c r="C13501" s="110"/>
    </row>
    <row r="13502" spans="2:3" x14ac:dyDescent="0.25">
      <c r="B13502" s="110"/>
      <c r="C13502" s="110"/>
    </row>
    <row r="13503" spans="2:3" x14ac:dyDescent="0.25">
      <c r="B13503" s="110"/>
      <c r="C13503" s="110"/>
    </row>
    <row r="13504" spans="2:3" x14ac:dyDescent="0.25">
      <c r="B13504" s="110"/>
      <c r="C13504" s="110"/>
    </row>
    <row r="13505" spans="2:3" x14ac:dyDescent="0.25">
      <c r="B13505" s="110"/>
      <c r="C13505" s="110"/>
    </row>
    <row r="13506" spans="2:3" x14ac:dyDescent="0.25">
      <c r="B13506" s="110"/>
      <c r="C13506" s="110"/>
    </row>
    <row r="13507" spans="2:3" x14ac:dyDescent="0.25">
      <c r="B13507" s="110"/>
      <c r="C13507" s="110"/>
    </row>
    <row r="13508" spans="2:3" x14ac:dyDescent="0.25">
      <c r="B13508" s="110"/>
      <c r="C13508" s="110"/>
    </row>
    <row r="13509" spans="2:3" x14ac:dyDescent="0.25">
      <c r="B13509" s="110"/>
      <c r="C13509" s="110"/>
    </row>
    <row r="13510" spans="2:3" x14ac:dyDescent="0.25">
      <c r="B13510" s="110"/>
      <c r="C13510" s="110"/>
    </row>
    <row r="13511" spans="2:3" x14ac:dyDescent="0.25">
      <c r="B13511" s="110"/>
      <c r="C13511" s="110"/>
    </row>
    <row r="13512" spans="2:3" x14ac:dyDescent="0.25">
      <c r="B13512" s="110"/>
      <c r="C13512" s="110"/>
    </row>
    <row r="13513" spans="2:3" x14ac:dyDescent="0.25">
      <c r="B13513" s="110"/>
      <c r="C13513" s="110"/>
    </row>
    <row r="13514" spans="2:3" x14ac:dyDescent="0.25">
      <c r="B13514" s="110"/>
      <c r="C13514" s="110"/>
    </row>
    <row r="13515" spans="2:3" x14ac:dyDescent="0.25">
      <c r="B13515" s="110"/>
      <c r="C13515" s="110"/>
    </row>
    <row r="13516" spans="2:3" x14ac:dyDescent="0.25">
      <c r="B13516" s="110"/>
      <c r="C13516" s="110"/>
    </row>
    <row r="13517" spans="2:3" x14ac:dyDescent="0.25">
      <c r="B13517" s="110"/>
      <c r="C13517" s="110"/>
    </row>
    <row r="13518" spans="2:3" x14ac:dyDescent="0.25">
      <c r="B13518" s="110"/>
      <c r="C13518" s="110"/>
    </row>
    <row r="13519" spans="2:3" x14ac:dyDescent="0.25">
      <c r="B13519" s="110"/>
      <c r="C13519" s="110"/>
    </row>
    <row r="13520" spans="2:3" x14ac:dyDescent="0.25">
      <c r="B13520" s="110"/>
      <c r="C13520" s="110"/>
    </row>
    <row r="13521" spans="2:3" x14ac:dyDescent="0.25">
      <c r="B13521" s="110"/>
      <c r="C13521" s="110"/>
    </row>
    <row r="13522" spans="2:3" x14ac:dyDescent="0.25">
      <c r="B13522" s="110"/>
      <c r="C13522" s="110"/>
    </row>
    <row r="13523" spans="2:3" x14ac:dyDescent="0.25">
      <c r="B13523" s="110"/>
      <c r="C13523" s="110"/>
    </row>
    <row r="13524" spans="2:3" x14ac:dyDescent="0.25">
      <c r="B13524" s="110"/>
      <c r="C13524" s="110"/>
    </row>
    <row r="13525" spans="2:3" x14ac:dyDescent="0.25">
      <c r="B13525" s="110"/>
      <c r="C13525" s="110"/>
    </row>
    <row r="13526" spans="2:3" x14ac:dyDescent="0.25">
      <c r="B13526" s="110"/>
      <c r="C13526" s="110"/>
    </row>
    <row r="13527" spans="2:3" x14ac:dyDescent="0.25">
      <c r="B13527" s="110"/>
      <c r="C13527" s="110"/>
    </row>
    <row r="13528" spans="2:3" x14ac:dyDescent="0.25">
      <c r="B13528" s="110"/>
      <c r="C13528" s="110"/>
    </row>
    <row r="13529" spans="2:3" x14ac:dyDescent="0.25">
      <c r="B13529" s="110"/>
      <c r="C13529" s="110"/>
    </row>
    <row r="13530" spans="2:3" x14ac:dyDescent="0.25">
      <c r="B13530" s="110"/>
      <c r="C13530" s="110"/>
    </row>
    <row r="13531" spans="2:3" x14ac:dyDescent="0.25">
      <c r="B13531" s="110"/>
      <c r="C13531" s="110"/>
    </row>
    <row r="13532" spans="2:3" x14ac:dyDescent="0.25">
      <c r="B13532" s="110"/>
      <c r="C13532" s="110"/>
    </row>
    <row r="13533" spans="2:3" x14ac:dyDescent="0.25">
      <c r="B13533" s="110"/>
      <c r="C13533" s="110"/>
    </row>
    <row r="13534" spans="2:3" x14ac:dyDescent="0.25">
      <c r="B13534" s="110"/>
      <c r="C13534" s="110"/>
    </row>
    <row r="13535" spans="2:3" x14ac:dyDescent="0.25">
      <c r="B13535" s="110"/>
      <c r="C13535" s="110"/>
    </row>
    <row r="13536" spans="2:3" x14ac:dyDescent="0.25">
      <c r="B13536" s="110"/>
      <c r="C13536" s="110"/>
    </row>
    <row r="13537" spans="2:3" x14ac:dyDescent="0.25">
      <c r="B13537" s="110"/>
      <c r="C13537" s="110"/>
    </row>
    <row r="13538" spans="2:3" x14ac:dyDescent="0.25">
      <c r="B13538" s="110"/>
      <c r="C13538" s="110"/>
    </row>
    <row r="13539" spans="2:3" x14ac:dyDescent="0.25">
      <c r="B13539" s="110"/>
      <c r="C13539" s="110"/>
    </row>
    <row r="13540" spans="2:3" x14ac:dyDescent="0.25">
      <c r="B13540" s="110"/>
      <c r="C13540" s="110"/>
    </row>
    <row r="13541" spans="2:3" x14ac:dyDescent="0.25">
      <c r="B13541" s="110"/>
      <c r="C13541" s="110"/>
    </row>
    <row r="13542" spans="2:3" x14ac:dyDescent="0.25">
      <c r="B13542" s="110"/>
      <c r="C13542" s="110"/>
    </row>
    <row r="13543" spans="2:3" x14ac:dyDescent="0.25">
      <c r="B13543" s="110"/>
      <c r="C13543" s="110"/>
    </row>
    <row r="13544" spans="2:3" x14ac:dyDescent="0.25">
      <c r="B13544" s="110"/>
      <c r="C13544" s="110"/>
    </row>
    <row r="13545" spans="2:3" x14ac:dyDescent="0.25">
      <c r="B13545" s="110"/>
      <c r="C13545" s="110"/>
    </row>
    <row r="13546" spans="2:3" x14ac:dyDescent="0.25">
      <c r="B13546" s="110"/>
      <c r="C13546" s="110"/>
    </row>
    <row r="13547" spans="2:3" x14ac:dyDescent="0.25">
      <c r="B13547" s="110"/>
      <c r="C13547" s="110"/>
    </row>
    <row r="13548" spans="2:3" x14ac:dyDescent="0.25">
      <c r="B13548" s="110"/>
      <c r="C13548" s="110"/>
    </row>
    <row r="13549" spans="2:3" x14ac:dyDescent="0.25">
      <c r="B13549" s="110"/>
      <c r="C13549" s="110"/>
    </row>
    <row r="13550" spans="2:3" x14ac:dyDescent="0.25">
      <c r="B13550" s="110"/>
      <c r="C13550" s="110"/>
    </row>
    <row r="13551" spans="2:3" x14ac:dyDescent="0.25">
      <c r="B13551" s="110"/>
      <c r="C13551" s="110"/>
    </row>
    <row r="13552" spans="2:3" x14ac:dyDescent="0.25">
      <c r="B13552" s="110"/>
      <c r="C13552" s="110"/>
    </row>
    <row r="13553" spans="2:3" x14ac:dyDescent="0.25">
      <c r="B13553" s="110"/>
      <c r="C13553" s="110"/>
    </row>
    <row r="13554" spans="2:3" x14ac:dyDescent="0.25">
      <c r="B13554" s="110"/>
      <c r="C13554" s="110"/>
    </row>
    <row r="13555" spans="2:3" x14ac:dyDescent="0.25">
      <c r="B13555" s="110"/>
      <c r="C13555" s="110"/>
    </row>
    <row r="13556" spans="2:3" x14ac:dyDescent="0.25">
      <c r="B13556" s="110"/>
      <c r="C13556" s="110"/>
    </row>
    <row r="13557" spans="2:3" x14ac:dyDescent="0.25">
      <c r="B13557" s="110"/>
      <c r="C13557" s="110"/>
    </row>
    <row r="13558" spans="2:3" x14ac:dyDescent="0.25">
      <c r="B13558" s="110"/>
      <c r="C13558" s="110"/>
    </row>
    <row r="13559" spans="2:3" x14ac:dyDescent="0.25">
      <c r="B13559" s="110"/>
      <c r="C13559" s="110"/>
    </row>
    <row r="13560" spans="2:3" x14ac:dyDescent="0.25">
      <c r="B13560" s="110"/>
      <c r="C13560" s="110"/>
    </row>
    <row r="13561" spans="2:3" x14ac:dyDescent="0.25">
      <c r="B13561" s="110"/>
      <c r="C13561" s="110"/>
    </row>
    <row r="13562" spans="2:3" x14ac:dyDescent="0.25">
      <c r="B13562" s="110"/>
      <c r="C13562" s="110"/>
    </row>
    <row r="13563" spans="2:3" x14ac:dyDescent="0.25">
      <c r="B13563" s="110"/>
      <c r="C13563" s="110"/>
    </row>
    <row r="13564" spans="2:3" x14ac:dyDescent="0.25">
      <c r="B13564" s="110"/>
      <c r="C13564" s="110"/>
    </row>
    <row r="13565" spans="2:3" x14ac:dyDescent="0.25">
      <c r="B13565" s="110"/>
      <c r="C13565" s="110"/>
    </row>
    <row r="13566" spans="2:3" x14ac:dyDescent="0.25">
      <c r="B13566" s="110"/>
      <c r="C13566" s="110"/>
    </row>
    <row r="13567" spans="2:3" x14ac:dyDescent="0.25">
      <c r="B13567" s="110"/>
      <c r="C13567" s="110"/>
    </row>
    <row r="13568" spans="2:3" x14ac:dyDescent="0.25">
      <c r="B13568" s="110"/>
      <c r="C13568" s="110"/>
    </row>
    <row r="13569" spans="2:3" x14ac:dyDescent="0.25">
      <c r="B13569" s="110"/>
      <c r="C13569" s="110"/>
    </row>
    <row r="13570" spans="2:3" x14ac:dyDescent="0.25">
      <c r="B13570" s="110"/>
      <c r="C13570" s="110"/>
    </row>
    <row r="13571" spans="2:3" x14ac:dyDescent="0.25">
      <c r="B13571" s="110"/>
      <c r="C13571" s="110"/>
    </row>
    <row r="13572" spans="2:3" x14ac:dyDescent="0.25">
      <c r="B13572" s="110"/>
      <c r="C13572" s="110"/>
    </row>
    <row r="13573" spans="2:3" x14ac:dyDescent="0.25">
      <c r="B13573" s="110"/>
      <c r="C13573" s="110"/>
    </row>
    <row r="13574" spans="2:3" x14ac:dyDescent="0.25">
      <c r="B13574" s="110"/>
      <c r="C13574" s="110"/>
    </row>
    <row r="13575" spans="2:3" x14ac:dyDescent="0.25">
      <c r="B13575" s="110"/>
      <c r="C13575" s="110"/>
    </row>
    <row r="13576" spans="2:3" x14ac:dyDescent="0.25">
      <c r="B13576" s="110"/>
      <c r="C13576" s="110"/>
    </row>
    <row r="13577" spans="2:3" x14ac:dyDescent="0.25">
      <c r="B13577" s="110"/>
      <c r="C13577" s="110"/>
    </row>
    <row r="13578" spans="2:3" x14ac:dyDescent="0.25">
      <c r="B13578" s="110"/>
      <c r="C13578" s="110"/>
    </row>
    <row r="13579" spans="2:3" x14ac:dyDescent="0.25">
      <c r="B13579" s="110"/>
      <c r="C13579" s="110"/>
    </row>
    <row r="13580" spans="2:3" x14ac:dyDescent="0.25">
      <c r="B13580" s="110"/>
      <c r="C13580" s="110"/>
    </row>
    <row r="13581" spans="2:3" x14ac:dyDescent="0.25">
      <c r="B13581" s="110"/>
      <c r="C13581" s="110"/>
    </row>
    <row r="13582" spans="2:3" x14ac:dyDescent="0.25">
      <c r="B13582" s="110"/>
      <c r="C13582" s="110"/>
    </row>
    <row r="13583" spans="2:3" x14ac:dyDescent="0.25">
      <c r="B13583" s="110"/>
      <c r="C13583" s="110"/>
    </row>
    <row r="13584" spans="2:3" x14ac:dyDescent="0.25">
      <c r="B13584" s="110"/>
      <c r="C13584" s="110"/>
    </row>
    <row r="13585" spans="2:3" x14ac:dyDescent="0.25">
      <c r="B13585" s="110"/>
      <c r="C13585" s="110"/>
    </row>
    <row r="13586" spans="2:3" x14ac:dyDescent="0.25">
      <c r="B13586" s="110"/>
      <c r="C13586" s="110"/>
    </row>
    <row r="13587" spans="2:3" x14ac:dyDescent="0.25">
      <c r="B13587" s="110"/>
      <c r="C13587" s="110"/>
    </row>
    <row r="13588" spans="2:3" x14ac:dyDescent="0.25">
      <c r="B13588" s="110"/>
      <c r="C13588" s="110"/>
    </row>
    <row r="13589" spans="2:3" x14ac:dyDescent="0.25">
      <c r="B13589" s="110"/>
      <c r="C13589" s="110"/>
    </row>
    <row r="13590" spans="2:3" x14ac:dyDescent="0.25">
      <c r="B13590" s="110"/>
      <c r="C13590" s="110"/>
    </row>
    <row r="13591" spans="2:3" x14ac:dyDescent="0.25">
      <c r="B13591" s="110"/>
      <c r="C13591" s="110"/>
    </row>
    <row r="13592" spans="2:3" x14ac:dyDescent="0.25">
      <c r="B13592" s="110"/>
      <c r="C13592" s="110"/>
    </row>
    <row r="13593" spans="2:3" x14ac:dyDescent="0.25">
      <c r="B13593" s="110"/>
      <c r="C13593" s="110"/>
    </row>
    <row r="13594" spans="2:3" x14ac:dyDescent="0.25">
      <c r="B13594" s="110"/>
      <c r="C13594" s="110"/>
    </row>
    <row r="13595" spans="2:3" x14ac:dyDescent="0.25">
      <c r="B13595" s="110"/>
      <c r="C13595" s="110"/>
    </row>
    <row r="13596" spans="2:3" x14ac:dyDescent="0.25">
      <c r="B13596" s="110"/>
      <c r="C13596" s="110"/>
    </row>
    <row r="13597" spans="2:3" x14ac:dyDescent="0.25">
      <c r="B13597" s="110"/>
      <c r="C13597" s="110"/>
    </row>
    <row r="13598" spans="2:3" x14ac:dyDescent="0.25">
      <c r="B13598" s="110"/>
      <c r="C13598" s="110"/>
    </row>
    <row r="13599" spans="2:3" x14ac:dyDescent="0.25">
      <c r="B13599" s="110"/>
      <c r="C13599" s="110"/>
    </row>
    <row r="13600" spans="2:3" x14ac:dyDescent="0.25">
      <c r="B13600" s="110"/>
      <c r="C13600" s="110"/>
    </row>
    <row r="13601" spans="2:3" x14ac:dyDescent="0.25">
      <c r="B13601" s="110"/>
      <c r="C13601" s="110"/>
    </row>
    <row r="13602" spans="2:3" x14ac:dyDescent="0.25">
      <c r="B13602" s="110"/>
      <c r="C13602" s="110"/>
    </row>
    <row r="13603" spans="2:3" x14ac:dyDescent="0.25">
      <c r="B13603" s="110"/>
      <c r="C13603" s="110"/>
    </row>
    <row r="13604" spans="2:3" x14ac:dyDescent="0.25">
      <c r="B13604" s="110"/>
      <c r="C13604" s="110"/>
    </row>
    <row r="13605" spans="2:3" x14ac:dyDescent="0.25">
      <c r="B13605" s="110"/>
      <c r="C13605" s="110"/>
    </row>
    <row r="13606" spans="2:3" x14ac:dyDescent="0.25">
      <c r="B13606" s="110"/>
      <c r="C13606" s="110"/>
    </row>
    <row r="13607" spans="2:3" x14ac:dyDescent="0.25">
      <c r="B13607" s="110"/>
      <c r="C13607" s="110"/>
    </row>
    <row r="13608" spans="2:3" x14ac:dyDescent="0.25">
      <c r="B13608" s="110"/>
      <c r="C13608" s="110"/>
    </row>
    <row r="13609" spans="2:3" x14ac:dyDescent="0.25">
      <c r="B13609" s="110"/>
      <c r="C13609" s="110"/>
    </row>
    <row r="13610" spans="2:3" x14ac:dyDescent="0.25">
      <c r="B13610" s="110"/>
      <c r="C13610" s="110"/>
    </row>
    <row r="13611" spans="2:3" x14ac:dyDescent="0.25">
      <c r="B13611" s="110"/>
      <c r="C13611" s="110"/>
    </row>
    <row r="13612" spans="2:3" x14ac:dyDescent="0.25">
      <c r="B13612" s="110"/>
      <c r="C13612" s="110"/>
    </row>
    <row r="13613" spans="2:3" x14ac:dyDescent="0.25">
      <c r="B13613" s="110"/>
      <c r="C13613" s="110"/>
    </row>
    <row r="13614" spans="2:3" x14ac:dyDescent="0.25">
      <c r="B13614" s="110"/>
      <c r="C13614" s="110"/>
    </row>
    <row r="13615" spans="2:3" x14ac:dyDescent="0.25">
      <c r="B13615" s="110"/>
      <c r="C13615" s="110"/>
    </row>
    <row r="13616" spans="2:3" x14ac:dyDescent="0.25">
      <c r="B13616" s="110"/>
      <c r="C13616" s="110"/>
    </row>
    <row r="13617" spans="2:3" x14ac:dyDescent="0.25">
      <c r="B13617" s="110"/>
      <c r="C13617" s="110"/>
    </row>
    <row r="13618" spans="2:3" x14ac:dyDescent="0.25">
      <c r="B13618" s="110"/>
      <c r="C13618" s="110"/>
    </row>
    <row r="13619" spans="2:3" x14ac:dyDescent="0.25">
      <c r="B13619" s="110"/>
      <c r="C13619" s="110"/>
    </row>
    <row r="13620" spans="2:3" x14ac:dyDescent="0.25">
      <c r="B13620" s="110"/>
      <c r="C13620" s="110"/>
    </row>
    <row r="13621" spans="2:3" x14ac:dyDescent="0.25">
      <c r="B13621" s="110"/>
      <c r="C13621" s="110"/>
    </row>
    <row r="13622" spans="2:3" x14ac:dyDescent="0.25">
      <c r="B13622" s="110"/>
      <c r="C13622" s="110"/>
    </row>
    <row r="13623" spans="2:3" x14ac:dyDescent="0.25">
      <c r="B13623" s="110"/>
      <c r="C13623" s="110"/>
    </row>
    <row r="13624" spans="2:3" x14ac:dyDescent="0.25">
      <c r="B13624" s="110"/>
      <c r="C13624" s="110"/>
    </row>
    <row r="13625" spans="2:3" x14ac:dyDescent="0.25">
      <c r="B13625" s="110"/>
      <c r="C13625" s="110"/>
    </row>
    <row r="13626" spans="2:3" x14ac:dyDescent="0.25">
      <c r="B13626" s="110"/>
      <c r="C13626" s="110"/>
    </row>
    <row r="13627" spans="2:3" x14ac:dyDescent="0.25">
      <c r="B13627" s="110"/>
      <c r="C13627" s="110"/>
    </row>
    <row r="13628" spans="2:3" x14ac:dyDescent="0.25">
      <c r="B13628" s="110"/>
      <c r="C13628" s="110"/>
    </row>
    <row r="13629" spans="2:3" x14ac:dyDescent="0.25">
      <c r="B13629" s="110"/>
      <c r="C13629" s="110"/>
    </row>
    <row r="13630" spans="2:3" x14ac:dyDescent="0.25">
      <c r="B13630" s="110"/>
      <c r="C13630" s="110"/>
    </row>
    <row r="13631" spans="2:3" x14ac:dyDescent="0.25">
      <c r="B13631" s="110"/>
      <c r="C13631" s="110"/>
    </row>
    <row r="13632" spans="2:3" x14ac:dyDescent="0.25">
      <c r="B13632" s="110"/>
      <c r="C13632" s="110"/>
    </row>
    <row r="13633" spans="2:3" x14ac:dyDescent="0.25">
      <c r="B13633" s="110"/>
      <c r="C13633" s="110"/>
    </row>
    <row r="13634" spans="2:3" x14ac:dyDescent="0.25">
      <c r="B13634" s="110"/>
      <c r="C13634" s="110"/>
    </row>
    <row r="13635" spans="2:3" x14ac:dyDescent="0.25">
      <c r="B13635" s="110"/>
      <c r="C13635" s="110"/>
    </row>
    <row r="13636" spans="2:3" x14ac:dyDescent="0.25">
      <c r="B13636" s="110"/>
      <c r="C13636" s="110"/>
    </row>
    <row r="13637" spans="2:3" x14ac:dyDescent="0.25">
      <c r="B13637" s="110"/>
      <c r="C13637" s="110"/>
    </row>
    <row r="13638" spans="2:3" x14ac:dyDescent="0.25">
      <c r="B13638" s="110"/>
      <c r="C13638" s="110"/>
    </row>
    <row r="13639" spans="2:3" x14ac:dyDescent="0.25">
      <c r="B13639" s="110"/>
      <c r="C13639" s="110"/>
    </row>
    <row r="13640" spans="2:3" x14ac:dyDescent="0.25">
      <c r="B13640" s="110"/>
      <c r="C13640" s="110"/>
    </row>
    <row r="13641" spans="2:3" x14ac:dyDescent="0.25">
      <c r="B13641" s="110"/>
      <c r="C13641" s="110"/>
    </row>
    <row r="13642" spans="2:3" x14ac:dyDescent="0.25">
      <c r="B13642" s="110"/>
      <c r="C13642" s="110"/>
    </row>
    <row r="13643" spans="2:3" x14ac:dyDescent="0.25">
      <c r="B13643" s="110"/>
      <c r="C13643" s="110"/>
    </row>
    <row r="13644" spans="2:3" x14ac:dyDescent="0.25">
      <c r="B13644" s="110"/>
      <c r="C13644" s="110"/>
    </row>
    <row r="13645" spans="2:3" x14ac:dyDescent="0.25">
      <c r="B13645" s="110"/>
      <c r="C13645" s="110"/>
    </row>
    <row r="13646" spans="2:3" x14ac:dyDescent="0.25">
      <c r="B13646" s="110"/>
      <c r="C13646" s="110"/>
    </row>
    <row r="13647" spans="2:3" x14ac:dyDescent="0.25">
      <c r="B13647" s="110"/>
      <c r="C13647" s="110"/>
    </row>
    <row r="13648" spans="2:3" x14ac:dyDescent="0.25">
      <c r="B13648" s="110"/>
      <c r="C13648" s="110"/>
    </row>
    <row r="13649" spans="2:3" x14ac:dyDescent="0.25">
      <c r="B13649" s="110"/>
      <c r="C13649" s="110"/>
    </row>
    <row r="13650" spans="2:3" x14ac:dyDescent="0.25">
      <c r="B13650" s="110"/>
      <c r="C13650" s="110"/>
    </row>
    <row r="13651" spans="2:3" x14ac:dyDescent="0.25">
      <c r="B13651" s="110"/>
      <c r="C13651" s="110"/>
    </row>
    <row r="13652" spans="2:3" x14ac:dyDescent="0.25">
      <c r="B13652" s="110"/>
      <c r="C13652" s="110"/>
    </row>
    <row r="13653" spans="2:3" x14ac:dyDescent="0.25">
      <c r="B13653" s="110"/>
      <c r="C13653" s="110"/>
    </row>
    <row r="13654" spans="2:3" x14ac:dyDescent="0.25">
      <c r="B13654" s="110"/>
      <c r="C13654" s="110"/>
    </row>
    <row r="13655" spans="2:3" x14ac:dyDescent="0.25">
      <c r="B13655" s="110"/>
      <c r="C13655" s="110"/>
    </row>
  </sheetData>
  <sheetProtection sheet="1" objects="1" scenarios="1"/>
  <mergeCells count="15">
    <mergeCell ref="AJ19:AK19"/>
    <mergeCell ref="O19:P19"/>
    <mergeCell ref="D19:H19"/>
    <mergeCell ref="E4:F4"/>
    <mergeCell ref="J5:K5"/>
    <mergeCell ref="J6:K6"/>
    <mergeCell ref="J7:K7"/>
    <mergeCell ref="J8:K8"/>
    <mergeCell ref="J9:K9"/>
    <mergeCell ref="J10:K10"/>
    <mergeCell ref="J11:K11"/>
    <mergeCell ref="J12:K12"/>
    <mergeCell ref="J13:K13"/>
    <mergeCell ref="J14:K14"/>
    <mergeCell ref="J15:K15"/>
  </mergeCells>
  <phoneticPr fontId="26" type="noConversion"/>
  <conditionalFormatting sqref="AD27:AD33 AD35:AD88 G21:G91 G149:G1080">
    <cfRule type="containsText" dxfId="212" priority="331" operator="containsText" text="WT">
      <formula>NOT(ISERROR(SEARCH("WT",G21)))</formula>
    </cfRule>
    <cfRule type="containsText" dxfId="211" priority="356" operator="containsText" text="Homo">
      <formula>NOT(ISERROR(SEARCH("Homo",G21)))</formula>
    </cfRule>
  </conditionalFormatting>
  <conditionalFormatting sqref="F6:F11 F15">
    <cfRule type="colorScale" priority="354">
      <colorScale>
        <cfvo type="num" val="0"/>
        <cfvo type="num" val="4"/>
        <cfvo type="num" val="8"/>
        <color rgb="FF63BE7B"/>
        <color rgb="FFFFEB84"/>
        <color rgb="FFF8696B"/>
      </colorScale>
    </cfRule>
  </conditionalFormatting>
  <conditionalFormatting sqref="D6:D11 D15">
    <cfRule type="expression" dxfId="210" priority="352">
      <formula>IF($Z6&gt;1,1,0)</formula>
    </cfRule>
  </conditionalFormatting>
  <conditionalFormatting sqref="U21:U120 W21:W120 U127:U996 W127:W996">
    <cfRule type="cellIs" dxfId="209" priority="282" operator="equal">
      <formula>1</formula>
    </cfRule>
  </conditionalFormatting>
  <conditionalFormatting sqref="W6:W13">
    <cfRule type="colorScale" priority="349">
      <colorScale>
        <cfvo type="num" val="0"/>
        <cfvo type="num" val="4"/>
        <cfvo type="num" val="8"/>
        <color rgb="FF63BE7B"/>
        <color rgb="FFFFEB84"/>
        <color rgb="FFF8696B"/>
      </colorScale>
    </cfRule>
  </conditionalFormatting>
  <conditionalFormatting sqref="G21:G66">
    <cfRule type="containsText" dxfId="208" priority="314" operator="containsText" text="WT">
      <formula>NOT(ISERROR(SEARCH("WT",G21)))</formula>
    </cfRule>
    <cfRule type="containsText" dxfId="207" priority="330" operator="containsText" text="Homo">
      <formula>NOT(ISERROR(SEARCH("Homo",G21)))</formula>
    </cfRule>
  </conditionalFormatting>
  <conditionalFormatting sqref="H6:H10 H14:H15">
    <cfRule type="expression" dxfId="206" priority="327">
      <formula>IF(AND(NOT(E6=0),H6&lt;TODAY(),TODAY()-5&lt;H15),1,0)</formula>
    </cfRule>
  </conditionalFormatting>
  <conditionalFormatting sqref="H6:H10 H14:H15">
    <cfRule type="expression" dxfId="205" priority="323">
      <formula>IF(AND(NOT(E6=0),H6&gt;=TODAY()+3,H6&lt;=TODAY()+7),1,0)</formula>
    </cfRule>
    <cfRule type="expression" dxfId="204" priority="324">
      <formula>IF(AND(NOT(E6=0),H6=TODAY()+2),1,0)</formula>
    </cfRule>
    <cfRule type="expression" dxfId="203" priority="325">
      <formula>IF(AND(NOT(E6=0),H6=TODAY()),1,0)</formula>
    </cfRule>
    <cfRule type="expression" dxfId="202" priority="326">
      <formula>IF(AND(NOT(E6=0),H6=TODAY()+1),1,0)</formula>
    </cfRule>
  </conditionalFormatting>
  <conditionalFormatting sqref="AD89:AD103 AD149:AD2239">
    <cfRule type="containsText" dxfId="201" priority="319" operator="containsText" text="WT">
      <formula>NOT(ISERROR(SEARCH("WT",AD89)))</formula>
    </cfRule>
    <cfRule type="containsText" dxfId="200" priority="322" operator="containsText" text="Homo">
      <formula>NOT(ISERROR(SEARCH("Homo",AD89)))</formula>
    </cfRule>
  </conditionalFormatting>
  <conditionalFormatting sqref="G57:G66">
    <cfRule type="containsText" dxfId="199" priority="315" operator="containsText" text="WT">
      <formula>NOT(ISERROR(SEARCH("WT",G57)))</formula>
    </cfRule>
    <cfRule type="containsText" dxfId="198" priority="318" operator="containsText" text="Homo">
      <formula>NOT(ISERROR(SEARCH("Homo",G57)))</formula>
    </cfRule>
  </conditionalFormatting>
  <conditionalFormatting sqref="AC27:AC33 AC40:AC88 F21:F120 F149:F1080">
    <cfRule type="expression" dxfId="197" priority="313">
      <formula>IF($U21=1,1,0)</formula>
    </cfRule>
  </conditionalFormatting>
  <conditionalFormatting sqref="V1001:V1287 V21:V120 V127:V996">
    <cfRule type="cellIs" dxfId="196" priority="312" operator="equal">
      <formula>1</formula>
    </cfRule>
  </conditionalFormatting>
  <conditionalFormatting sqref="AC27:AC33 AC40:AC88 F21:F120 F149:F1000">
    <cfRule type="expression" dxfId="195" priority="311">
      <formula>IF($V21=1,1,0)</formula>
    </cfRule>
  </conditionalFormatting>
  <conditionalFormatting sqref="F1001:F1080">
    <cfRule type="expression" dxfId="194" priority="307">
      <formula>IF($V1001=1,1,0)</formula>
    </cfRule>
  </conditionalFormatting>
  <conditionalFormatting sqref="W997:W1000 U997:U1000">
    <cfRule type="cellIs" dxfId="193" priority="298" operator="equal">
      <formula>1</formula>
    </cfRule>
  </conditionalFormatting>
  <conditionalFormatting sqref="F76:F79">
    <cfRule type="expression" dxfId="192" priority="297">
      <formula>IF($U76=1,1,0)</formula>
    </cfRule>
  </conditionalFormatting>
  <conditionalFormatting sqref="V997:V1000">
    <cfRule type="cellIs" dxfId="191" priority="296" operator="equal">
      <formula>1</formula>
    </cfRule>
  </conditionalFormatting>
  <conditionalFormatting sqref="F76:F79">
    <cfRule type="expression" dxfId="190" priority="295">
      <formula>IF($V76=1,1,0)</formula>
    </cfRule>
  </conditionalFormatting>
  <conditionalFormatting sqref="F12:F14">
    <cfRule type="colorScale" priority="292">
      <colorScale>
        <cfvo type="num" val="0"/>
        <cfvo type="num" val="4"/>
        <cfvo type="num" val="8"/>
        <color rgb="FF63BE7B"/>
        <color rgb="FFFFEB84"/>
        <color rgb="FFF8696B"/>
      </colorScale>
    </cfRule>
  </conditionalFormatting>
  <conditionalFormatting sqref="H12:H13">
    <cfRule type="expression" dxfId="189" priority="290">
      <formula>IF(AND(NOT(E12=0),H12&lt;TODAY(),TODAY()-5&lt;H21),1,0)</formula>
    </cfRule>
  </conditionalFormatting>
  <conditionalFormatting sqref="H12:H13">
    <cfRule type="expression" dxfId="188" priority="286">
      <formula>IF(AND(NOT(E12=0),H12&gt;=TODAY()+3,H12&lt;=TODAY()+7),1,0)</formula>
    </cfRule>
    <cfRule type="expression" dxfId="187" priority="287">
      <formula>IF(AND(NOT(E12=0),H12=TODAY()+2),1,0)</formula>
    </cfRule>
    <cfRule type="expression" dxfId="186" priority="288">
      <formula>IF(AND(NOT(E12=0),H12=TODAY()),1,0)</formula>
    </cfRule>
    <cfRule type="expression" dxfId="185" priority="289">
      <formula>IF(AND(NOT(E12=0),H12=TODAY()+1),1,0)</formula>
    </cfRule>
  </conditionalFormatting>
  <conditionalFormatting sqref="D12:D14">
    <cfRule type="expression" dxfId="184" priority="284">
      <formula>IF($Z12&gt;1,1,0)</formula>
    </cfRule>
  </conditionalFormatting>
  <conditionalFormatting sqref="T57:U57 Q57:Q67 AA27:AH33 AG22:AH26 AG21:AL21 Q75:Q77 S77:T77 S58:U61 R72:T76 P93:P100 H95:J99 H80:I94 D72:G91 H72:J79 AA40:AH88 F72:F103 N57:Q61 N62:U68 N72:Q74 N75:P92 L21:W21 N22:U56 N149:T995 N69:T71 U21:U120 V22:W120 R61 Q92:T120 H100:I120 K21:K79 AA21:AA30 J116:K120 D92:F120 O127:T148 L127:M995 N93:N148 Q121:W126 H121:K121 H122:I122 K122 D127:G144 E145:G148 U127:W996 D21:J71 H123:K148 D149:K995">
    <cfRule type="expression" dxfId="183" priority="357">
      <formula>IF($E21&gt;0,1,0)</formula>
    </cfRule>
  </conditionalFormatting>
  <conditionalFormatting sqref="S57">
    <cfRule type="expression" dxfId="182" priority="359">
      <formula>IF($E67&gt;0,1,0)</formula>
    </cfRule>
  </conditionalFormatting>
  <conditionalFormatting sqref="H3:O3">
    <cfRule type="expression" dxfId="181" priority="270">
      <formula>IF($U3=1,1,0)</formula>
    </cfRule>
  </conditionalFormatting>
  <conditionalFormatting sqref="H3:O3">
    <cfRule type="expression" dxfId="180" priority="269">
      <formula>IF($V3=1,1,0)</formula>
    </cfRule>
  </conditionalFormatting>
  <conditionalFormatting sqref="F80:F81">
    <cfRule type="expression" dxfId="179" priority="373">
      <formula>IF($U81=1,1,0)</formula>
    </cfRule>
  </conditionalFormatting>
  <conditionalFormatting sqref="F80:F81">
    <cfRule type="expression" dxfId="178" priority="376">
      <formula>IF($V81=1,1,0)</formula>
    </cfRule>
  </conditionalFormatting>
  <conditionalFormatting sqref="N6:N15">
    <cfRule type="expression" dxfId="177" priority="254">
      <formula>IF($R6&gt;=1,1,0)</formula>
    </cfRule>
  </conditionalFormatting>
  <conditionalFormatting sqref="W15">
    <cfRule type="colorScale" priority="253">
      <colorScale>
        <cfvo type="num" val="0"/>
        <cfvo type="num" val="4"/>
        <cfvo type="num" val="8"/>
        <color rgb="FF63BE7B"/>
        <color rgb="FFFFEB84"/>
        <color rgb="FFF8696B"/>
      </colorScale>
    </cfRule>
  </conditionalFormatting>
  <conditionalFormatting sqref="W14">
    <cfRule type="colorScale" priority="252">
      <colorScale>
        <cfvo type="num" val="0"/>
        <cfvo type="num" val="4"/>
        <cfvo type="num" val="8"/>
        <color rgb="FF63BE7B"/>
        <color rgb="FFFFEB84"/>
        <color rgb="FFF8696B"/>
      </colorScale>
    </cfRule>
  </conditionalFormatting>
  <conditionalFormatting sqref="Q78:T91">
    <cfRule type="expression" dxfId="176" priority="251">
      <formula>IF($E78&gt;0,1,0)</formula>
    </cfRule>
  </conditionalFormatting>
  <conditionalFormatting sqref="F82:F103">
    <cfRule type="expression" dxfId="175" priority="232">
      <formula>IF($U82=1,1,0)</formula>
    </cfRule>
  </conditionalFormatting>
  <conditionalFormatting sqref="F82:F103">
    <cfRule type="expression" dxfId="174" priority="231">
      <formula>IF($V82=1,1,0)</formula>
    </cfRule>
  </conditionalFormatting>
  <conditionalFormatting sqref="F82:F103">
    <cfRule type="expression" dxfId="173" priority="226">
      <formula>IF($U82=1,1,0)</formula>
    </cfRule>
  </conditionalFormatting>
  <conditionalFormatting sqref="F82:F103">
    <cfRule type="expression" dxfId="172" priority="225">
      <formula>IF($V82=1,1,0)</formula>
    </cfRule>
  </conditionalFormatting>
  <conditionalFormatting sqref="P101:P103">
    <cfRule type="expression" dxfId="171" priority="224">
      <formula>IF($E101&gt;0,1,0)</formula>
    </cfRule>
  </conditionalFormatting>
  <conditionalFormatting sqref="P101:P103">
    <cfRule type="expression" dxfId="170" priority="241">
      <formula>IF($E101&gt;0,1,0)</formula>
    </cfRule>
  </conditionalFormatting>
  <conditionalFormatting sqref="H11">
    <cfRule type="expression" dxfId="169" priority="223">
      <formula>IF(AND(NOT(E11=0),H11&lt;TODAY(),TODAY()-5&lt;H20),1,0)</formula>
    </cfRule>
  </conditionalFormatting>
  <conditionalFormatting sqref="H11">
    <cfRule type="expression" dxfId="168" priority="219">
      <formula>IF(AND(NOT(E11=0),H11&gt;=TODAY()+3,H11&lt;=TODAY()+7),1,0)</formula>
    </cfRule>
    <cfRule type="expression" dxfId="167" priority="220">
      <formula>IF(AND(NOT(E11=0),H11=TODAY()+2),1,0)</formula>
    </cfRule>
    <cfRule type="expression" dxfId="166" priority="221">
      <formula>IF(AND(NOT(E11=0),H11=TODAY()),1,0)</formula>
    </cfRule>
    <cfRule type="expression" dxfId="165" priority="222">
      <formula>IF(AND(NOT(E11=0),H11=TODAY()+1),1,0)</formula>
    </cfRule>
  </conditionalFormatting>
  <conditionalFormatting sqref="G17">
    <cfRule type="containsText" dxfId="164" priority="214" operator="containsText" text="WT">
      <formula>NOT(ISERROR(SEARCH("WT",G17)))</formula>
    </cfRule>
    <cfRule type="containsText" dxfId="163" priority="217" operator="containsText" text="Homo">
      <formula>NOT(ISERROR(SEARCH("Homo",G17)))</formula>
    </cfRule>
  </conditionalFormatting>
  <conditionalFormatting sqref="G17">
    <cfRule type="containsText" dxfId="162" priority="210" operator="containsText" text="WT">
      <formula>NOT(ISERROR(SEARCH("WT",G17)))</formula>
    </cfRule>
    <cfRule type="containsText" dxfId="161" priority="213" operator="containsText" text="Homo">
      <formula>NOT(ISERROR(SEARCH("Homo",G17)))</formula>
    </cfRule>
  </conditionalFormatting>
  <conditionalFormatting sqref="F17">
    <cfRule type="expression" dxfId="160" priority="209">
      <formula>IF($U17=1,1,0)</formula>
    </cfRule>
  </conditionalFormatting>
  <conditionalFormatting sqref="F17">
    <cfRule type="expression" dxfId="159" priority="208">
      <formula>IF($V17=1,1,0)</formula>
    </cfRule>
  </conditionalFormatting>
  <conditionalFormatting sqref="D17:P17">
    <cfRule type="expression" dxfId="158" priority="218">
      <formula>IF($E17&gt;0,1,0)</formula>
    </cfRule>
  </conditionalFormatting>
  <conditionalFormatting sqref="J80:J92">
    <cfRule type="expression" dxfId="157" priority="206">
      <formula>IF($E80&gt;0,1,0)</formula>
    </cfRule>
  </conditionalFormatting>
  <conditionalFormatting sqref="J80:J92">
    <cfRule type="expression" dxfId="156" priority="207">
      <formula>IF($E80&gt;0,1,0)</formula>
    </cfRule>
  </conditionalFormatting>
  <conditionalFormatting sqref="AG34:AH39">
    <cfRule type="expression" dxfId="155" priority="189">
      <formula>IF($E34&gt;0,1,0)</formula>
    </cfRule>
  </conditionalFormatting>
  <conditionalFormatting sqref="AD34">
    <cfRule type="containsText" dxfId="154" priority="173" operator="containsText" text="WT">
      <formula>NOT(ISERROR(SEARCH("WT",AD34)))</formula>
    </cfRule>
    <cfRule type="containsText" dxfId="153" priority="176" operator="containsText" text="Homo">
      <formula>NOT(ISERROR(SEARCH("Homo",AD34)))</formula>
    </cfRule>
  </conditionalFormatting>
  <conditionalFormatting sqref="AD34">
    <cfRule type="containsText" dxfId="152" priority="165" operator="containsText" text="WT">
      <formula>NOT(ISERROR(SEARCH("WT",AD34)))</formula>
    </cfRule>
    <cfRule type="containsText" dxfId="151" priority="172" operator="containsText" text="Homo">
      <formula>NOT(ISERROR(SEARCH("Homo",AD34)))</formula>
    </cfRule>
  </conditionalFormatting>
  <conditionalFormatting sqref="AD34">
    <cfRule type="containsText" dxfId="150" priority="166" operator="containsText" text="WT">
      <formula>NOT(ISERROR(SEARCH("WT",AD34)))</formula>
    </cfRule>
    <cfRule type="containsText" dxfId="149" priority="169" operator="containsText" text="Homo">
      <formula>NOT(ISERROR(SEARCH("Homo",AD34)))</formula>
    </cfRule>
  </conditionalFormatting>
  <conditionalFormatting sqref="AC34:AC39">
    <cfRule type="expression" dxfId="148" priority="164">
      <formula>IF($U21=1,1,0)</formula>
    </cfRule>
  </conditionalFormatting>
  <conditionalFormatting sqref="AC34:AC39">
    <cfRule type="expression" dxfId="147" priority="163">
      <formula>IF($V21=1,1,0)</formula>
    </cfRule>
  </conditionalFormatting>
  <conditionalFormatting sqref="AM21">
    <cfRule type="expression" dxfId="146" priority="178">
      <formula>IF($E31&gt;0,1,0)</formula>
    </cfRule>
  </conditionalFormatting>
  <conditionalFormatting sqref="AA34:AF39">
    <cfRule type="expression" dxfId="145" priority="412">
      <formula>IF($E21&gt;0,1,0)</formula>
    </cfRule>
  </conditionalFormatting>
  <conditionalFormatting sqref="D21:D103 D127:D144 D149:D995">
    <cfRule type="expression" dxfId="144" priority="160">
      <formula>IF(AND($D21+150&lt;TODAY(),ISBLANK($L21)),1,0)</formula>
    </cfRule>
  </conditionalFormatting>
  <conditionalFormatting sqref="R57:R59">
    <cfRule type="expression" dxfId="143" priority="157">
      <formula>IF($E57&gt;0,1,0)</formula>
    </cfRule>
  </conditionalFormatting>
  <conditionalFormatting sqref="O93:O103">
    <cfRule type="expression" dxfId="142" priority="145">
      <formula>IF($E93&gt;0,1,0)</formula>
    </cfRule>
  </conditionalFormatting>
  <conditionalFormatting sqref="O93:O103">
    <cfRule type="expression" dxfId="141" priority="146">
      <formula>IF($E93&gt;0,1,0)</formula>
    </cfRule>
  </conditionalFormatting>
  <conditionalFormatting sqref="J103">
    <cfRule type="expression" dxfId="140" priority="122">
      <formula>IF($E103&gt;0,1,0)</formula>
    </cfRule>
  </conditionalFormatting>
  <conditionalFormatting sqref="J103">
    <cfRule type="expression" dxfId="139" priority="123">
      <formula>IF($E103&gt;0,1,0)</formula>
    </cfRule>
  </conditionalFormatting>
  <conditionalFormatting sqref="J93:J94">
    <cfRule type="expression" dxfId="138" priority="120">
      <formula>IF($E93&gt;0,1,0)</formula>
    </cfRule>
  </conditionalFormatting>
  <conditionalFormatting sqref="J93:J94">
    <cfRule type="expression" dxfId="137" priority="121">
      <formula>IF($E93&gt;0,1,0)</formula>
    </cfRule>
  </conditionalFormatting>
  <conditionalFormatting sqref="J100:J102">
    <cfRule type="expression" dxfId="136" priority="118">
      <formula>IF($E100&gt;0,1,0)</formula>
    </cfRule>
  </conditionalFormatting>
  <conditionalFormatting sqref="J100:J102">
    <cfRule type="expression" dxfId="135" priority="119">
      <formula>IF($E100&gt;0,1,0)</formula>
    </cfRule>
  </conditionalFormatting>
  <conditionalFormatting sqref="R77">
    <cfRule type="expression" dxfId="134" priority="111">
      <formula>IF($E77&gt;0,1,0)</formula>
    </cfRule>
  </conditionalFormatting>
  <conditionalFormatting sqref="R60">
    <cfRule type="expression" dxfId="133" priority="110">
      <formula>IF($E60&gt;0,1,0)</formula>
    </cfRule>
  </conditionalFormatting>
  <conditionalFormatting sqref="F80:F103">
    <cfRule type="expression" dxfId="132" priority="109">
      <formula>IF($U80=1,1,0)</formula>
    </cfRule>
  </conditionalFormatting>
  <conditionalFormatting sqref="F80:F103">
    <cfRule type="expression" dxfId="131" priority="108">
      <formula>IF($V80=1,1,0)</formula>
    </cfRule>
  </conditionalFormatting>
  <conditionalFormatting sqref="G92:G103">
    <cfRule type="containsText" dxfId="130" priority="94" operator="containsText" text="WT">
      <formula>NOT(ISERROR(SEARCH("WT",G92)))</formula>
    </cfRule>
    <cfRule type="containsText" dxfId="129" priority="97" operator="containsText" text="Homo">
      <formula>NOT(ISERROR(SEARCH("Homo",G92)))</formula>
    </cfRule>
  </conditionalFormatting>
  <conditionalFormatting sqref="G92:G103">
    <cfRule type="expression" dxfId="128" priority="98">
      <formula>IF($E92&gt;0,1,0)</formula>
    </cfRule>
  </conditionalFormatting>
  <conditionalFormatting sqref="AD104:AD120 AD127:AD148">
    <cfRule type="containsText" dxfId="127" priority="89" operator="containsText" text="WT">
      <formula>NOT(ISERROR(SEARCH("WT",AD104)))</formula>
    </cfRule>
    <cfRule type="containsText" dxfId="126" priority="92" operator="containsText" text="Homo">
      <formula>NOT(ISERROR(SEARCH("Homo",AD104)))</formula>
    </cfRule>
  </conditionalFormatting>
  <conditionalFormatting sqref="F127:F148">
    <cfRule type="expression" dxfId="125" priority="88">
      <formula>IF($U127=1,1,0)</formula>
    </cfRule>
  </conditionalFormatting>
  <conditionalFormatting sqref="F127:F148">
    <cfRule type="expression" dxfId="124" priority="87">
      <formula>IF($V127=1,1,0)</formula>
    </cfRule>
  </conditionalFormatting>
  <conditionalFormatting sqref="F127:F148">
    <cfRule type="expression" dxfId="123" priority="86">
      <formula>IF($E127&gt;0,1,0)</formula>
    </cfRule>
  </conditionalFormatting>
  <conditionalFormatting sqref="F127:F148">
    <cfRule type="expression" dxfId="122" priority="93">
      <formula>IF($E127&gt;0,1,0)</formula>
    </cfRule>
  </conditionalFormatting>
  <conditionalFormatting sqref="F127:F148">
    <cfRule type="expression" dxfId="121" priority="78">
      <formula>IF($U127=1,1,0)</formula>
    </cfRule>
  </conditionalFormatting>
  <conditionalFormatting sqref="F127:F148">
    <cfRule type="expression" dxfId="120" priority="77">
      <formula>IF($V127=1,1,0)</formula>
    </cfRule>
  </conditionalFormatting>
  <conditionalFormatting sqref="F127:F148">
    <cfRule type="expression" dxfId="119" priority="76">
      <formula>IF($U127=1,1,0)</formula>
    </cfRule>
  </conditionalFormatting>
  <conditionalFormatting sqref="F127:F148">
    <cfRule type="expression" dxfId="118" priority="75">
      <formula>IF($V127=1,1,0)</formula>
    </cfRule>
  </conditionalFormatting>
  <conditionalFormatting sqref="P104:P120">
    <cfRule type="expression" dxfId="117" priority="74">
      <formula>IF($E104&gt;0,1,0)</formula>
    </cfRule>
  </conditionalFormatting>
  <conditionalFormatting sqref="P104:P120">
    <cfRule type="expression" dxfId="116" priority="79">
      <formula>IF($E104&gt;0,1,0)</formula>
    </cfRule>
  </conditionalFormatting>
  <conditionalFormatting sqref="D104:D120">
    <cfRule type="expression" dxfId="115" priority="73">
      <formula>IF(AND($D104+150&lt;TODAY(),ISBLANK($L104)),1,0)</formula>
    </cfRule>
  </conditionalFormatting>
  <conditionalFormatting sqref="O104:O120">
    <cfRule type="expression" dxfId="114" priority="71">
      <formula>IF($E104&gt;0,1,0)</formula>
    </cfRule>
  </conditionalFormatting>
  <conditionalFormatting sqref="O104:O120">
    <cfRule type="expression" dxfId="113" priority="72">
      <formula>IF($E104&gt;0,1,0)</formula>
    </cfRule>
  </conditionalFormatting>
  <conditionalFormatting sqref="J104:J115">
    <cfRule type="expression" dxfId="112" priority="69">
      <formula>IF($E104&gt;0,1,0)</formula>
    </cfRule>
  </conditionalFormatting>
  <conditionalFormatting sqref="J104:J115">
    <cfRule type="expression" dxfId="111" priority="70">
      <formula>IF($E104&gt;0,1,0)</formula>
    </cfRule>
  </conditionalFormatting>
  <conditionalFormatting sqref="F127:F148">
    <cfRule type="expression" dxfId="110" priority="68">
      <formula>IF($U127=1,1,0)</formula>
    </cfRule>
  </conditionalFormatting>
  <conditionalFormatting sqref="F127:F148">
    <cfRule type="expression" dxfId="109" priority="67">
      <formula>IF($V127=1,1,0)</formula>
    </cfRule>
  </conditionalFormatting>
  <conditionalFormatting sqref="G104:G120 G127:G148">
    <cfRule type="containsText" dxfId="108" priority="62" operator="containsText" text="WT">
      <formula>NOT(ISERROR(SEARCH("WT",G104)))</formula>
    </cfRule>
    <cfRule type="containsText" dxfId="107" priority="65" operator="containsText" text="Homo">
      <formula>NOT(ISERROR(SEARCH("Homo",G104)))</formula>
    </cfRule>
  </conditionalFormatting>
  <conditionalFormatting sqref="G104:G120">
    <cfRule type="expression" dxfId="106" priority="66">
      <formula>IF($E104&gt;0,1,0)</formula>
    </cfRule>
  </conditionalFormatting>
  <conditionalFormatting sqref="K95:K99">
    <cfRule type="expression" dxfId="105" priority="60">
      <formula>IF($E95&gt;0,1,0)</formula>
    </cfRule>
  </conditionalFormatting>
  <conditionalFormatting sqref="K95:K99">
    <cfRule type="expression" dxfId="104" priority="61">
      <formula>IF($E95&gt;0,1,0)</formula>
    </cfRule>
  </conditionalFormatting>
  <conditionalFormatting sqref="K80:K92">
    <cfRule type="expression" dxfId="103" priority="58">
      <formula>IF($E80&gt;0,1,0)</formula>
    </cfRule>
  </conditionalFormatting>
  <conditionalFormatting sqref="K80:K92">
    <cfRule type="expression" dxfId="102" priority="59">
      <formula>IF($E80&gt;0,1,0)</formula>
    </cfRule>
  </conditionalFormatting>
  <conditionalFormatting sqref="K103">
    <cfRule type="expression" dxfId="101" priority="56">
      <formula>IF($E103&gt;0,1,0)</formula>
    </cfRule>
  </conditionalFormatting>
  <conditionalFormatting sqref="K103">
    <cfRule type="expression" dxfId="100" priority="57">
      <formula>IF($E103&gt;0,1,0)</formula>
    </cfRule>
  </conditionalFormatting>
  <conditionalFormatting sqref="K93:K94">
    <cfRule type="expression" dxfId="99" priority="54">
      <formula>IF($E93&gt;0,1,0)</formula>
    </cfRule>
  </conditionalFormatting>
  <conditionalFormatting sqref="K93:K94">
    <cfRule type="expression" dxfId="98" priority="55">
      <formula>IF($E93&gt;0,1,0)</formula>
    </cfRule>
  </conditionalFormatting>
  <conditionalFormatting sqref="K100:K102">
    <cfRule type="expression" dxfId="97" priority="52">
      <formula>IF($E100&gt;0,1,0)</formula>
    </cfRule>
  </conditionalFormatting>
  <conditionalFormatting sqref="K100:K102">
    <cfRule type="expression" dxfId="96" priority="53">
      <formula>IF($E100&gt;0,1,0)</formula>
    </cfRule>
  </conditionalFormatting>
  <conditionalFormatting sqref="K104:K115">
    <cfRule type="expression" dxfId="95" priority="50">
      <formula>IF($E104&gt;0,1,0)</formula>
    </cfRule>
  </conditionalFormatting>
  <conditionalFormatting sqref="K104:K115">
    <cfRule type="expression" dxfId="94" priority="51">
      <formula>IF($E104&gt;0,1,0)</formula>
    </cfRule>
  </conditionalFormatting>
  <conditionalFormatting sqref="D58">
    <cfRule type="expression" dxfId="93" priority="414">
      <formula>IF(AND($D58+150&lt;TODAY(),ISBLANK($M58)),1,0)</formula>
    </cfRule>
  </conditionalFormatting>
  <conditionalFormatting sqref="L21">
    <cfRule type="expression" dxfId="92" priority="49">
      <formula>IF($M21="",0,1)</formula>
    </cfRule>
  </conditionalFormatting>
  <conditionalFormatting sqref="L118:M120 L22:M115 M116:M117">
    <cfRule type="expression" dxfId="91" priority="48">
      <formula>IF($E22&gt;0,1,0)</formula>
    </cfRule>
  </conditionalFormatting>
  <conditionalFormatting sqref="L22:L115 L127:L995 L118:L120">
    <cfRule type="expression" dxfId="90" priority="47">
      <formula>IF(AND(NOT($M22=""),$L22=""),1,0)</formula>
    </cfRule>
  </conditionalFormatting>
  <conditionalFormatting sqref="AE21:AF24">
    <cfRule type="expression" dxfId="89" priority="46">
      <formula>IF($E21&gt;0,1,0)</formula>
    </cfRule>
  </conditionalFormatting>
  <conditionalFormatting sqref="F22:F120 F127:F995">
    <cfRule type="expression" dxfId="88" priority="45">
      <formula>IF(AND(NOT($M22=""),$L22=""),1,0)</formula>
    </cfRule>
  </conditionalFormatting>
  <conditionalFormatting sqref="W121:W126 U121:U126">
    <cfRule type="cellIs" dxfId="87" priority="41" operator="equal">
      <formula>1</formula>
    </cfRule>
  </conditionalFormatting>
  <conditionalFormatting sqref="V121:V126">
    <cfRule type="cellIs" dxfId="86" priority="43" operator="equal">
      <formula>1</formula>
    </cfRule>
  </conditionalFormatting>
  <conditionalFormatting sqref="D121:F126">
    <cfRule type="expression" dxfId="85" priority="42">
      <formula>IF($E121&gt;0,1,0)</formula>
    </cfRule>
  </conditionalFormatting>
  <conditionalFormatting sqref="D121:F126">
    <cfRule type="expression" dxfId="84" priority="44">
      <formula>IF($E121&gt;0,1,0)</formula>
    </cfRule>
  </conditionalFormatting>
  <conditionalFormatting sqref="AD121:AD126">
    <cfRule type="containsText" dxfId="83" priority="36" operator="containsText" text="WT">
      <formula>NOT(ISERROR(SEARCH("WT",AD121)))</formula>
    </cfRule>
    <cfRule type="containsText" dxfId="82" priority="39" operator="containsText" text="Homo">
      <formula>NOT(ISERROR(SEARCH("Homo",AD121)))</formula>
    </cfRule>
  </conditionalFormatting>
  <conditionalFormatting sqref="F121:F126">
    <cfRule type="expression" dxfId="81" priority="35">
      <formula>IF($U121=1,1,0)</formula>
    </cfRule>
  </conditionalFormatting>
  <conditionalFormatting sqref="F121:F126">
    <cfRule type="expression" dxfId="80" priority="34">
      <formula>IF($V121=1,1,0)</formula>
    </cfRule>
  </conditionalFormatting>
  <conditionalFormatting sqref="F121:F126">
    <cfRule type="expression" dxfId="79" priority="33">
      <formula>IF($E121&gt;0,1,0)</formula>
    </cfRule>
  </conditionalFormatting>
  <conditionalFormatting sqref="F121:F126">
    <cfRule type="expression" dxfId="78" priority="40">
      <formula>IF($E121&gt;0,1,0)</formula>
    </cfRule>
  </conditionalFormatting>
  <conditionalFormatting sqref="F121:F126">
    <cfRule type="expression" dxfId="77" priority="31">
      <formula>IF($U121=1,1,0)</formula>
    </cfRule>
  </conditionalFormatting>
  <conditionalFormatting sqref="F121:F126">
    <cfRule type="expression" dxfId="76" priority="30">
      <formula>IF($V121=1,1,0)</formula>
    </cfRule>
  </conditionalFormatting>
  <conditionalFormatting sqref="F121:F126">
    <cfRule type="expression" dxfId="75" priority="29">
      <formula>IF($U121=1,1,0)</formula>
    </cfRule>
  </conditionalFormatting>
  <conditionalFormatting sqref="F121:F126">
    <cfRule type="expression" dxfId="74" priority="28">
      <formula>IF($V121=1,1,0)</formula>
    </cfRule>
  </conditionalFormatting>
  <conditionalFormatting sqref="P121:P126">
    <cfRule type="expression" dxfId="73" priority="27">
      <formula>IF($E121&gt;0,1,0)</formula>
    </cfRule>
  </conditionalFormatting>
  <conditionalFormatting sqref="P121:P126">
    <cfRule type="expression" dxfId="72" priority="32">
      <formula>IF($E121&gt;0,1,0)</formula>
    </cfRule>
  </conditionalFormatting>
  <conditionalFormatting sqref="D121:D126">
    <cfRule type="expression" dxfId="71" priority="26">
      <formula>IF(AND($D121+150&lt;TODAY(),ISBLANK($L121)),1,0)</formula>
    </cfRule>
  </conditionalFormatting>
  <conditionalFormatting sqref="O121:O126">
    <cfRule type="expression" dxfId="70" priority="24">
      <formula>IF($E121&gt;0,1,0)</formula>
    </cfRule>
  </conditionalFormatting>
  <conditionalFormatting sqref="O121:O126">
    <cfRule type="expression" dxfId="69" priority="25">
      <formula>IF($E121&gt;0,1,0)</formula>
    </cfRule>
  </conditionalFormatting>
  <conditionalFormatting sqref="F121:F126">
    <cfRule type="expression" dxfId="68" priority="23">
      <formula>IF($U121=1,1,0)</formula>
    </cfRule>
  </conditionalFormatting>
  <conditionalFormatting sqref="F121:F126">
    <cfRule type="expression" dxfId="67" priority="22">
      <formula>IF($V121=1,1,0)</formula>
    </cfRule>
  </conditionalFormatting>
  <conditionalFormatting sqref="G121:G126">
    <cfRule type="containsText" dxfId="66" priority="17" operator="containsText" text="WT">
      <formula>NOT(ISERROR(SEARCH("WT",G121)))</formula>
    </cfRule>
    <cfRule type="containsText" dxfId="65" priority="20" operator="containsText" text="Homo">
      <formula>NOT(ISERROR(SEARCH("Homo",G121)))</formula>
    </cfRule>
  </conditionalFormatting>
  <conditionalFormatting sqref="G121:G126">
    <cfRule type="expression" dxfId="64" priority="21">
      <formula>IF($E121&gt;0,1,0)</formula>
    </cfRule>
  </conditionalFormatting>
  <conditionalFormatting sqref="M121 L122:M126">
    <cfRule type="expression" dxfId="63" priority="16">
      <formula>IF($E121&gt;0,1,0)</formula>
    </cfRule>
  </conditionalFormatting>
  <conditionalFormatting sqref="L122:L126">
    <cfRule type="expression" dxfId="62" priority="15">
      <formula>IF(AND(NOT($M122=""),$L122=""),1,0)</formula>
    </cfRule>
  </conditionalFormatting>
  <conditionalFormatting sqref="F121:F126">
    <cfRule type="expression" dxfId="61" priority="14">
      <formula>IF(AND(NOT($M121=""),$L121=""),1,0)</formula>
    </cfRule>
  </conditionalFormatting>
  <conditionalFormatting sqref="H3:O3">
    <cfRule type="expression" dxfId="60" priority="415">
      <formula>IF(#REF!&gt;0,1,0)</formula>
    </cfRule>
  </conditionalFormatting>
  <conditionalFormatting sqref="C21:C996">
    <cfRule type="expression" dxfId="59" priority="13">
      <formula>IF($E21&gt;0,1,0)</formula>
    </cfRule>
  </conditionalFormatting>
  <conditionalFormatting sqref="L116">
    <cfRule type="expression" dxfId="58" priority="11">
      <formula>IF($E116&gt;0,1,0)</formula>
    </cfRule>
  </conditionalFormatting>
  <conditionalFormatting sqref="L116">
    <cfRule type="expression" dxfId="57" priority="12">
      <formula>IF($E116&gt;0,1,0)</formula>
    </cfRule>
  </conditionalFormatting>
  <conditionalFormatting sqref="L121">
    <cfRule type="expression" dxfId="56" priority="9">
      <formula>IF($E121&gt;0,1,0)</formula>
    </cfRule>
  </conditionalFormatting>
  <conditionalFormatting sqref="L121">
    <cfRule type="expression" dxfId="55" priority="10">
      <formula>IF($E121&gt;0,1,0)</formula>
    </cfRule>
  </conditionalFormatting>
  <conditionalFormatting sqref="J122">
    <cfRule type="expression" dxfId="54" priority="8">
      <formula>IF($E122&gt;0,1,0)</formula>
    </cfRule>
  </conditionalFormatting>
  <conditionalFormatting sqref="J122">
    <cfRule type="expression" dxfId="53" priority="7">
      <formula>IF(AND(NOT($M122=""),$L122=""),1,0)</formula>
    </cfRule>
  </conditionalFormatting>
  <conditionalFormatting sqref="D58">
    <cfRule type="expression" dxfId="52" priority="6">
      <formula>IF(AND($D58+150&lt;TODAY(),ISBLANK($L58)),1,0)</formula>
    </cfRule>
  </conditionalFormatting>
  <conditionalFormatting sqref="D145:D148">
    <cfRule type="expression" dxfId="51" priority="4">
      <formula>IF($E145&gt;0,1,0)</formula>
    </cfRule>
  </conditionalFormatting>
  <conditionalFormatting sqref="D145:D148">
    <cfRule type="expression" dxfId="50" priority="5">
      <formula>IF($E145&gt;0,1,0)</formula>
    </cfRule>
  </conditionalFormatting>
  <conditionalFormatting sqref="D145:D148">
    <cfRule type="expression" dxfId="49" priority="3">
      <formula>IF(AND($D145+150&lt;TODAY(),ISBLANK($L145)),1,0)</formula>
    </cfRule>
  </conditionalFormatting>
  <conditionalFormatting sqref="L117">
    <cfRule type="expression" dxfId="48" priority="1">
      <formula>IF($E117&gt;0,1,0)</formula>
    </cfRule>
  </conditionalFormatting>
  <conditionalFormatting sqref="L117">
    <cfRule type="expression" dxfId="47" priority="2">
      <formula>IF($E117&gt;0,1,0)</formula>
    </cfRule>
  </conditionalFormatting>
  <pageMargins left="0.7" right="0.7" top="0.75" bottom="0.75" header="0.3" footer="0.3"/>
  <pageSetup scale="10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51" operator="containsText" id="{D4406BED-7F00-473B-936A-4BF509E41AA3}">
            <xm:f>NOT(ISERROR(SEARCH("+",G21)))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355" operator="containsText" id="{1F97E46A-F078-44CA-89D5-EF32E7148289}">
            <xm:f>NOT(ISERROR(SEARCH("-",G21)))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AD27:AD33 AD35:AD88 G21:G91 G149:G1080</xm:sqref>
        </x14:conditionalFormatting>
        <x14:conditionalFormatting xmlns:xm="http://schemas.microsoft.com/office/excel/2006/main">
          <x14:cfRule type="containsText" priority="328" operator="containsText" id="{F90F0D38-FCF3-41B4-9DD2-D15DE4D59A67}">
            <xm:f>NOT(ISERROR(SEARCH("+",G21)))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329" operator="containsText" id="{8E48A98A-AC3E-4442-BAFF-FF68C351F169}">
            <xm:f>NOT(ISERROR(SEARCH("-",G21)))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G21:G66</xm:sqref>
        </x14:conditionalFormatting>
        <x14:conditionalFormatting xmlns:xm="http://schemas.microsoft.com/office/excel/2006/main">
          <x14:cfRule type="containsText" priority="320" operator="containsText" id="{52922F97-04EC-4D00-B58A-D12EBA1B4C7B}">
            <xm:f>NOT(ISERROR(SEARCH("+",AD89)))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321" operator="containsText" id="{29C9C353-76B9-493D-90B6-C3B509DC74B9}">
            <xm:f>NOT(ISERROR(SEARCH("-",AD89)))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AD89:AD103 AD149:AD2239</xm:sqref>
        </x14:conditionalFormatting>
        <x14:conditionalFormatting xmlns:xm="http://schemas.microsoft.com/office/excel/2006/main">
          <x14:cfRule type="containsText" priority="316" operator="containsText" id="{83AB8017-50FF-4916-8F70-04BAFB1D9E25}">
            <xm:f>NOT(ISERROR(SEARCH("+",G57)))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317" operator="containsText" id="{966CE25A-1358-414A-AF2C-8197977C1C9C}">
            <xm:f>NOT(ISERROR(SEARCH("-",G57)))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G57:G66</xm:sqref>
        </x14:conditionalFormatting>
        <x14:conditionalFormatting xmlns:xm="http://schemas.microsoft.com/office/excel/2006/main">
          <x14:cfRule type="containsText" priority="215" operator="containsText" id="{EF1266A2-8A21-4B62-BA14-573DC75EEFB4}">
            <xm:f>NOT(ISERROR(SEARCH("+",G17)))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216" operator="containsText" id="{941FA241-AADE-4F7D-A8CD-F3B0912B0A4D}">
            <xm:f>NOT(ISERROR(SEARCH("-",G17)))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G17</xm:sqref>
        </x14:conditionalFormatting>
        <x14:conditionalFormatting xmlns:xm="http://schemas.microsoft.com/office/excel/2006/main">
          <x14:cfRule type="containsText" priority="211" operator="containsText" id="{FF62A1AF-54F0-40B9-8635-2E631DBEF0FA}">
            <xm:f>NOT(ISERROR(SEARCH("+",G17)))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212" operator="containsText" id="{6D413D87-706D-4C7E-A317-23016C897CB9}">
            <xm:f>NOT(ISERROR(SEARCH("-",G17)))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G17</xm:sqref>
        </x14:conditionalFormatting>
        <x14:conditionalFormatting xmlns:xm="http://schemas.microsoft.com/office/excel/2006/main">
          <x14:cfRule type="containsText" priority="174" operator="containsText" id="{24152E02-74C6-4C92-A83A-B5044350DBA8}">
            <xm:f>NOT(ISERROR(SEARCH("+",AD34)))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175" operator="containsText" id="{56583221-B16C-4845-A656-DDBCC482186A}">
            <xm:f>NOT(ISERROR(SEARCH("-",AD34)))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AD34</xm:sqref>
        </x14:conditionalFormatting>
        <x14:conditionalFormatting xmlns:xm="http://schemas.microsoft.com/office/excel/2006/main">
          <x14:cfRule type="containsText" priority="170" operator="containsText" id="{8D0996B7-9E11-4FED-A1A8-7951C531EAA6}">
            <xm:f>NOT(ISERROR(SEARCH("+",AD34)))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171" operator="containsText" id="{11B459DF-A63F-4E7E-851A-09BE693740DD}">
            <xm:f>NOT(ISERROR(SEARCH("-",AD34)))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AD34</xm:sqref>
        </x14:conditionalFormatting>
        <x14:conditionalFormatting xmlns:xm="http://schemas.microsoft.com/office/excel/2006/main">
          <x14:cfRule type="containsText" priority="167" operator="containsText" id="{5151071C-436F-4D12-9D76-33A594901825}">
            <xm:f>NOT(ISERROR(SEARCH("+",AD34)))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168" operator="containsText" id="{DF4735A6-D890-43DE-B37A-F9645D2AD974}">
            <xm:f>NOT(ISERROR(SEARCH("-",AD34)))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AD34</xm:sqref>
        </x14:conditionalFormatting>
        <x14:conditionalFormatting xmlns:xm="http://schemas.microsoft.com/office/excel/2006/main">
          <x14:cfRule type="containsText" priority="95" operator="containsText" id="{6C72CEE9-BCBD-4EF3-B3AD-B7C0AFEE37B1}">
            <xm:f>NOT(ISERROR(SEARCH("+",G92)))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96" operator="containsText" id="{794847AC-7859-4269-A661-5002481DB11E}">
            <xm:f>NOT(ISERROR(SEARCH("-",G92)))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G92:G103</xm:sqref>
        </x14:conditionalFormatting>
        <x14:conditionalFormatting xmlns:xm="http://schemas.microsoft.com/office/excel/2006/main">
          <x14:cfRule type="containsText" priority="90" operator="containsText" id="{4FE60644-5F0A-4180-872E-0C7136E5AFA6}">
            <xm:f>NOT(ISERROR(SEARCH("+",AD104)))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91" operator="containsText" id="{4AE0A38C-9704-4B33-89C1-B45AEE748DFD}">
            <xm:f>NOT(ISERROR(SEARCH("-",AD104)))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AD104:AD120 AD127:AD148</xm:sqref>
        </x14:conditionalFormatting>
        <x14:conditionalFormatting xmlns:xm="http://schemas.microsoft.com/office/excel/2006/main">
          <x14:cfRule type="containsText" priority="63" operator="containsText" id="{EA4E930F-A355-4406-9E74-EDF07DFFD2FA}">
            <xm:f>NOT(ISERROR(SEARCH("+",G104)))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64" operator="containsText" id="{42DC1966-A793-47ED-96C7-566E3A66E191}">
            <xm:f>NOT(ISERROR(SEARCH("-",G104)))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G104:G120 G127:G148</xm:sqref>
        </x14:conditionalFormatting>
        <x14:conditionalFormatting xmlns:xm="http://schemas.microsoft.com/office/excel/2006/main">
          <x14:cfRule type="containsText" priority="37" operator="containsText" id="{700973DF-9503-4173-8203-C6551C4C43F4}">
            <xm:f>NOT(ISERROR(SEARCH("+",AD121)))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38" operator="containsText" id="{2DE0AEBB-8FA1-43EF-9EF0-A70D93C4C3CB}">
            <xm:f>NOT(ISERROR(SEARCH("-",AD121)))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AD121:AD126</xm:sqref>
        </x14:conditionalFormatting>
        <x14:conditionalFormatting xmlns:xm="http://schemas.microsoft.com/office/excel/2006/main">
          <x14:cfRule type="containsText" priority="18" operator="containsText" id="{8E42D7B3-4E09-448E-BA50-8FDCDC8EED9C}">
            <xm:f>NOT(ISERROR(SEARCH("+",G121)))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19" operator="containsText" id="{989E5A91-F9F0-447D-9C2A-C4E83893437C}">
            <xm:f>NOT(ISERROR(SEARCH("-",G121)))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G121:G126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R499"/>
  <sheetViews>
    <sheetView topLeftCell="H1" zoomScale="70" zoomScaleNormal="70" zoomScalePageLayoutView="70" workbookViewId="0">
      <selection activeCell="M20" sqref="M20"/>
    </sheetView>
  </sheetViews>
  <sheetFormatPr defaultColWidth="8.85546875" defaultRowHeight="15" x14ac:dyDescent="0.25"/>
  <cols>
    <col min="1" max="1" width="13.140625" customWidth="1"/>
    <col min="6" max="6" width="17" customWidth="1"/>
    <col min="7" max="7" width="12.42578125" customWidth="1"/>
    <col min="9" max="9" width="27.140625" customWidth="1"/>
    <col min="10" max="10" width="5.140625" customWidth="1"/>
    <col min="11" max="13" width="15" customWidth="1"/>
    <col min="16" max="44" width="11.7109375" customWidth="1"/>
  </cols>
  <sheetData>
    <row r="1" spans="1:44" s="8" customFormat="1" ht="45" customHeight="1" x14ac:dyDescent="0.25">
      <c r="A1" s="7" t="s">
        <v>19</v>
      </c>
      <c r="B1" s="7"/>
      <c r="C1" s="7"/>
      <c r="D1" s="7"/>
      <c r="E1" s="7"/>
      <c r="F1" s="7"/>
      <c r="G1" s="7"/>
      <c r="H1" s="7"/>
      <c r="I1" s="7"/>
      <c r="J1" s="7"/>
      <c r="K1" s="7"/>
      <c r="L1"/>
      <c r="M1"/>
      <c r="N1" s="7"/>
      <c r="O1" s="40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</row>
    <row r="2" spans="1:44" x14ac:dyDescent="0.25">
      <c r="D2">
        <f t="array" ref="D2">IF(AND(J9&gt;99999,J8&lt;99999), SUM(--((INDEX($G$4:$G$499, J8):INDEX($G$4:$G$499, COUNT($A$4:$A$499)))&gt;99999)), IFERROR(SUM(--((INDEX($G$4:$G$499, J8):INDEX($G$4:$G$499, J9-1))&gt;99999)),""))</f>
        <v>0</v>
      </c>
      <c r="E2">
        <f t="array" ref="E2" xml:space="preserve"> SUM(--((INDEX($G$4:$G$499, J8):INDEX($G$4:$G$499, J9-1))&gt;99999))</f>
        <v>0</v>
      </c>
    </row>
    <row r="3" spans="1:44" s="10" customFormat="1" ht="51.75" customHeight="1" x14ac:dyDescent="0.25">
      <c r="A3" s="10" t="str">
        <f>Colony!D20</f>
        <v>DOB (if red, too old, kill)</v>
      </c>
      <c r="B3" s="10" t="str">
        <f>Colony!E20</f>
        <v>Number pups in litter</v>
      </c>
      <c r="C3" s="10" t="str">
        <f>Colony!F20</f>
        <v xml:space="preserve">Eartag </v>
      </c>
      <c r="D3" s="10" t="str">
        <f>Colony!G20</f>
        <v>genotype (+/-)</v>
      </c>
      <c r="E3" s="10" t="str">
        <f>Colony!H20</f>
        <v xml:space="preserve">mother </v>
      </c>
      <c r="F3" s="10" t="str">
        <f>Colony!I20</f>
        <v>father</v>
      </c>
      <c r="G3" s="10" t="str">
        <f>Colony!J20</f>
        <v xml:space="preserve">CURRENT CAGE (IF WEANED THIS MUST NOTBE EMPTY) </v>
      </c>
      <c r="H3" s="10" t="str">
        <f>Colony!L20</f>
        <v>euthanized/ used as</v>
      </c>
      <c r="K3" s="10" t="s">
        <v>0</v>
      </c>
      <c r="L3" s="10" t="s">
        <v>13</v>
      </c>
      <c r="M3" s="10" t="s">
        <v>21</v>
      </c>
      <c r="P3" s="10" t="str">
        <f>IF(ISBLANK(Colony!D6),"",Colony!D6)</f>
        <v/>
      </c>
      <c r="Q3" s="9" t="s">
        <v>7</v>
      </c>
      <c r="R3" s="10" t="str">
        <f>IF(ISBLANK(Colony!D7),"",Colony!D7)</f>
        <v/>
      </c>
      <c r="S3" s="57" t="s">
        <v>7</v>
      </c>
      <c r="T3" s="10" t="str">
        <f>IF(ISBLANK(Colony!D8),"",Colony!D8)</f>
        <v>WT5</v>
      </c>
      <c r="U3" s="57" t="s">
        <v>7</v>
      </c>
      <c r="V3" s="10" t="str">
        <f>IF(ISBLANK(Colony!D9),"",Colony!D9)</f>
        <v>WT6</v>
      </c>
      <c r="W3" s="57" t="s">
        <v>7</v>
      </c>
      <c r="X3" s="10" t="str">
        <f>IF(ISBLANK(Colony!D10),"",Colony!D10)</f>
        <v>WT4</v>
      </c>
      <c r="Y3" s="57" t="s">
        <v>7</v>
      </c>
      <c r="Z3" s="10" t="str">
        <f>IF(ISBLANK(Colony!D11),"",Colony!D11)</f>
        <v>WT1</v>
      </c>
      <c r="AA3" s="57" t="s">
        <v>7</v>
      </c>
      <c r="AB3" s="10" t="str">
        <f>IF(ISBLANK(Colony!D12),"",Colony!D12)</f>
        <v>AH0659</v>
      </c>
      <c r="AC3" s="57" t="s">
        <v>7</v>
      </c>
      <c r="AD3" s="10" t="str">
        <f>IF(ISBLANK(Colony!D13),"",Colony!D13)</f>
        <v>AH0660</v>
      </c>
      <c r="AE3" s="57" t="s">
        <v>7</v>
      </c>
      <c r="AF3" s="10" t="str">
        <f>IF(ISBLANK(Colony!D14),"",Colony!D14)</f>
        <v/>
      </c>
      <c r="AG3" s="57" t="s">
        <v>7</v>
      </c>
      <c r="AH3" s="10" t="str">
        <f t="array" ref="AH3">IF(ISBLANK(Colony!D15),"",Colony!D15)</f>
        <v/>
      </c>
      <c r="AI3" s="57" t="s">
        <v>7</v>
      </c>
      <c r="AJ3" s="9"/>
      <c r="AK3" s="9"/>
      <c r="AL3" s="9"/>
      <c r="AM3" s="9"/>
      <c r="AN3" s="9"/>
      <c r="AO3" s="9"/>
      <c r="AP3" s="9"/>
      <c r="AQ3" s="9"/>
      <c r="AR3" s="9"/>
    </row>
    <row r="4" spans="1:44" x14ac:dyDescent="0.25">
      <c r="A4" s="2">
        <f t="array" ref="A4">IF(ISBLANK(Colony!D21),"",Colony!D21)</f>
        <v>42623</v>
      </c>
      <c r="B4" t="str">
        <f>IF(ISBLANK(Colony!E21),"",Colony!E21)</f>
        <v/>
      </c>
      <c r="C4">
        <f>IF(ISBLANK(Colony!F21),"",Colony!F21)</f>
        <v>1</v>
      </c>
      <c r="D4" s="1" t="str">
        <f>IF(ISBLANK(Colony!G21),"",Colony!G21)</f>
        <v/>
      </c>
      <c r="E4" s="1" t="str">
        <f>IF(ISBLANK(Colony!H21),"",Colony!H21)</f>
        <v>NA</v>
      </c>
      <c r="F4" s="1" t="str">
        <f>IF(ISBLANK(Colony!I21),"",Colony!I21)</f>
        <v>NA</v>
      </c>
      <c r="G4" s="1">
        <f>IF(ISBLANK(Colony!J21),"",Colony!J21)</f>
        <v>332</v>
      </c>
      <c r="H4" s="1" t="str">
        <f>IF(ISBLANK(Colony!L21),"",Colony!L21)</f>
        <v>euthanized</v>
      </c>
      <c r="I4" t="str">
        <f t="array" ref="I4">_xlfn.IFNA(INDEX($A$4:$A$499&amp;$E$4:$E$499, MATCH(0, COUNTIF(I$3:I3, $A$4:$A$499&amp;$E$4:$E$499), 0)),"")</f>
        <v>42623NA</v>
      </c>
      <c r="J4">
        <f t="array" ref="J4">_xlfn.IFNA( MATCH(0, COUNTIF(I$3:I3, $A$4:$A$499&amp;$E$4:$E$499), 0),"")</f>
        <v>1</v>
      </c>
      <c r="K4" s="2">
        <f t="array" ref="K4">IFERROR(INDEX($A$4:$A$499, J4),"")</f>
        <v>42623</v>
      </c>
      <c r="L4">
        <f t="array" ref="L4">IFERROR(INDEX($G$4:$G$499, J4),"")</f>
        <v>332</v>
      </c>
      <c r="M4">
        <f t="array" ref="M4">IF(AND(J5&gt;99999,J4&lt;99999),O4- (SUM(--(NOT(ISBLANK(INDEX(Colony!$J$21:$J$494, J4):INDEX(Colony!$J$21:$J$494, COUNT($A$4:$A$499))))))), IFERROR(O4-(SUM(--(NOT(ISBLANK(INDEX(Colony!$J$21:$J$494, J4):INDEX(Colony!$J$21:$J$494, J5-1)))))),""))</f>
        <v>0</v>
      </c>
      <c r="N4" t="str">
        <f t="array" ref="N4">IFERROR(INDEX($E$4:$E$499,J4),"")</f>
        <v>NA</v>
      </c>
      <c r="O4">
        <f t="array" ref="O4">IFERROR(IF(NOT(J4+100&gt;J5),COUNT($A$4:$A$499)+1-J4,IFERROR(J5-J4,"")),"")</f>
        <v>5</v>
      </c>
      <c r="P4" s="6" t="str">
        <f t="array" ref="P4">IFERROR(INDEX($O$4:$O$499,SMALL(IF($N$4:$N$499=P$3,ROW($O$4:$O$499)-ROW($O$4)+1),ROWS($O$4:$O4))),"")</f>
        <v/>
      </c>
      <c r="Q4" s="2" t="str">
        <f t="array" ref="Q4">IFERROR(INDEX($K$4:$K$499,SMALL(IF($N$4:$N$499=P$3,ROW($K$4:$K$499)-ROW($K$4)+1),ROWS($K$4:$K4))),"")</f>
        <v/>
      </c>
      <c r="R4" s="6" t="str">
        <f t="array" ref="R4">IFERROR(INDEX($O$4:$O$499,SMALL(IF($N$4:$N$499=R$3,ROW($O$4:$O$499)-ROW($O$4)+1),ROWS($O$4:$O4))),"")</f>
        <v/>
      </c>
      <c r="S4" s="2" t="str">
        <f t="array" ref="S4">IFERROR(INDEX($K$4:$K$499,SMALL(IF($N$4:$N$499=R$3,ROW($K$4:$K$499)-ROW($K$4)+1),ROWS($K$4:$K4))),"")</f>
        <v/>
      </c>
      <c r="T4" s="6">
        <f t="array" ref="T4">IFERROR(INDEX($O$4:$O$499,SMALL(IF($N$4:$N$499=T$3,ROW($O$4:$O$499)-ROW($O$4)+1),ROWS($O$4:$O4))),"")</f>
        <v>9</v>
      </c>
      <c r="U4" s="2">
        <f t="array" ref="U4">IFERROR(INDEX($K$4:$K$499,SMALL(IF($N$4:$N$499=T$3,ROW($K$4:$K$499)-ROW($K$4)+1),ROWS($K$4:$K4))),"")</f>
        <v>42901</v>
      </c>
      <c r="V4" s="6">
        <f t="array" ref="V4">IFERROR(INDEX($O$4:$O$499,SMALL(IF($N$4:$N$499=V$3,ROW($O$4:$O$499)-ROW($O$4)+1),ROWS($O$4:$O4))),"")</f>
        <v>7</v>
      </c>
      <c r="W4" s="2">
        <f t="array" ref="W4">IFERROR(INDEX($K$4:$K$499,SMALL(IF($N$4:$N$499=V$3,ROW($K$4:$K$499)-ROW($K$4)+1),ROWS($K$4:$K4))),"")</f>
        <v>42871</v>
      </c>
      <c r="X4" s="6">
        <f t="array" ref="X4">IFERROR(INDEX($O$4:$O$499,SMALL(IF($N$4:$N$499=X$3,ROW($O$4:$O$499)-ROW($O$4)+1),ROWS($O$4:$O4))),"")</f>
        <v>1</v>
      </c>
      <c r="Y4" s="2">
        <f t="array" ref="Y4">IFERROR(INDEX($K$4:$K$499,SMALL(IF($N$4:$N$499=X$3,ROW($K$4:$K$499)-ROW($K$4)+1),ROWS($K$4:$K4))),"")</f>
        <v>42806</v>
      </c>
      <c r="Z4" s="6">
        <f t="array" ref="Z4">IFERROR(INDEX($O$4:$O$499,SMALL(IF($N$4:$N$499=Z$3,ROW($O$4:$O$499)-ROW($O$4)+1),ROWS($O$4:$O4))),"")</f>
        <v>4</v>
      </c>
      <c r="AA4" s="2">
        <f t="array" ref="AA4">IFERROR(INDEX($K$4:$K$499,SMALL(IF($N$4:$N$499=Z$3,ROW($K$4:$K$499)-ROW($K$4)+1),ROWS($K$4:$K4))),"")</f>
        <v>42806</v>
      </c>
      <c r="AB4" s="6">
        <f t="array" ref="AB4">IFERROR(INDEX($O$4:$O$499,SMALL(IF($N$4:$N$499=AB$3,ROW($O$4:$O$499)-ROW($O$4)+1),ROWS($O$4:$O4))),"")</f>
        <v>4</v>
      </c>
      <c r="AC4" s="2">
        <f t="array" ref="AC4">IFERROR(INDEX($K$4:$K$499,SMALL(IF($N$4:$N$499=AB$3,ROW($K$4:$K$499)-ROW($K$4)+1),ROWS($K$4:$K4))),"")</f>
        <v>42781</v>
      </c>
      <c r="AD4" s="6">
        <f t="array" ref="AD4">IFERROR(INDEX($O$4:$O$499,SMALL(IF($N$4:$N$499=AD$3,ROW($O$4:$O$499)-ROW($O$4)+1),ROWS($O$4:$O4))),"")</f>
        <v>6</v>
      </c>
      <c r="AE4" s="2">
        <f t="array" ref="AE4">IFERROR(INDEX($K$4:$K$499,SMALL(IF($N$4:$N$499=AD$3,ROW($K$4:$K$499)-ROW($K$4)+1),ROWS($K$4:$K4))),"")</f>
        <v>42773</v>
      </c>
      <c r="AF4" s="6" t="str">
        <f t="array" ref="AF4">IFERROR(INDEX($O$4:$O$499,SMALL(IF($N$4:$N$499=AF$3,ROW($O$4:$O$499)-ROW($O$4)+1),ROWS($O$4:$O4))),"")</f>
        <v/>
      </c>
      <c r="AG4" s="2" t="str">
        <f t="array" ref="AG4">IFERROR(INDEX($K$4:$K$499,SMALL(IF($N$4:$N$499=AF$3,ROW($K$4:$K$499)-ROW($K$4)+1),ROWS($K$4:$K4))),"")</f>
        <v/>
      </c>
      <c r="AH4" s="6" t="str">
        <f t="array" ref="AH4">IFERROR(INDEX($O$4:$O$499,SMALL(IF($N$4:$N$499=AH$3,ROW($O$4:$O$499)-ROW($O$4)+1),ROWS($O$4:$O4))),"")</f>
        <v/>
      </c>
      <c r="AI4" s="2" t="str">
        <f t="array" ref="AI4">IFERROR(INDEX($K$4:$K$499,SMALL(IF($N$4:$N$499=AH$3,ROW($K$4:$K$499)-ROW($K$4)+1),ROWS($K$4:$K4))),"")</f>
        <v/>
      </c>
      <c r="AJ4" s="2"/>
      <c r="AK4" s="2"/>
      <c r="AL4" s="2"/>
      <c r="AM4" s="2"/>
      <c r="AN4" s="2"/>
      <c r="AO4" s="2"/>
      <c r="AP4" s="2"/>
      <c r="AQ4" s="2"/>
      <c r="AR4" s="2"/>
    </row>
    <row r="5" spans="1:44" x14ac:dyDescent="0.25">
      <c r="A5" s="2">
        <f>IF(ISBLANK(Colony!D22),"",Colony!D22)</f>
        <v>42623</v>
      </c>
      <c r="B5" t="str">
        <f>IF(ISBLANK(Colony!E22),"",Colony!E22)</f>
        <v/>
      </c>
      <c r="C5">
        <f>IF(ISBLANK(Colony!F22),"",Colony!F22)</f>
        <v>2</v>
      </c>
      <c r="D5" s="1" t="str">
        <f>IF(ISBLANK(Colony!G22),"",Colony!G22)</f>
        <v/>
      </c>
      <c r="E5" s="1" t="str">
        <f>IF(ISBLANK(Colony!H22),"",Colony!H22)</f>
        <v>NA</v>
      </c>
      <c r="F5" s="1" t="str">
        <f>IF(ISBLANK(Colony!I22),"",Colony!I22)</f>
        <v>NA</v>
      </c>
      <c r="G5" s="1">
        <f>IF(ISBLANK(Colony!J22),"",Colony!J22)</f>
        <v>332</v>
      </c>
      <c r="H5" s="1" t="str">
        <f>IF(ISBLANK(Colony!L22),"",Colony!L22)</f>
        <v>euthanized</v>
      </c>
      <c r="I5" t="str">
        <f t="array" ref="I5">_xlfn.IFNA(INDEX($A$4:$A$499&amp;$E$4:$E$499, MATCH(0, COUNTIF(I$3:I4, $A$4:$A$499&amp;$E$4:$E$499), 0)),"")</f>
        <v>42598NA</v>
      </c>
      <c r="J5">
        <f t="array" ref="J5">_xlfn.IFNA( MATCH(0, COUNTIF(I$3:I4, $A$4:$A$499&amp;$E$4:$E$499), 0),"")</f>
        <v>6</v>
      </c>
      <c r="K5" s="2">
        <f t="array" ref="K5">IFERROR(INDEX($A$4:$A$499, J5),"")</f>
        <v>42598</v>
      </c>
      <c r="L5">
        <f t="array" ref="L5">IFERROR(INDEX($G$4:$G$499, J5),"")</f>
        <v>355</v>
      </c>
      <c r="M5">
        <f t="array" ref="M5">IF(AND(J6&gt;99999,J5&lt;99999),O5- (SUM(--(NOT(ISBLANK(INDEX(Colony!$J$21:$J$494, J5):INDEX(Colony!$J$21:$J$494, COUNT($A$4:$A$499))))))), IFERROR(O5-(SUM(--(NOT(ISBLANK(INDEX(Colony!$J$21:$J$494, J5):INDEX(Colony!$J$21:$J$494, J6-1)))))),""))</f>
        <v>0</v>
      </c>
      <c r="N5" t="str">
        <f t="array" ref="N5">IFERROR(INDEX($E$4:$E$499,J5),"")</f>
        <v>NA</v>
      </c>
      <c r="O5">
        <f t="array" ref="O5">IFERROR(IF(NOT(J5+100&gt;J6),COUNT($A$4:$A$499)+1-J5,IFERROR(J6-J5,"")),"")</f>
        <v>2</v>
      </c>
      <c r="P5" s="6" t="str">
        <f t="array" ref="P5">IFERROR(INDEX($O$4:$O$499,SMALL(IF($N$4:$N$499=P$3,ROW($O$4:$O$499)-ROW($O$4)+1),ROWS($O$4:$O5))),"")</f>
        <v/>
      </c>
      <c r="Q5" s="2" t="str">
        <f t="array" ref="Q5">IFERROR(INDEX($K$4:$K$499,SMALL(IF($N$4:$N$499=P$3,ROW($K$4:$K$499)-ROW($K$4)+1),ROWS($K$4:$K5))),"")</f>
        <v/>
      </c>
      <c r="R5" s="6" t="str">
        <f t="array" ref="R5">IFERROR(INDEX($O$4:$O$499,SMALL(IF($N$4:$N$499=R$3,ROW($O$4:$O$499)-ROW($O$4)+1),ROWS($O$4:$O5))),"")</f>
        <v/>
      </c>
      <c r="S5" s="2" t="str">
        <f t="array" ref="S5">IFERROR(INDEX($K$4:$K$499,SMALL(IF($N$4:$N$499=R$3,ROW($K$4:$K$499)-ROW($K$4)+1),ROWS($K$4:$K5))),"")</f>
        <v/>
      </c>
      <c r="T5" s="6">
        <f t="array" ref="T5">IFERROR(INDEX($O$4:$O$499,SMALL(IF($N$4:$N$499=T$3,ROW($O$4:$O$499)-ROW($O$4)+1),ROWS($O$4:$O5))),"")</f>
        <v>5</v>
      </c>
      <c r="U5" s="2">
        <f t="array" ref="U5">IFERROR(INDEX($K$4:$K$499,SMALL(IF($N$4:$N$499=T$3,ROW($K$4:$K$499)-ROW($K$4)+1),ROWS($K$4:$K5))),"")</f>
        <v>42927</v>
      </c>
      <c r="V5" s="6">
        <f t="array" ref="V5">IFERROR(INDEX($O$4:$O$499,SMALL(IF($N$4:$N$499=V$3,ROW($O$4:$O$499)-ROW($O$4)+1),ROWS($O$4:$O5))),"")</f>
        <v>4</v>
      </c>
      <c r="W5" s="2">
        <f t="array" ref="W5">IFERROR(INDEX($K$4:$K$499,SMALL(IF($N$4:$N$499=V$3,ROW($K$4:$K$499)-ROW($K$4)+1),ROWS($K$4:$K5))),"")</f>
        <v>42941</v>
      </c>
      <c r="X5" s="6">
        <f t="array" ref="X5">IFERROR(INDEX($O$4:$O$499,SMALL(IF($N$4:$N$499=X$3,ROW($O$4:$O$499)-ROW($O$4)+1),ROWS($O$4:$O5))),"")</f>
        <v>7</v>
      </c>
      <c r="Y5" s="2">
        <f t="array" ref="Y5">IFERROR(INDEX($K$4:$K$499,SMALL(IF($N$4:$N$499=X$3,ROW($K$4:$K$499)-ROW($K$4)+1),ROWS($K$4:$K5))),"")</f>
        <v>42810</v>
      </c>
      <c r="Z5" s="6">
        <f t="array" ref="Z5">IFERROR(INDEX($O$4:$O$499,SMALL(IF($N$4:$N$499=Z$3,ROW($O$4:$O$499)-ROW($O$4)+1),ROWS($O$4:$O5))),"")</f>
        <v>2</v>
      </c>
      <c r="AA5" s="2">
        <f t="array" ref="AA5">IFERROR(INDEX($K$4:$K$499,SMALL(IF($N$4:$N$499=Z$3,ROW($K$4:$K$499)-ROW($K$4)+1),ROWS($K$4:$K5))),"")</f>
        <v>42835</v>
      </c>
      <c r="AB5" s="6">
        <f t="array" ref="AB5">IFERROR(INDEX($O$4:$O$499,SMALL(IF($N$4:$N$499=AB$3,ROW($O$4:$O$499)-ROW($O$4)+1),ROWS($O$4:$O5))),"")</f>
        <v>5</v>
      </c>
      <c r="AC5" s="2">
        <f t="array" ref="AC5">IFERROR(INDEX($K$4:$K$499,SMALL(IF($N$4:$N$499=AB$3,ROW($K$4:$K$499)-ROW($K$4)+1),ROWS($K$4:$K5))),"")</f>
        <v>42803</v>
      </c>
      <c r="AD5" s="6">
        <f t="array" ref="AD5">IFERROR(INDEX($O$4:$O$499,SMALL(IF($N$4:$N$499=AD$3,ROW($O$4:$O$499)-ROW($O$4)+1),ROWS($O$4:$O5))),"")</f>
        <v>7</v>
      </c>
      <c r="AE5" s="2">
        <f t="array" ref="AE5">IFERROR(INDEX($K$4:$K$499,SMALL(IF($N$4:$N$499=AD$3,ROW($K$4:$K$499)-ROW($K$4)+1),ROWS($K$4:$K5))),"")</f>
        <v>42797</v>
      </c>
      <c r="AF5" s="6" t="str">
        <f t="array" ref="AF5">IFERROR(INDEX($O$4:$O$499,SMALL(IF($N$4:$N$499=AF$3,ROW($O$4:$O$499)-ROW($O$4)+1),ROWS($O$4:$O5))),"")</f>
        <v/>
      </c>
      <c r="AG5" s="2" t="str">
        <f t="array" ref="AG5">IFERROR(INDEX($K$4:$K$499,SMALL(IF($N$4:$N$499=AF$3,ROW($K$4:$K$499)-ROW($K$4)+1),ROWS($K$4:$K5))),"")</f>
        <v/>
      </c>
      <c r="AH5" s="6" t="str">
        <f t="array" ref="AH5">IFERROR(INDEX($O$4:$O$499,SMALL(IF($N$4:$N$499=AH$3,ROW($O$4:$O$499)-ROW($O$4)+1),ROWS($O$4:$O5))),"")</f>
        <v/>
      </c>
      <c r="AI5" s="2" t="str">
        <f t="array" ref="AI5">IFERROR(INDEX($K$4:$K$499,SMALL(IF($N$4:$N$499=AH$3,ROW($K$4:$K$499)-ROW($K$4)+1),ROWS($K$4:$K5))),"")</f>
        <v/>
      </c>
      <c r="AJ5" s="2"/>
      <c r="AK5" s="2"/>
      <c r="AL5" s="2"/>
      <c r="AM5" s="2"/>
      <c r="AN5" s="2"/>
      <c r="AO5" s="2"/>
      <c r="AP5" s="2"/>
      <c r="AQ5" s="2"/>
      <c r="AR5" s="2"/>
    </row>
    <row r="6" spans="1:44" x14ac:dyDescent="0.25">
      <c r="A6" s="2">
        <f>IF(ISBLANK(Colony!D23),"",Colony!D23)</f>
        <v>42623</v>
      </c>
      <c r="B6" t="str">
        <f>IF(ISBLANK(Colony!E23),"",Colony!E23)</f>
        <v/>
      </c>
      <c r="C6">
        <f>IF(ISBLANK(Colony!F23),"",Colony!F23)</f>
        <v>3</v>
      </c>
      <c r="D6" s="1" t="str">
        <f>IF(ISBLANK(Colony!G23),"",Colony!G23)</f>
        <v/>
      </c>
      <c r="E6" s="1" t="str">
        <f>IF(ISBLANK(Colony!H23),"",Colony!H23)</f>
        <v>NA</v>
      </c>
      <c r="F6" s="1" t="str">
        <f>IF(ISBLANK(Colony!I23),"",Colony!I23)</f>
        <v>NA</v>
      </c>
      <c r="G6" s="1">
        <f>IF(ISBLANK(Colony!J23),"",Colony!J23)</f>
        <v>332</v>
      </c>
      <c r="H6" s="1" t="str">
        <f>IF(ISBLANK(Colony!L23),"",Colony!L23)</f>
        <v>euthanized</v>
      </c>
      <c r="I6" t="str">
        <f t="array" ref="I6">_xlfn.IFNA(INDEX($A$4:$A$499&amp;$E$4:$E$499, MATCH(0, COUNTIF(I$3:I5, $A$4:$A$499&amp;$E$4:$E$499), 0)),"")</f>
        <v>42619NA</v>
      </c>
      <c r="J6">
        <f t="array" ref="J6">_xlfn.IFNA( MATCH(0, COUNTIF(I$3:I5, $A$4:$A$499&amp;$E$4:$E$499), 0),"")</f>
        <v>8</v>
      </c>
      <c r="K6" s="2">
        <f t="array" ref="K6">IFERROR(INDEX($A$4:$A$499, J6),"")</f>
        <v>42619</v>
      </c>
      <c r="L6">
        <f t="array" ref="L6">IFERROR(INDEX($G$4:$G$499, J6),"")</f>
        <v>317</v>
      </c>
      <c r="M6">
        <f t="array" ref="M6">IF(AND(J7&gt;99999,J6&lt;99999),O6- (SUM(--(NOT(ISBLANK(INDEX(Colony!$J$21:$J$494, J6):INDEX(Colony!$J$21:$J$494, COUNT($A$4:$A$499))))))), IFERROR(O6-(SUM(--(NOT(ISBLANK(INDEX(Colony!$J$21:$J$494, J6):INDEX(Colony!$J$21:$J$494, J7-1)))))),""))</f>
        <v>0</v>
      </c>
      <c r="N6" t="str">
        <f t="array" ref="N6">IFERROR(INDEX($E$4:$E$499,J6),"")</f>
        <v>NA</v>
      </c>
      <c r="O6">
        <f t="array" ref="O6">IFERROR(IF(NOT(J6+100&gt;J7),COUNT($A$4:$A$499)+1-J6,IFERROR(J7-J6,"")),"")</f>
        <v>4</v>
      </c>
      <c r="P6" s="6" t="str">
        <f t="array" ref="P6">IFERROR(INDEX($O$4:$O$499,SMALL(IF($N$4:$N$499=P$3,ROW($O$4:$O$499)-ROW($O$4)+1),ROWS($O$4:$O6))),"")</f>
        <v/>
      </c>
      <c r="Q6" s="2" t="str">
        <f t="array" ref="Q6">IFERROR(INDEX($K$4:$K$499,SMALL(IF($N$4:$N$499=P$3,ROW($K$4:$K$499)-ROW($K$4)+1),ROWS($K$4:$K6))),"")</f>
        <v/>
      </c>
      <c r="R6" s="6" t="str">
        <f t="array" ref="R6">IFERROR(INDEX($O$4:$O$499,SMALL(IF($N$4:$N$499=R$3,ROW($O$4:$O$499)-ROW($O$4)+1),ROWS($O$4:$O6))),"")</f>
        <v/>
      </c>
      <c r="S6" s="2" t="str">
        <f t="array" ref="S6">IFERROR(INDEX($K$4:$K$499,SMALL(IF($N$4:$N$499=R$3,ROW($K$4:$K$499)-ROW($K$4)+1),ROWS($K$4:$K6))),"")</f>
        <v/>
      </c>
      <c r="T6" s="6" t="str">
        <f t="array" ref="T6">IFERROR(INDEX($O$4:$O$499,SMALL(IF($N$4:$N$499=T$3,ROW($O$4:$O$499)-ROW($O$4)+1),ROWS($O$4:$O6))),"")</f>
        <v/>
      </c>
      <c r="U6" s="2" t="str">
        <f t="array" ref="U6">IFERROR(INDEX($K$4:$K$499,SMALL(IF($N$4:$N$499=T$3,ROW($K$4:$K$499)-ROW($K$4)+1),ROWS($K$4:$K6))),"")</f>
        <v/>
      </c>
      <c r="V6" s="6" t="str">
        <f t="array" ref="V6">IFERROR(INDEX($O$4:$O$499,SMALL(IF($N$4:$N$499=V$3,ROW($O$4:$O$499)-ROW($O$4)+1),ROWS($O$4:$O6))),"")</f>
        <v/>
      </c>
      <c r="W6" s="2" t="str">
        <f t="array" ref="W6">IFERROR(INDEX($K$4:$K$499,SMALL(IF($N$4:$N$499=V$3,ROW($K$4:$K$499)-ROW($K$4)+1),ROWS($K$4:$K6))),"")</f>
        <v/>
      </c>
      <c r="X6" s="6">
        <f t="array" ref="X6">IFERROR(INDEX($O$4:$O$499,SMALL(IF($N$4:$N$499=X$3,ROW($O$4:$O$499)-ROW($O$4)+1),ROWS($O$4:$O6))),"")</f>
        <v>5</v>
      </c>
      <c r="Y6" s="2">
        <f t="array" ref="Y6">IFERROR(INDEX($K$4:$K$499,SMALL(IF($N$4:$N$499=X$3,ROW($K$4:$K$499)-ROW($K$4)+1),ROWS($K$4:$K6))),"")</f>
        <v>42852</v>
      </c>
      <c r="Z6" s="6">
        <f t="array" ref="Z6">IFERROR(INDEX($O$4:$O$499,SMALL(IF($N$4:$N$499=Z$3,ROW($O$4:$O$499)-ROW($O$4)+1),ROWS($O$4:$O6))),"")</f>
        <v>8</v>
      </c>
      <c r="AA6" s="2">
        <f t="array" ref="AA6">IFERROR(INDEX($K$4:$K$499,SMALL(IF($N$4:$N$499=Z$3,ROW($K$4:$K$499)-ROW($K$4)+1),ROWS($K$4:$K6))),"")</f>
        <v>42894</v>
      </c>
      <c r="AB6" s="6">
        <f t="array" ref="AB6">IFERROR(INDEX($O$4:$O$499,SMALL(IF($N$4:$N$499=AB$3,ROW($O$4:$O$499)-ROW($O$4)+1),ROWS($O$4:$O6))),"")</f>
        <v>4</v>
      </c>
      <c r="AC6" s="2">
        <f t="array" ref="AC6">IFERROR(INDEX($K$4:$K$499,SMALL(IF($N$4:$N$499=AB$3,ROW($K$4:$K$499)-ROW($K$4)+1),ROWS($K$4:$K6))),"")</f>
        <v>42844</v>
      </c>
      <c r="AD6" s="6">
        <f t="array" ref="AD6">IFERROR(INDEX($O$4:$O$499,SMALL(IF($N$4:$N$499=AD$3,ROW($O$4:$O$499)-ROW($O$4)+1),ROWS($O$4:$O6))),"")</f>
        <v>4</v>
      </c>
      <c r="AE6" s="2">
        <f t="array" ref="AE6">IFERROR(INDEX($K$4:$K$499,SMALL(IF($N$4:$N$499=AD$3,ROW($K$4:$K$499)-ROW($K$4)+1),ROWS($K$4:$K6))),"")</f>
        <v>42844</v>
      </c>
      <c r="AF6" s="6" t="str">
        <f t="array" ref="AF6">IFERROR(INDEX($O$4:$O$499,SMALL(IF($N$4:$N$499=AF$3,ROW($O$4:$O$499)-ROW($O$4)+1),ROWS($O$4:$O6))),"")</f>
        <v/>
      </c>
      <c r="AG6" s="2" t="str">
        <f t="array" ref="AG6">IFERROR(INDEX($K$4:$K$499,SMALL(IF($N$4:$N$499=AF$3,ROW($K$4:$K$499)-ROW($K$4)+1),ROWS($K$4:$K6))),"")</f>
        <v/>
      </c>
      <c r="AH6" s="6" t="str">
        <f t="array" ref="AH6">IFERROR(INDEX($O$4:$O$499,SMALL(IF($N$4:$N$499=AH$3,ROW($O$4:$O$499)-ROW($O$4)+1),ROWS($O$4:$O6))),"")</f>
        <v/>
      </c>
      <c r="AI6" s="2" t="str">
        <f t="array" ref="AI6">IFERROR(INDEX($K$4:$K$499,SMALL(IF($N$4:$N$499=AH$3,ROW($K$4:$K$499)-ROW($K$4)+1),ROWS($K$4:$K6))),"")</f>
        <v/>
      </c>
      <c r="AJ6" s="2"/>
      <c r="AK6" s="2"/>
      <c r="AL6" s="2"/>
      <c r="AM6" s="2"/>
      <c r="AN6" s="2"/>
      <c r="AO6" s="2"/>
      <c r="AP6" s="2"/>
      <c r="AQ6" s="2"/>
      <c r="AR6" s="2"/>
    </row>
    <row r="7" spans="1:44" x14ac:dyDescent="0.25">
      <c r="A7" s="2">
        <f>IF(ISBLANK(Colony!D24),"",Colony!D24)</f>
        <v>42623</v>
      </c>
      <c r="B7" t="str">
        <f>IF(ISBLANK(Colony!E24),"",Colony!E24)</f>
        <v/>
      </c>
      <c r="C7">
        <f>IF(ISBLANK(Colony!F24),"",Colony!F24)</f>
        <v>1</v>
      </c>
      <c r="D7" s="1" t="str">
        <f>IF(ISBLANK(Colony!G24),"",Colony!G24)</f>
        <v>-</v>
      </c>
      <c r="E7" s="1" t="str">
        <f>IF(ISBLANK(Colony!H24),"",Colony!H24)</f>
        <v>NA</v>
      </c>
      <c r="F7" s="1" t="str">
        <f>IF(ISBLANK(Colony!I24),"",Colony!I24)</f>
        <v>NA</v>
      </c>
      <c r="G7" s="1">
        <f>IF(ISBLANK(Colony!J24),"",Colony!J24)</f>
        <v>342</v>
      </c>
      <c r="H7" s="1" t="str">
        <f>IF(ISBLANK(Colony!L24),"",Colony!L24)</f>
        <v>jon</v>
      </c>
      <c r="I7" t="str">
        <f t="array" ref="I7">_xlfn.IFNA(INDEX($A$4:$A$499&amp;$E$4:$E$499, MATCH(0, COUNTIF(I$3:I6, $A$4:$A$499&amp;$E$4:$E$499), 0)),"")</f>
        <v>42653NA</v>
      </c>
      <c r="J7">
        <f t="array" ref="J7">_xlfn.IFNA( MATCH(0, COUNTIF(I$3:I6, $A$4:$A$499&amp;$E$4:$E$499), 0),"")</f>
        <v>12</v>
      </c>
      <c r="K7" s="2">
        <f t="array" ref="K7">IFERROR(INDEX($A$4:$A$499, J7),"")</f>
        <v>42653</v>
      </c>
      <c r="L7">
        <f t="array" ref="L7">IFERROR(INDEX($G$4:$G$499, J7),"")</f>
        <v>373</v>
      </c>
      <c r="M7">
        <f t="array" ref="M7">IF(AND(J8&gt;99999,J7&lt;99999),O7- (SUM(--(NOT(ISBLANK(INDEX(Colony!$J$21:$J$494, J7):INDEX(Colony!$J$21:$J$494, COUNT($A$4:$A$499))))))), IFERROR(O7-(SUM(--(NOT(ISBLANK(INDEX(Colony!$J$21:$J$494, J7):INDEX(Colony!$J$21:$J$494, J8-1)))))),""))</f>
        <v>0</v>
      </c>
      <c r="N7" t="str">
        <f t="array" ref="N7">IFERROR(INDEX($E$4:$E$499,J7),"")</f>
        <v>NA</v>
      </c>
      <c r="O7">
        <f t="array" ref="O7">IFERROR(IF(NOT(J7+100&gt;J8),COUNT($A$4:$A$499)+1-J7,IFERROR(J8-J7,"")),"")</f>
        <v>1</v>
      </c>
      <c r="P7" s="6" t="str">
        <f t="array" ref="P7">IFERROR(INDEX($O$4:$O$499,SMALL(IF($N$4:$N$499=P$3,ROW($O$4:$O$499)-ROW($O$4)+1),ROWS($O$4:$O7))),"")</f>
        <v/>
      </c>
      <c r="Q7" s="2" t="str">
        <f t="array" ref="Q7">IFERROR(INDEX($K$4:$K$499,SMALL(IF($N$4:$N$499=P$3,ROW($K$4:$K$499)-ROW($K$4)+1),ROWS($K$4:$K7))),"")</f>
        <v/>
      </c>
      <c r="R7" s="6" t="str">
        <f t="array" ref="R7">IFERROR(INDEX($O$4:$O$499,SMALL(IF($N$4:$N$499=R$3,ROW($O$4:$O$499)-ROW($O$4)+1),ROWS($O$4:$O7))),"")</f>
        <v/>
      </c>
      <c r="S7" s="2" t="str">
        <f t="array" ref="S7">IFERROR(INDEX($K$4:$K$499,SMALL(IF($N$4:$N$499=R$3,ROW($K$4:$K$499)-ROW($K$4)+1),ROWS($K$4:$K7))),"")</f>
        <v/>
      </c>
      <c r="T7" s="6" t="str">
        <f t="array" ref="T7">IFERROR(INDEX($O$4:$O$499,SMALL(IF($N$4:$N$499=T$3,ROW($O$4:$O$499)-ROW($O$4)+1),ROWS($O$4:$O7))),"")</f>
        <v/>
      </c>
      <c r="U7" s="2" t="str">
        <f t="array" ref="U7">IFERROR(INDEX($K$4:$K$499,SMALL(IF($N$4:$N$499=T$3,ROW($K$4:$K$499)-ROW($K$4)+1),ROWS($K$4:$K7))),"")</f>
        <v/>
      </c>
      <c r="V7" s="6" t="str">
        <f t="array" ref="V7">IFERROR(INDEX($O$4:$O$499,SMALL(IF($N$4:$N$499=V$3,ROW($O$4:$O$499)-ROW($O$4)+1),ROWS($O$4:$O7))),"")</f>
        <v/>
      </c>
      <c r="W7" s="2" t="str">
        <f t="array" ref="W7">IFERROR(INDEX($K$4:$K$499,SMALL(IF($N$4:$N$499=V$3,ROW($K$4:$K$499)-ROW($K$4)+1),ROWS($K$4:$K7))),"")</f>
        <v/>
      </c>
      <c r="X7" s="6" t="str">
        <f t="array" ref="X7">IFERROR(INDEX($O$4:$O$499,SMALL(IF($N$4:$N$499=X$3,ROW($O$4:$O$499)-ROW($O$4)+1),ROWS($O$4:$O7))),"")</f>
        <v/>
      </c>
      <c r="Y7" s="2" t="str">
        <f t="array" ref="Y7">IFERROR(INDEX($K$4:$K$499,SMALL(IF($N$4:$N$499=X$3,ROW($K$4:$K$499)-ROW($K$4)+1),ROWS($K$4:$K7))),"")</f>
        <v/>
      </c>
      <c r="Z7" s="6" t="str">
        <f t="array" ref="Z7">IFERROR(INDEX($O$4:$O$499,SMALL(IF($N$4:$N$499=Z$3,ROW($O$4:$O$499)-ROW($O$4)+1),ROWS($O$4:$O7))),"")</f>
        <v/>
      </c>
      <c r="AA7" s="2" t="str">
        <f t="array" ref="AA7">IFERROR(INDEX($K$4:$K$499,SMALL(IF($N$4:$N$499=Z$3,ROW($K$4:$K$499)-ROW($K$4)+1),ROWS($K$4:$K7))),"")</f>
        <v/>
      </c>
      <c r="AB7" s="6">
        <f t="array" ref="AB7">IFERROR(INDEX($O$4:$O$499,SMALL(IF($N$4:$N$499=AB$3,ROW($O$4:$O$499)-ROW($O$4)+1),ROWS($O$4:$O7))),"")</f>
        <v>5</v>
      </c>
      <c r="AC7" s="2">
        <f t="array" ref="AC7">IFERROR(INDEX($K$4:$K$499,SMALL(IF($N$4:$N$499=AB$3,ROW($K$4:$K$499)-ROW($K$4)+1),ROWS($K$4:$K7))),"")</f>
        <v>42881</v>
      </c>
      <c r="AD7" s="6" t="str">
        <f t="array" ref="AD7">IFERROR(INDEX($O$4:$O$499,SMALL(IF($N$4:$N$499=AD$3,ROW($O$4:$O$499)-ROW($O$4)+1),ROWS($O$4:$O7))),"")</f>
        <v/>
      </c>
      <c r="AE7" s="2" t="str">
        <f t="array" ref="AE7">IFERROR(INDEX($K$4:$K$499,SMALL(IF($N$4:$N$499=AD$3,ROW($K$4:$K$499)-ROW($K$4)+1),ROWS($K$4:$K7))),"")</f>
        <v/>
      </c>
      <c r="AF7" s="6" t="str">
        <f t="array" ref="AF7">IFERROR(INDEX($O$4:$O$499,SMALL(IF($N$4:$N$499=AF$3,ROW($O$4:$O$499)-ROW($O$4)+1),ROWS($O$4:$O7))),"")</f>
        <v/>
      </c>
      <c r="AG7" s="2" t="str">
        <f t="array" ref="AG7">IFERROR(INDEX($K$4:$K$499,SMALL(IF($N$4:$N$499=AF$3,ROW($K$4:$K$499)-ROW($K$4)+1),ROWS($K$4:$K7))),"")</f>
        <v/>
      </c>
      <c r="AH7" s="6" t="str">
        <f t="array" ref="AH7">IFERROR(INDEX($O$4:$O$499,SMALL(IF($N$4:$N$499=AH$3,ROW($O$4:$O$499)-ROW($O$4)+1),ROWS($O$4:$O7))),"")</f>
        <v/>
      </c>
      <c r="AI7" s="2" t="str">
        <f t="array" ref="AI7">IFERROR(INDEX($K$4:$K$499,SMALL(IF($N$4:$N$499=AH$3,ROW($K$4:$K$499)-ROW($K$4)+1),ROWS($K$4:$K7))),"")</f>
        <v/>
      </c>
      <c r="AJ7" s="2"/>
      <c r="AK7" s="2"/>
      <c r="AL7" s="2"/>
      <c r="AM7" s="2"/>
      <c r="AN7" s="2"/>
      <c r="AO7" s="2"/>
      <c r="AP7" s="2"/>
      <c r="AQ7" s="2"/>
      <c r="AR7" s="2"/>
    </row>
    <row r="8" spans="1:44" x14ac:dyDescent="0.25">
      <c r="A8" s="2">
        <f>IF(ISBLANK(Colony!D25),"",Colony!D25)</f>
        <v>42623</v>
      </c>
      <c r="B8" t="str">
        <f>IF(ISBLANK(Colony!E25),"",Colony!E25)</f>
        <v/>
      </c>
      <c r="C8">
        <f>IF(ISBLANK(Colony!F25),"",Colony!F25)</f>
        <v>2</v>
      </c>
      <c r="D8" s="1" t="str">
        <f>IF(ISBLANK(Colony!G25),"",Colony!G25)</f>
        <v>+</v>
      </c>
      <c r="E8" s="1" t="str">
        <f>IF(ISBLANK(Colony!H25),"",Colony!H25)</f>
        <v>NA</v>
      </c>
      <c r="F8" s="1" t="str">
        <f>IF(ISBLANK(Colony!I25),"",Colony!I25)</f>
        <v>NA</v>
      </c>
      <c r="G8" s="1">
        <f>IF(ISBLANK(Colony!J25),"",Colony!J25)</f>
        <v>342</v>
      </c>
      <c r="H8" s="1" t="str">
        <f>IF(ISBLANK(Colony!L25),"",Colony!L25)</f>
        <v>jon</v>
      </c>
      <c r="I8" t="str">
        <f t="array" ref="I8">_xlfn.IFNA(INDEX($A$4:$A$499&amp;$E$4:$E$499, MATCH(0, COUNTIF(I$3:I7, $A$4:$A$499&amp;$E$4:$E$499), 0)),"")</f>
        <v>42654NA</v>
      </c>
      <c r="J8">
        <f t="array" ref="J8">_xlfn.IFNA( MATCH(0, COUNTIF(I$3:I7, $A$4:$A$499&amp;$E$4:$E$499), 0),"")</f>
        <v>13</v>
      </c>
      <c r="K8" s="2">
        <f t="array" ref="K8">IFERROR(INDEX($A$4:$A$499, J8),"")</f>
        <v>42654</v>
      </c>
      <c r="L8">
        <f t="array" ref="L8">IFERROR(INDEX($G$4:$G$499, J8),"")</f>
        <v>373</v>
      </c>
      <c r="M8">
        <f t="array" ref="M8">IF(AND(J9&gt;99999,J8&lt;99999),O8- (SUM(--(NOT(ISBLANK(INDEX(Colony!$J$21:$J$494, J8):INDEX(Colony!$J$21:$J$494, COUNT($A$4:$A$499))))))), IFERROR(O8-(SUM(--(NOT(ISBLANK(INDEX(Colony!$J$21:$J$494, J8):INDEX(Colony!$J$21:$J$494, J9-1)))))),""))</f>
        <v>0</v>
      </c>
      <c r="N8" t="str">
        <f t="array" ref="N8">IFERROR(INDEX($E$4:$E$499,J8),"")</f>
        <v>NA</v>
      </c>
      <c r="O8">
        <f t="array" ref="O8">IFERROR(IF(NOT(J8+100&gt;J9),COUNT($A$4:$A$499)+1-J8,IFERROR(J9-J8,"")),"")</f>
        <v>3</v>
      </c>
      <c r="P8" s="6" t="str">
        <f t="array" ref="P8">IFERROR(INDEX($O$4:$O$499,SMALL(IF($N$4:$N$499=P$3,ROW($O$4:$O$499)-ROW($O$4)+1),ROWS($O$4:$O8))),"")</f>
        <v/>
      </c>
      <c r="Q8" s="2" t="str">
        <f t="array" ref="Q8">IFERROR(INDEX($K$4:$K$499,SMALL(IF($N$4:$N$499=P$3,ROW($K$4:$K$499)-ROW($K$4)+1),ROWS($K$4:$K8))),"")</f>
        <v/>
      </c>
      <c r="R8" s="6" t="str">
        <f t="array" ref="R8">IFERROR(INDEX($O$4:$O$499,SMALL(IF($N$4:$N$499=R$3,ROW($O$4:$O$499)-ROW($O$4)+1),ROWS($O$4:$O8))),"")</f>
        <v/>
      </c>
      <c r="S8" s="2" t="str">
        <f t="array" ref="S8">IFERROR(INDEX($K$4:$K$499,SMALL(IF($N$4:$N$499=R$3,ROW($K$4:$K$499)-ROW($K$4)+1),ROWS($K$4:$K8))),"")</f>
        <v/>
      </c>
      <c r="T8" s="6" t="str">
        <f t="array" ref="T8">IFERROR(INDEX($O$4:$O$499,SMALL(IF($N$4:$N$499=T$3,ROW($O$4:$O$499)-ROW($O$4)+1),ROWS($O$4:$O8))),"")</f>
        <v/>
      </c>
      <c r="U8" s="2" t="str">
        <f t="array" ref="U8">IFERROR(INDEX($K$4:$K$499,SMALL(IF($N$4:$N$499=T$3,ROW($K$4:$K$499)-ROW($K$4)+1),ROWS($K$4:$K8))),"")</f>
        <v/>
      </c>
      <c r="V8" s="6" t="str">
        <f t="array" ref="V8">IFERROR(INDEX($O$4:$O$499,SMALL(IF($N$4:$N$499=V$3,ROW($O$4:$O$499)-ROW($O$4)+1),ROWS($O$4:$O8))),"")</f>
        <v/>
      </c>
      <c r="W8" s="2" t="str">
        <f t="array" ref="W8">IFERROR(INDEX($K$4:$K$499,SMALL(IF($N$4:$N$499=V$3,ROW($K$4:$K$499)-ROW($K$4)+1),ROWS($K$4:$K8))),"")</f>
        <v/>
      </c>
      <c r="X8" s="6" t="str">
        <f t="array" ref="X8">IFERROR(INDEX($O$4:$O$499,SMALL(IF($N$4:$N$499=X$3,ROW($O$4:$O$499)-ROW($O$4)+1),ROWS($O$4:$O8))),"")</f>
        <v/>
      </c>
      <c r="Y8" s="2" t="str">
        <f t="array" ref="Y8">IFERROR(INDEX($K$4:$K$499,SMALL(IF($N$4:$N$499=X$3,ROW($K$4:$K$499)-ROW($K$4)+1),ROWS($K$4:$K8))),"")</f>
        <v/>
      </c>
      <c r="Z8" s="6" t="str">
        <f t="array" ref="Z8">IFERROR(INDEX($O$4:$O$499,SMALL(IF($N$4:$N$499=Z$3,ROW($O$4:$O$499)-ROW($O$4)+1),ROWS($O$4:$O8))),"")</f>
        <v/>
      </c>
      <c r="AA8" s="2" t="str">
        <f t="array" ref="AA8">IFERROR(INDEX($K$4:$K$499,SMALL(IF($N$4:$N$499=Z$3,ROW($K$4:$K$499)-ROW($K$4)+1),ROWS($K$4:$K8))),"")</f>
        <v/>
      </c>
      <c r="AB8" s="6" t="str">
        <f t="array" ref="AB8">IFERROR(INDEX($O$4:$O$499,SMALL(IF($N$4:$N$499=AB$3,ROW($O$4:$O$499)-ROW($O$4)+1),ROWS($O$4:$O8))),"")</f>
        <v/>
      </c>
      <c r="AC8" s="2" t="str">
        <f t="array" ref="AC8">IFERROR(INDEX($K$4:$K$499,SMALL(IF($N$4:$N$499=AB$3,ROW($K$4:$K$499)-ROW($K$4)+1),ROWS($K$4:$K8))),"")</f>
        <v/>
      </c>
      <c r="AD8" s="6" t="str">
        <f t="array" ref="AD8">IFERROR(INDEX($O$4:$O$499,SMALL(IF($N$4:$N$499=AD$3,ROW($O$4:$O$499)-ROW($O$4)+1),ROWS($O$4:$O8))),"")</f>
        <v/>
      </c>
      <c r="AE8" s="2" t="str">
        <f t="array" ref="AE8">IFERROR(INDEX($K$4:$K$499,SMALL(IF($N$4:$N$499=AD$3,ROW($K$4:$K$499)-ROW($K$4)+1),ROWS($K$4:$K8))),"")</f>
        <v/>
      </c>
      <c r="AF8" s="6" t="str">
        <f t="array" ref="AF8">IFERROR(INDEX($O$4:$O$499,SMALL(IF($N$4:$N$499=AF$3,ROW($O$4:$O$499)-ROW($O$4)+1),ROWS($O$4:$O8))),"")</f>
        <v/>
      </c>
      <c r="AG8" s="2" t="str">
        <f t="array" ref="AG8">IFERROR(INDEX($K$4:$K$499,SMALL(IF($N$4:$N$499=AF$3,ROW($K$4:$K$499)-ROW($K$4)+1),ROWS($K$4:$K8))),"")</f>
        <v/>
      </c>
      <c r="AH8" s="6" t="str">
        <f t="array" ref="AH8">IFERROR(INDEX($O$4:$O$499,SMALL(IF($N$4:$N$499=AH$3,ROW($O$4:$O$499)-ROW($O$4)+1),ROWS($O$4:$O8))),"")</f>
        <v/>
      </c>
      <c r="AI8" s="2" t="str">
        <f t="array" ref="AI8">IFERROR(INDEX($K$4:$K$499,SMALL(IF($N$4:$N$499=AH$3,ROW($K$4:$K$499)-ROW($K$4)+1),ROWS($K$4:$K8))),"")</f>
        <v/>
      </c>
      <c r="AJ8" s="2"/>
      <c r="AK8" s="2"/>
      <c r="AL8" s="2"/>
      <c r="AM8" s="2"/>
      <c r="AN8" s="2"/>
      <c r="AO8" s="2"/>
      <c r="AP8" s="2"/>
      <c r="AQ8" s="2"/>
      <c r="AR8" s="2"/>
    </row>
    <row r="9" spans="1:44" x14ac:dyDescent="0.25">
      <c r="A9" s="2">
        <f>IF(ISBLANK(Colony!D26),"",Colony!D26)</f>
        <v>42598</v>
      </c>
      <c r="B9" t="str">
        <f>IF(ISBLANK(Colony!E26),"",Colony!E26)</f>
        <v/>
      </c>
      <c r="C9">
        <f>IF(ISBLANK(Colony!F26),"",Colony!F26)</f>
        <v>1</v>
      </c>
      <c r="D9" s="1" t="str">
        <f>IF(ISBLANK(Colony!G26),"",Colony!G26)</f>
        <v>+</v>
      </c>
      <c r="E9" s="1" t="str">
        <f>IF(ISBLANK(Colony!H26),"",Colony!H26)</f>
        <v>NA</v>
      </c>
      <c r="F9" s="1" t="str">
        <f>IF(ISBLANK(Colony!I26),"",Colony!I26)</f>
        <v>NA</v>
      </c>
      <c r="G9" s="1">
        <f>IF(ISBLANK(Colony!J26),"",Colony!J26)</f>
        <v>355</v>
      </c>
      <c r="H9" s="1" t="str">
        <f>IF(ISBLANK(Colony!L26),"",Colony!L26)</f>
        <v>jon</v>
      </c>
      <c r="I9" t="str">
        <f t="array" ref="I9">_xlfn.IFNA(INDEX($A$4:$A$499&amp;$E$4:$E$499, MATCH(0, COUNTIF(I$3:I8, $A$4:$A$499&amp;$E$4:$E$499), 0)),"")</f>
        <v>42580NA</v>
      </c>
      <c r="J9">
        <f t="array" ref="J9">_xlfn.IFNA( MATCH(0, COUNTIF(I$3:I8, $A$4:$A$499&amp;$E$4:$E$499), 0),"")</f>
        <v>16</v>
      </c>
      <c r="K9" s="2">
        <f t="array" ref="K9">IFERROR(INDEX($A$4:$A$499, J9),"")</f>
        <v>42580</v>
      </c>
      <c r="L9">
        <f t="array" ref="L9">IFERROR(INDEX($G$4:$G$499, J9),"")</f>
        <v>11</v>
      </c>
      <c r="M9">
        <f t="array" ref="M9">IF(AND(J10&gt;99999,J9&lt;99999),O9- (SUM(--(NOT(ISBLANK(INDEX(Colony!$J$21:$J$494, J9):INDEX(Colony!$J$21:$J$494, COUNT($A$4:$A$499))))))), IFERROR(O9-(SUM(--(NOT(ISBLANK(INDEX(Colony!$J$21:$J$494, J9):INDEX(Colony!$J$21:$J$494, J10-1)))))),""))</f>
        <v>0</v>
      </c>
      <c r="N9" t="str">
        <f t="array" ref="N9">IFERROR(INDEX($E$4:$E$499,J9),"")</f>
        <v>NA</v>
      </c>
      <c r="O9">
        <f t="array" ref="O9">IFERROR(IF(NOT(J9+100&gt;J10),COUNT($A$4:$A$499)+1-J9,IFERROR(J10-J9,"")),"")</f>
        <v>1</v>
      </c>
      <c r="P9" s="6" t="str">
        <f t="array" ref="P9">IFERROR(INDEX($O$4:$O$499,SMALL(IF($N$4:$N$499=P$3,ROW($O$4:$O$499)-ROW($O$4)+1),ROWS($O$4:$O9))),"")</f>
        <v/>
      </c>
      <c r="Q9" s="2" t="str">
        <f t="array" ref="Q9">IFERROR(INDEX($K$4:$K$499,SMALL(IF($N$4:$N$499=P$3,ROW($K$4:$K$499)-ROW($K$4)+1),ROWS($K$4:$K9))),"")</f>
        <v/>
      </c>
      <c r="R9" s="6" t="str">
        <f t="array" ref="R9">IFERROR(INDEX($O$4:$O$499,SMALL(IF($N$4:$N$499=R$3,ROW($O$4:$O$499)-ROW($O$4)+1),ROWS($O$4:$O9))),"")</f>
        <v/>
      </c>
      <c r="S9" s="2" t="str">
        <f t="array" ref="S9">IFERROR(INDEX($K$4:$K$499,SMALL(IF($N$4:$N$499=R$3,ROW($K$4:$K$499)-ROW($K$4)+1),ROWS($K$4:$K9))),"")</f>
        <v/>
      </c>
      <c r="T9" s="6" t="str">
        <f t="array" ref="T9">IFERROR(INDEX($O$4:$O$499,SMALL(IF($N$4:$N$499=T$3,ROW($O$4:$O$499)-ROW($O$4)+1),ROWS($O$4:$O9))),"")</f>
        <v/>
      </c>
      <c r="U9" s="2" t="str">
        <f t="array" ref="U9">IFERROR(INDEX($K$4:$K$499,SMALL(IF($N$4:$N$499=T$3,ROW($K$4:$K$499)-ROW($K$4)+1),ROWS($K$4:$K9))),"")</f>
        <v/>
      </c>
      <c r="V9" s="6" t="str">
        <f t="array" ref="V9">IFERROR(INDEX($O$4:$O$499,SMALL(IF($N$4:$N$499=V$3,ROW($O$4:$O$499)-ROW($O$4)+1),ROWS($O$4:$O9))),"")</f>
        <v/>
      </c>
      <c r="W9" s="2" t="str">
        <f t="array" ref="W9">IFERROR(INDEX($K$4:$K$499,SMALL(IF($N$4:$N$499=V$3,ROW($K$4:$K$499)-ROW($K$4)+1),ROWS($K$4:$K9))),"")</f>
        <v/>
      </c>
      <c r="X9" s="6" t="str">
        <f t="array" ref="X9">IFERROR(INDEX($O$4:$O$499,SMALL(IF($N$4:$N$499=X$3,ROW($O$4:$O$499)-ROW($O$4)+1),ROWS($O$4:$O9))),"")</f>
        <v/>
      </c>
      <c r="Y9" s="2" t="str">
        <f t="array" ref="Y9">IFERROR(INDEX($K$4:$K$499,SMALL(IF($N$4:$N$499=X$3,ROW($K$4:$K$499)-ROW($K$4)+1),ROWS($K$4:$K9))),"")</f>
        <v/>
      </c>
      <c r="Z9" s="6" t="str">
        <f t="array" ref="Z9">IFERROR(INDEX($O$4:$O$499,SMALL(IF($N$4:$N$499=Z$3,ROW($O$4:$O$499)-ROW($O$4)+1),ROWS($O$4:$O9))),"")</f>
        <v/>
      </c>
      <c r="AA9" s="2" t="str">
        <f t="array" ref="AA9">IFERROR(INDEX($K$4:$K$499,SMALL(IF($N$4:$N$499=Z$3,ROW($K$4:$K$499)-ROW($K$4)+1),ROWS($K$4:$K9))),"")</f>
        <v/>
      </c>
      <c r="AB9" s="6" t="str">
        <f t="array" ref="AB9">IFERROR(INDEX($O$4:$O$499,SMALL(IF($N$4:$N$499=AB$3,ROW($O$4:$O$499)-ROW($O$4)+1),ROWS($O$4:$O9))),"")</f>
        <v/>
      </c>
      <c r="AC9" s="2" t="str">
        <f t="array" ref="AC9">IFERROR(INDEX($K$4:$K$499,SMALL(IF($N$4:$N$499=AB$3,ROW($K$4:$K$499)-ROW($K$4)+1),ROWS($K$4:$K9))),"")</f>
        <v/>
      </c>
      <c r="AD9" s="6" t="str">
        <f t="array" ref="AD9">IFERROR(INDEX($O$4:$O$499,SMALL(IF($N$4:$N$499=AD$3,ROW($O$4:$O$499)-ROW($O$4)+1),ROWS($O$4:$O9))),"")</f>
        <v/>
      </c>
      <c r="AE9" s="2" t="str">
        <f t="array" ref="AE9">IFERROR(INDEX($K$4:$K$499,SMALL(IF($N$4:$N$499=AD$3,ROW($K$4:$K$499)-ROW($K$4)+1),ROWS($K$4:$K9))),"")</f>
        <v/>
      </c>
      <c r="AF9" s="6" t="str">
        <f t="array" ref="AF9">IFERROR(INDEX($O$4:$O$499,SMALL(IF($N$4:$N$499=AF$3,ROW($O$4:$O$499)-ROW($O$4)+1),ROWS($O$4:$O9))),"")</f>
        <v/>
      </c>
      <c r="AG9" s="2" t="str">
        <f>IFERROR(INDEX($K$4:$K$499,SMALL(IF($N$4:$N$499=AF$3,ROW($K$4:$K$499)-ROW($K$4)+1),ROWS($K$4:$K9))),"")</f>
        <v/>
      </c>
      <c r="AH9" s="6" t="str">
        <f t="array" ref="AH9">IFERROR(INDEX($O$4:$O$499,SMALL(IF($N$4:$N$499=AH$3,ROW($O$4:$O$499)-ROW($O$4)+1),ROWS($O$4:$O9))),"")</f>
        <v/>
      </c>
      <c r="AI9" s="2" t="str">
        <f t="array" ref="AI9">IFERROR(INDEX($K$4:$K$499,SMALL(IF($N$4:$N$499=AH$3,ROW($K$4:$K$499)-ROW($K$4)+1),ROWS($K$4:$K9))),"")</f>
        <v/>
      </c>
      <c r="AJ9" s="2"/>
      <c r="AK9" s="2"/>
      <c r="AL9" s="2"/>
      <c r="AM9" s="2"/>
      <c r="AN9" s="2"/>
      <c r="AO9" s="2"/>
      <c r="AP9" s="2"/>
      <c r="AQ9" s="2"/>
      <c r="AR9" s="2"/>
    </row>
    <row r="10" spans="1:44" x14ac:dyDescent="0.25">
      <c r="A10" s="1">
        <f>IF(ISBLANK(Colony!D27),"",Colony!D27)</f>
        <v>42598</v>
      </c>
      <c r="B10" t="str">
        <f>IF(ISBLANK(Colony!E27),"",Colony!E27)</f>
        <v/>
      </c>
      <c r="C10">
        <f>IF(ISBLANK(Colony!F27),"",Colony!F27)</f>
        <v>2</v>
      </c>
      <c r="D10" s="1" t="str">
        <f>IF(ISBLANK(Colony!G27),"",Colony!G27)</f>
        <v>+</v>
      </c>
      <c r="E10" s="1" t="str">
        <f>IF(ISBLANK(Colony!H27),"",Colony!H27)</f>
        <v>NA</v>
      </c>
      <c r="F10" s="1" t="str">
        <f>IF(ISBLANK(Colony!I27),"",Colony!I27)</f>
        <v>NA</v>
      </c>
      <c r="G10" s="1">
        <f>IF(ISBLANK(Colony!J27),"",Colony!J27)</f>
        <v>355</v>
      </c>
      <c r="H10" s="1" t="str">
        <f>IF(ISBLANK(Colony!L27),"",Colony!L27)</f>
        <v>jon</v>
      </c>
      <c r="I10" t="str">
        <f t="array" ref="I10">_xlfn.IFNA(INDEX($A$4:$A$499&amp;$E$4:$E$499, MATCH(0, COUNTIF(I$3:I9, $A$4:$A$499&amp;$E$4:$E$499), 0)),"")</f>
        <v>42665AH0453</v>
      </c>
      <c r="J10">
        <f t="array" ref="J10">_xlfn.IFNA( MATCH(0, COUNTIF(I$3:I9, $A$4:$A$499&amp;$E$4:$E$499), 0),"")</f>
        <v>17</v>
      </c>
      <c r="K10" s="2">
        <f t="array" ref="K10">IFERROR(INDEX($A$4:$A$499, J10),"")</f>
        <v>42665</v>
      </c>
      <c r="L10">
        <f t="array" ref="L10">IFERROR(INDEX($G$4:$G$499, J10),"")</f>
        <v>331</v>
      </c>
      <c r="M10">
        <f t="array" ref="M10">IF(AND(J11&gt;99999,J10&lt;99999),O10- (SUM(--(NOT(ISBLANK(INDEX(Colony!$J$21:$J$494, J10):INDEX(Colony!$J$21:$J$494, COUNT($A$4:$A$499))))))), IFERROR(O10-(SUM(--(NOT(ISBLANK(INDEX(Colony!$J$21:$J$494, J10):INDEX(Colony!$J$21:$J$494, J11-1)))))),""))</f>
        <v>0</v>
      </c>
      <c r="N10" t="str">
        <f t="array" ref="N10">IFERROR(INDEX($E$4:$E$499,J10),"")</f>
        <v>AH0453</v>
      </c>
      <c r="O10">
        <f t="array" ref="O10">IFERROR(IF(NOT(J10+100&gt;J11),COUNT($A$4:$A$499)+1-J10,IFERROR(J11-J10,"")),"")</f>
        <v>4</v>
      </c>
      <c r="P10" s="6" t="str">
        <f t="array" ref="P10">IFERROR(INDEX($O$4:$O$499,SMALL(IF($N$4:$N$499=P$3,ROW($O$4:$O$499)-ROW($O$4)+1),ROWS($O$4:$O10))),"")</f>
        <v/>
      </c>
      <c r="Q10" s="2" t="str">
        <f t="array" ref="Q10">IFERROR(INDEX($K$4:$K$499,SMALL(IF($N$4:$N$499=P$3,ROW($K$4:$K$499)-ROW($K$4)+1),ROWS($K$4:$K10))),"")</f>
        <v/>
      </c>
      <c r="R10" s="6" t="str">
        <f t="array" ref="R10">IFERROR(INDEX($O$4:$O$499,SMALL(IF($N$4:$N$499=R$3,ROW($O$4:$O$499)-ROW($O$4)+1),ROWS($O$4:$O10))),"")</f>
        <v/>
      </c>
      <c r="S10" s="2" t="str">
        <f t="array" ref="S10">IFERROR(INDEX($K$4:$K$499,SMALL(IF($N$4:$N$499=R$3,ROW($K$4:$K$499)-ROW($K$4)+1),ROWS($K$4:$K10))),"")</f>
        <v/>
      </c>
      <c r="T10" s="6" t="str">
        <f t="array" ref="T10">IFERROR(INDEX($O$4:$O$499,SMALL(IF($N$4:$N$499=T$3,ROW($O$4:$O$499)-ROW($O$4)+1),ROWS($O$4:$O10))),"")</f>
        <v/>
      </c>
      <c r="U10" s="2" t="str">
        <f t="array" ref="U10">IFERROR(INDEX($K$4:$K$499,SMALL(IF($N$4:$N$499=T$3,ROW($K$4:$K$499)-ROW($K$4)+1),ROWS($K$4:$K10))),"")</f>
        <v/>
      </c>
      <c r="V10" s="6" t="str">
        <f t="array" ref="V10">IFERROR(INDEX($O$4:$O$499,SMALL(IF($N$4:$N$499=V$3,ROW($O$4:$O$499)-ROW($O$4)+1),ROWS($O$4:$O10))),"")</f>
        <v/>
      </c>
      <c r="W10" s="2" t="str">
        <f t="array" ref="W10">IFERROR(INDEX($K$4:$K$499,SMALL(IF($N$4:$N$499=V$3,ROW($K$4:$K$499)-ROW($K$4)+1),ROWS($K$4:$K10))),"")</f>
        <v/>
      </c>
      <c r="X10" s="6" t="str">
        <f t="array" ref="X10">IFERROR(INDEX($O$4:$O$499,SMALL(IF($N$4:$N$499=X$3,ROW($O$4:$O$499)-ROW($O$4)+1),ROWS($O$4:$O10))),"")</f>
        <v/>
      </c>
      <c r="Y10" s="2" t="str">
        <f t="array" ref="Y10">IFERROR(INDEX($K$4:$K$499,SMALL(IF($N$4:$N$499=X$3,ROW($K$4:$K$499)-ROW($K$4)+1),ROWS($K$4:$K10))),"")</f>
        <v/>
      </c>
      <c r="Z10" s="6" t="str">
        <f t="array" ref="Z10">IFERROR(INDEX($O$4:$O$499,SMALL(IF($N$4:$N$499=Z$3,ROW($O$4:$O$499)-ROW($O$4)+1),ROWS($O$4:$O10))),"")</f>
        <v/>
      </c>
      <c r="AA10" s="2" t="str">
        <f t="array" ref="AA10">IFERROR(INDEX($K$4:$K$499,SMALL(IF($N$4:$N$499=Z$3,ROW($K$4:$K$499)-ROW($K$4)+1),ROWS($K$4:$K10))),"")</f>
        <v/>
      </c>
      <c r="AB10" s="6" t="str">
        <f t="array" ref="AB10">IFERROR(INDEX($O$4:$O$499,SMALL(IF($N$4:$N$499=AB$3,ROW($O$4:$O$499)-ROW($O$4)+1),ROWS($O$4:$O10))),"")</f>
        <v/>
      </c>
      <c r="AC10" s="2" t="str">
        <f t="array" ref="AC10">IFERROR(INDEX($K$4:$K$499,SMALL(IF($N$4:$N$499=AB$3,ROW($K$4:$K$499)-ROW($K$4)+1),ROWS($K$4:$K10))),"")</f>
        <v/>
      </c>
      <c r="AD10" s="6" t="str">
        <f t="array" ref="AD10">IFERROR(INDEX($O$4:$O$499,SMALL(IF($N$4:$N$499=AD$3,ROW($O$4:$O$499)-ROW($O$4)+1),ROWS($O$4:$O10))),"")</f>
        <v/>
      </c>
      <c r="AE10" s="2" t="str">
        <f t="array" ref="AE10">IFERROR(INDEX($K$4:$K$499,SMALL(IF($N$4:$N$499=AD$3,ROW($K$4:$K$499)-ROW($K$4)+1),ROWS($K$4:$K10))),"")</f>
        <v/>
      </c>
      <c r="AF10" s="6" t="str">
        <f t="array" ref="AF10">IFERROR(INDEX($O$4:$O$499,SMALL(IF($N$4:$N$499=AF$3,ROW($O$4:$O$499)-ROW($O$4)+1),ROWS($O$4:$O10))),"")</f>
        <v/>
      </c>
      <c r="AG10" s="2" t="str">
        <f t="array" ref="AG10">IFERROR(INDEX($K$4:$K$499,SMALL(IF($N$4:$N$499=AF$3,ROW($K$4:$K$499)-ROW($K$4)+1),ROWS($K$4:$K10))),"")</f>
        <v/>
      </c>
      <c r="AH10" s="6" t="str">
        <f t="array" ref="AH10">IFERROR(INDEX($O$4:$O$499,SMALL(IF($N$4:$N$499=AH$3,ROW($O$4:$O$499)-ROW($O$4)+1),ROWS($O$4:$O10))),"")</f>
        <v/>
      </c>
      <c r="AI10" s="2" t="str">
        <f t="array" ref="AI10">IFERROR(INDEX($K$4:$K$499,SMALL(IF($N$4:$N$499=AH$3,ROW($K$4:$K$499)-ROW($K$4)+1),ROWS($K$4:$K10))),"")</f>
        <v/>
      </c>
      <c r="AJ10" s="2"/>
      <c r="AK10" s="2"/>
      <c r="AL10" s="2"/>
      <c r="AM10" s="2"/>
      <c r="AN10" s="2"/>
      <c r="AO10" s="2"/>
      <c r="AP10" s="2"/>
      <c r="AQ10" s="2"/>
      <c r="AR10" s="2"/>
    </row>
    <row r="11" spans="1:44" x14ac:dyDescent="0.25">
      <c r="A11" s="1">
        <f>IF(ISBLANK(Colony!D28),"",Colony!D28)</f>
        <v>42619</v>
      </c>
      <c r="B11" t="str">
        <f>IF(ISBLANK(Colony!E28),"",Colony!E28)</f>
        <v/>
      </c>
      <c r="C11">
        <f>IF(ISBLANK(Colony!F28),"",Colony!F28)</f>
        <v>1</v>
      </c>
      <c r="D11" s="1" t="str">
        <f>IF(ISBLANK(Colony!G28),"",Colony!G28)</f>
        <v>+</v>
      </c>
      <c r="E11" s="1" t="str">
        <f>IF(ISBLANK(Colony!H28),"",Colony!H28)</f>
        <v>NA</v>
      </c>
      <c r="F11" s="1" t="str">
        <f>IF(ISBLANK(Colony!I28),"",Colony!I28)</f>
        <v>NA</v>
      </c>
      <c r="G11" s="1">
        <f>IF(ISBLANK(Colony!J28),"",Colony!J28)</f>
        <v>317</v>
      </c>
      <c r="H11" s="1" t="str">
        <f>IF(ISBLANK(Colony!L28),"",Colony!L28)</f>
        <v>jon</v>
      </c>
      <c r="I11" t="str">
        <f t="array" ref="I11">_xlfn.IFNA(INDEX($A$4:$A$499&amp;$E$4:$E$499, MATCH(0, COUNTIF(I$3:I10, $A$4:$A$499&amp;$E$4:$E$499), 0)),"")</f>
        <v>42650AH0589</v>
      </c>
      <c r="J11">
        <f t="array" ref="J11">_xlfn.IFNA( MATCH(0, COUNTIF(I$3:I10, $A$4:$A$499&amp;$E$4:$E$499), 0),"")</f>
        <v>21</v>
      </c>
      <c r="K11" s="2">
        <f t="array" ref="K11">IFERROR(INDEX($A$4:$A$499, J11),"")</f>
        <v>42650</v>
      </c>
      <c r="L11">
        <f t="array" ref="L11">IFERROR(INDEX($G$4:$G$499, J11),"")</f>
        <v>335</v>
      </c>
      <c r="M11">
        <f t="array" ref="M11">IF(AND(J12&gt;99999,J11&lt;99999),O11- (SUM(--(NOT(ISBLANK(INDEX(Colony!$J$21:$J$494, J11):INDEX(Colony!$J$21:$J$494, COUNT($A$4:$A$499))))))), IFERROR(O11-(SUM(--(NOT(ISBLANK(INDEX(Colony!$J$21:$J$494, J11):INDEX(Colony!$J$21:$J$494, J12-1)))))),""))</f>
        <v>0</v>
      </c>
      <c r="N11" t="str">
        <f t="array" ref="N11">IFERROR(INDEX($E$4:$E$499,J11),"")</f>
        <v>AH0589</v>
      </c>
      <c r="O11">
        <f t="array" ref="O11">IFERROR(IF(NOT(J11+100&gt;J12),COUNT($A$4:$A$499)+1-J11,IFERROR(J12-J11,"")),"")</f>
        <v>3</v>
      </c>
      <c r="P11" s="6" t="str">
        <f t="array" ref="P11">IFERROR(INDEX($O$4:$O$499,SMALL(IF($N$4:$N$499=P$3,ROW($O$4:$O$499)-ROW($O$4)+1),ROWS($O$4:$O11))),"")</f>
        <v/>
      </c>
      <c r="Q11" s="2" t="str">
        <f t="array" ref="Q11">IFERROR(INDEX($K$4:$K$499,SMALL(IF($N$4:$N$499=P$3,ROW($K$4:$K$499)-ROW($K$4)+1),ROWS($K$4:$K11))),"")</f>
        <v/>
      </c>
      <c r="R11" s="6" t="str">
        <f t="array" ref="R11">IFERROR(INDEX($O$4:$O$499,SMALL(IF($N$4:$N$499=R$3,ROW($O$4:$O$499)-ROW($O$4)+1),ROWS($O$4:$O11))),"")</f>
        <v/>
      </c>
      <c r="S11" s="2" t="str">
        <f t="array" ref="S11">IFERROR(INDEX($K$4:$K$499,SMALL(IF($N$4:$N$499=R$3,ROW($K$4:$K$499)-ROW($K$4)+1),ROWS($K$4:$K11))),"")</f>
        <v/>
      </c>
      <c r="T11" s="6" t="str">
        <f t="array" ref="T11">IFERROR(INDEX($O$4:$O$499,SMALL(IF($N$4:$N$499=T$3,ROW($O$4:$O$499)-ROW($O$4)+1),ROWS($O$4:$O11))),"")</f>
        <v/>
      </c>
      <c r="U11" s="2" t="str">
        <f t="array" ref="U11">IFERROR(INDEX($K$4:$K$499,SMALL(IF($N$4:$N$499=T$3,ROW($K$4:$K$499)-ROW($K$4)+1),ROWS($K$4:$K11))),"")</f>
        <v/>
      </c>
      <c r="V11" s="6" t="str">
        <f t="array" ref="V11">IFERROR(INDEX($O$4:$O$499,SMALL(IF($N$4:$N$499=V$3,ROW($O$4:$O$499)-ROW($O$4)+1),ROWS($O$4:$O11))),"")</f>
        <v/>
      </c>
      <c r="W11" s="2" t="str">
        <f t="array" ref="W11">IFERROR(INDEX($K$4:$K$499,SMALL(IF($N$4:$N$499=V$3,ROW($K$4:$K$499)-ROW($K$4)+1),ROWS($K$4:$K11))),"")</f>
        <v/>
      </c>
      <c r="X11" s="6" t="str">
        <f t="array" ref="X11">IFERROR(INDEX($O$4:$O$499,SMALL(IF($N$4:$N$499=X$3,ROW($O$4:$O$499)-ROW($O$4)+1),ROWS($O$4:$O11))),"")</f>
        <v/>
      </c>
      <c r="Y11" s="2" t="str">
        <f t="array" ref="Y11">IFERROR(INDEX($K$4:$K$499,SMALL(IF($N$4:$N$499=X$3,ROW($K$4:$K$499)-ROW($K$4)+1),ROWS($K$4:$K11))),"")</f>
        <v/>
      </c>
      <c r="Z11" s="6" t="str">
        <f t="array" ref="Z11">IFERROR(INDEX($O$4:$O$499,SMALL(IF($N$4:$N$499=Z$3,ROW($O$4:$O$499)-ROW($O$4)+1),ROWS($O$4:$O11))),"")</f>
        <v/>
      </c>
      <c r="AA11" s="2" t="str">
        <f t="array" ref="AA11">IFERROR(INDEX($K$4:$K$499,SMALL(IF($N$4:$N$499=Z$3,ROW($K$4:$K$499)-ROW($K$4)+1),ROWS($K$4:$K11))),"")</f>
        <v/>
      </c>
      <c r="AB11" s="6" t="str">
        <f t="array" ref="AB11">IFERROR(INDEX($O$4:$O$499,SMALL(IF($N$4:$N$499=AB$3,ROW($O$4:$O$499)-ROW($O$4)+1),ROWS($O$4:$O11))),"")</f>
        <v/>
      </c>
      <c r="AC11" s="2" t="str">
        <f t="array" ref="AC11">IFERROR(INDEX($K$4:$K$499,SMALL(IF($N$4:$N$499=AB$3,ROW($K$4:$K$499)-ROW($K$4)+1),ROWS($K$4:$K11))),"")</f>
        <v/>
      </c>
      <c r="AD11" s="6" t="str">
        <f t="array" ref="AD11">IFERROR(INDEX($O$4:$O$499,SMALL(IF($N$4:$N$499=AD$3,ROW($O$4:$O$499)-ROW($O$4)+1),ROWS($O$4:$O11))),"")</f>
        <v/>
      </c>
      <c r="AE11" s="2" t="str">
        <f t="array" ref="AE11">IFERROR(INDEX($K$4:$K$499,SMALL(IF($N$4:$N$499=AD$3,ROW($K$4:$K$499)-ROW($K$4)+1),ROWS($K$4:$K11))),"")</f>
        <v/>
      </c>
      <c r="AF11" s="6" t="str">
        <f t="array" ref="AF11">IFERROR(INDEX($O$4:$O$499,SMALL(IF($N$4:$N$499=AF$3,ROW($O$4:$O$499)-ROW($O$4)+1),ROWS($O$4:$O11))),"")</f>
        <v/>
      </c>
      <c r="AG11" s="2" t="str">
        <f t="array" ref="AG11">IFERROR(INDEX($K$4:$K$499,SMALL(IF($N$4:$N$499=AF$3,ROW($K$4:$K$499)-ROW($K$4)+1),ROWS($K$4:$K11))),"")</f>
        <v/>
      </c>
      <c r="AH11" s="6" t="str">
        <f t="array" ref="AH11">IFERROR(INDEX($O$4:$O$499,SMALL(IF($N$4:$N$499=AH$3,ROW($O$4:$O$499)-ROW($O$4)+1),ROWS($O$4:$O11))),"")</f>
        <v/>
      </c>
      <c r="AI11" s="2" t="str">
        <f t="array" ref="AI11">IFERROR(INDEX($K$4:$K$499,SMALL(IF($N$4:$N$499=AH$3,ROW($K$4:$K$499)-ROW($K$4)+1),ROWS($K$4:$K11))),"")</f>
        <v/>
      </c>
      <c r="AJ11" s="2"/>
      <c r="AK11" s="2"/>
      <c r="AL11" s="2"/>
      <c r="AM11" s="2"/>
      <c r="AN11" s="2"/>
      <c r="AO11" s="2"/>
      <c r="AP11" s="2"/>
      <c r="AQ11" s="2"/>
      <c r="AR11" s="2"/>
    </row>
    <row r="12" spans="1:44" x14ac:dyDescent="0.25">
      <c r="A12" s="1">
        <f>IF(ISBLANK(Colony!D29),"",Colony!D29)</f>
        <v>42619</v>
      </c>
      <c r="B12" t="str">
        <f>IF(ISBLANK(Colony!E29),"",Colony!E29)</f>
        <v/>
      </c>
      <c r="C12">
        <f>IF(ISBLANK(Colony!F29),"",Colony!F29)</f>
        <v>2</v>
      </c>
      <c r="D12" s="1" t="str">
        <f>IF(ISBLANK(Colony!G29),"",Colony!G29)</f>
        <v>+</v>
      </c>
      <c r="E12" s="1" t="str">
        <f>IF(ISBLANK(Colony!H29),"",Colony!H29)</f>
        <v>NA</v>
      </c>
      <c r="F12" s="1" t="str">
        <f>IF(ISBLANK(Colony!I29),"",Colony!I29)</f>
        <v>NA</v>
      </c>
      <c r="G12" s="1">
        <f>IF(ISBLANK(Colony!J29),"",Colony!J29)</f>
        <v>317</v>
      </c>
      <c r="H12" s="1" t="str">
        <f>IF(ISBLANK(Colony!L29),"",Colony!L29)</f>
        <v>jon</v>
      </c>
      <c r="I12" t="str">
        <f t="array" ref="I12">_xlfn.IFNA(INDEX($A$4:$A$499&amp;$E$4:$E$499, MATCH(0, COUNTIF(I$3:I11, $A$4:$A$499&amp;$E$4:$E$499), 0)),"")</f>
        <v>42650AH0590</v>
      </c>
      <c r="J12">
        <f t="array" ref="J12">_xlfn.IFNA( MATCH(0, COUNTIF(I$3:I11, $A$4:$A$499&amp;$E$4:$E$499), 0),"")</f>
        <v>24</v>
      </c>
      <c r="K12" s="2">
        <f t="array" ref="K12">IFERROR(INDEX($A$4:$A$499, J12),"")</f>
        <v>42650</v>
      </c>
      <c r="L12">
        <f t="array" ref="L12">IFERROR(INDEX($G$4:$G$499, J12),"")</f>
        <v>335</v>
      </c>
      <c r="M12">
        <f t="array" ref="M12">IF(AND(J13&gt;99999,J12&lt;99999),O12- (SUM(--(NOT(ISBLANK(INDEX(Colony!$J$21:$J$494, J12):INDEX(Colony!$J$21:$J$494, COUNT($A$4:$A$499))))))), IFERROR(O12-(SUM(--(NOT(ISBLANK(INDEX(Colony!$J$21:$J$494, J12):INDEX(Colony!$J$21:$J$494, J13-1)))))),""))</f>
        <v>0</v>
      </c>
      <c r="N12" t="str">
        <f t="array" ref="N12">IFERROR(INDEX($E$4:$E$499,J12),"")</f>
        <v>AH0590</v>
      </c>
      <c r="O12">
        <f t="array" ref="O12">IFERROR(IF(NOT(J12+100&gt;J13),COUNT($A$4:$A$499)+1-J12,IFERROR(J13-J12,"")),"")</f>
        <v>7</v>
      </c>
      <c r="P12" s="6" t="str">
        <f t="array" ref="P12">IFERROR(INDEX($O$4:$O$499,SMALL(IF($N$4:$N$499=P$3,ROW($O$4:$O$499)-ROW($O$4)+1),ROWS($O$4:$O12))),"")</f>
        <v/>
      </c>
      <c r="Q12" s="2" t="str">
        <f t="array" ref="Q12">IFERROR(INDEX($K$4:$K$499,SMALL(IF($N$4:$N$499=P$3,ROW($K$4:$K$499)-ROW($K$4)+1),ROWS($K$4:$K12))),"")</f>
        <v/>
      </c>
      <c r="R12" s="6" t="str">
        <f t="array" ref="R12">IFERROR(INDEX($O$4:$O$499,SMALL(IF($N$4:$N$499=R$3,ROW($O$4:$O$499)-ROW($O$4)+1),ROWS($O$4:$O12))),"")</f>
        <v/>
      </c>
      <c r="S12" s="2" t="str">
        <f t="array" ref="S12">IFERROR(INDEX($K$4:$K$499,SMALL(IF($N$4:$N$499=R$3,ROW($K$4:$K$499)-ROW($K$4)+1),ROWS($K$4:$K12))),"")</f>
        <v/>
      </c>
      <c r="T12" s="6" t="str">
        <f t="array" ref="T12">IFERROR(INDEX($O$4:$O$499,SMALL(IF($N$4:$N$499=T$3,ROW($O$4:$O$499)-ROW($O$4)+1),ROWS($O$4:$O12))),"")</f>
        <v/>
      </c>
      <c r="U12" s="2" t="str">
        <f t="array" ref="U12">IFERROR(INDEX($K$4:$K$499,SMALL(IF($N$4:$N$499=T$3,ROW($K$4:$K$499)-ROW($K$4)+1),ROWS($K$4:$K12))),"")</f>
        <v/>
      </c>
      <c r="V12" s="6" t="str">
        <f t="array" ref="V12">IFERROR(INDEX($O$4:$O$499,SMALL(IF($N$4:$N$499=V$3,ROW($O$4:$O$499)-ROW($O$4)+1),ROWS($O$4:$O12))),"")</f>
        <v/>
      </c>
      <c r="W12" s="2" t="str">
        <f t="array" ref="W12">IFERROR(INDEX($K$4:$K$499,SMALL(IF($N$4:$N$499=V$3,ROW($K$4:$K$499)-ROW($K$4)+1),ROWS($K$4:$K12))),"")</f>
        <v/>
      </c>
      <c r="X12" s="6" t="str">
        <f t="array" ref="X12">IFERROR(INDEX($O$4:$O$499,SMALL(IF($N$4:$N$499=X$3,ROW($O$4:$O$499)-ROW($O$4)+1),ROWS($O$4:$O12))),"")</f>
        <v/>
      </c>
      <c r="Y12" s="2" t="str">
        <f t="array" ref="Y12">IFERROR(INDEX($K$4:$K$499,SMALL(IF($N$4:$N$499=X$3,ROW($K$4:$K$499)-ROW($K$4)+1),ROWS($K$4:$K12))),"")</f>
        <v/>
      </c>
      <c r="Z12" s="6" t="str">
        <f t="array" ref="Z12">IFERROR(INDEX($O$4:$O$499,SMALL(IF($N$4:$N$499=Z$3,ROW($O$4:$O$499)-ROW($O$4)+1),ROWS($O$4:$O12))),"")</f>
        <v/>
      </c>
      <c r="AA12" s="2" t="str">
        <f t="array" ref="AA12">IFERROR(INDEX($K$4:$K$499,SMALL(IF($N$4:$N$499=Z$3,ROW($K$4:$K$499)-ROW($K$4)+1),ROWS($K$4:$K12))),"")</f>
        <v/>
      </c>
      <c r="AB12" s="6" t="str">
        <f t="array" ref="AB12">IFERROR(INDEX($O$4:$O$499,SMALL(IF($N$4:$N$499=AB$3,ROW($O$4:$O$499)-ROW($O$4)+1),ROWS($O$4:$O12))),"")</f>
        <v/>
      </c>
      <c r="AC12" s="2" t="str">
        <f t="array" ref="AC12">IFERROR(INDEX($K$4:$K$499,SMALL(IF($N$4:$N$499=AB$3,ROW($K$4:$K$499)-ROW($K$4)+1),ROWS($K$4:$K12))),"")</f>
        <v/>
      </c>
      <c r="AD12" s="6" t="str">
        <f t="array" ref="AD12">IFERROR(INDEX($O$4:$O$499,SMALL(IF($N$4:$N$499=AD$3,ROW($O$4:$O$499)-ROW($O$4)+1),ROWS($O$4:$O12))),"")</f>
        <v/>
      </c>
      <c r="AE12" s="2" t="str">
        <f t="array" ref="AE12">IFERROR(INDEX($K$4:$K$499,SMALL(IF($N$4:$N$499=AD$3,ROW($K$4:$K$499)-ROW($K$4)+1),ROWS($K$4:$K12))),"")</f>
        <v/>
      </c>
      <c r="AF12" s="6" t="str">
        <f t="array" ref="AF12">IFERROR(INDEX($O$4:$O$499,SMALL(IF($N$4:$N$499=AF$3,ROW($O$4:$O$499)-ROW($O$4)+1),ROWS($O$4:$O12))),"")</f>
        <v/>
      </c>
      <c r="AG12" s="2" t="str">
        <f t="array" ref="AG12">IFERROR(INDEX($K$4:$K$499,SMALL(IF($N$4:$N$499=AF$3,ROW($K$4:$K$499)-ROW($K$4)+1),ROWS($K$4:$K12))),"")</f>
        <v/>
      </c>
      <c r="AH12" s="6" t="str">
        <f t="array" ref="AH12">IFERROR(INDEX($O$4:$O$499,SMALL(IF($N$4:$N$499=AH$3,ROW($O$4:$O$499)-ROW($O$4)+1),ROWS($O$4:$O12))),"")</f>
        <v/>
      </c>
      <c r="AI12" s="2" t="str">
        <f t="array" ref="AI12">IFERROR(INDEX($K$4:$K$499,SMALL(IF($N$4:$N$499=AH$3,ROW($K$4:$K$499)-ROW($K$4)+1),ROWS($K$4:$K12))),"")</f>
        <v/>
      </c>
      <c r="AJ12" s="2"/>
      <c r="AK12" s="2"/>
      <c r="AL12" s="2"/>
      <c r="AM12" s="2"/>
      <c r="AN12" s="2"/>
      <c r="AO12" s="2"/>
      <c r="AP12" s="2"/>
      <c r="AQ12" s="2"/>
      <c r="AR12" s="2"/>
    </row>
    <row r="13" spans="1:44" x14ac:dyDescent="0.25">
      <c r="A13" s="1">
        <f>IF(ISBLANK(Colony!D30),"",Colony!D30)</f>
        <v>42619</v>
      </c>
      <c r="B13" t="str">
        <f>IF(ISBLANK(Colony!E30),"",Colony!E30)</f>
        <v/>
      </c>
      <c r="C13">
        <f>IF(ISBLANK(Colony!F30),"",Colony!F30)</f>
        <v>1</v>
      </c>
      <c r="D13" s="1" t="str">
        <f>IF(ISBLANK(Colony!G30),"",Colony!G30)</f>
        <v>+</v>
      </c>
      <c r="E13" s="1" t="str">
        <f>IF(ISBLANK(Colony!H30),"",Colony!H30)</f>
        <v>NA</v>
      </c>
      <c r="F13" s="1" t="str">
        <f>IF(ISBLANK(Colony!I30),"",Colony!I30)</f>
        <v>NA</v>
      </c>
      <c r="G13" s="1">
        <f>IF(ISBLANK(Colony!J30),"",Colony!J30)</f>
        <v>369</v>
      </c>
      <c r="H13" s="1" t="str">
        <f>IF(ISBLANK(Colony!L30),"",Colony!L30)</f>
        <v>jon</v>
      </c>
      <c r="I13" t="str">
        <f t="array" ref="I13">_xlfn.IFNA(INDEX($A$4:$A$499&amp;$E$4:$E$499, MATCH(0, COUNTIF(I$3:I12, $A$4:$A$499&amp;$E$4:$E$499), 0)),"")</f>
        <v>42686AH0453</v>
      </c>
      <c r="J13">
        <f t="array" ref="J13">_xlfn.IFNA( MATCH(0, COUNTIF(I$3:I12, $A$4:$A$499&amp;$E$4:$E$499), 0),"")</f>
        <v>31</v>
      </c>
      <c r="K13" s="2">
        <f t="array" ref="K13">IFERROR(INDEX($A$4:$A$499, J13),"")</f>
        <v>42686</v>
      </c>
      <c r="L13">
        <f t="array" ref="L13">IFERROR(INDEX($G$4:$G$499, J13),"")</f>
        <v>351</v>
      </c>
      <c r="M13">
        <f t="array" ref="M13">IF(AND(J14&gt;99999,J13&lt;99999),O13- (SUM(--(NOT(ISBLANK(INDEX(Colony!$J$21:$J$494, J13):INDEX(Colony!$J$21:$J$494, COUNT($A$4:$A$499))))))), IFERROR(O13-(SUM(--(NOT(ISBLANK(INDEX(Colony!$J$21:$J$494, J13):INDEX(Colony!$J$21:$J$494, J14-1)))))),""))</f>
        <v>0</v>
      </c>
      <c r="N13" t="str">
        <f t="array" ref="N13">IFERROR(INDEX($E$4:$E$499,J13),"")</f>
        <v>AH0453</v>
      </c>
      <c r="O13">
        <f t="array" ref="O13">IFERROR(IF(NOT(J13+100&gt;J14),COUNT($A$4:$A$499)+1-J13,IFERROR(J14-J13,"")),"")</f>
        <v>6</v>
      </c>
      <c r="P13" s="6" t="str">
        <f t="array" ref="P13">IFERROR(INDEX($O$4:$O$499,SMALL(IF($N$4:$N$499=P$3,ROW($O$4:$O$499)-ROW($O$4)+1),ROWS($O$4:$O13))),"")</f>
        <v/>
      </c>
      <c r="Q13" s="2" t="str">
        <f t="array" ref="Q13">IFERROR(INDEX($K$4:$K$499,SMALL(IF($N$4:$N$499=P$3,ROW($K$4:$K$499)-ROW($K$4)+1),ROWS($K$4:$K13))),"")</f>
        <v/>
      </c>
      <c r="R13" s="6" t="str">
        <f t="array" ref="R13">IFERROR(INDEX($O$4:$O$499,SMALL(IF($N$4:$N$499=R$3,ROW($O$4:$O$499)-ROW($O$4)+1),ROWS($O$4:$O13))),"")</f>
        <v/>
      </c>
      <c r="S13" s="2" t="str">
        <f t="array" ref="S13">IFERROR(INDEX($K$4:$K$499,SMALL(IF($N$4:$N$499=R$3,ROW($K$4:$K$499)-ROW($K$4)+1),ROWS($K$4:$K13))),"")</f>
        <v/>
      </c>
      <c r="T13" s="6" t="str">
        <f t="array" ref="T13">IFERROR(INDEX($O$4:$O$499,SMALL(IF($N$4:$N$499=T$3,ROW($O$4:$O$499)-ROW($O$4)+1),ROWS($O$4:$O13))),"")</f>
        <v/>
      </c>
      <c r="U13" s="2" t="str">
        <f t="array" ref="U13">IFERROR(INDEX($K$4:$K$499,SMALL(IF($N$4:$N$499=T$3,ROW($K$4:$K$499)-ROW($K$4)+1),ROWS($K$4:$K13))),"")</f>
        <v/>
      </c>
      <c r="V13" s="6" t="str">
        <f t="array" ref="V13">IFERROR(INDEX($O$4:$O$499,SMALL(IF($N$4:$N$499=V$3,ROW($O$4:$O$499)-ROW($O$4)+1),ROWS($O$4:$O13))),"")</f>
        <v/>
      </c>
      <c r="W13" s="2" t="str">
        <f t="array" ref="W13">IFERROR(INDEX($K$4:$K$499,SMALL(IF($N$4:$N$499=V$3,ROW($K$4:$K$499)-ROW($K$4)+1),ROWS($K$4:$K13))),"")</f>
        <v/>
      </c>
      <c r="X13" s="6" t="str">
        <f t="array" ref="X13">IFERROR(INDEX($O$4:$O$499,SMALL(IF($N$4:$N$499=X$3,ROW($O$4:$O$499)-ROW($O$4)+1),ROWS($O$4:$O13))),"")</f>
        <v/>
      </c>
      <c r="Y13" s="2" t="str">
        <f t="array" ref="Y13">IFERROR(INDEX($K$4:$K$499,SMALL(IF($N$4:$N$499=X$3,ROW($K$4:$K$499)-ROW($K$4)+1),ROWS($K$4:$K13))),"")</f>
        <v/>
      </c>
      <c r="Z13" s="6" t="str">
        <f t="array" ref="Z13">IFERROR(INDEX($O$4:$O$499,SMALL(IF($N$4:$N$499=Z$3,ROW($O$4:$O$499)-ROW($O$4)+1),ROWS($O$4:$O13))),"")</f>
        <v/>
      </c>
      <c r="AA13" s="2" t="str">
        <f t="array" ref="AA13">IFERROR(INDEX($K$4:$K$499,SMALL(IF($N$4:$N$499=Z$3,ROW($K$4:$K$499)-ROW($K$4)+1),ROWS($K$4:$K13))),"")</f>
        <v/>
      </c>
      <c r="AB13" s="6" t="str">
        <f t="array" ref="AB13">IFERROR(INDEX($O$4:$O$499,SMALL(IF($N$4:$N$499=AB$3,ROW($O$4:$O$499)-ROW($O$4)+1),ROWS($O$4:$O13))),"")</f>
        <v/>
      </c>
      <c r="AC13" s="2" t="str">
        <f t="array" ref="AC13">IFERROR(INDEX($K$4:$K$499,SMALL(IF($N$4:$N$499=AB$3,ROW($K$4:$K$499)-ROW($K$4)+1),ROWS($K$4:$K13))),"")</f>
        <v/>
      </c>
      <c r="AD13" s="6" t="str">
        <f t="array" ref="AD13">IFERROR(INDEX($O$4:$O$499,SMALL(IF($N$4:$N$499=AD$3,ROW($O$4:$O$499)-ROW($O$4)+1),ROWS($O$4:$O13))),"")</f>
        <v/>
      </c>
      <c r="AE13" s="2" t="str">
        <f t="array" ref="AE13">IFERROR(INDEX($K$4:$K$499,SMALL(IF($N$4:$N$499=AD$3,ROW($K$4:$K$499)-ROW($K$4)+1),ROWS($K$4:$K13))),"")</f>
        <v/>
      </c>
      <c r="AF13" s="6" t="str">
        <f t="array" ref="AF13">IFERROR(INDEX($O$4:$O$499,SMALL(IF($N$4:$N$499=AF$3,ROW($O$4:$O$499)-ROW($O$4)+1),ROWS($O$4:$O13))),"")</f>
        <v/>
      </c>
      <c r="AG13" s="2" t="str">
        <f t="array" ref="AG13">IFERROR(INDEX($K$4:$K$499,SMALL(IF($N$4:$N$499=AF$3,ROW($K$4:$K$499)-ROW($K$4)+1),ROWS($K$4:$K13))),"")</f>
        <v/>
      </c>
      <c r="AH13" s="6" t="str">
        <f t="array" ref="AH13">IFERROR(INDEX($O$4:$O$499,SMALL(IF($N$4:$N$499=AH$3,ROW($O$4:$O$499)-ROW($O$4)+1),ROWS($O$4:$O13))),"")</f>
        <v/>
      </c>
      <c r="AI13" s="2" t="str">
        <f t="array" ref="AI13">IFERROR(INDEX($K$4:$K$499,SMALL(IF($N$4:$N$499=AH$3,ROW($K$4:$K$499)-ROW($K$4)+1),ROWS($K$4:$K13))),"")</f>
        <v/>
      </c>
      <c r="AJ13" s="2"/>
      <c r="AK13" s="2"/>
      <c r="AL13" s="2"/>
      <c r="AM13" s="2"/>
      <c r="AN13" s="2"/>
      <c r="AO13" s="2"/>
      <c r="AP13" s="2"/>
      <c r="AQ13" s="2"/>
      <c r="AR13" s="2"/>
    </row>
    <row r="14" spans="1:44" x14ac:dyDescent="0.25">
      <c r="A14" s="1">
        <f>IF(ISBLANK(Colony!D31),"",Colony!D31)</f>
        <v>42619</v>
      </c>
      <c r="B14" t="str">
        <f>IF(ISBLANK(Colony!E31),"",Colony!E31)</f>
        <v/>
      </c>
      <c r="C14">
        <f>IF(ISBLANK(Colony!F31),"",Colony!F31)</f>
        <v>2</v>
      </c>
      <c r="D14" s="1" t="str">
        <f>IF(ISBLANK(Colony!G31),"",Colony!G31)</f>
        <v>+</v>
      </c>
      <c r="E14" s="1" t="str">
        <f>IF(ISBLANK(Colony!H31),"",Colony!H31)</f>
        <v>NA</v>
      </c>
      <c r="F14" s="1" t="str">
        <f>IF(ISBLANK(Colony!I31),"",Colony!I31)</f>
        <v>NA</v>
      </c>
      <c r="G14" s="1">
        <f>IF(ISBLANK(Colony!J31),"",Colony!J31)</f>
        <v>369</v>
      </c>
      <c r="H14" s="1" t="str">
        <f>IF(ISBLANK(Colony!L31),"",Colony!L31)</f>
        <v>jon</v>
      </c>
      <c r="I14" t="str">
        <f t="array" ref="I14">_xlfn.IFNA(INDEX($A$4:$A$499&amp;$E$4:$E$499, MATCH(0, COUNTIF(I$3:I13, $A$4:$A$499&amp;$E$4:$E$499), 0)),"")</f>
        <v>42708AH0589</v>
      </c>
      <c r="J14">
        <f t="array" ref="J14">_xlfn.IFNA( MATCH(0, COUNTIF(I$3:I13, $A$4:$A$499&amp;$E$4:$E$499), 0),"")</f>
        <v>37</v>
      </c>
      <c r="K14" s="2">
        <f t="array" ref="K14">IFERROR(INDEX($A$4:$A$499, J14),"")</f>
        <v>42708</v>
      </c>
      <c r="L14">
        <f t="array" ref="L14">IFERROR(INDEX($G$4:$G$499, J14),"")</f>
        <v>351</v>
      </c>
      <c r="M14">
        <f t="array" ref="M14">IF(AND(J15&gt;99999,J14&lt;99999),O14- (SUM(--(NOT(ISBLANK(INDEX(Colony!$J$21:$J$494, J14):INDEX(Colony!$J$21:$J$494, COUNT($A$4:$A$499))))))), IFERROR(O14-(SUM(--(NOT(ISBLANK(INDEX(Colony!$J$21:$J$494, J14):INDEX(Colony!$J$21:$J$494, J15-1)))))),""))</f>
        <v>0</v>
      </c>
      <c r="N14" t="str">
        <f t="array" ref="N14">IFERROR(INDEX($E$4:$E$499,J14),"")</f>
        <v>AH0589</v>
      </c>
      <c r="O14">
        <f t="array" ref="O14">IFERROR(IF(NOT(J14+100&gt;J15),COUNT($A$4:$A$499)+1-J14,IFERROR(J15-J14,"")),"")</f>
        <v>1</v>
      </c>
      <c r="P14" s="6" t="str">
        <f t="array" ref="P14">IFERROR(INDEX($O$4:$O$499,SMALL(IF($N$4:$N$499=P$3,ROW($O$4:$O$499)-ROW($O$4)+1),ROWS($O$4:$O14))),"")</f>
        <v/>
      </c>
      <c r="Q14" s="2" t="str">
        <f t="array" ref="Q14">IFERROR(INDEX($K$4:$K$499,SMALL(IF($N$4:$N$499=P$3,ROW($K$4:$K$499)-ROW($K$4)+1),ROWS($K$4:$K14))),"")</f>
        <v/>
      </c>
      <c r="R14" s="6" t="str">
        <f t="array" ref="R14">IFERROR(INDEX($O$4:$O$499,SMALL(IF($N$4:$N$499=R$3,ROW($O$4:$O$499)-ROW($O$4)+1),ROWS($O$4:$O14))),"")</f>
        <v/>
      </c>
      <c r="S14" s="2" t="str">
        <f t="array" ref="S14">IFERROR(INDEX($K$4:$K$499,SMALL(IF($N$4:$N$499=R$3,ROW($K$4:$K$499)-ROW($K$4)+1),ROWS($K$4:$K14))),"")</f>
        <v/>
      </c>
      <c r="T14" s="6" t="str">
        <f t="array" ref="T14">IFERROR(INDEX($O$4:$O$499,SMALL(IF($N$4:$N$499=T$3,ROW($O$4:$O$499)-ROW($O$4)+1),ROWS($O$4:$O14))),"")</f>
        <v/>
      </c>
      <c r="U14" s="2" t="str">
        <f t="array" ref="U14">IFERROR(INDEX($K$4:$K$499,SMALL(IF($N$4:$N$499=T$3,ROW($K$4:$K$499)-ROW($K$4)+1),ROWS($K$4:$K14))),"")</f>
        <v/>
      </c>
      <c r="V14" s="6" t="str">
        <f t="array" ref="V14">IFERROR(INDEX($O$4:$O$499,SMALL(IF($N$4:$N$499=V$3,ROW($O$4:$O$499)-ROW($O$4)+1),ROWS($O$4:$O14))),"")</f>
        <v/>
      </c>
      <c r="W14" s="2" t="str">
        <f t="array" ref="W14">IFERROR(INDEX($K$4:$K$499,SMALL(IF($N$4:$N$499=V$3,ROW($K$4:$K$499)-ROW($K$4)+1),ROWS($K$4:$K14))),"")</f>
        <v/>
      </c>
      <c r="X14" s="6" t="str">
        <f t="array" ref="X14">IFERROR(INDEX($O$4:$O$499,SMALL(IF($N$4:$N$499=X$3,ROW($O$4:$O$499)-ROW($O$4)+1),ROWS($O$4:$O14))),"")</f>
        <v/>
      </c>
      <c r="Y14" s="2" t="str">
        <f t="array" ref="Y14">IFERROR(INDEX($K$4:$K$499,SMALL(IF($N$4:$N$499=X$3,ROW($K$4:$K$499)-ROW($K$4)+1),ROWS($K$4:$K14))),"")</f>
        <v/>
      </c>
      <c r="Z14" s="6" t="str">
        <f t="array" ref="Z14">IFERROR(INDEX($O$4:$O$499,SMALL(IF($N$4:$N$499=Z$3,ROW($O$4:$O$499)-ROW($O$4)+1),ROWS($O$4:$O14))),"")</f>
        <v/>
      </c>
      <c r="AA14" s="2" t="str">
        <f t="array" ref="AA14">IFERROR(INDEX($K$4:$K$499,SMALL(IF($N$4:$N$499=Z$3,ROW($K$4:$K$499)-ROW($K$4)+1),ROWS($K$4:$K14))),"")</f>
        <v/>
      </c>
      <c r="AB14" s="6" t="str">
        <f t="array" ref="AB14">IFERROR(INDEX($O$4:$O$499,SMALL(IF($N$4:$N$499=AB$3,ROW($O$4:$O$499)-ROW($O$4)+1),ROWS($O$4:$O14))),"")</f>
        <v/>
      </c>
      <c r="AC14" s="2" t="str">
        <f t="array" ref="AC14">IFERROR(INDEX($K$4:$K$499,SMALL(IF($N$4:$N$499=AB$3,ROW($K$4:$K$499)-ROW($K$4)+1),ROWS($K$4:$K14))),"")</f>
        <v/>
      </c>
      <c r="AD14" s="6" t="str">
        <f t="array" ref="AD14">IFERROR(INDEX($O$4:$O$499,SMALL(IF($N$4:$N$499=AD$3,ROW($O$4:$O$499)-ROW($O$4)+1),ROWS($O$4:$O14))),"")</f>
        <v/>
      </c>
      <c r="AE14" s="2" t="str">
        <f t="array" ref="AE14">IFERROR(INDEX($K$4:$K$499,SMALL(IF($N$4:$N$499=AD$3,ROW($K$4:$K$499)-ROW($K$4)+1),ROWS($K$4:$K14))),"")</f>
        <v/>
      </c>
      <c r="AF14" s="6" t="str">
        <f t="array" ref="AF14">IFERROR(INDEX($O$4:$O$499,SMALL(IF($N$4:$N$499=AF$3,ROW($O$4:$O$499)-ROW($O$4)+1),ROWS($O$4:$O14))),"")</f>
        <v/>
      </c>
      <c r="AG14" s="2" t="str">
        <f t="array" ref="AG14">IFERROR(INDEX($K$4:$K$499,SMALL(IF($N$4:$N$499=AF$3,ROW($K$4:$K$499)-ROW($K$4)+1),ROWS($K$4:$K14))),"")</f>
        <v/>
      </c>
      <c r="AH14" s="6" t="str">
        <f t="array" ref="AH14">IFERROR(INDEX($O$4:$O$499,SMALL(IF($N$4:$N$499=AH$3,ROW($O$4:$O$499)-ROW($O$4)+1),ROWS($O$4:$O14))),"")</f>
        <v/>
      </c>
      <c r="AI14" s="2" t="str">
        <f t="array" ref="AI14">IFERROR(INDEX($K$4:$K$499,SMALL(IF($N$4:$N$499=AH$3,ROW($K$4:$K$499)-ROW($K$4)+1),ROWS($K$4:$K14))),"")</f>
        <v/>
      </c>
      <c r="AJ14" s="2"/>
      <c r="AK14" s="2"/>
      <c r="AL14" s="2"/>
      <c r="AM14" s="2"/>
      <c r="AN14" s="2"/>
      <c r="AO14" s="2"/>
      <c r="AP14" s="2"/>
      <c r="AQ14" s="2"/>
      <c r="AR14" s="2"/>
    </row>
    <row r="15" spans="1:44" x14ac:dyDescent="0.25">
      <c r="A15" s="1">
        <f>IF(ISBLANK(Colony!D32),"",Colony!D32)</f>
        <v>42653</v>
      </c>
      <c r="B15" t="str">
        <f>IF(ISBLANK(Colony!E32),"",Colony!E32)</f>
        <v/>
      </c>
      <c r="C15">
        <f>IF(ISBLANK(Colony!F32),"",Colony!F32)</f>
        <v>1</v>
      </c>
      <c r="D15" s="1" t="str">
        <f>IF(ISBLANK(Colony!G32),"",Colony!G32)</f>
        <v/>
      </c>
      <c r="E15" s="1" t="str">
        <f>IF(ISBLANK(Colony!H32),"",Colony!H32)</f>
        <v>NA</v>
      </c>
      <c r="F15" s="1" t="str">
        <f>IF(ISBLANK(Colony!I32),"",Colony!I32)</f>
        <v>NA</v>
      </c>
      <c r="G15" s="1">
        <f>IF(ISBLANK(Colony!J32),"",Colony!J32)</f>
        <v>373</v>
      </c>
      <c r="H15" s="1" t="str">
        <f>IF(ISBLANK(Colony!L32),"",Colony!L32)</f>
        <v>euthanized</v>
      </c>
      <c r="I15" t="str">
        <f t="array" ref="I15">_xlfn.IFNA(INDEX($A$4:$A$499&amp;$E$4:$E$499, MATCH(0, COUNTIF(I$3:I14, $A$4:$A$499&amp;$E$4:$E$499), 0)),"")</f>
        <v>43073AH0589</v>
      </c>
      <c r="J15">
        <f t="array" ref="J15">_xlfn.IFNA( MATCH(0, COUNTIF(I$3:I14, $A$4:$A$499&amp;$E$4:$E$499), 0),"")</f>
        <v>38</v>
      </c>
      <c r="K15" s="2">
        <f t="array" ref="K15">IFERROR(INDEX($A$4:$A$499, J15),"")</f>
        <v>43073</v>
      </c>
      <c r="L15">
        <f t="array" ref="L15">IFERROR(INDEX($G$4:$G$499, J15),"")</f>
        <v>351</v>
      </c>
      <c r="M15">
        <f t="array" ref="M15">IF(AND(J16&gt;99999,J15&lt;99999),O15- (SUM(--(NOT(ISBLANK(INDEX(Colony!$J$21:$J$494, J15):INDEX(Colony!$J$21:$J$494, COUNT($A$4:$A$499))))))), IFERROR(O15-(SUM(--(NOT(ISBLANK(INDEX(Colony!$J$21:$J$494, J15):INDEX(Colony!$J$21:$J$494, J16-1)))))),""))</f>
        <v>0</v>
      </c>
      <c r="N15" t="str">
        <f t="array" ref="N15">IFERROR(INDEX($E$4:$E$499,J15),"")</f>
        <v>AH0589</v>
      </c>
      <c r="O15">
        <f t="array" ref="O15">IFERROR(IF(NOT(J15+100&gt;J16),COUNT($A$4:$A$499)+1-J15,IFERROR(J16-J15,"")),"")</f>
        <v>8</v>
      </c>
      <c r="P15" s="6" t="str">
        <f t="array" ref="P15">IFERROR(INDEX($O$4:$O$499,SMALL(IF($N$4:$N$499=P$3,ROW($O$4:$O$499)-ROW($O$4)+1),ROWS($O$4:$O15))),"")</f>
        <v/>
      </c>
      <c r="Q15" s="2" t="str">
        <f t="array" ref="Q15">IFERROR(INDEX($K$4:$K$499,SMALL(IF($N$4:$N$499=P$3,ROW($K$4:$K$499)-ROW($K$4)+1),ROWS($K$4:$K15))),"")</f>
        <v/>
      </c>
      <c r="R15" s="6" t="str">
        <f t="array" ref="R15">IFERROR(INDEX($O$4:$O$499,SMALL(IF($N$4:$N$499=R$3,ROW($O$4:$O$499)-ROW($O$4)+1),ROWS($O$4:$O15))),"")</f>
        <v/>
      </c>
      <c r="S15" s="2" t="str">
        <f t="array" ref="S15">IFERROR(INDEX($K$4:$K$499,SMALL(IF($N$4:$N$499=R$3,ROW($K$4:$K$499)-ROW($K$4)+1),ROWS($K$4:$K15))),"")</f>
        <v/>
      </c>
      <c r="T15" s="6" t="str">
        <f t="array" ref="T15">IFERROR(INDEX($O$4:$O$499,SMALL(IF($N$4:$N$499=T$3,ROW($O$4:$O$499)-ROW($O$4)+1),ROWS($O$4:$O15))),"")</f>
        <v/>
      </c>
      <c r="U15" s="2" t="str">
        <f t="array" ref="U15">IFERROR(INDEX($K$4:$K$499,SMALL(IF($N$4:$N$499=T$3,ROW($K$4:$K$499)-ROW($K$4)+1),ROWS($K$4:$K15))),"")</f>
        <v/>
      </c>
      <c r="V15" s="6" t="str">
        <f t="array" ref="V15">IFERROR(INDEX($O$4:$O$499,SMALL(IF($N$4:$N$499=V$3,ROW($O$4:$O$499)-ROW($O$4)+1),ROWS($O$4:$O15))),"")</f>
        <v/>
      </c>
      <c r="W15" s="2" t="str">
        <f t="array" ref="W15">IFERROR(INDEX($K$4:$K$499,SMALL(IF($N$4:$N$499=V$3,ROW($K$4:$K$499)-ROW($K$4)+1),ROWS($K$4:$K15))),"")</f>
        <v/>
      </c>
      <c r="X15" s="6" t="str">
        <f t="array" ref="X15">IFERROR(INDEX($O$4:$O$499,SMALL(IF($N$4:$N$499=X$3,ROW($O$4:$O$499)-ROW($O$4)+1),ROWS($O$4:$O15))),"")</f>
        <v/>
      </c>
      <c r="Y15" s="2" t="str">
        <f t="array" ref="Y15">IFERROR(INDEX($K$4:$K$499,SMALL(IF($N$4:$N$499=X$3,ROW($K$4:$K$499)-ROW($K$4)+1),ROWS($K$4:$K15))),"")</f>
        <v/>
      </c>
      <c r="Z15" s="6" t="str">
        <f t="array" ref="Z15">IFERROR(INDEX($O$4:$O$499,SMALL(IF($N$4:$N$499=Z$3,ROW($O$4:$O$499)-ROW($O$4)+1),ROWS($O$4:$O15))),"")</f>
        <v/>
      </c>
      <c r="AA15" s="2" t="str">
        <f t="array" ref="AA15">IFERROR(INDEX($K$4:$K$499,SMALL(IF($N$4:$N$499=Z$3,ROW($K$4:$K$499)-ROW($K$4)+1),ROWS($K$4:$K15))),"")</f>
        <v/>
      </c>
      <c r="AB15" s="6" t="str">
        <f t="array" ref="AB15">IFERROR(INDEX($O$4:$O$499,SMALL(IF($N$4:$N$499=AB$3,ROW($O$4:$O$499)-ROW($O$4)+1),ROWS($O$4:$O15))),"")</f>
        <v/>
      </c>
      <c r="AC15" s="2" t="str">
        <f t="array" ref="AC15">IFERROR(INDEX($K$4:$K$499,SMALL(IF($N$4:$N$499=AB$3,ROW($K$4:$K$499)-ROW($K$4)+1),ROWS($K$4:$K15))),"")</f>
        <v/>
      </c>
      <c r="AD15" s="6" t="str">
        <f t="array" ref="AD15">IFERROR(INDEX($O$4:$O$499,SMALL(IF($N$4:$N$499=AD$3,ROW($O$4:$O$499)-ROW($O$4)+1),ROWS($O$4:$O15))),"")</f>
        <v/>
      </c>
      <c r="AE15" s="2" t="str">
        <f t="array" ref="AE15">IFERROR(INDEX($K$4:$K$499,SMALL(IF($N$4:$N$499=AD$3,ROW($K$4:$K$499)-ROW($K$4)+1),ROWS($K$4:$K15))),"")</f>
        <v/>
      </c>
      <c r="AF15" s="6" t="str">
        <f t="array" ref="AF15">IFERROR(INDEX($O$4:$O$499,SMALL(IF($N$4:$N$499=AF$3,ROW($O$4:$O$499)-ROW($O$4)+1),ROWS($O$4:$O15))),"")</f>
        <v/>
      </c>
      <c r="AG15" s="2" t="str">
        <f t="array" ref="AG15">IFERROR(INDEX($K$4:$K$499,SMALL(IF($N$4:$N$499=AF$3,ROW($K$4:$K$499)-ROW($K$4)+1),ROWS($K$4:$K15))),"")</f>
        <v/>
      </c>
      <c r="AH15" s="6" t="str">
        <f t="array" ref="AH15">IFERROR(INDEX($O$4:$O$499,SMALL(IF($N$4:$N$499=AH$3,ROW($O$4:$O$499)-ROW($O$4)+1),ROWS($O$4:$O15))),"")</f>
        <v/>
      </c>
      <c r="AI15" s="2" t="str">
        <f t="array" ref="AI15">IFERROR(INDEX($K$4:$K$499,SMALL(IF($N$4:$N$499=AH$3,ROW($K$4:$K$499)-ROW($K$4)+1),ROWS($K$4:$K15))),"")</f>
        <v/>
      </c>
      <c r="AJ15" s="2"/>
      <c r="AK15" s="2"/>
      <c r="AL15" s="2"/>
      <c r="AM15" s="2"/>
      <c r="AN15" s="2"/>
      <c r="AO15" s="2"/>
      <c r="AP15" s="2"/>
      <c r="AQ15" s="2"/>
      <c r="AR15" s="2"/>
    </row>
    <row r="16" spans="1:44" x14ac:dyDescent="0.25">
      <c r="A16" s="1">
        <f>IF(ISBLANK(Colony!D33),"",Colony!D33)</f>
        <v>42654</v>
      </c>
      <c r="B16" t="str">
        <f>IF(ISBLANK(Colony!E33),"",Colony!E33)</f>
        <v/>
      </c>
      <c r="C16" t="str">
        <f>IF(ISBLANK(Colony!F33),"",Colony!F33)</f>
        <v>2 L&amp;R</v>
      </c>
      <c r="D16" s="1" t="str">
        <f>IF(ISBLANK(Colony!G33),"",Colony!G33)</f>
        <v/>
      </c>
      <c r="E16" s="1" t="str">
        <f>IF(ISBLANK(Colony!H33),"",Colony!H33)</f>
        <v>NA</v>
      </c>
      <c r="F16" s="1" t="str">
        <f>IF(ISBLANK(Colony!I33),"",Colony!I33)</f>
        <v>NA</v>
      </c>
      <c r="G16" s="1">
        <f>IF(ISBLANK(Colony!J33),"",Colony!J33)</f>
        <v>373</v>
      </c>
      <c r="H16" s="1" t="str">
        <f>IF(ISBLANK(Colony!L33),"",Colony!L33)</f>
        <v>euthanized</v>
      </c>
      <c r="I16" t="str">
        <f t="array" ref="I16">_xlfn.IFNA(INDEX($A$4:$A$499&amp;$E$4:$E$499, MATCH(0, COUNTIF(I$3:I15, $A$4:$A$499&amp;$E$4:$E$499), 0)),"")</f>
        <v>42713AH0590</v>
      </c>
      <c r="J16">
        <f t="array" ref="J16">_xlfn.IFNA( MATCH(0, COUNTIF(I$3:I15, $A$4:$A$499&amp;$E$4:$E$499), 0),"")</f>
        <v>46</v>
      </c>
      <c r="K16" s="2">
        <f t="array" ref="K16">IFERROR(INDEX($A$4:$A$499, J16),"")</f>
        <v>42713</v>
      </c>
      <c r="L16">
        <f t="array" ref="L16">IFERROR(INDEX($G$4:$G$499, J16),"")</f>
        <v>331</v>
      </c>
      <c r="M16">
        <f t="array" ref="M16">IF(AND(J17&gt;99999,J16&lt;99999),O16- (SUM(--(NOT(ISBLANK(INDEX(Colony!$J$21:$J$494, J16):INDEX(Colony!$J$21:$J$494, COUNT($A$4:$A$499))))))), IFERROR(O16-(SUM(--(NOT(ISBLANK(INDEX(Colony!$J$21:$J$494, J16):INDEX(Colony!$J$21:$J$494, J17-1)))))),""))</f>
        <v>0</v>
      </c>
      <c r="N16" t="str">
        <f t="array" ref="N16">IFERROR(INDEX($E$4:$E$499,J16),"")</f>
        <v>AH0590</v>
      </c>
      <c r="O16">
        <f t="array" ref="O16">IFERROR(IF(NOT(J16+100&gt;J17),COUNT($A$4:$A$499)+1-J16,IFERROR(J17-J16,"")),"")</f>
        <v>2</v>
      </c>
      <c r="P16" s="6" t="str">
        <f t="array" ref="P16">IFERROR(INDEX($O$4:$O$499,SMALL(IF($N$4:$N$499=P$3,ROW($O$4:$O$499)-ROW($O$4)+1),ROWS($O$4:$O16))),"")</f>
        <v/>
      </c>
      <c r="Q16" s="2" t="str">
        <f t="array" ref="Q16">IFERROR(INDEX($K$4:$K$499,SMALL(IF($N$4:$N$499=P$3,ROW($K$4:$K$499)-ROW($K$4)+1),ROWS($K$4:$K16))),"")</f>
        <v/>
      </c>
      <c r="R16" s="6" t="str">
        <f t="array" ref="R16">IFERROR(INDEX($O$4:$O$499,SMALL(IF($N$4:$N$499=R$3,ROW($O$4:$O$499)-ROW($O$4)+1),ROWS($O$4:$O16))),"")</f>
        <v/>
      </c>
      <c r="S16" s="2" t="str">
        <f t="array" ref="S16">IFERROR(INDEX($K$4:$K$499,SMALL(IF($N$4:$N$499=R$3,ROW($K$4:$K$499)-ROW($K$4)+1),ROWS($K$4:$K16))),"")</f>
        <v/>
      </c>
      <c r="T16" s="6" t="str">
        <f t="array" ref="T16">IFERROR(INDEX($O$4:$O$499,SMALL(IF($N$4:$N$499=T$3,ROW($O$4:$O$499)-ROW($O$4)+1),ROWS($O$4:$O16))),"")</f>
        <v/>
      </c>
      <c r="U16" s="2" t="str">
        <f t="array" ref="U16">IFERROR(INDEX($K$4:$K$499,SMALL(IF($N$4:$N$499=T$3,ROW($K$4:$K$499)-ROW($K$4)+1),ROWS($K$4:$K16))),"")</f>
        <v/>
      </c>
      <c r="V16" s="6" t="str">
        <f t="array" ref="V16">IFERROR(INDEX($O$4:$O$499,SMALL(IF($N$4:$N$499=V$3,ROW($O$4:$O$499)-ROW($O$4)+1),ROWS($O$4:$O16))),"")</f>
        <v/>
      </c>
      <c r="W16" s="2" t="str">
        <f t="array" ref="W16">IFERROR(INDEX($K$4:$K$499,SMALL(IF($N$4:$N$499=V$3,ROW($K$4:$K$499)-ROW($K$4)+1),ROWS($K$4:$K16))),"")</f>
        <v/>
      </c>
      <c r="X16" s="6" t="str">
        <f t="array" ref="X16">IFERROR(INDEX($O$4:$O$499,SMALL(IF($N$4:$N$499=X$3,ROW($O$4:$O$499)-ROW($O$4)+1),ROWS($O$4:$O16))),"")</f>
        <v/>
      </c>
      <c r="Y16" s="2" t="str">
        <f t="array" ref="Y16">IFERROR(INDEX($K$4:$K$499,SMALL(IF($N$4:$N$499=X$3,ROW($K$4:$K$499)-ROW($K$4)+1),ROWS($K$4:$K16))),"")</f>
        <v/>
      </c>
      <c r="Z16" s="6" t="str">
        <f t="array" ref="Z16">IFERROR(INDEX($O$4:$O$499,SMALL(IF($N$4:$N$499=Z$3,ROW($O$4:$O$499)-ROW($O$4)+1),ROWS($O$4:$O16))),"")</f>
        <v/>
      </c>
      <c r="AA16" s="2" t="str">
        <f t="array" ref="AA16">IFERROR(INDEX($K$4:$K$499,SMALL(IF($N$4:$N$499=Z$3,ROW($K$4:$K$499)-ROW($K$4)+1),ROWS($K$4:$K16))),"")</f>
        <v/>
      </c>
      <c r="AB16" s="6" t="str">
        <f t="array" ref="AB16">IFERROR(INDEX($O$4:$O$499,SMALL(IF($N$4:$N$499=AB$3,ROW($O$4:$O$499)-ROW($O$4)+1),ROWS($O$4:$O16))),"")</f>
        <v/>
      </c>
      <c r="AC16" s="2" t="str">
        <f t="array" ref="AC16">IFERROR(INDEX($K$4:$K$499,SMALL(IF($N$4:$N$499=AB$3,ROW($K$4:$K$499)-ROW($K$4)+1),ROWS($K$4:$K16))),"")</f>
        <v/>
      </c>
      <c r="AD16" s="6" t="str">
        <f t="array" ref="AD16">IFERROR(INDEX($O$4:$O$499,SMALL(IF($N$4:$N$499=AD$3,ROW($O$4:$O$499)-ROW($O$4)+1),ROWS($O$4:$O16))),"")</f>
        <v/>
      </c>
      <c r="AE16" s="2" t="str">
        <f t="array" ref="AE16">IFERROR(INDEX($K$4:$K$499,SMALL(IF($N$4:$N$499=AD$3,ROW($K$4:$K$499)-ROW($K$4)+1),ROWS($K$4:$K16))),"")</f>
        <v/>
      </c>
      <c r="AF16" s="6" t="str">
        <f t="array" ref="AF16">IFERROR(INDEX($O$4:$O$499,SMALL(IF($N$4:$N$499=AF$3,ROW($O$4:$O$499)-ROW($O$4)+1),ROWS($O$4:$O16))),"")</f>
        <v/>
      </c>
      <c r="AG16" s="2" t="str">
        <f t="array" ref="AG16">IFERROR(INDEX($K$4:$K$499,SMALL(IF($N$4:$N$499=AF$3,ROW($K$4:$K$499)-ROW($K$4)+1),ROWS($K$4:$K16))),"")</f>
        <v/>
      </c>
      <c r="AH16" s="6" t="str">
        <f t="array" ref="AH16">IFERROR(INDEX($O$4:$O$499,SMALL(IF($N$4:$N$499=AH$3,ROW($O$4:$O$499)-ROW($O$4)+1),ROWS($O$4:$O16))),"")</f>
        <v/>
      </c>
      <c r="AI16" s="2" t="str">
        <f t="array" ref="AI16">IFERROR(INDEX($K$4:$K$499,SMALL(IF($N$4:$N$499=AH$3,ROW($K$4:$K$499)-ROW($K$4)+1),ROWS($K$4:$K16))),"")</f>
        <v/>
      </c>
      <c r="AJ16" s="2"/>
      <c r="AK16" s="2"/>
      <c r="AL16" s="2"/>
      <c r="AM16" s="2"/>
      <c r="AN16" s="2"/>
      <c r="AO16" s="2"/>
      <c r="AP16" s="2"/>
      <c r="AQ16" s="2"/>
      <c r="AR16" s="2"/>
    </row>
    <row r="17" spans="1:44" x14ac:dyDescent="0.25">
      <c r="A17" s="1">
        <f>IF(ISBLANK(Colony!D34),"",Colony!D34)</f>
        <v>42654</v>
      </c>
      <c r="B17" t="str">
        <f>IF(ISBLANK(Colony!E34),"",Colony!E34)</f>
        <v/>
      </c>
      <c r="C17" t="str">
        <f>IF(ISBLANK(Colony!F34),"",Colony!F34)</f>
        <v>3 ripped</v>
      </c>
      <c r="D17" s="1" t="str">
        <f>IF(ISBLANK(Colony!G34),"",Colony!G34)</f>
        <v/>
      </c>
      <c r="E17" s="1" t="str">
        <f>IF(ISBLANK(Colony!H34),"",Colony!H34)</f>
        <v>NA</v>
      </c>
      <c r="F17" s="1" t="str">
        <f>IF(ISBLANK(Colony!I34),"",Colony!I34)</f>
        <v>NA</v>
      </c>
      <c r="G17" s="1">
        <f>IF(ISBLANK(Colony!J34),"",Colony!J34)</f>
        <v>373</v>
      </c>
      <c r="H17" s="1" t="str">
        <f>IF(ISBLANK(Colony!L34),"",Colony!L34)</f>
        <v>euthanized</v>
      </c>
      <c r="I17" t="str">
        <f t="array" ref="I17">_xlfn.IFNA(INDEX($A$4:$A$499&amp;$E$4:$E$499, MATCH(0, COUNTIF(I$3:I16, $A$4:$A$499&amp;$E$4:$E$499), 0)),"")</f>
        <v>42735AH0591</v>
      </c>
      <c r="J17">
        <f t="array" ref="J17">_xlfn.IFNA( MATCH(0, COUNTIF(I$3:I16, $A$4:$A$499&amp;$E$4:$E$499), 0),"")</f>
        <v>48</v>
      </c>
      <c r="K17" s="2">
        <f t="array" ref="K17">IFERROR(INDEX($A$4:$A$499, J17),"")</f>
        <v>42735</v>
      </c>
      <c r="L17">
        <f t="array" ref="L17">IFERROR(INDEX($G$4:$G$499, J17),"")</f>
        <v>377</v>
      </c>
      <c r="M17">
        <f t="array" ref="M17">IF(AND(J18&gt;99999,J17&lt;99999),O17- (SUM(--(NOT(ISBLANK(INDEX(Colony!$J$21:$J$494, J17):INDEX(Colony!$J$21:$J$494, COUNT($A$4:$A$499))))))), IFERROR(O17-(SUM(--(NOT(ISBLANK(INDEX(Colony!$J$21:$J$494, J17):INDEX(Colony!$J$21:$J$494, J18-1)))))),""))</f>
        <v>0</v>
      </c>
      <c r="N17" t="str">
        <f t="array" ref="N17">IFERROR(INDEX($E$4:$E$499,J17),"")</f>
        <v>AH0591</v>
      </c>
      <c r="O17">
        <f t="array" ref="O17">IFERROR(IF(NOT(J17+100&gt;J18),COUNT($A$4:$A$499)+1-J17,IFERROR(J18-J17,"")),"")</f>
        <v>4</v>
      </c>
      <c r="P17" s="6" t="str">
        <f t="array" ref="P17">IFERROR(INDEX($O$4:$O$499,SMALL(IF($N$4:$N$499=P$3,ROW($O$4:$O$499)-ROW($O$4)+1),ROWS($O$4:$O17))),"")</f>
        <v/>
      </c>
      <c r="Q17" s="2" t="str">
        <f t="array" ref="Q17">IFERROR(INDEX($K$4:$K$499,SMALL(IF($N$4:$N$499=P$3,ROW($K$4:$K$499)-ROW($K$4)+1),ROWS($K$4:$K17))),"")</f>
        <v/>
      </c>
      <c r="R17" s="6" t="str">
        <f t="array" ref="R17">IFERROR(INDEX($O$4:$O$499,SMALL(IF($N$4:$N$499=R$3,ROW($O$4:$O$499)-ROW($O$4)+1),ROWS($O$4:$O17))),"")</f>
        <v/>
      </c>
      <c r="S17" s="2" t="str">
        <f t="array" ref="S17">IFERROR(INDEX($K$4:$K$499,SMALL(IF($N$4:$N$499=R$3,ROW($K$4:$K$499)-ROW($K$4)+1),ROWS($K$4:$K17))),"")</f>
        <v/>
      </c>
      <c r="T17" s="6" t="str">
        <f t="array" ref="T17">IFERROR(INDEX($O$4:$O$499,SMALL(IF($N$4:$N$499=T$3,ROW($O$4:$O$499)-ROW($O$4)+1),ROWS($O$4:$O17))),"")</f>
        <v/>
      </c>
      <c r="U17" s="2" t="str">
        <f t="array" ref="U17">IFERROR(INDEX($K$4:$K$499,SMALL(IF($N$4:$N$499=T$3,ROW($K$4:$K$499)-ROW($K$4)+1),ROWS($K$4:$K17))),"")</f>
        <v/>
      </c>
      <c r="V17" s="6" t="str">
        <f t="array" ref="V17">IFERROR(INDEX($O$4:$O$499,SMALL(IF($N$4:$N$499=V$3,ROW($O$4:$O$499)-ROW($O$4)+1),ROWS($O$4:$O17))),"")</f>
        <v/>
      </c>
      <c r="W17" s="2" t="str">
        <f t="array" ref="W17">IFERROR(INDEX($K$4:$K$499,SMALL(IF($N$4:$N$499=V$3,ROW($K$4:$K$499)-ROW($K$4)+1),ROWS($K$4:$K17))),"")</f>
        <v/>
      </c>
      <c r="X17" s="6" t="str">
        <f t="array" ref="X17">IFERROR(INDEX($O$4:$O$499,SMALL(IF($N$4:$N$499=X$3,ROW($O$4:$O$499)-ROW($O$4)+1),ROWS($O$4:$O17))),"")</f>
        <v/>
      </c>
      <c r="Y17" s="2" t="str">
        <f t="array" ref="Y17">IFERROR(INDEX($K$4:$K$499,SMALL(IF($N$4:$N$499=X$3,ROW($K$4:$K$499)-ROW($K$4)+1),ROWS($K$4:$K17))),"")</f>
        <v/>
      </c>
      <c r="Z17" s="6" t="str">
        <f t="array" ref="Z17">IFERROR(INDEX($O$4:$O$499,SMALL(IF($N$4:$N$499=Z$3,ROW($O$4:$O$499)-ROW($O$4)+1),ROWS($O$4:$O17))),"")</f>
        <v/>
      </c>
      <c r="AA17" s="2" t="str">
        <f t="array" ref="AA17">IFERROR(INDEX($K$4:$K$499,SMALL(IF($N$4:$N$499=Z$3,ROW($K$4:$K$499)-ROW($K$4)+1),ROWS($K$4:$K17))),"")</f>
        <v/>
      </c>
      <c r="AB17" s="6" t="str">
        <f t="array" ref="AB17">IFERROR(INDEX($O$4:$O$499,SMALL(IF($N$4:$N$499=AB$3,ROW($O$4:$O$499)-ROW($O$4)+1),ROWS($O$4:$O17))),"")</f>
        <v/>
      </c>
      <c r="AC17" s="2" t="str">
        <f t="array" ref="AC17">IFERROR(INDEX($K$4:$K$499,SMALL(IF($N$4:$N$499=AB$3,ROW($K$4:$K$499)-ROW($K$4)+1),ROWS($K$4:$K17))),"")</f>
        <v/>
      </c>
      <c r="AD17" s="6" t="str">
        <f t="array" ref="AD17">IFERROR(INDEX($O$4:$O$499,SMALL(IF($N$4:$N$499=AD$3,ROW($O$4:$O$499)-ROW($O$4)+1),ROWS($O$4:$O17))),"")</f>
        <v/>
      </c>
      <c r="AE17" s="2" t="str">
        <f t="array" ref="AE17">IFERROR(INDEX($K$4:$K$499,SMALL(IF($N$4:$N$499=AD$3,ROW($K$4:$K$499)-ROW($K$4)+1),ROWS($K$4:$K17))),"")</f>
        <v/>
      </c>
      <c r="AF17" s="6" t="str">
        <f t="array" ref="AF17">IFERROR(INDEX($O$4:$O$499,SMALL(IF($N$4:$N$499=AF$3,ROW($O$4:$O$499)-ROW($O$4)+1),ROWS($O$4:$O17))),"")</f>
        <v/>
      </c>
      <c r="AG17" s="2" t="str">
        <f t="array" ref="AG17">IFERROR(INDEX($K$4:$K$499,SMALL(IF($N$4:$N$499=AF$3,ROW($K$4:$K$499)-ROW($K$4)+1),ROWS($K$4:$K17))),"")</f>
        <v/>
      </c>
      <c r="AH17" s="6" t="str">
        <f t="array" ref="AH17">IFERROR(INDEX($O$4:$O$499,SMALL(IF($N$4:$N$499=AH$3,ROW($O$4:$O$499)-ROW($O$4)+1),ROWS($O$4:$O17))),"")</f>
        <v/>
      </c>
      <c r="AI17" s="2" t="str">
        <f t="array" ref="AI17">IFERROR(INDEX($K$4:$K$499,SMALL(IF($N$4:$N$499=AH$3,ROW($K$4:$K$499)-ROW($K$4)+1),ROWS($K$4:$K17))),"")</f>
        <v/>
      </c>
      <c r="AJ17" s="2"/>
      <c r="AK17" s="2"/>
      <c r="AL17" s="2"/>
      <c r="AM17" s="2"/>
      <c r="AN17" s="2"/>
      <c r="AO17" s="2"/>
      <c r="AP17" s="2"/>
      <c r="AQ17" s="2"/>
      <c r="AR17" s="2"/>
    </row>
    <row r="18" spans="1:44" x14ac:dyDescent="0.25">
      <c r="A18" s="1">
        <f>IF(ISBLANK(Colony!D35),"",Colony!D35)</f>
        <v>42654</v>
      </c>
      <c r="B18" t="str">
        <f>IF(ISBLANK(Colony!E35),"",Colony!E35)</f>
        <v/>
      </c>
      <c r="C18">
        <f>IF(ISBLANK(Colony!F35),"",Colony!F35)</f>
        <v>1</v>
      </c>
      <c r="D18" s="1" t="str">
        <f>IF(ISBLANK(Colony!G35),"",Colony!G35)</f>
        <v/>
      </c>
      <c r="E18" s="1" t="str">
        <f>IF(ISBLANK(Colony!H35),"",Colony!H35)</f>
        <v>NA</v>
      </c>
      <c r="F18" s="1" t="str">
        <f>IF(ISBLANK(Colony!I35),"",Colony!I35)</f>
        <v>NA</v>
      </c>
      <c r="G18" s="1">
        <f>IF(ISBLANK(Colony!J35),"",Colony!J35)</f>
        <v>11</v>
      </c>
      <c r="H18" s="1" t="str">
        <f>IF(ISBLANK(Colony!L35),"",Colony!L35)</f>
        <v>phil prac</v>
      </c>
      <c r="I18" t="str">
        <f t="array" ref="I18">_xlfn.IFNA(INDEX($A$4:$A$499&amp;$E$4:$E$499, MATCH(0, COUNTIF(I$3:I17, $A$4:$A$499&amp;$E$4:$E$499), 0)),"")</f>
        <v>42736AH0588</v>
      </c>
      <c r="J18">
        <f t="array" ref="J18">_xlfn.IFNA( MATCH(0, COUNTIF(I$3:I17, $A$4:$A$499&amp;$E$4:$E$499), 0),"")</f>
        <v>52</v>
      </c>
      <c r="K18" s="2">
        <f t="array" ref="K18">IFERROR(INDEX($A$4:$A$499, J18),"")</f>
        <v>42736</v>
      </c>
      <c r="L18">
        <f t="array" ref="L18">IFERROR(INDEX($G$4:$G$499, J18),"")</f>
        <v>377</v>
      </c>
      <c r="M18">
        <f t="array" ref="M18">IF(AND(J19&gt;99999,J18&lt;99999),O18- (SUM(--(NOT(ISBLANK(INDEX(Colony!$J$21:$J$494, J18):INDEX(Colony!$J$21:$J$494, COUNT($A$4:$A$499))))))), IFERROR(O18-(SUM(--(NOT(ISBLANK(INDEX(Colony!$J$21:$J$494, J18):INDEX(Colony!$J$21:$J$494, J19-1)))))),""))</f>
        <v>0</v>
      </c>
      <c r="N18" t="str">
        <f t="array" ref="N18">IFERROR(INDEX($E$4:$E$499,J18),"")</f>
        <v>AH0588</v>
      </c>
      <c r="O18">
        <f t="array" ref="O18">IFERROR(IF(NOT(J18+100&gt;J19),COUNT($A$4:$A$499)+1-J18,IFERROR(J19-J18,"")),"")</f>
        <v>3</v>
      </c>
      <c r="P18" s="6" t="str">
        <f t="array" ref="P18">IFERROR(INDEX($O$4:$O$499,SMALL(IF($N$4:$N$499=P$3,ROW($O$4:$O$499)-ROW($O$4)+1),ROWS($O$4:$O18))),"")</f>
        <v/>
      </c>
      <c r="Q18" s="2" t="str">
        <f t="array" ref="Q18">IFERROR(INDEX($K$4:$K$499,SMALL(IF($N$4:$N$499=P$3,ROW($K$4:$K$499)-ROW($K$4)+1),ROWS($K$4:$K18))),"")</f>
        <v/>
      </c>
      <c r="R18" s="6" t="str">
        <f t="array" ref="R18">IFERROR(INDEX($O$4:$O$499,SMALL(IF($N$4:$N$499=R$3,ROW($O$4:$O$499)-ROW($O$4)+1),ROWS($O$4:$O18))),"")</f>
        <v/>
      </c>
      <c r="S18" s="2" t="str">
        <f t="array" ref="S18">IFERROR(INDEX($K$4:$K$499,SMALL(IF($N$4:$N$499=R$3,ROW($K$4:$K$499)-ROW($K$4)+1),ROWS($K$4:$K18))),"")</f>
        <v/>
      </c>
      <c r="T18" s="6" t="str">
        <f t="array" ref="T18">IFERROR(INDEX($O$4:$O$499,SMALL(IF($N$4:$N$499=T$3,ROW($O$4:$O$499)-ROW($O$4)+1),ROWS($O$4:$O18))),"")</f>
        <v/>
      </c>
      <c r="U18" s="2" t="str">
        <f t="array" ref="U18">IFERROR(INDEX($K$4:$K$499,SMALL(IF($N$4:$N$499=T$3,ROW($K$4:$K$499)-ROW($K$4)+1),ROWS($K$4:$K18))),"")</f>
        <v/>
      </c>
      <c r="V18" s="6" t="str">
        <f t="array" ref="V18">IFERROR(INDEX($O$4:$O$499,SMALL(IF($N$4:$N$499=V$3,ROW($O$4:$O$499)-ROW($O$4)+1),ROWS($O$4:$O18))),"")</f>
        <v/>
      </c>
      <c r="W18" s="2" t="str">
        <f t="array" ref="W18">IFERROR(INDEX($K$4:$K$499,SMALL(IF($N$4:$N$499=V$3,ROW($K$4:$K$499)-ROW($K$4)+1),ROWS($K$4:$K18))),"")</f>
        <v/>
      </c>
      <c r="X18" s="6" t="str">
        <f t="array" ref="X18">IFERROR(INDEX($O$4:$O$499,SMALL(IF($N$4:$N$499=X$3,ROW($O$4:$O$499)-ROW($O$4)+1),ROWS($O$4:$O18))),"")</f>
        <v/>
      </c>
      <c r="Y18" s="2" t="str">
        <f t="array" ref="Y18">IFERROR(INDEX($K$4:$K$499,SMALL(IF($N$4:$N$499=X$3,ROW($K$4:$K$499)-ROW($K$4)+1),ROWS($K$4:$K18))),"")</f>
        <v/>
      </c>
      <c r="Z18" s="6" t="str">
        <f t="array" ref="Z18">IFERROR(INDEX($O$4:$O$499,SMALL(IF($N$4:$N$499=Z$3,ROW($O$4:$O$499)-ROW($O$4)+1),ROWS($O$4:$O18))),"")</f>
        <v/>
      </c>
      <c r="AA18" s="2" t="str">
        <f t="array" ref="AA18">IFERROR(INDEX($K$4:$K$499,SMALL(IF($N$4:$N$499=Z$3,ROW($K$4:$K$499)-ROW($K$4)+1),ROWS($K$4:$K18))),"")</f>
        <v/>
      </c>
      <c r="AB18" s="6" t="str">
        <f t="array" ref="AB18">IFERROR(INDEX($O$4:$O$499,SMALL(IF($N$4:$N$499=AB$3,ROW($O$4:$O$499)-ROW($O$4)+1),ROWS($O$4:$O18))),"")</f>
        <v/>
      </c>
      <c r="AC18" s="2" t="str">
        <f t="array" ref="AC18">IFERROR(INDEX($K$4:$K$499,SMALL(IF($N$4:$N$499=AB$3,ROW($K$4:$K$499)-ROW($K$4)+1),ROWS($K$4:$K18))),"")</f>
        <v/>
      </c>
      <c r="AD18" s="6" t="str">
        <f t="array" ref="AD18">IFERROR(INDEX($O$4:$O$499,SMALL(IF($N$4:$N$499=AD$3,ROW($O$4:$O$499)-ROW($O$4)+1),ROWS($O$4:$O18))),"")</f>
        <v/>
      </c>
      <c r="AE18" s="2" t="str">
        <f t="array" ref="AE18">IFERROR(INDEX($K$4:$K$499,SMALL(IF($N$4:$N$499=AD$3,ROW($K$4:$K$499)-ROW($K$4)+1),ROWS($K$4:$K18))),"")</f>
        <v/>
      </c>
      <c r="AF18" s="6" t="str">
        <f t="array" ref="AF18">IFERROR(INDEX($O$4:$O$499,SMALL(IF($N$4:$N$499=AF$3,ROW($O$4:$O$499)-ROW($O$4)+1),ROWS($O$4:$O18))),"")</f>
        <v/>
      </c>
      <c r="AG18" s="2" t="str">
        <f t="array" ref="AG18">IFERROR(INDEX($K$4:$K$499,SMALL(IF($N$4:$N$499=AF$3,ROW($K$4:$K$499)-ROW($K$4)+1),ROWS($K$4:$K18))),"")</f>
        <v/>
      </c>
      <c r="AH18" s="6" t="str">
        <f t="array" ref="AH18">IFERROR(INDEX($O$4:$O$499,SMALL(IF($N$4:$N$499=AH$3,ROW($O$4:$O$499)-ROW($O$4)+1),ROWS($O$4:$O18))),"")</f>
        <v/>
      </c>
      <c r="AI18" s="2" t="str">
        <f t="array" ref="AI18">IFERROR(INDEX($K$4:$K$499,SMALL(IF($N$4:$N$499=AH$3,ROW($K$4:$K$499)-ROW($K$4)+1),ROWS($K$4:$K18))),"")</f>
        <v/>
      </c>
      <c r="AJ18" s="2"/>
      <c r="AK18" s="2"/>
      <c r="AL18" s="2"/>
      <c r="AM18" s="2"/>
      <c r="AN18" s="2"/>
      <c r="AO18" s="2"/>
      <c r="AP18" s="2"/>
      <c r="AQ18" s="2"/>
      <c r="AR18" s="2"/>
    </row>
    <row r="19" spans="1:44" x14ac:dyDescent="0.25">
      <c r="A19" s="1">
        <f>IF(ISBLANK(Colony!D36),"",Colony!D36)</f>
        <v>42580</v>
      </c>
      <c r="B19" t="str">
        <f>IF(ISBLANK(Colony!E36),"",Colony!E36)</f>
        <v/>
      </c>
      <c r="C19">
        <f>IF(ISBLANK(Colony!F36),"",Colony!F36)</f>
        <v>3</v>
      </c>
      <c r="D19" s="1" t="str">
        <f>IF(ISBLANK(Colony!G36),"",Colony!G36)</f>
        <v/>
      </c>
      <c r="E19" s="1" t="str">
        <f>IF(ISBLANK(Colony!H36),"",Colony!H36)</f>
        <v>NA</v>
      </c>
      <c r="F19" s="1" t="str">
        <f>IF(ISBLANK(Colony!I36),"",Colony!I36)</f>
        <v>NA</v>
      </c>
      <c r="G19" s="1">
        <f>IF(ISBLANK(Colony!J36),"",Colony!J36)</f>
        <v>11</v>
      </c>
      <c r="H19" s="1" t="str">
        <f>IF(ISBLANK(Colony!L36),"",Colony!L36)</f>
        <v>phil prac</v>
      </c>
      <c r="I19" t="str">
        <f t="array" ref="I19">_xlfn.IFNA(INDEX($A$4:$A$499&amp;$E$4:$E$499, MATCH(0, COUNTIF(I$3:I18, $A$4:$A$499&amp;$E$4:$E$499), 0)),"")</f>
        <v>42737AH0590</v>
      </c>
      <c r="J19">
        <f t="array" ref="J19">_xlfn.IFNA( MATCH(0, COUNTIF(I$3:I18, $A$4:$A$499&amp;$E$4:$E$499), 0),"")</f>
        <v>55</v>
      </c>
      <c r="K19" s="2">
        <f t="array" ref="K19">IFERROR(INDEX($A$4:$A$499, J19),"")</f>
        <v>42737</v>
      </c>
      <c r="L19">
        <f t="array" ref="L19">IFERROR(INDEX($G$4:$G$499, J19),"")</f>
        <v>321</v>
      </c>
      <c r="M19">
        <f t="array" ref="M19">IF(AND(J20&gt;99999,J19&lt;99999),O19- (SUM(--(NOT(ISBLANK(INDEX(Colony!$J$21:$J$494, J19):INDEX(Colony!$J$21:$J$494, COUNT($A$4:$A$499))))))), IFERROR(O19-(SUM(--(NOT(ISBLANK(INDEX(Colony!$J$21:$J$494, J19):INDEX(Colony!$J$21:$J$494, J20-1)))))),""))</f>
        <v>0</v>
      </c>
      <c r="N19" t="str">
        <f t="array" ref="N19">IFERROR(INDEX($E$4:$E$499,J19),"")</f>
        <v>AH0590</v>
      </c>
      <c r="O19">
        <f t="array" ref="O19">IFERROR(IF(NOT(J19+100&gt;J20),COUNT($A$4:$A$499)+1-J19,IFERROR(J20-J19,"")),"")</f>
        <v>5</v>
      </c>
      <c r="P19" s="6" t="str">
        <f t="array" ref="P19">IFERROR(INDEX($O$4:$O$499,SMALL(IF($N$4:$N$499=P$3,ROW($O$4:$O$499)-ROW($O$4)+1),ROWS($O$4:$O19))),"")</f>
        <v/>
      </c>
      <c r="Q19" s="2" t="str">
        <f t="array" ref="Q19">IFERROR(INDEX($K$4:$K$499,SMALL(IF($N$4:$N$499=P$3,ROW($K$4:$K$499)-ROW($K$4)+1),ROWS($K$4:$K19))),"")</f>
        <v/>
      </c>
      <c r="R19" s="6" t="str">
        <f t="array" ref="R19">IFERROR(INDEX($O$4:$O$499,SMALL(IF($N$4:$N$499=R$3,ROW($O$4:$O$499)-ROW($O$4)+1),ROWS($O$4:$O19))),"")</f>
        <v/>
      </c>
      <c r="S19" s="2" t="str">
        <f t="array" ref="S19">IFERROR(INDEX($K$4:$K$499,SMALL(IF($N$4:$N$499=R$3,ROW($K$4:$K$499)-ROW($K$4)+1),ROWS($K$4:$K19))),"")</f>
        <v/>
      </c>
      <c r="T19" s="6" t="str">
        <f t="array" ref="T19">IFERROR(INDEX($O$4:$O$499,SMALL(IF($N$4:$N$499=T$3,ROW($O$4:$O$499)-ROW($O$4)+1),ROWS($O$4:$O19))),"")</f>
        <v/>
      </c>
      <c r="U19" s="2" t="str">
        <f t="array" ref="U19">IFERROR(INDEX($K$4:$K$499,SMALL(IF($N$4:$N$499=T$3,ROW($K$4:$K$499)-ROW($K$4)+1),ROWS($K$4:$K19))),"")</f>
        <v/>
      </c>
      <c r="V19" s="6" t="str">
        <f t="array" ref="V19">IFERROR(INDEX($O$4:$O$499,SMALL(IF($N$4:$N$499=V$3,ROW($O$4:$O$499)-ROW($O$4)+1),ROWS($O$4:$O19))),"")</f>
        <v/>
      </c>
      <c r="W19" s="2" t="str">
        <f t="array" ref="W19">IFERROR(INDEX($K$4:$K$499,SMALL(IF($N$4:$N$499=V$3,ROW($K$4:$K$499)-ROW($K$4)+1),ROWS($K$4:$K19))),"")</f>
        <v/>
      </c>
      <c r="X19" s="6" t="str">
        <f t="array" ref="X19">IFERROR(INDEX($O$4:$O$499,SMALL(IF($N$4:$N$499=X$3,ROW($O$4:$O$499)-ROW($O$4)+1),ROWS($O$4:$O19))),"")</f>
        <v/>
      </c>
      <c r="Y19" s="2" t="str">
        <f t="array" ref="Y19">IFERROR(INDEX($K$4:$K$499,SMALL(IF($N$4:$N$499=X$3,ROW($K$4:$K$499)-ROW($K$4)+1),ROWS($K$4:$K19))),"")</f>
        <v/>
      </c>
      <c r="Z19" s="6" t="str">
        <f t="array" ref="Z19">IFERROR(INDEX($O$4:$O$499,SMALL(IF($N$4:$N$499=Z$3,ROW($O$4:$O$499)-ROW($O$4)+1),ROWS($O$4:$O19))),"")</f>
        <v/>
      </c>
      <c r="AA19" s="2" t="str">
        <f t="array" ref="AA19">IFERROR(INDEX($K$4:$K$499,SMALL(IF($N$4:$N$499=Z$3,ROW($K$4:$K$499)-ROW($K$4)+1),ROWS($K$4:$K19))),"")</f>
        <v/>
      </c>
      <c r="AB19" s="6" t="str">
        <f t="array" ref="AB19">IFERROR(INDEX($O$4:$O$499,SMALL(IF($N$4:$N$499=AB$3,ROW($O$4:$O$499)-ROW($O$4)+1),ROWS($O$4:$O19))),"")</f>
        <v/>
      </c>
      <c r="AC19" s="2" t="str">
        <f t="array" ref="AC19">IFERROR(INDEX($K$4:$K$499,SMALL(IF($N$4:$N$499=AB$3,ROW($K$4:$K$499)-ROW($K$4)+1),ROWS($K$4:$K19))),"")</f>
        <v/>
      </c>
      <c r="AD19" s="6" t="str">
        <f t="array" ref="AD19">IFERROR(INDEX($O$4:$O$499,SMALL(IF($N$4:$N$499=AD$3,ROW($O$4:$O$499)-ROW($O$4)+1),ROWS($O$4:$O19))),"")</f>
        <v/>
      </c>
      <c r="AE19" s="2" t="str">
        <f t="array" ref="AE19">IFERROR(INDEX($K$4:$K$499,SMALL(IF($N$4:$N$499=AD$3,ROW($K$4:$K$499)-ROW($K$4)+1),ROWS($K$4:$K19))),"")</f>
        <v/>
      </c>
      <c r="AF19" s="6" t="str">
        <f t="array" ref="AF19">IFERROR(INDEX($O$4:$O$499,SMALL(IF($N$4:$N$499=AF$3,ROW($O$4:$O$499)-ROW($O$4)+1),ROWS($O$4:$O19))),"")</f>
        <v/>
      </c>
      <c r="AG19" s="2" t="str">
        <f t="array" ref="AG19">IFERROR(INDEX($K$4:$K$499,SMALL(IF($N$4:$N$499=AF$3,ROW($K$4:$K$499)-ROW($K$4)+1),ROWS($K$4:$K19))),"")</f>
        <v/>
      </c>
      <c r="AH19" s="6" t="str">
        <f t="array" ref="AH19">IFERROR(INDEX($O$4:$O$499,SMALL(IF($N$4:$N$499=AH$3,ROW($O$4:$O$499)-ROW($O$4)+1),ROWS($O$4:$O19))),"")</f>
        <v/>
      </c>
      <c r="AI19" s="2" t="str">
        <f t="array" ref="AI19">IFERROR(INDEX($K$4:$K$499,SMALL(IF($N$4:$N$499=AH$3,ROW($K$4:$K$499)-ROW($K$4)+1),ROWS($K$4:$K19))),"")</f>
        <v/>
      </c>
      <c r="AJ19" s="2"/>
      <c r="AK19" s="2"/>
      <c r="AL19" s="2"/>
      <c r="AM19" s="2"/>
      <c r="AN19" s="2"/>
      <c r="AO19" s="2"/>
      <c r="AP19" s="2"/>
      <c r="AQ19" s="2"/>
      <c r="AR19" s="2"/>
    </row>
    <row r="20" spans="1:44" x14ac:dyDescent="0.25">
      <c r="A20" s="1">
        <f>IF(ISBLANK(Colony!D37),"",Colony!D37)</f>
        <v>42665</v>
      </c>
      <c r="B20" t="str">
        <f>IF(ISBLANK(Colony!E37),"",Colony!E37)</f>
        <v/>
      </c>
      <c r="C20">
        <f>IF(ISBLANK(Colony!F37),"",Colony!F37)</f>
        <v>1</v>
      </c>
      <c r="D20" s="1" t="str">
        <f>IF(ISBLANK(Colony!G37),"",Colony!G37)</f>
        <v>+</v>
      </c>
      <c r="E20" s="1" t="str">
        <f>IF(ISBLANK(Colony!H37),"",Colony!H37)</f>
        <v>AH0453</v>
      </c>
      <c r="F20" s="1" t="str">
        <f>IF(ISBLANK(Colony!I37),"",Colony!I37)</f>
        <v>NA</v>
      </c>
      <c r="G20" s="1">
        <f>IF(ISBLANK(Colony!J37),"",Colony!J37)</f>
        <v>331</v>
      </c>
      <c r="H20" s="1" t="str">
        <f>IF(ISBLANK(Colony!L37),"",Colony!L37)</f>
        <v>jon</v>
      </c>
      <c r="I20" t="str">
        <f t="array" ref="I20">_xlfn.IFNA(INDEX($A$4:$A$499&amp;$E$4:$E$499, MATCH(0, COUNTIF(I$3:I19, $A$4:$A$499&amp;$E$4:$E$499), 0)),"")</f>
        <v>42752AH0587</v>
      </c>
      <c r="J20">
        <f t="array" ref="J20">_xlfn.IFNA( MATCH(0, COUNTIF(I$3:I19, $A$4:$A$499&amp;$E$4:$E$499), 0),"")</f>
        <v>60</v>
      </c>
      <c r="K20" s="2">
        <f t="array" ref="K20">IFERROR(INDEX($A$4:$A$499, J20),"")</f>
        <v>42752</v>
      </c>
      <c r="L20">
        <f t="array" ref="L20">IFERROR(INDEX($G$4:$G$499, J20),"")</f>
        <v>348</v>
      </c>
      <c r="M20">
        <f t="array" ref="M20">IF(AND(J21&gt;99999,J20&lt;99999),O20- (SUM(--(NOT(ISBLANK(INDEX(Colony!$J$21:$J$494, J20):INDEX(Colony!$J$21:$J$494, COUNT($A$4:$A$499))))))), IFERROR(O20-(SUM(--(NOT(ISBLANK(INDEX(Colony!$J$21:$J$494, J20):INDEX(Colony!$J$21:$J$494, J21-1)))))),""))</f>
        <v>0</v>
      </c>
      <c r="N20" t="str">
        <f t="array" ref="N20">IFERROR(INDEX($E$4:$E$499,J20),"")</f>
        <v>AH0587</v>
      </c>
      <c r="O20">
        <f t="array" ref="O20">IFERROR(IF(NOT(J20+100&gt;J21),COUNT($A$4:$A$499)+1-J20,IFERROR(J21-J20,"")),"")</f>
        <v>1</v>
      </c>
      <c r="P20" s="6" t="str">
        <f t="array" ref="P20">IFERROR(INDEX($O$4:$O$499,SMALL(IF($N$4:$N$499=P$3,ROW($O$4:$O$499)-ROW($O$4)+1),ROWS($O$4:$O20))),"")</f>
        <v/>
      </c>
      <c r="Q20" s="2" t="str">
        <f t="array" ref="Q20">IFERROR(INDEX($K$4:$K$499,SMALL(IF($N$4:$N$499=P$3,ROW($K$4:$K$499)-ROW($K$4)+1),ROWS($K$4:$K20))),"")</f>
        <v/>
      </c>
      <c r="R20" s="6" t="str">
        <f t="array" ref="R20">IFERROR(INDEX($O$4:$O$499,SMALL(IF($N$4:$N$499=R$3,ROW($O$4:$O$499)-ROW($O$4)+1),ROWS($O$4:$O20))),"")</f>
        <v/>
      </c>
      <c r="S20" s="2" t="str">
        <f t="array" ref="S20">IFERROR(INDEX($K$4:$K$499,SMALL(IF($N$4:$N$499=R$3,ROW($K$4:$K$499)-ROW($K$4)+1),ROWS($K$4:$K20))),"")</f>
        <v/>
      </c>
      <c r="T20" s="6" t="str">
        <f t="array" ref="T20">IFERROR(INDEX($O$4:$O$499,SMALL(IF($N$4:$N$499=T$3,ROW($O$4:$O$499)-ROW($O$4)+1),ROWS($O$4:$O20))),"")</f>
        <v/>
      </c>
      <c r="U20" s="2" t="str">
        <f t="array" ref="U20">IFERROR(INDEX($K$4:$K$499,SMALL(IF($N$4:$N$499=T$3,ROW($K$4:$K$499)-ROW($K$4)+1),ROWS($K$4:$K20))),"")</f>
        <v/>
      </c>
      <c r="V20" s="6" t="str">
        <f t="array" ref="V20">IFERROR(INDEX($O$4:$O$499,SMALL(IF($N$4:$N$499=V$3,ROW($O$4:$O$499)-ROW($O$4)+1),ROWS($O$4:$O20))),"")</f>
        <v/>
      </c>
      <c r="W20" s="2" t="str">
        <f t="array" ref="W20">IFERROR(INDEX($K$4:$K$499,SMALL(IF($N$4:$N$499=V$3,ROW($K$4:$K$499)-ROW($K$4)+1),ROWS($K$4:$K20))),"")</f>
        <v/>
      </c>
      <c r="X20" s="6" t="str">
        <f t="array" ref="X20">IFERROR(INDEX($O$4:$O$499,SMALL(IF($N$4:$N$499=X$3,ROW($O$4:$O$499)-ROW($O$4)+1),ROWS($O$4:$O20))),"")</f>
        <v/>
      </c>
      <c r="Y20" s="2" t="str">
        <f t="array" ref="Y20">IFERROR(INDEX($K$4:$K$499,SMALL(IF($N$4:$N$499=X$3,ROW($K$4:$K$499)-ROW($K$4)+1),ROWS($K$4:$K20))),"")</f>
        <v/>
      </c>
      <c r="Z20" s="6" t="str">
        <f t="array" ref="Z20">IFERROR(INDEX($O$4:$O$499,SMALL(IF($N$4:$N$499=Z$3,ROW($O$4:$O$499)-ROW($O$4)+1),ROWS($O$4:$O20))),"")</f>
        <v/>
      </c>
      <c r="AA20" s="2" t="str">
        <f t="array" ref="AA20">IFERROR(INDEX($K$4:$K$499,SMALL(IF($N$4:$N$499=Z$3,ROW($K$4:$K$499)-ROW($K$4)+1),ROWS($K$4:$K20))),"")</f>
        <v/>
      </c>
      <c r="AB20" s="6" t="str">
        <f t="array" ref="AB20">IFERROR(INDEX($O$4:$O$499,SMALL(IF($N$4:$N$499=AB$3,ROW($O$4:$O$499)-ROW($O$4)+1),ROWS($O$4:$O20))),"")</f>
        <v/>
      </c>
      <c r="AC20" s="2" t="str">
        <f t="array" ref="AC20">IFERROR(INDEX($K$4:$K$499,SMALL(IF($N$4:$N$499=AB$3,ROW($K$4:$K$499)-ROW($K$4)+1),ROWS($K$4:$K20))),"")</f>
        <v/>
      </c>
      <c r="AD20" s="6" t="str">
        <f t="array" ref="AD20">IFERROR(INDEX($O$4:$O$499,SMALL(IF($N$4:$N$499=AD$3,ROW($O$4:$O$499)-ROW($O$4)+1),ROWS($O$4:$O20))),"")</f>
        <v/>
      </c>
      <c r="AE20" s="2" t="str">
        <f t="array" ref="AE20">IFERROR(INDEX($K$4:$K$499,SMALL(IF($N$4:$N$499=AD$3,ROW($K$4:$K$499)-ROW($K$4)+1),ROWS($K$4:$K20))),"")</f>
        <v/>
      </c>
      <c r="AF20" s="6" t="str">
        <f t="array" ref="AF20">IFERROR(INDEX($O$4:$O$499,SMALL(IF($N$4:$N$499=AF$3,ROW($O$4:$O$499)-ROW($O$4)+1),ROWS($O$4:$O20))),"")</f>
        <v/>
      </c>
      <c r="AG20" s="2" t="str">
        <f t="array" ref="AG20">IFERROR(INDEX($K$4:$K$499,SMALL(IF($N$4:$N$499=AF$3,ROW($K$4:$K$499)-ROW($K$4)+1),ROWS($K$4:$K20))),"")</f>
        <v/>
      </c>
      <c r="AH20" s="6" t="str">
        <f t="array" ref="AH20">IFERROR(INDEX($O$4:$O$499,SMALL(IF($N$4:$N$499=AH$3,ROW($O$4:$O$499)-ROW($O$4)+1),ROWS($O$4:$O20))),"")</f>
        <v/>
      </c>
      <c r="AI20" s="2" t="str">
        <f t="array" ref="AI20">IFERROR(INDEX($K$4:$K$499,SMALL(IF($N$4:$N$499=AH$3,ROW($K$4:$K$499)-ROW($K$4)+1),ROWS($K$4:$K20))),"")</f>
        <v/>
      </c>
      <c r="AJ20" s="2"/>
      <c r="AK20" s="2"/>
      <c r="AL20" s="2"/>
      <c r="AM20" s="2"/>
      <c r="AN20" s="2"/>
      <c r="AO20" s="2"/>
      <c r="AP20" s="2"/>
      <c r="AQ20" s="2"/>
      <c r="AR20" s="2"/>
    </row>
    <row r="21" spans="1:44" x14ac:dyDescent="0.25">
      <c r="A21" s="1">
        <f>IF(ISBLANK(Colony!D38),"",Colony!D38)</f>
        <v>42665</v>
      </c>
      <c r="B21" t="str">
        <f>IF(ISBLANK(Colony!E38),"",Colony!E38)</f>
        <v/>
      </c>
      <c r="C21" t="str">
        <f>IF(ISBLANK(Colony!F38),"",Colony!F38)</f>
        <v>2 deep</v>
      </c>
      <c r="D21" s="1" t="str">
        <f>IF(ISBLANK(Colony!G38),"",Colony!G38)</f>
        <v>+</v>
      </c>
      <c r="E21" s="1" t="str">
        <f>IF(ISBLANK(Colony!H38),"",Colony!H38)</f>
        <v>AH0453</v>
      </c>
      <c r="F21" s="1" t="str">
        <f>IF(ISBLANK(Colony!I38),"",Colony!I38)</f>
        <v>NA</v>
      </c>
      <c r="G21" s="1">
        <f>IF(ISBLANK(Colony!J38),"",Colony!J38)</f>
        <v>331</v>
      </c>
      <c r="H21" s="1" t="str">
        <f>IF(ISBLANK(Colony!L38),"",Colony!L38)</f>
        <v>deceased</v>
      </c>
      <c r="I21" t="str">
        <f t="array" ref="I21">_xlfn.IFNA(INDEX($A$4:$A$499&amp;$E$4:$E$499, MATCH(0, COUNTIF(I$3:I20, $A$4:$A$499&amp;$E$4:$E$499), 0)),"")</f>
        <v>42760AH0588</v>
      </c>
      <c r="J21">
        <f t="array" ref="J21">_xlfn.IFNA( MATCH(0, COUNTIF(I$3:I20, $A$4:$A$499&amp;$E$4:$E$499), 0),"")</f>
        <v>61</v>
      </c>
      <c r="K21" s="2">
        <f t="array" ref="K21">IFERROR(INDEX($A$4:$A$499, J21),"")</f>
        <v>42760</v>
      </c>
      <c r="L21">
        <f t="array" ref="L21">IFERROR(INDEX($G$4:$G$499, J21),"")</f>
        <v>349</v>
      </c>
      <c r="M21">
        <f t="array" ref="M21">IF(AND(J22&gt;99999,J21&lt;99999),O21- (SUM(--(NOT(ISBLANK(INDEX(Colony!$J$21:$J$494, J21):INDEX(Colony!$J$21:$J$494, COUNT($A$4:$A$499))))))), IFERROR(O21-(SUM(--(NOT(ISBLANK(INDEX(Colony!$J$21:$J$494, J21):INDEX(Colony!$J$21:$J$494, J22-1)))))),""))</f>
        <v>0</v>
      </c>
      <c r="N21" t="str">
        <f t="array" ref="N21">IFERROR(INDEX($E$4:$E$499,J21),"")</f>
        <v>AH0588</v>
      </c>
      <c r="O21">
        <f t="array" ref="O21">IFERROR(IF(NOT(J21+100&gt;J22),COUNT($A$4:$A$499)+1-J21,IFERROR(J22-J21,"")),"")</f>
        <v>1</v>
      </c>
      <c r="P21" s="6" t="str">
        <f t="array" ref="P21">IFERROR(INDEX($O$4:$O$499,SMALL(IF($N$4:$N$499=P$3,ROW($O$4:$O$499)-ROW($O$4)+1),ROWS($O$4:$O21))),"")</f>
        <v/>
      </c>
      <c r="Q21" s="2" t="str">
        <f t="array" ref="Q21">IFERROR(INDEX($K$4:$K$499,SMALL(IF($N$4:$N$499=P$3,ROW($K$4:$K$499)-ROW($K$4)+1),ROWS($K$4:$K21))),"")</f>
        <v/>
      </c>
      <c r="R21" s="6" t="str">
        <f t="array" ref="R21">IFERROR(INDEX($O$4:$O$499,SMALL(IF($N$4:$N$499=R$3,ROW($O$4:$O$499)-ROW($O$4)+1),ROWS($O$4:$O21))),"")</f>
        <v/>
      </c>
      <c r="S21" s="2" t="str">
        <f t="array" ref="S21">IFERROR(INDEX($K$4:$K$499,SMALL(IF($N$4:$N$499=R$3,ROW($K$4:$K$499)-ROW($K$4)+1),ROWS($K$4:$K21))),"")</f>
        <v/>
      </c>
      <c r="T21" s="6" t="str">
        <f t="array" ref="T21">IFERROR(INDEX($O$4:$O$499,SMALL(IF($N$4:$N$499=T$3,ROW($O$4:$O$499)-ROW($O$4)+1),ROWS($O$4:$O21))),"")</f>
        <v/>
      </c>
      <c r="U21" s="2" t="str">
        <f t="array" ref="U21">IFERROR(INDEX($K$4:$K$499,SMALL(IF($N$4:$N$499=T$3,ROW($K$4:$K$499)-ROW($K$4)+1),ROWS($K$4:$K21))),"")</f>
        <v/>
      </c>
      <c r="V21" s="6" t="str">
        <f t="array" ref="V21">IFERROR(INDEX($O$4:$O$499,SMALL(IF($N$4:$N$499=V$3,ROW($O$4:$O$499)-ROW($O$4)+1),ROWS($O$4:$O21))),"")</f>
        <v/>
      </c>
      <c r="W21" s="2" t="str">
        <f t="array" ref="W21">IFERROR(INDEX($K$4:$K$499,SMALL(IF($N$4:$N$499=V$3,ROW($K$4:$K$499)-ROW($K$4)+1),ROWS($K$4:$K21))),"")</f>
        <v/>
      </c>
      <c r="X21" s="6" t="str">
        <f t="array" ref="X21">IFERROR(INDEX($O$4:$O$499,SMALL(IF($N$4:$N$499=X$3,ROW($O$4:$O$499)-ROW($O$4)+1),ROWS($O$4:$O21))),"")</f>
        <v/>
      </c>
      <c r="Y21" s="2" t="str">
        <f t="array" ref="Y21">IFERROR(INDEX($K$4:$K$499,SMALL(IF($N$4:$N$499=X$3,ROW($K$4:$K$499)-ROW($K$4)+1),ROWS($K$4:$K21))),"")</f>
        <v/>
      </c>
      <c r="Z21" s="6" t="str">
        <f t="array" ref="Z21">IFERROR(INDEX($O$4:$O$499,SMALL(IF($N$4:$N$499=Z$3,ROW($O$4:$O$499)-ROW($O$4)+1),ROWS($O$4:$O21))),"")</f>
        <v/>
      </c>
      <c r="AA21" s="2" t="str">
        <f t="array" ref="AA21">IFERROR(INDEX($K$4:$K$499,SMALL(IF($N$4:$N$499=Z$3,ROW($K$4:$K$499)-ROW($K$4)+1),ROWS($K$4:$K21))),"")</f>
        <v/>
      </c>
      <c r="AB21" s="6" t="str">
        <f t="array" ref="AB21">IFERROR(INDEX($O$4:$O$499,SMALL(IF($N$4:$N$499=AB$3,ROW($O$4:$O$499)-ROW($O$4)+1),ROWS($O$4:$O21))),"")</f>
        <v/>
      </c>
      <c r="AC21" s="2" t="str">
        <f t="array" ref="AC21">IFERROR(INDEX($K$4:$K$499,SMALL(IF($N$4:$N$499=AB$3,ROW($K$4:$K$499)-ROW($K$4)+1),ROWS($K$4:$K21))),"")</f>
        <v/>
      </c>
      <c r="AD21" s="6" t="str">
        <f t="array" ref="AD21">IFERROR(INDEX($O$4:$O$499,SMALL(IF($N$4:$N$499=AD$3,ROW($O$4:$O$499)-ROW($O$4)+1),ROWS($O$4:$O21))),"")</f>
        <v/>
      </c>
      <c r="AE21" s="2" t="str">
        <f t="array" ref="AE21">IFERROR(INDEX($K$4:$K$499,SMALL(IF($N$4:$N$499=AD$3,ROW($K$4:$K$499)-ROW($K$4)+1),ROWS($K$4:$K21))),"")</f>
        <v/>
      </c>
      <c r="AF21" s="6" t="str">
        <f t="array" ref="AF21">IFERROR(INDEX($O$4:$O$499,SMALL(IF($N$4:$N$499=AF$3,ROW($O$4:$O$499)-ROW($O$4)+1),ROWS($O$4:$O21))),"")</f>
        <v/>
      </c>
      <c r="AG21" s="2" t="str">
        <f t="array" ref="AG21">IFERROR(INDEX($K$4:$K$499,SMALL(IF($N$4:$N$499=AF$3,ROW($K$4:$K$499)-ROW($K$4)+1),ROWS($K$4:$K21))),"")</f>
        <v/>
      </c>
      <c r="AH21" s="6" t="str">
        <f t="array" ref="AH21">IFERROR(INDEX($O$4:$O$499,SMALL(IF($N$4:$N$499=AH$3,ROW($O$4:$O$499)-ROW($O$4)+1),ROWS($O$4:$O21))),"")</f>
        <v/>
      </c>
      <c r="AI21" s="2" t="str">
        <f t="array" ref="AI21">IFERROR(INDEX($K$4:$K$499,SMALL(IF($N$4:$N$499=AH$3,ROW($K$4:$K$499)-ROW($K$4)+1),ROWS($K$4:$K21))),"")</f>
        <v/>
      </c>
      <c r="AJ21" s="2"/>
      <c r="AK21" s="2"/>
      <c r="AL21" s="2"/>
      <c r="AM21" s="2"/>
      <c r="AN21" s="2"/>
      <c r="AO21" s="2"/>
      <c r="AP21" s="2"/>
      <c r="AQ21" s="2"/>
      <c r="AR21" s="2"/>
    </row>
    <row r="22" spans="1:44" x14ac:dyDescent="0.25">
      <c r="A22" s="1">
        <f>IF(ISBLANK(Colony!D39),"",Colony!D39)</f>
        <v>42665</v>
      </c>
      <c r="B22" t="str">
        <f>IF(ISBLANK(Colony!E39),"",Colony!E39)</f>
        <v/>
      </c>
      <c r="C22" t="str">
        <f>IF(ISBLANK(Colony!F39),"",Colony!F39)</f>
        <v>3/ no tag?</v>
      </c>
      <c r="D22" s="1" t="str">
        <f>IF(ISBLANK(Colony!G39),"",Colony!G39)</f>
        <v>-</v>
      </c>
      <c r="E22" s="1" t="str">
        <f>IF(ISBLANK(Colony!H39),"",Colony!H39)</f>
        <v>AH0453</v>
      </c>
      <c r="F22" s="1" t="str">
        <f>IF(ISBLANK(Colony!I39),"",Colony!I39)</f>
        <v>NA</v>
      </c>
      <c r="G22" s="1">
        <f>IF(ISBLANK(Colony!J39),"",Colony!J39)</f>
        <v>331</v>
      </c>
      <c r="H22" s="1" t="str">
        <f>IF(ISBLANK(Colony!L39),"",Colony!L39)</f>
        <v xml:space="preserve">MISSING </v>
      </c>
      <c r="I22" t="str">
        <f t="array" ref="I22">_xlfn.IFNA(INDEX($A$4:$A$499&amp;$E$4:$E$499, MATCH(0, COUNTIF(I$3:I21, $A$4:$A$499&amp;$E$4:$E$499), 0)),"")</f>
        <v>42781AH0659</v>
      </c>
      <c r="J22">
        <f t="array" ref="J22">_xlfn.IFNA( MATCH(0, COUNTIF(I$3:I21, $A$4:$A$499&amp;$E$4:$E$499), 0),"")</f>
        <v>62</v>
      </c>
      <c r="K22" s="2">
        <f t="array" ref="K22">IFERROR(INDEX($A$4:$A$499, J22),"")</f>
        <v>42781</v>
      </c>
      <c r="L22">
        <f t="array" ref="L22">IFERROR(INDEX($G$4:$G$499, J22),"")</f>
        <v>341</v>
      </c>
      <c r="M22">
        <f t="array" ref="M22">IF(AND(J23&gt;99999,J22&lt;99999),O22- (SUM(--(NOT(ISBLANK(INDEX(Colony!$J$21:$J$494, J22):INDEX(Colony!$J$21:$J$494, COUNT($A$4:$A$499))))))), IFERROR(O22-(SUM(--(NOT(ISBLANK(INDEX(Colony!$J$21:$J$494, J22):INDEX(Colony!$J$21:$J$494, J23-1)))))),""))</f>
        <v>0</v>
      </c>
      <c r="N22" t="str">
        <f t="array" ref="N22">IFERROR(INDEX($E$4:$E$499,J22),"")</f>
        <v>AH0659</v>
      </c>
      <c r="O22">
        <f t="array" ref="O22">IFERROR(IF(NOT(J22+100&gt;J23),COUNT($A$4:$A$499)+1-J22,IFERROR(J23-J22,"")),"")</f>
        <v>4</v>
      </c>
      <c r="P22" s="6" t="str">
        <f t="array" ref="P22">IFERROR(INDEX($O$4:$O$499,SMALL(IF($N$4:$N$499=P$3,ROW($O$4:$O$499)-ROW($O$4)+1),ROWS($O$4:$O22))),"")</f>
        <v/>
      </c>
      <c r="Q22" s="2" t="str">
        <f t="array" ref="Q22">IFERROR(INDEX($K$4:$K$499,SMALL(IF($N$4:$N$499=P$3,ROW($K$4:$K$499)-ROW($K$4)+1),ROWS($K$4:$K22))),"")</f>
        <v/>
      </c>
      <c r="R22" s="6" t="str">
        <f t="array" ref="R22">IFERROR(INDEX($O$4:$O$499,SMALL(IF($N$4:$N$499=R$3,ROW($O$4:$O$499)-ROW($O$4)+1),ROWS($O$4:$O22))),"")</f>
        <v/>
      </c>
      <c r="S22" s="2" t="str">
        <f t="array" ref="S22">IFERROR(INDEX($K$4:$K$499,SMALL(IF($N$4:$N$499=R$3,ROW($K$4:$K$499)-ROW($K$4)+1),ROWS($K$4:$K22))),"")</f>
        <v/>
      </c>
      <c r="T22" s="6" t="str">
        <f t="array" ref="T22">IFERROR(INDEX($O$4:$O$499,SMALL(IF($N$4:$N$499=T$3,ROW($O$4:$O$499)-ROW($O$4)+1),ROWS($O$4:$O22))),"")</f>
        <v/>
      </c>
      <c r="U22" s="2" t="str">
        <f t="array" ref="U22">IFERROR(INDEX($K$4:$K$499,SMALL(IF($N$4:$N$499=T$3,ROW($K$4:$K$499)-ROW($K$4)+1),ROWS($K$4:$K22))),"")</f>
        <v/>
      </c>
      <c r="V22" s="6" t="str">
        <f t="array" ref="V22">IFERROR(INDEX($O$4:$O$499,SMALL(IF($N$4:$N$499=V$3,ROW($O$4:$O$499)-ROW($O$4)+1),ROWS($O$4:$O22))),"")</f>
        <v/>
      </c>
      <c r="W22" s="2" t="str">
        <f t="array" ref="W22">IFERROR(INDEX($K$4:$K$499,SMALL(IF($N$4:$N$499=V$3,ROW($K$4:$K$499)-ROW($K$4)+1),ROWS($K$4:$K22))),"")</f>
        <v/>
      </c>
      <c r="X22" s="6" t="str">
        <f t="array" ref="X22">IFERROR(INDEX($O$4:$O$499,SMALL(IF($N$4:$N$499=X$3,ROW($O$4:$O$499)-ROW($O$4)+1),ROWS($O$4:$O22))),"")</f>
        <v/>
      </c>
      <c r="Y22" s="2" t="str">
        <f t="array" ref="Y22">IFERROR(INDEX($K$4:$K$499,SMALL(IF($N$4:$N$499=X$3,ROW($K$4:$K$499)-ROW($K$4)+1),ROWS($K$4:$K22))),"")</f>
        <v/>
      </c>
      <c r="Z22" s="6" t="str">
        <f t="array" ref="Z22">IFERROR(INDEX($O$4:$O$499,SMALL(IF($N$4:$N$499=Z$3,ROW($O$4:$O$499)-ROW($O$4)+1),ROWS($O$4:$O22))),"")</f>
        <v/>
      </c>
      <c r="AA22" s="2" t="str">
        <f t="array" ref="AA22">IFERROR(INDEX($K$4:$K$499,SMALL(IF($N$4:$N$499=Z$3,ROW($K$4:$K$499)-ROW($K$4)+1),ROWS($K$4:$K22))),"")</f>
        <v/>
      </c>
      <c r="AB22" s="6" t="str">
        <f t="array" ref="AB22">IFERROR(INDEX($O$4:$O$499,SMALL(IF($N$4:$N$499=AB$3,ROW($O$4:$O$499)-ROW($O$4)+1),ROWS($O$4:$O22))),"")</f>
        <v/>
      </c>
      <c r="AC22" s="2" t="str">
        <f t="array" ref="AC22">IFERROR(INDEX($K$4:$K$499,SMALL(IF($N$4:$N$499=AB$3,ROW($K$4:$K$499)-ROW($K$4)+1),ROWS($K$4:$K22))),"")</f>
        <v/>
      </c>
      <c r="AD22" s="6" t="str">
        <f t="array" ref="AD22">IFERROR(INDEX($O$4:$O$499,SMALL(IF($N$4:$N$499=AD$3,ROW($O$4:$O$499)-ROW($O$4)+1),ROWS($O$4:$O22))),"")</f>
        <v/>
      </c>
      <c r="AE22" s="2" t="str">
        <f t="array" ref="AE22">IFERROR(INDEX($K$4:$K$499,SMALL(IF($N$4:$N$499=AD$3,ROW($K$4:$K$499)-ROW($K$4)+1),ROWS($K$4:$K22))),"")</f>
        <v/>
      </c>
      <c r="AF22" s="6" t="str">
        <f t="array" ref="AF22">IFERROR(INDEX($O$4:$O$499,SMALL(IF($N$4:$N$499=AF$3,ROW($O$4:$O$499)-ROW($O$4)+1),ROWS($O$4:$O22))),"")</f>
        <v/>
      </c>
      <c r="AG22" s="2" t="str">
        <f t="array" ref="AG22">IFERROR(INDEX($K$4:$K$499,SMALL(IF($N$4:$N$499=AF$3,ROW($K$4:$K$499)-ROW($K$4)+1),ROWS($K$4:$K22))),"")</f>
        <v/>
      </c>
      <c r="AH22" s="6" t="str">
        <f t="array" ref="AH22">IFERROR(INDEX($O$4:$O$499,SMALL(IF($N$4:$N$499=AH$3,ROW($O$4:$O$499)-ROW($O$4)+1),ROWS($O$4:$O22))),"")</f>
        <v/>
      </c>
      <c r="AI22" s="2" t="str">
        <f t="array" ref="AI22">IFERROR(INDEX($K$4:$K$499,SMALL(IF($N$4:$N$499=AH$3,ROW($K$4:$K$499)-ROW($K$4)+1),ROWS($K$4:$K22))),"")</f>
        <v/>
      </c>
      <c r="AJ22" s="2"/>
      <c r="AK22" s="2"/>
      <c r="AL22" s="2"/>
      <c r="AM22" s="2"/>
      <c r="AN22" s="2"/>
      <c r="AO22" s="2"/>
      <c r="AP22" s="2"/>
      <c r="AQ22" s="2"/>
      <c r="AR22" s="2"/>
    </row>
    <row r="23" spans="1:44" x14ac:dyDescent="0.25">
      <c r="A23" s="1">
        <f>IF(ISBLANK(Colony!D40),"",Colony!D40)</f>
        <v>42665</v>
      </c>
      <c r="B23" t="str">
        <f>IF(ISBLANK(Colony!E40),"",Colony!E40)</f>
        <v/>
      </c>
      <c r="C23" t="str">
        <f>IF(ISBLANK(Colony!F40),"",Colony!F40)</f>
        <v>no tag</v>
      </c>
      <c r="D23" s="1" t="str">
        <f>IF(ISBLANK(Colony!G40),"",Colony!G40)</f>
        <v>-</v>
      </c>
      <c r="E23" s="1" t="str">
        <f>IF(ISBLANK(Colony!H40),"",Colony!H40)</f>
        <v>AH0453</v>
      </c>
      <c r="F23" s="1" t="str">
        <f>IF(ISBLANK(Colony!I40),"",Colony!I40)</f>
        <v>NA</v>
      </c>
      <c r="G23" s="1">
        <f>IF(ISBLANK(Colony!J40),"",Colony!J40)</f>
        <v>332</v>
      </c>
      <c r="H23" s="1" t="str">
        <f>IF(ISBLANK(Colony!L40),"",Colony!L40)</f>
        <v>breeder</v>
      </c>
      <c r="I23" t="str">
        <f t="array" ref="I23">_xlfn.IFNA(INDEX($A$4:$A$499&amp;$E$4:$E$499, MATCH(0, COUNTIF(I$3:I22, $A$4:$A$499&amp;$E$4:$E$499), 0)),"")</f>
        <v>42773AH0660</v>
      </c>
      <c r="J23">
        <f t="array" ref="J23">_xlfn.IFNA( MATCH(0, COUNTIF(I$3:I22, $A$4:$A$499&amp;$E$4:$E$499), 0),"")</f>
        <v>66</v>
      </c>
      <c r="K23" s="2">
        <f t="array" ref="K23">IFERROR(INDEX($A$4:$A$499, J23),"")</f>
        <v>42773</v>
      </c>
      <c r="L23">
        <f t="array" ref="L23">IFERROR(INDEX($G$4:$G$499, J23),"")</f>
        <v>341</v>
      </c>
      <c r="M23">
        <f t="array" ref="M23">IF(AND(J24&gt;99999,J23&lt;99999),O23- (SUM(--(NOT(ISBLANK(INDEX(Colony!$J$21:$J$494, J23):INDEX(Colony!$J$21:$J$494, COUNT($A$4:$A$499))))))), IFERROR(O23-(SUM(--(NOT(ISBLANK(INDEX(Colony!$J$21:$J$494, J23):INDEX(Colony!$J$21:$J$494, J24-1)))))),""))</f>
        <v>0</v>
      </c>
      <c r="N23" t="str">
        <f t="array" ref="N23">IFERROR(INDEX($E$4:$E$499,J23),"")</f>
        <v>AH0660</v>
      </c>
      <c r="O23">
        <f t="array" ref="O23">IFERROR(IF(NOT(J23+100&gt;J24),COUNT($A$4:$A$499)+1-J23,IFERROR(J24-J23,"")),"")</f>
        <v>6</v>
      </c>
      <c r="P23" s="6" t="str">
        <f t="array" ref="P23">IFERROR(INDEX($O$4:$O$499,SMALL(IF($N$4:$N$499=P$3,ROW($O$4:$O$499)-ROW($O$4)+1),ROWS($O$4:$O23))),"")</f>
        <v/>
      </c>
      <c r="Q23" s="2" t="str">
        <f t="array" ref="Q23">IFERROR(INDEX($K$4:$K$499,SMALL(IF($N$4:$N$499=P$3,ROW($K$4:$K$499)-ROW($K$4)+1),ROWS($K$4:$K23))),"")</f>
        <v/>
      </c>
      <c r="R23" s="6" t="str">
        <f t="array" ref="R23">IFERROR(INDEX($O$4:$O$499,SMALL(IF($N$4:$N$499=R$3,ROW($O$4:$O$499)-ROW($O$4)+1),ROWS($O$4:$O23))),"")</f>
        <v/>
      </c>
      <c r="S23" s="2" t="str">
        <f t="array" ref="S23">IFERROR(INDEX($K$4:$K$499,SMALL(IF($N$4:$N$499=R$3,ROW($K$4:$K$499)-ROW($K$4)+1),ROWS($K$4:$K23))),"")</f>
        <v/>
      </c>
      <c r="T23" s="6" t="str">
        <f t="array" ref="T23">IFERROR(INDEX($O$4:$O$499,SMALL(IF($N$4:$N$499=T$3,ROW($O$4:$O$499)-ROW($O$4)+1),ROWS($O$4:$O23))),"")</f>
        <v/>
      </c>
      <c r="U23" s="2" t="str">
        <f t="array" ref="U23">IFERROR(INDEX($K$4:$K$499,SMALL(IF($N$4:$N$499=T$3,ROW($K$4:$K$499)-ROW($K$4)+1),ROWS($K$4:$K23))),"")</f>
        <v/>
      </c>
      <c r="V23" s="6" t="str">
        <f t="array" ref="V23">IFERROR(INDEX($O$4:$O$499,SMALL(IF($N$4:$N$499=V$3,ROW($O$4:$O$499)-ROW($O$4)+1),ROWS($O$4:$O23))),"")</f>
        <v/>
      </c>
      <c r="W23" s="2" t="str">
        <f t="array" ref="W23">IFERROR(INDEX($K$4:$K$499,SMALL(IF($N$4:$N$499=V$3,ROW($K$4:$K$499)-ROW($K$4)+1),ROWS($K$4:$K23))),"")</f>
        <v/>
      </c>
      <c r="X23" s="6" t="str">
        <f t="array" ref="X23">IFERROR(INDEX($O$4:$O$499,SMALL(IF($N$4:$N$499=X$3,ROW($O$4:$O$499)-ROW($O$4)+1),ROWS($O$4:$O23))),"")</f>
        <v/>
      </c>
      <c r="Y23" s="2" t="str">
        <f t="array" ref="Y23">IFERROR(INDEX($K$4:$K$499,SMALL(IF($N$4:$N$499=X$3,ROW($K$4:$K$499)-ROW($K$4)+1),ROWS($K$4:$K23))),"")</f>
        <v/>
      </c>
      <c r="Z23" s="6" t="str">
        <f t="array" ref="Z23">IFERROR(INDEX($O$4:$O$499,SMALL(IF($N$4:$N$499=Z$3,ROW($O$4:$O$499)-ROW($O$4)+1),ROWS($O$4:$O23))),"")</f>
        <v/>
      </c>
      <c r="AA23" s="2" t="str">
        <f t="array" ref="AA23">IFERROR(INDEX($K$4:$K$499,SMALL(IF($N$4:$N$499=Z$3,ROW($K$4:$K$499)-ROW($K$4)+1),ROWS($K$4:$K23))),"")</f>
        <v/>
      </c>
      <c r="AB23" s="6" t="str">
        <f t="array" ref="AB23">IFERROR(INDEX($O$4:$O$499,SMALL(IF($N$4:$N$499=AB$3,ROW($O$4:$O$499)-ROW($O$4)+1),ROWS($O$4:$O23))),"")</f>
        <v/>
      </c>
      <c r="AC23" s="2" t="str">
        <f t="array" ref="AC23">IFERROR(INDEX($K$4:$K$499,SMALL(IF($N$4:$N$499=AB$3,ROW($K$4:$K$499)-ROW($K$4)+1),ROWS($K$4:$K23))),"")</f>
        <v/>
      </c>
      <c r="AD23" s="6" t="str">
        <f t="array" ref="AD23">IFERROR(INDEX($O$4:$O$499,SMALL(IF($N$4:$N$499=AD$3,ROW($O$4:$O$499)-ROW($O$4)+1),ROWS($O$4:$O23))),"")</f>
        <v/>
      </c>
      <c r="AE23" s="2" t="str">
        <f t="array" ref="AE23">IFERROR(INDEX($K$4:$K$499,SMALL(IF($N$4:$N$499=AD$3,ROW($K$4:$K$499)-ROW($K$4)+1),ROWS($K$4:$K23))),"")</f>
        <v/>
      </c>
      <c r="AF23" s="6" t="str">
        <f t="array" ref="AF23">IFERROR(INDEX($O$4:$O$499,SMALL(IF($N$4:$N$499=AF$3,ROW($O$4:$O$499)-ROW($O$4)+1),ROWS($O$4:$O23))),"")</f>
        <v/>
      </c>
      <c r="AG23" s="2" t="str">
        <f t="array" ref="AG23">IFERROR(INDEX($K$4:$K$499,SMALL(IF($N$4:$N$499=AF$3,ROW($K$4:$K$499)-ROW($K$4)+1),ROWS($K$4:$K23))),"")</f>
        <v/>
      </c>
      <c r="AH23" s="6" t="str">
        <f t="array" ref="AH23">IFERROR(INDEX($O$4:$O$499,SMALL(IF($N$4:$N$499=AH$3,ROW($O$4:$O$499)-ROW($O$4)+1),ROWS($O$4:$O23))),"")</f>
        <v/>
      </c>
      <c r="AI23" s="2" t="str">
        <f t="array" ref="AI23">IFERROR(INDEX($K$4:$K$499,SMALL(IF($N$4:$N$499=AH$3,ROW($K$4:$K$499)-ROW($K$4)+1),ROWS($K$4:$K23))),"")</f>
        <v/>
      </c>
      <c r="AJ23" s="2"/>
      <c r="AK23" s="2"/>
      <c r="AL23" s="2"/>
      <c r="AM23" s="2"/>
      <c r="AN23" s="2"/>
      <c r="AO23" s="2"/>
      <c r="AP23" s="2"/>
      <c r="AQ23" s="2"/>
      <c r="AR23" s="2"/>
    </row>
    <row r="24" spans="1:44" x14ac:dyDescent="0.25">
      <c r="A24" s="2">
        <f>IF(ISBLANK(Colony!D41),"",Colony!D41)</f>
        <v>42650</v>
      </c>
      <c r="B24" t="str">
        <f>IF(ISBLANK(Colony!E41),"",Colony!E41)</f>
        <v/>
      </c>
      <c r="C24">
        <f>IF(ISBLANK(Colony!F41),"",Colony!F41)</f>
        <v>1</v>
      </c>
      <c r="D24" s="1" t="str">
        <f>IF(ISBLANK(Colony!G41),"",Colony!G41)</f>
        <v>-</v>
      </c>
      <c r="E24" s="1" t="str">
        <f>IF(ISBLANK(Colony!H41),"",Colony!H41)</f>
        <v>AH0589</v>
      </c>
      <c r="F24" s="1" t="str">
        <f>IF(ISBLANK(Colony!I41),"",Colony!I41)</f>
        <v>NA</v>
      </c>
      <c r="G24" s="1">
        <f>IF(ISBLANK(Colony!J41),"",Colony!J41)</f>
        <v>335</v>
      </c>
      <c r="H24" s="1" t="str">
        <f>IF(ISBLANK(Colony!L41),"",Colony!L41)</f>
        <v>died</v>
      </c>
      <c r="I24" t="str">
        <f t="array" ref="I24">_xlfn.IFNA(INDEX($A$4:$A$499&amp;$E$4:$E$499, MATCH(0, COUNTIF(I$3:I23, $A$4:$A$499&amp;$E$4:$E$499), 0)),"")</f>
        <v>42797AH0660</v>
      </c>
      <c r="J24">
        <f t="array" ref="J24">_xlfn.IFNA( MATCH(0, COUNTIF(I$3:I23, $A$4:$A$499&amp;$E$4:$E$499), 0),"")</f>
        <v>72</v>
      </c>
      <c r="K24" s="2">
        <f t="array" ref="K24">IFERROR(INDEX($A$4:$A$499, J24),"")</f>
        <v>42797</v>
      </c>
      <c r="L24" t="str">
        <f t="array" ref="L24">IFERROR(INDEX($G$4:$G$499, J24),"")</f>
        <v>3F2</v>
      </c>
      <c r="M24">
        <f t="array" ref="M24">IF(AND(J25&gt;99999,J24&lt;99999),O24- (SUM(--(NOT(ISBLANK(INDEX(Colony!$J$21:$J$494, J24):INDEX(Colony!$J$21:$J$494, COUNT($A$4:$A$499))))))), IFERROR(O24-(SUM(--(NOT(ISBLANK(INDEX(Colony!$J$21:$J$494, J24):INDEX(Colony!$J$21:$J$494, J25-1)))))),""))</f>
        <v>0</v>
      </c>
      <c r="N24" t="str">
        <f t="array" ref="N24">IFERROR(INDEX($E$4:$E$499,J24),"")</f>
        <v>AH0660</v>
      </c>
      <c r="O24">
        <f t="array" ref="O24">IFERROR(IF(NOT(J24+100&gt;J25),COUNT($A$4:$A$499)+1-J24,IFERROR(J25-J24,"")),"")</f>
        <v>7</v>
      </c>
      <c r="P24" s="6" t="str">
        <f t="array" ref="P24">IFERROR(INDEX($O$4:$O$499,SMALL(IF($N$4:$N$499=P$3,ROW($O$4:$O$499)-ROW($O$4)+1),ROWS($O$4:$O24))),"")</f>
        <v/>
      </c>
      <c r="Q24" s="2" t="str">
        <f t="array" ref="Q24">IFERROR(INDEX($K$4:$K$499,SMALL(IF($N$4:$N$499=P$3,ROW($K$4:$K$499)-ROW($K$4)+1),ROWS($K$4:$K24))),"")</f>
        <v/>
      </c>
      <c r="R24" s="6" t="str">
        <f t="array" ref="R24">IFERROR(INDEX($O$4:$O$499,SMALL(IF($N$4:$N$499=R$3,ROW($O$4:$O$499)-ROW($O$4)+1),ROWS($O$4:$O24))),"")</f>
        <v/>
      </c>
      <c r="S24" s="2" t="str">
        <f t="array" ref="S24">IFERROR(INDEX($K$4:$K$499,SMALL(IF($N$4:$N$499=R$3,ROW($K$4:$K$499)-ROW($K$4)+1),ROWS($K$4:$K24))),"")</f>
        <v/>
      </c>
      <c r="T24" s="6" t="str">
        <f t="array" ref="T24">IFERROR(INDEX($O$4:$O$499,SMALL(IF($N$4:$N$499=T$3,ROW($O$4:$O$499)-ROW($O$4)+1),ROWS($O$4:$O24))),"")</f>
        <v/>
      </c>
      <c r="U24" s="2" t="str">
        <f t="array" ref="U24">IFERROR(INDEX($K$4:$K$499,SMALL(IF($N$4:$N$499=T$3,ROW($K$4:$K$499)-ROW($K$4)+1),ROWS($K$4:$K24))),"")</f>
        <v/>
      </c>
      <c r="V24" s="6" t="str">
        <f t="array" ref="V24">IFERROR(INDEX($O$4:$O$499,SMALL(IF($N$4:$N$499=V$3,ROW($O$4:$O$499)-ROW($O$4)+1),ROWS($O$4:$O24))),"")</f>
        <v/>
      </c>
      <c r="W24" s="2" t="str">
        <f t="array" ref="W24">IFERROR(INDEX($K$4:$K$499,SMALL(IF($N$4:$N$499=V$3,ROW($K$4:$K$499)-ROW($K$4)+1),ROWS($K$4:$K24))),"")</f>
        <v/>
      </c>
      <c r="X24" s="6" t="str">
        <f t="array" ref="X24">IFERROR(INDEX($O$4:$O$499,SMALL(IF($N$4:$N$499=X$3,ROW($O$4:$O$499)-ROW($O$4)+1),ROWS($O$4:$O24))),"")</f>
        <v/>
      </c>
      <c r="Y24" s="2" t="str">
        <f t="array" ref="Y24">IFERROR(INDEX($K$4:$K$499,SMALL(IF($N$4:$N$499=X$3,ROW($K$4:$K$499)-ROW($K$4)+1),ROWS($K$4:$K24))),"")</f>
        <v/>
      </c>
      <c r="Z24" s="6" t="str">
        <f t="array" ref="Z24">IFERROR(INDEX($O$4:$O$499,SMALL(IF($N$4:$N$499=Z$3,ROW($O$4:$O$499)-ROW($O$4)+1),ROWS($O$4:$O24))),"")</f>
        <v/>
      </c>
      <c r="AA24" s="2" t="str">
        <f t="array" ref="AA24">IFERROR(INDEX($K$4:$K$499,SMALL(IF($N$4:$N$499=Z$3,ROW($K$4:$K$499)-ROW($K$4)+1),ROWS($K$4:$K24))),"")</f>
        <v/>
      </c>
      <c r="AB24" s="6" t="str">
        <f t="array" ref="AB24">IFERROR(INDEX($O$4:$O$499,SMALL(IF($N$4:$N$499=AB$3,ROW($O$4:$O$499)-ROW($O$4)+1),ROWS($O$4:$O24))),"")</f>
        <v/>
      </c>
      <c r="AC24" s="2" t="str">
        <f t="array" ref="AC24">IFERROR(INDEX($K$4:$K$499,SMALL(IF($N$4:$N$499=AB$3,ROW($K$4:$K$499)-ROW($K$4)+1),ROWS($K$4:$K24))),"")</f>
        <v/>
      </c>
      <c r="AD24" s="6" t="str">
        <f t="array" ref="AD24">IFERROR(INDEX($O$4:$O$499,SMALL(IF($N$4:$N$499=AD$3,ROW($O$4:$O$499)-ROW($O$4)+1),ROWS($O$4:$O24))),"")</f>
        <v/>
      </c>
      <c r="AE24" s="2" t="str">
        <f t="array" ref="AE24">IFERROR(INDEX($K$4:$K$499,SMALL(IF($N$4:$N$499=AD$3,ROW($K$4:$K$499)-ROW($K$4)+1),ROWS($K$4:$K24))),"")</f>
        <v/>
      </c>
      <c r="AF24" s="6" t="str">
        <f t="array" ref="AF24">IFERROR(INDEX($O$4:$O$499,SMALL(IF($N$4:$N$499=AF$3,ROW($O$4:$O$499)-ROW($O$4)+1),ROWS($O$4:$O24))),"")</f>
        <v/>
      </c>
      <c r="AG24" s="2" t="str">
        <f t="array" ref="AG24">IFERROR(INDEX($K$4:$K$499,SMALL(IF($N$4:$N$499=AF$3,ROW($K$4:$K$499)-ROW($K$4)+1),ROWS($K$4:$K24))),"")</f>
        <v/>
      </c>
      <c r="AH24" s="6" t="str">
        <f t="array" ref="AH24">IFERROR(INDEX($O$4:$O$499,SMALL(IF($N$4:$N$499=AH$3,ROW($O$4:$O$499)-ROW($O$4)+1),ROWS($O$4:$O24))),"")</f>
        <v/>
      </c>
      <c r="AI24" s="2" t="str">
        <f t="array" ref="AI24">IFERROR(INDEX($K$4:$K$499,SMALL(IF($N$4:$N$499=AH$3,ROW($K$4:$K$499)-ROW($K$4)+1),ROWS($K$4:$K24))),"")</f>
        <v/>
      </c>
      <c r="AJ24" s="2"/>
      <c r="AK24" s="2"/>
      <c r="AL24" s="2"/>
      <c r="AM24" s="2"/>
      <c r="AN24" s="2"/>
      <c r="AO24" s="2"/>
      <c r="AP24" s="2"/>
      <c r="AQ24" s="2"/>
      <c r="AR24" s="2"/>
    </row>
    <row r="25" spans="1:44" x14ac:dyDescent="0.25">
      <c r="A25" s="2">
        <f>IF(ISBLANK(Colony!D42),"",Colony!D42)</f>
        <v>42650</v>
      </c>
      <c r="B25" t="str">
        <f>IF(ISBLANK(Colony!E42),"",Colony!E42)</f>
        <v/>
      </c>
      <c r="C25">
        <f>IF(ISBLANK(Colony!F42),"",Colony!F42)</f>
        <v>2</v>
      </c>
      <c r="D25" s="1" t="str">
        <f>IF(ISBLANK(Colony!G42),"",Colony!G42)</f>
        <v>+</v>
      </c>
      <c r="E25" s="1" t="str">
        <f>IF(ISBLANK(Colony!H42),"",Colony!H42)</f>
        <v>AH0589</v>
      </c>
      <c r="F25" s="1" t="str">
        <f>IF(ISBLANK(Colony!I42),"",Colony!I42)</f>
        <v>NA</v>
      </c>
      <c r="G25" s="1">
        <f>IF(ISBLANK(Colony!J42),"",Colony!J42)</f>
        <v>335</v>
      </c>
      <c r="H25" s="1" t="str">
        <f>IF(ISBLANK(Colony!L42),"",Colony!L42)</f>
        <v>jon</v>
      </c>
      <c r="I25" t="str">
        <f t="array" ref="I25">_xlfn.IFNA(INDEX($A$4:$A$499&amp;$E$4:$E$499, MATCH(0, COUNTIF(I$3:I24, $A$4:$A$499&amp;$E$4:$E$499), 0)),"")</f>
        <v>42803AH0659</v>
      </c>
      <c r="J25">
        <f t="array" ref="J25">_xlfn.IFNA( MATCH(0, COUNTIF(I$3:I24, $A$4:$A$499&amp;$E$4:$E$499), 0),"")</f>
        <v>79</v>
      </c>
      <c r="K25" s="2">
        <f t="array" ref="K25">IFERROR(INDEX($A$4:$A$499, J25),"")</f>
        <v>42803</v>
      </c>
      <c r="L25" t="str">
        <f t="array" ref="L25">IFERROR(INDEX($G$4:$G$499, J25),"")</f>
        <v>3F3</v>
      </c>
      <c r="M25">
        <f t="array" ref="M25">IF(AND(J26&gt;99999,J25&lt;99999),O25- (SUM(--(NOT(ISBLANK(INDEX(Colony!$J$21:$J$494, J25):INDEX(Colony!$J$21:$J$494, COUNT($A$4:$A$499))))))), IFERROR(O25-(SUM(--(NOT(ISBLANK(INDEX(Colony!$J$21:$J$494, J25):INDEX(Colony!$J$21:$J$494, J26-1)))))),""))</f>
        <v>0</v>
      </c>
      <c r="N25" t="str">
        <f t="array" ref="N25">IFERROR(INDEX($E$4:$E$499,J25),"")</f>
        <v>AH0659</v>
      </c>
      <c r="O25">
        <f t="array" ref="O25">IFERROR(IF(NOT(J25+100&gt;J26),COUNT($A$4:$A$499)+1-J25,IFERROR(J26-J25,"")),"")</f>
        <v>5</v>
      </c>
      <c r="P25" s="6" t="str">
        <f t="array" ref="P25">IFERROR(INDEX($O$4:$O$499,SMALL(IF($N$4:$N$499=P$3,ROW($O$4:$O$499)-ROW($O$4)+1),ROWS($O$4:$O25))),"")</f>
        <v/>
      </c>
      <c r="Q25" s="2" t="str">
        <f t="array" ref="Q25">IFERROR(INDEX($K$4:$K$499,SMALL(IF($N$4:$N$499=P$3,ROW($K$4:$K$499)-ROW($K$4)+1),ROWS($K$4:$K25))),"")</f>
        <v/>
      </c>
      <c r="R25" s="6" t="str">
        <f t="array" ref="R25">IFERROR(INDEX($O$4:$O$499,SMALL(IF($N$4:$N$499=R$3,ROW($O$4:$O$499)-ROW($O$4)+1),ROWS($O$4:$O25))),"")</f>
        <v/>
      </c>
      <c r="S25" s="2" t="str">
        <f t="array" ref="S25">IFERROR(INDEX($K$4:$K$499,SMALL(IF($N$4:$N$499=R$3,ROW($K$4:$K$499)-ROW($K$4)+1),ROWS($K$4:$K25))),"")</f>
        <v/>
      </c>
      <c r="T25" s="6" t="str">
        <f t="array" ref="T25">IFERROR(INDEX($O$4:$O$499,SMALL(IF($N$4:$N$499=T$3,ROW($O$4:$O$499)-ROW($O$4)+1),ROWS($O$4:$O25))),"")</f>
        <v/>
      </c>
      <c r="U25" s="2" t="str">
        <f t="array" ref="U25">IFERROR(INDEX($K$4:$K$499,SMALL(IF($N$4:$N$499=T$3,ROW($K$4:$K$499)-ROW($K$4)+1),ROWS($K$4:$K25))),"")</f>
        <v/>
      </c>
      <c r="V25" s="6" t="str">
        <f t="array" ref="V25">IFERROR(INDEX($O$4:$O$499,SMALL(IF($N$4:$N$499=V$3,ROW($O$4:$O$499)-ROW($O$4)+1),ROWS($O$4:$O25))),"")</f>
        <v/>
      </c>
      <c r="W25" s="2" t="str">
        <f t="array" ref="W25">IFERROR(INDEX($K$4:$K$499,SMALL(IF($N$4:$N$499=V$3,ROW($K$4:$K$499)-ROW($K$4)+1),ROWS($K$4:$K25))),"")</f>
        <v/>
      </c>
      <c r="X25" s="6" t="str">
        <f t="array" ref="X25">IFERROR(INDEX($O$4:$O$499,SMALL(IF($N$4:$N$499=X$3,ROW($O$4:$O$499)-ROW($O$4)+1),ROWS($O$4:$O25))),"")</f>
        <v/>
      </c>
      <c r="Y25" s="2" t="str">
        <f t="array" ref="Y25">IFERROR(INDEX($K$4:$K$499,SMALL(IF($N$4:$N$499=X$3,ROW($K$4:$K$499)-ROW($K$4)+1),ROWS($K$4:$K25))),"")</f>
        <v/>
      </c>
      <c r="Z25" s="6" t="str">
        <f t="array" ref="Z25">IFERROR(INDEX($O$4:$O$499,SMALL(IF($N$4:$N$499=Z$3,ROW($O$4:$O$499)-ROW($O$4)+1),ROWS($O$4:$O25))),"")</f>
        <v/>
      </c>
      <c r="AA25" s="2" t="str">
        <f t="array" ref="AA25">IFERROR(INDEX($K$4:$K$499,SMALL(IF($N$4:$N$499=Z$3,ROW($K$4:$K$499)-ROW($K$4)+1),ROWS($K$4:$K25))),"")</f>
        <v/>
      </c>
      <c r="AB25" s="6" t="str">
        <f t="array" ref="AB25">IFERROR(INDEX($O$4:$O$499,SMALL(IF($N$4:$N$499=AB$3,ROW($O$4:$O$499)-ROW($O$4)+1),ROWS($O$4:$O25))),"")</f>
        <v/>
      </c>
      <c r="AC25" s="2" t="str">
        <f t="array" ref="AC25">IFERROR(INDEX($K$4:$K$499,SMALL(IF($N$4:$N$499=AB$3,ROW($K$4:$K$499)-ROW($K$4)+1),ROWS($K$4:$K25))),"")</f>
        <v/>
      </c>
      <c r="AD25" s="6" t="str">
        <f t="array" ref="AD25">IFERROR(INDEX($O$4:$O$499,SMALL(IF($N$4:$N$499=AD$3,ROW($O$4:$O$499)-ROW($O$4)+1),ROWS($O$4:$O25))),"")</f>
        <v/>
      </c>
      <c r="AE25" s="2" t="str">
        <f t="array" ref="AE25">IFERROR(INDEX($K$4:$K$499,SMALL(IF($N$4:$N$499=AD$3,ROW($K$4:$K$499)-ROW($K$4)+1),ROWS($K$4:$K25))),"")</f>
        <v/>
      </c>
      <c r="AF25" s="6" t="str">
        <f t="array" ref="AF25">IFERROR(INDEX($O$4:$O$499,SMALL(IF($N$4:$N$499=AF$3,ROW($O$4:$O$499)-ROW($O$4)+1),ROWS($O$4:$O25))),"")</f>
        <v/>
      </c>
      <c r="AG25" s="2" t="str">
        <f t="array" ref="AG25">IFERROR(INDEX($K$4:$K$499,SMALL(IF($N$4:$N$499=AF$3,ROW($K$4:$K$499)-ROW($K$4)+1),ROWS($K$4:$K25))),"")</f>
        <v/>
      </c>
      <c r="AH25" s="6" t="str">
        <f t="array" ref="AH25">IFERROR(INDEX($O$4:$O$499,SMALL(IF($N$4:$N$499=AH$3,ROW($O$4:$O$499)-ROW($O$4)+1),ROWS($O$4:$O25))),"")</f>
        <v/>
      </c>
      <c r="AI25" s="2" t="str">
        <f t="array" ref="AI25">IFERROR(INDEX($K$4:$K$499,SMALL(IF($N$4:$N$499=AH$3,ROW($K$4:$K$499)-ROW($K$4)+1),ROWS($K$4:$K25))),"")</f>
        <v/>
      </c>
      <c r="AJ25" s="2"/>
      <c r="AK25" s="2"/>
      <c r="AL25" s="2"/>
      <c r="AM25" s="2"/>
      <c r="AN25" s="2"/>
      <c r="AO25" s="2"/>
      <c r="AP25" s="2"/>
      <c r="AQ25" s="2"/>
      <c r="AR25" s="2"/>
    </row>
    <row r="26" spans="1:44" x14ac:dyDescent="0.25">
      <c r="A26" s="2">
        <f>IF(ISBLANK(Colony!D43),"",Colony!D43)</f>
        <v>42650</v>
      </c>
      <c r="B26" t="str">
        <f>IF(ISBLANK(Colony!E43),"",Colony!E43)</f>
        <v/>
      </c>
      <c r="C26">
        <f>IF(ISBLANK(Colony!F43),"",Colony!F43)</f>
        <v>3</v>
      </c>
      <c r="D26" s="1" t="str">
        <f>IF(ISBLANK(Colony!G43),"",Colony!G43)</f>
        <v>-</v>
      </c>
      <c r="E26" s="1" t="str">
        <f>IF(ISBLANK(Colony!H43),"",Colony!H43)</f>
        <v>AH0589</v>
      </c>
      <c r="F26" s="1" t="str">
        <f>IF(ISBLANK(Colony!I43),"",Colony!I43)</f>
        <v>NA</v>
      </c>
      <c r="G26" s="1">
        <f>IF(ISBLANK(Colony!J43),"",Colony!J43)</f>
        <v>335</v>
      </c>
      <c r="H26" s="1" t="str">
        <f>IF(ISBLANK(Colony!L43),"",Colony!L43)</f>
        <v xml:space="preserve">MISSING </v>
      </c>
      <c r="I26" t="str">
        <f t="array" ref="I26">_xlfn.IFNA(INDEX($A$4:$A$499&amp;$E$4:$E$499, MATCH(0, COUNTIF(I$3:I25, $A$4:$A$499&amp;$E$4:$E$499), 0)),"")</f>
        <v>42806WT1</v>
      </c>
      <c r="J26">
        <f t="array" ref="J26">_xlfn.IFNA( MATCH(0, COUNTIF(I$3:I25, $A$4:$A$499&amp;$E$4:$E$499), 0),"")</f>
        <v>84</v>
      </c>
      <c r="K26" s="2">
        <f t="array" ref="K26">IFERROR(INDEX($A$4:$A$499, J26),"")</f>
        <v>42806</v>
      </c>
      <c r="L26" t="str">
        <f t="array" ref="L26">IFERROR(INDEX($G$4:$G$499, J26),"")</f>
        <v>4G2</v>
      </c>
      <c r="M26">
        <f t="array" ref="M26">IF(AND(J27&gt;99999,J26&lt;99999),O26- (SUM(--(NOT(ISBLANK(INDEX(Colony!$J$21:$J$494, J26):INDEX(Colony!$J$21:$J$494, COUNT($A$4:$A$499))))))), IFERROR(O26-(SUM(--(NOT(ISBLANK(INDEX(Colony!$J$21:$J$494, J26):INDEX(Colony!$J$21:$J$494, J27-1)))))),""))</f>
        <v>0</v>
      </c>
      <c r="N26" t="str">
        <f t="array" ref="N26">IFERROR(INDEX($E$4:$E$499,J26),"")</f>
        <v>WT1</v>
      </c>
      <c r="O26">
        <f t="array" ref="O26">IFERROR(IF(NOT(J26+100&gt;J27),COUNT($A$4:$A$499)+1-J26,IFERROR(J27-J26,"")),"")</f>
        <v>4</v>
      </c>
      <c r="P26" s="6" t="str">
        <f t="array" ref="P26">IFERROR(INDEX($O$4:$O$499,SMALL(IF($N$4:$N$499=P$3,ROW($O$4:$O$499)-ROW($O$4)+1),ROWS($O$4:$O26))),"")</f>
        <v/>
      </c>
      <c r="Q26" s="2" t="str">
        <f t="array" ref="Q26">IFERROR(INDEX($K$4:$K$499,SMALL(IF($N$4:$N$499=P$3,ROW($K$4:$K$499)-ROW($K$4)+1),ROWS($K$4:$K26))),"")</f>
        <v/>
      </c>
      <c r="R26" s="6" t="str">
        <f t="array" ref="R26">IFERROR(INDEX($O$4:$O$499,SMALL(IF($N$4:$N$499=R$3,ROW($O$4:$O$499)-ROW($O$4)+1),ROWS($O$4:$O26))),"")</f>
        <v/>
      </c>
      <c r="S26" s="2" t="str">
        <f t="array" ref="S26">IFERROR(INDEX($K$4:$K$499,SMALL(IF($N$4:$N$499=R$3,ROW($K$4:$K$499)-ROW($K$4)+1),ROWS($K$4:$K26))),"")</f>
        <v/>
      </c>
      <c r="T26" s="6" t="str">
        <f t="array" ref="T26">IFERROR(INDEX($O$4:$O$499,SMALL(IF($N$4:$N$499=T$3,ROW($O$4:$O$499)-ROW($O$4)+1),ROWS($O$4:$O26))),"")</f>
        <v/>
      </c>
      <c r="U26" s="2" t="str">
        <f t="array" ref="U26">IFERROR(INDEX($K$4:$K$499,SMALL(IF($N$4:$N$499=T$3,ROW($K$4:$K$499)-ROW($K$4)+1),ROWS($K$4:$K26))),"")</f>
        <v/>
      </c>
      <c r="V26" s="6" t="str">
        <f t="array" ref="V26">IFERROR(INDEX($O$4:$O$499,SMALL(IF($N$4:$N$499=V$3,ROW($O$4:$O$499)-ROW($O$4)+1),ROWS($O$4:$O26))),"")</f>
        <v/>
      </c>
      <c r="W26" s="2" t="str">
        <f t="array" ref="W26">IFERROR(INDEX($K$4:$K$499,SMALL(IF($N$4:$N$499=V$3,ROW($K$4:$K$499)-ROW($K$4)+1),ROWS($K$4:$K26))),"")</f>
        <v/>
      </c>
      <c r="X26" s="6" t="str">
        <f t="array" ref="X26">IFERROR(INDEX($O$4:$O$499,SMALL(IF($N$4:$N$499=X$3,ROW($O$4:$O$499)-ROW($O$4)+1),ROWS($O$4:$O26))),"")</f>
        <v/>
      </c>
      <c r="Y26" s="2" t="str">
        <f t="array" ref="Y26">IFERROR(INDEX($K$4:$K$499,SMALL(IF($N$4:$N$499=X$3,ROW($K$4:$K$499)-ROW($K$4)+1),ROWS($K$4:$K26))),"")</f>
        <v/>
      </c>
      <c r="Z26" s="6" t="str">
        <f t="array" ref="Z26">IFERROR(INDEX($O$4:$O$499,SMALL(IF($N$4:$N$499=Z$3,ROW($O$4:$O$499)-ROW($O$4)+1),ROWS($O$4:$O26))),"")</f>
        <v/>
      </c>
      <c r="AA26" s="2" t="str">
        <f t="array" ref="AA26">IFERROR(INDEX($K$4:$K$499,SMALL(IF($N$4:$N$499=Z$3,ROW($K$4:$K$499)-ROW($K$4)+1),ROWS($K$4:$K26))),"")</f>
        <v/>
      </c>
      <c r="AB26" s="6" t="str">
        <f t="array" ref="AB26">IFERROR(INDEX($O$4:$O$499,SMALL(IF($N$4:$N$499=AB$3,ROW($O$4:$O$499)-ROW($O$4)+1),ROWS($O$4:$O26))),"")</f>
        <v/>
      </c>
      <c r="AC26" s="2" t="str">
        <f t="array" ref="AC26">IFERROR(INDEX($K$4:$K$499,SMALL(IF($N$4:$N$499=AB$3,ROW($K$4:$K$499)-ROW($K$4)+1),ROWS($K$4:$K26))),"")</f>
        <v/>
      </c>
      <c r="AD26" s="6" t="str">
        <f t="array" ref="AD26">IFERROR(INDEX($O$4:$O$499,SMALL(IF($N$4:$N$499=AD$3,ROW($O$4:$O$499)-ROW($O$4)+1),ROWS($O$4:$O26))),"")</f>
        <v/>
      </c>
      <c r="AE26" s="2" t="str">
        <f t="array" ref="AE26">IFERROR(INDEX($K$4:$K$499,SMALL(IF($N$4:$N$499=AD$3,ROW($K$4:$K$499)-ROW($K$4)+1),ROWS($K$4:$K26))),"")</f>
        <v/>
      </c>
      <c r="AF26" s="6" t="str">
        <f t="array" ref="AF26">IFERROR(INDEX($O$4:$O$499,SMALL(IF($N$4:$N$499=AF$3,ROW($O$4:$O$499)-ROW($O$4)+1),ROWS($O$4:$O26))),"")</f>
        <v/>
      </c>
      <c r="AG26" s="2" t="str">
        <f t="array" ref="AG26">IFERROR(INDEX($K$4:$K$499,SMALL(IF($N$4:$N$499=AF$3,ROW($K$4:$K$499)-ROW($K$4)+1),ROWS($K$4:$K26))),"")</f>
        <v/>
      </c>
      <c r="AH26" s="6" t="str">
        <f t="array" ref="AH26">IFERROR(INDEX($O$4:$O$499,SMALL(IF($N$4:$N$499=AH$3,ROW($O$4:$O$499)-ROW($O$4)+1),ROWS($O$4:$O26))),"")</f>
        <v/>
      </c>
      <c r="AI26" s="2" t="str">
        <f t="array" ref="AI26">IFERROR(INDEX($K$4:$K$499,SMALL(IF($N$4:$N$499=AH$3,ROW($K$4:$K$499)-ROW($K$4)+1),ROWS($K$4:$K26))),"")</f>
        <v/>
      </c>
      <c r="AJ26" s="2"/>
      <c r="AK26" s="2"/>
      <c r="AL26" s="2"/>
      <c r="AM26" s="2"/>
      <c r="AN26" s="2"/>
      <c r="AO26" s="2"/>
      <c r="AP26" s="2"/>
      <c r="AQ26" s="2"/>
      <c r="AR26" s="2"/>
    </row>
    <row r="27" spans="1:44" x14ac:dyDescent="0.25">
      <c r="A27" s="2">
        <f>IF(ISBLANK(Colony!D44),"",Colony!D44)</f>
        <v>42650</v>
      </c>
      <c r="B27" t="str">
        <f>IF(ISBLANK(Colony!E44),"",Colony!E44)</f>
        <v/>
      </c>
      <c r="C27">
        <f>IF(ISBLANK(Colony!F44),"",Colony!F44)</f>
        <v>4</v>
      </c>
      <c r="D27" s="1" t="str">
        <f>IF(ISBLANK(Colony!G44),"",Colony!G44)</f>
        <v>+</v>
      </c>
      <c r="E27" s="1" t="str">
        <f>IF(ISBLANK(Colony!H44),"",Colony!H44)</f>
        <v>AH0590</v>
      </c>
      <c r="F27" s="1" t="str">
        <f>IF(ISBLANK(Colony!I44),"",Colony!I44)</f>
        <v>NA</v>
      </c>
      <c r="G27" s="1">
        <f>IF(ISBLANK(Colony!J44),"",Colony!J44)</f>
        <v>335</v>
      </c>
      <c r="H27" s="1" t="str">
        <f>IF(ISBLANK(Colony!L44),"",Colony!L44)</f>
        <v>jon</v>
      </c>
      <c r="I27" t="str">
        <f t="array" ref="I27">_xlfn.IFNA(INDEX($A$4:$A$499&amp;$E$4:$E$499, MATCH(0, COUNTIF(I$3:I26, $A$4:$A$499&amp;$E$4:$E$499), 0)),"")</f>
        <v>42806WT4</v>
      </c>
      <c r="J27">
        <f t="array" ref="J27">_xlfn.IFNA( MATCH(0, COUNTIF(I$3:I26, $A$4:$A$499&amp;$E$4:$E$499), 0),"")</f>
        <v>88</v>
      </c>
      <c r="K27" s="2">
        <f t="array" ref="K27">IFERROR(INDEX($A$4:$A$499, J27),"")</f>
        <v>42806</v>
      </c>
      <c r="L27" t="str">
        <f t="array" ref="L27">IFERROR(INDEX($G$4:$G$499, J27),"")</f>
        <v>4G2</v>
      </c>
      <c r="M27">
        <f t="array" ref="M27">IF(AND(J28&gt;99999,J27&lt;99999),O27- (SUM(--(NOT(ISBLANK(INDEX(Colony!$J$21:$J$494, J27):INDEX(Colony!$J$21:$J$494, COUNT($A$4:$A$499))))))), IFERROR(O27-(SUM(--(NOT(ISBLANK(INDEX(Colony!$J$21:$J$494, J27):INDEX(Colony!$J$21:$J$494, J28-1)))))),""))</f>
        <v>0</v>
      </c>
      <c r="N27" t="str">
        <f t="array" ref="N27">IFERROR(INDEX($E$4:$E$499,J27),"")</f>
        <v>WT4</v>
      </c>
      <c r="O27">
        <f t="array" ref="O27">IFERROR(IF(NOT(J27+100&gt;J28),COUNT($A$4:$A$499)+1-J27,IFERROR(J28-J27,"")),"")</f>
        <v>1</v>
      </c>
      <c r="P27" s="6" t="str">
        <f t="array" ref="P27">IFERROR(INDEX($O$4:$O$499,SMALL(IF($N$4:$N$499=P$3,ROW($O$4:$O$499)-ROW($O$4)+1),ROWS($O$4:$O27))),"")</f>
        <v/>
      </c>
      <c r="Q27" s="2" t="str">
        <f t="array" ref="Q27">IFERROR(INDEX($K$4:$K$499,SMALL(IF($N$4:$N$499=P$3,ROW($K$4:$K$499)-ROW($K$4)+1),ROWS($K$4:$K27))),"")</f>
        <v/>
      </c>
      <c r="R27" s="6" t="str">
        <f t="array" ref="R27">IFERROR(INDEX($O$4:$O$499,SMALL(IF($N$4:$N$499=R$3,ROW($O$4:$O$499)-ROW($O$4)+1),ROWS($O$4:$O27))),"")</f>
        <v/>
      </c>
      <c r="S27" s="2" t="str">
        <f t="array" ref="S27">IFERROR(INDEX($K$4:$K$499,SMALL(IF($N$4:$N$499=R$3,ROW($K$4:$K$499)-ROW($K$4)+1),ROWS($K$4:$K27))),"")</f>
        <v/>
      </c>
      <c r="T27" s="6" t="str">
        <f t="array" ref="T27">IFERROR(INDEX($O$4:$O$499,SMALL(IF($N$4:$N$499=T$3,ROW($O$4:$O$499)-ROW($O$4)+1),ROWS($O$4:$O27))),"")</f>
        <v/>
      </c>
      <c r="U27" s="2" t="str">
        <f t="array" ref="U27">IFERROR(INDEX($K$4:$K$499,SMALL(IF($N$4:$N$499=T$3,ROW($K$4:$K$499)-ROW($K$4)+1),ROWS($K$4:$K27))),"")</f>
        <v/>
      </c>
      <c r="V27" s="6" t="str">
        <f t="array" ref="V27">IFERROR(INDEX($O$4:$O$499,SMALL(IF($N$4:$N$499=V$3,ROW($O$4:$O$499)-ROW($O$4)+1),ROWS($O$4:$O27))),"")</f>
        <v/>
      </c>
      <c r="W27" s="2" t="str">
        <f t="array" ref="W27">IFERROR(INDEX($K$4:$K$499,SMALL(IF($N$4:$N$499=V$3,ROW($K$4:$K$499)-ROW($K$4)+1),ROWS($K$4:$K27))),"")</f>
        <v/>
      </c>
      <c r="X27" s="6" t="str">
        <f t="array" ref="X27">IFERROR(INDEX($O$4:$O$499,SMALL(IF($N$4:$N$499=X$3,ROW($O$4:$O$499)-ROW($O$4)+1),ROWS($O$4:$O27))),"")</f>
        <v/>
      </c>
      <c r="Y27" s="2" t="str">
        <f t="array" ref="Y27">IFERROR(INDEX($K$4:$K$499,SMALL(IF($N$4:$N$499=X$3,ROW($K$4:$K$499)-ROW($K$4)+1),ROWS($K$4:$K27))),"")</f>
        <v/>
      </c>
      <c r="Z27" s="6" t="str">
        <f t="array" ref="Z27">IFERROR(INDEX($O$4:$O$499,SMALL(IF($N$4:$N$499=Z$3,ROW($O$4:$O$499)-ROW($O$4)+1),ROWS($O$4:$O27))),"")</f>
        <v/>
      </c>
      <c r="AA27" s="2" t="str">
        <f t="array" ref="AA27">IFERROR(INDEX($K$4:$K$499,SMALL(IF($N$4:$N$499=Z$3,ROW($K$4:$K$499)-ROW($K$4)+1),ROWS($K$4:$K27))),"")</f>
        <v/>
      </c>
      <c r="AB27" s="6" t="str">
        <f t="array" ref="AB27">IFERROR(INDEX($O$4:$O$499,SMALL(IF($N$4:$N$499=AB$3,ROW($O$4:$O$499)-ROW($O$4)+1),ROWS($O$4:$O27))),"")</f>
        <v/>
      </c>
      <c r="AC27" s="2" t="str">
        <f t="array" ref="AC27">IFERROR(INDEX($K$4:$K$499,SMALL(IF($N$4:$N$499=AB$3,ROW($K$4:$K$499)-ROW($K$4)+1),ROWS($K$4:$K27))),"")</f>
        <v/>
      </c>
      <c r="AD27" s="6" t="str">
        <f t="array" ref="AD27">IFERROR(INDEX($O$4:$O$499,SMALL(IF($N$4:$N$499=AD$3,ROW($O$4:$O$499)-ROW($O$4)+1),ROWS($O$4:$O27))),"")</f>
        <v/>
      </c>
      <c r="AE27" s="2" t="str">
        <f t="array" ref="AE27">IFERROR(INDEX($K$4:$K$499,SMALL(IF($N$4:$N$499=AD$3,ROW($K$4:$K$499)-ROW($K$4)+1),ROWS($K$4:$K27))),"")</f>
        <v/>
      </c>
      <c r="AF27" s="6" t="str">
        <f t="array" ref="AF27">IFERROR(INDEX($O$4:$O$499,SMALL(IF($N$4:$N$499=AF$3,ROW($O$4:$O$499)-ROW($O$4)+1),ROWS($O$4:$O27))),"")</f>
        <v/>
      </c>
      <c r="AG27" s="2" t="str">
        <f t="array" ref="AG27">IFERROR(INDEX($K$4:$K$499,SMALL(IF($N$4:$N$499=AF$3,ROW($K$4:$K$499)-ROW($K$4)+1),ROWS($K$4:$K27))),"")</f>
        <v/>
      </c>
      <c r="AH27" s="6" t="str">
        <f t="array" ref="AH27">IFERROR(INDEX($O$4:$O$499,SMALL(IF($N$4:$N$499=AH$3,ROW($O$4:$O$499)-ROW($O$4)+1),ROWS($O$4:$O27))),"")</f>
        <v/>
      </c>
      <c r="AI27" s="2" t="str">
        <f t="array" ref="AI27">IFERROR(INDEX($K$4:$K$499,SMALL(IF($N$4:$N$499=AH$3,ROW($K$4:$K$499)-ROW($K$4)+1),ROWS($K$4:$K27))),"")</f>
        <v/>
      </c>
      <c r="AJ27" s="2"/>
      <c r="AK27" s="2"/>
      <c r="AL27" s="2"/>
      <c r="AM27" s="2"/>
      <c r="AN27" s="2"/>
      <c r="AO27" s="2"/>
      <c r="AP27" s="2"/>
      <c r="AQ27" s="2"/>
      <c r="AR27" s="2"/>
    </row>
    <row r="28" spans="1:44" x14ac:dyDescent="0.25">
      <c r="A28" s="2">
        <f>IF(ISBLANK(Colony!D45),"",Colony!D45)</f>
        <v>42650</v>
      </c>
      <c r="B28" t="str">
        <f>IF(ISBLANK(Colony!E45),"",Colony!E45)</f>
        <v/>
      </c>
      <c r="C28">
        <f>IF(ISBLANK(Colony!F45),"",Colony!F45)</f>
        <v>5</v>
      </c>
      <c r="D28" s="1" t="str">
        <f>IF(ISBLANK(Colony!G45),"",Colony!G45)</f>
        <v>+</v>
      </c>
      <c r="E28" s="1" t="str">
        <f>IF(ISBLANK(Colony!H45),"",Colony!H45)</f>
        <v>AH0590</v>
      </c>
      <c r="F28" s="1" t="str">
        <f>IF(ISBLANK(Colony!I45),"",Colony!I45)</f>
        <v>NA</v>
      </c>
      <c r="G28" s="1">
        <f>IF(ISBLANK(Colony!J45),"",Colony!J45)</f>
        <v>335</v>
      </c>
      <c r="H28" s="1" t="str">
        <f>IF(ISBLANK(Colony!L45),"",Colony!L45)</f>
        <v>breeder</v>
      </c>
      <c r="I28" t="str">
        <f t="array" ref="I28">_xlfn.IFNA(INDEX($A$4:$A$499&amp;$E$4:$E$499, MATCH(0, COUNTIF(I$3:I27, $A$4:$A$499&amp;$E$4:$E$499), 0)),"")</f>
        <v>42810WT4</v>
      </c>
      <c r="J28">
        <f t="array" ref="J28">_xlfn.IFNA( MATCH(0, COUNTIF(I$3:I27, $A$4:$A$499&amp;$E$4:$E$499), 0),"")</f>
        <v>89</v>
      </c>
      <c r="K28" s="2">
        <f t="array" ref="K28">IFERROR(INDEX($A$4:$A$499, J28),"")</f>
        <v>42810</v>
      </c>
      <c r="L28" t="str">
        <f t="array" ref="L28">IFERROR(INDEX($G$4:$G$499, J28),"")</f>
        <v>4F2</v>
      </c>
      <c r="M28">
        <f t="array" ref="M28">IF(AND(J29&gt;99999,J28&lt;99999),O28- (SUM(--(NOT(ISBLANK(INDEX(Colony!$J$21:$J$494, J28):INDEX(Colony!$J$21:$J$494, COUNT($A$4:$A$499))))))), IFERROR(O28-(SUM(--(NOT(ISBLANK(INDEX(Colony!$J$21:$J$494, J28):INDEX(Colony!$J$21:$J$494, J29-1)))))),""))</f>
        <v>0</v>
      </c>
      <c r="N28" t="str">
        <f t="array" ref="N28">IFERROR(INDEX($E$4:$E$499,J28),"")</f>
        <v>WT4</v>
      </c>
      <c r="O28">
        <f t="array" ref="O28">IFERROR(IF(NOT(J28+100&gt;J29),COUNT($A$4:$A$499)+1-J28,IFERROR(J29-J28,"")),"")</f>
        <v>7</v>
      </c>
      <c r="P28" s="6" t="str">
        <f t="array" ref="P28">IFERROR(INDEX($O$4:$O$499,SMALL(IF($N$4:$N$499=P$3,ROW($O$4:$O$499)-ROW($O$4)+1),ROWS($O$4:$O28))),"")</f>
        <v/>
      </c>
      <c r="Q28" s="2" t="str">
        <f t="array" ref="Q28">IFERROR(INDEX($K$4:$K$499,SMALL(IF($N$4:$N$499=P$3,ROW($K$4:$K$499)-ROW($K$4)+1),ROWS($K$4:$K28))),"")</f>
        <v/>
      </c>
      <c r="R28" s="6" t="str">
        <f t="array" ref="R28">IFERROR(INDEX($O$4:$O$499,SMALL(IF($N$4:$N$499=R$3,ROW($O$4:$O$499)-ROW($O$4)+1),ROWS($O$4:$O28))),"")</f>
        <v/>
      </c>
      <c r="S28" s="2" t="str">
        <f t="array" ref="S28">IFERROR(INDEX($K$4:$K$499,SMALL(IF($N$4:$N$499=R$3,ROW($K$4:$K$499)-ROW($K$4)+1),ROWS($K$4:$K28))),"")</f>
        <v/>
      </c>
      <c r="T28" s="6" t="str">
        <f t="array" ref="T28">IFERROR(INDEX($O$4:$O$499,SMALL(IF($N$4:$N$499=T$3,ROW($O$4:$O$499)-ROW($O$4)+1),ROWS($O$4:$O28))),"")</f>
        <v/>
      </c>
      <c r="U28" s="2" t="str">
        <f t="array" ref="U28">IFERROR(INDEX($K$4:$K$499,SMALL(IF($N$4:$N$499=T$3,ROW($K$4:$K$499)-ROW($K$4)+1),ROWS($K$4:$K28))),"")</f>
        <v/>
      </c>
      <c r="V28" s="6" t="str">
        <f t="array" ref="V28">IFERROR(INDEX($O$4:$O$499,SMALL(IF($N$4:$N$499=V$3,ROW($O$4:$O$499)-ROW($O$4)+1),ROWS($O$4:$O28))),"")</f>
        <v/>
      </c>
      <c r="W28" s="2" t="str">
        <f t="array" ref="W28">IFERROR(INDEX($K$4:$K$499,SMALL(IF($N$4:$N$499=V$3,ROW($K$4:$K$499)-ROW($K$4)+1),ROWS($K$4:$K28))),"")</f>
        <v/>
      </c>
      <c r="X28" s="6" t="str">
        <f t="array" ref="X28">IFERROR(INDEX($O$4:$O$499,SMALL(IF($N$4:$N$499=X$3,ROW($O$4:$O$499)-ROW($O$4)+1),ROWS($O$4:$O28))),"")</f>
        <v/>
      </c>
      <c r="Y28" s="2" t="str">
        <f t="array" ref="Y28">IFERROR(INDEX($K$4:$K$499,SMALL(IF($N$4:$N$499=X$3,ROW($K$4:$K$499)-ROW($K$4)+1),ROWS($K$4:$K28))),"")</f>
        <v/>
      </c>
      <c r="Z28" s="6" t="str">
        <f t="array" ref="Z28">IFERROR(INDEX($O$4:$O$499,SMALL(IF($N$4:$N$499=Z$3,ROW($O$4:$O$499)-ROW($O$4)+1),ROWS($O$4:$O28))),"")</f>
        <v/>
      </c>
      <c r="AA28" s="2" t="str">
        <f t="array" ref="AA28">IFERROR(INDEX($K$4:$K$499,SMALL(IF($N$4:$N$499=Z$3,ROW($K$4:$K$499)-ROW($K$4)+1),ROWS($K$4:$K28))),"")</f>
        <v/>
      </c>
      <c r="AB28" s="6" t="str">
        <f t="array" ref="AB28">IFERROR(INDEX($O$4:$O$499,SMALL(IF($N$4:$N$499=AB$3,ROW($O$4:$O$499)-ROW($O$4)+1),ROWS($O$4:$O28))),"")</f>
        <v/>
      </c>
      <c r="AC28" s="2" t="str">
        <f t="array" ref="AC28">IFERROR(INDEX($K$4:$K$499,SMALL(IF($N$4:$N$499=AB$3,ROW($K$4:$K$499)-ROW($K$4)+1),ROWS($K$4:$K28))),"")</f>
        <v/>
      </c>
      <c r="AD28" s="6" t="str">
        <f t="array" ref="AD28">IFERROR(INDEX($O$4:$O$499,SMALL(IF($N$4:$N$499=AD$3,ROW($O$4:$O$499)-ROW($O$4)+1),ROWS($O$4:$O28))),"")</f>
        <v/>
      </c>
      <c r="AE28" s="2" t="str">
        <f t="array" ref="AE28">IFERROR(INDEX($K$4:$K$499,SMALL(IF($N$4:$N$499=AD$3,ROW($K$4:$K$499)-ROW($K$4)+1),ROWS($K$4:$K28))),"")</f>
        <v/>
      </c>
      <c r="AF28" s="6" t="str">
        <f t="array" ref="AF28">IFERROR(INDEX($O$4:$O$499,SMALL(IF($N$4:$N$499=AF$3,ROW($O$4:$O$499)-ROW($O$4)+1),ROWS($O$4:$O28))),"")</f>
        <v/>
      </c>
      <c r="AG28" s="2" t="str">
        <f t="array" ref="AG28">IFERROR(INDEX($K$4:$K$499,SMALL(IF($N$4:$N$499=AF$3,ROW($K$4:$K$499)-ROW($K$4)+1),ROWS($K$4:$K28))),"")</f>
        <v/>
      </c>
      <c r="AH28" s="6" t="str">
        <f t="array" ref="AH28">IFERROR(INDEX($O$4:$O$499,SMALL(IF($N$4:$N$499=AH$3,ROW($O$4:$O$499)-ROW($O$4)+1),ROWS($O$4:$O28))),"")</f>
        <v/>
      </c>
      <c r="AI28" s="2" t="str">
        <f t="array" ref="AI28">IFERROR(INDEX($K$4:$K$499,SMALL(IF($N$4:$N$499=AH$3,ROW($K$4:$K$499)-ROW($K$4)+1),ROWS($K$4:$K28))),"")</f>
        <v/>
      </c>
      <c r="AJ28" s="2"/>
      <c r="AK28" s="2"/>
      <c r="AL28" s="2"/>
      <c r="AM28" s="2"/>
      <c r="AN28" s="2"/>
      <c r="AO28" s="2"/>
      <c r="AP28" s="2"/>
      <c r="AQ28" s="2"/>
      <c r="AR28" s="2"/>
    </row>
    <row r="29" spans="1:44" x14ac:dyDescent="0.25">
      <c r="A29" s="2">
        <f>IF(ISBLANK(Colony!D46),"",Colony!D46)</f>
        <v>42650</v>
      </c>
      <c r="B29" t="str">
        <f>IF(ISBLANK(Colony!E46),"",Colony!E46)</f>
        <v/>
      </c>
      <c r="C29">
        <f>IF(ISBLANK(Colony!F46),"",Colony!F46)</f>
        <v>1</v>
      </c>
      <c r="D29" s="1" t="str">
        <f>IF(ISBLANK(Colony!G46),"",Colony!G46)</f>
        <v>-</v>
      </c>
      <c r="E29" s="1" t="str">
        <f>IF(ISBLANK(Colony!H46),"",Colony!H46)</f>
        <v>AH0589</v>
      </c>
      <c r="F29" s="1" t="str">
        <f>IF(ISBLANK(Colony!I46),"",Colony!I46)</f>
        <v>NA</v>
      </c>
      <c r="G29" s="1">
        <f>IF(ISBLANK(Colony!J46),"",Colony!J46)</f>
        <v>345</v>
      </c>
      <c r="H29" s="1" t="str">
        <f>IF(ISBLANK(Colony!L46),"",Colony!L46)</f>
        <v>breeder</v>
      </c>
      <c r="I29" t="str">
        <f t="array" ref="I29">_xlfn.IFNA(INDEX($A$4:$A$499&amp;$E$4:$E$499, MATCH(0, COUNTIF(I$3:I28, $A$4:$A$499&amp;$E$4:$E$499), 0)),"")</f>
        <v>42812WT2</v>
      </c>
      <c r="J29">
        <f t="array" ref="J29">_xlfn.IFNA( MATCH(0, COUNTIF(I$3:I28, $A$4:$A$499&amp;$E$4:$E$499), 0),"")</f>
        <v>96</v>
      </c>
      <c r="K29" s="2">
        <f t="array" ref="K29">IFERROR(INDEX($A$4:$A$499, J29),"")</f>
        <v>42812</v>
      </c>
      <c r="L29" t="str">
        <f t="array" ref="L29">IFERROR(INDEX($G$4:$G$499, J29),"")</f>
        <v>died before weaning</v>
      </c>
      <c r="M29">
        <f t="array" ref="M29">IF(AND(J30&gt;99999,J29&lt;99999),O29- (SUM(--(NOT(ISBLANK(INDEX(Colony!$J$21:$J$494, J29):INDEX(Colony!$J$21:$J$494, COUNT($A$4:$A$499))))))), IFERROR(O29-(SUM(--(NOT(ISBLANK(INDEX(Colony!$J$21:$J$494, J29):INDEX(Colony!$J$21:$J$494, J30-1)))))),""))</f>
        <v>0</v>
      </c>
      <c r="N29" t="str">
        <f t="array" ref="N29">IFERROR(INDEX($E$4:$E$499,J29),"")</f>
        <v>WT2</v>
      </c>
      <c r="O29">
        <f t="array" ref="O29">IFERROR(IF(NOT(J29+100&gt;J30),COUNT($A$4:$A$499)+1-J29,IFERROR(J30-J29,"")),"")</f>
        <v>5</v>
      </c>
      <c r="P29" s="6" t="str">
        <f t="array" ref="P29">IFERROR(INDEX($O$4:$O$499,SMALL(IF($N$4:$N$499=P$3,ROW($O$4:$O$499)-ROW($O$4)+1),ROWS($O$4:$O29))),"")</f>
        <v/>
      </c>
      <c r="Q29" s="2" t="str">
        <f t="array" ref="Q29">IFERROR(INDEX($K$4:$K$499,SMALL(IF($N$4:$N$499=P$3,ROW($K$4:$K$499)-ROW($K$4)+1),ROWS($K$4:$K29))),"")</f>
        <v/>
      </c>
      <c r="R29" s="6" t="str">
        <f t="array" ref="R29">IFERROR(INDEX($O$4:$O$499,SMALL(IF($N$4:$N$499=R$3,ROW($O$4:$O$499)-ROW($O$4)+1),ROWS($O$4:$O29))),"")</f>
        <v/>
      </c>
      <c r="S29" s="2" t="str">
        <f t="array" ref="S29">IFERROR(INDEX($K$4:$K$499,SMALL(IF($N$4:$N$499=R$3,ROW($K$4:$K$499)-ROW($K$4)+1),ROWS($K$4:$K29))),"")</f>
        <v/>
      </c>
      <c r="T29" s="6" t="str">
        <f t="array" ref="T29">IFERROR(INDEX($O$4:$O$499,SMALL(IF($N$4:$N$499=T$3,ROW($O$4:$O$499)-ROW($O$4)+1),ROWS($O$4:$O29))),"")</f>
        <v/>
      </c>
      <c r="U29" s="2" t="str">
        <f t="array" ref="U29">IFERROR(INDEX($K$4:$K$499,SMALL(IF($N$4:$N$499=T$3,ROW($K$4:$K$499)-ROW($K$4)+1),ROWS($K$4:$K29))),"")</f>
        <v/>
      </c>
      <c r="V29" s="6" t="str">
        <f t="array" ref="V29">IFERROR(INDEX($O$4:$O$499,SMALL(IF($N$4:$N$499=V$3,ROW($O$4:$O$499)-ROW($O$4)+1),ROWS($O$4:$O29))),"")</f>
        <v/>
      </c>
      <c r="W29" s="2" t="str">
        <f t="array" ref="W29">IFERROR(INDEX($K$4:$K$499,SMALL(IF($N$4:$N$499=V$3,ROW($K$4:$K$499)-ROW($K$4)+1),ROWS($K$4:$K29))),"")</f>
        <v/>
      </c>
      <c r="X29" s="6" t="str">
        <f t="array" ref="X29">IFERROR(INDEX($O$4:$O$499,SMALL(IF($N$4:$N$499=X$3,ROW($O$4:$O$499)-ROW($O$4)+1),ROWS($O$4:$O29))),"")</f>
        <v/>
      </c>
      <c r="Y29" s="2" t="str">
        <f t="array" ref="Y29">IFERROR(INDEX($K$4:$K$499,SMALL(IF($N$4:$N$499=X$3,ROW($K$4:$K$499)-ROW($K$4)+1),ROWS($K$4:$K29))),"")</f>
        <v/>
      </c>
      <c r="Z29" s="6" t="str">
        <f t="array" ref="Z29">IFERROR(INDEX($O$4:$O$499,SMALL(IF($N$4:$N$499=Z$3,ROW($O$4:$O$499)-ROW($O$4)+1),ROWS($O$4:$O29))),"")</f>
        <v/>
      </c>
      <c r="AA29" s="2" t="str">
        <f t="array" ref="AA29">IFERROR(INDEX($K$4:$K$499,SMALL(IF($N$4:$N$499=Z$3,ROW($K$4:$K$499)-ROW($K$4)+1),ROWS($K$4:$K29))),"")</f>
        <v/>
      </c>
      <c r="AB29" s="6" t="str">
        <f t="array" ref="AB29">IFERROR(INDEX($O$4:$O$499,SMALL(IF($N$4:$N$499=AB$3,ROW($O$4:$O$499)-ROW($O$4)+1),ROWS($O$4:$O29))),"")</f>
        <v/>
      </c>
      <c r="AC29" s="2" t="str">
        <f t="array" ref="AC29">IFERROR(INDEX($K$4:$K$499,SMALL(IF($N$4:$N$499=AB$3,ROW($K$4:$K$499)-ROW($K$4)+1),ROWS($K$4:$K29))),"")</f>
        <v/>
      </c>
      <c r="AD29" s="6" t="str">
        <f t="array" ref="AD29">IFERROR(INDEX($O$4:$O$499,SMALL(IF($N$4:$N$499=AD$3,ROW($O$4:$O$499)-ROW($O$4)+1),ROWS($O$4:$O29))),"")</f>
        <v/>
      </c>
      <c r="AE29" s="2" t="str">
        <f t="array" ref="AE29">IFERROR(INDEX($K$4:$K$499,SMALL(IF($N$4:$N$499=AD$3,ROW($K$4:$K$499)-ROW($K$4)+1),ROWS($K$4:$K29))),"")</f>
        <v/>
      </c>
      <c r="AF29" s="6" t="str">
        <f t="array" ref="AF29">IFERROR(INDEX($O$4:$O$499,SMALL(IF($N$4:$N$499=AF$3,ROW($O$4:$O$499)-ROW($O$4)+1),ROWS($O$4:$O29))),"")</f>
        <v/>
      </c>
      <c r="AG29" s="2" t="str">
        <f t="array" ref="AG29">IFERROR(INDEX($K$4:$K$499,SMALL(IF($N$4:$N$499=AF$3,ROW($K$4:$K$499)-ROW($K$4)+1),ROWS($K$4:$K29))),"")</f>
        <v/>
      </c>
      <c r="AH29" s="6" t="str">
        <f t="array" ref="AH29">IFERROR(INDEX($O$4:$O$499,SMALL(IF($N$4:$N$499=AH$3,ROW($O$4:$O$499)-ROW($O$4)+1),ROWS($O$4:$O29))),"")</f>
        <v/>
      </c>
      <c r="AI29" s="2" t="str">
        <f t="array" ref="AI29">IFERROR(INDEX($K$4:$K$499,SMALL(IF($N$4:$N$499=AH$3,ROW($K$4:$K$499)-ROW($K$4)+1),ROWS($K$4:$K29))),"")</f>
        <v/>
      </c>
      <c r="AJ29" s="2"/>
      <c r="AK29" s="2"/>
      <c r="AL29" s="2"/>
      <c r="AM29" s="2"/>
      <c r="AN29" s="2"/>
      <c r="AO29" s="2"/>
      <c r="AP29" s="2"/>
      <c r="AQ29" s="2"/>
      <c r="AR29" s="2"/>
    </row>
    <row r="30" spans="1:44" x14ac:dyDescent="0.25">
      <c r="A30" s="2">
        <f>IF(ISBLANK(Colony!D47),"",Colony!D47)</f>
        <v>42650</v>
      </c>
      <c r="B30" t="str">
        <f>IF(ISBLANK(Colony!E47),"",Colony!E47)</f>
        <v/>
      </c>
      <c r="C30" t="str">
        <f>IF(ISBLANK(Colony!F47),"",Colony!F47)</f>
        <v>2 -small hard to see</v>
      </c>
      <c r="D30" s="1" t="str">
        <f>IF(ISBLANK(Colony!G47),"",Colony!G47)</f>
        <v>+</v>
      </c>
      <c r="E30" s="1" t="str">
        <f>IF(ISBLANK(Colony!H47),"",Colony!H47)</f>
        <v>AH0589</v>
      </c>
      <c r="F30" s="1" t="str">
        <f>IF(ISBLANK(Colony!I47),"",Colony!I47)</f>
        <v>NA</v>
      </c>
      <c r="G30" s="1">
        <f>IF(ISBLANK(Colony!J47),"",Colony!J47)</f>
        <v>345</v>
      </c>
      <c r="H30" s="1" t="str">
        <f>IF(ISBLANK(Colony!L47),"",Colony!L47)</f>
        <v>jon</v>
      </c>
      <c r="I30" t="str">
        <f t="array" ref="I30">_xlfn.IFNA(INDEX($A$4:$A$499&amp;$E$4:$E$499, MATCH(0, COUNTIF(I$3:I29, $A$4:$A$499&amp;$E$4:$E$499), 0)),"")</f>
        <v>42835WT1</v>
      </c>
      <c r="J30">
        <f t="array" ref="J30">_xlfn.IFNA( MATCH(0, COUNTIF(I$3:I29, $A$4:$A$499&amp;$E$4:$E$499), 0),"")</f>
        <v>101</v>
      </c>
      <c r="K30" s="2">
        <f t="array" ref="K30">IFERROR(INDEX($A$4:$A$499, J30),"")</f>
        <v>42835</v>
      </c>
      <c r="L30" t="str">
        <f t="array" ref="L30">IFERROR(INDEX($G$4:$G$499, J30),"")</f>
        <v>died before weaning</v>
      </c>
      <c r="M30">
        <f t="array" ref="M30">IF(AND(J31&gt;99999,J30&lt;99999),O30- (SUM(--(NOT(ISBLANK(INDEX(Colony!$J$21:$J$494, J30):INDEX(Colony!$J$21:$J$494, COUNT($A$4:$A$499))))))), IFERROR(O30-(SUM(--(NOT(ISBLANK(INDEX(Colony!$J$21:$J$494, J30):INDEX(Colony!$J$21:$J$494, J31-1)))))),""))</f>
        <v>0</v>
      </c>
      <c r="N30" t="str">
        <f t="array" ref="N30">IFERROR(INDEX($E$4:$E$499,J30),"")</f>
        <v>WT1</v>
      </c>
      <c r="O30">
        <f t="array" ref="O30">IFERROR(IF(NOT(J30+100&gt;J31),COUNT($A$4:$A$499)+1-J30,IFERROR(J31-J30,"")),"")</f>
        <v>2</v>
      </c>
      <c r="P30" s="6" t="str">
        <f t="array" ref="P30">IFERROR(INDEX($O$4:$O$499,SMALL(IF($N$4:$N$499=P$3,ROW($O$4:$O$499)-ROW($O$4)+1),ROWS($O$4:$O30))),"")</f>
        <v/>
      </c>
      <c r="Q30" s="2" t="str">
        <f t="array" ref="Q30">IFERROR(INDEX($K$4:$K$499,SMALL(IF($N$4:$N$499=P$3,ROW($K$4:$K$499)-ROW($K$4)+1),ROWS($K$4:$K30))),"")</f>
        <v/>
      </c>
      <c r="R30" s="6" t="str">
        <f t="array" ref="R30">IFERROR(INDEX($O$4:$O$499,SMALL(IF($N$4:$N$499=R$3,ROW($O$4:$O$499)-ROW($O$4)+1),ROWS($O$4:$O30))),"")</f>
        <v/>
      </c>
      <c r="S30" s="2" t="str">
        <f t="array" ref="S30">IFERROR(INDEX($K$4:$K$499,SMALL(IF($N$4:$N$499=R$3,ROW($K$4:$K$499)-ROW($K$4)+1),ROWS($K$4:$K30))),"")</f>
        <v/>
      </c>
      <c r="T30" s="6" t="str">
        <f t="array" ref="T30">IFERROR(INDEX($O$4:$O$499,SMALL(IF($N$4:$N$499=T$3,ROW($O$4:$O$499)-ROW($O$4)+1),ROWS($O$4:$O30))),"")</f>
        <v/>
      </c>
      <c r="U30" s="2" t="str">
        <f t="array" ref="U30">IFERROR(INDEX($K$4:$K$499,SMALL(IF($N$4:$N$499=T$3,ROW($K$4:$K$499)-ROW($K$4)+1),ROWS($K$4:$K30))),"")</f>
        <v/>
      </c>
      <c r="V30" s="6" t="str">
        <f t="array" ref="V30">IFERROR(INDEX($O$4:$O$499,SMALL(IF($N$4:$N$499=V$3,ROW($O$4:$O$499)-ROW($O$4)+1),ROWS($O$4:$O30))),"")</f>
        <v/>
      </c>
      <c r="W30" s="2" t="str">
        <f t="array" ref="W30">IFERROR(INDEX($K$4:$K$499,SMALL(IF($N$4:$N$499=V$3,ROW($K$4:$K$499)-ROW($K$4)+1),ROWS($K$4:$K30))),"")</f>
        <v/>
      </c>
      <c r="X30" s="6" t="str">
        <f t="array" ref="X30">IFERROR(INDEX($O$4:$O$499,SMALL(IF($N$4:$N$499=X$3,ROW($O$4:$O$499)-ROW($O$4)+1),ROWS($O$4:$O30))),"")</f>
        <v/>
      </c>
      <c r="Y30" s="2" t="str">
        <f t="array" ref="Y30">IFERROR(INDEX($K$4:$K$499,SMALL(IF($N$4:$N$499=X$3,ROW($K$4:$K$499)-ROW($K$4)+1),ROWS($K$4:$K30))),"")</f>
        <v/>
      </c>
      <c r="Z30" s="6" t="str">
        <f t="array" ref="Z30">IFERROR(INDEX($O$4:$O$499,SMALL(IF($N$4:$N$499=Z$3,ROW($O$4:$O$499)-ROW($O$4)+1),ROWS($O$4:$O30))),"")</f>
        <v/>
      </c>
      <c r="AA30" s="2" t="str">
        <f t="array" ref="AA30">IFERROR(INDEX($K$4:$K$499,SMALL(IF($N$4:$N$499=Z$3,ROW($K$4:$K$499)-ROW($K$4)+1),ROWS($K$4:$K30))),"")</f>
        <v/>
      </c>
      <c r="AB30" s="6" t="str">
        <f t="array" ref="AB30">IFERROR(INDEX($O$4:$O$499,SMALL(IF($N$4:$N$499=AB$3,ROW($O$4:$O$499)-ROW($O$4)+1),ROWS($O$4:$O30))),"")</f>
        <v/>
      </c>
      <c r="AC30" s="2" t="str">
        <f t="array" ref="AC30">IFERROR(INDEX($K$4:$K$499,SMALL(IF($N$4:$N$499=AB$3,ROW($K$4:$K$499)-ROW($K$4)+1),ROWS($K$4:$K30))),"")</f>
        <v/>
      </c>
      <c r="AD30" s="6" t="str">
        <f t="array" ref="AD30">IFERROR(INDEX($O$4:$O$499,SMALL(IF($N$4:$N$499=AD$3,ROW($O$4:$O$499)-ROW($O$4)+1),ROWS($O$4:$O30))),"")</f>
        <v/>
      </c>
      <c r="AE30" s="2" t="str">
        <f t="array" ref="AE30">IFERROR(INDEX($K$4:$K$499,SMALL(IF($N$4:$N$499=AD$3,ROW($K$4:$K$499)-ROW($K$4)+1),ROWS($K$4:$K30))),"")</f>
        <v/>
      </c>
      <c r="AF30" s="6" t="str">
        <f t="array" ref="AF30">IFERROR(INDEX($O$4:$O$499,SMALL(IF($N$4:$N$499=AF$3,ROW($O$4:$O$499)-ROW($O$4)+1),ROWS($O$4:$O30))),"")</f>
        <v/>
      </c>
      <c r="AG30" s="2" t="str">
        <f t="array" ref="AG30">IFERROR(INDEX($K$4:$K$499,SMALL(IF($N$4:$N$499=AF$3,ROW($K$4:$K$499)-ROW($K$4)+1),ROWS($K$4:$K30))),"")</f>
        <v/>
      </c>
      <c r="AH30" s="6" t="str">
        <f t="array" ref="AH30">IFERROR(INDEX($O$4:$O$499,SMALL(IF($N$4:$N$499=AH$3,ROW($O$4:$O$499)-ROW($O$4)+1),ROWS($O$4:$O30))),"")</f>
        <v/>
      </c>
      <c r="AI30" s="2" t="str">
        <f t="array" ref="AI30">IFERROR(INDEX($K$4:$K$499,SMALL(IF($N$4:$N$499=AH$3,ROW($K$4:$K$499)-ROW($K$4)+1),ROWS($K$4:$K30))),"")</f>
        <v/>
      </c>
      <c r="AJ30" s="2"/>
      <c r="AK30" s="2"/>
      <c r="AL30" s="2"/>
      <c r="AM30" s="2"/>
      <c r="AN30" s="2"/>
      <c r="AO30" s="2"/>
      <c r="AP30" s="2"/>
      <c r="AQ30" s="2"/>
      <c r="AR30" s="2"/>
    </row>
    <row r="31" spans="1:44" x14ac:dyDescent="0.25">
      <c r="A31" s="2">
        <f>IF(ISBLANK(Colony!D48),"",Colony!D48)</f>
        <v>42650</v>
      </c>
      <c r="B31" t="str">
        <f>IF(ISBLANK(Colony!E48),"",Colony!E48)</f>
        <v/>
      </c>
      <c r="C31" t="str">
        <f>IF(ISBLANK(Colony!F48),"",Colony!F48)</f>
        <v>3- hard to see</v>
      </c>
      <c r="D31" s="1" t="str">
        <f>IF(ISBLANK(Colony!G48),"",Colony!G48)</f>
        <v>-</v>
      </c>
      <c r="E31" s="1" t="str">
        <f>IF(ISBLANK(Colony!H48),"",Colony!H48)</f>
        <v>AH0589</v>
      </c>
      <c r="F31" s="1" t="str">
        <f>IF(ISBLANK(Colony!I48),"",Colony!I48)</f>
        <v>NA</v>
      </c>
      <c r="G31" s="1">
        <f>IF(ISBLANK(Colony!J48),"",Colony!J48)</f>
        <v>345</v>
      </c>
      <c r="H31" s="1" t="str">
        <f>IF(ISBLANK(Colony!L48),"",Colony!L48)</f>
        <v>BREEDER WT4</v>
      </c>
      <c r="I31" t="str">
        <f t="array" ref="I31">_xlfn.IFNA(INDEX($A$4:$A$499&amp;$E$4:$E$499, MATCH(0, COUNTIF(I$3:I30, $A$4:$A$499&amp;$E$4:$E$499), 0)),"")</f>
        <v>42844AH0660</v>
      </c>
      <c r="J31">
        <f t="array" ref="J31">_xlfn.IFNA( MATCH(0, COUNTIF(I$3:I30, $A$4:$A$499&amp;$E$4:$E$499), 0),"")</f>
        <v>103</v>
      </c>
      <c r="K31" s="2">
        <f t="array" ref="K31">IFERROR(INDEX($A$4:$A$499, J31),"")</f>
        <v>42844</v>
      </c>
      <c r="L31" t="str">
        <f t="array" ref="L31">IFERROR(INDEX($G$4:$G$499, J31),"")</f>
        <v>4F4</v>
      </c>
      <c r="M31">
        <f t="array" ref="M31">IF(AND(J32&gt;99999,J31&lt;99999),O31- (SUM(--(NOT(ISBLANK(INDEX(Colony!$J$21:$J$494, J31):INDEX(Colony!$J$21:$J$494, COUNT($A$4:$A$499))))))), IFERROR(O31-(SUM(--(NOT(ISBLANK(INDEX(Colony!$J$21:$J$494, J31):INDEX(Colony!$J$21:$J$494, J32-1)))))),""))</f>
        <v>0</v>
      </c>
      <c r="N31" t="str">
        <f t="array" ref="N31">IFERROR(INDEX($E$4:$E$499,J31),"")</f>
        <v>AH0660</v>
      </c>
      <c r="O31">
        <f t="array" ref="O31">IFERROR(IF(NOT(J31+100&gt;J32),COUNT($A$4:$A$499)+1-J31,IFERROR(J32-J31,"")),"")</f>
        <v>4</v>
      </c>
      <c r="P31" s="6" t="str">
        <f t="array" ref="P31">IFERROR(INDEX($O$4:$O$499,SMALL(IF($N$4:$N$499=P$3,ROW($O$4:$O$499)-ROW($O$4)+1),ROWS($O$4:$O31))),"")</f>
        <v/>
      </c>
      <c r="Q31" s="2" t="str">
        <f t="array" ref="Q31">IFERROR(INDEX($K$4:$K$499,SMALL(IF($N$4:$N$499=P$3,ROW($K$4:$K$499)-ROW($K$4)+1),ROWS($K$4:$K31))),"")</f>
        <v/>
      </c>
      <c r="R31" s="6" t="str">
        <f t="array" ref="R31">IFERROR(INDEX($O$4:$O$499,SMALL(IF($N$4:$N$499=R$3,ROW($O$4:$O$499)-ROW($O$4)+1),ROWS($O$4:$O31))),"")</f>
        <v/>
      </c>
      <c r="S31" s="2" t="str">
        <f t="array" ref="S31">IFERROR(INDEX($K$4:$K$499,SMALL(IF($N$4:$N$499=R$3,ROW($K$4:$K$499)-ROW($K$4)+1),ROWS($K$4:$K31))),"")</f>
        <v/>
      </c>
      <c r="T31" s="6" t="str">
        <f t="array" ref="T31">IFERROR(INDEX($O$4:$O$499,SMALL(IF($N$4:$N$499=T$3,ROW($O$4:$O$499)-ROW($O$4)+1),ROWS($O$4:$O31))),"")</f>
        <v/>
      </c>
      <c r="U31" s="2" t="str">
        <f t="array" ref="U31">IFERROR(INDEX($K$4:$K$499,SMALL(IF($N$4:$N$499=T$3,ROW($K$4:$K$499)-ROW($K$4)+1),ROWS($K$4:$K31))),"")</f>
        <v/>
      </c>
      <c r="V31" s="6" t="str">
        <f t="array" ref="V31">IFERROR(INDEX($O$4:$O$499,SMALL(IF($N$4:$N$499=V$3,ROW($O$4:$O$499)-ROW($O$4)+1),ROWS($O$4:$O31))),"")</f>
        <v/>
      </c>
      <c r="W31" s="2" t="str">
        <f t="array" ref="W31">IFERROR(INDEX($K$4:$K$499,SMALL(IF($N$4:$N$499=V$3,ROW($K$4:$K$499)-ROW($K$4)+1),ROWS($K$4:$K31))),"")</f>
        <v/>
      </c>
      <c r="X31" s="6" t="str">
        <f t="array" ref="X31">IFERROR(INDEX($O$4:$O$499,SMALL(IF($N$4:$N$499=X$3,ROW($O$4:$O$499)-ROW($O$4)+1),ROWS($O$4:$O31))),"")</f>
        <v/>
      </c>
      <c r="Y31" s="2" t="str">
        <f t="array" ref="Y31">IFERROR(INDEX($K$4:$K$499,SMALL(IF($N$4:$N$499=X$3,ROW($K$4:$K$499)-ROW($K$4)+1),ROWS($K$4:$K31))),"")</f>
        <v/>
      </c>
      <c r="Z31" s="6" t="str">
        <f t="array" ref="Z31">IFERROR(INDEX($O$4:$O$499,SMALL(IF($N$4:$N$499=Z$3,ROW($O$4:$O$499)-ROW($O$4)+1),ROWS($O$4:$O31))),"")</f>
        <v/>
      </c>
      <c r="AA31" s="2" t="str">
        <f t="array" ref="AA31">IFERROR(INDEX($K$4:$K$499,SMALL(IF($N$4:$N$499=Z$3,ROW($K$4:$K$499)-ROW($K$4)+1),ROWS($K$4:$K31))),"")</f>
        <v/>
      </c>
      <c r="AB31" s="6" t="str">
        <f t="array" ref="AB31">IFERROR(INDEX($O$4:$O$499,SMALL(IF($N$4:$N$499=AB$3,ROW($O$4:$O$499)-ROW($O$4)+1),ROWS($O$4:$O31))),"")</f>
        <v/>
      </c>
      <c r="AC31" s="2" t="str">
        <f t="array" ref="AC31">IFERROR(INDEX($K$4:$K$499,SMALL(IF($N$4:$N$499=AB$3,ROW($K$4:$K$499)-ROW($K$4)+1),ROWS($K$4:$K31))),"")</f>
        <v/>
      </c>
      <c r="AD31" s="6" t="str">
        <f t="array" ref="AD31">IFERROR(INDEX($O$4:$O$499,SMALL(IF($N$4:$N$499=AD$3,ROW($O$4:$O$499)-ROW($O$4)+1),ROWS($O$4:$O31))),"")</f>
        <v/>
      </c>
      <c r="AE31" s="2" t="str">
        <f t="array" ref="AE31">IFERROR(INDEX($K$4:$K$499,SMALL(IF($N$4:$N$499=AD$3,ROW($K$4:$K$499)-ROW($K$4)+1),ROWS($K$4:$K31))),"")</f>
        <v/>
      </c>
      <c r="AF31" s="6" t="str">
        <f t="array" ref="AF31">IFERROR(INDEX($O$4:$O$499,SMALL(IF($N$4:$N$499=AF$3,ROW($O$4:$O$499)-ROW($O$4)+1),ROWS($O$4:$O31))),"")</f>
        <v/>
      </c>
      <c r="AG31" s="2" t="str">
        <f t="array" ref="AG31">IFERROR(INDEX($K$4:$K$499,SMALL(IF($N$4:$N$499=AF$3,ROW($K$4:$K$499)-ROW($K$4)+1),ROWS($K$4:$K31))),"")</f>
        <v/>
      </c>
      <c r="AH31" s="6" t="str">
        <f t="array" ref="AH31">IFERROR(INDEX($O$4:$O$499,SMALL(IF($N$4:$N$499=AH$3,ROW($O$4:$O$499)-ROW($O$4)+1),ROWS($O$4:$O31))),"")</f>
        <v/>
      </c>
      <c r="AI31" s="2" t="str">
        <f t="array" ref="AI31">IFERROR(INDEX($K$4:$K$499,SMALL(IF($N$4:$N$499=AH$3,ROW($K$4:$K$499)-ROW($K$4)+1),ROWS($K$4:$K31))),"")</f>
        <v/>
      </c>
      <c r="AJ31" s="2"/>
      <c r="AK31" s="2"/>
      <c r="AL31" s="2"/>
      <c r="AM31" s="2"/>
      <c r="AN31" s="2"/>
      <c r="AO31" s="2"/>
      <c r="AP31" s="2"/>
      <c r="AQ31" s="2"/>
      <c r="AR31" s="2"/>
    </row>
    <row r="32" spans="1:44" x14ac:dyDescent="0.25">
      <c r="A32" s="2">
        <f>IF(ISBLANK(Colony!D49),"",Colony!D49)</f>
        <v>42650</v>
      </c>
      <c r="B32" t="str">
        <f>IF(ISBLANK(Colony!E49),"",Colony!E49)</f>
        <v/>
      </c>
      <c r="C32" t="str">
        <f>IF(ISBLANK(Colony!F49),"",Colony!F49)</f>
        <v>4 - might have fallen off</v>
      </c>
      <c r="D32" s="1" t="str">
        <f>IF(ISBLANK(Colony!G49),"",Colony!G49)</f>
        <v>+</v>
      </c>
      <c r="E32" s="1" t="str">
        <f>IF(ISBLANK(Colony!H49),"",Colony!H49)</f>
        <v>AH0590</v>
      </c>
      <c r="F32" s="1" t="str">
        <f>IF(ISBLANK(Colony!I49),"",Colony!I49)</f>
        <v>NA</v>
      </c>
      <c r="G32" s="1">
        <f>IF(ISBLANK(Colony!J49),"",Colony!J49)</f>
        <v>345</v>
      </c>
      <c r="H32" s="1" t="str">
        <f>IF(ISBLANK(Colony!L49),"",Colony!L49)</f>
        <v>jon</v>
      </c>
      <c r="I32" t="str">
        <f t="array" ref="I32">_xlfn.IFNA(INDEX($A$4:$A$499&amp;$E$4:$E$499, MATCH(0, COUNTIF(I$3:I31, $A$4:$A$499&amp;$E$4:$E$499), 0)),"")</f>
        <v>42852WT4</v>
      </c>
      <c r="J32">
        <f t="array" ref="J32">_xlfn.IFNA( MATCH(0, COUNTIF(I$3:I31, $A$4:$A$499&amp;$E$4:$E$499), 0),"")</f>
        <v>107</v>
      </c>
      <c r="K32" s="2">
        <f t="array" ref="K32">IFERROR(INDEX($A$4:$A$499, J32),"")</f>
        <v>42852</v>
      </c>
      <c r="L32" t="str">
        <f t="array" ref="L32">IFERROR(INDEX($G$4:$G$499, J32),"")</f>
        <v>-</v>
      </c>
      <c r="M32">
        <f t="array" ref="M32">IF(AND(J33&gt;99999,J32&lt;99999),O32- (SUM(--(NOT(ISBLANK(INDEX(Colony!$J$21:$J$494, J32):INDEX(Colony!$J$21:$J$494, COUNT($A$4:$A$499))))))), IFERROR(O32-(SUM(--(NOT(ISBLANK(INDEX(Colony!$J$21:$J$494, J32):INDEX(Colony!$J$21:$J$494, J33-1)))))),""))</f>
        <v>0</v>
      </c>
      <c r="N32" t="str">
        <f t="array" ref="N32">IFERROR(INDEX($E$4:$E$499,J32),"")</f>
        <v>WT4</v>
      </c>
      <c r="O32">
        <f t="array" ref="O32">IFERROR(IF(NOT(J32+100&gt;J33),COUNT($A$4:$A$499)+1-J32,IFERROR(J33-J32,"")),"")</f>
        <v>5</v>
      </c>
      <c r="P32" s="6" t="str">
        <f t="array" ref="P32">IFERROR(INDEX($O$4:$O$499,SMALL(IF($N$4:$N$499=P$3,ROW($O$4:$O$499)-ROW($O$4)+1),ROWS($O$4:$O32))),"")</f>
        <v/>
      </c>
      <c r="Q32" s="2" t="str">
        <f t="array" ref="Q32">IFERROR(INDEX($K$4:$K$499,SMALL(IF($N$4:$N$499=P$3,ROW($K$4:$K$499)-ROW($K$4)+1),ROWS($K$4:$K32))),"")</f>
        <v/>
      </c>
      <c r="R32" s="6" t="str">
        <f t="array" ref="R32">IFERROR(INDEX($O$4:$O$499,SMALL(IF($N$4:$N$499=R$3,ROW($O$4:$O$499)-ROW($O$4)+1),ROWS($O$4:$O32))),"")</f>
        <v/>
      </c>
      <c r="S32" s="2" t="str">
        <f t="array" ref="S32">IFERROR(INDEX($K$4:$K$499,SMALL(IF($N$4:$N$499=R$3,ROW($K$4:$K$499)-ROW($K$4)+1),ROWS($K$4:$K32))),"")</f>
        <v/>
      </c>
      <c r="T32" s="6" t="str">
        <f t="array" ref="T32">IFERROR(INDEX($O$4:$O$499,SMALL(IF($N$4:$N$499=T$3,ROW($O$4:$O$499)-ROW($O$4)+1),ROWS($O$4:$O32))),"")</f>
        <v/>
      </c>
      <c r="U32" s="2" t="str">
        <f t="array" ref="U32">IFERROR(INDEX($K$4:$K$499,SMALL(IF($N$4:$N$499=T$3,ROW($K$4:$K$499)-ROW($K$4)+1),ROWS($K$4:$K32))),"")</f>
        <v/>
      </c>
      <c r="V32" s="6" t="str">
        <f t="array" ref="V32">IFERROR(INDEX($O$4:$O$499,SMALL(IF($N$4:$N$499=V$3,ROW($O$4:$O$499)-ROW($O$4)+1),ROWS($O$4:$O32))),"")</f>
        <v/>
      </c>
      <c r="W32" s="2" t="str">
        <f t="array" ref="W32">IFERROR(INDEX($K$4:$K$499,SMALL(IF($N$4:$N$499=V$3,ROW($K$4:$K$499)-ROW($K$4)+1),ROWS($K$4:$K32))),"")</f>
        <v/>
      </c>
      <c r="X32" s="6" t="str">
        <f t="array" ref="X32">IFERROR(INDEX($O$4:$O$499,SMALL(IF($N$4:$N$499=X$3,ROW($O$4:$O$499)-ROW($O$4)+1),ROWS($O$4:$O32))),"")</f>
        <v/>
      </c>
      <c r="Y32" s="2" t="str">
        <f t="array" ref="Y32">IFERROR(INDEX($K$4:$K$499,SMALL(IF($N$4:$N$499=X$3,ROW($K$4:$K$499)-ROW($K$4)+1),ROWS($K$4:$K32))),"")</f>
        <v/>
      </c>
      <c r="Z32" s="6" t="str">
        <f t="array" ref="Z32">IFERROR(INDEX($O$4:$O$499,SMALL(IF($N$4:$N$499=Z$3,ROW($O$4:$O$499)-ROW($O$4)+1),ROWS($O$4:$O32))),"")</f>
        <v/>
      </c>
      <c r="AA32" s="2" t="str">
        <f t="array" ref="AA32">IFERROR(INDEX($K$4:$K$499,SMALL(IF($N$4:$N$499=Z$3,ROW($K$4:$K$499)-ROW($K$4)+1),ROWS($K$4:$K32))),"")</f>
        <v/>
      </c>
      <c r="AB32" s="6" t="str">
        <f t="array" ref="AB32">IFERROR(INDEX($O$4:$O$499,SMALL(IF($N$4:$N$499=AB$3,ROW($O$4:$O$499)-ROW($O$4)+1),ROWS($O$4:$O32))),"")</f>
        <v/>
      </c>
      <c r="AC32" s="2" t="str">
        <f t="array" ref="AC32">IFERROR(INDEX($K$4:$K$499,SMALL(IF($N$4:$N$499=AB$3,ROW($K$4:$K$499)-ROW($K$4)+1),ROWS($K$4:$K32))),"")</f>
        <v/>
      </c>
      <c r="AD32" s="6" t="str">
        <f t="array" ref="AD32">IFERROR(INDEX($O$4:$O$499,SMALL(IF($N$4:$N$499=AD$3,ROW($O$4:$O$499)-ROW($O$4)+1),ROWS($O$4:$O32))),"")</f>
        <v/>
      </c>
      <c r="AE32" s="2" t="str">
        <f t="array" ref="AE32">IFERROR(INDEX($K$4:$K$499,SMALL(IF($N$4:$N$499=AD$3,ROW($K$4:$K$499)-ROW($K$4)+1),ROWS($K$4:$K32))),"")</f>
        <v/>
      </c>
      <c r="AF32" s="6" t="str">
        <f t="array" ref="AF32">IFERROR(INDEX($O$4:$O$499,SMALL(IF($N$4:$N$499=AF$3,ROW($O$4:$O$499)-ROW($O$4)+1),ROWS($O$4:$O32))),"")</f>
        <v/>
      </c>
      <c r="AG32" s="2" t="str">
        <f t="array" ref="AG32">IFERROR(INDEX($K$4:$K$499,SMALL(IF($N$4:$N$499=AF$3,ROW($K$4:$K$499)-ROW($K$4)+1),ROWS($K$4:$K32))),"")</f>
        <v/>
      </c>
      <c r="AH32" s="6" t="str">
        <f t="array" ref="AH32">IFERROR(INDEX($O$4:$O$499,SMALL(IF($N$4:$N$499=AH$3,ROW($O$4:$O$499)-ROW($O$4)+1),ROWS($O$4:$O32))),"")</f>
        <v/>
      </c>
      <c r="AI32" s="2" t="str">
        <f t="array" ref="AI32">IFERROR(INDEX($K$4:$K$499,SMALL(IF($N$4:$N$499=AH$3,ROW($K$4:$K$499)-ROW($K$4)+1),ROWS($K$4:$K32))),"")</f>
        <v/>
      </c>
      <c r="AJ32" s="2"/>
      <c r="AK32" s="2"/>
      <c r="AL32" s="2"/>
      <c r="AM32" s="2"/>
      <c r="AN32" s="2"/>
      <c r="AO32" s="2"/>
      <c r="AP32" s="2"/>
      <c r="AQ32" s="2"/>
      <c r="AR32" s="2"/>
    </row>
    <row r="33" spans="1:44" x14ac:dyDescent="0.25">
      <c r="A33" s="2">
        <f>IF(ISBLANK(Colony!D50),"",Colony!D50)</f>
        <v>42650</v>
      </c>
      <c r="B33" t="str">
        <f>IF(ISBLANK(Colony!E50),"",Colony!E50)</f>
        <v/>
      </c>
      <c r="C33" t="str">
        <f>IF(ISBLANK(Colony!F50),"",Colony!F50)</f>
        <v xml:space="preserve">5- BIG on lower ear </v>
      </c>
      <c r="D33" s="1" t="str">
        <f>IF(ISBLANK(Colony!G50),"",Colony!G50)</f>
        <v>+</v>
      </c>
      <c r="E33" s="1" t="str">
        <f>IF(ISBLANK(Colony!H50),"",Colony!H50)</f>
        <v>AH0590</v>
      </c>
      <c r="F33" s="1" t="str">
        <f>IF(ISBLANK(Colony!I50),"",Colony!I50)</f>
        <v>NA</v>
      </c>
      <c r="G33" s="1">
        <f>IF(ISBLANK(Colony!J50),"",Colony!J50)</f>
        <v>345</v>
      </c>
      <c r="H33" s="1" t="str">
        <f>IF(ISBLANK(Colony!L50),"",Colony!L50)</f>
        <v>jon</v>
      </c>
      <c r="I33" t="str">
        <f t="array" ref="I33">_xlfn.IFNA(INDEX($A$4:$A$499&amp;$E$4:$E$499, MATCH(0, COUNTIF(I$3:I32, $A$4:$A$499&amp;$E$4:$E$499), 0)),"")</f>
        <v>42868WT2</v>
      </c>
      <c r="J33">
        <f t="array" ref="J33">_xlfn.IFNA( MATCH(0, COUNTIF(I$3:I32, $A$4:$A$499&amp;$E$4:$E$499), 0),"")</f>
        <v>112</v>
      </c>
      <c r="K33" s="2">
        <f t="array" ref="K33">IFERROR(INDEX($A$4:$A$499, J33),"")</f>
        <v>42868</v>
      </c>
      <c r="L33" t="str">
        <f t="array" ref="L33">IFERROR(INDEX($G$4:$G$499, J33),"")</f>
        <v>4F7</v>
      </c>
      <c r="M33">
        <f t="array" ref="M33">IF(AND(J34&gt;99999,J33&lt;99999),O33- (SUM(--(NOT(ISBLANK(INDEX(Colony!$J$21:$J$494, J33):INDEX(Colony!$J$21:$J$494, COUNT($A$4:$A$499))))))), IFERROR(O33-(SUM(--(NOT(ISBLANK(INDEX(Colony!$J$21:$J$494, J33):INDEX(Colony!$J$21:$J$494, J34-1)))))),""))</f>
        <v>0</v>
      </c>
      <c r="N33" t="str">
        <f t="array" ref="N33">IFERROR(INDEX($E$4:$E$499,J33),"")</f>
        <v>WT2</v>
      </c>
      <c r="O33">
        <f t="array" ref="O33">IFERROR(IF(NOT(J33+100&gt;J34),COUNT($A$4:$A$499)+1-J33,IFERROR(J34-J33,"")),"")</f>
        <v>6</v>
      </c>
      <c r="P33" s="6" t="str">
        <f t="array" ref="P33">IFERROR(INDEX($O$4:$O$499,SMALL(IF($N$4:$N$499=P$3,ROW($O$4:$O$499)-ROW($O$4)+1),ROWS($O$4:$O33))),"")</f>
        <v/>
      </c>
      <c r="Q33" s="2" t="str">
        <f t="array" ref="Q33">IFERROR(INDEX($K$4:$K$499,SMALL(IF($N$4:$N$499=P$3,ROW($K$4:$K$499)-ROW($K$4)+1),ROWS($K$4:$K33))),"")</f>
        <v/>
      </c>
      <c r="R33" s="6" t="str">
        <f t="array" ref="R33">IFERROR(INDEX($O$4:$O$499,SMALL(IF($N$4:$N$499=R$3,ROW($O$4:$O$499)-ROW($O$4)+1),ROWS($O$4:$O33))),"")</f>
        <v/>
      </c>
      <c r="S33" s="2" t="str">
        <f t="array" ref="S33">IFERROR(INDEX($K$4:$K$499,SMALL(IF($N$4:$N$499=R$3,ROW($K$4:$K$499)-ROW($K$4)+1),ROWS($K$4:$K33))),"")</f>
        <v/>
      </c>
      <c r="T33" s="6" t="str">
        <f t="array" ref="T33">IFERROR(INDEX($O$4:$O$499,SMALL(IF($N$4:$N$499=T$3,ROW($O$4:$O$499)-ROW($O$4)+1),ROWS($O$4:$O33))),"")</f>
        <v/>
      </c>
      <c r="U33" s="2" t="str">
        <f t="array" ref="U33">IFERROR(INDEX($K$4:$K$499,SMALL(IF($N$4:$N$499=T$3,ROW($K$4:$K$499)-ROW($K$4)+1),ROWS($K$4:$K33))),"")</f>
        <v/>
      </c>
      <c r="V33" s="6" t="str">
        <f t="array" ref="V33">IFERROR(INDEX($O$4:$O$499,SMALL(IF($N$4:$N$499=V$3,ROW($O$4:$O$499)-ROW($O$4)+1),ROWS($O$4:$O33))),"")</f>
        <v/>
      </c>
      <c r="W33" s="2" t="str">
        <f t="array" ref="W33">IFERROR(INDEX($K$4:$K$499,SMALL(IF($N$4:$N$499=V$3,ROW($K$4:$K$499)-ROW($K$4)+1),ROWS($K$4:$K33))),"")</f>
        <v/>
      </c>
      <c r="X33" s="6" t="str">
        <f t="array" ref="X33">IFERROR(INDEX($O$4:$O$499,SMALL(IF($N$4:$N$499=X$3,ROW($O$4:$O$499)-ROW($O$4)+1),ROWS($O$4:$O33))),"")</f>
        <v/>
      </c>
      <c r="Y33" s="2" t="str">
        <f t="array" ref="Y33">IFERROR(INDEX($K$4:$K$499,SMALL(IF($N$4:$N$499=X$3,ROW($K$4:$K$499)-ROW($K$4)+1),ROWS($K$4:$K33))),"")</f>
        <v/>
      </c>
      <c r="Z33" s="6" t="str">
        <f t="array" ref="Z33">IFERROR(INDEX($O$4:$O$499,SMALL(IF($N$4:$N$499=Z$3,ROW($O$4:$O$499)-ROW($O$4)+1),ROWS($O$4:$O33))),"")</f>
        <v/>
      </c>
      <c r="AA33" s="2" t="str">
        <f t="array" ref="AA33">IFERROR(INDEX($K$4:$K$499,SMALL(IF($N$4:$N$499=Z$3,ROW($K$4:$K$499)-ROW($K$4)+1),ROWS($K$4:$K33))),"")</f>
        <v/>
      </c>
      <c r="AB33" s="6" t="str">
        <f t="array" ref="AB33">IFERROR(INDEX($O$4:$O$499,SMALL(IF($N$4:$N$499=AB$3,ROW($O$4:$O$499)-ROW($O$4)+1),ROWS($O$4:$O33))),"")</f>
        <v/>
      </c>
      <c r="AC33" s="2" t="str">
        <f t="array" ref="AC33">IFERROR(INDEX($K$4:$K$499,SMALL(IF($N$4:$N$499=AB$3,ROW($K$4:$K$499)-ROW($K$4)+1),ROWS($K$4:$K33))),"")</f>
        <v/>
      </c>
      <c r="AD33" s="6" t="str">
        <f t="array" ref="AD33">IFERROR(INDEX($O$4:$O$499,SMALL(IF($N$4:$N$499=AD$3,ROW($O$4:$O$499)-ROW($O$4)+1),ROWS($O$4:$O33))),"")</f>
        <v/>
      </c>
      <c r="AE33" s="2" t="str">
        <f t="array" ref="AE33">IFERROR(INDEX($K$4:$K$499,SMALL(IF($N$4:$N$499=AD$3,ROW($K$4:$K$499)-ROW($K$4)+1),ROWS($K$4:$K33))),"")</f>
        <v/>
      </c>
      <c r="AF33" s="6" t="str">
        <f t="array" ref="AF33">IFERROR(INDEX($O$4:$O$499,SMALL(IF($N$4:$N$499=AF$3,ROW($O$4:$O$499)-ROW($O$4)+1),ROWS($O$4:$O33))),"")</f>
        <v/>
      </c>
      <c r="AG33" s="2" t="str">
        <f t="array" ref="AG33">IFERROR(INDEX($K$4:$K$499,SMALL(IF($N$4:$N$499=AF$3,ROW($K$4:$K$499)-ROW($K$4)+1),ROWS($K$4:$K33))),"")</f>
        <v/>
      </c>
      <c r="AH33" s="6" t="str">
        <f t="array" ref="AH33">IFERROR(INDEX($O$4:$O$499,SMALL(IF($N$4:$N$499=AH$3,ROW($O$4:$O$499)-ROW($O$4)+1),ROWS($O$4:$O33))),"")</f>
        <v/>
      </c>
      <c r="AI33" s="2" t="str">
        <f t="array" ref="AI33">IFERROR(INDEX($K$4:$K$499,SMALL(IF($N$4:$N$499=AH$3,ROW($K$4:$K$499)-ROW($K$4)+1),ROWS($K$4:$K33))),"")</f>
        <v/>
      </c>
      <c r="AJ33" s="2"/>
      <c r="AK33" s="2"/>
      <c r="AL33" s="2"/>
      <c r="AM33" s="2"/>
      <c r="AN33" s="2"/>
      <c r="AO33" s="2"/>
      <c r="AP33" s="2"/>
      <c r="AQ33" s="2"/>
      <c r="AR33" s="2"/>
    </row>
    <row r="34" spans="1:44" x14ac:dyDescent="0.25">
      <c r="A34" s="2">
        <f>IF(ISBLANK(Colony!D51),"",Colony!D51)</f>
        <v>42686</v>
      </c>
      <c r="B34">
        <f>IF(ISBLANK(Colony!E51),"",Colony!E51)</f>
        <v>6</v>
      </c>
      <c r="C34">
        <f>IF(ISBLANK(Colony!F51),"",Colony!F51)</f>
        <v>1</v>
      </c>
      <c r="D34" s="1" t="str">
        <f>IF(ISBLANK(Colony!G51),"",Colony!G51)</f>
        <v>+</v>
      </c>
      <c r="E34" s="1" t="str">
        <f>IF(ISBLANK(Colony!H51),"",Colony!H51)</f>
        <v>AH0453</v>
      </c>
      <c r="F34" s="1" t="str">
        <f>IF(ISBLANK(Colony!I51),"",Colony!I51)</f>
        <v>AH0592</v>
      </c>
      <c r="G34" s="1">
        <f>IF(ISBLANK(Colony!J51),"",Colony!J51)</f>
        <v>351</v>
      </c>
      <c r="H34" s="1" t="str">
        <f>IF(ISBLANK(Colony!L51),"",Colony!L51)</f>
        <v>HIRSCH for breeding</v>
      </c>
      <c r="I34" t="str">
        <f t="array" ref="I34">_xlfn.IFNA(INDEX($A$4:$A$499&amp;$E$4:$E$499, MATCH(0, COUNTIF(I$3:I33, $A$4:$A$499&amp;$E$4:$E$499), 0)),"")</f>
        <v>42871WT6</v>
      </c>
      <c r="J34">
        <f t="array" ref="J34">_xlfn.IFNA( MATCH(0, COUNTIF(I$3:I33, $A$4:$A$499&amp;$E$4:$E$499), 0),"")</f>
        <v>118</v>
      </c>
      <c r="K34" s="2">
        <f t="array" ref="K34">IFERROR(INDEX($A$4:$A$499, J34),"")</f>
        <v>42871</v>
      </c>
      <c r="L34" t="str">
        <f t="array" ref="L34">IFERROR(INDEX($G$4:$G$499, J34),"")</f>
        <v>4F7</v>
      </c>
      <c r="M34">
        <f t="array" ref="M34">IF(AND(J35&gt;99999,J34&lt;99999),O34- (SUM(--(NOT(ISBLANK(INDEX(Colony!$J$21:$J$494, J34):INDEX(Colony!$J$21:$J$494, COUNT($A$4:$A$499))))))), IFERROR(O34-(SUM(--(NOT(ISBLANK(INDEX(Colony!$J$21:$J$494, J34):INDEX(Colony!$J$21:$J$494, J35-1)))))),""))</f>
        <v>0</v>
      </c>
      <c r="N34" t="str">
        <f t="array" ref="N34">IFERROR(INDEX($E$4:$E$499,J34),"")</f>
        <v>WT6</v>
      </c>
      <c r="O34">
        <f t="array" ref="O34">IFERROR(IF(NOT(J34+100&gt;J35),COUNT($A$4:$A$499)+1-J34,IFERROR(J35-J34,"")),"")</f>
        <v>7</v>
      </c>
      <c r="P34" s="6" t="str">
        <f t="array" ref="P34">IFERROR(INDEX($O$4:$O$499,SMALL(IF($N$4:$N$499=P$3,ROW($O$4:$O$499)-ROW($O$4)+1),ROWS($O$4:$O34))),"")</f>
        <v/>
      </c>
      <c r="Q34" s="2" t="str">
        <f t="array" ref="Q34">IFERROR(INDEX($K$4:$K$499,SMALL(IF($N$4:$N$499=P$3,ROW($K$4:$K$499)-ROW($K$4)+1),ROWS($K$4:$K34))),"")</f>
        <v/>
      </c>
      <c r="R34" s="6" t="str">
        <f t="array" ref="R34">IFERROR(INDEX($O$4:$O$499,SMALL(IF($N$4:$N$499=R$3,ROW($O$4:$O$499)-ROW($O$4)+1),ROWS($O$4:$O34))),"")</f>
        <v/>
      </c>
      <c r="S34" s="2" t="str">
        <f t="array" ref="S34">IFERROR(INDEX($K$4:$K$499,SMALL(IF($N$4:$N$499=R$3,ROW($K$4:$K$499)-ROW($K$4)+1),ROWS($K$4:$K34))),"")</f>
        <v/>
      </c>
      <c r="T34" s="6" t="str">
        <f t="array" ref="T34">IFERROR(INDEX($O$4:$O$499,SMALL(IF($N$4:$N$499=T$3,ROW($O$4:$O$499)-ROW($O$4)+1),ROWS($O$4:$O34))),"")</f>
        <v/>
      </c>
      <c r="U34" s="2" t="str">
        <f t="array" ref="U34">IFERROR(INDEX($K$4:$K$499,SMALL(IF($N$4:$N$499=T$3,ROW($K$4:$K$499)-ROW($K$4)+1),ROWS($K$4:$K34))),"")</f>
        <v/>
      </c>
      <c r="V34" s="6" t="str">
        <f t="array" ref="V34">IFERROR(INDEX($O$4:$O$499,SMALL(IF($N$4:$N$499=V$3,ROW($O$4:$O$499)-ROW($O$4)+1),ROWS($O$4:$O34))),"")</f>
        <v/>
      </c>
      <c r="W34" s="2" t="str">
        <f t="array" ref="W34">IFERROR(INDEX($K$4:$K$499,SMALL(IF($N$4:$N$499=V$3,ROW($K$4:$K$499)-ROW($K$4)+1),ROWS($K$4:$K34))),"")</f>
        <v/>
      </c>
      <c r="X34" s="6" t="str">
        <f t="array" ref="X34">IFERROR(INDEX($O$4:$O$499,SMALL(IF($N$4:$N$499=X$3,ROW($O$4:$O$499)-ROW($O$4)+1),ROWS($O$4:$O34))),"")</f>
        <v/>
      </c>
      <c r="Y34" s="2" t="str">
        <f t="array" ref="Y34">IFERROR(INDEX($K$4:$K$499,SMALL(IF($N$4:$N$499=X$3,ROW($K$4:$K$499)-ROW($K$4)+1),ROWS($K$4:$K34))),"")</f>
        <v/>
      </c>
      <c r="Z34" s="6" t="str">
        <f t="array" ref="Z34">IFERROR(INDEX($O$4:$O$499,SMALL(IF($N$4:$N$499=Z$3,ROW($O$4:$O$499)-ROW($O$4)+1),ROWS($O$4:$O34))),"")</f>
        <v/>
      </c>
      <c r="AA34" s="2" t="str">
        <f t="array" ref="AA34">IFERROR(INDEX($K$4:$K$499,SMALL(IF($N$4:$N$499=Z$3,ROW($K$4:$K$499)-ROW($K$4)+1),ROWS($K$4:$K34))),"")</f>
        <v/>
      </c>
      <c r="AB34" s="6" t="str">
        <f t="array" ref="AB34">IFERROR(INDEX($O$4:$O$499,SMALL(IF($N$4:$N$499=AB$3,ROW($O$4:$O$499)-ROW($O$4)+1),ROWS($O$4:$O34))),"")</f>
        <v/>
      </c>
      <c r="AC34" s="2" t="str">
        <f t="array" ref="AC34">IFERROR(INDEX($K$4:$K$499,SMALL(IF($N$4:$N$499=AB$3,ROW($K$4:$K$499)-ROW($K$4)+1),ROWS($K$4:$K34))),"")</f>
        <v/>
      </c>
      <c r="AD34" s="6" t="str">
        <f t="array" ref="AD34">IFERROR(INDEX($O$4:$O$499,SMALL(IF($N$4:$N$499=AD$3,ROW($O$4:$O$499)-ROW($O$4)+1),ROWS($O$4:$O34))),"")</f>
        <v/>
      </c>
      <c r="AE34" s="2" t="str">
        <f t="array" ref="AE34">IFERROR(INDEX($K$4:$K$499,SMALL(IF($N$4:$N$499=AD$3,ROW($K$4:$K$499)-ROW($K$4)+1),ROWS($K$4:$K34))),"")</f>
        <v/>
      </c>
      <c r="AF34" s="6" t="str">
        <f t="array" ref="AF34">IFERROR(INDEX($O$4:$O$499,SMALL(IF($N$4:$N$499=AF$3,ROW($O$4:$O$499)-ROW($O$4)+1),ROWS($O$4:$O34))),"")</f>
        <v/>
      </c>
      <c r="AG34" s="2" t="str">
        <f t="array" ref="AG34">IFERROR(INDEX($K$4:$K$499,SMALL(IF($N$4:$N$499=AF$3,ROW($K$4:$K$499)-ROW($K$4)+1),ROWS($K$4:$K34))),"")</f>
        <v/>
      </c>
      <c r="AH34" s="6" t="str">
        <f t="array" ref="AH34">IFERROR(INDEX($O$4:$O$499,SMALL(IF($N$4:$N$499=AH$3,ROW($O$4:$O$499)-ROW($O$4)+1),ROWS($O$4:$O34))),"")</f>
        <v/>
      </c>
      <c r="AI34" s="2" t="str">
        <f t="array" ref="AI34">IFERROR(INDEX($K$4:$K$499,SMALL(IF($N$4:$N$499=AH$3,ROW($K$4:$K$499)-ROW($K$4)+1),ROWS($K$4:$K34))),"")</f>
        <v/>
      </c>
      <c r="AJ34" s="2"/>
      <c r="AK34" s="2"/>
      <c r="AL34" s="2"/>
      <c r="AM34" s="2"/>
      <c r="AN34" s="2"/>
      <c r="AO34" s="2"/>
      <c r="AP34" s="2"/>
      <c r="AQ34" s="2"/>
      <c r="AR34" s="2"/>
    </row>
    <row r="35" spans="1:44" x14ac:dyDescent="0.25">
      <c r="A35" s="2">
        <f>IF(ISBLANK(Colony!D52),"",Colony!D52)</f>
        <v>42686</v>
      </c>
      <c r="B35" t="str">
        <f>IF(ISBLANK(Colony!E52),"",Colony!E52)</f>
        <v/>
      </c>
      <c r="C35" t="str">
        <f>IF(ISBLANK(Colony!F52),"",Colony!F52)</f>
        <v>2/3</v>
      </c>
      <c r="D35" s="1" t="str">
        <f>IF(ISBLANK(Colony!G52),"",Colony!G52)</f>
        <v>-</v>
      </c>
      <c r="E35" s="1" t="str">
        <f>IF(ISBLANK(Colony!H52),"",Colony!H52)</f>
        <v>AH0453</v>
      </c>
      <c r="F35" s="1" t="str">
        <f>IF(ISBLANK(Colony!I52),"",Colony!I52)</f>
        <v>AH0592</v>
      </c>
      <c r="G35" s="1">
        <f>IF(ISBLANK(Colony!J52),"",Colony!J52)</f>
        <v>351</v>
      </c>
      <c r="H35" s="1" t="str">
        <f>IF(ISBLANK(Colony!L52),"",Colony!L52)</f>
        <v>lily</v>
      </c>
      <c r="I35" t="str">
        <f t="array" ref="I35">_xlfn.IFNA(INDEX($A$4:$A$499&amp;$E$4:$E$499, MATCH(0, COUNTIF(I$3:I34, $A$4:$A$499&amp;$E$4:$E$499), 0)),"")</f>
        <v>42844AH0659</v>
      </c>
      <c r="J35">
        <f t="array" ref="J35">_xlfn.IFNA( MATCH(0, COUNTIF(I$3:I34, $A$4:$A$499&amp;$E$4:$E$499), 0),"")</f>
        <v>125</v>
      </c>
      <c r="K35" s="2">
        <f t="array" ref="K35">IFERROR(INDEX($A$4:$A$499, J35),"")</f>
        <v>42844</v>
      </c>
      <c r="L35" t="str">
        <f t="array" ref="L35">IFERROR(INDEX($G$4:$G$499, J35),"")</f>
        <v>4G3</v>
      </c>
      <c r="M35">
        <f t="array" ref="M35">IF(AND(J36&gt;99999,J35&lt;99999),O35- (SUM(--(NOT(ISBLANK(INDEX(Colony!$J$21:$J$494, J35):INDEX(Colony!$J$21:$J$494, COUNT($A$4:$A$499))))))), IFERROR(O35-(SUM(--(NOT(ISBLANK(INDEX(Colony!$J$21:$J$494, J35):INDEX(Colony!$J$21:$J$494, J36-1)))))),""))</f>
        <v>0</v>
      </c>
      <c r="N35" t="str">
        <f t="array" ref="N35">IFERROR(INDEX($E$4:$E$499,J35),"")</f>
        <v>AH0659</v>
      </c>
      <c r="O35">
        <f t="array" ref="O35">IFERROR(IF(NOT(J35+100&gt;J36),COUNT($A$4:$A$499)+1-J35,IFERROR(J36-J35,"")),"")</f>
        <v>4</v>
      </c>
      <c r="P35" s="6" t="str">
        <f t="array" ref="P35">IFERROR(INDEX($O$4:$O$499,SMALL(IF($N$4:$N$499=P$3,ROW($O$4:$O$499)-ROW($O$4)+1),ROWS($O$4:$O35))),"")</f>
        <v/>
      </c>
      <c r="Q35" s="2" t="str">
        <f t="array" ref="Q35">IFERROR(INDEX($K$4:$K$499,SMALL(IF($N$4:$N$499=P$3,ROW($K$4:$K$499)-ROW($K$4)+1),ROWS($K$4:$K35))),"")</f>
        <v/>
      </c>
      <c r="R35" s="6" t="str">
        <f t="array" ref="R35">IFERROR(INDEX($O$4:$O$499,SMALL(IF($N$4:$N$499=R$3,ROW($O$4:$O$499)-ROW($O$4)+1),ROWS($O$4:$O35))),"")</f>
        <v/>
      </c>
      <c r="S35" s="2" t="str">
        <f t="array" ref="S35">IFERROR(INDEX($K$4:$K$499,SMALL(IF($N$4:$N$499=R$3,ROW($K$4:$K$499)-ROW($K$4)+1),ROWS($K$4:$K35))),"")</f>
        <v/>
      </c>
      <c r="T35" s="6" t="str">
        <f t="array" ref="T35">IFERROR(INDEX($O$4:$O$499,SMALL(IF($N$4:$N$499=T$3,ROW($O$4:$O$499)-ROW($O$4)+1),ROWS($O$4:$O35))),"")</f>
        <v/>
      </c>
      <c r="U35" s="2" t="str">
        <f t="array" ref="U35">IFERROR(INDEX($K$4:$K$499,SMALL(IF($N$4:$N$499=T$3,ROW($K$4:$K$499)-ROW($K$4)+1),ROWS($K$4:$K35))),"")</f>
        <v/>
      </c>
      <c r="V35" s="6" t="str">
        <f t="array" ref="V35">IFERROR(INDEX($O$4:$O$499,SMALL(IF($N$4:$N$499=V$3,ROW($O$4:$O$499)-ROW($O$4)+1),ROWS($O$4:$O35))),"")</f>
        <v/>
      </c>
      <c r="W35" s="2" t="str">
        <f t="array" ref="W35">IFERROR(INDEX($K$4:$K$499,SMALL(IF($N$4:$N$499=V$3,ROW($K$4:$K$499)-ROW($K$4)+1),ROWS($K$4:$K35))),"")</f>
        <v/>
      </c>
      <c r="X35" s="6" t="str">
        <f t="array" ref="X35">IFERROR(INDEX($O$4:$O$499,SMALL(IF($N$4:$N$499=X$3,ROW($O$4:$O$499)-ROW($O$4)+1),ROWS($O$4:$O35))),"")</f>
        <v/>
      </c>
      <c r="Y35" s="2" t="str">
        <f t="array" ref="Y35">IFERROR(INDEX($K$4:$K$499,SMALL(IF($N$4:$N$499=X$3,ROW($K$4:$K$499)-ROW($K$4)+1),ROWS($K$4:$K35))),"")</f>
        <v/>
      </c>
      <c r="Z35" s="6" t="str">
        <f t="array" ref="Z35">IFERROR(INDEX($O$4:$O$499,SMALL(IF($N$4:$N$499=Z$3,ROW($O$4:$O$499)-ROW($O$4)+1),ROWS($O$4:$O35))),"")</f>
        <v/>
      </c>
      <c r="AA35" s="2" t="str">
        <f t="array" ref="AA35">IFERROR(INDEX($K$4:$K$499,SMALL(IF($N$4:$N$499=Z$3,ROW($K$4:$K$499)-ROW($K$4)+1),ROWS($K$4:$K35))),"")</f>
        <v/>
      </c>
      <c r="AB35" s="6" t="str">
        <f t="array" ref="AB35">IFERROR(INDEX($O$4:$O$499,SMALL(IF($N$4:$N$499=AB$3,ROW($O$4:$O$499)-ROW($O$4)+1),ROWS($O$4:$O35))),"")</f>
        <v/>
      </c>
      <c r="AC35" s="2" t="str">
        <f t="array" ref="AC35">IFERROR(INDEX($K$4:$K$499,SMALL(IF($N$4:$N$499=AB$3,ROW($K$4:$K$499)-ROW($K$4)+1),ROWS($K$4:$K35))),"")</f>
        <v/>
      </c>
      <c r="AD35" s="6" t="str">
        <f t="array" ref="AD35">IFERROR(INDEX($O$4:$O$499,SMALL(IF($N$4:$N$499=AD$3,ROW($O$4:$O$499)-ROW($O$4)+1),ROWS($O$4:$O35))),"")</f>
        <v/>
      </c>
      <c r="AE35" s="2" t="str">
        <f t="array" ref="AE35">IFERROR(INDEX($K$4:$K$499,SMALL(IF($N$4:$N$499=AD$3,ROW($K$4:$K$499)-ROW($K$4)+1),ROWS($K$4:$K35))),"")</f>
        <v/>
      </c>
      <c r="AF35" s="6" t="str">
        <f t="array" ref="AF35">IFERROR(INDEX($O$4:$O$499,SMALL(IF($N$4:$N$499=AF$3,ROW($O$4:$O$499)-ROW($O$4)+1),ROWS($O$4:$O35))),"")</f>
        <v/>
      </c>
      <c r="AG35" s="2" t="str">
        <f t="array" ref="AG35">IFERROR(INDEX($K$4:$K$499,SMALL(IF($N$4:$N$499=AF$3,ROW($K$4:$K$499)-ROW($K$4)+1),ROWS($K$4:$K35))),"")</f>
        <v/>
      </c>
      <c r="AH35" s="6" t="str">
        <f t="array" ref="AH35">IFERROR(INDEX($O$4:$O$499,SMALL(IF($N$4:$N$499=AH$3,ROW($O$4:$O$499)-ROW($O$4)+1),ROWS($O$4:$O35))),"")</f>
        <v/>
      </c>
      <c r="AI35" s="2" t="str">
        <f t="array" ref="AI35">IFERROR(INDEX($K$4:$K$499,SMALL(IF($N$4:$N$499=AH$3,ROW($K$4:$K$499)-ROW($K$4)+1),ROWS($K$4:$K35))),"")</f>
        <v/>
      </c>
      <c r="AJ35" s="2"/>
      <c r="AK35" s="2"/>
      <c r="AL35" s="2"/>
      <c r="AM35" s="2"/>
      <c r="AN35" s="2"/>
      <c r="AO35" s="2"/>
      <c r="AP35" s="2"/>
      <c r="AQ35" s="2"/>
      <c r="AR35" s="2"/>
    </row>
    <row r="36" spans="1:44" x14ac:dyDescent="0.25">
      <c r="A36" s="2">
        <f>IF(ISBLANK(Colony!D53),"",Colony!D53)</f>
        <v>42686</v>
      </c>
      <c r="B36" t="str">
        <f>IF(ISBLANK(Colony!E53),"",Colony!E53)</f>
        <v/>
      </c>
      <c r="C36" t="str">
        <f>IF(ISBLANK(Colony!F53),"",Colony!F53)</f>
        <v>4</v>
      </c>
      <c r="D36" s="1" t="str">
        <f>IF(ISBLANK(Colony!G53),"",Colony!G53)</f>
        <v>-</v>
      </c>
      <c r="E36" s="1" t="str">
        <f>IF(ISBLANK(Colony!H53),"",Colony!H53)</f>
        <v>AH0453</v>
      </c>
      <c r="F36" s="1" t="str">
        <f>IF(ISBLANK(Colony!I53),"",Colony!I53)</f>
        <v>AH0592</v>
      </c>
      <c r="G36" s="1">
        <f>IF(ISBLANK(Colony!J53),"",Colony!J53)</f>
        <v>351</v>
      </c>
      <c r="H36" s="1" t="str">
        <f>IF(ISBLANK(Colony!L53),"",Colony!L53)</f>
        <v>lily</v>
      </c>
      <c r="I36" t="str">
        <f t="array" ref="I36">_xlfn.IFNA(INDEX($A$4:$A$499&amp;$E$4:$E$499, MATCH(0, COUNTIF(I$3:I35, $A$4:$A$499&amp;$E$4:$E$499), 0)),"")</f>
        <v>42881AH0659</v>
      </c>
      <c r="J36">
        <f t="array" ref="J36">_xlfn.IFNA( MATCH(0, COUNTIF(I$3:I35, $A$4:$A$499&amp;$E$4:$E$499), 0),"")</f>
        <v>129</v>
      </c>
      <c r="K36" s="2">
        <f t="array" ref="K36">IFERROR(INDEX($A$4:$A$499, J36),"")</f>
        <v>42881</v>
      </c>
      <c r="L36" t="str">
        <f t="array" ref="L36">IFERROR(INDEX($G$4:$G$499, J36),"")</f>
        <v>4C2</v>
      </c>
      <c r="M36">
        <f t="array" ref="M36">IF(AND(J37&gt;99999,J36&lt;99999),O36- (SUM(--(NOT(ISBLANK(INDEX(Colony!$J$21:$J$494, J36):INDEX(Colony!$J$21:$J$494, COUNT($A$4:$A$499))))))), IFERROR(O36-(SUM(--(NOT(ISBLANK(INDEX(Colony!$J$21:$J$494, J36):INDEX(Colony!$J$21:$J$494, J37-1)))))),""))</f>
        <v>0</v>
      </c>
      <c r="N36" t="str">
        <f t="array" ref="N36">IFERROR(INDEX($E$4:$E$499,J36),"")</f>
        <v>AH0659</v>
      </c>
      <c r="O36">
        <f t="array" ref="O36">IFERROR(IF(NOT(J36+100&gt;J37),COUNT($A$4:$A$499)+1-J36,IFERROR(J37-J36,"")),"")</f>
        <v>5</v>
      </c>
      <c r="P36" s="6" t="str">
        <f t="array" ref="P36">IFERROR(INDEX($O$4:$O$499,SMALL(IF($N$4:$N$499=P$3,ROW($O$4:$O$499)-ROW($O$4)+1),ROWS($O$4:$O36))),"")</f>
        <v/>
      </c>
      <c r="Q36" s="2" t="str">
        <f t="array" ref="Q36">IFERROR(INDEX($K$4:$K$499,SMALL(IF($N$4:$N$499=P$3,ROW($K$4:$K$499)-ROW($K$4)+1),ROWS($K$4:$K36))),"")</f>
        <v/>
      </c>
      <c r="R36" s="6" t="str">
        <f t="array" ref="R36">IFERROR(INDEX($O$4:$O$499,SMALL(IF($N$4:$N$499=R$3,ROW($O$4:$O$499)-ROW($O$4)+1),ROWS($O$4:$O36))),"")</f>
        <v/>
      </c>
      <c r="S36" s="2" t="str">
        <f t="array" ref="S36">IFERROR(INDEX($K$4:$K$499,SMALL(IF($N$4:$N$499=R$3,ROW($K$4:$K$499)-ROW($K$4)+1),ROWS($K$4:$K36))),"")</f>
        <v/>
      </c>
      <c r="T36" s="6" t="str">
        <f t="array" ref="T36">IFERROR(INDEX($O$4:$O$499,SMALL(IF($N$4:$N$499=T$3,ROW($O$4:$O$499)-ROW($O$4)+1),ROWS($O$4:$O36))),"")</f>
        <v/>
      </c>
      <c r="U36" s="2" t="str">
        <f t="array" ref="U36">IFERROR(INDEX($K$4:$K$499,SMALL(IF($N$4:$N$499=T$3,ROW($K$4:$K$499)-ROW($K$4)+1),ROWS($K$4:$K36))),"")</f>
        <v/>
      </c>
      <c r="V36" s="6" t="str">
        <f t="array" ref="V36">IFERROR(INDEX($O$4:$O$499,SMALL(IF($N$4:$N$499=V$3,ROW($O$4:$O$499)-ROW($O$4)+1),ROWS($O$4:$O36))),"")</f>
        <v/>
      </c>
      <c r="W36" s="2" t="str">
        <f t="array" ref="W36">IFERROR(INDEX($K$4:$K$499,SMALL(IF($N$4:$N$499=V$3,ROW($K$4:$K$499)-ROW($K$4)+1),ROWS($K$4:$K36))),"")</f>
        <v/>
      </c>
      <c r="X36" s="6" t="str">
        <f t="array" ref="X36">IFERROR(INDEX($O$4:$O$499,SMALL(IF($N$4:$N$499=X$3,ROW($O$4:$O$499)-ROW($O$4)+1),ROWS($O$4:$O36))),"")</f>
        <v/>
      </c>
      <c r="Y36" s="2" t="str">
        <f t="array" ref="Y36">IFERROR(INDEX($K$4:$K$499,SMALL(IF($N$4:$N$499=X$3,ROW($K$4:$K$499)-ROW($K$4)+1),ROWS($K$4:$K36))),"")</f>
        <v/>
      </c>
      <c r="Z36" s="6" t="str">
        <f t="array" ref="Z36">IFERROR(INDEX($O$4:$O$499,SMALL(IF($N$4:$N$499=Z$3,ROW($O$4:$O$499)-ROW($O$4)+1),ROWS($O$4:$O36))),"")</f>
        <v/>
      </c>
      <c r="AA36" s="2" t="str">
        <f t="array" ref="AA36">IFERROR(INDEX($K$4:$K$499,SMALL(IF($N$4:$N$499=Z$3,ROW($K$4:$K$499)-ROW($K$4)+1),ROWS($K$4:$K36))),"")</f>
        <v/>
      </c>
      <c r="AB36" s="6" t="str">
        <f t="array" ref="AB36">IFERROR(INDEX($O$4:$O$499,SMALL(IF($N$4:$N$499=AB$3,ROW($O$4:$O$499)-ROW($O$4)+1),ROWS($O$4:$O36))),"")</f>
        <v/>
      </c>
      <c r="AC36" s="2" t="str">
        <f t="array" ref="AC36">IFERROR(INDEX($K$4:$K$499,SMALL(IF($N$4:$N$499=AB$3,ROW($K$4:$K$499)-ROW($K$4)+1),ROWS($K$4:$K36))),"")</f>
        <v/>
      </c>
      <c r="AD36" s="6" t="str">
        <f t="array" ref="AD36">IFERROR(INDEX($O$4:$O$499,SMALL(IF($N$4:$N$499=AD$3,ROW($O$4:$O$499)-ROW($O$4)+1),ROWS($O$4:$O36))),"")</f>
        <v/>
      </c>
      <c r="AE36" s="2" t="str">
        <f t="array" ref="AE36">IFERROR(INDEX($K$4:$K$499,SMALL(IF($N$4:$N$499=AD$3,ROW($K$4:$K$499)-ROW($K$4)+1),ROWS($K$4:$K36))),"")</f>
        <v/>
      </c>
      <c r="AF36" s="6" t="str">
        <f t="array" ref="AF36">IFERROR(INDEX($O$4:$O$499,SMALL(IF($N$4:$N$499=AF$3,ROW($O$4:$O$499)-ROW($O$4)+1),ROWS($O$4:$O36))),"")</f>
        <v/>
      </c>
      <c r="AG36" s="2" t="str">
        <f t="array" ref="AG36">IFERROR(INDEX($K$4:$K$499,SMALL(IF($N$4:$N$499=AF$3,ROW($K$4:$K$499)-ROW($K$4)+1),ROWS($K$4:$K36))),"")</f>
        <v/>
      </c>
      <c r="AH36" s="6" t="str">
        <f t="array" ref="AH36">IFERROR(INDEX($O$4:$O$499,SMALL(IF($N$4:$N$499=AH$3,ROW($O$4:$O$499)-ROW($O$4)+1),ROWS($O$4:$O36))),"")</f>
        <v/>
      </c>
      <c r="AI36" s="2" t="str">
        <f t="array" ref="AI36">IFERROR(INDEX($K$4:$K$499,SMALL(IF($N$4:$N$499=AH$3,ROW($K$4:$K$499)-ROW($K$4)+1),ROWS($K$4:$K36))),"")</f>
        <v/>
      </c>
      <c r="AJ36" s="2"/>
      <c r="AK36" s="2"/>
      <c r="AL36" s="2"/>
      <c r="AM36" s="2"/>
      <c r="AN36" s="2"/>
      <c r="AO36" s="2"/>
      <c r="AP36" s="2"/>
      <c r="AQ36" s="2"/>
      <c r="AR36" s="2"/>
    </row>
    <row r="37" spans="1:44" x14ac:dyDescent="0.25">
      <c r="A37" s="2">
        <f>IF(ISBLANK(Colony!D54),"",Colony!D54)</f>
        <v>42686</v>
      </c>
      <c r="B37" t="str">
        <f>IF(ISBLANK(Colony!E54),"",Colony!E54)</f>
        <v/>
      </c>
      <c r="C37" t="str">
        <f>IF(ISBLANK(Colony!F54),"",Colony!F54)</f>
        <v>005</v>
      </c>
      <c r="D37" s="1" t="str">
        <f>IF(ISBLANK(Colony!G54),"",Colony!G54)</f>
        <v>-</v>
      </c>
      <c r="E37" s="1" t="str">
        <f>IF(ISBLANK(Colony!H54),"",Colony!H54)</f>
        <v>AH0453</v>
      </c>
      <c r="F37" s="1" t="str">
        <f>IF(ISBLANK(Colony!I54),"",Colony!I54)</f>
        <v>AH0592</v>
      </c>
      <c r="G37" s="1">
        <f>IF(ISBLANK(Colony!J54),"",Colony!J54)</f>
        <v>353</v>
      </c>
      <c r="H37" s="1" t="str">
        <f>IF(ISBLANK(Colony!L54),"",Colony!L54)</f>
        <v>BREEDER WT2</v>
      </c>
      <c r="I37" t="str">
        <f t="array" ref="I37">_xlfn.IFNA(INDEX($A$4:$A$499&amp;$E$4:$E$499, MATCH(0, COUNTIF(I$3:I36, $A$4:$A$499&amp;$E$4:$E$499), 0)),"")</f>
        <v>42894WT1</v>
      </c>
      <c r="J37">
        <f t="array" ref="J37">_xlfn.IFNA( MATCH(0, COUNTIF(I$3:I36, $A$4:$A$499&amp;$E$4:$E$499), 0),"")</f>
        <v>134</v>
      </c>
      <c r="K37" s="2">
        <f t="array" ref="K37">IFERROR(INDEX($A$4:$A$499, J37),"")</f>
        <v>42894</v>
      </c>
      <c r="L37" t="str">
        <f t="array" ref="L37">IFERROR(INDEX($G$4:$G$499, J37),"")</f>
        <v>4G7</v>
      </c>
      <c r="M37">
        <f t="array" ref="M37">IF(AND(J38&gt;99999,J37&lt;99999),O37- (SUM(--(NOT(ISBLANK(INDEX(Colony!$J$21:$J$494, J37):INDEX(Colony!$J$21:$J$494, COUNT($A$4:$A$499))))))), IFERROR(O37-(SUM(--(NOT(ISBLANK(INDEX(Colony!$J$21:$J$494, J37):INDEX(Colony!$J$21:$J$494, J38-1)))))),""))</f>
        <v>0</v>
      </c>
      <c r="N37" t="str">
        <f t="array" ref="N37">IFERROR(INDEX($E$4:$E$499,J37),"")</f>
        <v>WT1</v>
      </c>
      <c r="O37">
        <f t="array" ref="O37">IFERROR(IF(NOT(J37+100&gt;J38),COUNT($A$4:$A$499)+1-J37,IFERROR(J38-J37,"")),"")</f>
        <v>8</v>
      </c>
      <c r="P37" s="6" t="str">
        <f t="array" ref="P37">IFERROR(INDEX($O$4:$O$499,SMALL(IF($N$4:$N$499=P$3,ROW($O$4:$O$499)-ROW($O$4)+1),ROWS($O$4:$O37))),"")</f>
        <v/>
      </c>
      <c r="Q37" s="2" t="str">
        <f t="array" ref="Q37">IFERROR(INDEX($K$4:$K$499,SMALL(IF($N$4:$N$499=P$3,ROW($K$4:$K$499)-ROW($K$4)+1),ROWS($K$4:$K37))),"")</f>
        <v/>
      </c>
      <c r="R37" s="6" t="str">
        <f t="array" ref="R37">IFERROR(INDEX($O$4:$O$499,SMALL(IF($N$4:$N$499=R$3,ROW($O$4:$O$499)-ROW($O$4)+1),ROWS($O$4:$O37))),"")</f>
        <v/>
      </c>
      <c r="S37" s="2" t="str">
        <f t="array" ref="S37">IFERROR(INDEX($K$4:$K$499,SMALL(IF($N$4:$N$499=R$3,ROW($K$4:$K$499)-ROW($K$4)+1),ROWS($K$4:$K37))),"")</f>
        <v/>
      </c>
      <c r="T37" s="6" t="str">
        <f t="array" ref="T37">IFERROR(INDEX($O$4:$O$499,SMALL(IF($N$4:$N$499=T$3,ROW($O$4:$O$499)-ROW($O$4)+1),ROWS($O$4:$O37))),"")</f>
        <v/>
      </c>
      <c r="U37" s="2" t="str">
        <f t="array" ref="U37">IFERROR(INDEX($K$4:$K$499,SMALL(IF($N$4:$N$499=T$3,ROW($K$4:$K$499)-ROW($K$4)+1),ROWS($K$4:$K37))),"")</f>
        <v/>
      </c>
      <c r="V37" s="6" t="str">
        <f t="array" ref="V37">IFERROR(INDEX($O$4:$O$499,SMALL(IF($N$4:$N$499=V$3,ROW($O$4:$O$499)-ROW($O$4)+1),ROWS($O$4:$O37))),"")</f>
        <v/>
      </c>
      <c r="W37" s="2" t="str">
        <f t="array" ref="W37">IFERROR(INDEX($K$4:$K$499,SMALL(IF($N$4:$N$499=V$3,ROW($K$4:$K$499)-ROW($K$4)+1),ROWS($K$4:$K37))),"")</f>
        <v/>
      </c>
      <c r="X37" s="6" t="str">
        <f t="array" ref="X37">IFERROR(INDEX($O$4:$O$499,SMALL(IF($N$4:$N$499=X$3,ROW($O$4:$O$499)-ROW($O$4)+1),ROWS($O$4:$O37))),"")</f>
        <v/>
      </c>
      <c r="Y37" s="2" t="str">
        <f t="array" ref="Y37">IFERROR(INDEX($K$4:$K$499,SMALL(IF($N$4:$N$499=X$3,ROW($K$4:$K$499)-ROW($K$4)+1),ROWS($K$4:$K37))),"")</f>
        <v/>
      </c>
      <c r="Z37" s="6" t="str">
        <f t="array" ref="Z37">IFERROR(INDEX($O$4:$O$499,SMALL(IF($N$4:$N$499=Z$3,ROW($O$4:$O$499)-ROW($O$4)+1),ROWS($O$4:$O37))),"")</f>
        <v/>
      </c>
      <c r="AA37" s="2" t="str">
        <f t="array" ref="AA37">IFERROR(INDEX($K$4:$K$499,SMALL(IF($N$4:$N$499=Z$3,ROW($K$4:$K$499)-ROW($K$4)+1),ROWS($K$4:$K37))),"")</f>
        <v/>
      </c>
      <c r="AB37" s="6" t="str">
        <f t="array" ref="AB37">IFERROR(INDEX($O$4:$O$499,SMALL(IF($N$4:$N$499=AB$3,ROW($O$4:$O$499)-ROW($O$4)+1),ROWS($O$4:$O37))),"")</f>
        <v/>
      </c>
      <c r="AC37" s="2" t="str">
        <f t="array" ref="AC37">IFERROR(INDEX($K$4:$K$499,SMALL(IF($N$4:$N$499=AB$3,ROW($K$4:$K$499)-ROW($K$4)+1),ROWS($K$4:$K37))),"")</f>
        <v/>
      </c>
      <c r="AD37" s="6" t="str">
        <f t="array" ref="AD37">IFERROR(INDEX($O$4:$O$499,SMALL(IF($N$4:$N$499=AD$3,ROW($O$4:$O$499)-ROW($O$4)+1),ROWS($O$4:$O37))),"")</f>
        <v/>
      </c>
      <c r="AE37" s="2" t="str">
        <f t="array" ref="AE37">IFERROR(INDEX($K$4:$K$499,SMALL(IF($N$4:$N$499=AD$3,ROW($K$4:$K$499)-ROW($K$4)+1),ROWS($K$4:$K37))),"")</f>
        <v/>
      </c>
      <c r="AF37" s="6" t="str">
        <f t="array" ref="AF37">IFERROR(INDEX($O$4:$O$499,SMALL(IF($N$4:$N$499=AF$3,ROW($O$4:$O$499)-ROW($O$4)+1),ROWS($O$4:$O37))),"")</f>
        <v/>
      </c>
      <c r="AG37" s="2" t="str">
        <f t="array" ref="AG37">IFERROR(INDEX($K$4:$K$499,SMALL(IF($N$4:$N$499=AF$3,ROW($K$4:$K$499)-ROW($K$4)+1),ROWS($K$4:$K37))),"")</f>
        <v/>
      </c>
      <c r="AH37" s="6" t="str">
        <f t="array" ref="AH37">IFERROR(INDEX($O$4:$O$499,SMALL(IF($N$4:$N$499=AH$3,ROW($O$4:$O$499)-ROW($O$4)+1),ROWS($O$4:$O37))),"")</f>
        <v/>
      </c>
      <c r="AI37" s="2" t="str">
        <f t="array" ref="AI37">IFERROR(INDEX($K$4:$K$499,SMALL(IF($N$4:$N$499=AH$3,ROW($K$4:$K$499)-ROW($K$4)+1),ROWS($K$4:$K37))),"")</f>
        <v/>
      </c>
      <c r="AJ37" s="2"/>
      <c r="AK37" s="2"/>
      <c r="AL37" s="2"/>
      <c r="AM37" s="2"/>
      <c r="AN37" s="2"/>
      <c r="AO37" s="2"/>
      <c r="AP37" s="2"/>
      <c r="AQ37" s="2"/>
      <c r="AR37" s="2"/>
    </row>
    <row r="38" spans="1:44" x14ac:dyDescent="0.25">
      <c r="A38" s="2">
        <f>IF(ISBLANK(Colony!D55),"",Colony!D55)</f>
        <v>42686</v>
      </c>
      <c r="B38" t="str">
        <f>IF(ISBLANK(Colony!E55),"",Colony!E55)</f>
        <v/>
      </c>
      <c r="C38" t="str">
        <f>IF(ISBLANK(Colony!F55),"",Colony!F55)</f>
        <v>003</v>
      </c>
      <c r="D38" s="1" t="str">
        <f>IF(ISBLANK(Colony!G55),"",Colony!G55)</f>
        <v>-</v>
      </c>
      <c r="E38" s="1" t="str">
        <f>IF(ISBLANK(Colony!H55),"",Colony!H55)</f>
        <v>AH0453</v>
      </c>
      <c r="F38" s="1" t="str">
        <f>IF(ISBLANK(Colony!I55),"",Colony!I55)</f>
        <v>AH0592</v>
      </c>
      <c r="G38" s="1">
        <f>IF(ISBLANK(Colony!J55),"",Colony!J55)</f>
        <v>353</v>
      </c>
      <c r="H38" s="1" t="str">
        <f>IF(ISBLANK(Colony!L55),"",Colony!L55)</f>
        <v>BREEDER WT1</v>
      </c>
      <c r="I38" t="str">
        <f t="array" ref="I38">_xlfn.IFNA(INDEX($A$4:$A$499&amp;$E$4:$E$499, MATCH(0, COUNTIF(I$3:I37, $A$4:$A$499&amp;$E$4:$E$499), 0)),"")</f>
        <v>42901WT5</v>
      </c>
      <c r="J38">
        <f t="array" ref="J38">_xlfn.IFNA( MATCH(0, COUNTIF(I$3:I37, $A$4:$A$499&amp;$E$4:$E$499), 0),"")</f>
        <v>142</v>
      </c>
      <c r="K38" s="2">
        <f t="array" ref="K38">IFERROR(INDEX($A$4:$A$499, J38),"")</f>
        <v>42901</v>
      </c>
      <c r="L38" t="str">
        <f t="array" ref="L38">IFERROR(INDEX($G$4:$G$499, J38),"")</f>
        <v>4C2</v>
      </c>
      <c r="M38">
        <f t="array" ref="M38">IF(AND(J39&gt;99999,J38&lt;99999),O38- (SUM(--(NOT(ISBLANK(INDEX(Colony!$J$21:$J$494, J38):INDEX(Colony!$J$21:$J$494, COUNT($A$4:$A$499))))))), IFERROR(O38-(SUM(--(NOT(ISBLANK(INDEX(Colony!$J$21:$J$494, J38):INDEX(Colony!$J$21:$J$494, J39-1)))))),""))</f>
        <v>0</v>
      </c>
      <c r="N38" t="str">
        <f t="array" ref="N38">IFERROR(INDEX($E$4:$E$499,J38),"")</f>
        <v>WT5</v>
      </c>
      <c r="O38">
        <f t="array" ref="O38">IFERROR(IF(NOT(J38+100&gt;J39),COUNT($A$4:$A$499)+1-J38,IFERROR(J39-J38,"")),"")</f>
        <v>9</v>
      </c>
      <c r="P38" s="6" t="str">
        <f t="array" ref="P38">IFERROR(INDEX($O$4:$O$499,SMALL(IF($N$4:$N$499=P$3,ROW($O$4:$O$499)-ROW($O$4)+1),ROWS($O$4:$O38))),"")</f>
        <v/>
      </c>
      <c r="Q38" s="2" t="str">
        <f t="array" ref="Q38">IFERROR(INDEX($K$4:$K$499,SMALL(IF($N$4:$N$499=P$3,ROW($K$4:$K$499)-ROW($K$4)+1),ROWS($K$4:$K38))),"")</f>
        <v/>
      </c>
      <c r="R38" s="6" t="str">
        <f t="array" ref="R38">IFERROR(INDEX($O$4:$O$499,SMALL(IF($N$4:$N$499=R$3,ROW($O$4:$O$499)-ROW($O$4)+1),ROWS($O$4:$O38))),"")</f>
        <v/>
      </c>
      <c r="S38" s="2" t="str">
        <f t="array" ref="S38">IFERROR(INDEX($K$4:$K$499,SMALL(IF($N$4:$N$499=R$3,ROW($K$4:$K$499)-ROW($K$4)+1),ROWS($K$4:$K38))),"")</f>
        <v/>
      </c>
      <c r="T38" s="6" t="str">
        <f t="array" ref="T38">IFERROR(INDEX($O$4:$O$499,SMALL(IF($N$4:$N$499=T$3,ROW($O$4:$O$499)-ROW($O$4)+1),ROWS($O$4:$O38))),"")</f>
        <v/>
      </c>
      <c r="U38" s="2" t="str">
        <f t="array" ref="U38">IFERROR(INDEX($K$4:$K$499,SMALL(IF($N$4:$N$499=T$3,ROW($K$4:$K$499)-ROW($K$4)+1),ROWS($K$4:$K38))),"")</f>
        <v/>
      </c>
      <c r="V38" s="6" t="str">
        <f t="array" ref="V38">IFERROR(INDEX($O$4:$O$499,SMALL(IF($N$4:$N$499=V$3,ROW($O$4:$O$499)-ROW($O$4)+1),ROWS($O$4:$O38))),"")</f>
        <v/>
      </c>
      <c r="W38" s="2" t="str">
        <f t="array" ref="W38">IFERROR(INDEX($K$4:$K$499,SMALL(IF($N$4:$N$499=V$3,ROW($K$4:$K$499)-ROW($K$4)+1),ROWS($K$4:$K38))),"")</f>
        <v/>
      </c>
      <c r="X38" s="6" t="str">
        <f t="array" ref="X38">IFERROR(INDEX($O$4:$O$499,SMALL(IF($N$4:$N$499=X$3,ROW($O$4:$O$499)-ROW($O$4)+1),ROWS($O$4:$O38))),"")</f>
        <v/>
      </c>
      <c r="Y38" s="2" t="str">
        <f t="array" ref="Y38">IFERROR(INDEX($K$4:$K$499,SMALL(IF($N$4:$N$499=X$3,ROW($K$4:$K$499)-ROW($K$4)+1),ROWS($K$4:$K38))),"")</f>
        <v/>
      </c>
      <c r="Z38" s="6" t="str">
        <f t="array" ref="Z38">IFERROR(INDEX($O$4:$O$499,SMALL(IF($N$4:$N$499=Z$3,ROW($O$4:$O$499)-ROW($O$4)+1),ROWS($O$4:$O38))),"")</f>
        <v/>
      </c>
      <c r="AA38" s="2" t="str">
        <f t="array" ref="AA38">IFERROR(INDEX($K$4:$K$499,SMALL(IF($N$4:$N$499=Z$3,ROW($K$4:$K$499)-ROW($K$4)+1),ROWS($K$4:$K38))),"")</f>
        <v/>
      </c>
      <c r="AB38" s="6" t="str">
        <f t="array" ref="AB38">IFERROR(INDEX($O$4:$O$499,SMALL(IF($N$4:$N$499=AB$3,ROW($O$4:$O$499)-ROW($O$4)+1),ROWS($O$4:$O38))),"")</f>
        <v/>
      </c>
      <c r="AC38" s="2" t="str">
        <f t="array" ref="AC38">IFERROR(INDEX($K$4:$K$499,SMALL(IF($N$4:$N$499=AB$3,ROW($K$4:$K$499)-ROW($K$4)+1),ROWS($K$4:$K38))),"")</f>
        <v/>
      </c>
      <c r="AD38" s="6" t="str">
        <f t="array" ref="AD38">IFERROR(INDEX($O$4:$O$499,SMALL(IF($N$4:$N$499=AD$3,ROW($O$4:$O$499)-ROW($O$4)+1),ROWS($O$4:$O38))),"")</f>
        <v/>
      </c>
      <c r="AE38" s="2" t="str">
        <f t="array" ref="AE38">IFERROR(INDEX($K$4:$K$499,SMALL(IF($N$4:$N$499=AD$3,ROW($K$4:$K$499)-ROW($K$4)+1),ROWS($K$4:$K38))),"")</f>
        <v/>
      </c>
      <c r="AF38" s="6" t="str">
        <f t="array" ref="AF38">IFERROR(INDEX($O$4:$O$499,SMALL(IF($N$4:$N$499=AF$3,ROW($O$4:$O$499)-ROW($O$4)+1),ROWS($O$4:$O38))),"")</f>
        <v/>
      </c>
      <c r="AG38" s="2" t="str">
        <f t="array" ref="AG38">IFERROR(INDEX($K$4:$K$499,SMALL(IF($N$4:$N$499=AF$3,ROW($K$4:$K$499)-ROW($K$4)+1),ROWS($K$4:$K38))),"")</f>
        <v/>
      </c>
      <c r="AH38" s="6" t="str">
        <f t="array" ref="AH38">IFERROR(INDEX($O$4:$O$499,SMALL(IF($N$4:$N$499=AH$3,ROW($O$4:$O$499)-ROW($O$4)+1),ROWS($O$4:$O38))),"")</f>
        <v/>
      </c>
      <c r="AI38" s="2" t="str">
        <f t="array" ref="AI38">IFERROR(INDEX($K$4:$K$499,SMALL(IF($N$4:$N$499=AH$3,ROW($K$4:$K$499)-ROW($K$4)+1),ROWS($K$4:$K38))),"")</f>
        <v/>
      </c>
      <c r="AJ38" s="2"/>
      <c r="AK38" s="2"/>
      <c r="AL38" s="2"/>
      <c r="AM38" s="2"/>
      <c r="AN38" s="2"/>
      <c r="AO38" s="2"/>
      <c r="AP38" s="2"/>
      <c r="AQ38" s="2"/>
      <c r="AR38" s="2"/>
    </row>
    <row r="39" spans="1:44" x14ac:dyDescent="0.25">
      <c r="A39" s="2">
        <f>IF(ISBLANK(Colony!D56),"",Colony!D56)</f>
        <v>42686</v>
      </c>
      <c r="B39" t="str">
        <f>IF(ISBLANK(Colony!E56),"",Colony!E56)</f>
        <v/>
      </c>
      <c r="C39" t="str">
        <f>IF(ISBLANK(Colony!F56),"",Colony!F56)</f>
        <v>006</v>
      </c>
      <c r="D39" s="1" t="str">
        <f>IF(ISBLANK(Colony!G56),"",Colony!G56)</f>
        <v>-</v>
      </c>
      <c r="E39" s="1" t="str">
        <f>IF(ISBLANK(Colony!H56),"",Colony!H56)</f>
        <v>AH0453</v>
      </c>
      <c r="F39" s="1" t="str">
        <f>IF(ISBLANK(Colony!I56),"",Colony!I56)</f>
        <v>AH0592</v>
      </c>
      <c r="G39" s="1">
        <f>IF(ISBLANK(Colony!J56),"",Colony!J56)</f>
        <v>353</v>
      </c>
      <c r="H39" s="1" t="str">
        <f>IF(ISBLANK(Colony!L56),"",Colony!L56)</f>
        <v>BREEDER WT3</v>
      </c>
      <c r="I39" t="str">
        <f t="array" ref="I39">_xlfn.IFNA(INDEX($A$4:$A$499&amp;$E$4:$E$499, MATCH(0, COUNTIF(I$3:I38, $A$4:$A$499&amp;$E$4:$E$499), 0)),"")</f>
        <v>42927WT5</v>
      </c>
      <c r="J39">
        <f t="array" ref="J39">_xlfn.IFNA( MATCH(0, COUNTIF(I$3:I38, $A$4:$A$499&amp;$E$4:$E$499), 0),"")</f>
        <v>151</v>
      </c>
      <c r="K39" s="2">
        <f t="array" ref="K39">IFERROR(INDEX($A$4:$A$499, J39),"")</f>
        <v>42927</v>
      </c>
      <c r="L39" t="str">
        <f t="array" ref="L39">IFERROR(INDEX($G$4:$G$499, J39),"")</f>
        <v/>
      </c>
      <c r="M39">
        <f t="array" ref="M39">IF(AND(J40&gt;99999,J39&lt;99999),O39- (SUM(--(NOT(ISBLANK(INDEX(Colony!$J$21:$J$494, J39):INDEX(Colony!$J$21:$J$494, COUNT($A$4:$A$499))))))), IFERROR(O39-(SUM(--(NOT(ISBLANK(INDEX(Colony!$J$21:$J$494, J39):INDEX(Colony!$J$21:$J$494, J40-1)))))),""))</f>
        <v>5</v>
      </c>
      <c r="N39" t="str">
        <f t="array" ref="N39">IFERROR(INDEX($E$4:$E$499,J39),"")</f>
        <v>WT5</v>
      </c>
      <c r="O39">
        <f t="array" ref="O39">IFERROR(IF(NOT(J39+100&gt;J40),COUNT($A$4:$A$499)+1-J39,IFERROR(J40-J39,"")),"")</f>
        <v>5</v>
      </c>
      <c r="P39" s="6" t="str">
        <f t="array" ref="P39">IFERROR(INDEX($O$4:$O$499,SMALL(IF($N$4:$N$499=P$3,ROW($O$4:$O$499)-ROW($O$4)+1),ROWS($O$4:$O39))),"")</f>
        <v/>
      </c>
      <c r="Q39" s="2" t="str">
        <f t="array" ref="Q39">IFERROR(INDEX($K$4:$K$499,SMALL(IF($N$4:$N$499=P$3,ROW($K$4:$K$499)-ROW($K$4)+1),ROWS($K$4:$K39))),"")</f>
        <v/>
      </c>
      <c r="R39" s="6" t="str">
        <f t="array" ref="R39">IFERROR(INDEX($O$4:$O$499,SMALL(IF($N$4:$N$499=R$3,ROW($O$4:$O$499)-ROW($O$4)+1),ROWS($O$4:$O39))),"")</f>
        <v/>
      </c>
      <c r="S39" s="2" t="str">
        <f t="array" ref="S39">IFERROR(INDEX($K$4:$K$499,SMALL(IF($N$4:$N$499=R$3,ROW($K$4:$K$499)-ROW($K$4)+1),ROWS($K$4:$K39))),"")</f>
        <v/>
      </c>
      <c r="T39" s="6" t="str">
        <f t="array" ref="T39">IFERROR(INDEX($O$4:$O$499,SMALL(IF($N$4:$N$499=T$3,ROW($O$4:$O$499)-ROW($O$4)+1),ROWS($O$4:$O39))),"")</f>
        <v/>
      </c>
      <c r="U39" s="2" t="str">
        <f t="array" ref="U39">IFERROR(INDEX($K$4:$K$499,SMALL(IF($N$4:$N$499=T$3,ROW($K$4:$K$499)-ROW($K$4)+1),ROWS($K$4:$K39))),"")</f>
        <v/>
      </c>
      <c r="V39" s="6" t="str">
        <f t="array" ref="V39">IFERROR(INDEX($O$4:$O$499,SMALL(IF($N$4:$N$499=V$3,ROW($O$4:$O$499)-ROW($O$4)+1),ROWS($O$4:$O39))),"")</f>
        <v/>
      </c>
      <c r="W39" s="2" t="str">
        <f t="array" ref="W39">IFERROR(INDEX($K$4:$K$499,SMALL(IF($N$4:$N$499=V$3,ROW($K$4:$K$499)-ROW($K$4)+1),ROWS($K$4:$K39))),"")</f>
        <v/>
      </c>
      <c r="X39" s="6" t="str">
        <f t="array" ref="X39">IFERROR(INDEX($O$4:$O$499,SMALL(IF($N$4:$N$499=X$3,ROW($O$4:$O$499)-ROW($O$4)+1),ROWS($O$4:$O39))),"")</f>
        <v/>
      </c>
      <c r="Y39" s="2" t="str">
        <f t="array" ref="Y39">IFERROR(INDEX($K$4:$K$499,SMALL(IF($N$4:$N$499=X$3,ROW($K$4:$K$499)-ROW($K$4)+1),ROWS($K$4:$K39))),"")</f>
        <v/>
      </c>
      <c r="Z39" s="6" t="str">
        <f t="array" ref="Z39">IFERROR(INDEX($O$4:$O$499,SMALL(IF($N$4:$N$499=Z$3,ROW($O$4:$O$499)-ROW($O$4)+1),ROWS($O$4:$O39))),"")</f>
        <v/>
      </c>
      <c r="AA39" s="2" t="str">
        <f t="array" ref="AA39">IFERROR(INDEX($K$4:$K$499,SMALL(IF($N$4:$N$499=Z$3,ROW($K$4:$K$499)-ROW($K$4)+1),ROWS($K$4:$K39))),"")</f>
        <v/>
      </c>
      <c r="AB39" s="6" t="str">
        <f t="array" ref="AB39">IFERROR(INDEX($O$4:$O$499,SMALL(IF($N$4:$N$499=AB$3,ROW($O$4:$O$499)-ROW($O$4)+1),ROWS($O$4:$O39))),"")</f>
        <v/>
      </c>
      <c r="AC39" s="2" t="str">
        <f t="array" ref="AC39">IFERROR(INDEX($K$4:$K$499,SMALL(IF($N$4:$N$499=AB$3,ROW($K$4:$K$499)-ROW($K$4)+1),ROWS($K$4:$K39))),"")</f>
        <v/>
      </c>
      <c r="AD39" s="6" t="str">
        <f t="array" ref="AD39">IFERROR(INDEX($O$4:$O$499,SMALL(IF($N$4:$N$499=AD$3,ROW($O$4:$O$499)-ROW($O$4)+1),ROWS($O$4:$O39))),"")</f>
        <v/>
      </c>
      <c r="AE39" s="2" t="str">
        <f t="array" ref="AE39">IFERROR(INDEX($K$4:$K$499,SMALL(IF($N$4:$N$499=AD$3,ROW($K$4:$K$499)-ROW($K$4)+1),ROWS($K$4:$K39))),"")</f>
        <v/>
      </c>
      <c r="AF39" s="6" t="str">
        <f t="array" ref="AF39">IFERROR(INDEX($O$4:$O$499,SMALL(IF($N$4:$N$499=AF$3,ROW($O$4:$O$499)-ROW($O$4)+1),ROWS($O$4:$O39))),"")</f>
        <v/>
      </c>
      <c r="AG39" s="2" t="str">
        <f t="array" ref="AG39">IFERROR(INDEX($K$4:$K$499,SMALL(IF($N$4:$N$499=AF$3,ROW($K$4:$K$499)-ROW($K$4)+1),ROWS($K$4:$K39))),"")</f>
        <v/>
      </c>
      <c r="AH39" s="6" t="str">
        <f t="array" ref="AH39">IFERROR(INDEX($O$4:$O$499,SMALL(IF($N$4:$N$499=AH$3,ROW($O$4:$O$499)-ROW($O$4)+1),ROWS($O$4:$O39))),"")</f>
        <v/>
      </c>
      <c r="AI39" s="2" t="str">
        <f t="array" ref="AI39">IFERROR(INDEX($K$4:$K$499,SMALL(IF($N$4:$N$499=AH$3,ROW($K$4:$K$499)-ROW($K$4)+1),ROWS($K$4:$K39))),"")</f>
        <v/>
      </c>
      <c r="AJ39" s="2"/>
      <c r="AK39" s="2"/>
      <c r="AL39" s="2"/>
      <c r="AM39" s="2"/>
      <c r="AN39" s="2"/>
      <c r="AO39" s="2"/>
      <c r="AP39" s="2"/>
      <c r="AQ39" s="2"/>
      <c r="AR39" s="2"/>
    </row>
    <row r="40" spans="1:44" x14ac:dyDescent="0.25">
      <c r="A40" s="2">
        <f>IF(ISBLANK(Colony!D57),"",Colony!D57)</f>
        <v>42708</v>
      </c>
      <c r="B40">
        <f>IF(ISBLANK(Colony!E57),"",Colony!E57)</f>
        <v>9</v>
      </c>
      <c r="C40" t="str">
        <f>IF(ISBLANK(Colony!F57),"",Colony!F57)</f>
        <v>1</v>
      </c>
      <c r="D40" s="1" t="str">
        <f>IF(ISBLANK(Colony!G57),"",Colony!G57)</f>
        <v>+</v>
      </c>
      <c r="E40" s="1" t="str">
        <f>IF(ISBLANK(Colony!H57),"",Colony!H57)</f>
        <v>AH0589</v>
      </c>
      <c r="F40" s="1" t="str">
        <f>IF(ISBLANK(Colony!I57),"",Colony!I57)</f>
        <v>AH0594</v>
      </c>
      <c r="G40" s="1">
        <f>IF(ISBLANK(Colony!J57),"",Colony!J57)</f>
        <v>351</v>
      </c>
      <c r="H40" s="1" t="str">
        <f>IF(ISBLANK(Colony!L57),"",Colony!L57)</f>
        <v>Phil</v>
      </c>
      <c r="I40" t="str">
        <f t="array" ref="I40">_xlfn.IFNA(INDEX($A$4:$A$499&amp;$E$4:$E$499, MATCH(0, COUNTIF(I$3:I39, $A$4:$A$499&amp;$E$4:$E$499), 0)),"")</f>
        <v>42941WT6</v>
      </c>
      <c r="J40">
        <f t="array" ref="J40">_xlfn.IFNA( MATCH(0, COUNTIF(I$3:I39, $A$4:$A$499&amp;$E$4:$E$499), 0),"")</f>
        <v>156</v>
      </c>
      <c r="K40" s="2">
        <f t="array" ref="K40">IFERROR(INDEX($A$4:$A$499, J40),"")</f>
        <v>42941</v>
      </c>
      <c r="L40" t="str">
        <f t="array" ref="L40">IFERROR(INDEX($G$4:$G$499, J40),"")</f>
        <v/>
      </c>
      <c r="M40">
        <f t="array" ref="M40">IF(AND(J41&gt;99999,J40&lt;99999),O40- (SUM(--(NOT(ISBLANK(INDEX(Colony!$J$21:$J$494, J40):INDEX(Colony!$J$21:$J$494, COUNT($A$4:$A$499))))))), IFERROR(O40-(SUM(--(NOT(ISBLANK(INDEX(Colony!$J$21:$J$494, J40):INDEX(Colony!$J$21:$J$494, J41-1)))))),""))</f>
        <v>4</v>
      </c>
      <c r="N40" t="str">
        <f t="array" ref="N40">IFERROR(INDEX($E$4:$E$499,J40),"")</f>
        <v>WT6</v>
      </c>
      <c r="O40">
        <f t="array" ref="O40">IFERROR(IF(NOT(J40+100&gt;J41),COUNT($A$4:$A$499)+1-J40,IFERROR(J41-J40,"")),"")</f>
        <v>4</v>
      </c>
      <c r="P40" s="6" t="str">
        <f t="array" ref="P40">IFERROR(INDEX($O$4:$O$499,SMALL(IF($N$4:$N$499=P$3,ROW($O$4:$O$499)-ROW($O$4)+1),ROWS($O$4:$O40))),"")</f>
        <v/>
      </c>
      <c r="Q40" s="2" t="str">
        <f t="array" ref="Q40">IFERROR(INDEX($K$4:$K$499,SMALL(IF($N$4:$N$499=P$3,ROW($K$4:$K$499)-ROW($K$4)+1),ROWS($K$4:$K40))),"")</f>
        <v/>
      </c>
      <c r="R40" s="6" t="str">
        <f t="array" ref="R40">IFERROR(INDEX($O$4:$O$499,SMALL(IF($N$4:$N$499=R$3,ROW($O$4:$O$499)-ROW($O$4)+1),ROWS($O$4:$O40))),"")</f>
        <v/>
      </c>
      <c r="S40" s="2" t="str">
        <f t="array" ref="S40">IFERROR(INDEX($K$4:$K$499,SMALL(IF($N$4:$N$499=R$3,ROW($K$4:$K$499)-ROW($K$4)+1),ROWS($K$4:$K40))),"")</f>
        <v/>
      </c>
      <c r="T40" s="6" t="str">
        <f t="array" ref="T40">IFERROR(INDEX($O$4:$O$499,SMALL(IF($N$4:$N$499=T$3,ROW($O$4:$O$499)-ROW($O$4)+1),ROWS($O$4:$O40))),"")</f>
        <v/>
      </c>
      <c r="U40" s="2" t="str">
        <f t="array" ref="U40">IFERROR(INDEX($K$4:$K$499,SMALL(IF($N$4:$N$499=T$3,ROW($K$4:$K$499)-ROW($K$4)+1),ROWS($K$4:$K40))),"")</f>
        <v/>
      </c>
      <c r="V40" s="6" t="str">
        <f t="array" ref="V40">IFERROR(INDEX($O$4:$O$499,SMALL(IF($N$4:$N$499=V$3,ROW($O$4:$O$499)-ROW($O$4)+1),ROWS($O$4:$O40))),"")</f>
        <v/>
      </c>
      <c r="W40" s="2" t="str">
        <f t="array" ref="W40">IFERROR(INDEX($K$4:$K$499,SMALL(IF($N$4:$N$499=V$3,ROW($K$4:$K$499)-ROW($K$4)+1),ROWS($K$4:$K40))),"")</f>
        <v/>
      </c>
      <c r="X40" s="6" t="str">
        <f t="array" ref="X40">IFERROR(INDEX($O$4:$O$499,SMALL(IF($N$4:$N$499=X$3,ROW($O$4:$O$499)-ROW($O$4)+1),ROWS($O$4:$O40))),"")</f>
        <v/>
      </c>
      <c r="Y40" s="2" t="str">
        <f t="array" ref="Y40">IFERROR(INDEX($K$4:$K$499,SMALL(IF($N$4:$N$499=X$3,ROW($K$4:$K$499)-ROW($K$4)+1),ROWS($K$4:$K40))),"")</f>
        <v/>
      </c>
      <c r="Z40" s="6" t="str">
        <f t="array" ref="Z40">IFERROR(INDEX($O$4:$O$499,SMALL(IF($N$4:$N$499=Z$3,ROW($O$4:$O$499)-ROW($O$4)+1),ROWS($O$4:$O40))),"")</f>
        <v/>
      </c>
      <c r="AA40" s="2" t="str">
        <f t="array" ref="AA40">IFERROR(INDEX($K$4:$K$499,SMALL(IF($N$4:$N$499=Z$3,ROW($K$4:$K$499)-ROW($K$4)+1),ROWS($K$4:$K40))),"")</f>
        <v/>
      </c>
      <c r="AB40" s="6" t="str">
        <f t="array" ref="AB40">IFERROR(INDEX($O$4:$O$499,SMALL(IF($N$4:$N$499=AB$3,ROW($O$4:$O$499)-ROW($O$4)+1),ROWS($O$4:$O40))),"")</f>
        <v/>
      </c>
      <c r="AC40" s="2" t="str">
        <f t="array" ref="AC40">IFERROR(INDEX($K$4:$K$499,SMALL(IF($N$4:$N$499=AB$3,ROW($K$4:$K$499)-ROW($K$4)+1),ROWS($K$4:$K40))),"")</f>
        <v/>
      </c>
      <c r="AD40" s="6" t="str">
        <f t="array" ref="AD40">IFERROR(INDEX($O$4:$O$499,SMALL(IF($N$4:$N$499=AD$3,ROW($O$4:$O$499)-ROW($O$4)+1),ROWS($O$4:$O40))),"")</f>
        <v/>
      </c>
      <c r="AE40" s="2" t="str">
        <f t="array" ref="AE40">IFERROR(INDEX($K$4:$K$499,SMALL(IF($N$4:$N$499=AD$3,ROW($K$4:$K$499)-ROW($K$4)+1),ROWS($K$4:$K40))),"")</f>
        <v/>
      </c>
      <c r="AF40" s="6" t="str">
        <f t="array" ref="AF40">IFERROR(INDEX($O$4:$O$499,SMALL(IF($N$4:$N$499=AF$3,ROW($O$4:$O$499)-ROW($O$4)+1),ROWS($O$4:$O40))),"")</f>
        <v/>
      </c>
      <c r="AG40" s="2" t="str">
        <f t="array" ref="AG40">IFERROR(INDEX($K$4:$K$499,SMALL(IF($N$4:$N$499=AF$3,ROW($K$4:$K$499)-ROW($K$4)+1),ROWS($K$4:$K40))),"")</f>
        <v/>
      </c>
      <c r="AH40" s="6" t="str">
        <f t="array" ref="AH40">IFERROR(INDEX($O$4:$O$499,SMALL(IF($N$4:$N$499=AH$3,ROW($O$4:$O$499)-ROW($O$4)+1),ROWS($O$4:$O40))),"")</f>
        <v/>
      </c>
      <c r="AI40" s="2" t="str">
        <f t="array" ref="AI40">IFERROR(INDEX($K$4:$K$499,SMALL(IF($N$4:$N$499=AH$3,ROW($K$4:$K$499)-ROW($K$4)+1),ROWS($K$4:$K40))),"")</f>
        <v/>
      </c>
      <c r="AJ40" s="2"/>
      <c r="AK40" s="2"/>
      <c r="AL40" s="2"/>
      <c r="AM40" s="2"/>
      <c r="AN40" s="2"/>
      <c r="AO40" s="2"/>
      <c r="AP40" s="2"/>
      <c r="AQ40" s="2"/>
      <c r="AR40" s="2"/>
    </row>
    <row r="41" spans="1:44" x14ac:dyDescent="0.25">
      <c r="A41" s="2">
        <f>IF(ISBLANK(Colony!D58),"",Colony!D58)</f>
        <v>43073</v>
      </c>
      <c r="B41" t="str">
        <f>IF(ISBLANK(Colony!E58),"",Colony!E58)</f>
        <v/>
      </c>
      <c r="C41" t="str">
        <f>IF(ISBLANK(Colony!F58),"",Colony!F58)</f>
        <v>2</v>
      </c>
      <c r="D41" s="1" t="str">
        <f>IF(ISBLANK(Colony!G58),"",Colony!G58)</f>
        <v>-</v>
      </c>
      <c r="E41" s="1" t="str">
        <f>IF(ISBLANK(Colony!H58),"",Colony!H58)</f>
        <v>AH0589</v>
      </c>
      <c r="F41" s="1" t="str">
        <f>IF(ISBLANK(Colony!I58),"",Colony!I58)</f>
        <v>AH0594</v>
      </c>
      <c r="G41" s="1">
        <f>IF(ISBLANK(Colony!J58),"",Colony!J58)</f>
        <v>351</v>
      </c>
      <c r="H41" s="1" t="str">
        <f>IF(ISBLANK(Colony!M58),"",Colony!M58)</f>
        <v/>
      </c>
      <c r="I41" t="str">
        <f t="array" ref="I41">_xlfn.IFNA(INDEX($A$4:$A$499&amp;$E$4:$E$499, MATCH(0, COUNTIF(I$3:I40, $A$4:$A$499&amp;$E$4:$E$499), 0)),"")</f>
        <v/>
      </c>
      <c r="J41" t="str">
        <f t="array" ref="J41">_xlfn.IFNA( MATCH(0, COUNTIF(I$3:I40, $A$4:$A$499&amp;$E$4:$E$499), 0),"")</f>
        <v/>
      </c>
      <c r="K41" s="2" t="str">
        <f t="array" ref="K41">IFERROR(INDEX($A$4:$A$499, J41),"")</f>
        <v/>
      </c>
      <c r="L41" t="str">
        <f t="array" ref="L41">IFERROR(INDEX($G$4:$G$499, J41),"")</f>
        <v/>
      </c>
      <c r="M41" t="str">
        <f t="array" ref="M41">IF(AND(J42&gt;99999,J41&lt;99999),O41- (SUM(--(NOT(ISBLANK(INDEX(Colony!$J$21:$J$494, J41):INDEX(Colony!$J$21:$J$494, COUNT($A$4:$A$499))))))), IFERROR(O41-(SUM(--(NOT(ISBLANK(INDEX(Colony!$J$21:$J$494, J41):INDEX(Colony!$J$21:$J$494, J42-1)))))),""))</f>
        <v/>
      </c>
      <c r="N41" t="str">
        <f t="array" ref="N41">IFERROR(INDEX($E$4:$E$499,J41),"")</f>
        <v/>
      </c>
      <c r="O41" t="str">
        <f t="array" ref="O41">IFERROR(IF(NOT(J41+100&gt;J42),COUNT($A$4:$A$499)+1-J41,IFERROR(J42-J41,"")),"")</f>
        <v/>
      </c>
      <c r="P41" s="6" t="str">
        <f t="array" ref="P41">IFERROR(INDEX($O$4:$O$499,SMALL(IF($N$4:$N$499=P$3,ROW($O$4:$O$499)-ROW($O$4)+1),ROWS($O$4:$O41))),"")</f>
        <v/>
      </c>
      <c r="Q41" s="2" t="str">
        <f t="array" ref="Q41">IFERROR(INDEX($K$4:$K$499,SMALL(IF($N$4:$N$499=P$3,ROW($K$4:$K$499)-ROW($K$4)+1),ROWS($K$4:$K41))),"")</f>
        <v/>
      </c>
      <c r="R41" s="6" t="str">
        <f t="array" ref="R41">IFERROR(INDEX($O$4:$O$499,SMALL(IF($N$4:$N$499=R$3,ROW($O$4:$O$499)-ROW($O$4)+1),ROWS($O$4:$O41))),"")</f>
        <v/>
      </c>
      <c r="S41" s="2" t="str">
        <f t="array" ref="S41">IFERROR(INDEX($K$4:$K$499,SMALL(IF($N$4:$N$499=R$3,ROW($K$4:$K$499)-ROW($K$4)+1),ROWS($K$4:$K41))),"")</f>
        <v/>
      </c>
      <c r="T41" s="6" t="str">
        <f t="array" ref="T41">IFERROR(INDEX($O$4:$O$499,SMALL(IF($N$4:$N$499=T$3,ROW($O$4:$O$499)-ROW($O$4)+1),ROWS($O$4:$O41))),"")</f>
        <v/>
      </c>
      <c r="U41" s="2" t="str">
        <f t="array" ref="U41">IFERROR(INDEX($K$4:$K$499,SMALL(IF($N$4:$N$499=T$3,ROW($K$4:$K$499)-ROW($K$4)+1),ROWS($K$4:$K41))),"")</f>
        <v/>
      </c>
      <c r="V41" s="6" t="str">
        <f t="array" ref="V41">IFERROR(INDEX($O$4:$O$499,SMALL(IF($N$4:$N$499=V$3,ROW($O$4:$O$499)-ROW($O$4)+1),ROWS($O$4:$O41))),"")</f>
        <v/>
      </c>
      <c r="W41" s="2" t="str">
        <f t="array" ref="W41">IFERROR(INDEX($K$4:$K$499,SMALL(IF($N$4:$N$499=V$3,ROW($K$4:$K$499)-ROW($K$4)+1),ROWS($K$4:$K41))),"")</f>
        <v/>
      </c>
      <c r="X41" s="6" t="str">
        <f t="array" ref="X41">IFERROR(INDEX($O$4:$O$499,SMALL(IF($N$4:$N$499=X$3,ROW($O$4:$O$499)-ROW($O$4)+1),ROWS($O$4:$O41))),"")</f>
        <v/>
      </c>
      <c r="Y41" s="2" t="str">
        <f t="array" ref="Y41">IFERROR(INDEX($K$4:$K$499,SMALL(IF($N$4:$N$499=X$3,ROW($K$4:$K$499)-ROW($K$4)+1),ROWS($K$4:$K41))),"")</f>
        <v/>
      </c>
      <c r="Z41" s="6" t="str">
        <f t="array" ref="Z41">IFERROR(INDEX($O$4:$O$499,SMALL(IF($N$4:$N$499=Z$3,ROW($O$4:$O$499)-ROW($O$4)+1),ROWS($O$4:$O41))),"")</f>
        <v/>
      </c>
      <c r="AA41" s="2" t="str">
        <f t="array" ref="AA41">IFERROR(INDEX($K$4:$K$499,SMALL(IF($N$4:$N$499=Z$3,ROW($K$4:$K$499)-ROW($K$4)+1),ROWS($K$4:$K41))),"")</f>
        <v/>
      </c>
      <c r="AB41" s="6" t="str">
        <f t="array" ref="AB41">IFERROR(INDEX($O$4:$O$499,SMALL(IF($N$4:$N$499=AB$3,ROW($O$4:$O$499)-ROW($O$4)+1),ROWS($O$4:$O41))),"")</f>
        <v/>
      </c>
      <c r="AC41" s="2" t="str">
        <f t="array" ref="AC41">IFERROR(INDEX($K$4:$K$499,SMALL(IF($N$4:$N$499=AB$3,ROW($K$4:$K$499)-ROW($K$4)+1),ROWS($K$4:$K41))),"")</f>
        <v/>
      </c>
      <c r="AD41" s="6" t="str">
        <f t="array" ref="AD41">IFERROR(INDEX($O$4:$O$499,SMALL(IF($N$4:$N$499=AD$3,ROW($O$4:$O$499)-ROW($O$4)+1),ROWS($O$4:$O41))),"")</f>
        <v/>
      </c>
      <c r="AE41" s="2" t="str">
        <f t="array" ref="AE41">IFERROR(INDEX($K$4:$K$499,SMALL(IF($N$4:$N$499=AD$3,ROW($K$4:$K$499)-ROW($K$4)+1),ROWS($K$4:$K41))),"")</f>
        <v/>
      </c>
      <c r="AF41" s="6" t="str">
        <f t="array" ref="AF41">IFERROR(INDEX($O$4:$O$499,SMALL(IF($N$4:$N$499=AF$3,ROW($O$4:$O$499)-ROW($O$4)+1),ROWS($O$4:$O41))),"")</f>
        <v/>
      </c>
      <c r="AG41" s="2" t="str">
        <f t="array" ref="AG41">IFERROR(INDEX($K$4:$K$499,SMALL(IF($N$4:$N$499=AF$3,ROW($K$4:$K$499)-ROW($K$4)+1),ROWS($K$4:$K41))),"")</f>
        <v/>
      </c>
      <c r="AH41" s="6" t="str">
        <f t="array" ref="AH41">IFERROR(INDEX($O$4:$O$499,SMALL(IF($N$4:$N$499=AH$3,ROW($O$4:$O$499)-ROW($O$4)+1),ROWS($O$4:$O41))),"")</f>
        <v/>
      </c>
      <c r="AI41" s="2" t="str">
        <f t="array" ref="AI41">IFERROR(INDEX($K$4:$K$499,SMALL(IF($N$4:$N$499=AH$3,ROW($K$4:$K$499)-ROW($K$4)+1),ROWS($K$4:$K41))),"")</f>
        <v/>
      </c>
      <c r="AJ41" s="2"/>
      <c r="AK41" s="2"/>
      <c r="AL41" s="2"/>
      <c r="AM41" s="2"/>
      <c r="AN41" s="2"/>
      <c r="AO41" s="2"/>
      <c r="AP41" s="2"/>
      <c r="AQ41" s="2"/>
      <c r="AR41" s="2"/>
    </row>
    <row r="42" spans="1:44" x14ac:dyDescent="0.25">
      <c r="A42" s="2">
        <f>IF(ISBLANK(Colony!D59),"",Colony!D59)</f>
        <v>42708</v>
      </c>
      <c r="B42" t="str">
        <f>IF(ISBLANK(Colony!E59),"",Colony!E59)</f>
        <v/>
      </c>
      <c r="C42" t="str">
        <f>IF(ISBLANK(Colony!F59),"",Colony!F59)</f>
        <v>3(2 holes)</v>
      </c>
      <c r="D42" s="1" t="str">
        <f>IF(ISBLANK(Colony!G59),"",Colony!G59)</f>
        <v>+</v>
      </c>
      <c r="E42" s="1" t="str">
        <f>IF(ISBLANK(Colony!H59),"",Colony!H59)</f>
        <v>AH0589</v>
      </c>
      <c r="F42" s="1" t="str">
        <f>IF(ISBLANK(Colony!I59),"",Colony!I59)</f>
        <v>AH0594</v>
      </c>
      <c r="G42" s="1">
        <f>IF(ISBLANK(Colony!J59),"",Colony!J59)</f>
        <v>351</v>
      </c>
      <c r="H42" s="1" t="str">
        <f>IF(ISBLANK(Colony!L59),"",Colony!L59)</f>
        <v>phil</v>
      </c>
      <c r="I42" t="str">
        <f t="array" ref="I42">_xlfn.IFNA(INDEX($A$4:$A$499&amp;$E$4:$E$499, MATCH(0, COUNTIF(I$3:I41, $A$4:$A$499&amp;$E$4:$E$499), 0)),"")</f>
        <v/>
      </c>
      <c r="J42" t="str">
        <f t="array" ref="J42">_xlfn.IFNA( MATCH(0, COUNTIF(I$3:I41, $A$4:$A$499&amp;$E$4:$E$499), 0),"")</f>
        <v/>
      </c>
      <c r="K42" s="2" t="str">
        <f t="array" ref="K42">IFERROR(INDEX($A$4:$A$499, J42),"")</f>
        <v/>
      </c>
      <c r="L42" t="str">
        <f t="array" ref="L42">IFERROR(INDEX($G$4:$G$499, J42),"")</f>
        <v/>
      </c>
      <c r="M42" t="str">
        <f t="array" ref="M42">IF(AND(J43&gt;99999,J42&lt;99999),O42- (SUM(--(NOT(ISBLANK(INDEX(Colony!$J$21:$J$494, J42):INDEX(Colony!$J$21:$J$494, COUNT($A$4:$A$499))))))), IFERROR(O42-(SUM(--(NOT(ISBLANK(INDEX(Colony!$J$21:$J$494, J42):INDEX(Colony!$J$21:$J$494, J43-1)))))),""))</f>
        <v/>
      </c>
      <c r="N42" t="str">
        <f t="array" ref="N42">IFERROR(INDEX($E$4:$E$499,J42),"")</f>
        <v/>
      </c>
      <c r="O42" t="str">
        <f t="array" ref="O42">IFERROR(IF(NOT(J42+100&gt;J43),COUNT($A$4:$A$499)+1-J42,IFERROR(J43-J42,"")),"")</f>
        <v/>
      </c>
      <c r="P42" s="6" t="str">
        <f t="array" ref="P42">IFERROR(INDEX($O$4:$O$499,SMALL(IF($N$4:$N$499=P$3,ROW($O$4:$O$499)-ROW($O$4)+1),ROWS($O$4:$O42))),"")</f>
        <v/>
      </c>
      <c r="Q42" s="2" t="str">
        <f t="array" ref="Q42">IFERROR(INDEX($K$4:$K$499,SMALL(IF($N$4:$N$499=P$3,ROW($K$4:$K$499)-ROW($K$4)+1),ROWS($K$4:$K42))),"")</f>
        <v/>
      </c>
      <c r="R42" s="6" t="str">
        <f t="array" ref="R42">IFERROR(INDEX($O$4:$O$499,SMALL(IF($N$4:$N$499=R$3,ROW($O$4:$O$499)-ROW($O$4)+1),ROWS($O$4:$O42))),"")</f>
        <v/>
      </c>
      <c r="S42" s="2" t="str">
        <f t="array" ref="S42">IFERROR(INDEX($K$4:$K$499,SMALL(IF($N$4:$N$499=R$3,ROW($K$4:$K$499)-ROW($K$4)+1),ROWS($K$4:$K42))),"")</f>
        <v/>
      </c>
      <c r="T42" s="6" t="str">
        <f t="array" ref="T42">IFERROR(INDEX($O$4:$O$499,SMALL(IF($N$4:$N$499=T$3,ROW($O$4:$O$499)-ROW($O$4)+1),ROWS($O$4:$O42))),"")</f>
        <v/>
      </c>
      <c r="U42" s="2" t="str">
        <f t="array" ref="U42">IFERROR(INDEX($K$4:$K$499,SMALL(IF($N$4:$N$499=T$3,ROW($K$4:$K$499)-ROW($K$4)+1),ROWS($K$4:$K42))),"")</f>
        <v/>
      </c>
      <c r="V42" s="6" t="str">
        <f t="array" ref="V42">IFERROR(INDEX($O$4:$O$499,SMALL(IF($N$4:$N$499=V$3,ROW($O$4:$O$499)-ROW($O$4)+1),ROWS($O$4:$O42))),"")</f>
        <v/>
      </c>
      <c r="W42" s="2" t="str">
        <f t="array" ref="W42">IFERROR(INDEX($K$4:$K$499,SMALL(IF($N$4:$N$499=V$3,ROW($K$4:$K$499)-ROW($K$4)+1),ROWS($K$4:$K42))),"")</f>
        <v/>
      </c>
      <c r="X42" s="6" t="str">
        <f t="array" ref="X42">IFERROR(INDEX($O$4:$O$499,SMALL(IF($N$4:$N$499=X$3,ROW($O$4:$O$499)-ROW($O$4)+1),ROWS($O$4:$O42))),"")</f>
        <v/>
      </c>
      <c r="Y42" s="2" t="str">
        <f t="array" ref="Y42">IFERROR(INDEX($K$4:$K$499,SMALL(IF($N$4:$N$499=X$3,ROW($K$4:$K$499)-ROW($K$4)+1),ROWS($K$4:$K42))),"")</f>
        <v/>
      </c>
      <c r="Z42" s="6" t="str">
        <f t="array" ref="Z42">IFERROR(INDEX($O$4:$O$499,SMALL(IF($N$4:$N$499=Z$3,ROW($O$4:$O$499)-ROW($O$4)+1),ROWS($O$4:$O42))),"")</f>
        <v/>
      </c>
      <c r="AA42" s="2" t="str">
        <f t="array" ref="AA42">IFERROR(INDEX($K$4:$K$499,SMALL(IF($N$4:$N$499=Z$3,ROW($K$4:$K$499)-ROW($K$4)+1),ROWS($K$4:$K42))),"")</f>
        <v/>
      </c>
      <c r="AB42" s="6" t="str">
        <f t="array" ref="AB42">IFERROR(INDEX($O$4:$O$499,SMALL(IF($N$4:$N$499=AB$3,ROW($O$4:$O$499)-ROW($O$4)+1),ROWS($O$4:$O42))),"")</f>
        <v/>
      </c>
      <c r="AC42" s="2" t="str">
        <f t="array" ref="AC42">IFERROR(INDEX($K$4:$K$499,SMALL(IF($N$4:$N$499=AB$3,ROW($K$4:$K$499)-ROW($K$4)+1),ROWS($K$4:$K42))),"")</f>
        <v/>
      </c>
      <c r="AD42" s="6" t="str">
        <f t="array" ref="AD42">IFERROR(INDEX($O$4:$O$499,SMALL(IF($N$4:$N$499=AD$3,ROW($O$4:$O$499)-ROW($O$4)+1),ROWS($O$4:$O42))),"")</f>
        <v/>
      </c>
      <c r="AE42" s="2" t="str">
        <f t="array" ref="AE42">IFERROR(INDEX($K$4:$K$499,SMALL(IF($N$4:$N$499=AD$3,ROW($K$4:$K$499)-ROW($K$4)+1),ROWS($K$4:$K42))),"")</f>
        <v/>
      </c>
      <c r="AF42" s="6" t="str">
        <f t="array" ref="AF42">IFERROR(INDEX($O$4:$O$499,SMALL(IF($N$4:$N$499=AF$3,ROW($O$4:$O$499)-ROW($O$4)+1),ROWS($O$4:$O42))),"")</f>
        <v/>
      </c>
      <c r="AG42" s="2" t="str">
        <f t="array" ref="AG42">IFERROR(INDEX($K$4:$K$499,SMALL(IF($N$4:$N$499=AF$3,ROW($K$4:$K$499)-ROW($K$4)+1),ROWS($K$4:$K42))),"")</f>
        <v/>
      </c>
      <c r="AH42" s="6" t="str">
        <f t="array" ref="AH42">IFERROR(INDEX($O$4:$O$499,SMALL(IF($N$4:$N$499=AH$3,ROW($O$4:$O$499)-ROW($O$4)+1),ROWS($O$4:$O42))),"")</f>
        <v/>
      </c>
      <c r="AI42" s="2" t="str">
        <f t="array" ref="AI42">IFERROR(INDEX($K$4:$K$499,SMALL(IF($N$4:$N$499=AH$3,ROW($K$4:$K$499)-ROW($K$4)+1),ROWS($K$4:$K42))),"")</f>
        <v/>
      </c>
      <c r="AJ42" s="2"/>
      <c r="AK42" s="2"/>
      <c r="AL42" s="2"/>
      <c r="AM42" s="2"/>
      <c r="AN42" s="2"/>
      <c r="AO42" s="2"/>
      <c r="AP42" s="2"/>
      <c r="AQ42" s="2"/>
      <c r="AR42" s="2"/>
    </row>
    <row r="43" spans="1:44" x14ac:dyDescent="0.25">
      <c r="A43" s="2">
        <f>IF(ISBLANK(Colony!D60),"",Colony!D60)</f>
        <v>42708</v>
      </c>
      <c r="B43" t="str">
        <f>IF(ISBLANK(Colony!E60),"",Colony!E60)</f>
        <v/>
      </c>
      <c r="C43" t="str">
        <f>IF(ISBLANK(Colony!F60),"",Colony!F60)</f>
        <v>4</v>
      </c>
      <c r="D43" s="1" t="str">
        <f>IF(ISBLANK(Colony!G60),"",Colony!G60)</f>
        <v>+</v>
      </c>
      <c r="E43" s="1" t="str">
        <f>IF(ISBLANK(Colony!H60),"",Colony!H60)</f>
        <v>AH0589</v>
      </c>
      <c r="F43" s="1" t="str">
        <f>IF(ISBLANK(Colony!I60),"",Colony!I60)</f>
        <v>AH0594</v>
      </c>
      <c r="G43" s="1">
        <f>IF(ISBLANK(Colony!J60),"",Colony!J60)</f>
        <v>351</v>
      </c>
      <c r="H43" s="1" t="str">
        <f>IF(ISBLANK(Colony!L60),"",Colony!L60)</f>
        <v>Phil</v>
      </c>
      <c r="I43" t="str">
        <f t="array" ref="I43">_xlfn.IFNA(INDEX($A$4:$A$499&amp;$E$4:$E$499, MATCH(0, COUNTIF(I$3:I42, $A$4:$A$499&amp;$E$4:$E$499), 0)),"")</f>
        <v/>
      </c>
      <c r="J43" t="str">
        <f t="array" ref="J43">_xlfn.IFNA( MATCH(0, COUNTIF(I$3:I42, $A$4:$A$499&amp;$E$4:$E$499), 0),"")</f>
        <v/>
      </c>
      <c r="K43" s="2" t="str">
        <f t="array" ref="K43">IFERROR(INDEX($A$4:$A$499, J43),"")</f>
        <v/>
      </c>
      <c r="L43" t="str">
        <f t="array" ref="L43">IFERROR(INDEX($G$4:$G$499, J43),"")</f>
        <v/>
      </c>
      <c r="M43" t="str">
        <f t="array" ref="M43">IF(AND(J44&gt;99999,J43&lt;99999),O43- (SUM(--(NOT(ISBLANK(INDEX(Colony!$J$21:$J$494, J43):INDEX(Colony!$J$21:$J$494, COUNT($A$4:$A$499))))))), IFERROR(O43-(SUM(--(NOT(ISBLANK(INDEX(Colony!$J$21:$J$494, J43):INDEX(Colony!$J$21:$J$494, J44-1)))))),""))</f>
        <v/>
      </c>
      <c r="N43" t="str">
        <f t="array" ref="N43">IFERROR(INDEX($E$4:$E$499,J43),"")</f>
        <v/>
      </c>
      <c r="O43" t="str">
        <f t="array" ref="O43">IFERROR(IF(NOT(J43+100&gt;J44),COUNT($A$4:$A$499)+1-J43,IFERROR(J44-J43,"")),"")</f>
        <v/>
      </c>
      <c r="P43" s="6" t="str">
        <f t="array" ref="P43">IFERROR(INDEX($O$4:$O$499,SMALL(IF($N$4:$N$499=P$3,ROW($O$4:$O$499)-ROW($O$4)+1),ROWS($O$4:$O43))),"")</f>
        <v/>
      </c>
      <c r="Q43" s="2" t="str">
        <f t="array" ref="Q43">IFERROR(INDEX($K$4:$K$499,SMALL(IF($N$4:$N$499=P$3,ROW($K$4:$K$499)-ROW($K$4)+1),ROWS($K$4:$K43))),"")</f>
        <v/>
      </c>
      <c r="R43" s="6" t="str">
        <f t="array" ref="R43">IFERROR(INDEX($O$4:$O$499,SMALL(IF($N$4:$N$499=R$3,ROW($O$4:$O$499)-ROW($O$4)+1),ROWS($O$4:$O43))),"")</f>
        <v/>
      </c>
      <c r="S43" s="2" t="str">
        <f t="array" ref="S43">IFERROR(INDEX($K$4:$K$499,SMALL(IF($N$4:$N$499=R$3,ROW($K$4:$K$499)-ROW($K$4)+1),ROWS($K$4:$K43))),"")</f>
        <v/>
      </c>
      <c r="T43" s="6" t="str">
        <f t="array" ref="T43">IFERROR(INDEX($O$4:$O$499,SMALL(IF($N$4:$N$499=T$3,ROW($O$4:$O$499)-ROW($O$4)+1),ROWS($O$4:$O43))),"")</f>
        <v/>
      </c>
      <c r="U43" s="2" t="str">
        <f t="array" ref="U43">IFERROR(INDEX($K$4:$K$499,SMALL(IF($N$4:$N$499=T$3,ROW($K$4:$K$499)-ROW($K$4)+1),ROWS($K$4:$K43))),"")</f>
        <v/>
      </c>
      <c r="V43" s="6" t="str">
        <f t="array" ref="V43">IFERROR(INDEX($O$4:$O$499,SMALL(IF($N$4:$N$499=V$3,ROW($O$4:$O$499)-ROW($O$4)+1),ROWS($O$4:$O43))),"")</f>
        <v/>
      </c>
      <c r="W43" s="2" t="str">
        <f t="array" ref="W43">IFERROR(INDEX($K$4:$K$499,SMALL(IF($N$4:$N$499=V$3,ROW($K$4:$K$499)-ROW($K$4)+1),ROWS($K$4:$K43))),"")</f>
        <v/>
      </c>
      <c r="X43" s="6" t="str">
        <f t="array" ref="X43">IFERROR(INDEX($O$4:$O$499,SMALL(IF($N$4:$N$499=X$3,ROW($O$4:$O$499)-ROW($O$4)+1),ROWS($O$4:$O43))),"")</f>
        <v/>
      </c>
      <c r="Y43" s="2" t="str">
        <f t="array" ref="Y43">IFERROR(INDEX($K$4:$K$499,SMALL(IF($N$4:$N$499=X$3,ROW($K$4:$K$499)-ROW($K$4)+1),ROWS($K$4:$K43))),"")</f>
        <v/>
      </c>
      <c r="Z43" s="6" t="str">
        <f t="array" ref="Z43">IFERROR(INDEX($O$4:$O$499,SMALL(IF($N$4:$N$499=Z$3,ROW($O$4:$O$499)-ROW($O$4)+1),ROWS($O$4:$O43))),"")</f>
        <v/>
      </c>
      <c r="AA43" s="2" t="str">
        <f t="array" ref="AA43">IFERROR(INDEX($K$4:$K$499,SMALL(IF($N$4:$N$499=Z$3,ROW($K$4:$K$499)-ROW($K$4)+1),ROWS($K$4:$K43))),"")</f>
        <v/>
      </c>
      <c r="AB43" s="6" t="str">
        <f t="array" ref="AB43">IFERROR(INDEX($O$4:$O$499,SMALL(IF($N$4:$N$499=AB$3,ROW($O$4:$O$499)-ROW($O$4)+1),ROWS($O$4:$O43))),"")</f>
        <v/>
      </c>
      <c r="AC43" s="2" t="str">
        <f t="array" ref="AC43">IFERROR(INDEX($K$4:$K$499,SMALL(IF($N$4:$N$499=AB$3,ROW($K$4:$K$499)-ROW($K$4)+1),ROWS($K$4:$K43))),"")</f>
        <v/>
      </c>
      <c r="AD43" s="6" t="str">
        <f t="array" ref="AD43">IFERROR(INDEX($O$4:$O$499,SMALL(IF($N$4:$N$499=AD$3,ROW($O$4:$O$499)-ROW($O$4)+1),ROWS($O$4:$O43))),"")</f>
        <v/>
      </c>
      <c r="AE43" s="2" t="str">
        <f t="array" ref="AE43">IFERROR(INDEX($K$4:$K$499,SMALL(IF($N$4:$N$499=AD$3,ROW($K$4:$K$499)-ROW($K$4)+1),ROWS($K$4:$K43))),"")</f>
        <v/>
      </c>
      <c r="AF43" s="6" t="str">
        <f t="array" ref="AF43">IFERROR(INDEX($O$4:$O$499,SMALL(IF($N$4:$N$499=AF$3,ROW($O$4:$O$499)-ROW($O$4)+1),ROWS($O$4:$O43))),"")</f>
        <v/>
      </c>
      <c r="AG43" s="2" t="str">
        <f t="array" ref="AG43">IFERROR(INDEX($K$4:$K$499,SMALL(IF($N$4:$N$499=AF$3,ROW($K$4:$K$499)-ROW($K$4)+1),ROWS($K$4:$K43))),"")</f>
        <v/>
      </c>
      <c r="AH43" s="6" t="str">
        <f t="array" ref="AH43">IFERROR(INDEX($O$4:$O$499,SMALL(IF($N$4:$N$499=AH$3,ROW($O$4:$O$499)-ROW($O$4)+1),ROWS($O$4:$O43))),"")</f>
        <v/>
      </c>
      <c r="AI43" s="2" t="str">
        <f t="array" ref="AI43">IFERROR(INDEX($K$4:$K$499,SMALL(IF($N$4:$N$499=AH$3,ROW($K$4:$K$499)-ROW($K$4)+1),ROWS($K$4:$K43))),"")</f>
        <v/>
      </c>
      <c r="AJ43" s="2"/>
      <c r="AK43" s="2"/>
      <c r="AL43" s="2"/>
      <c r="AM43" s="2"/>
      <c r="AN43" s="2"/>
      <c r="AO43" s="2"/>
      <c r="AP43" s="2"/>
      <c r="AQ43" s="2"/>
      <c r="AR43" s="2"/>
    </row>
    <row r="44" spans="1:44" x14ac:dyDescent="0.25">
      <c r="A44" s="2">
        <f>IF(ISBLANK(Colony!D61),"",Colony!D61)</f>
        <v>42708</v>
      </c>
      <c r="B44" t="str">
        <f>IF(ISBLANK(Colony!E61),"",Colony!E61)</f>
        <v/>
      </c>
      <c r="C44" t="str">
        <f>IF(ISBLANK(Colony!F61),"",Colony!F61)</f>
        <v xml:space="preserve">5 (hanging) </v>
      </c>
      <c r="D44" s="1" t="str">
        <f>IF(ISBLANK(Colony!G61),"",Colony!G61)</f>
        <v>+</v>
      </c>
      <c r="E44" s="1" t="str">
        <f>IF(ISBLANK(Colony!H61),"",Colony!H61)</f>
        <v>AH0589</v>
      </c>
      <c r="F44" s="1" t="str">
        <f>IF(ISBLANK(Colony!I61),"",Colony!I61)</f>
        <v>AH0594</v>
      </c>
      <c r="G44" s="1">
        <f>IF(ISBLANK(Colony!J61),"",Colony!J61)</f>
        <v>351</v>
      </c>
      <c r="H44" s="1" t="str">
        <f>IF(ISBLANK(Colony!L61),"",Colony!L61)</f>
        <v>Phil</v>
      </c>
      <c r="I44" t="str">
        <f t="array" ref="I44">_xlfn.IFNA(INDEX($A$4:$A$499&amp;$E$4:$E$499, MATCH(0, COUNTIF(I$3:I43, $A$4:$A$499&amp;$E$4:$E$499), 0)),"")</f>
        <v/>
      </c>
      <c r="J44" t="str">
        <f t="array" ref="J44">_xlfn.IFNA( MATCH(0, COUNTIF(I$3:I43, $A$4:$A$499&amp;$E$4:$E$499), 0),"")</f>
        <v/>
      </c>
      <c r="K44" s="2" t="str">
        <f t="array" ref="K44">IFERROR(INDEX($A$4:$A$499, J44),"")</f>
        <v/>
      </c>
      <c r="L44" t="str">
        <f t="array" ref="L44">IFERROR(INDEX($G$4:$G$499, J44),"")</f>
        <v/>
      </c>
      <c r="M44" t="str">
        <f t="array" ref="M44">IF(AND(J45&gt;99999,J44&lt;99999),O44- (SUM(--(NOT(ISBLANK(INDEX(Colony!$J$21:$J$494, J44):INDEX(Colony!$J$21:$J$494, COUNT($A$4:$A$499))))))), IFERROR(O44-(SUM(--(NOT(ISBLANK(INDEX(Colony!$J$21:$J$494, J44):INDEX(Colony!$J$21:$J$494, J45-1)))))),""))</f>
        <v/>
      </c>
      <c r="N44" t="str">
        <f t="array" ref="N44">IFERROR(INDEX($E$4:$E$499,J44),"")</f>
        <v/>
      </c>
      <c r="O44" t="str">
        <f t="array" ref="O44">IFERROR(IF(NOT(J44+100&gt;J45),COUNT($A$4:$A$499)+1-J44,IFERROR(J45-J44,"")),"")</f>
        <v/>
      </c>
      <c r="P44" s="6" t="str">
        <f t="array" ref="P44">IFERROR(INDEX($O$4:$O$499,SMALL(IF($N$4:$N$499=P$3,ROW($O$4:$O$499)-ROW($O$4)+1),ROWS($O$4:$O44))),"")</f>
        <v/>
      </c>
      <c r="Q44" s="2" t="str">
        <f t="array" ref="Q44">IFERROR(INDEX($K$4:$K$499,SMALL(IF($N$4:$N$499=P$3,ROW($K$4:$K$499)-ROW($K$4)+1),ROWS($K$4:$K44))),"")</f>
        <v/>
      </c>
      <c r="R44" s="6" t="str">
        <f t="array" ref="R44">IFERROR(INDEX($O$4:$O$499,SMALL(IF($N$4:$N$499=R$3,ROW($O$4:$O$499)-ROW($O$4)+1),ROWS($O$4:$O44))),"")</f>
        <v/>
      </c>
      <c r="S44" s="2" t="str">
        <f t="array" ref="S44">IFERROR(INDEX($K$4:$K$499,SMALL(IF($N$4:$N$499=R$3,ROW($K$4:$K$499)-ROW($K$4)+1),ROWS($K$4:$K44))),"")</f>
        <v/>
      </c>
      <c r="T44" s="6" t="str">
        <f t="array" ref="T44">IFERROR(INDEX($O$4:$O$499,SMALL(IF($N$4:$N$499=T$3,ROW($O$4:$O$499)-ROW($O$4)+1),ROWS($O$4:$O44))),"")</f>
        <v/>
      </c>
      <c r="U44" s="2" t="str">
        <f t="array" ref="U44">IFERROR(INDEX($K$4:$K$499,SMALL(IF($N$4:$N$499=T$3,ROW($K$4:$K$499)-ROW($K$4)+1),ROWS($K$4:$K44))),"")</f>
        <v/>
      </c>
      <c r="V44" s="6" t="str">
        <f t="array" ref="V44">IFERROR(INDEX($O$4:$O$499,SMALL(IF($N$4:$N$499=V$3,ROW($O$4:$O$499)-ROW($O$4)+1),ROWS($O$4:$O44))),"")</f>
        <v/>
      </c>
      <c r="W44" s="2" t="str">
        <f t="array" ref="W44">IFERROR(INDEX($K$4:$K$499,SMALL(IF($N$4:$N$499=V$3,ROW($K$4:$K$499)-ROW($K$4)+1),ROWS($K$4:$K44))),"")</f>
        <v/>
      </c>
      <c r="X44" s="6" t="str">
        <f t="array" ref="X44">IFERROR(INDEX($O$4:$O$499,SMALL(IF($N$4:$N$499=X$3,ROW($O$4:$O$499)-ROW($O$4)+1),ROWS($O$4:$O44))),"")</f>
        <v/>
      </c>
      <c r="Y44" s="2" t="str">
        <f t="array" ref="Y44">IFERROR(INDEX($K$4:$K$499,SMALL(IF($N$4:$N$499=X$3,ROW($K$4:$K$499)-ROW($K$4)+1),ROWS($K$4:$K44))),"")</f>
        <v/>
      </c>
      <c r="Z44" s="6" t="str">
        <f t="array" ref="Z44">IFERROR(INDEX($O$4:$O$499,SMALL(IF($N$4:$N$499=Z$3,ROW($O$4:$O$499)-ROW($O$4)+1),ROWS($O$4:$O44))),"")</f>
        <v/>
      </c>
      <c r="AA44" s="2" t="str">
        <f t="array" ref="AA44">IFERROR(INDEX($K$4:$K$499,SMALL(IF($N$4:$N$499=Z$3,ROW($K$4:$K$499)-ROW($K$4)+1),ROWS($K$4:$K44))),"")</f>
        <v/>
      </c>
      <c r="AB44" s="6" t="str">
        <f t="array" ref="AB44">IFERROR(INDEX($O$4:$O$499,SMALL(IF($N$4:$N$499=AB$3,ROW($O$4:$O$499)-ROW($O$4)+1),ROWS($O$4:$O44))),"")</f>
        <v/>
      </c>
      <c r="AC44" s="2" t="str">
        <f t="array" ref="AC44">IFERROR(INDEX($K$4:$K$499,SMALL(IF($N$4:$N$499=AB$3,ROW($K$4:$K$499)-ROW($K$4)+1),ROWS($K$4:$K44))),"")</f>
        <v/>
      </c>
      <c r="AD44" s="6" t="str">
        <f t="array" ref="AD44">IFERROR(INDEX($O$4:$O$499,SMALL(IF($N$4:$N$499=AD$3,ROW($O$4:$O$499)-ROW($O$4)+1),ROWS($O$4:$O44))),"")</f>
        <v/>
      </c>
      <c r="AE44" s="2" t="str">
        <f t="array" ref="AE44">IFERROR(INDEX($K$4:$K$499,SMALL(IF($N$4:$N$499=AD$3,ROW($K$4:$K$499)-ROW($K$4)+1),ROWS($K$4:$K44))),"")</f>
        <v/>
      </c>
      <c r="AF44" s="6" t="str">
        <f t="array" ref="AF44">IFERROR(INDEX($O$4:$O$499,SMALL(IF($N$4:$N$499=AF$3,ROW($O$4:$O$499)-ROW($O$4)+1),ROWS($O$4:$O44))),"")</f>
        <v/>
      </c>
      <c r="AG44" s="2" t="str">
        <f t="array" ref="AG44">IFERROR(INDEX($K$4:$K$499,SMALL(IF($N$4:$N$499=AF$3,ROW($K$4:$K$499)-ROW($K$4)+1),ROWS($K$4:$K44))),"")</f>
        <v/>
      </c>
      <c r="AH44" s="6" t="str">
        <f t="array" ref="AH44">IFERROR(INDEX($O$4:$O$499,SMALL(IF($N$4:$N$499=AH$3,ROW($O$4:$O$499)-ROW($O$4)+1),ROWS($O$4:$O44))),"")</f>
        <v/>
      </c>
      <c r="AI44" s="2" t="str">
        <f t="array" ref="AI44">IFERROR(INDEX($K$4:$K$499,SMALL(IF($N$4:$N$499=AH$3,ROW($K$4:$K$499)-ROW($K$4)+1),ROWS($K$4:$K44))),"")</f>
        <v/>
      </c>
      <c r="AJ44" s="2"/>
      <c r="AK44" s="2"/>
      <c r="AL44" s="2"/>
      <c r="AM44" s="2"/>
      <c r="AN44" s="2"/>
      <c r="AO44" s="2"/>
      <c r="AP44" s="2"/>
      <c r="AQ44" s="2"/>
      <c r="AR44" s="2"/>
    </row>
    <row r="45" spans="1:44" x14ac:dyDescent="0.25">
      <c r="A45" s="2">
        <f>IF(ISBLANK(Colony!D62),"",Colony!D62)</f>
        <v>42708</v>
      </c>
      <c r="B45" t="str">
        <f>IF(ISBLANK(Colony!E62),"",Colony!E62)</f>
        <v/>
      </c>
      <c r="C45" t="str">
        <f>IF(ISBLANK(Colony!F62),"",Colony!F62)</f>
        <v>1</v>
      </c>
      <c r="D45" s="1" t="str">
        <f>IF(ISBLANK(Colony!G62),"",Colony!G62)</f>
        <v>-</v>
      </c>
      <c r="E45" s="1" t="str">
        <f>IF(ISBLANK(Colony!H62),"",Colony!H62)</f>
        <v>AH0589</v>
      </c>
      <c r="F45" s="1" t="str">
        <f>IF(ISBLANK(Colony!I62),"",Colony!I62)</f>
        <v>AH0594</v>
      </c>
      <c r="G45" s="1">
        <f>IF(ISBLANK(Colony!J62),"",Colony!J62)</f>
        <v>341</v>
      </c>
      <c r="H45" s="1" t="str">
        <f>IF(ISBLANK(Colony!L62),"",Colony!L62)</f>
        <v>lily</v>
      </c>
      <c r="I45" t="str">
        <f t="array" ref="I45">_xlfn.IFNA(INDEX($A$4:$A$499&amp;$E$4:$E$499, MATCH(0, COUNTIF(I$3:I44, $A$4:$A$499&amp;$E$4:$E$499), 0)),"")</f>
        <v/>
      </c>
      <c r="J45" t="str">
        <f t="array" ref="J45">_xlfn.IFNA( MATCH(0, COUNTIF(I$3:I44, $A$4:$A$499&amp;$E$4:$E$499), 0),"")</f>
        <v/>
      </c>
      <c r="K45" s="2" t="str">
        <f t="array" ref="K45">IFERROR(INDEX($A$4:$A$499, J45),"")</f>
        <v/>
      </c>
      <c r="L45" t="str">
        <f t="array" ref="L45">IFERROR(INDEX($G$4:$G$499, J45),"")</f>
        <v/>
      </c>
      <c r="M45" t="str">
        <f t="array" ref="M45">IF(AND(J46&gt;99999,J45&lt;99999),O45- (SUM(--(NOT(ISBLANK(INDEX(Colony!$J$21:$J$494, J45):INDEX(Colony!$J$21:$J$494, COUNT($A$4:$A$499))))))), IFERROR(O45-(SUM(--(NOT(ISBLANK(INDEX(Colony!$J$21:$J$494, J45):INDEX(Colony!$J$21:$J$494, J46-1)))))),""))</f>
        <v/>
      </c>
      <c r="N45" t="str">
        <f t="array" ref="N45">IFERROR(INDEX($E$4:$E$499,J45),"")</f>
        <v/>
      </c>
      <c r="O45" t="str">
        <f t="array" ref="O45">IFERROR(IF(NOT(J45+100&gt;J46),COUNT($A$4:$A$499)+1-J45,IFERROR(J46-J45,"")),"")</f>
        <v/>
      </c>
      <c r="P45" s="6" t="str">
        <f t="array" ref="P45">IFERROR(INDEX($O$4:$O$499,SMALL(IF($N$4:$N$499=P$3,ROW($O$4:$O$499)-ROW($O$4)+1),ROWS($O$4:$O45))),"")</f>
        <v/>
      </c>
      <c r="Q45" s="2" t="str">
        <f t="array" ref="Q45">IFERROR(INDEX($K$4:$K$499,SMALL(IF($N$4:$N$499=P$3,ROW($K$4:$K$499)-ROW($K$4)+1),ROWS($K$4:$K45))),"")</f>
        <v/>
      </c>
      <c r="R45" s="6" t="str">
        <f t="array" ref="R45">IFERROR(INDEX($O$4:$O$499,SMALL(IF($N$4:$N$499=R$3,ROW($O$4:$O$499)-ROW($O$4)+1),ROWS($O$4:$O45))),"")</f>
        <v/>
      </c>
      <c r="S45" s="2" t="str">
        <f t="array" ref="S45">IFERROR(INDEX($K$4:$K$499,SMALL(IF($N$4:$N$499=R$3,ROW($K$4:$K$499)-ROW($K$4)+1),ROWS($K$4:$K45))),"")</f>
        <v/>
      </c>
      <c r="T45" s="6" t="str">
        <f t="array" ref="T45">IFERROR(INDEX($O$4:$O$499,SMALL(IF($N$4:$N$499=T$3,ROW($O$4:$O$499)-ROW($O$4)+1),ROWS($O$4:$O45))),"")</f>
        <v/>
      </c>
      <c r="U45" s="2" t="str">
        <f t="array" ref="U45">IFERROR(INDEX($K$4:$K$499,SMALL(IF($N$4:$N$499=T$3,ROW($K$4:$K$499)-ROW($K$4)+1),ROWS($K$4:$K45))),"")</f>
        <v/>
      </c>
      <c r="V45" s="6" t="str">
        <f t="array" ref="V45">IFERROR(INDEX($O$4:$O$499,SMALL(IF($N$4:$N$499=V$3,ROW($O$4:$O$499)-ROW($O$4)+1),ROWS($O$4:$O45))),"")</f>
        <v/>
      </c>
      <c r="W45" s="2" t="str">
        <f t="array" ref="W45">IFERROR(INDEX($K$4:$K$499,SMALL(IF($N$4:$N$499=V$3,ROW($K$4:$K$499)-ROW($K$4)+1),ROWS($K$4:$K45))),"")</f>
        <v/>
      </c>
      <c r="X45" s="6" t="str">
        <f t="array" ref="X45">IFERROR(INDEX($O$4:$O$499,SMALL(IF($N$4:$N$499=X$3,ROW($O$4:$O$499)-ROW($O$4)+1),ROWS($O$4:$O45))),"")</f>
        <v/>
      </c>
      <c r="Y45" s="2" t="str">
        <f t="array" ref="Y45">IFERROR(INDEX($K$4:$K$499,SMALL(IF($N$4:$N$499=X$3,ROW($K$4:$K$499)-ROW($K$4)+1),ROWS($K$4:$K45))),"")</f>
        <v/>
      </c>
      <c r="Z45" s="6" t="str">
        <f t="array" ref="Z45">IFERROR(INDEX($O$4:$O$499,SMALL(IF($N$4:$N$499=Z$3,ROW($O$4:$O$499)-ROW($O$4)+1),ROWS($O$4:$O45))),"")</f>
        <v/>
      </c>
      <c r="AA45" s="2" t="str">
        <f t="array" ref="AA45">IFERROR(INDEX($K$4:$K$499,SMALL(IF($N$4:$N$499=Z$3,ROW($K$4:$K$499)-ROW($K$4)+1),ROWS($K$4:$K45))),"")</f>
        <v/>
      </c>
      <c r="AB45" s="6" t="str">
        <f t="array" ref="AB45">IFERROR(INDEX($O$4:$O$499,SMALL(IF($N$4:$N$499=AB$3,ROW($O$4:$O$499)-ROW($O$4)+1),ROWS($O$4:$O45))),"")</f>
        <v/>
      </c>
      <c r="AC45" s="2" t="str">
        <f t="array" ref="AC45">IFERROR(INDEX($K$4:$K$499,SMALL(IF($N$4:$N$499=AB$3,ROW($K$4:$K$499)-ROW($K$4)+1),ROWS($K$4:$K45))),"")</f>
        <v/>
      </c>
      <c r="AD45" s="6" t="str">
        <f t="array" ref="AD45">IFERROR(INDEX($O$4:$O$499,SMALL(IF($N$4:$N$499=AD$3,ROW($O$4:$O$499)-ROW($O$4)+1),ROWS($O$4:$O45))),"")</f>
        <v/>
      </c>
      <c r="AE45" s="2" t="str">
        <f t="array" ref="AE45">IFERROR(INDEX($K$4:$K$499,SMALL(IF($N$4:$N$499=AD$3,ROW($K$4:$K$499)-ROW($K$4)+1),ROWS($K$4:$K45))),"")</f>
        <v/>
      </c>
      <c r="AF45" s="6" t="str">
        <f t="array" ref="AF45">IFERROR(INDEX($O$4:$O$499,SMALL(IF($N$4:$N$499=AF$3,ROW($O$4:$O$499)-ROW($O$4)+1),ROWS($O$4:$O45))),"")</f>
        <v/>
      </c>
      <c r="AG45" s="2" t="str">
        <f t="array" ref="AG45">IFERROR(INDEX($K$4:$K$499,SMALL(IF($N$4:$N$499=AF$3,ROW($K$4:$K$499)-ROW($K$4)+1),ROWS($K$4:$K45))),"")</f>
        <v/>
      </c>
      <c r="AH45" s="6" t="str">
        <f t="array" ref="AH45">IFERROR(INDEX($O$4:$O$499,SMALL(IF($N$4:$N$499=AH$3,ROW($O$4:$O$499)-ROW($O$4)+1),ROWS($O$4:$O45))),"")</f>
        <v/>
      </c>
      <c r="AI45" s="2" t="str">
        <f t="array" ref="AI45">IFERROR(INDEX($K$4:$K$499,SMALL(IF($N$4:$N$499=AH$3,ROW($K$4:$K$499)-ROW($K$4)+1),ROWS($K$4:$K45))),"")</f>
        <v/>
      </c>
      <c r="AJ45" s="2"/>
      <c r="AK45" s="2"/>
      <c r="AL45" s="2"/>
      <c r="AM45" s="2"/>
      <c r="AN45" s="2"/>
      <c r="AO45" s="2"/>
      <c r="AP45" s="2"/>
      <c r="AQ45" s="2"/>
      <c r="AR45" s="2"/>
    </row>
    <row r="46" spans="1:44" x14ac:dyDescent="0.25">
      <c r="A46" s="2">
        <f>IF(ISBLANK(Colony!D63),"",Colony!D63)</f>
        <v>42708</v>
      </c>
      <c r="B46" t="str">
        <f>IF(ISBLANK(Colony!E63),"",Colony!E63)</f>
        <v/>
      </c>
      <c r="C46" t="str">
        <f>IF(ISBLANK(Colony!F63),"",Colony!F63)</f>
        <v>2</v>
      </c>
      <c r="D46" s="1" t="str">
        <f>IF(ISBLANK(Colony!G63),"",Colony!G63)</f>
        <v>-</v>
      </c>
      <c r="E46" s="1" t="str">
        <f>IF(ISBLANK(Colony!H63),"",Colony!H63)</f>
        <v>AH0589</v>
      </c>
      <c r="F46" s="1" t="str">
        <f>IF(ISBLANK(Colony!I63),"",Colony!I63)</f>
        <v>AH0594</v>
      </c>
      <c r="G46" s="1">
        <f>IF(ISBLANK(Colony!J63),"",Colony!J63)</f>
        <v>341</v>
      </c>
      <c r="H46" s="1" t="str">
        <f>IF(ISBLANK(Colony!L63),"",Colony!L63)</f>
        <v>lily</v>
      </c>
      <c r="I46" t="str">
        <f t="array" ref="I46">_xlfn.IFNA(INDEX($A$4:$A$499&amp;$E$4:$E$499, MATCH(0, COUNTIF(I$3:I45, $A$4:$A$499&amp;$E$4:$E$499), 0)),"")</f>
        <v/>
      </c>
      <c r="J46" t="str">
        <f t="array" ref="J46">_xlfn.IFNA( MATCH(0, COUNTIF(I$3:I45, $A$4:$A$499&amp;$E$4:$E$499), 0),"")</f>
        <v/>
      </c>
      <c r="K46" s="2" t="str">
        <f t="array" ref="K46">IFERROR(INDEX($A$4:$A$499, J46),"")</f>
        <v/>
      </c>
      <c r="L46" t="str">
        <f t="array" ref="L46">IFERROR(INDEX($G$4:$G$499, J46),"")</f>
        <v/>
      </c>
      <c r="M46" t="str">
        <f t="array" ref="M46">IF(AND(J47&gt;99999,J46&lt;99999),O46- (SUM(--(NOT(ISBLANK(INDEX(Colony!$J$21:$J$494, J46):INDEX(Colony!$J$21:$J$494, COUNT($A$4:$A$499))))))), IFERROR(O46-(SUM(--(NOT(ISBLANK(INDEX(Colony!$J$21:$J$494, J46):INDEX(Colony!$J$21:$J$494, J47-1)))))),""))</f>
        <v/>
      </c>
      <c r="N46" t="str">
        <f t="array" ref="N46">IFERROR(INDEX($E$4:$E$499,J46),"")</f>
        <v/>
      </c>
      <c r="O46" t="str">
        <f t="array" ref="O46">IFERROR(IF(NOT(J46+100&gt;J47),COUNT($A$4:$A$499)+1-J46,IFERROR(J47-J46,"")),"")</f>
        <v/>
      </c>
      <c r="P46" s="6" t="str">
        <f t="array" ref="P46">IFERROR(INDEX($O$4:$O$499,SMALL(IF($N$4:$N$499=P$3,ROW($O$4:$O$499)-ROW($O$4)+1),ROWS($O$4:$O46))),"")</f>
        <v/>
      </c>
      <c r="Q46" s="2" t="str">
        <f t="array" ref="Q46">IFERROR(INDEX($K$4:$K$499,SMALL(IF($N$4:$N$499=P$3,ROW($K$4:$K$499)-ROW($K$4)+1),ROWS($K$4:$K46))),"")</f>
        <v/>
      </c>
      <c r="R46" s="6" t="str">
        <f t="array" ref="R46">IFERROR(INDEX($O$4:$O$499,SMALL(IF($N$4:$N$499=R$3,ROW($O$4:$O$499)-ROW($O$4)+1),ROWS($O$4:$O46))),"")</f>
        <v/>
      </c>
      <c r="S46" s="2" t="str">
        <f t="array" ref="S46">IFERROR(INDEX($K$4:$K$499,SMALL(IF($N$4:$N$499=R$3,ROW($K$4:$K$499)-ROW($K$4)+1),ROWS($K$4:$K46))),"")</f>
        <v/>
      </c>
      <c r="T46" s="6" t="str">
        <f t="array" ref="T46">IFERROR(INDEX($O$4:$O$499,SMALL(IF($N$4:$N$499=T$3,ROW($O$4:$O$499)-ROW($O$4)+1),ROWS($O$4:$O46))),"")</f>
        <v/>
      </c>
      <c r="U46" s="2" t="str">
        <f t="array" ref="U46">IFERROR(INDEX($K$4:$K$499,SMALL(IF($N$4:$N$499=T$3,ROW($K$4:$K$499)-ROW($K$4)+1),ROWS($K$4:$K46))),"")</f>
        <v/>
      </c>
      <c r="V46" s="6" t="str">
        <f t="array" ref="V46">IFERROR(INDEX($O$4:$O$499,SMALL(IF($N$4:$N$499=V$3,ROW($O$4:$O$499)-ROW($O$4)+1),ROWS($O$4:$O46))),"")</f>
        <v/>
      </c>
      <c r="W46" s="2" t="str">
        <f t="array" ref="W46">IFERROR(INDEX($K$4:$K$499,SMALL(IF($N$4:$N$499=V$3,ROW($K$4:$K$499)-ROW($K$4)+1),ROWS($K$4:$K46))),"")</f>
        <v/>
      </c>
      <c r="X46" s="6" t="str">
        <f t="array" ref="X46">IFERROR(INDEX($O$4:$O$499,SMALL(IF($N$4:$N$499=X$3,ROW($O$4:$O$499)-ROW($O$4)+1),ROWS($O$4:$O46))),"")</f>
        <v/>
      </c>
      <c r="Y46" s="2" t="str">
        <f t="array" ref="Y46">IFERROR(INDEX($K$4:$K$499,SMALL(IF($N$4:$N$499=X$3,ROW($K$4:$K$499)-ROW($K$4)+1),ROWS($K$4:$K46))),"")</f>
        <v/>
      </c>
      <c r="Z46" s="6" t="str">
        <f t="array" ref="Z46">IFERROR(INDEX($O$4:$O$499,SMALL(IF($N$4:$N$499=Z$3,ROW($O$4:$O$499)-ROW($O$4)+1),ROWS($O$4:$O46))),"")</f>
        <v/>
      </c>
      <c r="AA46" s="2" t="str">
        <f t="array" ref="AA46">IFERROR(INDEX($K$4:$K$499,SMALL(IF($N$4:$N$499=Z$3,ROW($K$4:$K$499)-ROW($K$4)+1),ROWS($K$4:$K46))),"")</f>
        <v/>
      </c>
      <c r="AB46" s="6" t="str">
        <f t="array" ref="AB46">IFERROR(INDEX($O$4:$O$499,SMALL(IF($N$4:$N$499=AB$3,ROW($O$4:$O$499)-ROW($O$4)+1),ROWS($O$4:$O46))),"")</f>
        <v/>
      </c>
      <c r="AC46" s="2" t="str">
        <f t="array" ref="AC46">IFERROR(INDEX($K$4:$K$499,SMALL(IF($N$4:$N$499=AB$3,ROW($K$4:$K$499)-ROW($K$4)+1),ROWS($K$4:$K46))),"")</f>
        <v/>
      </c>
      <c r="AD46" s="6" t="str">
        <f t="array" ref="AD46">IFERROR(INDEX($O$4:$O$499,SMALL(IF($N$4:$N$499=AD$3,ROW($O$4:$O$499)-ROW($O$4)+1),ROWS($O$4:$O46))),"")</f>
        <v/>
      </c>
      <c r="AE46" s="2" t="str">
        <f t="array" ref="AE46">IFERROR(INDEX($K$4:$K$499,SMALL(IF($N$4:$N$499=AD$3,ROW($K$4:$K$499)-ROW($K$4)+1),ROWS($K$4:$K46))),"")</f>
        <v/>
      </c>
      <c r="AF46" s="6" t="str">
        <f t="array" ref="AF46">IFERROR(INDEX($O$4:$O$499,SMALL(IF($N$4:$N$499=AF$3,ROW($O$4:$O$499)-ROW($O$4)+1),ROWS($O$4:$O46))),"")</f>
        <v/>
      </c>
      <c r="AG46" s="2" t="str">
        <f t="array" ref="AG46">IFERROR(INDEX($K$4:$K$499,SMALL(IF($N$4:$N$499=AF$3,ROW($K$4:$K$499)-ROW($K$4)+1),ROWS($K$4:$K46))),"")</f>
        <v/>
      </c>
      <c r="AH46" s="6" t="str">
        <f t="array" ref="AH46">IFERROR(INDEX($O$4:$O$499,SMALL(IF($N$4:$N$499=AH$3,ROW($O$4:$O$499)-ROW($O$4)+1),ROWS($O$4:$O46))),"")</f>
        <v/>
      </c>
      <c r="AI46" s="2" t="str">
        <f t="array" ref="AI46">IFERROR(INDEX($K$4:$K$499,SMALL(IF($N$4:$N$499=AH$3,ROW($K$4:$K$499)-ROW($K$4)+1),ROWS($K$4:$K46))),"")</f>
        <v/>
      </c>
      <c r="AJ46" s="2"/>
      <c r="AK46" s="2"/>
      <c r="AL46" s="2"/>
      <c r="AM46" s="2"/>
      <c r="AN46" s="2"/>
      <c r="AO46" s="2"/>
      <c r="AP46" s="2"/>
      <c r="AQ46" s="2"/>
      <c r="AR46" s="2"/>
    </row>
    <row r="47" spans="1:44" x14ac:dyDescent="0.25">
      <c r="A47" s="2">
        <f>IF(ISBLANK(Colony!D64),"",Colony!D64)</f>
        <v>42708</v>
      </c>
      <c r="B47" t="str">
        <f>IF(ISBLANK(Colony!E64),"",Colony!E64)</f>
        <v/>
      </c>
      <c r="C47" t="str">
        <f>IF(ISBLANK(Colony!F64),"",Colony!F64)</f>
        <v>3</v>
      </c>
      <c r="D47" s="1" t="str">
        <f>IF(ISBLANK(Colony!G64),"",Colony!G64)</f>
        <v>+</v>
      </c>
      <c r="E47" s="1" t="str">
        <f>IF(ISBLANK(Colony!H64),"",Colony!H64)</f>
        <v>AH0589</v>
      </c>
      <c r="F47" s="1" t="str">
        <f>IF(ISBLANK(Colony!I64),"",Colony!I64)</f>
        <v>AH0594</v>
      </c>
      <c r="G47" s="1">
        <f>IF(ISBLANK(Colony!J64),"",Colony!J64)</f>
        <v>341</v>
      </c>
      <c r="H47" s="1" t="str">
        <f>IF(ISBLANK(Colony!L64),"",Colony!L64)</f>
        <v>Phil</v>
      </c>
      <c r="I47" t="str">
        <f t="array" ref="I47">_xlfn.IFNA(INDEX($A$4:$A$499&amp;$E$4:$E$499, MATCH(0, COUNTIF(I$3:I46, $A$4:$A$499&amp;$E$4:$E$499), 0)),"")</f>
        <v/>
      </c>
      <c r="J47" t="str">
        <f t="array" ref="J47">_xlfn.IFNA( MATCH(0, COUNTIF(I$3:I46, $A$4:$A$499&amp;$E$4:$E$499), 0),"")</f>
        <v/>
      </c>
      <c r="K47" s="2" t="str">
        <f t="array" ref="K47">IFERROR(INDEX($A$4:$A$499, J47),"")</f>
        <v/>
      </c>
      <c r="L47" t="str">
        <f t="array" ref="L47">IFERROR(INDEX($G$4:$G$499, J47),"")</f>
        <v/>
      </c>
      <c r="M47" t="str">
        <f t="array" ref="M47">IF(AND(J48&gt;99999,J47&lt;99999),O47- (SUM(--(NOT(ISBLANK(INDEX(Colony!$J$21:$J$494, J47):INDEX(Colony!$J$21:$J$494, COUNT($A$4:$A$499))))))), IFERROR(O47-(SUM(--(NOT(ISBLANK(INDEX(Colony!$J$21:$J$494, J47):INDEX(Colony!$J$21:$J$494, J48-1)))))),""))</f>
        <v/>
      </c>
      <c r="N47" t="str">
        <f t="array" ref="N47">IFERROR(INDEX($E$4:$E$499,J47),"")</f>
        <v/>
      </c>
      <c r="O47" t="str">
        <f t="array" ref="O47">IFERROR(IF(NOT(J47+100&gt;J48),COUNT($A$4:$A$499)+1-J47,IFERROR(J48-J47,"")),"")</f>
        <v/>
      </c>
      <c r="P47" s="6" t="str">
        <f t="array" ref="P47">IFERROR(INDEX($O$4:$O$499,SMALL(IF($N$4:$N$499=P$3,ROW($O$4:$O$499)-ROW($O$4)+1),ROWS($O$4:$O47))),"")</f>
        <v/>
      </c>
      <c r="Q47" s="2" t="str">
        <f t="array" ref="Q47">IFERROR(INDEX($K$4:$K$499,SMALL(IF($N$4:$N$499=P$3,ROW($K$4:$K$499)-ROW($K$4)+1),ROWS($K$4:$K47))),"")</f>
        <v/>
      </c>
      <c r="R47" s="6" t="str">
        <f t="array" ref="R47">IFERROR(INDEX($O$4:$O$499,SMALL(IF($N$4:$N$499=R$3,ROW($O$4:$O$499)-ROW($O$4)+1),ROWS($O$4:$O47))),"")</f>
        <v/>
      </c>
      <c r="S47" s="2" t="str">
        <f t="array" ref="S47">IFERROR(INDEX($K$4:$K$499,SMALL(IF($N$4:$N$499=R$3,ROW($K$4:$K$499)-ROW($K$4)+1),ROWS($K$4:$K47))),"")</f>
        <v/>
      </c>
      <c r="T47" s="6" t="str">
        <f t="array" ref="T47">IFERROR(INDEX($O$4:$O$499,SMALL(IF($N$4:$N$499=T$3,ROW($O$4:$O$499)-ROW($O$4)+1),ROWS($O$4:$O47))),"")</f>
        <v/>
      </c>
      <c r="U47" s="2" t="str">
        <f t="array" ref="U47">IFERROR(INDEX($K$4:$K$499,SMALL(IF($N$4:$N$499=T$3,ROW($K$4:$K$499)-ROW($K$4)+1),ROWS($K$4:$K47))),"")</f>
        <v/>
      </c>
      <c r="V47" s="6" t="str">
        <f t="array" ref="V47">IFERROR(INDEX($O$4:$O$499,SMALL(IF($N$4:$N$499=V$3,ROW($O$4:$O$499)-ROW($O$4)+1),ROWS($O$4:$O47))),"")</f>
        <v/>
      </c>
      <c r="W47" s="2" t="str">
        <f t="array" ref="W47">IFERROR(INDEX($K$4:$K$499,SMALL(IF($N$4:$N$499=V$3,ROW($K$4:$K$499)-ROW($K$4)+1),ROWS($K$4:$K47))),"")</f>
        <v/>
      </c>
      <c r="X47" s="6" t="str">
        <f t="array" ref="X47">IFERROR(INDEX($O$4:$O$499,SMALL(IF($N$4:$N$499=X$3,ROW($O$4:$O$499)-ROW($O$4)+1),ROWS($O$4:$O47))),"")</f>
        <v/>
      </c>
      <c r="Y47" s="2" t="str">
        <f t="array" ref="Y47">IFERROR(INDEX($K$4:$K$499,SMALL(IF($N$4:$N$499=X$3,ROW($K$4:$K$499)-ROW($K$4)+1),ROWS($K$4:$K47))),"")</f>
        <v/>
      </c>
      <c r="Z47" s="6" t="str">
        <f t="array" ref="Z47">IFERROR(INDEX($O$4:$O$499,SMALL(IF($N$4:$N$499=Z$3,ROW($O$4:$O$499)-ROW($O$4)+1),ROWS($O$4:$O47))),"")</f>
        <v/>
      </c>
      <c r="AA47" s="2" t="str">
        <f t="array" ref="AA47">IFERROR(INDEX($K$4:$K$499,SMALL(IF($N$4:$N$499=Z$3,ROW($K$4:$K$499)-ROW($K$4)+1),ROWS($K$4:$K47))),"")</f>
        <v/>
      </c>
      <c r="AB47" s="6" t="str">
        <f t="array" ref="AB47">IFERROR(INDEX($O$4:$O$499,SMALL(IF($N$4:$N$499=AB$3,ROW($O$4:$O$499)-ROW($O$4)+1),ROWS($O$4:$O47))),"")</f>
        <v/>
      </c>
      <c r="AC47" s="2" t="str">
        <f t="array" ref="AC47">IFERROR(INDEX($K$4:$K$499,SMALL(IF($N$4:$N$499=AB$3,ROW($K$4:$K$499)-ROW($K$4)+1),ROWS($K$4:$K47))),"")</f>
        <v/>
      </c>
      <c r="AD47" s="6" t="str">
        <f t="array" ref="AD47">IFERROR(INDEX($O$4:$O$499,SMALL(IF($N$4:$N$499=AD$3,ROW($O$4:$O$499)-ROW($O$4)+1),ROWS($O$4:$O47))),"")</f>
        <v/>
      </c>
      <c r="AE47" s="2" t="str">
        <f t="array" ref="AE47">IFERROR(INDEX($K$4:$K$499,SMALL(IF($N$4:$N$499=AD$3,ROW($K$4:$K$499)-ROW($K$4)+1),ROWS($K$4:$K47))),"")</f>
        <v/>
      </c>
      <c r="AF47" s="6" t="str">
        <f t="array" ref="AF47">IFERROR(INDEX($O$4:$O$499,SMALL(IF($N$4:$N$499=AF$3,ROW($O$4:$O$499)-ROW($O$4)+1),ROWS($O$4:$O47))),"")</f>
        <v/>
      </c>
      <c r="AG47" s="2" t="str">
        <f t="array" ref="AG47">IFERROR(INDEX($K$4:$K$499,SMALL(IF($N$4:$N$499=AF$3,ROW($K$4:$K$499)-ROW($K$4)+1),ROWS($K$4:$K47))),"")</f>
        <v/>
      </c>
      <c r="AH47" s="6" t="str">
        <f t="array" ref="AH47">IFERROR(INDEX($O$4:$O$499,SMALL(IF($N$4:$N$499=AH$3,ROW($O$4:$O$499)-ROW($O$4)+1),ROWS($O$4:$O47))),"")</f>
        <v/>
      </c>
      <c r="AI47" s="2" t="str">
        <f t="array" ref="AI47">IFERROR(INDEX($K$4:$K$499,SMALL(IF($N$4:$N$499=AH$3,ROW($K$4:$K$499)-ROW($K$4)+1),ROWS($K$4:$K47))),"")</f>
        <v/>
      </c>
      <c r="AJ47" s="2"/>
      <c r="AK47" s="2"/>
      <c r="AL47" s="2"/>
      <c r="AM47" s="2"/>
      <c r="AN47" s="2"/>
      <c r="AO47" s="2"/>
      <c r="AP47" s="2"/>
      <c r="AQ47" s="2"/>
      <c r="AR47" s="2"/>
    </row>
    <row r="48" spans="1:44" x14ac:dyDescent="0.25">
      <c r="A48" s="2">
        <f>IF(ISBLANK(Colony!D65),"",Colony!D65)</f>
        <v>42708</v>
      </c>
      <c r="B48" t="str">
        <f>IF(ISBLANK(Colony!E65),"",Colony!E65)</f>
        <v/>
      </c>
      <c r="C48" t="str">
        <f>IF(ISBLANK(Colony!F65),"",Colony!F65)</f>
        <v>4</v>
      </c>
      <c r="D48" s="1" t="str">
        <f>IF(ISBLANK(Colony!G65),"",Colony!G65)</f>
        <v>-</v>
      </c>
      <c r="E48" s="1" t="str">
        <f>IF(ISBLANK(Colony!H65),"",Colony!H65)</f>
        <v>AH0589</v>
      </c>
      <c r="F48" s="1" t="str">
        <f>IF(ISBLANK(Colony!I65),"",Colony!I65)</f>
        <v>AH0594</v>
      </c>
      <c r="G48" s="1">
        <f>IF(ISBLANK(Colony!J65),"",Colony!J65)</f>
        <v>341</v>
      </c>
      <c r="H48" s="1" t="str">
        <f>IF(ISBLANK(Colony!L65),"",Colony!L65)</f>
        <v>lily</v>
      </c>
      <c r="I48" t="str">
        <f t="array" ref="I48">_xlfn.IFNA(INDEX($A$4:$A$499&amp;$E$4:$E$499, MATCH(0, COUNTIF(I$3:I47, $A$4:$A$499&amp;$E$4:$E$499), 0)),"")</f>
        <v/>
      </c>
      <c r="J48" t="str">
        <f t="array" ref="J48">_xlfn.IFNA( MATCH(0, COUNTIF(I$3:I47, $A$4:$A$499&amp;$E$4:$E$499), 0),"")</f>
        <v/>
      </c>
      <c r="K48" s="2" t="str">
        <f t="array" ref="K48">IFERROR(INDEX($A$4:$A$499, J48),"")</f>
        <v/>
      </c>
      <c r="L48" t="str">
        <f t="array" ref="L48">IFERROR(INDEX($G$4:$G$499, J48),"")</f>
        <v/>
      </c>
      <c r="M48" t="str">
        <f t="array" ref="M48">IF(AND(J49&gt;99999,J48&lt;99999),O48- (SUM(--(NOT(ISBLANK(INDEX(Colony!$J$21:$J$494, J48):INDEX(Colony!$J$21:$J$494, COUNT($A$4:$A$499))))))), IFERROR(O48-(SUM(--(NOT(ISBLANK(INDEX(Colony!$J$21:$J$494, J48):INDEX(Colony!$J$21:$J$494, J49-1)))))),""))</f>
        <v/>
      </c>
      <c r="N48" t="str">
        <f t="array" ref="N48">IFERROR(INDEX($E$4:$E$499,J48),"")</f>
        <v/>
      </c>
      <c r="O48" t="str">
        <f t="array" ref="O48">IFERROR(IF(NOT(J48+100&gt;J49),COUNT($A$4:$A$499)+1-J48,IFERROR(J49-J48,"")),"")</f>
        <v/>
      </c>
      <c r="P48" s="6" t="str">
        <f t="array" ref="P48">IFERROR(INDEX($O$4:$O$499,SMALL(IF($N$4:$N$499=P$3,ROW($O$4:$O$499)-ROW($O$4)+1),ROWS($O$4:$O48))),"")</f>
        <v/>
      </c>
      <c r="Q48" s="2" t="str">
        <f t="array" ref="Q48">IFERROR(INDEX($K$4:$K$499,SMALL(IF($N$4:$N$499=P$3,ROW($K$4:$K$499)-ROW($K$4)+1),ROWS($K$4:$K48))),"")</f>
        <v/>
      </c>
      <c r="R48" s="6" t="str">
        <f t="array" ref="R48">IFERROR(INDEX($O$4:$O$499,SMALL(IF($N$4:$N$499=R$3,ROW($O$4:$O$499)-ROW($O$4)+1),ROWS($O$4:$O48))),"")</f>
        <v/>
      </c>
      <c r="S48" s="2" t="str">
        <f t="array" ref="S48">IFERROR(INDEX($K$4:$K$499,SMALL(IF($N$4:$N$499=R$3,ROW($K$4:$K$499)-ROW($K$4)+1),ROWS($K$4:$K48))),"")</f>
        <v/>
      </c>
      <c r="T48" s="6" t="str">
        <f t="array" ref="T48">IFERROR(INDEX($O$4:$O$499,SMALL(IF($N$4:$N$499=T$3,ROW($O$4:$O$499)-ROW($O$4)+1),ROWS($O$4:$O48))),"")</f>
        <v/>
      </c>
      <c r="U48" s="2" t="str">
        <f t="array" ref="U48">IFERROR(INDEX($K$4:$K$499,SMALL(IF($N$4:$N$499=T$3,ROW($K$4:$K$499)-ROW($K$4)+1),ROWS($K$4:$K48))),"")</f>
        <v/>
      </c>
      <c r="V48" s="6" t="str">
        <f t="array" ref="V48">IFERROR(INDEX($O$4:$O$499,SMALL(IF($N$4:$N$499=V$3,ROW($O$4:$O$499)-ROW($O$4)+1),ROWS($O$4:$O48))),"")</f>
        <v/>
      </c>
      <c r="W48" s="2" t="str">
        <f t="array" ref="W48">IFERROR(INDEX($K$4:$K$499,SMALL(IF($N$4:$N$499=V$3,ROW($K$4:$K$499)-ROW($K$4)+1),ROWS($K$4:$K48))),"")</f>
        <v/>
      </c>
      <c r="X48" s="6" t="str">
        <f t="array" ref="X48">IFERROR(INDEX($O$4:$O$499,SMALL(IF($N$4:$N$499=X$3,ROW($O$4:$O$499)-ROW($O$4)+1),ROWS($O$4:$O48))),"")</f>
        <v/>
      </c>
      <c r="Y48" s="2" t="str">
        <f t="array" ref="Y48">IFERROR(INDEX($K$4:$K$499,SMALL(IF($N$4:$N$499=X$3,ROW($K$4:$K$499)-ROW($K$4)+1),ROWS($K$4:$K48))),"")</f>
        <v/>
      </c>
      <c r="Z48" s="6" t="str">
        <f t="array" ref="Z48">IFERROR(INDEX($O$4:$O$499,SMALL(IF($N$4:$N$499=Z$3,ROW($O$4:$O$499)-ROW($O$4)+1),ROWS($O$4:$O48))),"")</f>
        <v/>
      </c>
      <c r="AA48" s="2" t="str">
        <f t="array" ref="AA48">IFERROR(INDEX($K$4:$K$499,SMALL(IF($N$4:$N$499=Z$3,ROW($K$4:$K$499)-ROW($K$4)+1),ROWS($K$4:$K48))),"")</f>
        <v/>
      </c>
      <c r="AB48" s="6" t="str">
        <f t="array" ref="AB48">IFERROR(INDEX($O$4:$O$499,SMALL(IF($N$4:$N$499=AB$3,ROW($O$4:$O$499)-ROW($O$4)+1),ROWS($O$4:$O48))),"")</f>
        <v/>
      </c>
      <c r="AC48" s="2" t="str">
        <f t="array" ref="AC48">IFERROR(INDEX($K$4:$K$499,SMALL(IF($N$4:$N$499=AB$3,ROW($K$4:$K$499)-ROW($K$4)+1),ROWS($K$4:$K48))),"")</f>
        <v/>
      </c>
      <c r="AD48" s="6" t="str">
        <f t="array" ref="AD48">IFERROR(INDEX($O$4:$O$499,SMALL(IF($N$4:$N$499=AD$3,ROW($O$4:$O$499)-ROW($O$4)+1),ROWS($O$4:$O48))),"")</f>
        <v/>
      </c>
      <c r="AE48" s="2" t="str">
        <f t="array" ref="AE48">IFERROR(INDEX($K$4:$K$499,SMALL(IF($N$4:$N$499=AD$3,ROW($K$4:$K$499)-ROW($K$4)+1),ROWS($K$4:$K48))),"")</f>
        <v/>
      </c>
      <c r="AF48" s="6" t="str">
        <f t="array" ref="AF48">IFERROR(INDEX($O$4:$O$499,SMALL(IF($N$4:$N$499=AF$3,ROW($O$4:$O$499)-ROW($O$4)+1),ROWS($O$4:$O48))),"")</f>
        <v/>
      </c>
      <c r="AG48" s="2" t="str">
        <f t="array" ref="AG48">IFERROR(INDEX($K$4:$K$499,SMALL(IF($N$4:$N$499=AF$3,ROW($K$4:$K$499)-ROW($K$4)+1),ROWS($K$4:$K48))),"")</f>
        <v/>
      </c>
      <c r="AH48" s="6" t="str">
        <f t="array" ref="AH48">IFERROR(INDEX($O$4:$O$499,SMALL(IF($N$4:$N$499=AH$3,ROW($O$4:$O$499)-ROW($O$4)+1),ROWS($O$4:$O48))),"")</f>
        <v/>
      </c>
      <c r="AI48" s="2" t="str">
        <f t="array" ref="AI48">IFERROR(INDEX($K$4:$K$499,SMALL(IF($N$4:$N$499=AH$3,ROW($K$4:$K$499)-ROW($K$4)+1),ROWS($K$4:$K48))),"")</f>
        <v/>
      </c>
      <c r="AJ48" s="2"/>
      <c r="AK48" s="2"/>
      <c r="AL48" s="2"/>
      <c r="AM48" s="2"/>
      <c r="AN48" s="2"/>
      <c r="AO48" s="2"/>
      <c r="AP48" s="2"/>
      <c r="AQ48" s="2"/>
      <c r="AR48" s="2"/>
    </row>
    <row r="49" spans="1:44" x14ac:dyDescent="0.25">
      <c r="A49" s="2">
        <f>IF(ISBLANK(Colony!D66),"",Colony!D66)</f>
        <v>42713</v>
      </c>
      <c r="B49">
        <f>IF(ISBLANK(Colony!E66),"",Colony!E66)</f>
        <v>2</v>
      </c>
      <c r="C49" t="str">
        <f>IF(ISBLANK(Colony!F66),"",Colony!F66)</f>
        <v>1</v>
      </c>
      <c r="D49" s="1" t="str">
        <f>IF(ISBLANK(Colony!G66),"",Colony!G66)</f>
        <v>+</v>
      </c>
      <c r="E49" s="1" t="str">
        <f>IF(ISBLANK(Colony!H66),"",Colony!H66)</f>
        <v>AH0590</v>
      </c>
      <c r="F49" s="1" t="str">
        <f>IF(ISBLANK(Colony!I66),"",Colony!I66)</f>
        <v>AH0594</v>
      </c>
      <c r="G49" s="1">
        <f>IF(ISBLANK(Colony!J66),"",Colony!J66)</f>
        <v>331</v>
      </c>
      <c r="H49" s="1" t="str">
        <f>IF(ISBLANK(Colony!L66),"",Colony!L66)</f>
        <v xml:space="preserve">MISSING </v>
      </c>
      <c r="I49" t="str">
        <f t="array" ref="I49">_xlfn.IFNA(INDEX($A$4:$A$499&amp;$E$4:$E$499, MATCH(0, COUNTIF(I$3:I48, $A$4:$A$499&amp;$E$4:$E$499), 0)),"")</f>
        <v/>
      </c>
      <c r="J49" t="str">
        <f t="array" ref="J49">_xlfn.IFNA( MATCH(0, COUNTIF(I$3:I48, $A$4:$A$499&amp;$E$4:$E$499), 0),"")</f>
        <v/>
      </c>
      <c r="K49" s="2" t="str">
        <f t="array" ref="K49">IFERROR(INDEX($A$4:$A$499, J49),"")</f>
        <v/>
      </c>
      <c r="L49" t="str">
        <f t="array" ref="L49">IFERROR(INDEX($G$4:$G$499, J49),"")</f>
        <v/>
      </c>
      <c r="M49" t="str">
        <f t="array" ref="M49">IF(AND(J50&gt;99999,J49&lt;99999),O49- (SUM(--(NOT(ISBLANK(INDEX(Colony!$J$21:$J$494, J49):INDEX(Colony!$J$21:$J$494, COUNT($A$4:$A$499))))))), IFERROR(O49-(SUM(--(NOT(ISBLANK(INDEX(Colony!$J$21:$J$494, J49):INDEX(Colony!$J$21:$J$494, J50-1)))))),""))</f>
        <v/>
      </c>
      <c r="N49" t="str">
        <f t="array" ref="N49">IFERROR(INDEX($E$4:$E$499,J49),"")</f>
        <v/>
      </c>
      <c r="O49" t="str">
        <f t="array" ref="O49">IFERROR(IF(NOT(J49+100&gt;J50),COUNT($A$4:$A$499)+1-J49,IFERROR(J50-J49,"")),"")</f>
        <v/>
      </c>
      <c r="P49" s="6" t="str">
        <f t="array" ref="P49">IFERROR(INDEX($O$4:$O$499,SMALL(IF($N$4:$N$499=P$3,ROW($O$4:$O$499)-ROW($O$4)+1),ROWS($O$4:$O49))),"")</f>
        <v/>
      </c>
      <c r="Q49" s="2" t="str">
        <f t="array" ref="Q49">IFERROR(INDEX($K$4:$K$499,SMALL(IF($N$4:$N$499=P$3,ROW($K$4:$K$499)-ROW($K$4)+1),ROWS($K$4:$K49))),"")</f>
        <v/>
      </c>
      <c r="R49" s="6" t="str">
        <f t="array" ref="R49">IFERROR(INDEX($O$4:$O$499,SMALL(IF($N$4:$N$499=R$3,ROW($O$4:$O$499)-ROW($O$4)+1),ROWS($O$4:$O49))),"")</f>
        <v/>
      </c>
      <c r="S49" s="2" t="str">
        <f t="array" ref="S49">IFERROR(INDEX($K$4:$K$499,SMALL(IF($N$4:$N$499=R$3,ROW($K$4:$K$499)-ROW($K$4)+1),ROWS($K$4:$K49))),"")</f>
        <v/>
      </c>
      <c r="T49" s="6" t="str">
        <f t="array" ref="T49">IFERROR(INDEX($O$4:$O$499,SMALL(IF($N$4:$N$499=T$3,ROW($O$4:$O$499)-ROW($O$4)+1),ROWS($O$4:$O49))),"")</f>
        <v/>
      </c>
      <c r="U49" s="2" t="str">
        <f t="array" ref="U49">IFERROR(INDEX($K$4:$K$499,SMALL(IF($N$4:$N$499=T$3,ROW($K$4:$K$499)-ROW($K$4)+1),ROWS($K$4:$K49))),"")</f>
        <v/>
      </c>
      <c r="V49" s="6" t="str">
        <f t="array" ref="V49">IFERROR(INDEX($O$4:$O$499,SMALL(IF($N$4:$N$499=V$3,ROW($O$4:$O$499)-ROW($O$4)+1),ROWS($O$4:$O49))),"")</f>
        <v/>
      </c>
      <c r="W49" s="2" t="str">
        <f t="array" ref="W49">IFERROR(INDEX($K$4:$K$499,SMALL(IF($N$4:$N$499=V$3,ROW($K$4:$K$499)-ROW($K$4)+1),ROWS($K$4:$K49))),"")</f>
        <v/>
      </c>
      <c r="X49" s="6" t="str">
        <f t="array" ref="X49">IFERROR(INDEX($O$4:$O$499,SMALL(IF($N$4:$N$499=X$3,ROW($O$4:$O$499)-ROW($O$4)+1),ROWS($O$4:$O49))),"")</f>
        <v/>
      </c>
      <c r="Y49" s="2" t="str">
        <f t="array" ref="Y49">IFERROR(INDEX($K$4:$K$499,SMALL(IF($N$4:$N$499=X$3,ROW($K$4:$K$499)-ROW($K$4)+1),ROWS($K$4:$K49))),"")</f>
        <v/>
      </c>
      <c r="Z49" s="6" t="str">
        <f t="array" ref="Z49">IFERROR(INDEX($O$4:$O$499,SMALL(IF($N$4:$N$499=Z$3,ROW($O$4:$O$499)-ROW($O$4)+1),ROWS($O$4:$O49))),"")</f>
        <v/>
      </c>
      <c r="AA49" s="2" t="str">
        <f t="array" ref="AA49">IFERROR(INDEX($K$4:$K$499,SMALL(IF($N$4:$N$499=Z$3,ROW($K$4:$K$499)-ROW($K$4)+1),ROWS($K$4:$K49))),"")</f>
        <v/>
      </c>
      <c r="AB49" s="6" t="str">
        <f t="array" ref="AB49">IFERROR(INDEX($O$4:$O$499,SMALL(IF($N$4:$N$499=AB$3,ROW($O$4:$O$499)-ROW($O$4)+1),ROWS($O$4:$O49))),"")</f>
        <v/>
      </c>
      <c r="AC49" s="2" t="str">
        <f t="array" ref="AC49">IFERROR(INDEX($K$4:$K$499,SMALL(IF($N$4:$N$499=AB$3,ROW($K$4:$K$499)-ROW($K$4)+1),ROWS($K$4:$K49))),"")</f>
        <v/>
      </c>
      <c r="AD49" s="6" t="str">
        <f t="array" ref="AD49">IFERROR(INDEX($O$4:$O$499,SMALL(IF($N$4:$N$499=AD$3,ROW($O$4:$O$499)-ROW($O$4)+1),ROWS($O$4:$O49))),"")</f>
        <v/>
      </c>
      <c r="AE49" s="2" t="str">
        <f t="array" ref="AE49">IFERROR(INDEX($K$4:$K$499,SMALL(IF($N$4:$N$499=AD$3,ROW($K$4:$K$499)-ROW($K$4)+1),ROWS($K$4:$K49))),"")</f>
        <v/>
      </c>
      <c r="AF49" s="6" t="str">
        <f t="array" ref="AF49">IFERROR(INDEX($O$4:$O$499,SMALL(IF($N$4:$N$499=AF$3,ROW($O$4:$O$499)-ROW($O$4)+1),ROWS($O$4:$O49))),"")</f>
        <v/>
      </c>
      <c r="AG49" s="2" t="str">
        <f t="array" ref="AG49">IFERROR(INDEX($K$4:$K$499,SMALL(IF($N$4:$N$499=AF$3,ROW($K$4:$K$499)-ROW($K$4)+1),ROWS($K$4:$K49))),"")</f>
        <v/>
      </c>
      <c r="AH49" s="6" t="str">
        <f t="array" ref="AH49">IFERROR(INDEX($O$4:$O$499,SMALL(IF($N$4:$N$499=AH$3,ROW($O$4:$O$499)-ROW($O$4)+1),ROWS($O$4:$O49))),"")</f>
        <v/>
      </c>
      <c r="AI49" s="2" t="str">
        <f t="array" ref="AI49">IFERROR(INDEX($K$4:$K$499,SMALL(IF($N$4:$N$499=AH$3,ROW($K$4:$K$499)-ROW($K$4)+1),ROWS($K$4:$K49))),"")</f>
        <v/>
      </c>
      <c r="AJ49" s="2"/>
      <c r="AK49" s="2"/>
      <c r="AL49" s="2"/>
      <c r="AM49" s="2"/>
      <c r="AN49" s="2"/>
      <c r="AO49" s="2"/>
      <c r="AP49" s="2"/>
      <c r="AQ49" s="2"/>
      <c r="AR49" s="2"/>
    </row>
    <row r="50" spans="1:44" x14ac:dyDescent="0.25">
      <c r="A50" s="2">
        <f>IF(ISBLANK(Colony!D67),"",Colony!D67)</f>
        <v>42713</v>
      </c>
      <c r="B50" t="str">
        <f>IF(ISBLANK(Colony!E67),"",Colony!E67)</f>
        <v/>
      </c>
      <c r="C50" t="str">
        <f>IF(ISBLANK(Colony!F67),"",Colony!F67)</f>
        <v>2/3</v>
      </c>
      <c r="D50" s="1" t="str">
        <f>IF(ISBLANK(Colony!G67),"",Colony!G67)</f>
        <v>+</v>
      </c>
      <c r="E50" s="1" t="str">
        <f>IF(ISBLANK(Colony!H67),"",Colony!H67)</f>
        <v>AH0590</v>
      </c>
      <c r="F50" s="1" t="str">
        <f>IF(ISBLANK(Colony!I67),"",Colony!I67)</f>
        <v>AH0594</v>
      </c>
      <c r="G50" s="1">
        <f>IF(ISBLANK(Colony!J67),"",Colony!J67)</f>
        <v>331</v>
      </c>
      <c r="H50" s="1" t="str">
        <f>IF(ISBLANK(Colony!L67),"",Colony!L67)</f>
        <v xml:space="preserve">MISSING </v>
      </c>
      <c r="I50" t="str">
        <f t="array" ref="I50">_xlfn.IFNA(INDEX($A$4:$A$499&amp;$E$4:$E$499, MATCH(0, COUNTIF(I$3:I49, $A$4:$A$499&amp;$E$4:$E$499), 0)),"")</f>
        <v/>
      </c>
      <c r="J50" t="str">
        <f t="array" ref="J50">_xlfn.IFNA( MATCH(0, COUNTIF(I$3:I49, $A$4:$A$499&amp;$E$4:$E$499), 0),"")</f>
        <v/>
      </c>
      <c r="K50" s="2" t="str">
        <f t="array" ref="K50">IFERROR(INDEX($A$4:$A$499, J50),"")</f>
        <v/>
      </c>
      <c r="L50" t="str">
        <f t="array" ref="L50">IFERROR(INDEX($G$4:$G$499, J50),"")</f>
        <v/>
      </c>
      <c r="M50" t="str">
        <f t="array" ref="M50">IF(AND(J51&gt;99999,J50&lt;99999),O50- (SUM(--(NOT(ISBLANK(INDEX(Colony!$J$21:$J$494, J50):INDEX(Colony!$J$21:$J$494, COUNT($A$4:$A$499))))))), IFERROR(O50-(SUM(--(NOT(ISBLANK(INDEX(Colony!$J$21:$J$494, J50):INDEX(Colony!$J$21:$J$494, J51-1)))))),""))</f>
        <v/>
      </c>
      <c r="N50" t="str">
        <f t="array" ref="N50">IFERROR(INDEX($E$4:$E$499,J50),"")</f>
        <v/>
      </c>
      <c r="O50" t="str">
        <f t="array" ref="O50">IFERROR(IF(NOT(J50+100&gt;J51),COUNT($A$4:$A$499)+1-J50,IFERROR(J51-J50,"")),"")</f>
        <v/>
      </c>
      <c r="P50" s="6" t="str">
        <f t="array" ref="P50">IFERROR(INDEX($O$4:$O$499,SMALL(IF($N$4:$N$499=P$3,ROW($O$4:$O$499)-ROW($O$4)+1),ROWS($O$4:$O50))),"")</f>
        <v/>
      </c>
      <c r="Q50" s="2" t="str">
        <f t="array" ref="Q50">IFERROR(INDEX($K$4:$K$499,SMALL(IF($N$4:$N$499=P$3,ROW($K$4:$K$499)-ROW($K$4)+1),ROWS($K$4:$K50))),"")</f>
        <v/>
      </c>
      <c r="R50" s="6" t="str">
        <f t="array" ref="R50">IFERROR(INDEX($O$4:$O$499,SMALL(IF($N$4:$N$499=R$3,ROW($O$4:$O$499)-ROW($O$4)+1),ROWS($O$4:$O50))),"")</f>
        <v/>
      </c>
      <c r="S50" s="2" t="str">
        <f t="array" ref="S50">IFERROR(INDEX($K$4:$K$499,SMALL(IF($N$4:$N$499=R$3,ROW($K$4:$K$499)-ROW($K$4)+1),ROWS($K$4:$K50))),"")</f>
        <v/>
      </c>
      <c r="T50" s="6" t="str">
        <f t="array" ref="T50">IFERROR(INDEX($O$4:$O$499,SMALL(IF($N$4:$N$499=T$3,ROW($O$4:$O$499)-ROW($O$4)+1),ROWS($O$4:$O50))),"")</f>
        <v/>
      </c>
      <c r="U50" s="2" t="str">
        <f t="array" ref="U50">IFERROR(INDEX($K$4:$K$499,SMALL(IF($N$4:$N$499=T$3,ROW($K$4:$K$499)-ROW($K$4)+1),ROWS($K$4:$K50))),"")</f>
        <v/>
      </c>
      <c r="V50" s="6" t="str">
        <f t="array" ref="V50">IFERROR(INDEX($O$4:$O$499,SMALL(IF($N$4:$N$499=V$3,ROW($O$4:$O$499)-ROW($O$4)+1),ROWS($O$4:$O50))),"")</f>
        <v/>
      </c>
      <c r="W50" s="2" t="str">
        <f t="array" ref="W50">IFERROR(INDEX($K$4:$K$499,SMALL(IF($N$4:$N$499=V$3,ROW($K$4:$K$499)-ROW($K$4)+1),ROWS($K$4:$K50))),"")</f>
        <v/>
      </c>
      <c r="X50" s="6" t="str">
        <f t="array" ref="X50">IFERROR(INDEX($O$4:$O$499,SMALL(IF($N$4:$N$499=X$3,ROW($O$4:$O$499)-ROW($O$4)+1),ROWS($O$4:$O50))),"")</f>
        <v/>
      </c>
      <c r="Y50" s="2" t="str">
        <f t="array" ref="Y50">IFERROR(INDEX($K$4:$K$499,SMALL(IF($N$4:$N$499=X$3,ROW($K$4:$K$499)-ROW($K$4)+1),ROWS($K$4:$K50))),"")</f>
        <v/>
      </c>
      <c r="Z50" s="6" t="str">
        <f t="array" ref="Z50">IFERROR(INDEX($O$4:$O$499,SMALL(IF($N$4:$N$499=Z$3,ROW($O$4:$O$499)-ROW($O$4)+1),ROWS($O$4:$O50))),"")</f>
        <v/>
      </c>
      <c r="AA50" s="2" t="str">
        <f t="array" ref="AA50">IFERROR(INDEX($K$4:$K$499,SMALL(IF($N$4:$N$499=Z$3,ROW($K$4:$K$499)-ROW($K$4)+1),ROWS($K$4:$K50))),"")</f>
        <v/>
      </c>
      <c r="AB50" s="6" t="str">
        <f t="array" ref="AB50">IFERROR(INDEX($O$4:$O$499,SMALL(IF($N$4:$N$499=AB$3,ROW($O$4:$O$499)-ROW($O$4)+1),ROWS($O$4:$O50))),"")</f>
        <v/>
      </c>
      <c r="AC50" s="2" t="str">
        <f t="array" ref="AC50">IFERROR(INDEX($K$4:$K$499,SMALL(IF($N$4:$N$499=AB$3,ROW($K$4:$K$499)-ROW($K$4)+1),ROWS($K$4:$K50))),"")</f>
        <v/>
      </c>
      <c r="AD50" s="6" t="str">
        <f t="array" ref="AD50">IFERROR(INDEX($O$4:$O$499,SMALL(IF($N$4:$N$499=AD$3,ROW($O$4:$O$499)-ROW($O$4)+1),ROWS($O$4:$O50))),"")</f>
        <v/>
      </c>
      <c r="AE50" s="2" t="str">
        <f t="array" ref="AE50">IFERROR(INDEX($K$4:$K$499,SMALL(IF($N$4:$N$499=AD$3,ROW($K$4:$K$499)-ROW($K$4)+1),ROWS($K$4:$K50))),"")</f>
        <v/>
      </c>
      <c r="AF50" s="6" t="str">
        <f t="array" ref="AF50">IFERROR(INDEX($O$4:$O$499,SMALL(IF($N$4:$N$499=AF$3,ROW($O$4:$O$499)-ROW($O$4)+1),ROWS($O$4:$O50))),"")</f>
        <v/>
      </c>
      <c r="AG50" s="2" t="str">
        <f t="array" ref="AG50">IFERROR(INDEX($K$4:$K$499,SMALL(IF($N$4:$N$499=AF$3,ROW($K$4:$K$499)-ROW($K$4)+1),ROWS($K$4:$K50))),"")</f>
        <v/>
      </c>
      <c r="AH50" s="6" t="str">
        <f t="array" ref="AH50">IFERROR(INDEX($O$4:$O$499,SMALL(IF($N$4:$N$499=AH$3,ROW($O$4:$O$499)-ROW($O$4)+1),ROWS($O$4:$O50))),"")</f>
        <v/>
      </c>
      <c r="AI50" s="2" t="str">
        <f t="array" ref="AI50">IFERROR(INDEX($K$4:$K$499,SMALL(IF($N$4:$N$499=AH$3,ROW($K$4:$K$499)-ROW($K$4)+1),ROWS($K$4:$K50))),"")</f>
        <v/>
      </c>
      <c r="AJ50" s="2"/>
      <c r="AK50" s="2"/>
      <c r="AL50" s="2"/>
      <c r="AM50" s="2"/>
      <c r="AN50" s="2"/>
      <c r="AO50" s="2"/>
      <c r="AP50" s="2"/>
      <c r="AQ50" s="2"/>
      <c r="AR50" s="2"/>
    </row>
    <row r="51" spans="1:44" x14ac:dyDescent="0.25">
      <c r="A51" s="2">
        <f>IF(ISBLANK(Colony!D68),"",Colony!D68)</f>
        <v>42735</v>
      </c>
      <c r="B51">
        <f>IF(ISBLANK(Colony!E68),"",Colony!E68)</f>
        <v>4</v>
      </c>
      <c r="C51" t="str">
        <f>IF(ISBLANK(Colony!F68),"",Colony!F68)</f>
        <v>1</v>
      </c>
      <c r="D51" s="1" t="str">
        <f>IF(ISBLANK(Colony!G68),"",Colony!G68)</f>
        <v>+</v>
      </c>
      <c r="E51" s="1" t="str">
        <f>IF(ISBLANK(Colony!H68),"",Colony!H68)</f>
        <v>AH0591</v>
      </c>
      <c r="F51" s="1" t="str">
        <f>IF(ISBLANK(Colony!I68),"",Colony!I68)</f>
        <v>AH0592</v>
      </c>
      <c r="G51" s="1">
        <f>IF(ISBLANK(Colony!J68),"",Colony!J68)</f>
        <v>377</v>
      </c>
      <c r="H51" s="1" t="str">
        <f>IF(ISBLANK(Colony!L68),"",Colony!L68)</f>
        <v>BREEDER VGAT1</v>
      </c>
      <c r="I51" t="str">
        <f t="array" ref="I51">_xlfn.IFNA(INDEX($A$4:$A$499&amp;$E$4:$E$499, MATCH(0, COUNTIF(I$3:I50, $A$4:$A$499&amp;$E$4:$E$499), 0)),"")</f>
        <v/>
      </c>
      <c r="J51" t="str">
        <f t="array" ref="J51">_xlfn.IFNA( MATCH(0, COUNTIF(I$3:I50, $A$4:$A$499&amp;$E$4:$E$499), 0),"")</f>
        <v/>
      </c>
      <c r="K51" s="2" t="str">
        <f t="array" ref="K51">IFERROR(INDEX($A$4:$A$499, J51),"")</f>
        <v/>
      </c>
      <c r="L51" t="str">
        <f t="array" ref="L51">IFERROR(INDEX($G$4:$G$499, J51),"")</f>
        <v/>
      </c>
      <c r="M51" t="str">
        <f t="array" ref="M51">IF(AND(J52&gt;99999,J51&lt;99999),O51- (SUM(--(NOT(ISBLANK(INDEX(Colony!$J$21:$J$494, J51):INDEX(Colony!$J$21:$J$494, COUNT($A$4:$A$499))))))), IFERROR(O51-(SUM(--(NOT(ISBLANK(INDEX(Colony!$J$21:$J$494, J51):INDEX(Colony!$J$21:$J$494, J52-1)))))),""))</f>
        <v/>
      </c>
      <c r="N51" t="str">
        <f t="array" ref="N51">IFERROR(INDEX($E$4:$E$499,J51),"")</f>
        <v/>
      </c>
      <c r="O51" t="str">
        <f t="array" ref="O51">IFERROR(IF(NOT(J51+100&gt;J52),COUNT($A$4:$A$499)+1-J51,IFERROR(J52-J51,"")),"")</f>
        <v/>
      </c>
      <c r="P51" s="6" t="str">
        <f t="array" ref="P51">IFERROR(INDEX($O$4:$O$499,SMALL(IF($N$4:$N$499=P$3,ROW($O$4:$O$499)-ROW($O$4)+1),ROWS($O$4:$O51))),"")</f>
        <v/>
      </c>
      <c r="Q51" s="2" t="str">
        <f t="array" ref="Q51">IFERROR(INDEX($K$4:$K$499,SMALL(IF($N$4:$N$499=P$3,ROW($K$4:$K$499)-ROW($K$4)+1),ROWS($K$4:$K51))),"")</f>
        <v/>
      </c>
      <c r="R51" s="6" t="str">
        <f t="array" ref="R51">IFERROR(INDEX($O$4:$O$499,SMALL(IF($N$4:$N$499=R$3,ROW($O$4:$O$499)-ROW($O$4)+1),ROWS($O$4:$O51))),"")</f>
        <v/>
      </c>
      <c r="S51" s="2" t="str">
        <f t="array" ref="S51">IFERROR(INDEX($K$4:$K$499,SMALL(IF($N$4:$N$499=R$3,ROW($K$4:$K$499)-ROW($K$4)+1),ROWS($K$4:$K51))),"")</f>
        <v/>
      </c>
      <c r="T51" s="6" t="str">
        <f t="array" ref="T51">IFERROR(INDEX($O$4:$O$499,SMALL(IF($N$4:$N$499=T$3,ROW($O$4:$O$499)-ROW($O$4)+1),ROWS($O$4:$O51))),"")</f>
        <v/>
      </c>
      <c r="U51" s="2" t="str">
        <f t="array" ref="U51">IFERROR(INDEX($K$4:$K$499,SMALL(IF($N$4:$N$499=T$3,ROW($K$4:$K$499)-ROW($K$4)+1),ROWS($K$4:$K51))),"")</f>
        <v/>
      </c>
      <c r="V51" s="6" t="str">
        <f t="array" ref="V51">IFERROR(INDEX($O$4:$O$499,SMALL(IF($N$4:$N$499=V$3,ROW($O$4:$O$499)-ROW($O$4)+1),ROWS($O$4:$O51))),"")</f>
        <v/>
      </c>
      <c r="W51" s="2" t="str">
        <f t="array" ref="W51">IFERROR(INDEX($K$4:$K$499,SMALL(IF($N$4:$N$499=V$3,ROW($K$4:$K$499)-ROW($K$4)+1),ROWS($K$4:$K51))),"")</f>
        <v/>
      </c>
      <c r="X51" s="6" t="str">
        <f t="array" ref="X51">IFERROR(INDEX($O$4:$O$499,SMALL(IF($N$4:$N$499=X$3,ROW($O$4:$O$499)-ROW($O$4)+1),ROWS($O$4:$O51))),"")</f>
        <v/>
      </c>
      <c r="Y51" s="2" t="str">
        <f t="array" ref="Y51">IFERROR(INDEX($K$4:$K$499,SMALL(IF($N$4:$N$499=X$3,ROW($K$4:$K$499)-ROW($K$4)+1),ROWS($K$4:$K51))),"")</f>
        <v/>
      </c>
      <c r="Z51" s="6" t="str">
        <f t="array" ref="Z51">IFERROR(INDEX($O$4:$O$499,SMALL(IF($N$4:$N$499=Z$3,ROW($O$4:$O$499)-ROW($O$4)+1),ROWS($O$4:$O51))),"")</f>
        <v/>
      </c>
      <c r="AA51" s="2" t="str">
        <f t="array" ref="AA51">IFERROR(INDEX($K$4:$K$499,SMALL(IF($N$4:$N$499=Z$3,ROW($K$4:$K$499)-ROW($K$4)+1),ROWS($K$4:$K51))),"")</f>
        <v/>
      </c>
      <c r="AB51" s="6" t="str">
        <f t="array" ref="AB51">IFERROR(INDEX($O$4:$O$499,SMALL(IF($N$4:$N$499=AB$3,ROW($O$4:$O$499)-ROW($O$4)+1),ROWS($O$4:$O51))),"")</f>
        <v/>
      </c>
      <c r="AC51" s="2" t="str">
        <f t="array" ref="AC51">IFERROR(INDEX($K$4:$K$499,SMALL(IF($N$4:$N$499=AB$3,ROW($K$4:$K$499)-ROW($K$4)+1),ROWS($K$4:$K51))),"")</f>
        <v/>
      </c>
      <c r="AD51" s="6" t="str">
        <f t="array" ref="AD51">IFERROR(INDEX($O$4:$O$499,SMALL(IF($N$4:$N$499=AD$3,ROW($O$4:$O$499)-ROW($O$4)+1),ROWS($O$4:$O51))),"")</f>
        <v/>
      </c>
      <c r="AE51" s="2" t="str">
        <f t="array" ref="AE51">IFERROR(INDEX($K$4:$K$499,SMALL(IF($N$4:$N$499=AD$3,ROW($K$4:$K$499)-ROW($K$4)+1),ROWS($K$4:$K51))),"")</f>
        <v/>
      </c>
      <c r="AF51" s="6" t="str">
        <f t="array" ref="AF51">IFERROR(INDEX($O$4:$O$499,SMALL(IF($N$4:$N$499=AF$3,ROW($O$4:$O$499)-ROW($O$4)+1),ROWS($O$4:$O51))),"")</f>
        <v/>
      </c>
      <c r="AG51" s="2" t="str">
        <f t="array" ref="AG51">IFERROR(INDEX($K$4:$K$499,SMALL(IF($N$4:$N$499=AF$3,ROW($K$4:$K$499)-ROW($K$4)+1),ROWS($K$4:$K51))),"")</f>
        <v/>
      </c>
      <c r="AH51" s="6" t="str">
        <f t="array" ref="AH51">IFERROR(INDEX($O$4:$O$499,SMALL(IF($N$4:$N$499=AH$3,ROW($O$4:$O$499)-ROW($O$4)+1),ROWS($O$4:$O51))),"")</f>
        <v/>
      </c>
      <c r="AI51" s="2" t="str">
        <f t="array" ref="AI51">IFERROR(INDEX($K$4:$K$499,SMALL(IF($N$4:$N$499=AH$3,ROW($K$4:$K$499)-ROW($K$4)+1),ROWS($K$4:$K51))),"")</f>
        <v/>
      </c>
      <c r="AJ51" s="2"/>
      <c r="AK51" s="2"/>
      <c r="AL51" s="2"/>
      <c r="AM51" s="2"/>
      <c r="AN51" s="2"/>
      <c r="AO51" s="2"/>
      <c r="AP51" s="2"/>
      <c r="AQ51" s="2"/>
      <c r="AR51" s="2"/>
    </row>
    <row r="52" spans="1:44" x14ac:dyDescent="0.25">
      <c r="A52" s="2">
        <f>IF(ISBLANK(Colony!D69),"",Colony!D69)</f>
        <v>42735</v>
      </c>
      <c r="B52" t="str">
        <f>IF(ISBLANK(Colony!E69),"",Colony!E69)</f>
        <v/>
      </c>
      <c r="C52" t="str">
        <f>IF(ISBLANK(Colony!F69),"",Colony!F69)</f>
        <v>2</v>
      </c>
      <c r="D52" s="1" t="str">
        <f>IF(ISBLANK(Colony!G69),"",Colony!G69)</f>
        <v>-</v>
      </c>
      <c r="E52" s="1" t="str">
        <f>IF(ISBLANK(Colony!H69),"",Colony!H69)</f>
        <v>AH0591</v>
      </c>
      <c r="F52" s="1" t="str">
        <f>IF(ISBLANK(Colony!I69),"",Colony!I69)</f>
        <v>AH0592</v>
      </c>
      <c r="G52" s="1">
        <f>IF(ISBLANK(Colony!J69),"",Colony!J69)</f>
        <v>377</v>
      </c>
      <c r="H52" s="1" t="str">
        <f>IF(ISBLANK(Colony!L69),"",Colony!L69)</f>
        <v>Jinho</v>
      </c>
      <c r="I52" t="str">
        <f t="array" ref="I52">_xlfn.IFNA(INDEX($A$4:$A$499&amp;$E$4:$E$499, MATCH(0, COUNTIF(I$3:I51, $A$4:$A$499&amp;$E$4:$E$499), 0)),"")</f>
        <v/>
      </c>
      <c r="J52" t="str">
        <f t="array" ref="J52">_xlfn.IFNA( MATCH(0, COUNTIF(I$3:I51, $A$4:$A$499&amp;$E$4:$E$499), 0),"")</f>
        <v/>
      </c>
      <c r="K52" s="2" t="str">
        <f t="array" ref="K52">IFERROR(INDEX($A$4:$A$499, J52),"")</f>
        <v/>
      </c>
      <c r="L52" t="str">
        <f t="array" ref="L52">IFERROR(INDEX($G$4:$G$499, J52),"")</f>
        <v/>
      </c>
      <c r="M52" t="str">
        <f t="array" ref="M52">IF(AND(J53&gt;99999,J52&lt;99999),O52- (SUM(--(NOT(ISBLANK(INDEX(Colony!$J$21:$J$494, J52):INDEX(Colony!$J$21:$J$494, COUNT($A$4:$A$499))))))), IFERROR(O52-(SUM(--(NOT(ISBLANK(INDEX(Colony!$J$21:$J$494, J52):INDEX(Colony!$J$21:$J$494, J53-1)))))),""))</f>
        <v/>
      </c>
      <c r="N52" t="str">
        <f t="array" ref="N52">IFERROR(INDEX($E$4:$E$499,J52),"")</f>
        <v/>
      </c>
      <c r="O52" t="str">
        <f t="array" ref="O52">IFERROR(IF(NOT(J52+100&gt;J53),COUNT($A$4:$A$499)+1-J52,IFERROR(J53-J52,"")),"")</f>
        <v/>
      </c>
      <c r="P52" s="6" t="str">
        <f t="array" ref="P52">IFERROR(INDEX($O$4:$O$499,SMALL(IF($N$4:$N$499=P$3,ROW($O$4:$O$499)-ROW($O$4)+1),ROWS($O$4:$O52))),"")</f>
        <v/>
      </c>
      <c r="Q52" s="2" t="str">
        <f t="array" ref="Q52">IFERROR(INDEX($K$4:$K$499,SMALL(IF($N$4:$N$499=P$3,ROW($K$4:$K$499)-ROW($K$4)+1),ROWS($K$4:$K52))),"")</f>
        <v/>
      </c>
      <c r="R52" s="6" t="str">
        <f t="array" ref="R52">IFERROR(INDEX($O$4:$O$499,SMALL(IF($N$4:$N$499=R$3,ROW($O$4:$O$499)-ROW($O$4)+1),ROWS($O$4:$O52))),"")</f>
        <v/>
      </c>
      <c r="S52" s="2" t="str">
        <f t="array" ref="S52">IFERROR(INDEX($K$4:$K$499,SMALL(IF($N$4:$N$499=R$3,ROW($K$4:$K$499)-ROW($K$4)+1),ROWS($K$4:$K52))),"")</f>
        <v/>
      </c>
      <c r="T52" s="6" t="str">
        <f t="array" ref="T52">IFERROR(INDEX($O$4:$O$499,SMALL(IF($N$4:$N$499=T$3,ROW($O$4:$O$499)-ROW($O$4)+1),ROWS($O$4:$O52))),"")</f>
        <v/>
      </c>
      <c r="U52" s="2" t="str">
        <f t="array" ref="U52">IFERROR(INDEX($K$4:$K$499,SMALL(IF($N$4:$N$499=T$3,ROW($K$4:$K$499)-ROW($K$4)+1),ROWS($K$4:$K52))),"")</f>
        <v/>
      </c>
      <c r="V52" s="6" t="str">
        <f t="array" ref="V52">IFERROR(INDEX($O$4:$O$499,SMALL(IF($N$4:$N$499=V$3,ROW($O$4:$O$499)-ROW($O$4)+1),ROWS($O$4:$O52))),"")</f>
        <v/>
      </c>
      <c r="W52" s="2" t="str">
        <f t="array" ref="W52">IFERROR(INDEX($K$4:$K$499,SMALL(IF($N$4:$N$499=V$3,ROW($K$4:$K$499)-ROW($K$4)+1),ROWS($K$4:$K52))),"")</f>
        <v/>
      </c>
      <c r="X52" s="6" t="str">
        <f t="array" ref="X52">IFERROR(INDEX($O$4:$O$499,SMALL(IF($N$4:$N$499=X$3,ROW($O$4:$O$499)-ROW($O$4)+1),ROWS($O$4:$O52))),"")</f>
        <v/>
      </c>
      <c r="Y52" s="2" t="str">
        <f t="array" ref="Y52">IFERROR(INDEX($K$4:$K$499,SMALL(IF($N$4:$N$499=X$3,ROW($K$4:$K$499)-ROW($K$4)+1),ROWS($K$4:$K52))),"")</f>
        <v/>
      </c>
      <c r="Z52" s="6" t="str">
        <f t="array" ref="Z52">IFERROR(INDEX($O$4:$O$499,SMALL(IF($N$4:$N$499=Z$3,ROW($O$4:$O$499)-ROW($O$4)+1),ROWS($O$4:$O52))),"")</f>
        <v/>
      </c>
      <c r="AA52" s="2" t="str">
        <f t="array" ref="AA52">IFERROR(INDEX($K$4:$K$499,SMALL(IF($N$4:$N$499=Z$3,ROW($K$4:$K$499)-ROW($K$4)+1),ROWS($K$4:$K52))),"")</f>
        <v/>
      </c>
      <c r="AB52" s="6" t="str">
        <f t="array" ref="AB52">IFERROR(INDEX($O$4:$O$499,SMALL(IF($N$4:$N$499=AB$3,ROW($O$4:$O$499)-ROW($O$4)+1),ROWS($O$4:$O52))),"")</f>
        <v/>
      </c>
      <c r="AC52" s="2" t="str">
        <f t="array" ref="AC52">IFERROR(INDEX($K$4:$K$499,SMALL(IF($N$4:$N$499=AB$3,ROW($K$4:$K$499)-ROW($K$4)+1),ROWS($K$4:$K52))),"")</f>
        <v/>
      </c>
      <c r="AD52" s="6" t="str">
        <f t="array" ref="AD52">IFERROR(INDEX($O$4:$O$499,SMALL(IF($N$4:$N$499=AD$3,ROW($O$4:$O$499)-ROW($O$4)+1),ROWS($O$4:$O52))),"")</f>
        <v/>
      </c>
      <c r="AE52" s="2" t="str">
        <f t="array" ref="AE52">IFERROR(INDEX($K$4:$K$499,SMALL(IF($N$4:$N$499=AD$3,ROW($K$4:$K$499)-ROW($K$4)+1),ROWS($K$4:$K52))),"")</f>
        <v/>
      </c>
      <c r="AF52" s="6" t="str">
        <f t="array" ref="AF52">IFERROR(INDEX($O$4:$O$499,SMALL(IF($N$4:$N$499=AF$3,ROW($O$4:$O$499)-ROW($O$4)+1),ROWS($O$4:$O52))),"")</f>
        <v/>
      </c>
      <c r="AG52" s="2" t="str">
        <f t="array" ref="AG52">IFERROR(INDEX($K$4:$K$499,SMALL(IF($N$4:$N$499=AF$3,ROW($K$4:$K$499)-ROW($K$4)+1),ROWS($K$4:$K52))),"")</f>
        <v/>
      </c>
      <c r="AH52" s="6" t="str">
        <f t="array" ref="AH52">IFERROR(INDEX($O$4:$O$499,SMALL(IF($N$4:$N$499=AH$3,ROW($O$4:$O$499)-ROW($O$4)+1),ROWS($O$4:$O52))),"")</f>
        <v/>
      </c>
      <c r="AI52" s="2" t="str">
        <f t="array" ref="AI52">IFERROR(INDEX($K$4:$K$499,SMALL(IF($N$4:$N$499=AH$3,ROW($K$4:$K$499)-ROW($K$4)+1),ROWS($K$4:$K52))),"")</f>
        <v/>
      </c>
      <c r="AJ52" s="2"/>
      <c r="AK52" s="2"/>
      <c r="AL52" s="2"/>
      <c r="AM52" s="2"/>
      <c r="AN52" s="2"/>
      <c r="AO52" s="2"/>
      <c r="AP52" s="2"/>
      <c r="AQ52" s="2"/>
      <c r="AR52" s="2"/>
    </row>
    <row r="53" spans="1:44" x14ac:dyDescent="0.25">
      <c r="A53" s="2">
        <f>IF(ISBLANK(Colony!D70),"",Colony!D70)</f>
        <v>42735</v>
      </c>
      <c r="B53" t="str">
        <f>IF(ISBLANK(Colony!E70),"",Colony!E70)</f>
        <v/>
      </c>
      <c r="C53" t="str">
        <f>IF(ISBLANK(Colony!F70),"",Colony!F70)</f>
        <v>1</v>
      </c>
      <c r="D53" s="1" t="str">
        <f>IF(ISBLANK(Colony!G70),"",Colony!G70)</f>
        <v>-</v>
      </c>
      <c r="E53" s="1" t="str">
        <f>IF(ISBLANK(Colony!H70),"",Colony!H70)</f>
        <v>AH0591</v>
      </c>
      <c r="F53" s="1" t="str">
        <f>IF(ISBLANK(Colony!I70),"",Colony!I70)</f>
        <v>AH0592</v>
      </c>
      <c r="G53" s="1">
        <f>IF(ISBLANK(Colony!J70),"",Colony!J70)</f>
        <v>359</v>
      </c>
      <c r="H53" s="1" t="str">
        <f>IF(ISBLANK(Colony!L70),"",Colony!L70)</f>
        <v>Lily</v>
      </c>
      <c r="I53" t="str">
        <f t="array" ref="I53">_xlfn.IFNA(INDEX($A$4:$A$499&amp;$E$4:$E$499, MATCH(0, COUNTIF(I$3:I52, $A$4:$A$499&amp;$E$4:$E$499), 0)),"")</f>
        <v/>
      </c>
      <c r="J53" t="str">
        <f t="array" ref="J53">_xlfn.IFNA( MATCH(0, COUNTIF(I$3:I52, $A$4:$A$499&amp;$E$4:$E$499), 0),"")</f>
        <v/>
      </c>
      <c r="K53" s="2" t="str">
        <f t="array" ref="K53">IFERROR(INDEX($A$4:$A$499, J53),"")</f>
        <v/>
      </c>
      <c r="L53" t="str">
        <f t="array" ref="L53">IFERROR(INDEX($G$4:$G$499, J53),"")</f>
        <v/>
      </c>
      <c r="M53" t="str">
        <f t="array" ref="M53">IF(AND(J54&gt;99999,J53&lt;99999),O53- (SUM(--(NOT(ISBLANK(INDEX(Colony!$J$21:$J$494, J53):INDEX(Colony!$J$21:$J$494, COUNT($A$4:$A$499))))))), IFERROR(O53-(SUM(--(NOT(ISBLANK(INDEX(Colony!$J$21:$J$494, J53):INDEX(Colony!$J$21:$J$494, J54-1)))))),""))</f>
        <v/>
      </c>
      <c r="N53" t="str">
        <f t="array" ref="N53">IFERROR(INDEX($E$4:$E$499,J53),"")</f>
        <v/>
      </c>
      <c r="O53" t="str">
        <f t="array" ref="O53">IFERROR(IF(NOT(J53+100&gt;J54),COUNT($A$4:$A$499)+1-J53,IFERROR(J54-J53,"")),"")</f>
        <v/>
      </c>
      <c r="P53" s="6" t="str">
        <f t="array" ref="P53">IFERROR(INDEX($O$4:$O$499,SMALL(IF($N$4:$N$499=P$3,ROW($O$4:$O$499)-ROW($O$4)+1),ROWS($O$4:$O53))),"")</f>
        <v/>
      </c>
      <c r="Q53" s="2" t="str">
        <f t="array" ref="Q53">IFERROR(INDEX($K$4:$K$499,SMALL(IF($N$4:$N$499=P$3,ROW($K$4:$K$499)-ROW($K$4)+1),ROWS($K$4:$K53))),"")</f>
        <v/>
      </c>
      <c r="R53" s="6" t="str">
        <f t="array" ref="R53">IFERROR(INDEX($O$4:$O$499,SMALL(IF($N$4:$N$499=R$3,ROW($O$4:$O$499)-ROW($O$4)+1),ROWS($O$4:$O53))),"")</f>
        <v/>
      </c>
      <c r="S53" s="2" t="str">
        <f t="array" ref="S53">IFERROR(INDEX($K$4:$K$499,SMALL(IF($N$4:$N$499=R$3,ROW($K$4:$K$499)-ROW($K$4)+1),ROWS($K$4:$K53))),"")</f>
        <v/>
      </c>
      <c r="T53" s="6" t="str">
        <f t="array" ref="T53">IFERROR(INDEX($O$4:$O$499,SMALL(IF($N$4:$N$499=T$3,ROW($O$4:$O$499)-ROW($O$4)+1),ROWS($O$4:$O53))),"")</f>
        <v/>
      </c>
      <c r="U53" s="2" t="str">
        <f t="array" ref="U53">IFERROR(INDEX($K$4:$K$499,SMALL(IF($N$4:$N$499=T$3,ROW($K$4:$K$499)-ROW($K$4)+1),ROWS($K$4:$K53))),"")</f>
        <v/>
      </c>
      <c r="V53" s="6" t="str">
        <f t="array" ref="V53">IFERROR(INDEX($O$4:$O$499,SMALL(IF($N$4:$N$499=V$3,ROW($O$4:$O$499)-ROW($O$4)+1),ROWS($O$4:$O53))),"")</f>
        <v/>
      </c>
      <c r="W53" s="2" t="str">
        <f t="array" ref="W53">IFERROR(INDEX($K$4:$K$499,SMALL(IF($N$4:$N$499=V$3,ROW($K$4:$K$499)-ROW($K$4)+1),ROWS($K$4:$K53))),"")</f>
        <v/>
      </c>
      <c r="X53" s="6" t="str">
        <f t="array" ref="X53">IFERROR(INDEX($O$4:$O$499,SMALL(IF($N$4:$N$499=X$3,ROW($O$4:$O$499)-ROW($O$4)+1),ROWS($O$4:$O53))),"")</f>
        <v/>
      </c>
      <c r="Y53" s="2" t="str">
        <f t="array" ref="Y53">IFERROR(INDEX($K$4:$K$499,SMALL(IF($N$4:$N$499=X$3,ROW($K$4:$K$499)-ROW($K$4)+1),ROWS($K$4:$K53))),"")</f>
        <v/>
      </c>
      <c r="Z53" s="6" t="str">
        <f t="array" ref="Z53">IFERROR(INDEX($O$4:$O$499,SMALL(IF($N$4:$N$499=Z$3,ROW($O$4:$O$499)-ROW($O$4)+1),ROWS($O$4:$O53))),"")</f>
        <v/>
      </c>
      <c r="AA53" s="2" t="str">
        <f t="array" ref="AA53">IFERROR(INDEX($K$4:$K$499,SMALL(IF($N$4:$N$499=Z$3,ROW($K$4:$K$499)-ROW($K$4)+1),ROWS($K$4:$K53))),"")</f>
        <v/>
      </c>
      <c r="AB53" s="6" t="str">
        <f t="array" ref="AB53">IFERROR(INDEX($O$4:$O$499,SMALL(IF($N$4:$N$499=AB$3,ROW($O$4:$O$499)-ROW($O$4)+1),ROWS($O$4:$O53))),"")</f>
        <v/>
      </c>
      <c r="AC53" s="2" t="str">
        <f t="array" ref="AC53">IFERROR(INDEX($K$4:$K$499,SMALL(IF($N$4:$N$499=AB$3,ROW($K$4:$K$499)-ROW($K$4)+1),ROWS($K$4:$K53))),"")</f>
        <v/>
      </c>
      <c r="AD53" s="6" t="str">
        <f t="array" ref="AD53">IFERROR(INDEX($O$4:$O$499,SMALL(IF($N$4:$N$499=AD$3,ROW($O$4:$O$499)-ROW($O$4)+1),ROWS($O$4:$O53))),"")</f>
        <v/>
      </c>
      <c r="AE53" s="2" t="str">
        <f t="array" ref="AE53">IFERROR(INDEX($K$4:$K$499,SMALL(IF($N$4:$N$499=AD$3,ROW($K$4:$K$499)-ROW($K$4)+1),ROWS($K$4:$K53))),"")</f>
        <v/>
      </c>
      <c r="AF53" s="6" t="str">
        <f t="array" ref="AF53">IFERROR(INDEX($O$4:$O$499,SMALL(IF($N$4:$N$499=AF$3,ROW($O$4:$O$499)-ROW($O$4)+1),ROWS($O$4:$O53))),"")</f>
        <v/>
      </c>
      <c r="AG53" s="2" t="str">
        <f t="array" ref="AG53">IFERROR(INDEX($K$4:$K$499,SMALL(IF($N$4:$N$499=AF$3,ROW($K$4:$K$499)-ROW($K$4)+1),ROWS($K$4:$K53))),"")</f>
        <v/>
      </c>
      <c r="AH53" s="6" t="str">
        <f t="array" ref="AH53">IFERROR(INDEX($O$4:$O$499,SMALL(IF($N$4:$N$499=AH$3,ROW($O$4:$O$499)-ROW($O$4)+1),ROWS($O$4:$O53))),"")</f>
        <v/>
      </c>
      <c r="AI53" s="2" t="str">
        <f t="array" ref="AI53">IFERROR(INDEX($K$4:$K$499,SMALL(IF($N$4:$N$499=AH$3,ROW($K$4:$K$499)-ROW($K$4)+1),ROWS($K$4:$K53))),"")</f>
        <v/>
      </c>
      <c r="AJ53" s="2"/>
      <c r="AK53" s="2"/>
      <c r="AL53" s="2"/>
      <c r="AM53" s="2"/>
      <c r="AN53" s="2"/>
      <c r="AO53" s="2"/>
      <c r="AP53" s="2"/>
      <c r="AQ53" s="2"/>
      <c r="AR53" s="2"/>
    </row>
    <row r="54" spans="1:44" x14ac:dyDescent="0.25">
      <c r="A54" s="2">
        <f>IF(ISBLANK(Colony!D71),"",Colony!D71)</f>
        <v>42735</v>
      </c>
      <c r="B54" t="str">
        <f>IF(ISBLANK(Colony!E71),"",Colony!E71)</f>
        <v/>
      </c>
      <c r="C54" t="str">
        <f>IF(ISBLANK(Colony!F71),"",Colony!F71)</f>
        <v>2 rip</v>
      </c>
      <c r="D54" s="1" t="str">
        <f>IF(ISBLANK(Colony!G71),"",Colony!G71)</f>
        <v>-</v>
      </c>
      <c r="E54" s="1" t="str">
        <f>IF(ISBLANK(Colony!H71),"",Colony!H71)</f>
        <v>AH0591</v>
      </c>
      <c r="F54" s="1" t="str">
        <f>IF(ISBLANK(Colony!I71),"",Colony!I71)</f>
        <v>AH0592</v>
      </c>
      <c r="G54" s="1">
        <f>IF(ISBLANK(Colony!J71),"",Colony!J71)</f>
        <v>359</v>
      </c>
      <c r="H54" s="1" t="str">
        <f>IF(ISBLANK(Colony!L71),"",Colony!L71)</f>
        <v>Lily</v>
      </c>
      <c r="I54" t="str">
        <f t="array" ref="I54">_xlfn.IFNA(INDEX($A$4:$A$499&amp;$E$4:$E$499, MATCH(0, COUNTIF(I$3:I53, $A$4:$A$499&amp;$E$4:$E$499), 0)),"")</f>
        <v/>
      </c>
      <c r="J54" t="str">
        <f t="array" ref="J54">_xlfn.IFNA( MATCH(0, COUNTIF(I$3:I53, $A$4:$A$499&amp;$E$4:$E$499), 0),"")</f>
        <v/>
      </c>
      <c r="K54" s="2" t="str">
        <f t="array" ref="K54">IFERROR(INDEX($A$4:$A$499, J54),"")</f>
        <v/>
      </c>
      <c r="L54" t="str">
        <f t="array" ref="L54">IFERROR(INDEX($G$4:$G$499, J54),"")</f>
        <v/>
      </c>
      <c r="M54" t="str">
        <f t="array" ref="M54">IF(AND(J55&gt;99999,J54&lt;99999),O54- (SUM(--(NOT(ISBLANK(INDEX(Colony!$J$21:$J$494, J54):INDEX(Colony!$J$21:$J$494, COUNT($A$4:$A$499))))))), IFERROR(O54-(SUM(--(NOT(ISBLANK(INDEX(Colony!$J$21:$J$494, J54):INDEX(Colony!$J$21:$J$494, J55-1)))))),""))</f>
        <v/>
      </c>
      <c r="N54" t="str">
        <f t="array" ref="N54">IFERROR(INDEX($E$4:$E$499,J54),"")</f>
        <v/>
      </c>
      <c r="O54" t="str">
        <f t="array" ref="O54">IFERROR(IF(NOT(J54+100&gt;J55),COUNT($A$4:$A$499)+1-J54,IFERROR(J55-J54,"")),"")</f>
        <v/>
      </c>
      <c r="P54" s="6" t="str">
        <f t="array" ref="P54">IFERROR(INDEX($O$4:$O$499,SMALL(IF($N$4:$N$499=P$3,ROW($O$4:$O$499)-ROW($O$4)+1),ROWS($O$4:$O54))),"")</f>
        <v/>
      </c>
      <c r="Q54" s="2" t="str">
        <f t="array" ref="Q54">IFERROR(INDEX($K$4:$K$499,SMALL(IF($N$4:$N$499=P$3,ROW($K$4:$K$499)-ROW($K$4)+1),ROWS($K$4:$K54))),"")</f>
        <v/>
      </c>
      <c r="R54" s="6" t="str">
        <f t="array" ref="R54">IFERROR(INDEX($O$4:$O$499,SMALL(IF($N$4:$N$499=R$3,ROW($O$4:$O$499)-ROW($O$4)+1),ROWS($O$4:$O54))),"")</f>
        <v/>
      </c>
      <c r="S54" s="2" t="str">
        <f t="array" ref="S54">IFERROR(INDEX($K$4:$K$499,SMALL(IF($N$4:$N$499=R$3,ROW($K$4:$K$499)-ROW($K$4)+1),ROWS($K$4:$K54))),"")</f>
        <v/>
      </c>
      <c r="T54" s="6" t="str">
        <f t="array" ref="T54">IFERROR(INDEX($O$4:$O$499,SMALL(IF($N$4:$N$499=T$3,ROW($O$4:$O$499)-ROW($O$4)+1),ROWS($O$4:$O54))),"")</f>
        <v/>
      </c>
      <c r="U54" s="2" t="str">
        <f t="array" ref="U54">IFERROR(INDEX($K$4:$K$499,SMALL(IF($N$4:$N$499=T$3,ROW($K$4:$K$499)-ROW($K$4)+1),ROWS($K$4:$K54))),"")</f>
        <v/>
      </c>
      <c r="V54" s="6" t="str">
        <f t="array" ref="V54">IFERROR(INDEX($O$4:$O$499,SMALL(IF($N$4:$N$499=V$3,ROW($O$4:$O$499)-ROW($O$4)+1),ROWS($O$4:$O54))),"")</f>
        <v/>
      </c>
      <c r="W54" s="2" t="str">
        <f t="array" ref="W54">IFERROR(INDEX($K$4:$K$499,SMALL(IF($N$4:$N$499=V$3,ROW($K$4:$K$499)-ROW($K$4)+1),ROWS($K$4:$K54))),"")</f>
        <v/>
      </c>
      <c r="X54" s="6" t="str">
        <f t="array" ref="X54">IFERROR(INDEX($O$4:$O$499,SMALL(IF($N$4:$N$499=X$3,ROW($O$4:$O$499)-ROW($O$4)+1),ROWS($O$4:$O54))),"")</f>
        <v/>
      </c>
      <c r="Y54" s="2" t="str">
        <f t="array" ref="Y54">IFERROR(INDEX($K$4:$K$499,SMALL(IF($N$4:$N$499=X$3,ROW($K$4:$K$499)-ROW($K$4)+1),ROWS($K$4:$K54))),"")</f>
        <v/>
      </c>
      <c r="Z54" s="6" t="str">
        <f t="array" ref="Z54">IFERROR(INDEX($O$4:$O$499,SMALL(IF($N$4:$N$499=Z$3,ROW($O$4:$O$499)-ROW($O$4)+1),ROWS($O$4:$O54))),"")</f>
        <v/>
      </c>
      <c r="AA54" s="2" t="str">
        <f t="array" ref="AA54">IFERROR(INDEX($K$4:$K$499,SMALL(IF($N$4:$N$499=Z$3,ROW($K$4:$K$499)-ROW($K$4)+1),ROWS($K$4:$K54))),"")</f>
        <v/>
      </c>
      <c r="AB54" s="6" t="str">
        <f t="array" ref="AB54">IFERROR(INDEX($O$4:$O$499,SMALL(IF($N$4:$N$499=AB$3,ROW($O$4:$O$499)-ROW($O$4)+1),ROWS($O$4:$O54))),"")</f>
        <v/>
      </c>
      <c r="AC54" s="2" t="str">
        <f t="array" ref="AC54">IFERROR(INDEX($K$4:$K$499,SMALL(IF($N$4:$N$499=AB$3,ROW($K$4:$K$499)-ROW($K$4)+1),ROWS($K$4:$K54))),"")</f>
        <v/>
      </c>
      <c r="AD54" s="6" t="str">
        <f t="array" ref="AD54">IFERROR(INDEX($O$4:$O$499,SMALL(IF($N$4:$N$499=AD$3,ROW($O$4:$O$499)-ROW($O$4)+1),ROWS($O$4:$O54))),"")</f>
        <v/>
      </c>
      <c r="AE54" s="2" t="str">
        <f t="array" ref="AE54">IFERROR(INDEX($K$4:$K$499,SMALL(IF($N$4:$N$499=AD$3,ROW($K$4:$K$499)-ROW($K$4)+1),ROWS($K$4:$K54))),"")</f>
        <v/>
      </c>
      <c r="AF54" s="6" t="str">
        <f t="array" ref="AF54">IFERROR(INDEX($O$4:$O$499,SMALL(IF($N$4:$N$499=AF$3,ROW($O$4:$O$499)-ROW($O$4)+1),ROWS($O$4:$O54))),"")</f>
        <v/>
      </c>
      <c r="AG54" s="2" t="str">
        <f t="array" ref="AG54">IFERROR(INDEX($K$4:$K$499,SMALL(IF($N$4:$N$499=AF$3,ROW($K$4:$K$499)-ROW($K$4)+1),ROWS($K$4:$K54))),"")</f>
        <v/>
      </c>
      <c r="AH54" s="6" t="str">
        <f t="array" ref="AH54">IFERROR(INDEX($O$4:$O$499,SMALL(IF($N$4:$N$499=AH$3,ROW($O$4:$O$499)-ROW($O$4)+1),ROWS($O$4:$O54))),"")</f>
        <v/>
      </c>
      <c r="AI54" s="2" t="str">
        <f t="array" ref="AI54">IFERROR(INDEX($K$4:$K$499,SMALL(IF($N$4:$N$499=AH$3,ROW($K$4:$K$499)-ROW($K$4)+1),ROWS($K$4:$K54))),"")</f>
        <v/>
      </c>
      <c r="AJ54" s="2"/>
      <c r="AK54" s="2"/>
      <c r="AL54" s="2"/>
      <c r="AM54" s="2"/>
      <c r="AN54" s="2"/>
      <c r="AO54" s="2"/>
      <c r="AP54" s="2"/>
      <c r="AQ54" s="2"/>
      <c r="AR54" s="2"/>
    </row>
    <row r="55" spans="1:44" x14ac:dyDescent="0.25">
      <c r="A55" s="2">
        <f>IF(ISBLANK(Colony!D72),"",Colony!D72)</f>
        <v>42736</v>
      </c>
      <c r="B55">
        <f>IF(ISBLANK(Colony!E72),"",Colony!E72)</f>
        <v>3</v>
      </c>
      <c r="C55" t="str">
        <f>IF(ISBLANK(Colony!F72),"",Colony!F72)</f>
        <v>5</v>
      </c>
      <c r="D55" s="1" t="str">
        <f>IF(ISBLANK(Colony!G72),"",Colony!G72)</f>
        <v>-</v>
      </c>
      <c r="E55" s="1" t="str">
        <f>IF(ISBLANK(Colony!H72),"",Colony!H72)</f>
        <v>AH0588</v>
      </c>
      <c r="F55" s="1" t="str">
        <f>IF(ISBLANK(Colony!I72),"",Colony!I72)</f>
        <v>AH0593</v>
      </c>
      <c r="G55" s="1">
        <f>IF(ISBLANK(Colony!J72),"",Colony!J72)</f>
        <v>377</v>
      </c>
      <c r="H55" s="1" t="str">
        <f>IF(ISBLANK(Colony!L72),"",Colony!L72)</f>
        <v>Jinho</v>
      </c>
      <c r="I55" t="str">
        <f t="array" ref="I55">_xlfn.IFNA(INDEX($A$4:$A$499&amp;$E$4:$E$499, MATCH(0, COUNTIF(I$3:I54, $A$4:$A$499&amp;$E$4:$E$499), 0)),"")</f>
        <v/>
      </c>
      <c r="J55" t="str">
        <f t="array" ref="J55">_xlfn.IFNA( MATCH(0, COUNTIF(I$3:I54, $A$4:$A$499&amp;$E$4:$E$499), 0),"")</f>
        <v/>
      </c>
      <c r="K55" s="2" t="str">
        <f t="array" ref="K55">IFERROR(INDEX($A$4:$A$499, J55),"")</f>
        <v/>
      </c>
      <c r="L55" t="str">
        <f t="array" ref="L55">IFERROR(INDEX($G$4:$G$499, J55),"")</f>
        <v/>
      </c>
      <c r="M55" t="str">
        <f t="array" ref="M55">IF(AND(J56&gt;99999,J55&lt;99999),O55- (SUM(--(NOT(ISBLANK(INDEX(Colony!$J$21:$J$494, J55):INDEX(Colony!$J$21:$J$494, COUNT($A$4:$A$499))))))), IFERROR(O55-(SUM(--(NOT(ISBLANK(INDEX(Colony!$J$21:$J$494, J55):INDEX(Colony!$J$21:$J$494, J56-1)))))),""))</f>
        <v/>
      </c>
      <c r="N55" t="str">
        <f t="array" ref="N55">IFERROR(INDEX($E$4:$E$499,J55),"")</f>
        <v/>
      </c>
      <c r="O55" t="str">
        <f t="array" ref="O55">IFERROR(IF(NOT(J55+100&gt;J56),COUNT($A$4:$A$499)+1-J55,IFERROR(J56-J55,"")),"")</f>
        <v/>
      </c>
      <c r="P55" s="6" t="str">
        <f t="array" ref="P55">IFERROR(INDEX($O$4:$O$499,SMALL(IF($N$4:$N$499=P$3,ROW($O$4:$O$499)-ROW($O$4)+1),ROWS($O$4:$O55))),"")</f>
        <v/>
      </c>
      <c r="Q55" s="2" t="str">
        <f t="array" ref="Q55">IFERROR(INDEX($K$4:$K$499,SMALL(IF($N$4:$N$499=P$3,ROW($K$4:$K$499)-ROW($K$4)+1),ROWS($K$4:$K55))),"")</f>
        <v/>
      </c>
      <c r="R55" s="6" t="str">
        <f t="array" ref="R55">IFERROR(INDEX($O$4:$O$499,SMALL(IF($N$4:$N$499=R$3,ROW($O$4:$O$499)-ROW($O$4)+1),ROWS($O$4:$O55))),"")</f>
        <v/>
      </c>
      <c r="S55" s="2" t="str">
        <f t="array" ref="S55">IFERROR(INDEX($K$4:$K$499,SMALL(IF($N$4:$N$499=R$3,ROW($K$4:$K$499)-ROW($K$4)+1),ROWS($K$4:$K55))),"")</f>
        <v/>
      </c>
      <c r="T55" s="6" t="str">
        <f t="array" ref="T55">IFERROR(INDEX($O$4:$O$499,SMALL(IF($N$4:$N$499=T$3,ROW($O$4:$O$499)-ROW($O$4)+1),ROWS($O$4:$O55))),"")</f>
        <v/>
      </c>
      <c r="U55" s="2" t="str">
        <f t="array" ref="U55">IFERROR(INDEX($K$4:$K$499,SMALL(IF($N$4:$N$499=T$3,ROW($K$4:$K$499)-ROW($K$4)+1),ROWS($K$4:$K55))),"")</f>
        <v/>
      </c>
      <c r="V55" s="6" t="str">
        <f t="array" ref="V55">IFERROR(INDEX($O$4:$O$499,SMALL(IF($N$4:$N$499=V$3,ROW($O$4:$O$499)-ROW($O$4)+1),ROWS($O$4:$O55))),"")</f>
        <v/>
      </c>
      <c r="W55" s="2" t="str">
        <f t="array" ref="W55">IFERROR(INDEX($K$4:$K$499,SMALL(IF($N$4:$N$499=V$3,ROW($K$4:$K$499)-ROW($K$4)+1),ROWS($K$4:$K55))),"")</f>
        <v/>
      </c>
      <c r="X55" s="6" t="str">
        <f t="array" ref="X55">IFERROR(INDEX($O$4:$O$499,SMALL(IF($N$4:$N$499=X$3,ROW($O$4:$O$499)-ROW($O$4)+1),ROWS($O$4:$O55))),"")</f>
        <v/>
      </c>
      <c r="Y55" s="2" t="str">
        <f t="array" ref="Y55">IFERROR(INDEX($K$4:$K$499,SMALL(IF($N$4:$N$499=X$3,ROW($K$4:$K$499)-ROW($K$4)+1),ROWS($K$4:$K55))),"")</f>
        <v/>
      </c>
      <c r="Z55" s="6" t="str">
        <f t="array" ref="Z55">IFERROR(INDEX($O$4:$O$499,SMALL(IF($N$4:$N$499=Z$3,ROW($O$4:$O$499)-ROW($O$4)+1),ROWS($O$4:$O55))),"")</f>
        <v/>
      </c>
      <c r="AA55" s="2" t="str">
        <f t="array" ref="AA55">IFERROR(INDEX($K$4:$K$499,SMALL(IF($N$4:$N$499=Z$3,ROW($K$4:$K$499)-ROW($K$4)+1),ROWS($K$4:$K55))),"")</f>
        <v/>
      </c>
      <c r="AB55" s="6" t="str">
        <f t="array" ref="AB55">IFERROR(INDEX($O$4:$O$499,SMALL(IF($N$4:$N$499=AB$3,ROW($O$4:$O$499)-ROW($O$4)+1),ROWS($O$4:$O55))),"")</f>
        <v/>
      </c>
      <c r="AC55" s="2" t="str">
        <f t="array" ref="AC55">IFERROR(INDEX($K$4:$K$499,SMALL(IF($N$4:$N$499=AB$3,ROW($K$4:$K$499)-ROW($K$4)+1),ROWS($K$4:$K55))),"")</f>
        <v/>
      </c>
      <c r="AD55" s="6" t="str">
        <f t="array" ref="AD55">IFERROR(INDEX($O$4:$O$499,SMALL(IF($N$4:$N$499=AD$3,ROW($O$4:$O$499)-ROW($O$4)+1),ROWS($O$4:$O55))),"")</f>
        <v/>
      </c>
      <c r="AE55" s="2" t="str">
        <f t="array" ref="AE55">IFERROR(INDEX($K$4:$K$499,SMALL(IF($N$4:$N$499=AD$3,ROW($K$4:$K$499)-ROW($K$4)+1),ROWS($K$4:$K55))),"")</f>
        <v/>
      </c>
      <c r="AF55" s="6" t="str">
        <f t="array" ref="AF55">IFERROR(INDEX($O$4:$O$499,SMALL(IF($N$4:$N$499=AF$3,ROW($O$4:$O$499)-ROW($O$4)+1),ROWS($O$4:$O55))),"")</f>
        <v/>
      </c>
      <c r="AG55" s="2" t="str">
        <f t="array" ref="AG55">IFERROR(INDEX($K$4:$K$499,SMALL(IF($N$4:$N$499=AF$3,ROW($K$4:$K$499)-ROW($K$4)+1),ROWS($K$4:$K55))),"")</f>
        <v/>
      </c>
      <c r="AH55" s="6" t="str">
        <f t="array" ref="AH55">IFERROR(INDEX($O$4:$O$499,SMALL(IF($N$4:$N$499=AH$3,ROW($O$4:$O$499)-ROW($O$4)+1),ROWS($O$4:$O55))),"")</f>
        <v/>
      </c>
      <c r="AI55" s="2" t="str">
        <f t="array" ref="AI55">IFERROR(INDEX($K$4:$K$499,SMALL(IF($N$4:$N$499=AH$3,ROW($K$4:$K$499)-ROW($K$4)+1),ROWS($K$4:$K55))),"")</f>
        <v/>
      </c>
      <c r="AJ55" s="2"/>
      <c r="AK55" s="2"/>
      <c r="AL55" s="2"/>
      <c r="AM55" s="2"/>
      <c r="AN55" s="2"/>
      <c r="AO55" s="2"/>
      <c r="AP55" s="2"/>
      <c r="AQ55" s="2"/>
      <c r="AR55" s="2"/>
    </row>
    <row r="56" spans="1:44" x14ac:dyDescent="0.25">
      <c r="A56" s="2">
        <f>IF(ISBLANK(Colony!D73),"",Colony!D73)</f>
        <v>42736</v>
      </c>
      <c r="B56" t="str">
        <f>IF(ISBLANK(Colony!E73),"",Colony!E73)</f>
        <v/>
      </c>
      <c r="C56" t="str">
        <f>IF(ISBLANK(Colony!F73),"",Colony!F73)</f>
        <v>6</v>
      </c>
      <c r="D56" s="1" t="str">
        <f>IF(ISBLANK(Colony!G73),"",Colony!G73)</f>
        <v xml:space="preserve"> </v>
      </c>
      <c r="E56" s="1" t="str">
        <f>IF(ISBLANK(Colony!H73),"",Colony!H73)</f>
        <v>AH0588</v>
      </c>
      <c r="F56" s="1" t="str">
        <f>IF(ISBLANK(Colony!I73),"",Colony!I73)</f>
        <v>AH0593</v>
      </c>
      <c r="G56" s="1">
        <f>IF(ISBLANK(Colony!J73),"",Colony!J73)</f>
        <v>377</v>
      </c>
      <c r="H56" s="1" t="str">
        <f>IF(ISBLANK(Colony!L73),"",Colony!L73)</f>
        <v>Jinho</v>
      </c>
      <c r="I56" t="str">
        <f t="array" ref="I56">_xlfn.IFNA(INDEX($A$4:$A$499&amp;$E$4:$E$499, MATCH(0, COUNTIF(I$3:I55, $A$4:$A$499&amp;$E$4:$E$499), 0)),"")</f>
        <v/>
      </c>
      <c r="J56" t="str">
        <f t="array" ref="J56">_xlfn.IFNA( MATCH(0, COUNTIF(I$3:I55, $A$4:$A$499&amp;$E$4:$E$499), 0),"")</f>
        <v/>
      </c>
      <c r="K56" s="2" t="str">
        <f t="array" ref="K56">IFERROR(INDEX($A$4:$A$499, J56),"")</f>
        <v/>
      </c>
      <c r="L56" t="str">
        <f t="array" ref="L56">IFERROR(INDEX($G$4:$G$499, J56),"")</f>
        <v/>
      </c>
      <c r="M56" t="str">
        <f t="array" ref="M56">IF(AND(J57&gt;99999,J56&lt;99999),O56- (SUM(--(NOT(ISBLANK(INDEX(Colony!$J$21:$J$494, J56):INDEX(Colony!$J$21:$J$494, COUNT($A$4:$A$499))))))), IFERROR(O56-(SUM(--(NOT(ISBLANK(INDEX(Colony!$J$21:$J$494, J56):INDEX(Colony!$J$21:$J$494, J57-1)))))),""))</f>
        <v/>
      </c>
      <c r="N56" t="str">
        <f t="array" ref="N56">IFERROR(INDEX($E$4:$E$499,J56),"")</f>
        <v/>
      </c>
      <c r="O56" t="str">
        <f t="array" ref="O56">IFERROR(IF(NOT(J56+100&gt;J57),COUNT($A$4:$A$499)+1-J56,IFERROR(J57-J56,"")),"")</f>
        <v/>
      </c>
      <c r="P56" s="6" t="str">
        <f t="array" ref="P56">IFERROR(INDEX($O$4:$O$499,SMALL(IF($N$4:$N$499=P$3,ROW($O$4:$O$499)-ROW($O$4)+1),ROWS($O$4:$O56))),"")</f>
        <v/>
      </c>
      <c r="Q56" s="2" t="str">
        <f t="array" ref="Q56">IFERROR(INDEX($K$4:$K$499,SMALL(IF($N$4:$N$499=P$3,ROW($K$4:$K$499)-ROW($K$4)+1),ROWS($K$4:$K56))),"")</f>
        <v/>
      </c>
      <c r="R56" s="6" t="str">
        <f t="array" ref="R56">IFERROR(INDEX($O$4:$O$499,SMALL(IF($N$4:$N$499=R$3,ROW($O$4:$O$499)-ROW($O$4)+1),ROWS($O$4:$O56))),"")</f>
        <v/>
      </c>
      <c r="S56" s="2" t="str">
        <f t="array" ref="S56">IFERROR(INDEX($K$4:$K$499,SMALL(IF($N$4:$N$499=R$3,ROW($K$4:$K$499)-ROW($K$4)+1),ROWS($K$4:$K56))),"")</f>
        <v/>
      </c>
      <c r="T56" s="6" t="str">
        <f t="array" ref="T56">IFERROR(INDEX($O$4:$O$499,SMALL(IF($N$4:$N$499=T$3,ROW($O$4:$O$499)-ROW($O$4)+1),ROWS($O$4:$O56))),"")</f>
        <v/>
      </c>
      <c r="U56" s="2" t="str">
        <f t="array" ref="U56">IFERROR(INDEX($K$4:$K$499,SMALL(IF($N$4:$N$499=T$3,ROW($K$4:$K$499)-ROW($K$4)+1),ROWS($K$4:$K56))),"")</f>
        <v/>
      </c>
      <c r="V56" s="6" t="str">
        <f t="array" ref="V56">IFERROR(INDEX($O$4:$O$499,SMALL(IF($N$4:$N$499=V$3,ROW($O$4:$O$499)-ROW($O$4)+1),ROWS($O$4:$O56))),"")</f>
        <v/>
      </c>
      <c r="W56" s="2" t="str">
        <f t="array" ref="W56">IFERROR(INDEX($K$4:$K$499,SMALL(IF($N$4:$N$499=V$3,ROW($K$4:$K$499)-ROW($K$4)+1),ROWS($K$4:$K56))),"")</f>
        <v/>
      </c>
      <c r="X56" s="6" t="str">
        <f t="array" ref="X56">IFERROR(INDEX($O$4:$O$499,SMALL(IF($N$4:$N$499=X$3,ROW($O$4:$O$499)-ROW($O$4)+1),ROWS($O$4:$O56))),"")</f>
        <v/>
      </c>
      <c r="Y56" s="2" t="str">
        <f t="array" ref="Y56">IFERROR(INDEX($K$4:$K$499,SMALL(IF($N$4:$N$499=X$3,ROW($K$4:$K$499)-ROW($K$4)+1),ROWS($K$4:$K56))),"")</f>
        <v/>
      </c>
      <c r="Z56" s="6" t="str">
        <f t="array" ref="Z56">IFERROR(INDEX($O$4:$O$499,SMALL(IF($N$4:$N$499=Z$3,ROW($O$4:$O$499)-ROW($O$4)+1),ROWS($O$4:$O56))),"")</f>
        <v/>
      </c>
      <c r="AA56" s="2" t="str">
        <f t="array" ref="AA56">IFERROR(INDEX($K$4:$K$499,SMALL(IF($N$4:$N$499=Z$3,ROW($K$4:$K$499)-ROW($K$4)+1),ROWS($K$4:$K56))),"")</f>
        <v/>
      </c>
      <c r="AB56" s="6" t="str">
        <f t="array" ref="AB56">IFERROR(INDEX($O$4:$O$499,SMALL(IF($N$4:$N$499=AB$3,ROW($O$4:$O$499)-ROW($O$4)+1),ROWS($O$4:$O56))),"")</f>
        <v/>
      </c>
      <c r="AC56" s="2" t="str">
        <f t="array" ref="AC56">IFERROR(INDEX($K$4:$K$499,SMALL(IF($N$4:$N$499=AB$3,ROW($K$4:$K$499)-ROW($K$4)+1),ROWS($K$4:$K56))),"")</f>
        <v/>
      </c>
      <c r="AD56" s="6" t="str">
        <f t="array" ref="AD56">IFERROR(INDEX($O$4:$O$499,SMALL(IF($N$4:$N$499=AD$3,ROW($O$4:$O$499)-ROW($O$4)+1),ROWS($O$4:$O56))),"")</f>
        <v/>
      </c>
      <c r="AE56" s="2" t="str">
        <f t="array" ref="AE56">IFERROR(INDEX($K$4:$K$499,SMALL(IF($N$4:$N$499=AD$3,ROW($K$4:$K$499)-ROW($K$4)+1),ROWS($K$4:$K56))),"")</f>
        <v/>
      </c>
      <c r="AF56" s="6" t="str">
        <f t="array" ref="AF56">IFERROR(INDEX($O$4:$O$499,SMALL(IF($N$4:$N$499=AF$3,ROW($O$4:$O$499)-ROW($O$4)+1),ROWS($O$4:$O56))),"")</f>
        <v/>
      </c>
      <c r="AG56" s="2" t="str">
        <f t="array" ref="AG56">IFERROR(INDEX($K$4:$K$499,SMALL(IF($N$4:$N$499=AF$3,ROW($K$4:$K$499)-ROW($K$4)+1),ROWS($K$4:$K56))),"")</f>
        <v/>
      </c>
      <c r="AH56" s="6" t="str">
        <f t="array" ref="AH56">IFERROR(INDEX($O$4:$O$499,SMALL(IF($N$4:$N$499=AH$3,ROW($O$4:$O$499)-ROW($O$4)+1),ROWS($O$4:$O56))),"")</f>
        <v/>
      </c>
      <c r="AI56" s="2" t="str">
        <f t="array" ref="AI56">IFERROR(INDEX($K$4:$K$499,SMALL(IF($N$4:$N$499=AH$3,ROW($K$4:$K$499)-ROW($K$4)+1),ROWS($K$4:$K56))),"")</f>
        <v/>
      </c>
      <c r="AJ56" s="2"/>
      <c r="AK56" s="2"/>
      <c r="AL56" s="2"/>
      <c r="AM56" s="2"/>
      <c r="AN56" s="2"/>
      <c r="AO56" s="2"/>
      <c r="AP56" s="2"/>
      <c r="AQ56" s="2"/>
      <c r="AR56" s="2"/>
    </row>
    <row r="57" spans="1:44" x14ac:dyDescent="0.25">
      <c r="A57" s="2">
        <f>IF(ISBLANK(Colony!D74),"",Colony!D74)</f>
        <v>42736</v>
      </c>
      <c r="B57" t="str">
        <f>IF(ISBLANK(Colony!E74),"",Colony!E74)</f>
        <v/>
      </c>
      <c r="C57" t="str">
        <f>IF(ISBLANK(Colony!F74),"",Colony!F74)</f>
        <v xml:space="preserve">left ear multiple </v>
      </c>
      <c r="D57" s="1" t="str">
        <f>IF(ISBLANK(Colony!G74),"",Colony!G74)</f>
        <v>+</v>
      </c>
      <c r="E57" s="1" t="str">
        <f>IF(ISBLANK(Colony!H74),"",Colony!H74)</f>
        <v>AH0588</v>
      </c>
      <c r="F57" s="1" t="str">
        <f>IF(ISBLANK(Colony!I74),"",Colony!I74)</f>
        <v>AH0593</v>
      </c>
      <c r="G57" s="1">
        <f>IF(ISBLANK(Colony!J74),"",Colony!J74)</f>
        <v>359</v>
      </c>
      <c r="H57" s="1" t="str">
        <f>IF(ISBLANK(Colony!L74),"",Colony!L74)</f>
        <v>phil</v>
      </c>
      <c r="I57" t="str">
        <f t="array" ref="I57">_xlfn.IFNA(INDEX($A$4:$A$499&amp;$E$4:$E$499, MATCH(0, COUNTIF(I$3:I56, $A$4:$A$499&amp;$E$4:$E$499), 0)),"")</f>
        <v/>
      </c>
      <c r="J57" t="str">
        <f t="array" ref="J57">_xlfn.IFNA( MATCH(0, COUNTIF(I$3:I56, $A$4:$A$499&amp;$E$4:$E$499), 0),"")</f>
        <v/>
      </c>
      <c r="K57" s="2" t="str">
        <f t="array" ref="K57">IFERROR(INDEX($A$4:$A$499, J57),"")</f>
        <v/>
      </c>
      <c r="L57" t="str">
        <f t="array" ref="L57">IFERROR(INDEX($G$4:$G$499, J57),"")</f>
        <v/>
      </c>
      <c r="M57" t="str">
        <f t="array" ref="M57">IF(AND(J58&gt;99999,J57&lt;99999),O57- (SUM(--(NOT(ISBLANK(INDEX(Colony!$J$21:$J$494, J57):INDEX(Colony!$J$21:$J$494, COUNT($A$4:$A$499))))))), IFERROR(O57-(SUM(--(NOT(ISBLANK(INDEX(Colony!$J$21:$J$494, J57):INDEX(Colony!$J$21:$J$494, J58-1)))))),""))</f>
        <v/>
      </c>
      <c r="N57" t="str">
        <f t="array" ref="N57">IFERROR(INDEX($E$4:$E$499,J57),"")</f>
        <v/>
      </c>
      <c r="O57" t="str">
        <f t="array" ref="O57">IFERROR(IF(NOT(J57+100&gt;J58),COUNT($A$4:$A$499)+1-J57,IFERROR(J58-J57,"")),"")</f>
        <v/>
      </c>
      <c r="P57" s="6" t="str">
        <f t="array" ref="P57">IFERROR(INDEX($O$4:$O$499,SMALL(IF($N$4:$N$499=P$3,ROW($O$4:$O$499)-ROW($O$4)+1),ROWS($O$4:$O57))),"")</f>
        <v/>
      </c>
      <c r="Q57" s="2" t="str">
        <f t="array" ref="Q57">IFERROR(INDEX($K$4:$K$499,SMALL(IF($N$4:$N$499=P$3,ROW($K$4:$K$499)-ROW($K$4)+1),ROWS($K$4:$K57))),"")</f>
        <v/>
      </c>
      <c r="R57" s="6" t="str">
        <f t="array" ref="R57">IFERROR(INDEX($O$4:$O$499,SMALL(IF($N$4:$N$499=R$3,ROW($O$4:$O$499)-ROW($O$4)+1),ROWS($O$4:$O57))),"")</f>
        <v/>
      </c>
      <c r="S57" s="2" t="str">
        <f t="array" ref="S57">IFERROR(INDEX($K$4:$K$499,SMALL(IF($N$4:$N$499=R$3,ROW($K$4:$K$499)-ROW($K$4)+1),ROWS($K$4:$K57))),"")</f>
        <v/>
      </c>
      <c r="T57" s="6" t="str">
        <f t="array" ref="T57">IFERROR(INDEX($O$4:$O$499,SMALL(IF($N$4:$N$499=T$3,ROW($O$4:$O$499)-ROW($O$4)+1),ROWS($O$4:$O57))),"")</f>
        <v/>
      </c>
      <c r="U57" s="2" t="str">
        <f t="array" ref="U57">IFERROR(INDEX($K$4:$K$499,SMALL(IF($N$4:$N$499=T$3,ROW($K$4:$K$499)-ROW($K$4)+1),ROWS($K$4:$K57))),"")</f>
        <v/>
      </c>
      <c r="V57" s="6" t="str">
        <f t="array" ref="V57">IFERROR(INDEX($O$4:$O$499,SMALL(IF($N$4:$N$499=V$3,ROW($O$4:$O$499)-ROW($O$4)+1),ROWS($O$4:$O57))),"")</f>
        <v/>
      </c>
      <c r="W57" s="2" t="str">
        <f t="array" ref="W57">IFERROR(INDEX($K$4:$K$499,SMALL(IF($N$4:$N$499=V$3,ROW($K$4:$K$499)-ROW($K$4)+1),ROWS($K$4:$K57))),"")</f>
        <v/>
      </c>
      <c r="X57" s="6" t="str">
        <f t="array" ref="X57">IFERROR(INDEX($O$4:$O$499,SMALL(IF($N$4:$N$499=X$3,ROW($O$4:$O$499)-ROW($O$4)+1),ROWS($O$4:$O57))),"")</f>
        <v/>
      </c>
      <c r="Y57" s="2" t="str">
        <f t="array" ref="Y57">IFERROR(INDEX($K$4:$K$499,SMALL(IF($N$4:$N$499=X$3,ROW($K$4:$K$499)-ROW($K$4)+1),ROWS($K$4:$K57))),"")</f>
        <v/>
      </c>
      <c r="Z57" s="6" t="str">
        <f t="array" ref="Z57">IFERROR(INDEX($O$4:$O$499,SMALL(IF($N$4:$N$499=Z$3,ROW($O$4:$O$499)-ROW($O$4)+1),ROWS($O$4:$O57))),"")</f>
        <v/>
      </c>
      <c r="AA57" s="2" t="str">
        <f t="array" ref="AA57">IFERROR(INDEX($K$4:$K$499,SMALL(IF($N$4:$N$499=Z$3,ROW($K$4:$K$499)-ROW($K$4)+1),ROWS($K$4:$K57))),"")</f>
        <v/>
      </c>
      <c r="AB57" s="6" t="str">
        <f t="array" ref="AB57">IFERROR(INDEX($O$4:$O$499,SMALL(IF($N$4:$N$499=AB$3,ROW($O$4:$O$499)-ROW($O$4)+1),ROWS($O$4:$O57))),"")</f>
        <v/>
      </c>
      <c r="AC57" s="2" t="str">
        <f t="array" ref="AC57">IFERROR(INDEX($K$4:$K$499,SMALL(IF($N$4:$N$499=AB$3,ROW($K$4:$K$499)-ROW($K$4)+1),ROWS($K$4:$K57))),"")</f>
        <v/>
      </c>
      <c r="AD57" s="6" t="str">
        <f t="array" ref="AD57">IFERROR(INDEX($O$4:$O$499,SMALL(IF($N$4:$N$499=AD$3,ROW($O$4:$O$499)-ROW($O$4)+1),ROWS($O$4:$O57))),"")</f>
        <v/>
      </c>
      <c r="AE57" s="2" t="str">
        <f t="array" ref="AE57">IFERROR(INDEX($K$4:$K$499,SMALL(IF($N$4:$N$499=AD$3,ROW($K$4:$K$499)-ROW($K$4)+1),ROWS($K$4:$K57))),"")</f>
        <v/>
      </c>
      <c r="AF57" s="6" t="str">
        <f t="array" ref="AF57">IFERROR(INDEX($O$4:$O$499,SMALL(IF($N$4:$N$499=AF$3,ROW($O$4:$O$499)-ROW($O$4)+1),ROWS($O$4:$O57))),"")</f>
        <v/>
      </c>
      <c r="AG57" s="2" t="str">
        <f t="array" ref="AG57">IFERROR(INDEX($K$4:$K$499,SMALL(IF($N$4:$N$499=AF$3,ROW($K$4:$K$499)-ROW($K$4)+1),ROWS($K$4:$K57))),"")</f>
        <v/>
      </c>
      <c r="AH57" s="6" t="str">
        <f t="array" ref="AH57">IFERROR(INDEX($O$4:$O$499,SMALL(IF($N$4:$N$499=AH$3,ROW($O$4:$O$499)-ROW($O$4)+1),ROWS($O$4:$O57))),"")</f>
        <v/>
      </c>
      <c r="AI57" s="2" t="str">
        <f t="array" ref="AI57">IFERROR(INDEX($K$4:$K$499,SMALL(IF($N$4:$N$499=AH$3,ROW($K$4:$K$499)-ROW($K$4)+1),ROWS($K$4:$K57))),"")</f>
        <v/>
      </c>
      <c r="AJ57" s="2"/>
      <c r="AK57" s="2"/>
      <c r="AL57" s="2"/>
      <c r="AM57" s="2"/>
      <c r="AN57" s="2"/>
      <c r="AO57" s="2"/>
      <c r="AP57" s="2"/>
      <c r="AQ57" s="2"/>
      <c r="AR57" s="2"/>
    </row>
    <row r="58" spans="1:44" x14ac:dyDescent="0.25">
      <c r="A58" s="2">
        <f>IF(ISBLANK(Colony!D75),"",Colony!D75)</f>
        <v>42737</v>
      </c>
      <c r="B58">
        <f>IF(ISBLANK(Colony!E75),"",Colony!E75)</f>
        <v>5</v>
      </c>
      <c r="C58" t="str">
        <f>IF(ISBLANK(Colony!F75),"",Colony!F75)</f>
        <v>1</v>
      </c>
      <c r="D58" s="1" t="str">
        <f>IF(ISBLANK(Colony!G75),"",Colony!G75)</f>
        <v>-</v>
      </c>
      <c r="E58" s="1" t="str">
        <f>IF(ISBLANK(Colony!H75),"",Colony!H75)</f>
        <v>AH0590</v>
      </c>
      <c r="F58" s="1" t="str">
        <f>IF(ISBLANK(Colony!I75),"",Colony!I75)</f>
        <v>AH0594</v>
      </c>
      <c r="G58" s="1">
        <f>IF(ISBLANK(Colony!J75),"",Colony!J75)</f>
        <v>321</v>
      </c>
      <c r="H58" s="1" t="str">
        <f>IF(ISBLANK(Colony!L75),"",Colony!L75)</f>
        <v>Jinho</v>
      </c>
      <c r="I58" t="str">
        <f t="array" ref="I58">_xlfn.IFNA(INDEX($A$4:$A$499&amp;$E$4:$E$499, MATCH(0, COUNTIF(I$3:I57, $A$4:$A$499&amp;$E$4:$E$499), 0)),"")</f>
        <v/>
      </c>
      <c r="J58" t="str">
        <f t="array" ref="J58">_xlfn.IFNA( MATCH(0, COUNTIF(I$3:I57, $A$4:$A$499&amp;$E$4:$E$499), 0),"")</f>
        <v/>
      </c>
      <c r="K58" s="2" t="str">
        <f t="array" ref="K58">IFERROR(INDEX($A$4:$A$499, J58),"")</f>
        <v/>
      </c>
      <c r="L58" t="str">
        <f t="array" ref="L58">IFERROR(INDEX($G$4:$G$499, J58),"")</f>
        <v/>
      </c>
      <c r="M58" t="str">
        <f t="array" ref="M58">IF(AND(J59&gt;99999,J58&lt;99999),O58- (SUM(--(NOT(ISBLANK(INDEX(Colony!$J$21:$J$494, J58):INDEX(Colony!$J$21:$J$494, COUNT($A$4:$A$499))))))), IFERROR(O58-(SUM(--(NOT(ISBLANK(INDEX(Colony!$J$21:$J$494, J58):INDEX(Colony!$J$21:$J$494, J59-1)))))),""))</f>
        <v/>
      </c>
      <c r="N58" t="str">
        <f t="array" ref="N58">IFERROR(INDEX($E$4:$E$499,J58),"")</f>
        <v/>
      </c>
      <c r="O58" t="str">
        <f t="array" ref="O58">IFERROR(IF(NOT(J58+100&gt;J59),COUNT($A$4:$A$499)+1-J58,IFERROR(J59-J58,"")),"")</f>
        <v/>
      </c>
      <c r="P58" s="6" t="str">
        <f t="array" ref="P58">IFERROR(INDEX($O$4:$O$499,SMALL(IF($N$4:$N$499=P$3,ROW($O$4:$O$499)-ROW($O$4)+1),ROWS($O$4:$O58))),"")</f>
        <v/>
      </c>
      <c r="Q58" s="2" t="str">
        <f t="array" ref="Q58">IFERROR(INDEX($K$4:$K$499,SMALL(IF($N$4:$N$499=P$3,ROW($K$4:$K$499)-ROW($K$4)+1),ROWS($K$4:$K58))),"")</f>
        <v/>
      </c>
      <c r="R58" s="6" t="str">
        <f t="array" ref="R58">IFERROR(INDEX($O$4:$O$499,SMALL(IF($N$4:$N$499=R$3,ROW($O$4:$O$499)-ROW($O$4)+1),ROWS($O$4:$O58))),"")</f>
        <v/>
      </c>
      <c r="S58" s="2" t="str">
        <f t="array" ref="S58">IFERROR(INDEX($K$4:$K$499,SMALL(IF($N$4:$N$499=R$3,ROW($K$4:$K$499)-ROW($K$4)+1),ROWS($K$4:$K58))),"")</f>
        <v/>
      </c>
      <c r="T58" s="6" t="str">
        <f t="array" ref="T58">IFERROR(INDEX($O$4:$O$499,SMALL(IF($N$4:$N$499=T$3,ROW($O$4:$O$499)-ROW($O$4)+1),ROWS($O$4:$O58))),"")</f>
        <v/>
      </c>
      <c r="U58" s="2" t="str">
        <f t="array" ref="U58">IFERROR(INDEX($K$4:$K$499,SMALL(IF($N$4:$N$499=T$3,ROW($K$4:$K$499)-ROW($K$4)+1),ROWS($K$4:$K58))),"")</f>
        <v/>
      </c>
      <c r="V58" s="6" t="str">
        <f t="array" ref="V58">IFERROR(INDEX($O$4:$O$499,SMALL(IF($N$4:$N$499=V$3,ROW($O$4:$O$499)-ROW($O$4)+1),ROWS($O$4:$O58))),"")</f>
        <v/>
      </c>
      <c r="W58" s="2" t="str">
        <f t="array" ref="W58">IFERROR(INDEX($K$4:$K$499,SMALL(IF($N$4:$N$499=V$3,ROW($K$4:$K$499)-ROW($K$4)+1),ROWS($K$4:$K58))),"")</f>
        <v/>
      </c>
      <c r="X58" s="6" t="str">
        <f t="array" ref="X58">IFERROR(INDEX($O$4:$O$499,SMALL(IF($N$4:$N$499=X$3,ROW($O$4:$O$499)-ROW($O$4)+1),ROWS($O$4:$O58))),"")</f>
        <v/>
      </c>
      <c r="Y58" s="2" t="str">
        <f t="array" ref="Y58">IFERROR(INDEX($K$4:$K$499,SMALL(IF($N$4:$N$499=X$3,ROW($K$4:$K$499)-ROW($K$4)+1),ROWS($K$4:$K58))),"")</f>
        <v/>
      </c>
      <c r="Z58" s="6" t="str">
        <f t="array" ref="Z58">IFERROR(INDEX($O$4:$O$499,SMALL(IF($N$4:$N$499=Z$3,ROW($O$4:$O$499)-ROW($O$4)+1),ROWS($O$4:$O58))),"")</f>
        <v/>
      </c>
      <c r="AA58" s="2" t="str">
        <f t="array" ref="AA58">IFERROR(INDEX($K$4:$K$499,SMALL(IF($N$4:$N$499=Z$3,ROW($K$4:$K$499)-ROW($K$4)+1),ROWS($K$4:$K58))),"")</f>
        <v/>
      </c>
      <c r="AB58" s="6" t="str">
        <f t="array" ref="AB58">IFERROR(INDEX($O$4:$O$499,SMALL(IF($N$4:$N$499=AB$3,ROW($O$4:$O$499)-ROW($O$4)+1),ROWS($O$4:$O58))),"")</f>
        <v/>
      </c>
      <c r="AC58" s="2" t="str">
        <f t="array" ref="AC58">IFERROR(INDEX($K$4:$K$499,SMALL(IF($N$4:$N$499=AB$3,ROW($K$4:$K$499)-ROW($K$4)+1),ROWS($K$4:$K58))),"")</f>
        <v/>
      </c>
      <c r="AD58" s="6" t="str">
        <f t="array" ref="AD58">IFERROR(INDEX($O$4:$O$499,SMALL(IF($N$4:$N$499=AD$3,ROW($O$4:$O$499)-ROW($O$4)+1),ROWS($O$4:$O58))),"")</f>
        <v/>
      </c>
      <c r="AE58" s="2" t="str">
        <f t="array" ref="AE58">IFERROR(INDEX($K$4:$K$499,SMALL(IF($N$4:$N$499=AD$3,ROW($K$4:$K$499)-ROW($K$4)+1),ROWS($K$4:$K58))),"")</f>
        <v/>
      </c>
      <c r="AF58" s="6" t="str">
        <f t="array" ref="AF58">IFERROR(INDEX($O$4:$O$499,SMALL(IF($N$4:$N$499=AF$3,ROW($O$4:$O$499)-ROW($O$4)+1),ROWS($O$4:$O58))),"")</f>
        <v/>
      </c>
      <c r="AG58" s="2" t="str">
        <f t="array" ref="AG58">IFERROR(INDEX($K$4:$K$499,SMALL(IF($N$4:$N$499=AF$3,ROW($K$4:$K$499)-ROW($K$4)+1),ROWS($K$4:$K58))),"")</f>
        <v/>
      </c>
      <c r="AH58" s="6" t="str">
        <f t="array" ref="AH58">IFERROR(INDEX($O$4:$O$499,SMALL(IF($N$4:$N$499=AH$3,ROW($O$4:$O$499)-ROW($O$4)+1),ROWS($O$4:$O58))),"")</f>
        <v/>
      </c>
      <c r="AI58" s="2" t="str">
        <f t="array" ref="AI58">IFERROR(INDEX($K$4:$K$499,SMALL(IF($N$4:$N$499=AH$3,ROW($K$4:$K$499)-ROW($K$4)+1),ROWS($K$4:$K58))),"")</f>
        <v/>
      </c>
      <c r="AJ58" s="2"/>
      <c r="AK58" s="2"/>
      <c r="AL58" s="2"/>
      <c r="AM58" s="2"/>
      <c r="AN58" s="2"/>
      <c r="AO58" s="2"/>
      <c r="AP58" s="2"/>
      <c r="AQ58" s="2"/>
      <c r="AR58" s="2"/>
    </row>
    <row r="59" spans="1:44" x14ac:dyDescent="0.25">
      <c r="A59" s="2">
        <f>IF(ISBLANK(Colony!D76),"",Colony!D76)</f>
        <v>42737</v>
      </c>
      <c r="B59" t="str">
        <f>IF(ISBLANK(Colony!E76),"",Colony!E76)</f>
        <v/>
      </c>
      <c r="C59" t="str">
        <f>IF(ISBLANK(Colony!F76),"",Colony!F76)</f>
        <v>3</v>
      </c>
      <c r="D59" s="1" t="str">
        <f>IF(ISBLANK(Colony!G76),"",Colony!G76)</f>
        <v>-</v>
      </c>
      <c r="E59" s="1" t="str">
        <f>IF(ISBLANK(Colony!H76),"",Colony!H76)</f>
        <v>AH0590</v>
      </c>
      <c r="F59" s="1" t="str">
        <f>IF(ISBLANK(Colony!I76),"",Colony!I76)</f>
        <v>AH0594</v>
      </c>
      <c r="G59" s="1">
        <f>IF(ISBLANK(Colony!J76),"",Colony!J76)</f>
        <v>321</v>
      </c>
      <c r="H59" s="1" t="str">
        <f>IF(ISBLANK(Colony!L76),"",Colony!L76)</f>
        <v>Phil - sorry jinho made mistake</v>
      </c>
      <c r="I59" t="str">
        <f t="array" ref="I59">_xlfn.IFNA(INDEX($A$4:$A$499&amp;$E$4:$E$499, MATCH(0, COUNTIF(I$3:I58, $A$4:$A$499&amp;$E$4:$E$499), 0)),"")</f>
        <v/>
      </c>
      <c r="J59" t="str">
        <f t="array" ref="J59">_xlfn.IFNA( MATCH(0, COUNTIF(I$3:I58, $A$4:$A$499&amp;$E$4:$E$499), 0),"")</f>
        <v/>
      </c>
      <c r="K59" s="2" t="str">
        <f t="array" ref="K59">IFERROR(INDEX($A$4:$A$499, J59),"")</f>
        <v/>
      </c>
      <c r="L59" t="str">
        <f t="array" ref="L59">IFERROR(INDEX($G$4:$G$499, J59),"")</f>
        <v/>
      </c>
      <c r="M59" t="str">
        <f t="array" ref="M59">IF(AND(J60&gt;99999,J59&lt;99999),O59- (SUM(--(NOT(ISBLANK(INDEX(Colony!$J$21:$J$494, J59):INDEX(Colony!$J$21:$J$494, COUNT($A$4:$A$499))))))), IFERROR(O59-(SUM(--(NOT(ISBLANK(INDEX(Colony!$J$21:$J$494, J59):INDEX(Colony!$J$21:$J$494, J60-1)))))),""))</f>
        <v/>
      </c>
      <c r="N59" t="str">
        <f t="array" ref="N59">IFERROR(INDEX($E$4:$E$499,J59),"")</f>
        <v/>
      </c>
      <c r="O59" t="str">
        <f t="array" ref="O59">IFERROR(IF(NOT(J59+100&gt;J60),COUNT($A$4:$A$499)+1-J59,IFERROR(J60-J59,"")),"")</f>
        <v/>
      </c>
      <c r="P59" s="6" t="str">
        <f t="array" ref="P59">IFERROR(INDEX($O$4:$O$499,SMALL(IF($N$4:$N$499=P$3,ROW($O$4:$O$499)-ROW($O$4)+1),ROWS($O$4:$O59))),"")</f>
        <v/>
      </c>
      <c r="Q59" s="2" t="str">
        <f t="array" ref="Q59">IFERROR(INDEX($K$4:$K$499,SMALL(IF($N$4:$N$499=P$3,ROW($K$4:$K$499)-ROW($K$4)+1),ROWS($K$4:$K59))),"")</f>
        <v/>
      </c>
      <c r="R59" s="6" t="str">
        <f t="array" ref="R59">IFERROR(INDEX($O$4:$O$499,SMALL(IF($N$4:$N$499=R$3,ROW($O$4:$O$499)-ROW($O$4)+1),ROWS($O$4:$O59))),"")</f>
        <v/>
      </c>
      <c r="S59" s="2" t="str">
        <f t="array" ref="S59">IFERROR(INDEX($K$4:$K$499,SMALL(IF($N$4:$N$499=R$3,ROW($K$4:$K$499)-ROW($K$4)+1),ROWS($K$4:$K59))),"")</f>
        <v/>
      </c>
      <c r="T59" s="6" t="str">
        <f t="array" ref="T59">IFERROR(INDEX($O$4:$O$499,SMALL(IF($N$4:$N$499=T$3,ROW($O$4:$O$499)-ROW($O$4)+1),ROWS($O$4:$O59))),"")</f>
        <v/>
      </c>
      <c r="U59" s="2" t="str">
        <f t="array" ref="U59">IFERROR(INDEX($K$4:$K$499,SMALL(IF($N$4:$N$499=T$3,ROW($K$4:$K$499)-ROW($K$4)+1),ROWS($K$4:$K59))),"")</f>
        <v/>
      </c>
      <c r="V59" s="6" t="str">
        <f t="array" ref="V59">IFERROR(INDEX($O$4:$O$499,SMALL(IF($N$4:$N$499=V$3,ROW($O$4:$O$499)-ROW($O$4)+1),ROWS($O$4:$O59))),"")</f>
        <v/>
      </c>
      <c r="W59" s="2" t="str">
        <f t="array" ref="W59">IFERROR(INDEX($K$4:$K$499,SMALL(IF($N$4:$N$499=V$3,ROW($K$4:$K$499)-ROW($K$4)+1),ROWS($K$4:$K59))),"")</f>
        <v/>
      </c>
      <c r="X59" s="6" t="str">
        <f t="array" ref="X59">IFERROR(INDEX($O$4:$O$499,SMALL(IF($N$4:$N$499=X$3,ROW($O$4:$O$499)-ROW($O$4)+1),ROWS($O$4:$O59))),"")</f>
        <v/>
      </c>
      <c r="Y59" s="2" t="str">
        <f t="array" ref="Y59">IFERROR(INDEX($K$4:$K$499,SMALL(IF($N$4:$N$499=X$3,ROW($K$4:$K$499)-ROW($K$4)+1),ROWS($K$4:$K59))),"")</f>
        <v/>
      </c>
      <c r="Z59" s="6" t="str">
        <f t="array" ref="Z59">IFERROR(INDEX($O$4:$O$499,SMALL(IF($N$4:$N$499=Z$3,ROW($O$4:$O$499)-ROW($O$4)+1),ROWS($O$4:$O59))),"")</f>
        <v/>
      </c>
      <c r="AA59" s="2" t="str">
        <f t="array" ref="AA59">IFERROR(INDEX($K$4:$K$499,SMALL(IF($N$4:$N$499=Z$3,ROW($K$4:$K$499)-ROW($K$4)+1),ROWS($K$4:$K59))),"")</f>
        <v/>
      </c>
      <c r="AB59" s="6" t="str">
        <f t="array" ref="AB59">IFERROR(INDEX($O$4:$O$499,SMALL(IF($N$4:$N$499=AB$3,ROW($O$4:$O$499)-ROW($O$4)+1),ROWS($O$4:$O59))),"")</f>
        <v/>
      </c>
      <c r="AC59" s="2" t="str">
        <f t="array" ref="AC59">IFERROR(INDEX($K$4:$K$499,SMALL(IF($N$4:$N$499=AB$3,ROW($K$4:$K$499)-ROW($K$4)+1),ROWS($K$4:$K59))),"")</f>
        <v/>
      </c>
      <c r="AD59" s="6" t="str">
        <f t="array" ref="AD59">IFERROR(INDEX($O$4:$O$499,SMALL(IF($N$4:$N$499=AD$3,ROW($O$4:$O$499)-ROW($O$4)+1),ROWS($O$4:$O59))),"")</f>
        <v/>
      </c>
      <c r="AE59" s="2" t="str">
        <f t="array" ref="AE59">IFERROR(INDEX($K$4:$K$499,SMALL(IF($N$4:$N$499=AD$3,ROW($K$4:$K$499)-ROW($K$4)+1),ROWS($K$4:$K59))),"")</f>
        <v/>
      </c>
      <c r="AF59" s="6" t="str">
        <f t="array" ref="AF59">IFERROR(INDEX($O$4:$O$499,SMALL(IF($N$4:$N$499=AF$3,ROW($O$4:$O$499)-ROW($O$4)+1),ROWS($O$4:$O59))),"")</f>
        <v/>
      </c>
      <c r="AG59" s="2" t="str">
        <f t="array" ref="AG59">IFERROR(INDEX($K$4:$K$499,SMALL(IF($N$4:$N$499=AF$3,ROW($K$4:$K$499)-ROW($K$4)+1),ROWS($K$4:$K59))),"")</f>
        <v/>
      </c>
      <c r="AH59" s="6" t="str">
        <f t="array" ref="AH59">IFERROR(INDEX($O$4:$O$499,SMALL(IF($N$4:$N$499=AH$3,ROW($O$4:$O$499)-ROW($O$4)+1),ROWS($O$4:$O59))),"")</f>
        <v/>
      </c>
      <c r="AI59" s="2" t="str">
        <f t="array" ref="AI59">IFERROR(INDEX($K$4:$K$499,SMALL(IF($N$4:$N$499=AH$3,ROW($K$4:$K$499)-ROW($K$4)+1),ROWS($K$4:$K59))),"")</f>
        <v/>
      </c>
      <c r="AJ59" s="2"/>
      <c r="AK59" s="2"/>
      <c r="AL59" s="2"/>
      <c r="AM59" s="2"/>
      <c r="AN59" s="2"/>
      <c r="AO59" s="2"/>
      <c r="AP59" s="2"/>
      <c r="AQ59" s="2"/>
      <c r="AR59" s="2"/>
    </row>
    <row r="60" spans="1:44" x14ac:dyDescent="0.25">
      <c r="A60" s="2">
        <f>IF(ISBLANK(Colony!D77),"",Colony!D77)</f>
        <v>42737</v>
      </c>
      <c r="B60" t="str">
        <f>IF(ISBLANK(Colony!E77),"",Colony!E77)</f>
        <v/>
      </c>
      <c r="C60" t="str">
        <f>IF(ISBLANK(Colony!F77),"",Colony!F77)</f>
        <v>1</v>
      </c>
      <c r="D60" s="1" t="str">
        <f>IF(ISBLANK(Colony!G77),"",Colony!G77)</f>
        <v>+</v>
      </c>
      <c r="E60" s="1" t="str">
        <f>IF(ISBLANK(Colony!H77),"",Colony!H77)</f>
        <v>AH0590</v>
      </c>
      <c r="F60" s="1" t="str">
        <f>IF(ISBLANK(Colony!I77),"",Colony!I77)</f>
        <v>AH0594</v>
      </c>
      <c r="G60" s="1">
        <f>IF(ISBLANK(Colony!J77),"",Colony!J77)</f>
        <v>331</v>
      </c>
      <c r="H60" s="1" t="str">
        <f>IF(ISBLANK(Colony!L77),"",Colony!L77)</f>
        <v>Phil</v>
      </c>
      <c r="I60" t="str">
        <f t="array" ref="I60">_xlfn.IFNA(INDEX($A$4:$A$499&amp;$E$4:$E$499, MATCH(0, COUNTIF(I$3:I59, $A$4:$A$499&amp;$E$4:$E$499), 0)),"")</f>
        <v/>
      </c>
      <c r="J60" t="str">
        <f t="array" ref="J60">_xlfn.IFNA( MATCH(0, COUNTIF(I$3:I59, $A$4:$A$499&amp;$E$4:$E$499), 0),"")</f>
        <v/>
      </c>
      <c r="K60" s="2" t="str">
        <f t="array" ref="K60">IFERROR(INDEX($A$4:$A$499, J60),"")</f>
        <v/>
      </c>
      <c r="L60" t="str">
        <f t="array" ref="L60">IFERROR(INDEX($G$4:$G$499, J60),"")</f>
        <v/>
      </c>
      <c r="M60" t="str">
        <f t="array" ref="M60">IF(AND(J61&gt;99999,J60&lt;99999),O60- (SUM(--(NOT(ISBLANK(INDEX(Colony!$J$21:$J$494, J60):INDEX(Colony!$J$21:$J$494, COUNT($A$4:$A$499))))))), IFERROR(O60-(SUM(--(NOT(ISBLANK(INDEX(Colony!$J$21:$J$494, J60):INDEX(Colony!$J$21:$J$494, J61-1)))))),""))</f>
        <v/>
      </c>
      <c r="N60" t="str">
        <f t="array" ref="N60">IFERROR(INDEX($E$4:$E$499,J60),"")</f>
        <v/>
      </c>
      <c r="O60" t="str">
        <f t="array" ref="O60">IFERROR(IF(NOT(J60+100&gt;J61),COUNT($A$4:$A$499)+1-J60,IFERROR(J61-J60,"")),"")</f>
        <v/>
      </c>
      <c r="P60" s="6" t="str">
        <f t="array" ref="P60">IFERROR(INDEX($O$4:$O$499,SMALL(IF($N$4:$N$499=P$3,ROW($O$4:$O$499)-ROW($O$4)+1),ROWS($O$4:$O60))),"")</f>
        <v/>
      </c>
      <c r="Q60" s="2" t="str">
        <f t="array" ref="Q60">IFERROR(INDEX($K$4:$K$499,SMALL(IF($N$4:$N$499=P$3,ROW($K$4:$K$499)-ROW($K$4)+1),ROWS($K$4:$K60))),"")</f>
        <v/>
      </c>
      <c r="R60" s="6" t="str">
        <f t="array" ref="R60">IFERROR(INDEX($O$4:$O$499,SMALL(IF($N$4:$N$499=R$3,ROW($O$4:$O$499)-ROW($O$4)+1),ROWS($O$4:$O60))),"")</f>
        <v/>
      </c>
      <c r="S60" s="2" t="str">
        <f t="array" ref="S60">IFERROR(INDEX($K$4:$K$499,SMALL(IF($N$4:$N$499=R$3,ROW($K$4:$K$499)-ROW($K$4)+1),ROWS($K$4:$K60))),"")</f>
        <v/>
      </c>
      <c r="T60" s="6" t="str">
        <f t="array" ref="T60">IFERROR(INDEX($O$4:$O$499,SMALL(IF($N$4:$N$499=T$3,ROW($O$4:$O$499)-ROW($O$4)+1),ROWS($O$4:$O60))),"")</f>
        <v/>
      </c>
      <c r="U60" s="2" t="str">
        <f t="array" ref="U60">IFERROR(INDEX($K$4:$K$499,SMALL(IF($N$4:$N$499=T$3,ROW($K$4:$K$499)-ROW($K$4)+1),ROWS($K$4:$K60))),"")</f>
        <v/>
      </c>
      <c r="V60" s="6" t="str">
        <f t="array" ref="V60">IFERROR(INDEX($O$4:$O$499,SMALL(IF($N$4:$N$499=V$3,ROW($O$4:$O$499)-ROW($O$4)+1),ROWS($O$4:$O60))),"")</f>
        <v/>
      </c>
      <c r="W60" s="2" t="str">
        <f t="array" ref="W60">IFERROR(INDEX($K$4:$K$499,SMALL(IF($N$4:$N$499=V$3,ROW($K$4:$K$499)-ROW($K$4)+1),ROWS($K$4:$K60))),"")</f>
        <v/>
      </c>
      <c r="X60" s="6" t="str">
        <f t="array" ref="X60">IFERROR(INDEX($O$4:$O$499,SMALL(IF($N$4:$N$499=X$3,ROW($O$4:$O$499)-ROW($O$4)+1),ROWS($O$4:$O60))),"")</f>
        <v/>
      </c>
      <c r="Y60" s="2" t="str">
        <f t="array" ref="Y60">IFERROR(INDEX($K$4:$K$499,SMALL(IF($N$4:$N$499=X$3,ROW($K$4:$K$499)-ROW($K$4)+1),ROWS($K$4:$K60))),"")</f>
        <v/>
      </c>
      <c r="Z60" s="6" t="str">
        <f t="array" ref="Z60">IFERROR(INDEX($O$4:$O$499,SMALL(IF($N$4:$N$499=Z$3,ROW($O$4:$O$499)-ROW($O$4)+1),ROWS($O$4:$O60))),"")</f>
        <v/>
      </c>
      <c r="AA60" s="2" t="str">
        <f t="array" ref="AA60">IFERROR(INDEX($K$4:$K$499,SMALL(IF($N$4:$N$499=Z$3,ROW($K$4:$K$499)-ROW($K$4)+1),ROWS($K$4:$K60))),"")</f>
        <v/>
      </c>
      <c r="AB60" s="6" t="str">
        <f t="array" ref="AB60">IFERROR(INDEX($O$4:$O$499,SMALL(IF($N$4:$N$499=AB$3,ROW($O$4:$O$499)-ROW($O$4)+1),ROWS($O$4:$O60))),"")</f>
        <v/>
      </c>
      <c r="AC60" s="2" t="str">
        <f t="array" ref="AC60">IFERROR(INDEX($K$4:$K$499,SMALL(IF($N$4:$N$499=AB$3,ROW($K$4:$K$499)-ROW($K$4)+1),ROWS($K$4:$K60))),"")</f>
        <v/>
      </c>
      <c r="AD60" s="6" t="str">
        <f t="array" ref="AD60">IFERROR(INDEX($O$4:$O$499,SMALL(IF($N$4:$N$499=AD$3,ROW($O$4:$O$499)-ROW($O$4)+1),ROWS($O$4:$O60))),"")</f>
        <v/>
      </c>
      <c r="AE60" s="2" t="str">
        <f t="array" ref="AE60">IFERROR(INDEX($K$4:$K$499,SMALL(IF($N$4:$N$499=AD$3,ROW($K$4:$K$499)-ROW($K$4)+1),ROWS($K$4:$K60))),"")</f>
        <v/>
      </c>
      <c r="AF60" s="6" t="str">
        <f t="array" ref="AF60">IFERROR(INDEX($O$4:$O$499,SMALL(IF($N$4:$N$499=AF$3,ROW($O$4:$O$499)-ROW($O$4)+1),ROWS($O$4:$O60))),"")</f>
        <v/>
      </c>
      <c r="AG60" s="2" t="str">
        <f t="array" ref="AG60">IFERROR(INDEX($K$4:$K$499,SMALL(IF($N$4:$N$499=AF$3,ROW($K$4:$K$499)-ROW($K$4)+1),ROWS($K$4:$K60))),"")</f>
        <v/>
      </c>
      <c r="AH60" s="6" t="str">
        <f t="array" ref="AH60">IFERROR(INDEX($O$4:$O$499,SMALL(IF($N$4:$N$499=AH$3,ROW($O$4:$O$499)-ROW($O$4)+1),ROWS($O$4:$O60))),"")</f>
        <v/>
      </c>
      <c r="AI60" s="2" t="str">
        <f t="array" ref="AI60">IFERROR(INDEX($K$4:$K$499,SMALL(IF($N$4:$N$499=AH$3,ROW($K$4:$K$499)-ROW($K$4)+1),ROWS($K$4:$K60))),"")</f>
        <v/>
      </c>
      <c r="AJ60" s="2"/>
      <c r="AK60" s="2"/>
      <c r="AL60" s="2"/>
      <c r="AM60" s="2"/>
      <c r="AN60" s="2"/>
      <c r="AO60" s="2"/>
      <c r="AP60" s="2"/>
      <c r="AQ60" s="2"/>
      <c r="AR60" s="2"/>
    </row>
    <row r="61" spans="1:44" x14ac:dyDescent="0.25">
      <c r="A61" s="2">
        <f>IF(ISBLANK(Colony!D78),"",Colony!D78)</f>
        <v>42737</v>
      </c>
      <c r="B61" t="str">
        <f>IF(ISBLANK(Colony!E78),"",Colony!E78)</f>
        <v/>
      </c>
      <c r="C61" t="str">
        <f>IF(ISBLANK(Colony!F78),"",Colony!F78)</f>
        <v>2</v>
      </c>
      <c r="D61" s="1" t="str">
        <f>IF(ISBLANK(Colony!G78),"",Colony!G78)</f>
        <v>-</v>
      </c>
      <c r="E61" s="1" t="str">
        <f>IF(ISBLANK(Colony!H78),"",Colony!H78)</f>
        <v>AH0590</v>
      </c>
      <c r="F61" s="1" t="str">
        <f>IF(ISBLANK(Colony!I78),"",Colony!I78)</f>
        <v>AH0594</v>
      </c>
      <c r="G61" s="1">
        <f>IF(ISBLANK(Colony!J78),"",Colony!J78)</f>
        <v>331</v>
      </c>
      <c r="H61" s="1" t="str">
        <f>IF(ISBLANK(Colony!L78),"",Colony!L78)</f>
        <v>Jinho</v>
      </c>
      <c r="I61" t="str">
        <f t="array" ref="I61">_xlfn.IFNA(INDEX($A$4:$A$499&amp;$E$4:$E$499, MATCH(0, COUNTIF(I$3:I60, $A$4:$A$499&amp;$E$4:$E$499), 0)),"")</f>
        <v/>
      </c>
      <c r="J61" t="str">
        <f t="array" ref="J61">_xlfn.IFNA( MATCH(0, COUNTIF(I$3:I60, $A$4:$A$499&amp;$E$4:$E$499), 0),"")</f>
        <v/>
      </c>
      <c r="K61" s="2" t="str">
        <f t="array" ref="K61">IFERROR(INDEX($A$4:$A$499, J61),"")</f>
        <v/>
      </c>
      <c r="L61" t="str">
        <f t="array" ref="L61">IFERROR(INDEX($G$4:$G$499, J61),"")</f>
        <v/>
      </c>
      <c r="M61" t="str">
        <f t="array" ref="M61">IF(AND(J62&gt;99999,J61&lt;99999),O61- (SUM(--(NOT(ISBLANK(INDEX(Colony!$J$21:$J$494, J61):INDEX(Colony!$J$21:$J$494, COUNT($A$4:$A$499))))))), IFERROR(O61-(SUM(--(NOT(ISBLANK(INDEX(Colony!$J$21:$J$494, J61):INDEX(Colony!$J$21:$J$494, J62-1)))))),""))</f>
        <v/>
      </c>
      <c r="N61" t="str">
        <f t="array" ref="N61">IFERROR(INDEX($E$4:$E$499,J61),"")</f>
        <v/>
      </c>
      <c r="O61" t="str">
        <f t="array" ref="O61">IFERROR(IF(NOT(J61+100&gt;J62),COUNT($A$4:$A$499)+1-J61,IFERROR(J62-J61,"")),"")</f>
        <v/>
      </c>
      <c r="P61" s="6" t="str">
        <f t="array" ref="P61">IFERROR(INDEX($O$4:$O$499,SMALL(IF($N$4:$N$499=P$3,ROW($O$4:$O$499)-ROW($O$4)+1),ROWS($O$4:$O61))),"")</f>
        <v/>
      </c>
      <c r="Q61" s="2" t="str">
        <f t="array" ref="Q61">IFERROR(INDEX($K$4:$K$499,SMALL(IF($N$4:$N$499=P$3,ROW($K$4:$K$499)-ROW($K$4)+1),ROWS($K$4:$K61))),"")</f>
        <v/>
      </c>
      <c r="R61" s="6" t="str">
        <f t="array" ref="R61">IFERROR(INDEX($O$4:$O$499,SMALL(IF($N$4:$N$499=R$3,ROW($O$4:$O$499)-ROW($O$4)+1),ROWS($O$4:$O61))),"")</f>
        <v/>
      </c>
      <c r="S61" s="2" t="str">
        <f t="array" ref="S61">IFERROR(INDEX($K$4:$K$499,SMALL(IF($N$4:$N$499=R$3,ROW($K$4:$K$499)-ROW($K$4)+1),ROWS($K$4:$K61))),"")</f>
        <v/>
      </c>
      <c r="T61" s="6" t="str">
        <f t="array" ref="T61">IFERROR(INDEX($O$4:$O$499,SMALL(IF($N$4:$N$499=T$3,ROW($O$4:$O$499)-ROW($O$4)+1),ROWS($O$4:$O61))),"")</f>
        <v/>
      </c>
      <c r="U61" s="2" t="str">
        <f t="array" ref="U61">IFERROR(INDEX($K$4:$K$499,SMALL(IF($N$4:$N$499=T$3,ROW($K$4:$K$499)-ROW($K$4)+1),ROWS($K$4:$K61))),"")</f>
        <v/>
      </c>
      <c r="V61" s="6" t="str">
        <f t="array" ref="V61">IFERROR(INDEX($O$4:$O$499,SMALL(IF($N$4:$N$499=V$3,ROW($O$4:$O$499)-ROW($O$4)+1),ROWS($O$4:$O61))),"")</f>
        <v/>
      </c>
      <c r="W61" s="2" t="str">
        <f t="array" ref="W61">IFERROR(INDEX($K$4:$K$499,SMALL(IF($N$4:$N$499=V$3,ROW($K$4:$K$499)-ROW($K$4)+1),ROWS($K$4:$K61))),"")</f>
        <v/>
      </c>
      <c r="X61" s="6" t="str">
        <f t="array" ref="X61">IFERROR(INDEX($O$4:$O$499,SMALL(IF($N$4:$N$499=X$3,ROW($O$4:$O$499)-ROW($O$4)+1),ROWS($O$4:$O61))),"")</f>
        <v/>
      </c>
      <c r="Y61" s="2" t="str">
        <f t="array" ref="Y61">IFERROR(INDEX($K$4:$K$499,SMALL(IF($N$4:$N$499=X$3,ROW($K$4:$K$499)-ROW($K$4)+1),ROWS($K$4:$K61))),"")</f>
        <v/>
      </c>
      <c r="Z61" s="6" t="str">
        <f t="array" ref="Z61">IFERROR(INDEX($O$4:$O$499,SMALL(IF($N$4:$N$499=Z$3,ROW($O$4:$O$499)-ROW($O$4)+1),ROWS($O$4:$O61))),"")</f>
        <v/>
      </c>
      <c r="AA61" s="2" t="str">
        <f t="array" ref="AA61">IFERROR(INDEX($K$4:$K$499,SMALL(IF($N$4:$N$499=Z$3,ROW($K$4:$K$499)-ROW($K$4)+1),ROWS($K$4:$K61))),"")</f>
        <v/>
      </c>
      <c r="AB61" s="6" t="str">
        <f t="array" ref="AB61">IFERROR(INDEX($O$4:$O$499,SMALL(IF($N$4:$N$499=AB$3,ROW($O$4:$O$499)-ROW($O$4)+1),ROWS($O$4:$O61))),"")</f>
        <v/>
      </c>
      <c r="AC61" s="2" t="str">
        <f t="array" ref="AC61">IFERROR(INDEX($K$4:$K$499,SMALL(IF($N$4:$N$499=AB$3,ROW($K$4:$K$499)-ROW($K$4)+1),ROWS($K$4:$K61))),"")</f>
        <v/>
      </c>
      <c r="AD61" s="6" t="str">
        <f t="array" ref="AD61">IFERROR(INDEX($O$4:$O$499,SMALL(IF($N$4:$N$499=AD$3,ROW($O$4:$O$499)-ROW($O$4)+1),ROWS($O$4:$O61))),"")</f>
        <v/>
      </c>
      <c r="AE61" s="2" t="str">
        <f t="array" ref="AE61">IFERROR(INDEX($K$4:$K$499,SMALL(IF($N$4:$N$499=AD$3,ROW($K$4:$K$499)-ROW($K$4)+1),ROWS($K$4:$K61))),"")</f>
        <v/>
      </c>
      <c r="AF61" s="6" t="str">
        <f t="array" ref="AF61">IFERROR(INDEX($O$4:$O$499,SMALL(IF($N$4:$N$499=AF$3,ROW($O$4:$O$499)-ROW($O$4)+1),ROWS($O$4:$O61))),"")</f>
        <v/>
      </c>
      <c r="AG61" s="2" t="str">
        <f t="array" ref="AG61">IFERROR(INDEX($K$4:$K$499,SMALL(IF($N$4:$N$499=AF$3,ROW($K$4:$K$499)-ROW($K$4)+1),ROWS($K$4:$K61))),"")</f>
        <v/>
      </c>
      <c r="AH61" s="6" t="str">
        <f t="array" ref="AH61">IFERROR(INDEX($O$4:$O$499,SMALL(IF($N$4:$N$499=AH$3,ROW($O$4:$O$499)-ROW($O$4)+1),ROWS($O$4:$O61))),"")</f>
        <v/>
      </c>
      <c r="AI61" s="2" t="str">
        <f t="array" ref="AI61">IFERROR(INDEX($K$4:$K$499,SMALL(IF($N$4:$N$499=AH$3,ROW($K$4:$K$499)-ROW($K$4)+1),ROWS($K$4:$K61))),"")</f>
        <v/>
      </c>
      <c r="AJ61" s="2"/>
      <c r="AK61" s="2"/>
      <c r="AL61" s="2"/>
      <c r="AM61" s="2"/>
      <c r="AN61" s="2"/>
      <c r="AO61" s="2"/>
      <c r="AP61" s="2"/>
      <c r="AQ61" s="2"/>
      <c r="AR61" s="2"/>
    </row>
    <row r="62" spans="1:44" x14ac:dyDescent="0.25">
      <c r="A62" s="2">
        <f>IF(ISBLANK(Colony!D79),"",Colony!D79)</f>
        <v>42737</v>
      </c>
      <c r="B62" t="str">
        <f>IF(ISBLANK(Colony!E79),"",Colony!E79)</f>
        <v/>
      </c>
      <c r="C62" t="str">
        <f>IF(ISBLANK(Colony!F79),"",Colony!F79)</f>
        <v>3</v>
      </c>
      <c r="D62" s="1" t="str">
        <f>IF(ISBLANK(Colony!G79),"",Colony!G79)</f>
        <v>+</v>
      </c>
      <c r="E62" s="1" t="str">
        <f>IF(ISBLANK(Colony!H79),"",Colony!H79)</f>
        <v>AH0590</v>
      </c>
      <c r="F62" s="1" t="str">
        <f>IF(ISBLANK(Colony!I79),"",Colony!I79)</f>
        <v>AH0594</v>
      </c>
      <c r="G62" s="1">
        <f>IF(ISBLANK(Colony!J79),"",Colony!J79)</f>
        <v>331</v>
      </c>
      <c r="H62" s="1" t="str">
        <f>IF(ISBLANK(Colony!L79),"",Colony!L79)</f>
        <v>phil</v>
      </c>
      <c r="I62" t="str">
        <f t="array" ref="I62">_xlfn.IFNA(INDEX($A$4:$A$499&amp;$E$4:$E$499, MATCH(0, COUNTIF(I$3:I61, $A$4:$A$499&amp;$E$4:$E$499), 0)),"")</f>
        <v/>
      </c>
      <c r="J62" t="str">
        <f t="array" ref="J62">_xlfn.IFNA( MATCH(0, COUNTIF(I$3:I61, $A$4:$A$499&amp;$E$4:$E$499), 0),"")</f>
        <v/>
      </c>
      <c r="K62" s="2" t="str">
        <f t="array" ref="K62">IFERROR(INDEX($A$4:$A$499, J62),"")</f>
        <v/>
      </c>
      <c r="L62" t="str">
        <f t="array" ref="L62">IFERROR(INDEX($G$4:$G$499, J62),"")</f>
        <v/>
      </c>
      <c r="M62" t="str">
        <f t="array" ref="M62">IF(AND(J63&gt;99999,J62&lt;99999),O62- (SUM(--(NOT(ISBLANK(INDEX(Colony!$J$21:$J$494, J62):INDEX(Colony!$J$21:$J$494, COUNT($A$4:$A$499))))))), IFERROR(O62-(SUM(--(NOT(ISBLANK(INDEX(Colony!$J$21:$J$494, J62):INDEX(Colony!$J$21:$J$494, J63-1)))))),""))</f>
        <v/>
      </c>
      <c r="N62" t="str">
        <f t="array" ref="N62">IFERROR(INDEX($E$4:$E$499,J62),"")</f>
        <v/>
      </c>
      <c r="O62" t="str">
        <f t="array" ref="O62">IFERROR(IF(NOT(J62+100&gt;J63),COUNT($A$4:$A$499)+1-J62,IFERROR(J63-J62,"")),"")</f>
        <v/>
      </c>
      <c r="P62" s="6" t="str">
        <f t="array" ref="P62">IFERROR(INDEX($O$4:$O$499,SMALL(IF($N$4:$N$499=P$3,ROW($O$4:$O$499)-ROW($O$4)+1),ROWS($O$4:$O62))),"")</f>
        <v/>
      </c>
      <c r="Q62" s="2" t="str">
        <f t="array" ref="Q62">IFERROR(INDEX($K$4:$K$499,SMALL(IF($N$4:$N$499=P$3,ROW($K$4:$K$499)-ROW($K$4)+1),ROWS($K$4:$K62))),"")</f>
        <v/>
      </c>
      <c r="R62" s="6" t="str">
        <f t="array" ref="R62">IFERROR(INDEX($O$4:$O$499,SMALL(IF($N$4:$N$499=R$3,ROW($O$4:$O$499)-ROW($O$4)+1),ROWS($O$4:$O62))),"")</f>
        <v/>
      </c>
      <c r="S62" s="2" t="str">
        <f t="array" ref="S62">IFERROR(INDEX($K$4:$K$499,SMALL(IF($N$4:$N$499=R$3,ROW($K$4:$K$499)-ROW($K$4)+1),ROWS($K$4:$K62))),"")</f>
        <v/>
      </c>
      <c r="T62" s="6" t="str">
        <f t="array" ref="T62">IFERROR(INDEX($O$4:$O$499,SMALL(IF($N$4:$N$499=T$3,ROW($O$4:$O$499)-ROW($O$4)+1),ROWS($O$4:$O62))),"")</f>
        <v/>
      </c>
      <c r="U62" s="2" t="str">
        <f t="array" ref="U62">IFERROR(INDEX($K$4:$K$499,SMALL(IF($N$4:$N$499=T$3,ROW($K$4:$K$499)-ROW($K$4)+1),ROWS($K$4:$K62))),"")</f>
        <v/>
      </c>
      <c r="V62" s="6" t="str">
        <f t="array" ref="V62">IFERROR(INDEX($O$4:$O$499,SMALL(IF($N$4:$N$499=V$3,ROW($O$4:$O$499)-ROW($O$4)+1),ROWS($O$4:$O62))),"")</f>
        <v/>
      </c>
      <c r="W62" s="2" t="str">
        <f t="array" ref="W62">IFERROR(INDEX($K$4:$K$499,SMALL(IF($N$4:$N$499=V$3,ROW($K$4:$K$499)-ROW($K$4)+1),ROWS($K$4:$K62))),"")</f>
        <v/>
      </c>
      <c r="X62" s="6" t="str">
        <f t="array" ref="X62">IFERROR(INDEX($O$4:$O$499,SMALL(IF($N$4:$N$499=X$3,ROW($O$4:$O$499)-ROW($O$4)+1),ROWS($O$4:$O62))),"")</f>
        <v/>
      </c>
      <c r="Y62" s="2" t="str">
        <f t="array" ref="Y62">IFERROR(INDEX($K$4:$K$499,SMALL(IF($N$4:$N$499=X$3,ROW($K$4:$K$499)-ROW($K$4)+1),ROWS($K$4:$K62))),"")</f>
        <v/>
      </c>
      <c r="Z62" s="6" t="str">
        <f t="array" ref="Z62">IFERROR(INDEX($O$4:$O$499,SMALL(IF($N$4:$N$499=Z$3,ROW($O$4:$O$499)-ROW($O$4)+1),ROWS($O$4:$O62))),"")</f>
        <v/>
      </c>
      <c r="AA62" s="2" t="str">
        <f t="array" ref="AA62">IFERROR(INDEX($K$4:$K$499,SMALL(IF($N$4:$N$499=Z$3,ROW($K$4:$K$499)-ROW($K$4)+1),ROWS($K$4:$K62))),"")</f>
        <v/>
      </c>
      <c r="AB62" s="6" t="str">
        <f t="array" ref="AB62">IFERROR(INDEX($O$4:$O$499,SMALL(IF($N$4:$N$499=AB$3,ROW($O$4:$O$499)-ROW($O$4)+1),ROWS($O$4:$O62))),"")</f>
        <v/>
      </c>
      <c r="AC62" s="2" t="str">
        <f t="array" ref="AC62">IFERROR(INDEX($K$4:$K$499,SMALL(IF($N$4:$N$499=AB$3,ROW($K$4:$K$499)-ROW($K$4)+1),ROWS($K$4:$K62))),"")</f>
        <v/>
      </c>
      <c r="AD62" s="6" t="str">
        <f t="array" ref="AD62">IFERROR(INDEX($O$4:$O$499,SMALL(IF($N$4:$N$499=AD$3,ROW($O$4:$O$499)-ROW($O$4)+1),ROWS($O$4:$O62))),"")</f>
        <v/>
      </c>
      <c r="AE62" s="2" t="str">
        <f t="array" ref="AE62">IFERROR(INDEX($K$4:$K$499,SMALL(IF($N$4:$N$499=AD$3,ROW($K$4:$K$499)-ROW($K$4)+1),ROWS($K$4:$K62))),"")</f>
        <v/>
      </c>
      <c r="AF62" s="6" t="str">
        <f t="array" ref="AF62">IFERROR(INDEX($O$4:$O$499,SMALL(IF($N$4:$N$499=AF$3,ROW($O$4:$O$499)-ROW($O$4)+1),ROWS($O$4:$O62))),"")</f>
        <v/>
      </c>
      <c r="AG62" s="2" t="str">
        <f t="array" ref="AG62">IFERROR(INDEX($K$4:$K$499,SMALL(IF($N$4:$N$499=AF$3,ROW($K$4:$K$499)-ROW($K$4)+1),ROWS($K$4:$K62))),"")</f>
        <v/>
      </c>
      <c r="AH62" s="6" t="str">
        <f t="array" ref="AH62">IFERROR(INDEX($O$4:$O$499,SMALL(IF($N$4:$N$499=AH$3,ROW($O$4:$O$499)-ROW($O$4)+1),ROWS($O$4:$O62))),"")</f>
        <v/>
      </c>
      <c r="AI62" s="2" t="str">
        <f t="array" ref="AI62">IFERROR(INDEX($K$4:$K$499,SMALL(IF($N$4:$N$499=AH$3,ROW($K$4:$K$499)-ROW($K$4)+1),ROWS($K$4:$K62))),"")</f>
        <v/>
      </c>
      <c r="AJ62" s="2"/>
      <c r="AK62" s="2"/>
      <c r="AL62" s="2"/>
      <c r="AM62" s="2"/>
      <c r="AN62" s="2"/>
      <c r="AO62" s="2"/>
      <c r="AP62" s="2"/>
      <c r="AQ62" s="2"/>
      <c r="AR62" s="2"/>
    </row>
    <row r="63" spans="1:44" x14ac:dyDescent="0.25">
      <c r="A63" s="2">
        <f>IF(ISBLANK(Colony!D80),"",Colony!D80)</f>
        <v>42752</v>
      </c>
      <c r="B63">
        <f>IF(ISBLANK(Colony!E80),"",Colony!E80)</f>
        <v>1</v>
      </c>
      <c r="C63" t="str">
        <f>IF(ISBLANK(Colony!F80),"",Colony!F80)</f>
        <v xml:space="preserve">right ear clip </v>
      </c>
      <c r="D63" s="1" t="str">
        <f>IF(ISBLANK(Colony!G80),"",Colony!G80)</f>
        <v>-</v>
      </c>
      <c r="E63" s="1" t="str">
        <f>IF(ISBLANK(Colony!H80),"",Colony!H80)</f>
        <v>AH0587</v>
      </c>
      <c r="F63" s="1" t="str">
        <f>IF(ISBLANK(Colony!I80),"",Colony!I80)</f>
        <v>AH0593</v>
      </c>
      <c r="G63" s="1">
        <f>IF(ISBLANK(Colony!J80),"",Colony!J80)</f>
        <v>348</v>
      </c>
      <c r="H63" s="1" t="str">
        <f>IF(ISBLANK(Colony!L80),"",Colony!L80)</f>
        <v>euthanized</v>
      </c>
      <c r="I63" t="str">
        <f t="array" ref="I63">_xlfn.IFNA(INDEX($A$4:$A$499&amp;$E$4:$E$499, MATCH(0, COUNTIF(I$3:I62, $A$4:$A$499&amp;$E$4:$E$499), 0)),"")</f>
        <v/>
      </c>
      <c r="J63" t="str">
        <f t="array" ref="J63">_xlfn.IFNA( MATCH(0, COUNTIF(I$3:I62, $A$4:$A$499&amp;$E$4:$E$499), 0),"")</f>
        <v/>
      </c>
      <c r="K63" s="2" t="str">
        <f t="array" ref="K63">IFERROR(INDEX($A$4:$A$499, J63),"")</f>
        <v/>
      </c>
      <c r="L63" t="str">
        <f t="array" ref="L63">IFERROR(INDEX($G$4:$G$499, J63),"")</f>
        <v/>
      </c>
      <c r="M63" t="str">
        <f t="array" ref="M63">IF(AND(J64&gt;99999,J63&lt;99999),O63- (SUM(--(NOT(ISBLANK(INDEX(Colony!$J$21:$J$494, J63):INDEX(Colony!$J$21:$J$494, COUNT($A$4:$A$499))))))), IFERROR(O63-(SUM(--(NOT(ISBLANK(INDEX(Colony!$J$21:$J$494, J63):INDEX(Colony!$J$21:$J$494, J64-1)))))),""))</f>
        <v/>
      </c>
      <c r="N63" t="str">
        <f t="array" ref="N63">IFERROR(INDEX($E$4:$E$499,J63),"")</f>
        <v/>
      </c>
      <c r="O63" t="str">
        <f t="array" ref="O63">IFERROR(IF(NOT(J63+100&gt;J64),COUNT($A$4:$A$499)+1-J63,IFERROR(J64-J63,"")),"")</f>
        <v/>
      </c>
      <c r="P63" s="6" t="str">
        <f t="array" ref="P63">IFERROR(INDEX($O$4:$O$499,SMALL(IF($N$4:$N$499=P$3,ROW($O$4:$O$499)-ROW($O$4)+1),ROWS($O$4:$O63))),"")</f>
        <v/>
      </c>
      <c r="Q63" s="2" t="str">
        <f t="array" ref="Q63">IFERROR(INDEX($K$4:$K$499,SMALL(IF($N$4:$N$499=P$3,ROW($K$4:$K$499)-ROW($K$4)+1),ROWS($K$4:$K63))),"")</f>
        <v/>
      </c>
      <c r="R63" s="6" t="str">
        <f t="array" ref="R63">IFERROR(INDEX($O$4:$O$499,SMALL(IF($N$4:$N$499=R$3,ROW($O$4:$O$499)-ROW($O$4)+1),ROWS($O$4:$O63))),"")</f>
        <v/>
      </c>
      <c r="S63" s="2" t="str">
        <f t="array" ref="S63">IFERROR(INDEX($K$4:$K$499,SMALL(IF($N$4:$N$499=R$3,ROW($K$4:$K$499)-ROW($K$4)+1),ROWS($K$4:$K63))),"")</f>
        <v/>
      </c>
      <c r="T63" s="6" t="str">
        <f t="array" ref="T63">IFERROR(INDEX($O$4:$O$499,SMALL(IF($N$4:$N$499=T$3,ROW($O$4:$O$499)-ROW($O$4)+1),ROWS($O$4:$O63))),"")</f>
        <v/>
      </c>
      <c r="U63" s="2" t="str">
        <f t="array" ref="U63">IFERROR(INDEX($K$4:$K$499,SMALL(IF($N$4:$N$499=T$3,ROW($K$4:$K$499)-ROW($K$4)+1),ROWS($K$4:$K63))),"")</f>
        <v/>
      </c>
      <c r="V63" s="6" t="str">
        <f t="array" ref="V63">IFERROR(INDEX($O$4:$O$499,SMALL(IF($N$4:$N$499=V$3,ROW($O$4:$O$499)-ROW($O$4)+1),ROWS($O$4:$O63))),"")</f>
        <v/>
      </c>
      <c r="W63" s="2" t="str">
        <f t="array" ref="W63">IFERROR(INDEX($K$4:$K$499,SMALL(IF($N$4:$N$499=V$3,ROW($K$4:$K$499)-ROW($K$4)+1),ROWS($K$4:$K63))),"")</f>
        <v/>
      </c>
      <c r="X63" s="6" t="str">
        <f t="array" ref="X63">IFERROR(INDEX($O$4:$O$499,SMALL(IF($N$4:$N$499=X$3,ROW($O$4:$O$499)-ROW($O$4)+1),ROWS($O$4:$O63))),"")</f>
        <v/>
      </c>
      <c r="Y63" s="2" t="str">
        <f t="array" ref="Y63">IFERROR(INDEX($K$4:$K$499,SMALL(IF($N$4:$N$499=X$3,ROW($K$4:$K$499)-ROW($K$4)+1),ROWS($K$4:$K63))),"")</f>
        <v/>
      </c>
      <c r="Z63" s="6" t="str">
        <f t="array" ref="Z63">IFERROR(INDEX($O$4:$O$499,SMALL(IF($N$4:$N$499=Z$3,ROW($O$4:$O$499)-ROW($O$4)+1),ROWS($O$4:$O63))),"")</f>
        <v/>
      </c>
      <c r="AA63" s="2" t="str">
        <f t="array" ref="AA63">IFERROR(INDEX($K$4:$K$499,SMALL(IF($N$4:$N$499=Z$3,ROW($K$4:$K$499)-ROW($K$4)+1),ROWS($K$4:$K63))),"")</f>
        <v/>
      </c>
      <c r="AB63" s="6" t="str">
        <f t="array" ref="AB63">IFERROR(INDEX($O$4:$O$499,SMALL(IF($N$4:$N$499=AB$3,ROW($O$4:$O$499)-ROW($O$4)+1),ROWS($O$4:$O63))),"")</f>
        <v/>
      </c>
      <c r="AC63" s="2" t="str">
        <f t="array" ref="AC63">IFERROR(INDEX($K$4:$K$499,SMALL(IF($N$4:$N$499=AB$3,ROW($K$4:$K$499)-ROW($K$4)+1),ROWS($K$4:$K63))),"")</f>
        <v/>
      </c>
      <c r="AD63" s="6" t="str">
        <f t="array" ref="AD63">IFERROR(INDEX($O$4:$O$499,SMALL(IF($N$4:$N$499=AD$3,ROW($O$4:$O$499)-ROW($O$4)+1),ROWS($O$4:$O63))),"")</f>
        <v/>
      </c>
      <c r="AE63" s="2" t="str">
        <f t="array" ref="AE63">IFERROR(INDEX($K$4:$K$499,SMALL(IF($N$4:$N$499=AD$3,ROW($K$4:$K$499)-ROW($K$4)+1),ROWS($K$4:$K63))),"")</f>
        <v/>
      </c>
      <c r="AF63" s="6" t="str">
        <f t="array" ref="AF63">IFERROR(INDEX($O$4:$O$499,SMALL(IF($N$4:$N$499=AF$3,ROW($O$4:$O$499)-ROW($O$4)+1),ROWS($O$4:$O63))),"")</f>
        <v/>
      </c>
      <c r="AG63" s="2" t="str">
        <f t="array" ref="AG63">IFERROR(INDEX($K$4:$K$499,SMALL(IF($N$4:$N$499=AF$3,ROW($K$4:$K$499)-ROW($K$4)+1),ROWS($K$4:$K63))),"")</f>
        <v/>
      </c>
      <c r="AH63" s="6" t="str">
        <f t="array" ref="AH63">IFERROR(INDEX($O$4:$O$499,SMALL(IF($N$4:$N$499=AH$3,ROW($O$4:$O$499)-ROW($O$4)+1),ROWS($O$4:$O63))),"")</f>
        <v/>
      </c>
      <c r="AI63" s="2" t="str">
        <f t="array" ref="AI63">IFERROR(INDEX($K$4:$K$499,SMALL(IF($N$4:$N$499=AH$3,ROW($K$4:$K$499)-ROW($K$4)+1),ROWS($K$4:$K63))),"")</f>
        <v/>
      </c>
      <c r="AJ63" s="2"/>
      <c r="AK63" s="2"/>
      <c r="AL63" s="2"/>
      <c r="AM63" s="2"/>
      <c r="AN63" s="2"/>
      <c r="AO63" s="2"/>
      <c r="AP63" s="2"/>
      <c r="AQ63" s="2"/>
      <c r="AR63" s="2"/>
    </row>
    <row r="64" spans="1:44" x14ac:dyDescent="0.25">
      <c r="A64" s="2">
        <f>IF(ISBLANK(Colony!D81),"",Colony!D81)</f>
        <v>42760</v>
      </c>
      <c r="B64">
        <f>IF(ISBLANK(Colony!E81),"",Colony!E81)</f>
        <v>1</v>
      </c>
      <c r="C64" t="str">
        <f>IF(ISBLANK(Colony!F81),"",Colony!F81)</f>
        <v xml:space="preserve">left ear clip </v>
      </c>
      <c r="D64" s="1" t="str">
        <f>IF(ISBLANK(Colony!G81),"",Colony!G81)</f>
        <v/>
      </c>
      <c r="E64" s="1" t="str">
        <f>IF(ISBLANK(Colony!H81),"",Colony!H81)</f>
        <v>AH0588</v>
      </c>
      <c r="F64" s="1" t="str">
        <f>IF(ISBLANK(Colony!I81),"",Colony!I81)</f>
        <v>AH0593</v>
      </c>
      <c r="G64" s="1">
        <f>IF(ISBLANK(Colony!J81),"",Colony!J81)</f>
        <v>349</v>
      </c>
      <c r="H64" s="1" t="str">
        <f>IF(ISBLANK(Colony!L81),"",Colony!L81)</f>
        <v xml:space="preserve">died </v>
      </c>
      <c r="I64" t="str">
        <f t="array" ref="I64">_xlfn.IFNA(INDEX($A$4:$A$499&amp;$E$4:$E$499, MATCH(0, COUNTIF(I$3:I63, $A$4:$A$499&amp;$E$4:$E$499), 0)),"")</f>
        <v/>
      </c>
      <c r="J64" t="str">
        <f t="array" ref="J64">_xlfn.IFNA( MATCH(0, COUNTIF(I$3:I63, $A$4:$A$499&amp;$E$4:$E$499), 0),"")</f>
        <v/>
      </c>
      <c r="K64" s="2" t="str">
        <f t="array" ref="K64">IFERROR(INDEX($A$4:$A$499, J64),"")</f>
        <v/>
      </c>
      <c r="L64" t="str">
        <f t="array" ref="L64">IFERROR(INDEX($G$4:$G$499, J64),"")</f>
        <v/>
      </c>
      <c r="M64" t="str">
        <f t="array" ref="M64">IF(AND(J65&gt;99999,J64&lt;99999),O64- (SUM(--(NOT(ISBLANK(INDEX(Colony!$J$21:$J$494, J64):INDEX(Colony!$J$21:$J$494, COUNT($A$4:$A$499))))))), IFERROR(O64-(SUM(--(NOT(ISBLANK(INDEX(Colony!$J$21:$J$494, J64):INDEX(Colony!$J$21:$J$494, J65-1)))))),""))</f>
        <v/>
      </c>
      <c r="N64" t="str">
        <f t="array" ref="N64">IFERROR(INDEX($E$4:$E$499,J64),"")</f>
        <v/>
      </c>
      <c r="O64" t="str">
        <f t="array" ref="O64">IFERROR(IF(NOT(J64+100&gt;J65),COUNT($A$4:$A$499)+1-J64,IFERROR(J65-J64,"")),"")</f>
        <v/>
      </c>
      <c r="P64" s="6" t="str">
        <f t="array" ref="P64">IFERROR(INDEX($O$4:$O$499,SMALL(IF($N$4:$N$499=P$3,ROW($O$4:$O$499)-ROW($O$4)+1),ROWS($O$4:$O64))),"")</f>
        <v/>
      </c>
      <c r="Q64" s="2" t="str">
        <f t="array" ref="Q64">IFERROR(INDEX($K$4:$K$499,SMALL(IF($N$4:$N$499=P$3,ROW($K$4:$K$499)-ROW($K$4)+1),ROWS($K$4:$K64))),"")</f>
        <v/>
      </c>
      <c r="R64" s="6" t="str">
        <f t="array" ref="R64">IFERROR(INDEX($O$4:$O$499,SMALL(IF($N$4:$N$499=R$3,ROW($O$4:$O$499)-ROW($O$4)+1),ROWS($O$4:$O64))),"")</f>
        <v/>
      </c>
      <c r="S64" s="2" t="str">
        <f t="array" ref="S64">IFERROR(INDEX($K$4:$K$499,SMALL(IF($N$4:$N$499=R$3,ROW($K$4:$K$499)-ROW($K$4)+1),ROWS($K$4:$K64))),"")</f>
        <v/>
      </c>
      <c r="T64" s="6" t="str">
        <f t="array" ref="T64">IFERROR(INDEX($O$4:$O$499,SMALL(IF($N$4:$N$499=T$3,ROW($O$4:$O$499)-ROW($O$4)+1),ROWS($O$4:$O64))),"")</f>
        <v/>
      </c>
      <c r="U64" s="2" t="str">
        <f t="array" ref="U64">IFERROR(INDEX($K$4:$K$499,SMALL(IF($N$4:$N$499=T$3,ROW($K$4:$K$499)-ROW($K$4)+1),ROWS($K$4:$K64))),"")</f>
        <v/>
      </c>
      <c r="V64" s="6" t="str">
        <f t="array" ref="V64">IFERROR(INDEX($O$4:$O$499,SMALL(IF($N$4:$N$499=V$3,ROW($O$4:$O$499)-ROW($O$4)+1),ROWS($O$4:$O64))),"")</f>
        <v/>
      </c>
      <c r="W64" s="2" t="str">
        <f t="array" ref="W64">IFERROR(INDEX($K$4:$K$499,SMALL(IF($N$4:$N$499=V$3,ROW($K$4:$K$499)-ROW($K$4)+1),ROWS($K$4:$K64))),"")</f>
        <v/>
      </c>
      <c r="X64" s="6" t="str">
        <f t="array" ref="X64">IFERROR(INDEX($O$4:$O$499,SMALL(IF($N$4:$N$499=X$3,ROW($O$4:$O$499)-ROW($O$4)+1),ROWS($O$4:$O64))),"")</f>
        <v/>
      </c>
      <c r="Y64" s="2" t="str">
        <f t="array" ref="Y64">IFERROR(INDEX($K$4:$K$499,SMALL(IF($N$4:$N$499=X$3,ROW($K$4:$K$499)-ROW($K$4)+1),ROWS($K$4:$K64))),"")</f>
        <v/>
      </c>
      <c r="Z64" s="6" t="str">
        <f t="array" ref="Z64">IFERROR(INDEX($O$4:$O$499,SMALL(IF($N$4:$N$499=Z$3,ROW($O$4:$O$499)-ROW($O$4)+1),ROWS($O$4:$O64))),"")</f>
        <v/>
      </c>
      <c r="AA64" s="2" t="str">
        <f t="array" ref="AA64">IFERROR(INDEX($K$4:$K$499,SMALL(IF($N$4:$N$499=Z$3,ROW($K$4:$K$499)-ROW($K$4)+1),ROWS($K$4:$K64))),"")</f>
        <v/>
      </c>
      <c r="AB64" s="6" t="str">
        <f t="array" ref="AB64">IFERROR(INDEX($O$4:$O$499,SMALL(IF($N$4:$N$499=AB$3,ROW($O$4:$O$499)-ROW($O$4)+1),ROWS($O$4:$O64))),"")</f>
        <v/>
      </c>
      <c r="AC64" s="2" t="str">
        <f t="array" ref="AC64">IFERROR(INDEX($K$4:$K$499,SMALL(IF($N$4:$N$499=AB$3,ROW($K$4:$K$499)-ROW($K$4)+1),ROWS($K$4:$K64))),"")</f>
        <v/>
      </c>
      <c r="AD64" s="6" t="str">
        <f t="array" ref="AD64">IFERROR(INDEX($O$4:$O$499,SMALL(IF($N$4:$N$499=AD$3,ROW($O$4:$O$499)-ROW($O$4)+1),ROWS($O$4:$O64))),"")</f>
        <v/>
      </c>
      <c r="AE64" s="2" t="str">
        <f t="array" ref="AE64">IFERROR(INDEX($K$4:$K$499,SMALL(IF($N$4:$N$499=AD$3,ROW($K$4:$K$499)-ROW($K$4)+1),ROWS($K$4:$K64))),"")</f>
        <v/>
      </c>
      <c r="AF64" s="6" t="str">
        <f t="array" ref="AF64">IFERROR(INDEX($O$4:$O$499,SMALL(IF($N$4:$N$499=AF$3,ROW($O$4:$O$499)-ROW($O$4)+1),ROWS($O$4:$O64))),"")</f>
        <v/>
      </c>
      <c r="AG64" s="2" t="str">
        <f t="array" ref="AG64">IFERROR(INDEX($K$4:$K$499,SMALL(IF($N$4:$N$499=AF$3,ROW($K$4:$K$499)-ROW($K$4)+1),ROWS($K$4:$K64))),"")</f>
        <v/>
      </c>
      <c r="AH64" s="6" t="str">
        <f t="array" ref="AH64">IFERROR(INDEX($O$4:$O$499,SMALL(IF($N$4:$N$499=AH$3,ROW($O$4:$O$499)-ROW($O$4)+1),ROWS($O$4:$O64))),"")</f>
        <v/>
      </c>
      <c r="AI64" s="2" t="str">
        <f t="array" ref="AI64">IFERROR(INDEX($K$4:$K$499,SMALL(IF($N$4:$N$499=AH$3,ROW($K$4:$K$499)-ROW($K$4)+1),ROWS($K$4:$K64))),"")</f>
        <v/>
      </c>
      <c r="AJ64" s="2"/>
      <c r="AK64" s="2"/>
      <c r="AL64" s="2"/>
      <c r="AM64" s="2"/>
      <c r="AN64" s="2"/>
      <c r="AO64" s="2"/>
      <c r="AP64" s="2"/>
      <c r="AQ64" s="2"/>
      <c r="AR64" s="2"/>
    </row>
    <row r="65" spans="1:44" x14ac:dyDescent="0.25">
      <c r="A65" s="2">
        <f>IF(ISBLANK(Colony!D82),"",Colony!D82)</f>
        <v>42781</v>
      </c>
      <c r="B65">
        <f>IF(ISBLANK(Colony!E82),"",Colony!E82)</f>
        <v>4</v>
      </c>
      <c r="C65" t="str">
        <f>IF(ISBLANK(Colony!F82),"",Colony!F82)</f>
        <v>0007</v>
      </c>
      <c r="D65" s="1" t="str">
        <f>IF(ISBLANK(Colony!G82),"",Colony!G82)</f>
        <v>+</v>
      </c>
      <c r="E65" s="1" t="str">
        <f>IF(ISBLANK(Colony!H82),"",Colony!H82)</f>
        <v>AH0659</v>
      </c>
      <c r="F65" s="1" t="str">
        <f>IF(ISBLANK(Colony!I82),"",Colony!I82)</f>
        <v>AH0658</v>
      </c>
      <c r="G65" s="1">
        <f>IF(ISBLANK(Colony!J82),"",Colony!J82)</f>
        <v>341</v>
      </c>
      <c r="H65" s="1" t="str">
        <f>IF(ISBLANK(Colony!L82),"",Colony!L82)</f>
        <v>Phil</v>
      </c>
      <c r="I65" t="str">
        <f t="array" ref="I65">_xlfn.IFNA(INDEX($A$4:$A$499&amp;$E$4:$E$499, MATCH(0, COUNTIF(I$3:I64, $A$4:$A$499&amp;$E$4:$E$499), 0)),"")</f>
        <v/>
      </c>
      <c r="J65" t="str">
        <f t="array" ref="J65">_xlfn.IFNA( MATCH(0, COUNTIF(I$3:I64, $A$4:$A$499&amp;$E$4:$E$499), 0),"")</f>
        <v/>
      </c>
      <c r="K65" s="2" t="str">
        <f t="array" ref="K65">IFERROR(INDEX($A$4:$A$499, J65),"")</f>
        <v/>
      </c>
      <c r="L65" t="str">
        <f t="array" ref="L65">IFERROR(INDEX($G$4:$G$499, J65),"")</f>
        <v/>
      </c>
      <c r="M65" t="str">
        <f t="array" ref="M65">IF(AND(J66&gt;99999,J65&lt;99999),O65- (SUM(--(NOT(ISBLANK(INDEX(Colony!$J$21:$J$494, J65):INDEX(Colony!$J$21:$J$494, COUNT($A$4:$A$499))))))), IFERROR(O65-(SUM(--(NOT(ISBLANK(INDEX(Colony!$J$21:$J$494, J65):INDEX(Colony!$J$21:$J$494, J66-1)))))),""))</f>
        <v/>
      </c>
      <c r="N65" t="str">
        <f t="array" ref="N65">IFERROR(INDEX($E$4:$E$499,J65),"")</f>
        <v/>
      </c>
      <c r="O65" t="str">
        <f t="array" ref="O65">IFERROR(IF(NOT(J65+100&gt;J66),COUNT($A$4:$A$499)+1-J65,IFERROR(J66-J65,"")),"")</f>
        <v/>
      </c>
      <c r="P65" s="6" t="str">
        <f t="array" ref="P65">IFERROR(INDEX($O$4:$O$499,SMALL(IF($N$4:$N$499=P$3,ROW($O$4:$O$499)-ROW($O$4)+1),ROWS($O$4:$O65))),"")</f>
        <v/>
      </c>
      <c r="Q65" s="2" t="str">
        <f t="array" ref="Q65">IFERROR(INDEX($K$4:$K$499,SMALL(IF($N$4:$N$499=P$3,ROW($K$4:$K$499)-ROW($K$4)+1),ROWS($K$4:$K65))),"")</f>
        <v/>
      </c>
      <c r="R65" s="6" t="str">
        <f t="array" ref="R65">IFERROR(INDEX($O$4:$O$499,SMALL(IF($N$4:$N$499=R$3,ROW($O$4:$O$499)-ROW($O$4)+1),ROWS($O$4:$O65))),"")</f>
        <v/>
      </c>
      <c r="S65" s="2" t="str">
        <f t="array" ref="S65">IFERROR(INDEX($K$4:$K$499,SMALL(IF($N$4:$N$499=R$3,ROW($K$4:$K$499)-ROW($K$4)+1),ROWS($K$4:$K65))),"")</f>
        <v/>
      </c>
      <c r="T65" s="6" t="str">
        <f t="array" ref="T65">IFERROR(INDEX($O$4:$O$499,SMALL(IF($N$4:$N$499=T$3,ROW($O$4:$O$499)-ROW($O$4)+1),ROWS($O$4:$O65))),"")</f>
        <v/>
      </c>
      <c r="U65" s="2" t="str">
        <f t="array" ref="U65">IFERROR(INDEX($K$4:$K$499,SMALL(IF($N$4:$N$499=T$3,ROW($K$4:$K$499)-ROW($K$4)+1),ROWS($K$4:$K65))),"")</f>
        <v/>
      </c>
      <c r="V65" s="6" t="str">
        <f t="array" ref="V65">IFERROR(INDEX($O$4:$O$499,SMALL(IF($N$4:$N$499=V$3,ROW($O$4:$O$499)-ROW($O$4)+1),ROWS($O$4:$O65))),"")</f>
        <v/>
      </c>
      <c r="W65" s="2" t="str">
        <f t="array" ref="W65">IFERROR(INDEX($K$4:$K$499,SMALL(IF($N$4:$N$499=V$3,ROW($K$4:$K$499)-ROW($K$4)+1),ROWS($K$4:$K65))),"")</f>
        <v/>
      </c>
      <c r="X65" s="6" t="str">
        <f t="array" ref="X65">IFERROR(INDEX($O$4:$O$499,SMALL(IF($N$4:$N$499=X$3,ROW($O$4:$O$499)-ROW($O$4)+1),ROWS($O$4:$O65))),"")</f>
        <v/>
      </c>
      <c r="Y65" s="2" t="str">
        <f t="array" ref="Y65">IFERROR(INDEX($K$4:$K$499,SMALL(IF($N$4:$N$499=X$3,ROW($K$4:$K$499)-ROW($K$4)+1),ROWS($K$4:$K65))),"")</f>
        <v/>
      </c>
      <c r="Z65" s="6" t="str">
        <f t="array" ref="Z65">IFERROR(INDEX($O$4:$O$499,SMALL(IF($N$4:$N$499=Z$3,ROW($O$4:$O$499)-ROW($O$4)+1),ROWS($O$4:$O65))),"")</f>
        <v/>
      </c>
      <c r="AA65" s="2" t="str">
        <f t="array" ref="AA65">IFERROR(INDEX($K$4:$K$499,SMALL(IF($N$4:$N$499=Z$3,ROW($K$4:$K$499)-ROW($K$4)+1),ROWS($K$4:$K65))),"")</f>
        <v/>
      </c>
      <c r="AB65" s="6" t="str">
        <f t="array" ref="AB65">IFERROR(INDEX($O$4:$O$499,SMALL(IF($N$4:$N$499=AB$3,ROW($O$4:$O$499)-ROW($O$4)+1),ROWS($O$4:$O65))),"")</f>
        <v/>
      </c>
      <c r="AC65" s="2" t="str">
        <f t="array" ref="AC65">IFERROR(INDEX($K$4:$K$499,SMALL(IF($N$4:$N$499=AB$3,ROW($K$4:$K$499)-ROW($K$4)+1),ROWS($K$4:$K65))),"")</f>
        <v/>
      </c>
      <c r="AD65" s="6" t="str">
        <f t="array" ref="AD65">IFERROR(INDEX($O$4:$O$499,SMALL(IF($N$4:$N$499=AD$3,ROW($O$4:$O$499)-ROW($O$4)+1),ROWS($O$4:$O65))),"")</f>
        <v/>
      </c>
      <c r="AE65" s="2" t="str">
        <f t="array" ref="AE65">IFERROR(INDEX($K$4:$K$499,SMALL(IF($N$4:$N$499=AD$3,ROW($K$4:$K$499)-ROW($K$4)+1),ROWS($K$4:$K65))),"")</f>
        <v/>
      </c>
      <c r="AF65" s="6" t="str">
        <f t="array" ref="AF65">IFERROR(INDEX($O$4:$O$499,SMALL(IF($N$4:$N$499=AF$3,ROW($O$4:$O$499)-ROW($O$4)+1),ROWS($O$4:$O65))),"")</f>
        <v/>
      </c>
      <c r="AG65" s="2" t="str">
        <f t="array" ref="AG65">IFERROR(INDEX($K$4:$K$499,SMALL(IF($N$4:$N$499=AF$3,ROW($K$4:$K$499)-ROW($K$4)+1),ROWS($K$4:$K65))),"")</f>
        <v/>
      </c>
      <c r="AH65" s="6" t="str">
        <f t="array" ref="AH65">IFERROR(INDEX($O$4:$O$499,SMALL(IF($N$4:$N$499=AH$3,ROW($O$4:$O$499)-ROW($O$4)+1),ROWS($O$4:$O65))),"")</f>
        <v/>
      </c>
      <c r="AI65" s="2" t="str">
        <f t="array" ref="AI65">IFERROR(INDEX($K$4:$K$499,SMALL(IF($N$4:$N$499=AH$3,ROW($K$4:$K$499)-ROW($K$4)+1),ROWS($K$4:$K65))),"")</f>
        <v/>
      </c>
      <c r="AJ65" s="2"/>
      <c r="AK65" s="2"/>
      <c r="AL65" s="2"/>
      <c r="AM65" s="2"/>
      <c r="AN65" s="2"/>
      <c r="AO65" s="2"/>
      <c r="AP65" s="2"/>
      <c r="AQ65" s="2"/>
      <c r="AR65" s="2"/>
    </row>
    <row r="66" spans="1:44" x14ac:dyDescent="0.25">
      <c r="A66" s="2">
        <f>IF(ISBLANK(Colony!D83),"",Colony!D83)</f>
        <v>42781</v>
      </c>
      <c r="B66" t="str">
        <f>IF(ISBLANK(Colony!E83),"",Colony!E83)</f>
        <v/>
      </c>
      <c r="C66" t="str">
        <f>IF(ISBLANK(Colony!F83),"",Colony!F83)</f>
        <v>0008</v>
      </c>
      <c r="D66" s="1" t="str">
        <f>IF(ISBLANK(Colony!G83),"",Colony!G83)</f>
        <v>-</v>
      </c>
      <c r="E66" s="1" t="str">
        <f>IF(ISBLANK(Colony!H83),"",Colony!H83)</f>
        <v>AH0659</v>
      </c>
      <c r="F66" s="1" t="str">
        <f>IF(ISBLANK(Colony!I83),"",Colony!I83)</f>
        <v>AH0658</v>
      </c>
      <c r="G66" s="1">
        <f>IF(ISBLANK(Colony!J83),"",Colony!J83)</f>
        <v>341</v>
      </c>
      <c r="H66" s="1" t="str">
        <f>IF(ISBLANK(Colony!L83),"",Colony!L83)</f>
        <v>Lily</v>
      </c>
      <c r="I66" t="str">
        <f t="array" ref="I66">_xlfn.IFNA(INDEX($A$4:$A$499&amp;$E$4:$E$499, MATCH(0, COUNTIF(I$3:I65, $A$4:$A$499&amp;$E$4:$E$499), 0)),"")</f>
        <v/>
      </c>
      <c r="J66" t="str">
        <f t="array" ref="J66">_xlfn.IFNA( MATCH(0, COUNTIF(I$3:I65, $A$4:$A$499&amp;$E$4:$E$499), 0),"")</f>
        <v/>
      </c>
      <c r="K66" s="2" t="str">
        <f t="array" ref="K66">IFERROR(INDEX($A$4:$A$499, J66),"")</f>
        <v/>
      </c>
      <c r="L66" t="str">
        <f t="array" ref="L66">IFERROR(INDEX($G$4:$G$499, J66),"")</f>
        <v/>
      </c>
      <c r="M66" t="str">
        <f t="array" ref="M66">IF(AND(J67&gt;99999,J66&lt;99999),O66- (SUM(--(NOT(ISBLANK(INDEX(Colony!$J$21:$J$494, J66):INDEX(Colony!$J$21:$J$494, COUNT($A$4:$A$499))))))), IFERROR(O66-(SUM(--(NOT(ISBLANK(INDEX(Colony!$J$21:$J$494, J66):INDEX(Colony!$J$21:$J$494, J67-1)))))),""))</f>
        <v/>
      </c>
      <c r="N66" t="str">
        <f t="array" ref="N66">IFERROR(INDEX($E$4:$E$499,J66),"")</f>
        <v/>
      </c>
      <c r="O66" t="str">
        <f t="array" ref="O66">IFERROR(IF(NOT(J66+100&gt;J67),COUNT($A$4:$A$499)+1-J66,IFERROR(J67-J66,"")),"")</f>
        <v/>
      </c>
      <c r="P66" s="6" t="str">
        <f t="array" ref="P66">IFERROR(INDEX($O$4:$O$499,SMALL(IF($N$4:$N$499=P$3,ROW($O$4:$O$499)-ROW($O$4)+1),ROWS($O$4:$O66))),"")</f>
        <v/>
      </c>
      <c r="Q66" s="2" t="str">
        <f t="array" ref="Q66">IFERROR(INDEX($K$4:$K$499,SMALL(IF($N$4:$N$499=P$3,ROW($K$4:$K$499)-ROW($K$4)+1),ROWS($K$4:$K66))),"")</f>
        <v/>
      </c>
      <c r="R66" s="6" t="str">
        <f t="array" ref="R66">IFERROR(INDEX($O$4:$O$499,SMALL(IF($N$4:$N$499=R$3,ROW($O$4:$O$499)-ROW($O$4)+1),ROWS($O$4:$O66))),"")</f>
        <v/>
      </c>
      <c r="S66" s="2" t="str">
        <f t="array" ref="S66">IFERROR(INDEX($K$4:$K$499,SMALL(IF($N$4:$N$499=R$3,ROW($K$4:$K$499)-ROW($K$4)+1),ROWS($K$4:$K66))),"")</f>
        <v/>
      </c>
      <c r="T66" s="6" t="str">
        <f t="array" ref="T66">IFERROR(INDEX($O$4:$O$499,SMALL(IF($N$4:$N$499=T$3,ROW($O$4:$O$499)-ROW($O$4)+1),ROWS($O$4:$O66))),"")</f>
        <v/>
      </c>
      <c r="U66" s="2" t="str">
        <f t="array" ref="U66">IFERROR(INDEX($K$4:$K$499,SMALL(IF($N$4:$N$499=T$3,ROW($K$4:$K$499)-ROW($K$4)+1),ROWS($K$4:$K66))),"")</f>
        <v/>
      </c>
      <c r="V66" s="6" t="str">
        <f t="array" ref="V66">IFERROR(INDEX($O$4:$O$499,SMALL(IF($N$4:$N$499=V$3,ROW($O$4:$O$499)-ROW($O$4)+1),ROWS($O$4:$O66))),"")</f>
        <v/>
      </c>
      <c r="W66" s="2" t="str">
        <f t="array" ref="W66">IFERROR(INDEX($K$4:$K$499,SMALL(IF($N$4:$N$499=V$3,ROW($K$4:$K$499)-ROW($K$4)+1),ROWS($K$4:$K66))),"")</f>
        <v/>
      </c>
      <c r="X66" s="6" t="str">
        <f t="array" ref="X66">IFERROR(INDEX($O$4:$O$499,SMALL(IF($N$4:$N$499=X$3,ROW($O$4:$O$499)-ROW($O$4)+1),ROWS($O$4:$O66))),"")</f>
        <v/>
      </c>
      <c r="Y66" s="2" t="str">
        <f t="array" ref="Y66">IFERROR(INDEX($K$4:$K$499,SMALL(IF($N$4:$N$499=X$3,ROW($K$4:$K$499)-ROW($K$4)+1),ROWS($K$4:$K66))),"")</f>
        <v/>
      </c>
      <c r="Z66" s="6" t="str">
        <f t="array" ref="Z66">IFERROR(INDEX($O$4:$O$499,SMALL(IF($N$4:$N$499=Z$3,ROW($O$4:$O$499)-ROW($O$4)+1),ROWS($O$4:$O66))),"")</f>
        <v/>
      </c>
      <c r="AA66" s="2" t="str">
        <f t="array" ref="AA66">IFERROR(INDEX($K$4:$K$499,SMALL(IF($N$4:$N$499=Z$3,ROW($K$4:$K$499)-ROW($K$4)+1),ROWS($K$4:$K66))),"")</f>
        <v/>
      </c>
      <c r="AB66" s="6" t="str">
        <f t="array" ref="AB66">IFERROR(INDEX($O$4:$O$499,SMALL(IF($N$4:$N$499=AB$3,ROW($O$4:$O$499)-ROW($O$4)+1),ROWS($O$4:$O66))),"")</f>
        <v/>
      </c>
      <c r="AC66" s="2" t="str">
        <f t="array" ref="AC66">IFERROR(INDEX($K$4:$K$499,SMALL(IF($N$4:$N$499=AB$3,ROW($K$4:$K$499)-ROW($K$4)+1),ROWS($K$4:$K66))),"")</f>
        <v/>
      </c>
      <c r="AD66" s="6" t="str">
        <f t="array" ref="AD66">IFERROR(INDEX($O$4:$O$499,SMALL(IF($N$4:$N$499=AD$3,ROW($O$4:$O$499)-ROW($O$4)+1),ROWS($O$4:$O66))),"")</f>
        <v/>
      </c>
      <c r="AE66" s="2" t="str">
        <f t="array" ref="AE66">IFERROR(INDEX($K$4:$K$499,SMALL(IF($N$4:$N$499=AD$3,ROW($K$4:$K$499)-ROW($K$4)+1),ROWS($K$4:$K66))),"")</f>
        <v/>
      </c>
      <c r="AF66" s="6" t="str">
        <f t="array" ref="AF66">IFERROR(INDEX($O$4:$O$499,SMALL(IF($N$4:$N$499=AF$3,ROW($O$4:$O$499)-ROW($O$4)+1),ROWS($O$4:$O66))),"")</f>
        <v/>
      </c>
      <c r="AG66" s="2" t="str">
        <f t="array" ref="AG66">IFERROR(INDEX($K$4:$K$499,SMALL(IF($N$4:$N$499=AF$3,ROW($K$4:$K$499)-ROW($K$4)+1),ROWS($K$4:$K66))),"")</f>
        <v/>
      </c>
      <c r="AH66" s="6" t="str">
        <f t="array" ref="AH66">IFERROR(INDEX($O$4:$O$499,SMALL(IF($N$4:$N$499=AH$3,ROW($O$4:$O$499)-ROW($O$4)+1),ROWS($O$4:$O66))),"")</f>
        <v/>
      </c>
      <c r="AI66" s="2" t="str">
        <f t="array" ref="AI66">IFERROR(INDEX($K$4:$K$499,SMALL(IF($N$4:$N$499=AH$3,ROW($K$4:$K$499)-ROW($K$4)+1),ROWS($K$4:$K66))),"")</f>
        <v/>
      </c>
      <c r="AJ66" s="2"/>
      <c r="AK66" s="2"/>
      <c r="AL66" s="2"/>
      <c r="AM66" s="2"/>
      <c r="AN66" s="2"/>
      <c r="AO66" s="2"/>
      <c r="AP66" s="2"/>
      <c r="AQ66" s="2"/>
      <c r="AR66" s="2"/>
    </row>
    <row r="67" spans="1:44" x14ac:dyDescent="0.25">
      <c r="A67" s="2">
        <f>IF(ISBLANK(Colony!D84),"",Colony!D84)</f>
        <v>42781</v>
      </c>
      <c r="B67" t="str">
        <f>IF(ISBLANK(Colony!E84),"",Colony!E84)</f>
        <v/>
      </c>
      <c r="C67" t="str">
        <f>IF(ISBLANK(Colony!F84),"",Colony!F84)</f>
        <v>0009</v>
      </c>
      <c r="D67" s="1" t="str">
        <f>IF(ISBLANK(Colony!G84),"",Colony!G84)</f>
        <v>-</v>
      </c>
      <c r="E67" s="1" t="str">
        <f>IF(ISBLANK(Colony!H84),"",Colony!H84)</f>
        <v>AH0659</v>
      </c>
      <c r="F67" s="1" t="str">
        <f>IF(ISBLANK(Colony!I84),"",Colony!I84)</f>
        <v>AH0658</v>
      </c>
      <c r="G67" s="1">
        <f>IF(ISBLANK(Colony!J84),"",Colony!J84)</f>
        <v>341</v>
      </c>
      <c r="H67" s="1" t="str">
        <f>IF(ISBLANK(Colony!L84),"",Colony!L84)</f>
        <v>Lily</v>
      </c>
      <c r="I67" t="str">
        <f t="array" ref="I67">_xlfn.IFNA(INDEX($A$4:$A$499&amp;$E$4:$E$499, MATCH(0, COUNTIF(I$3:I66, $A$4:$A$499&amp;$E$4:$E$499), 0)),"")</f>
        <v/>
      </c>
      <c r="J67" t="str">
        <f t="array" ref="J67">_xlfn.IFNA( MATCH(0, COUNTIF(I$3:I66, $A$4:$A$499&amp;$E$4:$E$499), 0),"")</f>
        <v/>
      </c>
      <c r="K67" s="2" t="str">
        <f t="array" ref="K67">IFERROR(INDEX($A$4:$A$499, J67),"")</f>
        <v/>
      </c>
      <c r="L67" t="str">
        <f t="array" ref="L67">IFERROR(INDEX($G$4:$G$499, J67),"")</f>
        <v/>
      </c>
      <c r="M67" t="str">
        <f t="array" ref="M67">IF(AND(J68&gt;99999,J67&lt;99999),O67- (SUM(--(NOT(ISBLANK(INDEX(Colony!$J$21:$J$494, J67):INDEX(Colony!$J$21:$J$494, COUNT($A$4:$A$499))))))), IFERROR(O67-(SUM(--(NOT(ISBLANK(INDEX(Colony!$J$21:$J$494, J67):INDEX(Colony!$J$21:$J$494, J68-1)))))),""))</f>
        <v/>
      </c>
      <c r="N67" t="str">
        <f t="array" ref="N67">IFERROR(INDEX($E$4:$E$499,J67),"")</f>
        <v/>
      </c>
      <c r="O67" t="str">
        <f t="array" ref="O67">IFERROR(IF(NOT(J67+100&gt;J68),COUNT($A$4:$A$499)+1-J67,IFERROR(J68-J67,"")),"")</f>
        <v/>
      </c>
      <c r="P67" s="6" t="str">
        <f t="array" ref="P67">IFERROR(INDEX($O$4:$O$499,SMALL(IF($N$4:$N$499=P$3,ROW($O$4:$O$499)-ROW($O$4)+1),ROWS($O$4:$O67))),"")</f>
        <v/>
      </c>
      <c r="Q67" s="2" t="str">
        <f t="array" ref="Q67">IFERROR(INDEX($K$4:$K$499,SMALL(IF($N$4:$N$499=P$3,ROW($K$4:$K$499)-ROW($K$4)+1),ROWS($K$4:$K67))),"")</f>
        <v/>
      </c>
      <c r="R67" s="6" t="str">
        <f t="array" ref="R67">IFERROR(INDEX($O$4:$O$499,SMALL(IF($N$4:$N$499=R$3,ROW($O$4:$O$499)-ROW($O$4)+1),ROWS($O$4:$O67))),"")</f>
        <v/>
      </c>
      <c r="S67" s="2" t="str">
        <f t="array" ref="S67">IFERROR(INDEX($K$4:$K$499,SMALL(IF($N$4:$N$499=R$3,ROW($K$4:$K$499)-ROW($K$4)+1),ROWS($K$4:$K67))),"")</f>
        <v/>
      </c>
      <c r="T67" s="6" t="str">
        <f t="array" ref="T67">IFERROR(INDEX($O$4:$O$499,SMALL(IF($N$4:$N$499=T$3,ROW($O$4:$O$499)-ROW($O$4)+1),ROWS($O$4:$O67))),"")</f>
        <v/>
      </c>
      <c r="U67" s="2" t="str">
        <f t="array" ref="U67">IFERROR(INDEX($K$4:$K$499,SMALL(IF($N$4:$N$499=T$3,ROW($K$4:$K$499)-ROW($K$4)+1),ROWS($K$4:$K67))),"")</f>
        <v/>
      </c>
      <c r="V67" s="6" t="str">
        <f t="array" ref="V67">IFERROR(INDEX($O$4:$O$499,SMALL(IF($N$4:$N$499=V$3,ROW($O$4:$O$499)-ROW($O$4)+1),ROWS($O$4:$O67))),"")</f>
        <v/>
      </c>
      <c r="W67" s="2" t="str">
        <f t="array" ref="W67">IFERROR(INDEX($K$4:$K$499,SMALL(IF($N$4:$N$499=V$3,ROW($K$4:$K$499)-ROW($K$4)+1),ROWS($K$4:$K67))),"")</f>
        <v/>
      </c>
      <c r="X67" s="6" t="str">
        <f t="array" ref="X67">IFERROR(INDEX($O$4:$O$499,SMALL(IF($N$4:$N$499=X$3,ROW($O$4:$O$499)-ROW($O$4)+1),ROWS($O$4:$O67))),"")</f>
        <v/>
      </c>
      <c r="Y67" s="2" t="str">
        <f t="array" ref="Y67">IFERROR(INDEX($K$4:$K$499,SMALL(IF($N$4:$N$499=X$3,ROW($K$4:$K$499)-ROW($K$4)+1),ROWS($K$4:$K67))),"")</f>
        <v/>
      </c>
      <c r="Z67" s="6" t="str">
        <f t="array" ref="Z67">IFERROR(INDEX($O$4:$O$499,SMALL(IF($N$4:$N$499=Z$3,ROW($O$4:$O$499)-ROW($O$4)+1),ROWS($O$4:$O67))),"")</f>
        <v/>
      </c>
      <c r="AA67" s="2" t="str">
        <f t="array" ref="AA67">IFERROR(INDEX($K$4:$K$499,SMALL(IF($N$4:$N$499=Z$3,ROW($K$4:$K$499)-ROW($K$4)+1),ROWS($K$4:$K67))),"")</f>
        <v/>
      </c>
      <c r="AB67" s="6" t="str">
        <f t="array" ref="AB67">IFERROR(INDEX($O$4:$O$499,SMALL(IF($N$4:$N$499=AB$3,ROW($O$4:$O$499)-ROW($O$4)+1),ROWS($O$4:$O67))),"")</f>
        <v/>
      </c>
      <c r="AC67" s="2" t="str">
        <f t="array" ref="AC67">IFERROR(INDEX($K$4:$K$499,SMALL(IF($N$4:$N$499=AB$3,ROW($K$4:$K$499)-ROW($K$4)+1),ROWS($K$4:$K67))),"")</f>
        <v/>
      </c>
      <c r="AD67" s="6" t="str">
        <f t="array" ref="AD67">IFERROR(INDEX($O$4:$O$499,SMALL(IF($N$4:$N$499=AD$3,ROW($O$4:$O$499)-ROW($O$4)+1),ROWS($O$4:$O67))),"")</f>
        <v/>
      </c>
      <c r="AE67" s="2" t="str">
        <f t="array" ref="AE67">IFERROR(INDEX($K$4:$K$499,SMALL(IF($N$4:$N$499=AD$3,ROW($K$4:$K$499)-ROW($K$4)+1),ROWS($K$4:$K67))),"")</f>
        <v/>
      </c>
      <c r="AF67" s="6" t="str">
        <f t="array" ref="AF67">IFERROR(INDEX($O$4:$O$499,SMALL(IF($N$4:$N$499=AF$3,ROW($O$4:$O$499)-ROW($O$4)+1),ROWS($O$4:$O67))),"")</f>
        <v/>
      </c>
      <c r="AG67" s="2" t="str">
        <f t="array" ref="AG67">IFERROR(INDEX($K$4:$K$499,SMALL(IF($N$4:$N$499=AF$3,ROW($K$4:$K$499)-ROW($K$4)+1),ROWS($K$4:$K67))),"")</f>
        <v/>
      </c>
      <c r="AH67" s="6" t="str">
        <f t="array" ref="AH67">IFERROR(INDEX($O$4:$O$499,SMALL(IF($N$4:$N$499=AH$3,ROW($O$4:$O$499)-ROW($O$4)+1),ROWS($O$4:$O67))),"")</f>
        <v/>
      </c>
      <c r="AI67" s="2" t="str">
        <f t="array" ref="AI67">IFERROR(INDEX($K$4:$K$499,SMALL(IF($N$4:$N$499=AH$3,ROW($K$4:$K$499)-ROW($K$4)+1),ROWS($K$4:$K67))),"")</f>
        <v/>
      </c>
      <c r="AJ67" s="2"/>
      <c r="AK67" s="2"/>
      <c r="AL67" s="2"/>
      <c r="AM67" s="2"/>
      <c r="AN67" s="2"/>
      <c r="AO67" s="2"/>
      <c r="AP67" s="2"/>
      <c r="AQ67" s="2"/>
      <c r="AR67" s="2"/>
    </row>
    <row r="68" spans="1:44" x14ac:dyDescent="0.25">
      <c r="A68" s="2">
        <f>IF(ISBLANK(Colony!D85),"",Colony!D85)</f>
        <v>42781</v>
      </c>
      <c r="B68" t="str">
        <f>IF(ISBLANK(Colony!E85),"",Colony!E85)</f>
        <v/>
      </c>
      <c r="C68" t="str">
        <f>IF(ISBLANK(Colony!F85),"",Colony!F85)</f>
        <v>0010</v>
      </c>
      <c r="D68" s="1" t="str">
        <f>IF(ISBLANK(Colony!G85),"",Colony!G85)</f>
        <v>+</v>
      </c>
      <c r="E68" s="1" t="str">
        <f>IF(ISBLANK(Colony!H85),"",Colony!H85)</f>
        <v>AH0659</v>
      </c>
      <c r="F68" s="1" t="str">
        <f>IF(ISBLANK(Colony!I85),"",Colony!I85)</f>
        <v>AH0658</v>
      </c>
      <c r="G68" s="1">
        <f>IF(ISBLANK(Colony!J85),"",Colony!J85)</f>
        <v>341</v>
      </c>
      <c r="H68" s="1" t="str">
        <f>IF(ISBLANK(Colony!L85),"",Colony!L85)</f>
        <v>Phil</v>
      </c>
      <c r="I68" t="str">
        <f t="array" ref="I68">_xlfn.IFNA(INDEX($A$4:$A$499&amp;$E$4:$E$499, MATCH(0, COUNTIF(I$3:I67, $A$4:$A$499&amp;$E$4:$E$499), 0)),"")</f>
        <v/>
      </c>
      <c r="J68" t="str">
        <f t="array" ref="J68">_xlfn.IFNA( MATCH(0, COUNTIF(I$3:I67, $A$4:$A$499&amp;$E$4:$E$499), 0),"")</f>
        <v/>
      </c>
      <c r="K68" s="2" t="str">
        <f t="array" ref="K68">IFERROR(INDEX($A$4:$A$499, J68),"")</f>
        <v/>
      </c>
      <c r="L68" t="str">
        <f t="array" ref="L68">IFERROR(INDEX($G$4:$G$499, J68),"")</f>
        <v/>
      </c>
      <c r="M68" t="str">
        <f t="array" ref="M68">IF(AND(J69&gt;99999,J68&lt;99999),O68- (SUM(--(NOT(ISBLANK(INDEX(Colony!$J$21:$J$494, J68):INDEX(Colony!$J$21:$J$494, COUNT($A$4:$A$499))))))), IFERROR(O68-(SUM(--(NOT(ISBLANK(INDEX(Colony!$J$21:$J$494, J68):INDEX(Colony!$J$21:$J$494, J69-1)))))),""))</f>
        <v/>
      </c>
      <c r="N68" t="str">
        <f t="array" ref="N68">IFERROR(INDEX($E$4:$E$499,J68),"")</f>
        <v/>
      </c>
      <c r="O68" t="str">
        <f t="array" ref="O68">IFERROR(IF(NOT(J68+100&gt;J69),COUNT($A$4:$A$499)+1-J68,IFERROR(J69-J68,"")),"")</f>
        <v/>
      </c>
      <c r="P68" s="6" t="str">
        <f t="array" ref="P68">IFERROR(INDEX($O$4:$O$499,SMALL(IF($N$4:$N$499=P$3,ROW($O$4:$O$499)-ROW($O$4)+1),ROWS($O$4:$O68))),"")</f>
        <v/>
      </c>
      <c r="Q68" s="2" t="str">
        <f t="array" ref="Q68">IFERROR(INDEX($K$4:$K$499,SMALL(IF($N$4:$N$499=P$3,ROW($K$4:$K$499)-ROW($K$4)+1),ROWS($K$4:$K68))),"")</f>
        <v/>
      </c>
      <c r="R68" s="6" t="str">
        <f t="array" ref="R68">IFERROR(INDEX($O$4:$O$499,SMALL(IF($N$4:$N$499=R$3,ROW($O$4:$O$499)-ROW($O$4)+1),ROWS($O$4:$O68))),"")</f>
        <v/>
      </c>
      <c r="S68" s="2" t="str">
        <f t="array" ref="S68">IFERROR(INDEX($K$4:$K$499,SMALL(IF($N$4:$N$499=R$3,ROW($K$4:$K$499)-ROW($K$4)+1),ROWS($K$4:$K68))),"")</f>
        <v/>
      </c>
      <c r="T68" s="6" t="str">
        <f t="array" ref="T68">IFERROR(INDEX($O$4:$O$499,SMALL(IF($N$4:$N$499=T$3,ROW($O$4:$O$499)-ROW($O$4)+1),ROWS($O$4:$O68))),"")</f>
        <v/>
      </c>
      <c r="U68" s="2" t="str">
        <f t="array" ref="U68">IFERROR(INDEX($K$4:$K$499,SMALL(IF($N$4:$N$499=T$3,ROW($K$4:$K$499)-ROW($K$4)+1),ROWS($K$4:$K68))),"")</f>
        <v/>
      </c>
      <c r="V68" s="6" t="str">
        <f t="array" ref="V68">IFERROR(INDEX($O$4:$O$499,SMALL(IF($N$4:$N$499=V$3,ROW($O$4:$O$499)-ROW($O$4)+1),ROWS($O$4:$O68))),"")</f>
        <v/>
      </c>
      <c r="W68" s="2" t="str">
        <f t="array" ref="W68">IFERROR(INDEX($K$4:$K$499,SMALL(IF($N$4:$N$499=V$3,ROW($K$4:$K$499)-ROW($K$4)+1),ROWS($K$4:$K68))),"")</f>
        <v/>
      </c>
      <c r="X68" s="6" t="str">
        <f t="array" ref="X68">IFERROR(INDEX($O$4:$O$499,SMALL(IF($N$4:$N$499=X$3,ROW($O$4:$O$499)-ROW($O$4)+1),ROWS($O$4:$O68))),"")</f>
        <v/>
      </c>
      <c r="Y68" s="2" t="str">
        <f t="array" ref="Y68">IFERROR(INDEX($K$4:$K$499,SMALL(IF($N$4:$N$499=X$3,ROW($K$4:$K$499)-ROW($K$4)+1),ROWS($K$4:$K68))),"")</f>
        <v/>
      </c>
      <c r="Z68" s="6" t="str">
        <f t="array" ref="Z68">IFERROR(INDEX($O$4:$O$499,SMALL(IF($N$4:$N$499=Z$3,ROW($O$4:$O$499)-ROW($O$4)+1),ROWS($O$4:$O68))),"")</f>
        <v/>
      </c>
      <c r="AA68" s="2" t="str">
        <f t="array" ref="AA68">IFERROR(INDEX($K$4:$K$499,SMALL(IF($N$4:$N$499=Z$3,ROW($K$4:$K$499)-ROW($K$4)+1),ROWS($K$4:$K68))),"")</f>
        <v/>
      </c>
      <c r="AB68" s="6" t="str">
        <f t="array" ref="AB68">IFERROR(INDEX($O$4:$O$499,SMALL(IF($N$4:$N$499=AB$3,ROW($O$4:$O$499)-ROW($O$4)+1),ROWS($O$4:$O68))),"")</f>
        <v/>
      </c>
      <c r="AC68" s="2" t="str">
        <f t="array" ref="AC68">IFERROR(INDEX($K$4:$K$499,SMALL(IF($N$4:$N$499=AB$3,ROW($K$4:$K$499)-ROW($K$4)+1),ROWS($K$4:$K68))),"")</f>
        <v/>
      </c>
      <c r="AD68" s="6" t="str">
        <f t="array" ref="AD68">IFERROR(INDEX($O$4:$O$499,SMALL(IF($N$4:$N$499=AD$3,ROW($O$4:$O$499)-ROW($O$4)+1),ROWS($O$4:$O68))),"")</f>
        <v/>
      </c>
      <c r="AE68" s="2" t="str">
        <f t="array" ref="AE68">IFERROR(INDEX($K$4:$K$499,SMALL(IF($N$4:$N$499=AD$3,ROW($K$4:$K$499)-ROW($K$4)+1),ROWS($K$4:$K68))),"")</f>
        <v/>
      </c>
      <c r="AF68" s="6" t="str">
        <f t="array" ref="AF68">IFERROR(INDEX($O$4:$O$499,SMALL(IF($N$4:$N$499=AF$3,ROW($O$4:$O$499)-ROW($O$4)+1),ROWS($O$4:$O68))),"")</f>
        <v/>
      </c>
      <c r="AG68" s="2" t="str">
        <f t="array" ref="AG68">IFERROR(INDEX($K$4:$K$499,SMALL(IF($N$4:$N$499=AF$3,ROW($K$4:$K$499)-ROW($K$4)+1),ROWS($K$4:$K68))),"")</f>
        <v/>
      </c>
      <c r="AH68" s="6" t="str">
        <f t="array" ref="AH68">IFERROR(INDEX($O$4:$O$499,SMALL(IF($N$4:$N$499=AH$3,ROW($O$4:$O$499)-ROW($O$4)+1),ROWS($O$4:$O68))),"")</f>
        <v/>
      </c>
      <c r="AI68" s="2" t="str">
        <f t="array" ref="AI68">IFERROR(INDEX($K$4:$K$499,SMALL(IF($N$4:$N$499=AH$3,ROW($K$4:$K$499)-ROW($K$4)+1),ROWS($K$4:$K68))),"")</f>
        <v/>
      </c>
      <c r="AJ68" s="2"/>
      <c r="AK68" s="2"/>
      <c r="AL68" s="2"/>
      <c r="AM68" s="2"/>
      <c r="AN68" s="2"/>
      <c r="AO68" s="2"/>
      <c r="AP68" s="2"/>
      <c r="AQ68" s="2"/>
      <c r="AR68" s="2"/>
    </row>
    <row r="69" spans="1:44" x14ac:dyDescent="0.25">
      <c r="A69" s="2">
        <f>IF(ISBLANK(Colony!D86),"",Colony!D86)</f>
        <v>42773</v>
      </c>
      <c r="B69">
        <f>IF(ISBLANK(Colony!E86),"",Colony!E86)</f>
        <v>6</v>
      </c>
      <c r="C69" t="str">
        <f>IF(ISBLANK(Colony!F86),"",Colony!F86)</f>
        <v>0011</v>
      </c>
      <c r="D69" s="1" t="str">
        <f>IF(ISBLANK(Colony!G86),"",Colony!G86)</f>
        <v>-</v>
      </c>
      <c r="E69" s="1" t="str">
        <f>IF(ISBLANK(Colony!H86),"",Colony!H86)</f>
        <v>AH0660</v>
      </c>
      <c r="F69" s="1" t="str">
        <f>IF(ISBLANK(Colony!I86),"",Colony!I86)</f>
        <v>AH0658</v>
      </c>
      <c r="G69" s="1">
        <f>IF(ISBLANK(Colony!J86),"",Colony!J86)</f>
        <v>341</v>
      </c>
      <c r="H69" s="1" t="str">
        <f>IF(ISBLANK(Colony!L86),"",Colony!L86)</f>
        <v>Lily</v>
      </c>
      <c r="I69" t="str">
        <f t="array" ref="I69">_xlfn.IFNA(INDEX($A$4:$A$499&amp;$E$4:$E$499, MATCH(0, COUNTIF(I$3:I68, $A$4:$A$499&amp;$E$4:$E$499), 0)),"")</f>
        <v/>
      </c>
      <c r="J69" t="str">
        <f t="array" ref="J69">_xlfn.IFNA( MATCH(0, COUNTIF(I$3:I68, $A$4:$A$499&amp;$E$4:$E$499), 0),"")</f>
        <v/>
      </c>
      <c r="K69" s="2" t="str">
        <f t="array" ref="K69">IFERROR(INDEX($A$4:$A$499, J69),"")</f>
        <v/>
      </c>
      <c r="L69" t="str">
        <f t="array" ref="L69">IFERROR(INDEX($G$4:$G$499, J69),"")</f>
        <v/>
      </c>
      <c r="M69" t="str">
        <f t="array" ref="M69">IF(AND(J70&gt;99999,J69&lt;99999),O69- (SUM(--(NOT(ISBLANK(INDEX(Colony!$J$21:$J$494, J69):INDEX(Colony!$J$21:$J$494, COUNT($A$4:$A$499))))))), IFERROR(O69-(SUM(--(NOT(ISBLANK(INDEX(Colony!$J$21:$J$494, J69):INDEX(Colony!$J$21:$J$494, J70-1)))))),""))</f>
        <v/>
      </c>
      <c r="N69" t="str">
        <f t="array" ref="N69">IFERROR(INDEX($E$4:$E$499,J69),"")</f>
        <v/>
      </c>
      <c r="O69" t="str">
        <f t="array" ref="O69">IFERROR(IF(NOT(J69+100&gt;J70),COUNT($A$4:$A$499)+1-J69,IFERROR(J70-J69,"")),"")</f>
        <v/>
      </c>
      <c r="P69" s="6" t="str">
        <f t="array" ref="P69">IFERROR(INDEX($O$4:$O$499,SMALL(IF($N$4:$N$499=P$3,ROW($O$4:$O$499)-ROW($O$4)+1),ROWS($O$4:$O69))),"")</f>
        <v/>
      </c>
      <c r="Q69" s="2" t="str">
        <f t="array" ref="Q69">IFERROR(INDEX($K$4:$K$499,SMALL(IF($N$4:$N$499=P$3,ROW($K$4:$K$499)-ROW($K$4)+1),ROWS($K$4:$K69))),"")</f>
        <v/>
      </c>
      <c r="R69" s="6" t="str">
        <f t="array" ref="R69">IFERROR(INDEX($O$4:$O$499,SMALL(IF($N$4:$N$499=R$3,ROW($O$4:$O$499)-ROW($O$4)+1),ROWS($O$4:$O69))),"")</f>
        <v/>
      </c>
      <c r="S69" s="2" t="str">
        <f t="array" ref="S69">IFERROR(INDEX($K$4:$K$499,SMALL(IF($N$4:$N$499=R$3,ROW($K$4:$K$499)-ROW($K$4)+1),ROWS($K$4:$K69))),"")</f>
        <v/>
      </c>
      <c r="T69" s="6" t="str">
        <f t="array" ref="T69">IFERROR(INDEX($O$4:$O$499,SMALL(IF($N$4:$N$499=T$3,ROW($O$4:$O$499)-ROW($O$4)+1),ROWS($O$4:$O69))),"")</f>
        <v/>
      </c>
      <c r="U69" s="2" t="str">
        <f t="array" ref="U69">IFERROR(INDEX($K$4:$K$499,SMALL(IF($N$4:$N$499=T$3,ROW($K$4:$K$499)-ROW($K$4)+1),ROWS($K$4:$K69))),"")</f>
        <v/>
      </c>
      <c r="V69" s="6" t="str">
        <f t="array" ref="V69">IFERROR(INDEX($O$4:$O$499,SMALL(IF($N$4:$N$499=V$3,ROW($O$4:$O$499)-ROW($O$4)+1),ROWS($O$4:$O69))),"")</f>
        <v/>
      </c>
      <c r="W69" s="2" t="str">
        <f t="array" ref="W69">IFERROR(INDEX($K$4:$K$499,SMALL(IF($N$4:$N$499=V$3,ROW($K$4:$K$499)-ROW($K$4)+1),ROWS($K$4:$K69))),"")</f>
        <v/>
      </c>
      <c r="X69" s="6" t="str">
        <f t="array" ref="X69">IFERROR(INDEX($O$4:$O$499,SMALL(IF($N$4:$N$499=X$3,ROW($O$4:$O$499)-ROW($O$4)+1),ROWS($O$4:$O69))),"")</f>
        <v/>
      </c>
      <c r="Y69" s="2" t="str">
        <f t="array" ref="Y69">IFERROR(INDEX($K$4:$K$499,SMALL(IF($N$4:$N$499=X$3,ROW($K$4:$K$499)-ROW($K$4)+1),ROWS($K$4:$K69))),"")</f>
        <v/>
      </c>
      <c r="Z69" s="6" t="str">
        <f t="array" ref="Z69">IFERROR(INDEX($O$4:$O$499,SMALL(IF($N$4:$N$499=Z$3,ROW($O$4:$O$499)-ROW($O$4)+1),ROWS($O$4:$O69))),"")</f>
        <v/>
      </c>
      <c r="AA69" s="2" t="str">
        <f t="array" ref="AA69">IFERROR(INDEX($K$4:$K$499,SMALL(IF($N$4:$N$499=Z$3,ROW($K$4:$K$499)-ROW($K$4)+1),ROWS($K$4:$K69))),"")</f>
        <v/>
      </c>
      <c r="AB69" s="6" t="str">
        <f t="array" ref="AB69">IFERROR(INDEX($O$4:$O$499,SMALL(IF($N$4:$N$499=AB$3,ROW($O$4:$O$499)-ROW($O$4)+1),ROWS($O$4:$O69))),"")</f>
        <v/>
      </c>
      <c r="AC69" s="2" t="str">
        <f t="array" ref="AC69">IFERROR(INDEX($K$4:$K$499,SMALL(IF($N$4:$N$499=AB$3,ROW($K$4:$K$499)-ROW($K$4)+1),ROWS($K$4:$K69))),"")</f>
        <v/>
      </c>
      <c r="AD69" s="6" t="str">
        <f t="array" ref="AD69">IFERROR(INDEX($O$4:$O$499,SMALL(IF($N$4:$N$499=AD$3,ROW($O$4:$O$499)-ROW($O$4)+1),ROWS($O$4:$O69))),"")</f>
        <v/>
      </c>
      <c r="AE69" s="2" t="str">
        <f t="array" ref="AE69">IFERROR(INDEX($K$4:$K$499,SMALL(IF($N$4:$N$499=AD$3,ROW($K$4:$K$499)-ROW($K$4)+1),ROWS($K$4:$K69))),"")</f>
        <v/>
      </c>
      <c r="AF69" s="6" t="str">
        <f t="array" ref="AF69">IFERROR(INDEX($O$4:$O$499,SMALL(IF($N$4:$N$499=AF$3,ROW($O$4:$O$499)-ROW($O$4)+1),ROWS($O$4:$O69))),"")</f>
        <v/>
      </c>
      <c r="AG69" s="2" t="str">
        <f t="array" ref="AG69">IFERROR(INDEX($K$4:$K$499,SMALL(IF($N$4:$N$499=AF$3,ROW($K$4:$K$499)-ROW($K$4)+1),ROWS($K$4:$K69))),"")</f>
        <v/>
      </c>
      <c r="AH69" s="6" t="str">
        <f t="array" ref="AH69">IFERROR(INDEX($O$4:$O$499,SMALL(IF($N$4:$N$499=AH$3,ROW($O$4:$O$499)-ROW($O$4)+1),ROWS($O$4:$O69))),"")</f>
        <v/>
      </c>
      <c r="AI69" s="2" t="str">
        <f t="array" ref="AI69">IFERROR(INDEX($K$4:$K$499,SMALL(IF($N$4:$N$499=AH$3,ROW($K$4:$K$499)-ROW($K$4)+1),ROWS($K$4:$K69))),"")</f>
        <v/>
      </c>
      <c r="AJ69" s="2"/>
      <c r="AK69" s="2"/>
      <c r="AL69" s="2"/>
      <c r="AM69" s="2"/>
      <c r="AN69" s="2"/>
      <c r="AO69" s="2"/>
      <c r="AP69" s="2"/>
      <c r="AQ69" s="2"/>
      <c r="AR69" s="2"/>
    </row>
    <row r="70" spans="1:44" x14ac:dyDescent="0.25">
      <c r="A70" s="2">
        <f>IF(ISBLANK(Colony!D87),"",Colony!D87)</f>
        <v>42773</v>
      </c>
      <c r="B70" t="str">
        <f>IF(ISBLANK(Colony!E87),"",Colony!E87)</f>
        <v/>
      </c>
      <c r="C70" t="str">
        <f>IF(ISBLANK(Colony!F87),"",Colony!F87)</f>
        <v>0012</v>
      </c>
      <c r="D70" s="1" t="str">
        <f>IF(ISBLANK(Colony!G87),"",Colony!G87)</f>
        <v>-</v>
      </c>
      <c r="E70" s="1" t="str">
        <f>IF(ISBLANK(Colony!H87),"",Colony!H87)</f>
        <v>AH0660</v>
      </c>
      <c r="F70" s="1" t="str">
        <f>IF(ISBLANK(Colony!I87),"",Colony!I87)</f>
        <v>AH0658</v>
      </c>
      <c r="G70" s="1" t="str">
        <f>IF(ISBLANK(Colony!J87),"",Colony!J87)</f>
        <v>3G4</v>
      </c>
      <c r="H70" s="1" t="str">
        <f>IF(ISBLANK(Colony!L87),"",Colony!L87)</f>
        <v/>
      </c>
      <c r="I70" t="str">
        <f t="array" ref="I70">_xlfn.IFNA(INDEX($A$4:$A$499&amp;$E$4:$E$499, MATCH(0, COUNTIF(I$3:I69, $A$4:$A$499&amp;$E$4:$E$499), 0)),"")</f>
        <v/>
      </c>
      <c r="J70" t="str">
        <f t="array" ref="J70">_xlfn.IFNA( MATCH(0, COUNTIF(I$3:I69, $A$4:$A$499&amp;$E$4:$E$499), 0),"")</f>
        <v/>
      </c>
      <c r="K70" s="2" t="str">
        <f t="array" ref="K70">IFERROR(INDEX($A$4:$A$499, J70),"")</f>
        <v/>
      </c>
      <c r="L70" t="str">
        <f t="array" ref="L70">IFERROR(INDEX($G$4:$G$499, J70),"")</f>
        <v/>
      </c>
      <c r="M70" t="str">
        <f t="array" ref="M70">IF(AND(J71&gt;99999,J70&lt;99999),O70- (SUM(--(NOT(ISBLANK(INDEX(Colony!$J$21:$J$494, J70):INDEX(Colony!$J$21:$J$494, COUNT($A$4:$A$499))))))), IFERROR(O70-(SUM(--(NOT(ISBLANK(INDEX(Colony!$J$21:$J$494, J70):INDEX(Colony!$J$21:$J$494, J71-1)))))),""))</f>
        <v/>
      </c>
      <c r="N70" t="str">
        <f t="array" ref="N70">IFERROR(INDEX($E$4:$E$499,J70),"")</f>
        <v/>
      </c>
      <c r="O70" t="str">
        <f t="array" ref="O70">IFERROR(IF(NOT(J70+100&gt;J71),COUNT($A$4:$A$499)+1-J70,IFERROR(J71-J70,"")),"")</f>
        <v/>
      </c>
      <c r="P70" s="6" t="str">
        <f t="array" ref="P70">IFERROR(INDEX($O$4:$O$499,SMALL(IF($N$4:$N$499=P$3,ROW($O$4:$O$499)-ROW($O$4)+1),ROWS($O$4:$O70))),"")</f>
        <v/>
      </c>
      <c r="Q70" s="2" t="str">
        <f t="array" ref="Q70">IFERROR(INDEX($K$4:$K$499,SMALL(IF($N$4:$N$499=P$3,ROW($K$4:$K$499)-ROW($K$4)+1),ROWS($K$4:$K70))),"")</f>
        <v/>
      </c>
      <c r="R70" s="6" t="str">
        <f t="array" ref="R70">IFERROR(INDEX($O$4:$O$499,SMALL(IF($N$4:$N$499=R$3,ROW($O$4:$O$499)-ROW($O$4)+1),ROWS($O$4:$O70))),"")</f>
        <v/>
      </c>
      <c r="S70" s="2" t="str">
        <f t="array" ref="S70">IFERROR(INDEX($K$4:$K$499,SMALL(IF($N$4:$N$499=R$3,ROW($K$4:$K$499)-ROW($K$4)+1),ROWS($K$4:$K70))),"")</f>
        <v/>
      </c>
      <c r="T70" s="6" t="str">
        <f t="array" ref="T70">IFERROR(INDEX($O$4:$O$499,SMALL(IF($N$4:$N$499=T$3,ROW($O$4:$O$499)-ROW($O$4)+1),ROWS($O$4:$O70))),"")</f>
        <v/>
      </c>
      <c r="U70" s="2" t="str">
        <f t="array" ref="U70">IFERROR(INDEX($K$4:$K$499,SMALL(IF($N$4:$N$499=T$3,ROW($K$4:$K$499)-ROW($K$4)+1),ROWS($K$4:$K70))),"")</f>
        <v/>
      </c>
      <c r="V70" s="6" t="str">
        <f t="array" ref="V70">IFERROR(INDEX($O$4:$O$499,SMALL(IF($N$4:$N$499=V$3,ROW($O$4:$O$499)-ROW($O$4)+1),ROWS($O$4:$O70))),"")</f>
        <v/>
      </c>
      <c r="W70" s="2" t="str">
        <f t="array" ref="W70">IFERROR(INDEX($K$4:$K$499,SMALL(IF($N$4:$N$499=V$3,ROW($K$4:$K$499)-ROW($K$4)+1),ROWS($K$4:$K70))),"")</f>
        <v/>
      </c>
      <c r="X70" s="6" t="str">
        <f t="array" ref="X70">IFERROR(INDEX($O$4:$O$499,SMALL(IF($N$4:$N$499=X$3,ROW($O$4:$O$499)-ROW($O$4)+1),ROWS($O$4:$O70))),"")</f>
        <v/>
      </c>
      <c r="Y70" s="2" t="str">
        <f t="array" ref="Y70">IFERROR(INDEX($K$4:$K$499,SMALL(IF($N$4:$N$499=X$3,ROW($K$4:$K$499)-ROW($K$4)+1),ROWS($K$4:$K70))),"")</f>
        <v/>
      </c>
      <c r="Z70" s="6" t="str">
        <f t="array" ref="Z70">IFERROR(INDEX($O$4:$O$499,SMALL(IF($N$4:$N$499=Z$3,ROW($O$4:$O$499)-ROW($O$4)+1),ROWS($O$4:$O70))),"")</f>
        <v/>
      </c>
      <c r="AA70" s="2" t="str">
        <f t="array" ref="AA70">IFERROR(INDEX($K$4:$K$499,SMALL(IF($N$4:$N$499=Z$3,ROW($K$4:$K$499)-ROW($K$4)+1),ROWS($K$4:$K70))),"")</f>
        <v/>
      </c>
      <c r="AB70" s="6" t="str">
        <f t="array" ref="AB70">IFERROR(INDEX($O$4:$O$499,SMALL(IF($N$4:$N$499=AB$3,ROW($O$4:$O$499)-ROW($O$4)+1),ROWS($O$4:$O70))),"")</f>
        <v/>
      </c>
      <c r="AC70" s="2" t="str">
        <f t="array" ref="AC70">IFERROR(INDEX($K$4:$K$499,SMALL(IF($N$4:$N$499=AB$3,ROW($K$4:$K$499)-ROW($K$4)+1),ROWS($K$4:$K70))),"")</f>
        <v/>
      </c>
      <c r="AD70" s="6" t="str">
        <f t="array" ref="AD70">IFERROR(INDEX($O$4:$O$499,SMALL(IF($N$4:$N$499=AD$3,ROW($O$4:$O$499)-ROW($O$4)+1),ROWS($O$4:$O70))),"")</f>
        <v/>
      </c>
      <c r="AE70" s="2" t="str">
        <f t="array" ref="AE70">IFERROR(INDEX($K$4:$K$499,SMALL(IF($N$4:$N$499=AD$3,ROW($K$4:$K$499)-ROW($K$4)+1),ROWS($K$4:$K70))),"")</f>
        <v/>
      </c>
      <c r="AF70" s="6" t="str">
        <f t="array" ref="AF70">IFERROR(INDEX($O$4:$O$499,SMALL(IF($N$4:$N$499=AF$3,ROW($O$4:$O$499)-ROW($O$4)+1),ROWS($O$4:$O70))),"")</f>
        <v/>
      </c>
      <c r="AG70" s="2" t="str">
        <f t="array" ref="AG70">IFERROR(INDEX($K$4:$K$499,SMALL(IF($N$4:$N$499=AF$3,ROW($K$4:$K$499)-ROW($K$4)+1),ROWS($K$4:$K70))),"")</f>
        <v/>
      </c>
      <c r="AH70" s="6" t="str">
        <f t="array" ref="AH70">IFERROR(INDEX($O$4:$O$499,SMALL(IF($N$4:$N$499=AH$3,ROW($O$4:$O$499)-ROW($O$4)+1),ROWS($O$4:$O70))),"")</f>
        <v/>
      </c>
      <c r="AI70" s="2" t="str">
        <f t="array" ref="AI70">IFERROR(INDEX($K$4:$K$499,SMALL(IF($N$4:$N$499=AH$3,ROW($K$4:$K$499)-ROW($K$4)+1),ROWS($K$4:$K70))),"")</f>
        <v/>
      </c>
      <c r="AJ70" s="2"/>
      <c r="AK70" s="2"/>
      <c r="AL70" s="2"/>
      <c r="AM70" s="2"/>
      <c r="AN70" s="2"/>
      <c r="AO70" s="2"/>
      <c r="AP70" s="2"/>
      <c r="AQ70" s="2"/>
      <c r="AR70" s="2"/>
    </row>
    <row r="71" spans="1:44" x14ac:dyDescent="0.25">
      <c r="A71" s="2">
        <f>IF(ISBLANK(Colony!D88),"",Colony!D88)</f>
        <v>42773</v>
      </c>
      <c r="B71" t="str">
        <f>IF(ISBLANK(Colony!E88),"",Colony!E88)</f>
        <v/>
      </c>
      <c r="C71" t="str">
        <f>IF(ISBLANK(Colony!F88),"",Colony!F88)</f>
        <v>0013 might fall off</v>
      </c>
      <c r="D71" s="1" t="str">
        <f>IF(ISBLANK(Colony!G88),"",Colony!G88)</f>
        <v>+</v>
      </c>
      <c r="E71" s="1" t="str">
        <f>IF(ISBLANK(Colony!H88),"",Colony!H88)</f>
        <v>AH0660</v>
      </c>
      <c r="F71" s="1" t="str">
        <f>IF(ISBLANK(Colony!I88),"",Colony!I88)</f>
        <v>AH0658</v>
      </c>
      <c r="G71" s="1">
        <f>IF(ISBLANK(Colony!J88),"",Colony!J88)</f>
        <v>352</v>
      </c>
      <c r="H71" s="1" t="str">
        <f>IF(ISBLANK(Colony!L88),"",Colony!L88)</f>
        <v>Phil PM0005</v>
      </c>
      <c r="I71" t="str">
        <f t="array" ref="I71">_xlfn.IFNA(INDEX($A$4:$A$499&amp;$E$4:$E$499, MATCH(0, COUNTIF(I$3:I70, $A$4:$A$499&amp;$E$4:$E$499), 0)),"")</f>
        <v/>
      </c>
      <c r="J71" t="str">
        <f t="array" ref="J71">_xlfn.IFNA( MATCH(0, COUNTIF(I$3:I70, $A$4:$A$499&amp;$E$4:$E$499), 0),"")</f>
        <v/>
      </c>
      <c r="K71" s="2" t="str">
        <f t="array" ref="K71">IFERROR(INDEX($A$4:$A$499, J71),"")</f>
        <v/>
      </c>
      <c r="L71" t="str">
        <f t="array" ref="L71">IFERROR(INDEX($G$4:$G$499, J71),"")</f>
        <v/>
      </c>
      <c r="M71" t="str">
        <f t="array" ref="M71">IF(AND(J72&gt;99999,J71&lt;99999),O71- (SUM(--(NOT(ISBLANK(INDEX(Colony!$J$21:$J$494, J71):INDEX(Colony!$J$21:$J$494, COUNT($A$4:$A$499))))))), IFERROR(O71-(SUM(--(NOT(ISBLANK(INDEX(Colony!$J$21:$J$494, J71):INDEX(Colony!$J$21:$J$494, J72-1)))))),""))</f>
        <v/>
      </c>
      <c r="N71" t="str">
        <f t="array" ref="N71">IFERROR(INDEX($E$4:$E$499,J71),"")</f>
        <v/>
      </c>
      <c r="O71" t="str">
        <f t="array" ref="O71">IFERROR(IF(NOT(J71+100&gt;J72),COUNT($A$4:$A$499)+1-J71,IFERROR(J72-J71,"")),"")</f>
        <v/>
      </c>
      <c r="P71" s="6" t="str">
        <f t="array" ref="P71">IFERROR(INDEX($O$4:$O$499,SMALL(IF($N$4:$N$499=P$3,ROW($O$4:$O$499)-ROW($O$4)+1),ROWS($O$4:$O71))),"")</f>
        <v/>
      </c>
      <c r="Q71" s="2" t="str">
        <f t="array" ref="Q71">IFERROR(INDEX($K$4:$K$499,SMALL(IF($N$4:$N$499=P$3,ROW($K$4:$K$499)-ROW($K$4)+1),ROWS($K$4:$K71))),"")</f>
        <v/>
      </c>
      <c r="R71" s="6" t="str">
        <f t="array" ref="R71">IFERROR(INDEX($O$4:$O$499,SMALL(IF($N$4:$N$499=R$3,ROW($O$4:$O$499)-ROW($O$4)+1),ROWS($O$4:$O71))),"")</f>
        <v/>
      </c>
      <c r="S71" s="2" t="str">
        <f t="array" ref="S71">IFERROR(INDEX($K$4:$K$499,SMALL(IF($N$4:$N$499=R$3,ROW($K$4:$K$499)-ROW($K$4)+1),ROWS($K$4:$K71))),"")</f>
        <v/>
      </c>
      <c r="T71" s="6" t="str">
        <f t="array" ref="T71">IFERROR(INDEX($O$4:$O$499,SMALL(IF($N$4:$N$499=T$3,ROW($O$4:$O$499)-ROW($O$4)+1),ROWS($O$4:$O71))),"")</f>
        <v/>
      </c>
      <c r="U71" s="2" t="str">
        <f t="array" ref="U71">IFERROR(INDEX($K$4:$K$499,SMALL(IF($N$4:$N$499=T$3,ROW($K$4:$K$499)-ROW($K$4)+1),ROWS($K$4:$K71))),"")</f>
        <v/>
      </c>
      <c r="V71" s="6" t="str">
        <f t="array" ref="V71">IFERROR(INDEX($O$4:$O$499,SMALL(IF($N$4:$N$499=V$3,ROW($O$4:$O$499)-ROW($O$4)+1),ROWS($O$4:$O71))),"")</f>
        <v/>
      </c>
      <c r="W71" s="2" t="str">
        <f t="array" ref="W71">IFERROR(INDEX($K$4:$K$499,SMALL(IF($N$4:$N$499=V$3,ROW($K$4:$K$499)-ROW($K$4)+1),ROWS($K$4:$K71))),"")</f>
        <v/>
      </c>
      <c r="X71" s="6" t="str">
        <f t="array" ref="X71">IFERROR(INDEX($O$4:$O$499,SMALL(IF($N$4:$N$499=X$3,ROW($O$4:$O$499)-ROW($O$4)+1),ROWS($O$4:$O71))),"")</f>
        <v/>
      </c>
      <c r="Y71" s="2" t="str">
        <f t="array" ref="Y71">IFERROR(INDEX($K$4:$K$499,SMALL(IF($N$4:$N$499=X$3,ROW($K$4:$K$499)-ROW($K$4)+1),ROWS($K$4:$K71))),"")</f>
        <v/>
      </c>
      <c r="Z71" s="6" t="str">
        <f t="array" ref="Z71">IFERROR(INDEX($O$4:$O$499,SMALL(IF($N$4:$N$499=Z$3,ROW($O$4:$O$499)-ROW($O$4)+1),ROWS($O$4:$O71))),"")</f>
        <v/>
      </c>
      <c r="AA71" s="2" t="str">
        <f t="array" ref="AA71">IFERROR(INDEX($K$4:$K$499,SMALL(IF($N$4:$N$499=Z$3,ROW($K$4:$K$499)-ROW($K$4)+1),ROWS($K$4:$K71))),"")</f>
        <v/>
      </c>
      <c r="AB71" s="6" t="str">
        <f t="array" ref="AB71">IFERROR(INDEX($O$4:$O$499,SMALL(IF($N$4:$N$499=AB$3,ROW($O$4:$O$499)-ROW($O$4)+1),ROWS($O$4:$O71))),"")</f>
        <v/>
      </c>
      <c r="AC71" s="2" t="str">
        <f t="array" ref="AC71">IFERROR(INDEX($K$4:$K$499,SMALL(IF($N$4:$N$499=AB$3,ROW($K$4:$K$499)-ROW($K$4)+1),ROWS($K$4:$K71))),"")</f>
        <v/>
      </c>
      <c r="AD71" s="6" t="str">
        <f t="array" ref="AD71">IFERROR(INDEX($O$4:$O$499,SMALL(IF($N$4:$N$499=AD$3,ROW($O$4:$O$499)-ROW($O$4)+1),ROWS($O$4:$O71))),"")</f>
        <v/>
      </c>
      <c r="AE71" s="2" t="str">
        <f t="array" ref="AE71">IFERROR(INDEX($K$4:$K$499,SMALL(IF($N$4:$N$499=AD$3,ROW($K$4:$K$499)-ROW($K$4)+1),ROWS($K$4:$K71))),"")</f>
        <v/>
      </c>
      <c r="AF71" s="6" t="str">
        <f t="array" ref="AF71">IFERROR(INDEX($O$4:$O$499,SMALL(IF($N$4:$N$499=AF$3,ROW($O$4:$O$499)-ROW($O$4)+1),ROWS($O$4:$O71))),"")</f>
        <v/>
      </c>
      <c r="AG71" s="2" t="str">
        <f t="array" ref="AG71">IFERROR(INDEX($K$4:$K$499,SMALL(IF($N$4:$N$499=AF$3,ROW($K$4:$K$499)-ROW($K$4)+1),ROWS($K$4:$K71))),"")</f>
        <v/>
      </c>
      <c r="AH71" s="6" t="str">
        <f t="array" ref="AH71">IFERROR(INDEX($O$4:$O$499,SMALL(IF($N$4:$N$499=AH$3,ROW($O$4:$O$499)-ROW($O$4)+1),ROWS($O$4:$O71))),"")</f>
        <v/>
      </c>
      <c r="AI71" s="2" t="str">
        <f t="array" ref="AI71">IFERROR(INDEX($K$4:$K$499,SMALL(IF($N$4:$N$499=AH$3,ROW($K$4:$K$499)-ROW($K$4)+1),ROWS($K$4:$K71))),"")</f>
        <v/>
      </c>
      <c r="AJ71" s="2"/>
      <c r="AK71" s="2"/>
      <c r="AL71" s="2"/>
      <c r="AM71" s="2"/>
      <c r="AN71" s="2"/>
      <c r="AO71" s="2"/>
      <c r="AP71" s="2"/>
      <c r="AQ71" s="2"/>
      <c r="AR71" s="2"/>
    </row>
    <row r="72" spans="1:44" x14ac:dyDescent="0.25">
      <c r="A72" s="2">
        <f>IF(ISBLANK(Colony!D89),"",Colony!D89)</f>
        <v>42773</v>
      </c>
      <c r="B72" t="str">
        <f>IF(ISBLANK(Colony!E89),"",Colony!E89)</f>
        <v/>
      </c>
      <c r="C72" t="str">
        <f>IF(ISBLANK(Colony!F89),"",Colony!F89)</f>
        <v>0014</v>
      </c>
      <c r="D72" s="1" t="str">
        <f>IF(ISBLANK(Colony!G89),"",Colony!G89)</f>
        <v>-</v>
      </c>
      <c r="E72" s="1" t="str">
        <f>IF(ISBLANK(Colony!H89),"",Colony!H89)</f>
        <v>AH0660</v>
      </c>
      <c r="F72" s="1" t="str">
        <f>IF(ISBLANK(Colony!I89),"",Colony!I89)</f>
        <v>AH0658</v>
      </c>
      <c r="G72" s="1" t="str">
        <f>IF(ISBLANK(Colony!J89),"",Colony!J89)</f>
        <v>3G4</v>
      </c>
      <c r="H72" s="1" t="str">
        <f>IF(ISBLANK(Colony!L89),"",Colony!L89)</f>
        <v/>
      </c>
      <c r="I72" t="str">
        <f t="array" ref="I72">_xlfn.IFNA(INDEX($A$4:$A$499&amp;$E$4:$E$499, MATCH(0, COUNTIF(I$3:I71, $A$4:$A$499&amp;$E$4:$E$499), 0)),"")</f>
        <v/>
      </c>
      <c r="J72" t="str">
        <f t="array" ref="J72">_xlfn.IFNA( MATCH(0, COUNTIF(I$3:I71, $A$4:$A$499&amp;$E$4:$E$499), 0),"")</f>
        <v/>
      </c>
      <c r="K72" s="2" t="str">
        <f t="array" ref="K72">IFERROR(INDEX($A$4:$A$499, J72),"")</f>
        <v/>
      </c>
      <c r="L72" t="str">
        <f t="array" ref="L72">IFERROR(INDEX($G$4:$G$499, J72),"")</f>
        <v/>
      </c>
      <c r="M72" t="str">
        <f t="array" ref="M72">IF(AND(J73&gt;99999,J72&lt;99999),O72- (SUM(--(NOT(ISBLANK(INDEX(Colony!$J$21:$J$494, J72):INDEX(Colony!$J$21:$J$494, COUNT($A$4:$A$499))))))), IFERROR(O72-(SUM(--(NOT(ISBLANK(INDEX(Colony!$J$21:$J$494, J72):INDEX(Colony!$J$21:$J$494, J73-1)))))),""))</f>
        <v/>
      </c>
      <c r="N72" t="str">
        <f t="array" ref="N72">IFERROR(INDEX($E$4:$E$499,J72),"")</f>
        <v/>
      </c>
      <c r="O72" t="str">
        <f t="array" ref="O72">IFERROR(IF(NOT(J72+100&gt;J73),COUNT($A$4:$A$499)+1-J72,IFERROR(J73-J72,"")),"")</f>
        <v/>
      </c>
      <c r="P72" s="6" t="str">
        <f t="array" ref="P72">IFERROR(INDEX($O$4:$O$499,SMALL(IF($N$4:$N$499=P$3,ROW($O$4:$O$499)-ROW($O$4)+1),ROWS($O$4:$O72))),"")</f>
        <v/>
      </c>
      <c r="Q72" s="2" t="str">
        <f t="array" ref="Q72">IFERROR(INDEX($K$4:$K$499,SMALL(IF($N$4:$N$499=P$3,ROW($K$4:$K$499)-ROW($K$4)+1),ROWS($K$4:$K72))),"")</f>
        <v/>
      </c>
      <c r="R72" s="6" t="str">
        <f t="array" ref="R72">IFERROR(INDEX($O$4:$O$499,SMALL(IF($N$4:$N$499=R$3,ROW($O$4:$O$499)-ROW($O$4)+1),ROWS($O$4:$O72))),"")</f>
        <v/>
      </c>
      <c r="S72" s="2" t="str">
        <f t="array" ref="S72">IFERROR(INDEX($K$4:$K$499,SMALL(IF($N$4:$N$499=R$3,ROW($K$4:$K$499)-ROW($K$4)+1),ROWS($K$4:$K72))),"")</f>
        <v/>
      </c>
      <c r="T72" s="6" t="str">
        <f t="array" ref="T72">IFERROR(INDEX($O$4:$O$499,SMALL(IF($N$4:$N$499=T$3,ROW($O$4:$O$499)-ROW($O$4)+1),ROWS($O$4:$O72))),"")</f>
        <v/>
      </c>
      <c r="U72" s="2" t="str">
        <f t="array" ref="U72">IFERROR(INDEX($K$4:$K$499,SMALL(IF($N$4:$N$499=T$3,ROW($K$4:$K$499)-ROW($K$4)+1),ROWS($K$4:$K72))),"")</f>
        <v/>
      </c>
      <c r="V72" s="6" t="str">
        <f t="array" ref="V72">IFERROR(INDEX($O$4:$O$499,SMALL(IF($N$4:$N$499=V$3,ROW($O$4:$O$499)-ROW($O$4)+1),ROWS($O$4:$O72))),"")</f>
        <v/>
      </c>
      <c r="W72" s="2" t="str">
        <f t="array" ref="W72">IFERROR(INDEX($K$4:$K$499,SMALL(IF($N$4:$N$499=V$3,ROW($K$4:$K$499)-ROW($K$4)+1),ROWS($K$4:$K72))),"")</f>
        <v/>
      </c>
      <c r="X72" s="6" t="str">
        <f t="array" ref="X72">IFERROR(INDEX($O$4:$O$499,SMALL(IF($N$4:$N$499=X$3,ROW($O$4:$O$499)-ROW($O$4)+1),ROWS($O$4:$O72))),"")</f>
        <v/>
      </c>
      <c r="Y72" s="2" t="str">
        <f t="array" ref="Y72">IFERROR(INDEX($K$4:$K$499,SMALL(IF($N$4:$N$499=X$3,ROW($K$4:$K$499)-ROW($K$4)+1),ROWS($K$4:$K72))),"")</f>
        <v/>
      </c>
      <c r="Z72" s="6" t="str">
        <f t="array" ref="Z72">IFERROR(INDEX($O$4:$O$499,SMALL(IF($N$4:$N$499=Z$3,ROW($O$4:$O$499)-ROW($O$4)+1),ROWS($O$4:$O72))),"")</f>
        <v/>
      </c>
      <c r="AA72" s="2" t="str">
        <f t="array" ref="AA72">IFERROR(INDEX($K$4:$K$499,SMALL(IF($N$4:$N$499=Z$3,ROW($K$4:$K$499)-ROW($K$4)+1),ROWS($K$4:$K72))),"")</f>
        <v/>
      </c>
      <c r="AB72" s="6" t="str">
        <f t="array" ref="AB72">IFERROR(INDEX($O$4:$O$499,SMALL(IF($N$4:$N$499=AB$3,ROW($O$4:$O$499)-ROW($O$4)+1),ROWS($O$4:$O72))),"")</f>
        <v/>
      </c>
      <c r="AC72" s="2" t="str">
        <f t="array" ref="AC72">IFERROR(INDEX($K$4:$K$499,SMALL(IF($N$4:$N$499=AB$3,ROW($K$4:$K$499)-ROW($K$4)+1),ROWS($K$4:$K72))),"")</f>
        <v/>
      </c>
      <c r="AD72" s="6" t="str">
        <f t="array" ref="AD72">IFERROR(INDEX($O$4:$O$499,SMALL(IF($N$4:$N$499=AD$3,ROW($O$4:$O$499)-ROW($O$4)+1),ROWS($O$4:$O72))),"")</f>
        <v/>
      </c>
      <c r="AE72" s="2" t="str">
        <f t="array" ref="AE72">IFERROR(INDEX($K$4:$K$499,SMALL(IF($N$4:$N$499=AD$3,ROW($K$4:$K$499)-ROW($K$4)+1),ROWS($K$4:$K72))),"")</f>
        <v/>
      </c>
      <c r="AF72" s="6" t="str">
        <f t="array" ref="AF72">IFERROR(INDEX($O$4:$O$499,SMALL(IF($N$4:$N$499=AF$3,ROW($O$4:$O$499)-ROW($O$4)+1),ROWS($O$4:$O72))),"")</f>
        <v/>
      </c>
      <c r="AG72" s="2" t="str">
        <f t="array" ref="AG72">IFERROR(INDEX($K$4:$K$499,SMALL(IF($N$4:$N$499=AF$3,ROW($K$4:$K$499)-ROW($K$4)+1),ROWS($K$4:$K72))),"")</f>
        <v/>
      </c>
      <c r="AH72" s="6" t="str">
        <f t="array" ref="AH72">IFERROR(INDEX($O$4:$O$499,SMALL(IF($N$4:$N$499=AH$3,ROW($O$4:$O$499)-ROW($O$4)+1),ROWS($O$4:$O72))),"")</f>
        <v/>
      </c>
      <c r="AI72" s="2" t="str">
        <f t="array" ref="AI72">IFERROR(INDEX($K$4:$K$499,SMALL(IF($N$4:$N$499=AH$3,ROW($K$4:$K$499)-ROW($K$4)+1),ROWS($K$4:$K72))),"")</f>
        <v/>
      </c>
      <c r="AJ72" s="2"/>
      <c r="AK72" s="2"/>
      <c r="AL72" s="2"/>
      <c r="AM72" s="2"/>
      <c r="AN72" s="2"/>
      <c r="AO72" s="2"/>
      <c r="AP72" s="2"/>
      <c r="AQ72" s="2"/>
      <c r="AR72" s="2"/>
    </row>
    <row r="73" spans="1:44" x14ac:dyDescent="0.25">
      <c r="A73" s="2">
        <f>IF(ISBLANK(Colony!D90),"",Colony!D90)</f>
        <v>42773</v>
      </c>
      <c r="B73" t="str">
        <f>IF(ISBLANK(Colony!E90),"",Colony!E90)</f>
        <v/>
      </c>
      <c r="C73" t="str">
        <f>IF(ISBLANK(Colony!F90),"",Colony!F90)</f>
        <v>0015</v>
      </c>
      <c r="D73" s="1" t="str">
        <f>IF(ISBLANK(Colony!G90),"",Colony!G90)</f>
        <v>-</v>
      </c>
      <c r="E73" s="1" t="str">
        <f>IF(ISBLANK(Colony!H90),"",Colony!H90)</f>
        <v>AH0660</v>
      </c>
      <c r="F73" s="1" t="str">
        <f>IF(ISBLANK(Colony!I90),"",Colony!I90)</f>
        <v>AH0658</v>
      </c>
      <c r="G73" s="1" t="str">
        <f>IF(ISBLANK(Colony!J90),"",Colony!J90)</f>
        <v>3G4</v>
      </c>
      <c r="H73" s="1" t="str">
        <f>IF(ISBLANK(Colony!L90),"",Colony!L90)</f>
        <v/>
      </c>
      <c r="I73" t="str">
        <f t="array" ref="I73">_xlfn.IFNA(INDEX($A$4:$A$499&amp;$E$4:$E$499, MATCH(0, COUNTIF(I$3:I72, $A$4:$A$499&amp;$E$4:$E$499), 0)),"")</f>
        <v/>
      </c>
      <c r="J73" t="str">
        <f t="array" ref="J73">_xlfn.IFNA( MATCH(0, COUNTIF(I$3:I72, $A$4:$A$499&amp;$E$4:$E$499), 0),"")</f>
        <v/>
      </c>
      <c r="K73" s="2" t="str">
        <f t="array" ref="K73">IFERROR(INDEX($A$4:$A$499, J73),"")</f>
        <v/>
      </c>
      <c r="L73" t="str">
        <f t="array" ref="L73">IFERROR(INDEX($G$4:$G$499, J73),"")</f>
        <v/>
      </c>
      <c r="M73" t="str">
        <f t="array" ref="M73">IF(AND(J74&gt;99999,J73&lt;99999),O73- (SUM(--(NOT(ISBLANK(INDEX(Colony!$J$21:$J$494, J73):INDEX(Colony!$J$21:$J$494, COUNT($A$4:$A$499))))))), IFERROR(O73-(SUM(--(NOT(ISBLANK(INDEX(Colony!$J$21:$J$494, J73):INDEX(Colony!$J$21:$J$494, J74-1)))))),""))</f>
        <v/>
      </c>
      <c r="N73" t="str">
        <f t="array" ref="N73">IFERROR(INDEX($E$4:$E$499,J73),"")</f>
        <v/>
      </c>
      <c r="O73" t="str">
        <f t="array" ref="O73">IFERROR(IF(NOT(J73+100&gt;J74),COUNT($A$4:$A$499)+1-J73,IFERROR(J74-J73,"")),"")</f>
        <v/>
      </c>
      <c r="P73" s="6" t="str">
        <f t="array" ref="P73">IFERROR(INDEX($O$4:$O$499,SMALL(IF($N$4:$N$499=P$3,ROW($O$4:$O$499)-ROW($O$4)+1),ROWS($O$4:$O73))),"")</f>
        <v/>
      </c>
      <c r="Q73" s="2" t="str">
        <f t="array" ref="Q73">IFERROR(INDEX($K$4:$K$499,SMALL(IF($N$4:$N$499=P$3,ROW($K$4:$K$499)-ROW($K$4)+1),ROWS($K$4:$K73))),"")</f>
        <v/>
      </c>
      <c r="R73" s="6" t="str">
        <f t="array" ref="R73">IFERROR(INDEX($O$4:$O$499,SMALL(IF($N$4:$N$499=R$3,ROW($O$4:$O$499)-ROW($O$4)+1),ROWS($O$4:$O73))),"")</f>
        <v/>
      </c>
      <c r="S73" s="2" t="str">
        <f t="array" ref="S73">IFERROR(INDEX($K$4:$K$499,SMALL(IF($N$4:$N$499=R$3,ROW($K$4:$K$499)-ROW($K$4)+1),ROWS($K$4:$K73))),"")</f>
        <v/>
      </c>
      <c r="T73" s="6" t="str">
        <f t="array" ref="T73">IFERROR(INDEX($O$4:$O$499,SMALL(IF($N$4:$N$499=T$3,ROW($O$4:$O$499)-ROW($O$4)+1),ROWS($O$4:$O73))),"")</f>
        <v/>
      </c>
      <c r="U73" s="2" t="str">
        <f t="array" ref="U73">IFERROR(INDEX($K$4:$K$499,SMALL(IF($N$4:$N$499=T$3,ROW($K$4:$K$499)-ROW($K$4)+1),ROWS($K$4:$K73))),"")</f>
        <v/>
      </c>
      <c r="V73" s="6" t="str">
        <f t="array" ref="V73">IFERROR(INDEX($O$4:$O$499,SMALL(IF($N$4:$N$499=V$3,ROW($O$4:$O$499)-ROW($O$4)+1),ROWS($O$4:$O73))),"")</f>
        <v/>
      </c>
      <c r="W73" s="2" t="str">
        <f t="array" ref="W73">IFERROR(INDEX($K$4:$K$499,SMALL(IF($N$4:$N$499=V$3,ROW($K$4:$K$499)-ROW($K$4)+1),ROWS($K$4:$K73))),"")</f>
        <v/>
      </c>
      <c r="X73" s="6" t="str">
        <f t="array" ref="X73">IFERROR(INDEX($O$4:$O$499,SMALL(IF($N$4:$N$499=X$3,ROW($O$4:$O$499)-ROW($O$4)+1),ROWS($O$4:$O73))),"")</f>
        <v/>
      </c>
      <c r="Y73" s="2" t="str">
        <f t="array" ref="Y73">IFERROR(INDEX($K$4:$K$499,SMALL(IF($N$4:$N$499=X$3,ROW($K$4:$K$499)-ROW($K$4)+1),ROWS($K$4:$K73))),"")</f>
        <v/>
      </c>
      <c r="Z73" s="6" t="str">
        <f t="array" ref="Z73">IFERROR(INDEX($O$4:$O$499,SMALL(IF($N$4:$N$499=Z$3,ROW($O$4:$O$499)-ROW($O$4)+1),ROWS($O$4:$O73))),"")</f>
        <v/>
      </c>
      <c r="AA73" s="2" t="str">
        <f t="array" ref="AA73">IFERROR(INDEX($K$4:$K$499,SMALL(IF($N$4:$N$499=Z$3,ROW($K$4:$K$499)-ROW($K$4)+1),ROWS($K$4:$K73))),"")</f>
        <v/>
      </c>
      <c r="AB73" s="6" t="str">
        <f t="array" ref="AB73">IFERROR(INDEX($O$4:$O$499,SMALL(IF($N$4:$N$499=AB$3,ROW($O$4:$O$499)-ROW($O$4)+1),ROWS($O$4:$O73))),"")</f>
        <v/>
      </c>
      <c r="AC73" s="2" t="str">
        <f t="array" ref="AC73">IFERROR(INDEX($K$4:$K$499,SMALL(IF($N$4:$N$499=AB$3,ROW($K$4:$K$499)-ROW($K$4)+1),ROWS($K$4:$K73))),"")</f>
        <v/>
      </c>
      <c r="AD73" s="6" t="str">
        <f t="array" ref="AD73">IFERROR(INDEX($O$4:$O$499,SMALL(IF($N$4:$N$499=AD$3,ROW($O$4:$O$499)-ROW($O$4)+1),ROWS($O$4:$O73))),"")</f>
        <v/>
      </c>
      <c r="AE73" s="2" t="str">
        <f t="array" ref="AE73">IFERROR(INDEX($K$4:$K$499,SMALL(IF($N$4:$N$499=AD$3,ROW($K$4:$K$499)-ROW($K$4)+1),ROWS($K$4:$K73))),"")</f>
        <v/>
      </c>
      <c r="AF73" s="6" t="str">
        <f t="array" ref="AF73">IFERROR(INDEX($O$4:$O$499,SMALL(IF($N$4:$N$499=AF$3,ROW($O$4:$O$499)-ROW($O$4)+1),ROWS($O$4:$O73))),"")</f>
        <v/>
      </c>
      <c r="AG73" s="2" t="str">
        <f t="array" ref="AG73">IFERROR(INDEX($K$4:$K$499,SMALL(IF($N$4:$N$499=AF$3,ROW($K$4:$K$499)-ROW($K$4)+1),ROWS($K$4:$K73))),"")</f>
        <v/>
      </c>
      <c r="AH73" s="6" t="str">
        <f t="array" ref="AH73">IFERROR(INDEX($O$4:$O$499,SMALL(IF($N$4:$N$499=AH$3,ROW($O$4:$O$499)-ROW($O$4)+1),ROWS($O$4:$O73))),"")</f>
        <v/>
      </c>
      <c r="AI73" s="2" t="str">
        <f t="array" ref="AI73">IFERROR(INDEX($K$4:$K$499,SMALL(IF($N$4:$N$499=AH$3,ROW($K$4:$K$499)-ROW($K$4)+1),ROWS($K$4:$K73))),"")</f>
        <v/>
      </c>
      <c r="AJ73" s="2"/>
      <c r="AK73" s="2"/>
      <c r="AL73" s="2"/>
      <c r="AM73" s="2"/>
      <c r="AN73" s="2"/>
      <c r="AO73" s="2"/>
      <c r="AP73" s="2"/>
      <c r="AQ73" s="2"/>
      <c r="AR73" s="2"/>
    </row>
    <row r="74" spans="1:44" x14ac:dyDescent="0.25">
      <c r="A74" s="2">
        <f>IF(ISBLANK(Colony!D91),"",Colony!D91)</f>
        <v>42773</v>
      </c>
      <c r="B74" t="str">
        <f>IF(ISBLANK(Colony!E91),"",Colony!E91)</f>
        <v/>
      </c>
      <c r="C74" t="str">
        <f>IF(ISBLANK(Colony!F91),"",Colony!F91)</f>
        <v>0016</v>
      </c>
      <c r="D74" s="1" t="str">
        <f>IF(ISBLANK(Colony!G91),"",Colony!G91)</f>
        <v>+</v>
      </c>
      <c r="E74" s="1" t="str">
        <f>IF(ISBLANK(Colony!H91),"",Colony!H91)</f>
        <v>AH0660</v>
      </c>
      <c r="F74" s="1" t="str">
        <f>IF(ISBLANK(Colony!I91),"",Colony!I91)</f>
        <v>AH0658</v>
      </c>
      <c r="G74" s="1">
        <f>IF(ISBLANK(Colony!J91),"",Colony!J91)</f>
        <v>352</v>
      </c>
      <c r="H74" s="1" t="str">
        <f>IF(ISBLANK(Colony!L91),"",Colony!L91)</f>
        <v>phil</v>
      </c>
      <c r="I74" t="str">
        <f t="array" ref="I74">_xlfn.IFNA(INDEX($A$4:$A$499&amp;$E$4:$E$499, MATCH(0, COUNTIF(I$3:I73, $A$4:$A$499&amp;$E$4:$E$499), 0)),"")</f>
        <v/>
      </c>
      <c r="J74" t="str">
        <f t="array" ref="J74">_xlfn.IFNA( MATCH(0, COUNTIF(I$3:I73, $A$4:$A$499&amp;$E$4:$E$499), 0),"")</f>
        <v/>
      </c>
      <c r="K74" s="2" t="str">
        <f t="array" ref="K74">IFERROR(INDEX($A$4:$A$499, J74),"")</f>
        <v/>
      </c>
      <c r="L74" t="str">
        <f t="array" ref="L74">IFERROR(INDEX($G$4:$G$499, J74),"")</f>
        <v/>
      </c>
      <c r="M74" t="str">
        <f t="array" ref="M74">IF(AND(J75&gt;99999,J74&lt;99999),O74- (SUM(--(NOT(ISBLANK(INDEX(Colony!$J$21:$J$494, J74):INDEX(Colony!$J$21:$J$494, COUNT($A$4:$A$499))))))), IFERROR(O74-(SUM(--(NOT(ISBLANK(INDEX(Colony!$J$21:$J$494, J74):INDEX(Colony!$J$21:$J$494, J75-1)))))),""))</f>
        <v/>
      </c>
      <c r="N74" t="str">
        <f t="array" ref="N74">IFERROR(INDEX($E$4:$E$499,J74),"")</f>
        <v/>
      </c>
      <c r="O74" t="str">
        <f t="array" ref="O74">IFERROR(IF(NOT(J74+100&gt;J75),COUNT($A$4:$A$499)+1-J74,IFERROR(J75-J74,"")),"")</f>
        <v/>
      </c>
      <c r="P74" s="6" t="str">
        <f t="array" ref="P74">IFERROR(INDEX($O$4:$O$499,SMALL(IF($N$4:$N$499=P$3,ROW($O$4:$O$499)-ROW($O$4)+1),ROWS($O$4:$O74))),"")</f>
        <v/>
      </c>
      <c r="Q74" s="2" t="str">
        <f t="array" ref="Q74">IFERROR(INDEX($K$4:$K$499,SMALL(IF($N$4:$N$499=P$3,ROW($K$4:$K$499)-ROW($K$4)+1),ROWS($K$4:$K74))),"")</f>
        <v/>
      </c>
      <c r="R74" s="6" t="str">
        <f t="array" ref="R74">IFERROR(INDEX($O$4:$O$499,SMALL(IF($N$4:$N$499=R$3,ROW($O$4:$O$499)-ROW($O$4)+1),ROWS($O$4:$O74))),"")</f>
        <v/>
      </c>
      <c r="S74" s="2" t="str">
        <f t="array" ref="S74">IFERROR(INDEX($K$4:$K$499,SMALL(IF($N$4:$N$499=R$3,ROW($K$4:$K$499)-ROW($K$4)+1),ROWS($K$4:$K74))),"")</f>
        <v/>
      </c>
      <c r="T74" s="6" t="str">
        <f t="array" ref="T74">IFERROR(INDEX($O$4:$O$499,SMALL(IF($N$4:$N$499=T$3,ROW($O$4:$O$499)-ROW($O$4)+1),ROWS($O$4:$O74))),"")</f>
        <v/>
      </c>
      <c r="U74" s="2" t="str">
        <f t="array" ref="U74">IFERROR(INDEX($K$4:$K$499,SMALL(IF($N$4:$N$499=T$3,ROW($K$4:$K$499)-ROW($K$4)+1),ROWS($K$4:$K74))),"")</f>
        <v/>
      </c>
      <c r="V74" s="6" t="str">
        <f t="array" ref="V74">IFERROR(INDEX($O$4:$O$499,SMALL(IF($N$4:$N$499=V$3,ROW($O$4:$O$499)-ROW($O$4)+1),ROWS($O$4:$O74))),"")</f>
        <v/>
      </c>
      <c r="W74" s="2" t="str">
        <f t="array" ref="W74">IFERROR(INDEX($K$4:$K$499,SMALL(IF($N$4:$N$499=V$3,ROW($K$4:$K$499)-ROW($K$4)+1),ROWS($K$4:$K74))),"")</f>
        <v/>
      </c>
      <c r="X74" s="6" t="str">
        <f t="array" ref="X74">IFERROR(INDEX($O$4:$O$499,SMALL(IF($N$4:$N$499=X$3,ROW($O$4:$O$499)-ROW($O$4)+1),ROWS($O$4:$O74))),"")</f>
        <v/>
      </c>
      <c r="Y74" s="2" t="str">
        <f t="array" ref="Y74">IFERROR(INDEX($K$4:$K$499,SMALL(IF($N$4:$N$499=X$3,ROW($K$4:$K$499)-ROW($K$4)+1),ROWS($K$4:$K74))),"")</f>
        <v/>
      </c>
      <c r="Z74" s="6" t="str">
        <f t="array" ref="Z74">IFERROR(INDEX($O$4:$O$499,SMALL(IF($N$4:$N$499=Z$3,ROW($O$4:$O$499)-ROW($O$4)+1),ROWS($O$4:$O74))),"")</f>
        <v/>
      </c>
      <c r="AA74" s="2" t="str">
        <f t="array" ref="AA74">IFERROR(INDEX($K$4:$K$499,SMALL(IF($N$4:$N$499=Z$3,ROW($K$4:$K$499)-ROW($K$4)+1),ROWS($K$4:$K74))),"")</f>
        <v/>
      </c>
      <c r="AB74" s="6" t="str">
        <f t="array" ref="AB74">IFERROR(INDEX($O$4:$O$499,SMALL(IF($N$4:$N$499=AB$3,ROW($O$4:$O$499)-ROW($O$4)+1),ROWS($O$4:$O74))),"")</f>
        <v/>
      </c>
      <c r="AC74" s="2" t="str">
        <f t="array" ref="AC74">IFERROR(INDEX($K$4:$K$499,SMALL(IF($N$4:$N$499=AB$3,ROW($K$4:$K$499)-ROW($K$4)+1),ROWS($K$4:$K74))),"")</f>
        <v/>
      </c>
      <c r="AD74" s="6" t="str">
        <f t="array" ref="AD74">IFERROR(INDEX($O$4:$O$499,SMALL(IF($N$4:$N$499=AD$3,ROW($O$4:$O$499)-ROW($O$4)+1),ROWS($O$4:$O74))),"")</f>
        <v/>
      </c>
      <c r="AE74" s="2" t="str">
        <f t="array" ref="AE74">IFERROR(INDEX($K$4:$K$499,SMALL(IF($N$4:$N$499=AD$3,ROW($K$4:$K$499)-ROW($K$4)+1),ROWS($K$4:$K74))),"")</f>
        <v/>
      </c>
      <c r="AF74" s="6" t="str">
        <f t="array" ref="AF74">IFERROR(INDEX($O$4:$O$499,SMALL(IF($N$4:$N$499=AF$3,ROW($O$4:$O$499)-ROW($O$4)+1),ROWS($O$4:$O74))),"")</f>
        <v/>
      </c>
      <c r="AG74" s="2" t="str">
        <f t="array" ref="AG74">IFERROR(INDEX($K$4:$K$499,SMALL(IF($N$4:$N$499=AF$3,ROW($K$4:$K$499)-ROW($K$4)+1),ROWS($K$4:$K74))),"")</f>
        <v/>
      </c>
      <c r="AH74" s="6" t="str">
        <f t="array" ref="AH74">IFERROR(INDEX($O$4:$O$499,SMALL(IF($N$4:$N$499=AH$3,ROW($O$4:$O$499)-ROW($O$4)+1),ROWS($O$4:$O74))),"")</f>
        <v/>
      </c>
      <c r="AI74" s="2" t="str">
        <f t="array" ref="AI74">IFERROR(INDEX($K$4:$K$499,SMALL(IF($N$4:$N$499=AH$3,ROW($K$4:$K$499)-ROW($K$4)+1),ROWS($K$4:$K74))),"")</f>
        <v/>
      </c>
      <c r="AJ74" s="2"/>
      <c r="AK74" s="2"/>
      <c r="AL74" s="2"/>
      <c r="AM74" s="2"/>
      <c r="AN74" s="2"/>
      <c r="AO74" s="2"/>
      <c r="AP74" s="2"/>
      <c r="AQ74" s="2"/>
      <c r="AR74" s="2"/>
    </row>
    <row r="75" spans="1:44" x14ac:dyDescent="0.25">
      <c r="A75" s="2">
        <f>IF(ISBLANK(Colony!D92),"",Colony!D92)</f>
        <v>42797</v>
      </c>
      <c r="B75">
        <f>IF(ISBLANK(Colony!E92),"",Colony!E92)</f>
        <v>7</v>
      </c>
      <c r="C75" t="str">
        <f>IF(ISBLANK(Colony!F92),"",Colony!F92)</f>
        <v>0026</v>
      </c>
      <c r="D75" s="1" t="str">
        <f>IF(ISBLANK(Colony!G92),"",Colony!G92)</f>
        <v>-</v>
      </c>
      <c r="E75" s="1" t="str">
        <f>IF(ISBLANK(Colony!H92),"",Colony!H92)</f>
        <v>AH0660</v>
      </c>
      <c r="F75" s="1" t="str">
        <f>IF(ISBLANK(Colony!I92),"",Colony!I92)</f>
        <v>AH0658</v>
      </c>
      <c r="G75" s="1" t="str">
        <f>IF(ISBLANK(Colony!J92),"",Colony!J92)</f>
        <v>3F2</v>
      </c>
      <c r="H75" s="1" t="str">
        <f>IF(ISBLANK(Colony!L92),"",Colony!L92)</f>
        <v/>
      </c>
      <c r="I75" t="str">
        <f t="array" ref="I75">_xlfn.IFNA(INDEX($A$4:$A$499&amp;$E$4:$E$499, MATCH(0, COUNTIF(I$3:I74, $A$4:$A$499&amp;$E$4:$E$499), 0)),"")</f>
        <v/>
      </c>
      <c r="J75" t="str">
        <f t="array" ref="J75">_xlfn.IFNA( MATCH(0, COUNTIF(I$3:I74, $A$4:$A$499&amp;$E$4:$E$499), 0),"")</f>
        <v/>
      </c>
      <c r="K75" s="2" t="str">
        <f t="array" ref="K75">IFERROR(INDEX($A$4:$A$499, J75),"")</f>
        <v/>
      </c>
      <c r="L75" t="str">
        <f t="array" ref="L75">IFERROR(INDEX($G$4:$G$499, J75),"")</f>
        <v/>
      </c>
      <c r="M75" t="str">
        <f t="array" ref="M75">IF(AND(J76&gt;99999,J75&lt;99999),O75- (SUM(--(NOT(ISBLANK(INDEX(Colony!$J$21:$J$494, J75):INDEX(Colony!$J$21:$J$494, COUNT($A$4:$A$499))))))), IFERROR(O75-(SUM(--(NOT(ISBLANK(INDEX(Colony!$J$21:$J$494, J75):INDEX(Colony!$J$21:$J$494, J76-1)))))),""))</f>
        <v/>
      </c>
      <c r="N75" t="str">
        <f t="array" ref="N75">IFERROR(INDEX($E$4:$E$499,J75),"")</f>
        <v/>
      </c>
      <c r="O75" t="str">
        <f t="array" ref="O75">IFERROR(IF(NOT(J75+100&gt;J76),COUNT($A$4:$A$499)+1-J75,IFERROR(J76-J75,"")),"")</f>
        <v/>
      </c>
      <c r="P75" s="6" t="str">
        <f t="array" ref="P75">IFERROR(INDEX($O$4:$O$499,SMALL(IF($N$4:$N$499=P$3,ROW($O$4:$O$499)-ROW($O$4)+1),ROWS($O$4:$O75))),"")</f>
        <v/>
      </c>
      <c r="Q75" s="2" t="str">
        <f t="array" ref="Q75">IFERROR(INDEX($K$4:$K$499,SMALL(IF($N$4:$N$499=P$3,ROW($K$4:$K$499)-ROW($K$4)+1),ROWS($K$4:$K75))),"")</f>
        <v/>
      </c>
      <c r="R75" s="6" t="str">
        <f t="array" ref="R75">IFERROR(INDEX($O$4:$O$499,SMALL(IF($N$4:$N$499=R$3,ROW($O$4:$O$499)-ROW($O$4)+1),ROWS($O$4:$O75))),"")</f>
        <v/>
      </c>
      <c r="S75" s="2" t="str">
        <f t="array" ref="S75">IFERROR(INDEX($K$4:$K$499,SMALL(IF($N$4:$N$499=R$3,ROW($K$4:$K$499)-ROW($K$4)+1),ROWS($K$4:$K75))),"")</f>
        <v/>
      </c>
      <c r="T75" s="6" t="str">
        <f t="array" ref="T75">IFERROR(INDEX($O$4:$O$499,SMALL(IF($N$4:$N$499=T$3,ROW($O$4:$O$499)-ROW($O$4)+1),ROWS($O$4:$O75))),"")</f>
        <v/>
      </c>
      <c r="U75" s="2" t="str">
        <f t="array" ref="U75">IFERROR(INDEX($K$4:$K$499,SMALL(IF($N$4:$N$499=T$3,ROW($K$4:$K$499)-ROW($K$4)+1),ROWS($K$4:$K75))),"")</f>
        <v/>
      </c>
      <c r="V75" s="6" t="str">
        <f t="array" ref="V75">IFERROR(INDEX($O$4:$O$499,SMALL(IF($N$4:$N$499=V$3,ROW($O$4:$O$499)-ROW($O$4)+1),ROWS($O$4:$O75))),"")</f>
        <v/>
      </c>
      <c r="W75" s="2" t="str">
        <f t="array" ref="W75">IFERROR(INDEX($K$4:$K$499,SMALL(IF($N$4:$N$499=V$3,ROW($K$4:$K$499)-ROW($K$4)+1),ROWS($K$4:$K75))),"")</f>
        <v/>
      </c>
      <c r="X75" s="6" t="str">
        <f t="array" ref="X75">IFERROR(INDEX($O$4:$O$499,SMALL(IF($N$4:$N$499=X$3,ROW($O$4:$O$499)-ROW($O$4)+1),ROWS($O$4:$O75))),"")</f>
        <v/>
      </c>
      <c r="Y75" s="2" t="str">
        <f t="array" ref="Y75">IFERROR(INDEX($K$4:$K$499,SMALL(IF($N$4:$N$499=X$3,ROW($K$4:$K$499)-ROW($K$4)+1),ROWS($K$4:$K75))),"")</f>
        <v/>
      </c>
      <c r="Z75" s="6" t="str">
        <f t="array" ref="Z75">IFERROR(INDEX($O$4:$O$499,SMALL(IF($N$4:$N$499=Z$3,ROW($O$4:$O$499)-ROW($O$4)+1),ROWS($O$4:$O75))),"")</f>
        <v/>
      </c>
      <c r="AA75" s="2" t="str">
        <f t="array" ref="AA75">IFERROR(INDEX($K$4:$K$499,SMALL(IF($N$4:$N$499=Z$3,ROW($K$4:$K$499)-ROW($K$4)+1),ROWS($K$4:$K75))),"")</f>
        <v/>
      </c>
      <c r="AB75" s="6" t="str">
        <f t="array" ref="AB75">IFERROR(INDEX($O$4:$O$499,SMALL(IF($N$4:$N$499=AB$3,ROW($O$4:$O$499)-ROW($O$4)+1),ROWS($O$4:$O75))),"")</f>
        <v/>
      </c>
      <c r="AC75" s="2" t="str">
        <f t="array" ref="AC75">IFERROR(INDEX($K$4:$K$499,SMALL(IF($N$4:$N$499=AB$3,ROW($K$4:$K$499)-ROW($K$4)+1),ROWS($K$4:$K75))),"")</f>
        <v/>
      </c>
      <c r="AD75" s="6" t="str">
        <f t="array" ref="AD75">IFERROR(INDEX($O$4:$O$499,SMALL(IF($N$4:$N$499=AD$3,ROW($O$4:$O$499)-ROW($O$4)+1),ROWS($O$4:$O75))),"")</f>
        <v/>
      </c>
      <c r="AE75" s="2" t="str">
        <f t="array" ref="AE75">IFERROR(INDEX($K$4:$K$499,SMALL(IF($N$4:$N$499=AD$3,ROW($K$4:$K$499)-ROW($K$4)+1),ROWS($K$4:$K75))),"")</f>
        <v/>
      </c>
      <c r="AF75" s="6" t="str">
        <f t="array" ref="AF75">IFERROR(INDEX($O$4:$O$499,SMALL(IF($N$4:$N$499=AF$3,ROW($O$4:$O$499)-ROW($O$4)+1),ROWS($O$4:$O75))),"")</f>
        <v/>
      </c>
      <c r="AG75" s="2" t="str">
        <f t="array" ref="AG75">IFERROR(INDEX($K$4:$K$499,SMALL(IF($N$4:$N$499=AF$3,ROW($K$4:$K$499)-ROW($K$4)+1),ROWS($K$4:$K75))),"")</f>
        <v/>
      </c>
      <c r="AH75" s="6" t="str">
        <f t="array" ref="AH75">IFERROR(INDEX($O$4:$O$499,SMALL(IF($N$4:$N$499=AH$3,ROW($O$4:$O$499)-ROW($O$4)+1),ROWS($O$4:$O75))),"")</f>
        <v/>
      </c>
      <c r="AI75" s="2" t="str">
        <f t="array" ref="AI75">IFERROR(INDEX($K$4:$K$499,SMALL(IF($N$4:$N$499=AH$3,ROW($K$4:$K$499)-ROW($K$4)+1),ROWS($K$4:$K75))),"")</f>
        <v/>
      </c>
      <c r="AJ75" s="2"/>
      <c r="AK75" s="2"/>
      <c r="AL75" s="2"/>
      <c r="AM75" s="2"/>
      <c r="AN75" s="2"/>
      <c r="AO75" s="2"/>
      <c r="AP75" s="2"/>
      <c r="AQ75" s="2"/>
      <c r="AR75" s="2"/>
    </row>
    <row r="76" spans="1:44" x14ac:dyDescent="0.25">
      <c r="A76" s="2">
        <f>IF(ISBLANK(Colony!D93),"",Colony!D93)</f>
        <v>42797</v>
      </c>
      <c r="B76" t="str">
        <f>IF(ISBLANK(Colony!E93),"",Colony!E93)</f>
        <v/>
      </c>
      <c r="C76" t="str">
        <f>IF(ISBLANK(Colony!F93),"",Colony!F93)</f>
        <v>0028</v>
      </c>
      <c r="D76" s="1" t="str">
        <f>IF(ISBLANK(Colony!G93),"",Colony!G93)</f>
        <v>-</v>
      </c>
      <c r="E76" s="1" t="str">
        <f>IF(ISBLANK(Colony!H93),"",Colony!H93)</f>
        <v>AH0660</v>
      </c>
      <c r="F76" s="1" t="str">
        <f>IF(ISBLANK(Colony!I93),"",Colony!I93)</f>
        <v>AH0658</v>
      </c>
      <c r="G76" s="1" t="str">
        <f>IF(ISBLANK(Colony!J93),"",Colony!J93)</f>
        <v>3F2</v>
      </c>
      <c r="H76" s="1" t="str">
        <f>IF(ISBLANK(Colony!L93),"",Colony!L93)</f>
        <v/>
      </c>
      <c r="I76" t="str">
        <f t="array" ref="I76">_xlfn.IFNA(INDEX($A$4:$A$499&amp;$E$4:$E$499, MATCH(0, COUNTIF(I$3:I75, $A$4:$A$499&amp;$E$4:$E$499), 0)),"")</f>
        <v/>
      </c>
      <c r="J76" t="str">
        <f t="array" ref="J76">_xlfn.IFNA( MATCH(0, COUNTIF(I$3:I75, $A$4:$A$499&amp;$E$4:$E$499), 0),"")</f>
        <v/>
      </c>
      <c r="K76" s="2" t="str">
        <f t="array" ref="K76">IFERROR(INDEX($A$4:$A$499, J76),"")</f>
        <v/>
      </c>
      <c r="L76" t="str">
        <f t="array" ref="L76">IFERROR(INDEX($G$4:$G$499, J76),"")</f>
        <v/>
      </c>
      <c r="M76" t="str">
        <f t="array" ref="M76">IF(AND(J77&gt;99999,J76&lt;99999),O76- (SUM(--(NOT(ISBLANK(INDEX(Colony!$J$21:$J$494, J76):INDEX(Colony!$J$21:$J$494, COUNT($A$4:$A$499))))))), IFERROR(O76-(SUM(--(NOT(ISBLANK(INDEX(Colony!$J$21:$J$494, J76):INDEX(Colony!$J$21:$J$494, J77-1)))))),""))</f>
        <v/>
      </c>
      <c r="N76" t="str">
        <f t="array" ref="N76">IFERROR(INDEX($E$4:$E$499,J76),"")</f>
        <v/>
      </c>
      <c r="O76" t="str">
        <f t="array" ref="O76">IFERROR(IF(NOT(J76+100&gt;J77),COUNT($A$4:$A$499)+1-J76,IFERROR(J77-J76,"")),"")</f>
        <v/>
      </c>
      <c r="P76" s="6" t="str">
        <f t="array" ref="P76">IFERROR(INDEX($O$4:$O$499,SMALL(IF($N$4:$N$499=P$3,ROW($O$4:$O$499)-ROW($O$4)+1),ROWS($O$4:$O76))),"")</f>
        <v/>
      </c>
      <c r="Q76" s="2" t="str">
        <f t="array" ref="Q76">IFERROR(INDEX($K$4:$K$499,SMALL(IF($N$4:$N$499=P$3,ROW($K$4:$K$499)-ROW($K$4)+1),ROWS($K$4:$K76))),"")</f>
        <v/>
      </c>
      <c r="R76" s="6" t="str">
        <f t="array" ref="R76">IFERROR(INDEX($O$4:$O$499,SMALL(IF($N$4:$N$499=R$3,ROW($O$4:$O$499)-ROW($O$4)+1),ROWS($O$4:$O76))),"")</f>
        <v/>
      </c>
      <c r="S76" s="2" t="str">
        <f t="array" ref="S76">IFERROR(INDEX($K$4:$K$499,SMALL(IF($N$4:$N$499=R$3,ROW($K$4:$K$499)-ROW($K$4)+1),ROWS($K$4:$K76))),"")</f>
        <v/>
      </c>
      <c r="T76" s="6" t="str">
        <f t="array" ref="T76">IFERROR(INDEX($O$4:$O$499,SMALL(IF($N$4:$N$499=T$3,ROW($O$4:$O$499)-ROW($O$4)+1),ROWS($O$4:$O76))),"")</f>
        <v/>
      </c>
      <c r="U76" s="2" t="str">
        <f t="array" ref="U76">IFERROR(INDEX($K$4:$K$499,SMALL(IF($N$4:$N$499=T$3,ROW($K$4:$K$499)-ROW($K$4)+1),ROWS($K$4:$K76))),"")</f>
        <v/>
      </c>
      <c r="V76" s="6" t="str">
        <f t="array" ref="V76">IFERROR(INDEX($O$4:$O$499,SMALL(IF($N$4:$N$499=V$3,ROW($O$4:$O$499)-ROW($O$4)+1),ROWS($O$4:$O76))),"")</f>
        <v/>
      </c>
      <c r="W76" s="2" t="str">
        <f t="array" ref="W76">IFERROR(INDEX($K$4:$K$499,SMALL(IF($N$4:$N$499=V$3,ROW($K$4:$K$499)-ROW($K$4)+1),ROWS($K$4:$K76))),"")</f>
        <v/>
      </c>
      <c r="X76" s="6" t="str">
        <f t="array" ref="X76">IFERROR(INDEX($O$4:$O$499,SMALL(IF($N$4:$N$499=X$3,ROW($O$4:$O$499)-ROW($O$4)+1),ROWS($O$4:$O76))),"")</f>
        <v/>
      </c>
      <c r="Y76" s="2" t="str">
        <f t="array" ref="Y76">IFERROR(INDEX($K$4:$K$499,SMALL(IF($N$4:$N$499=X$3,ROW($K$4:$K$499)-ROW($K$4)+1),ROWS($K$4:$K76))),"")</f>
        <v/>
      </c>
      <c r="Z76" s="6" t="str">
        <f t="array" ref="Z76">IFERROR(INDEX($O$4:$O$499,SMALL(IF($N$4:$N$499=Z$3,ROW($O$4:$O$499)-ROW($O$4)+1),ROWS($O$4:$O76))),"")</f>
        <v/>
      </c>
      <c r="AA76" s="2" t="str">
        <f t="array" ref="AA76">IFERROR(INDEX($K$4:$K$499,SMALL(IF($N$4:$N$499=Z$3,ROW($K$4:$K$499)-ROW($K$4)+1),ROWS($K$4:$K76))),"")</f>
        <v/>
      </c>
      <c r="AB76" s="6" t="str">
        <f t="array" ref="AB76">IFERROR(INDEX($O$4:$O$499,SMALL(IF($N$4:$N$499=AB$3,ROW($O$4:$O$499)-ROW($O$4)+1),ROWS($O$4:$O76))),"")</f>
        <v/>
      </c>
      <c r="AC76" s="2" t="str">
        <f t="array" ref="AC76">IFERROR(INDEX($K$4:$K$499,SMALL(IF($N$4:$N$499=AB$3,ROW($K$4:$K$499)-ROW($K$4)+1),ROWS($K$4:$K76))),"")</f>
        <v/>
      </c>
      <c r="AD76" s="6" t="str">
        <f t="array" ref="AD76">IFERROR(INDEX($O$4:$O$499,SMALL(IF($N$4:$N$499=AD$3,ROW($O$4:$O$499)-ROW($O$4)+1),ROWS($O$4:$O76))),"")</f>
        <v/>
      </c>
      <c r="AE76" s="2" t="str">
        <f t="array" ref="AE76">IFERROR(INDEX($K$4:$K$499,SMALL(IF($N$4:$N$499=AD$3,ROW($K$4:$K$499)-ROW($K$4)+1),ROWS($K$4:$K76))),"")</f>
        <v/>
      </c>
      <c r="AF76" s="6" t="str">
        <f t="array" ref="AF76">IFERROR(INDEX($O$4:$O$499,SMALL(IF($N$4:$N$499=AF$3,ROW($O$4:$O$499)-ROW($O$4)+1),ROWS($O$4:$O76))),"")</f>
        <v/>
      </c>
      <c r="AG76" s="2" t="str">
        <f t="array" ref="AG76">IFERROR(INDEX($K$4:$K$499,SMALL(IF($N$4:$N$499=AF$3,ROW($K$4:$K$499)-ROW($K$4)+1),ROWS($K$4:$K76))),"")</f>
        <v/>
      </c>
      <c r="AH76" s="6" t="str">
        <f t="array" ref="AH76">IFERROR(INDEX($O$4:$O$499,SMALL(IF($N$4:$N$499=AH$3,ROW($O$4:$O$499)-ROW($O$4)+1),ROWS($O$4:$O76))),"")</f>
        <v/>
      </c>
      <c r="AI76" s="2" t="str">
        <f t="array" ref="AI76">IFERROR(INDEX($K$4:$K$499,SMALL(IF($N$4:$N$499=AH$3,ROW($K$4:$K$499)-ROW($K$4)+1),ROWS($K$4:$K76))),"")</f>
        <v/>
      </c>
      <c r="AJ76" s="2"/>
      <c r="AK76" s="2"/>
      <c r="AL76" s="2"/>
      <c r="AM76" s="2"/>
      <c r="AN76" s="2"/>
      <c r="AO76" s="2"/>
      <c r="AP76" s="2"/>
      <c r="AQ76" s="2"/>
      <c r="AR76" s="2"/>
    </row>
    <row r="77" spans="1:44" x14ac:dyDescent="0.25">
      <c r="A77" s="2">
        <f>IF(ISBLANK(Colony!D94),"",Colony!D94)</f>
        <v>42797</v>
      </c>
      <c r="B77" t="str">
        <f>IF(ISBLANK(Colony!E94),"",Colony!E94)</f>
        <v/>
      </c>
      <c r="C77" t="str">
        <f>IF(ISBLANK(Colony!F94),"",Colony!F94)</f>
        <v>0029</v>
      </c>
      <c r="D77" s="1" t="str">
        <f>IF(ISBLANK(Colony!G94),"",Colony!G94)</f>
        <v>-</v>
      </c>
      <c r="E77" s="1" t="str">
        <f>IF(ISBLANK(Colony!H94),"",Colony!H94)</f>
        <v>AH0660</v>
      </c>
      <c r="F77" s="1" t="str">
        <f>IF(ISBLANK(Colony!I94),"",Colony!I94)</f>
        <v>AH0658</v>
      </c>
      <c r="G77" s="1" t="str">
        <f>IF(ISBLANK(Colony!J94),"",Colony!J94)</f>
        <v>3F2</v>
      </c>
      <c r="H77" s="1" t="str">
        <f>IF(ISBLANK(Colony!L94),"",Colony!L94)</f>
        <v/>
      </c>
      <c r="I77" t="str">
        <f t="array" ref="I77">_xlfn.IFNA(INDEX($A$4:$A$499&amp;$E$4:$E$499, MATCH(0, COUNTIF(I$3:I76, $A$4:$A$499&amp;$E$4:$E$499), 0)),"")</f>
        <v/>
      </c>
      <c r="J77" t="str">
        <f t="array" ref="J77">_xlfn.IFNA( MATCH(0, COUNTIF(I$3:I76, $A$4:$A$499&amp;$E$4:$E$499), 0),"")</f>
        <v/>
      </c>
      <c r="K77" s="2" t="str">
        <f t="array" ref="K77">IFERROR(INDEX($A$4:$A$499, J77),"")</f>
        <v/>
      </c>
      <c r="L77" t="str">
        <f t="array" ref="L77">IFERROR(INDEX($G$4:$G$499, J77),"")</f>
        <v/>
      </c>
      <c r="M77" t="str">
        <f t="array" ref="M77">IF(AND(J78&gt;99999,J77&lt;99999),O77- (SUM(--(NOT(ISBLANK(INDEX(Colony!$J$21:$J$494, J77):INDEX(Colony!$J$21:$J$494, COUNT($A$4:$A$499))))))), IFERROR(O77-(SUM(--(NOT(ISBLANK(INDEX(Colony!$J$21:$J$494, J77):INDEX(Colony!$J$21:$J$494, J78-1)))))),""))</f>
        <v/>
      </c>
      <c r="N77" t="str">
        <f t="array" ref="N77">IFERROR(INDEX($E$4:$E$499,J77),"")</f>
        <v/>
      </c>
      <c r="O77" t="str">
        <f t="array" ref="O77">IFERROR(IF(NOT(J77+100&gt;J78),COUNT($A$4:$A$499)+1-J77,IFERROR(J78-J77,"")),"")</f>
        <v/>
      </c>
      <c r="P77" s="6" t="str">
        <f t="array" ref="P77">IFERROR(INDEX($O$4:$O$499,SMALL(IF($N$4:$N$499=P$3,ROW($O$4:$O$499)-ROW($O$4)+1),ROWS($O$4:$O77))),"")</f>
        <v/>
      </c>
      <c r="Q77" s="2" t="str">
        <f t="array" ref="Q77">IFERROR(INDEX($K$4:$K$499,SMALL(IF($N$4:$N$499=P$3,ROW($K$4:$K$499)-ROW($K$4)+1),ROWS($K$4:$K77))),"")</f>
        <v/>
      </c>
      <c r="R77" s="6" t="str">
        <f t="array" ref="R77">IFERROR(INDEX($O$4:$O$499,SMALL(IF($N$4:$N$499=R$3,ROW($O$4:$O$499)-ROW($O$4)+1),ROWS($O$4:$O77))),"")</f>
        <v/>
      </c>
      <c r="S77" s="2" t="str">
        <f t="array" ref="S77">IFERROR(INDEX($K$4:$K$499,SMALL(IF($N$4:$N$499=R$3,ROW($K$4:$K$499)-ROW($K$4)+1),ROWS($K$4:$K77))),"")</f>
        <v/>
      </c>
      <c r="T77" s="6" t="str">
        <f t="array" ref="T77">IFERROR(INDEX($O$4:$O$499,SMALL(IF($N$4:$N$499=T$3,ROW($O$4:$O$499)-ROW($O$4)+1),ROWS($O$4:$O77))),"")</f>
        <v/>
      </c>
      <c r="U77" s="2" t="str">
        <f t="array" ref="U77">IFERROR(INDEX($K$4:$K$499,SMALL(IF($N$4:$N$499=T$3,ROW($K$4:$K$499)-ROW($K$4)+1),ROWS($K$4:$K77))),"")</f>
        <v/>
      </c>
      <c r="V77" s="6" t="str">
        <f t="array" ref="V77">IFERROR(INDEX($O$4:$O$499,SMALL(IF($N$4:$N$499=V$3,ROW($O$4:$O$499)-ROW($O$4)+1),ROWS($O$4:$O77))),"")</f>
        <v/>
      </c>
      <c r="W77" s="2" t="str">
        <f t="array" ref="W77">IFERROR(INDEX($K$4:$K$499,SMALL(IF($N$4:$N$499=V$3,ROW($K$4:$K$499)-ROW($K$4)+1),ROWS($K$4:$K77))),"")</f>
        <v/>
      </c>
      <c r="X77" s="6" t="str">
        <f t="array" ref="X77">IFERROR(INDEX($O$4:$O$499,SMALL(IF($N$4:$N$499=X$3,ROW($O$4:$O$499)-ROW($O$4)+1),ROWS($O$4:$O77))),"")</f>
        <v/>
      </c>
      <c r="Y77" s="2" t="str">
        <f t="array" ref="Y77">IFERROR(INDEX($K$4:$K$499,SMALL(IF($N$4:$N$499=X$3,ROW($K$4:$K$499)-ROW($K$4)+1),ROWS($K$4:$K77))),"")</f>
        <v/>
      </c>
      <c r="Z77" s="6" t="str">
        <f t="array" ref="Z77">IFERROR(INDEX($O$4:$O$499,SMALL(IF($N$4:$N$499=Z$3,ROW($O$4:$O$499)-ROW($O$4)+1),ROWS($O$4:$O77))),"")</f>
        <v/>
      </c>
      <c r="AA77" s="2" t="str">
        <f t="array" ref="AA77">IFERROR(INDEX($K$4:$K$499,SMALL(IF($N$4:$N$499=Z$3,ROW($K$4:$K$499)-ROW($K$4)+1),ROWS($K$4:$K77))),"")</f>
        <v/>
      </c>
      <c r="AB77" s="6" t="str">
        <f t="array" ref="AB77">IFERROR(INDEX($O$4:$O$499,SMALL(IF($N$4:$N$499=AB$3,ROW($O$4:$O$499)-ROW($O$4)+1),ROWS($O$4:$O77))),"")</f>
        <v/>
      </c>
      <c r="AC77" s="2" t="str">
        <f t="array" ref="AC77">IFERROR(INDEX($K$4:$K$499,SMALL(IF($N$4:$N$499=AB$3,ROW($K$4:$K$499)-ROW($K$4)+1),ROWS($K$4:$K77))),"")</f>
        <v/>
      </c>
      <c r="AD77" s="6" t="str">
        <f t="array" ref="AD77">IFERROR(INDEX($O$4:$O$499,SMALL(IF($N$4:$N$499=AD$3,ROW($O$4:$O$499)-ROW($O$4)+1),ROWS($O$4:$O77))),"")</f>
        <v/>
      </c>
      <c r="AE77" s="2" t="str">
        <f t="array" ref="AE77">IFERROR(INDEX($K$4:$K$499,SMALL(IF($N$4:$N$499=AD$3,ROW($K$4:$K$499)-ROW($K$4)+1),ROWS($K$4:$K77))),"")</f>
        <v/>
      </c>
      <c r="AF77" s="6" t="str">
        <f t="array" ref="AF77">IFERROR(INDEX($O$4:$O$499,SMALL(IF($N$4:$N$499=AF$3,ROW($O$4:$O$499)-ROW($O$4)+1),ROWS($O$4:$O77))),"")</f>
        <v/>
      </c>
      <c r="AG77" s="2" t="str">
        <f t="array" ref="AG77">IFERROR(INDEX($K$4:$K$499,SMALL(IF($N$4:$N$499=AF$3,ROW($K$4:$K$499)-ROW($K$4)+1),ROWS($K$4:$K77))),"")</f>
        <v/>
      </c>
      <c r="AH77" s="6" t="str">
        <f t="array" ref="AH77">IFERROR(INDEX($O$4:$O$499,SMALL(IF($N$4:$N$499=AH$3,ROW($O$4:$O$499)-ROW($O$4)+1),ROWS($O$4:$O77))),"")</f>
        <v/>
      </c>
      <c r="AI77" s="2" t="str">
        <f t="array" ref="AI77">IFERROR(INDEX($K$4:$K$499,SMALL(IF($N$4:$N$499=AH$3,ROW($K$4:$K$499)-ROW($K$4)+1),ROWS($K$4:$K77))),"")</f>
        <v/>
      </c>
      <c r="AJ77" s="2"/>
      <c r="AK77" s="2"/>
      <c r="AL77" s="2"/>
      <c r="AM77" s="2"/>
      <c r="AN77" s="2"/>
      <c r="AO77" s="2"/>
      <c r="AP77" s="2"/>
      <c r="AQ77" s="2"/>
      <c r="AR77" s="2"/>
    </row>
    <row r="78" spans="1:44" x14ac:dyDescent="0.25">
      <c r="A78" s="2">
        <f>IF(ISBLANK(Colony!D95),"",Colony!D95)</f>
        <v>42797</v>
      </c>
      <c r="B78" t="str">
        <f>IF(ISBLANK(Colony!E95),"",Colony!E95)</f>
        <v/>
      </c>
      <c r="C78" t="str">
        <f>IF(ISBLANK(Colony!F95),"",Colony!F95)</f>
        <v>0034</v>
      </c>
      <c r="D78" s="1" t="str">
        <f>IF(ISBLANK(Colony!G95),"",Colony!G95)</f>
        <v>+</v>
      </c>
      <c r="E78" s="1" t="str">
        <f>IF(ISBLANK(Colony!H95),"",Colony!H95)</f>
        <v>AH0660</v>
      </c>
      <c r="F78" s="1" t="str">
        <f>IF(ISBLANK(Colony!I95),"",Colony!I95)</f>
        <v>AH0658</v>
      </c>
      <c r="G78" s="1" t="str">
        <f>IF(ISBLANK(Colony!J95),"",Colony!J95)</f>
        <v>3G4</v>
      </c>
      <c r="H78" s="1" t="str">
        <f>IF(ISBLANK(Colony!L95),"",Colony!L95)</f>
        <v>jon</v>
      </c>
      <c r="I78" t="str">
        <f t="array" ref="I78">_xlfn.IFNA(INDEX($A$4:$A$499&amp;$E$4:$E$499, MATCH(0, COUNTIF(I$3:I77, $A$4:$A$499&amp;$E$4:$E$499), 0)),"")</f>
        <v/>
      </c>
      <c r="J78" t="str">
        <f t="array" ref="J78">_xlfn.IFNA( MATCH(0, COUNTIF(I$3:I77, $A$4:$A$499&amp;$E$4:$E$499), 0),"")</f>
        <v/>
      </c>
      <c r="K78" s="2" t="str">
        <f t="array" ref="K78">IFERROR(INDEX($A$4:$A$499, J78),"")</f>
        <v/>
      </c>
      <c r="L78" t="str">
        <f t="array" ref="L78">IFERROR(INDEX($G$4:$G$499, J78),"")</f>
        <v/>
      </c>
      <c r="M78" t="str">
        <f t="array" ref="M78">IF(AND(J79&gt;99999,J78&lt;99999),O78- (SUM(--(NOT(ISBLANK(INDEX(Colony!$J$21:$J$494, J78):INDEX(Colony!$J$21:$J$494, COUNT($A$4:$A$499))))))), IFERROR(O78-(SUM(--(NOT(ISBLANK(INDEX(Colony!$J$21:$J$494, J78):INDEX(Colony!$J$21:$J$494, J79-1)))))),""))</f>
        <v/>
      </c>
      <c r="N78" t="str">
        <f t="array" ref="N78">IFERROR(INDEX($E$4:$E$499,J78),"")</f>
        <v/>
      </c>
      <c r="O78" t="str">
        <f t="array" ref="O78">IFERROR(IF(NOT(J78+100&gt;J79),COUNT($A$4:$A$499)+1-J78,IFERROR(J79-J78,"")),"")</f>
        <v/>
      </c>
      <c r="P78" s="6" t="str">
        <f t="array" ref="P78">IFERROR(INDEX($O$4:$O$499,SMALL(IF($N$4:$N$499=P$3,ROW($O$4:$O$499)-ROW($O$4)+1),ROWS($O$4:$O78))),"")</f>
        <v/>
      </c>
      <c r="Q78" s="2" t="str">
        <f t="array" ref="Q78">IFERROR(INDEX($K$4:$K$499,SMALL(IF($N$4:$N$499=P$3,ROW($K$4:$K$499)-ROW($K$4)+1),ROWS($K$4:$K78))),"")</f>
        <v/>
      </c>
      <c r="R78" s="6" t="str">
        <f t="array" ref="R78">IFERROR(INDEX($O$4:$O$499,SMALL(IF($N$4:$N$499=R$3,ROW($O$4:$O$499)-ROW($O$4)+1),ROWS($O$4:$O78))),"")</f>
        <v/>
      </c>
      <c r="S78" s="2" t="str">
        <f t="array" ref="S78">IFERROR(INDEX($K$4:$K$499,SMALL(IF($N$4:$N$499=R$3,ROW($K$4:$K$499)-ROW($K$4)+1),ROWS($K$4:$K78))),"")</f>
        <v/>
      </c>
      <c r="T78" s="6" t="str">
        <f t="array" ref="T78">IFERROR(INDEX($O$4:$O$499,SMALL(IF($N$4:$N$499=T$3,ROW($O$4:$O$499)-ROW($O$4)+1),ROWS($O$4:$O78))),"")</f>
        <v/>
      </c>
      <c r="U78" s="2" t="str">
        <f t="array" ref="U78">IFERROR(INDEX($K$4:$K$499,SMALL(IF($N$4:$N$499=T$3,ROW($K$4:$K$499)-ROW($K$4)+1),ROWS($K$4:$K78))),"")</f>
        <v/>
      </c>
      <c r="V78" s="6" t="str">
        <f t="array" ref="V78">IFERROR(INDEX($O$4:$O$499,SMALL(IF($N$4:$N$499=V$3,ROW($O$4:$O$499)-ROW($O$4)+1),ROWS($O$4:$O78))),"")</f>
        <v/>
      </c>
      <c r="W78" s="2" t="str">
        <f t="array" ref="W78">IFERROR(INDEX($K$4:$K$499,SMALL(IF($N$4:$N$499=V$3,ROW($K$4:$K$499)-ROW($K$4)+1),ROWS($K$4:$K78))),"")</f>
        <v/>
      </c>
      <c r="X78" s="6" t="str">
        <f t="array" ref="X78">IFERROR(INDEX($O$4:$O$499,SMALL(IF($N$4:$N$499=X$3,ROW($O$4:$O$499)-ROW($O$4)+1),ROWS($O$4:$O78))),"")</f>
        <v/>
      </c>
      <c r="Y78" s="2" t="str">
        <f t="array" ref="Y78">IFERROR(INDEX($K$4:$K$499,SMALL(IF($N$4:$N$499=X$3,ROW($K$4:$K$499)-ROW($K$4)+1),ROWS($K$4:$K78))),"")</f>
        <v/>
      </c>
      <c r="Z78" s="6" t="str">
        <f t="array" ref="Z78">IFERROR(INDEX($O$4:$O$499,SMALL(IF($N$4:$N$499=Z$3,ROW($O$4:$O$499)-ROW($O$4)+1),ROWS($O$4:$O78))),"")</f>
        <v/>
      </c>
      <c r="AA78" s="2" t="str">
        <f t="array" ref="AA78">IFERROR(INDEX($K$4:$K$499,SMALL(IF($N$4:$N$499=Z$3,ROW($K$4:$K$499)-ROW($K$4)+1),ROWS($K$4:$K78))),"")</f>
        <v/>
      </c>
      <c r="AB78" s="6" t="str">
        <f t="array" ref="AB78">IFERROR(INDEX($O$4:$O$499,SMALL(IF($N$4:$N$499=AB$3,ROW($O$4:$O$499)-ROW($O$4)+1),ROWS($O$4:$O78))),"")</f>
        <v/>
      </c>
      <c r="AC78" s="2" t="str">
        <f t="array" ref="AC78">IFERROR(INDEX($K$4:$K$499,SMALL(IF($N$4:$N$499=AB$3,ROW($K$4:$K$499)-ROW($K$4)+1),ROWS($K$4:$K78))),"")</f>
        <v/>
      </c>
      <c r="AD78" s="6" t="str">
        <f t="array" ref="AD78">IFERROR(INDEX($O$4:$O$499,SMALL(IF($N$4:$N$499=AD$3,ROW($O$4:$O$499)-ROW($O$4)+1),ROWS($O$4:$O78))),"")</f>
        <v/>
      </c>
      <c r="AE78" s="2" t="str">
        <f t="array" ref="AE78">IFERROR(INDEX($K$4:$K$499,SMALL(IF($N$4:$N$499=AD$3,ROW($K$4:$K$499)-ROW($K$4)+1),ROWS($K$4:$K78))),"")</f>
        <v/>
      </c>
      <c r="AF78" s="6" t="str">
        <f t="array" ref="AF78">IFERROR(INDEX($O$4:$O$499,SMALL(IF($N$4:$N$499=AF$3,ROW($O$4:$O$499)-ROW($O$4)+1),ROWS($O$4:$O78))),"")</f>
        <v/>
      </c>
      <c r="AG78" s="2" t="str">
        <f t="array" ref="AG78">IFERROR(INDEX($K$4:$K$499,SMALL(IF($N$4:$N$499=AF$3,ROW($K$4:$K$499)-ROW($K$4)+1),ROWS($K$4:$K78))),"")</f>
        <v/>
      </c>
      <c r="AH78" s="6" t="str">
        <f t="array" ref="AH78">IFERROR(INDEX($O$4:$O$499,SMALL(IF($N$4:$N$499=AH$3,ROW($O$4:$O$499)-ROW($O$4)+1),ROWS($O$4:$O78))),"")</f>
        <v/>
      </c>
      <c r="AI78" s="2" t="str">
        <f t="array" ref="AI78">IFERROR(INDEX($K$4:$K$499,SMALL(IF($N$4:$N$499=AH$3,ROW($K$4:$K$499)-ROW($K$4)+1),ROWS($K$4:$K78))),"")</f>
        <v/>
      </c>
      <c r="AJ78" s="2"/>
      <c r="AK78" s="2"/>
      <c r="AL78" s="2"/>
      <c r="AM78" s="2"/>
      <c r="AN78" s="2"/>
      <c r="AO78" s="2"/>
      <c r="AP78" s="2"/>
      <c r="AQ78" s="2"/>
      <c r="AR78" s="2"/>
    </row>
    <row r="79" spans="1:44" x14ac:dyDescent="0.25">
      <c r="A79" s="2">
        <f>IF(ISBLANK(Colony!D96),"",Colony!D96)</f>
        <v>42797</v>
      </c>
      <c r="B79" t="str">
        <f>IF(ISBLANK(Colony!E96),"",Colony!E96)</f>
        <v/>
      </c>
      <c r="C79" t="str">
        <f>IF(ISBLANK(Colony!F96),"",Colony!F96)</f>
        <v>0035</v>
      </c>
      <c r="D79" s="1" t="str">
        <f>IF(ISBLANK(Colony!G96),"",Colony!G96)</f>
        <v>+</v>
      </c>
      <c r="E79" s="1" t="str">
        <f>IF(ISBLANK(Colony!H96),"",Colony!H96)</f>
        <v>AH0660</v>
      </c>
      <c r="F79" s="1" t="str">
        <f>IF(ISBLANK(Colony!I96),"",Colony!I96)</f>
        <v>AH0658</v>
      </c>
      <c r="G79" s="1" t="str">
        <f>IF(ISBLANK(Colony!J96),"",Colony!J96)</f>
        <v>3G4</v>
      </c>
      <c r="H79" s="1" t="str">
        <f>IF(ISBLANK(Colony!L96),"",Colony!L96)</f>
        <v>jon</v>
      </c>
      <c r="I79" t="str">
        <f t="array" ref="I79">_xlfn.IFNA(INDEX($A$4:$A$499&amp;$E$4:$E$499, MATCH(0, COUNTIF(I$3:I78, $A$4:$A$499&amp;$E$4:$E$499), 0)),"")</f>
        <v/>
      </c>
      <c r="J79" t="str">
        <f t="array" ref="J79">_xlfn.IFNA( MATCH(0, COUNTIF(I$3:I78, $A$4:$A$499&amp;$E$4:$E$499), 0),"")</f>
        <v/>
      </c>
      <c r="K79" s="2" t="str">
        <f t="array" ref="K79">IFERROR(INDEX($A$4:$A$499, J79),"")</f>
        <v/>
      </c>
      <c r="L79" t="str">
        <f t="array" ref="L79">IFERROR(INDEX($G$4:$G$499, J79),"")</f>
        <v/>
      </c>
      <c r="M79" t="str">
        <f t="array" ref="M79">IF(AND(J80&gt;99999,J79&lt;99999),O79- (SUM(--(NOT(ISBLANK(INDEX(Colony!$J$21:$J$494, J79):INDEX(Colony!$J$21:$J$494, COUNT($A$4:$A$499))))))), IFERROR(O79-(SUM(--(NOT(ISBLANK(INDEX(Colony!$J$21:$J$494, J79):INDEX(Colony!$J$21:$J$494, J80-1)))))),""))</f>
        <v/>
      </c>
      <c r="N79" t="str">
        <f t="array" ref="N79">IFERROR(INDEX($E$4:$E$499,J79),"")</f>
        <v/>
      </c>
      <c r="O79" t="str">
        <f t="array" ref="O79">IFERROR(IF(NOT(J79+100&gt;J80),COUNT($A$4:$A$499)+1-J79,IFERROR(J80-J79,"")),"")</f>
        <v/>
      </c>
      <c r="P79" s="6" t="str">
        <f t="array" ref="P79">IFERROR(INDEX($O$4:$O$499,SMALL(IF($N$4:$N$499=P$3,ROW($O$4:$O$499)-ROW($O$4)+1),ROWS($O$4:$O79))),"")</f>
        <v/>
      </c>
      <c r="Q79" s="2" t="str">
        <f t="array" ref="Q79">IFERROR(INDEX($K$4:$K$499,SMALL(IF($N$4:$N$499=P$3,ROW($K$4:$K$499)-ROW($K$4)+1),ROWS($K$4:$K79))),"")</f>
        <v/>
      </c>
      <c r="R79" s="6" t="str">
        <f t="array" ref="R79">IFERROR(INDEX($O$4:$O$499,SMALL(IF($N$4:$N$499=R$3,ROW($O$4:$O$499)-ROW($O$4)+1),ROWS($O$4:$O79))),"")</f>
        <v/>
      </c>
      <c r="S79" s="2" t="str">
        <f t="array" ref="S79">IFERROR(INDEX($K$4:$K$499,SMALL(IF($N$4:$N$499=R$3,ROW($K$4:$K$499)-ROW($K$4)+1),ROWS($K$4:$K79))),"")</f>
        <v/>
      </c>
      <c r="T79" s="6" t="str">
        <f t="array" ref="T79">IFERROR(INDEX($O$4:$O$499,SMALL(IF($N$4:$N$499=T$3,ROW($O$4:$O$499)-ROW($O$4)+1),ROWS($O$4:$O79))),"")</f>
        <v/>
      </c>
      <c r="U79" s="2" t="str">
        <f t="array" ref="U79">IFERROR(INDEX($K$4:$K$499,SMALL(IF($N$4:$N$499=T$3,ROW($K$4:$K$499)-ROW($K$4)+1),ROWS($K$4:$K79))),"")</f>
        <v/>
      </c>
      <c r="V79" s="6" t="str">
        <f t="array" ref="V79">IFERROR(INDEX($O$4:$O$499,SMALL(IF($N$4:$N$499=V$3,ROW($O$4:$O$499)-ROW($O$4)+1),ROWS($O$4:$O79))),"")</f>
        <v/>
      </c>
      <c r="W79" s="2" t="str">
        <f t="array" ref="W79">IFERROR(INDEX($K$4:$K$499,SMALL(IF($N$4:$N$499=V$3,ROW($K$4:$K$499)-ROW($K$4)+1),ROWS($K$4:$K79))),"")</f>
        <v/>
      </c>
      <c r="X79" s="6" t="str">
        <f t="array" ref="X79">IFERROR(INDEX($O$4:$O$499,SMALL(IF($N$4:$N$499=X$3,ROW($O$4:$O$499)-ROW($O$4)+1),ROWS($O$4:$O79))),"")</f>
        <v/>
      </c>
      <c r="Y79" s="2" t="str">
        <f t="array" ref="Y79">IFERROR(INDEX($K$4:$K$499,SMALL(IF($N$4:$N$499=X$3,ROW($K$4:$K$499)-ROW($K$4)+1),ROWS($K$4:$K79))),"")</f>
        <v/>
      </c>
      <c r="Z79" s="6" t="str">
        <f t="array" ref="Z79">IFERROR(INDEX($O$4:$O$499,SMALL(IF($N$4:$N$499=Z$3,ROW($O$4:$O$499)-ROW($O$4)+1),ROWS($O$4:$O79))),"")</f>
        <v/>
      </c>
      <c r="AA79" s="2" t="str">
        <f t="array" ref="AA79">IFERROR(INDEX($K$4:$K$499,SMALL(IF($N$4:$N$499=Z$3,ROW($K$4:$K$499)-ROW($K$4)+1),ROWS($K$4:$K79))),"")</f>
        <v/>
      </c>
      <c r="AB79" s="6" t="str">
        <f t="array" ref="AB79">IFERROR(INDEX($O$4:$O$499,SMALL(IF($N$4:$N$499=AB$3,ROW($O$4:$O$499)-ROW($O$4)+1),ROWS($O$4:$O79))),"")</f>
        <v/>
      </c>
      <c r="AC79" s="2" t="str">
        <f t="array" ref="AC79">IFERROR(INDEX($K$4:$K$499,SMALL(IF($N$4:$N$499=AB$3,ROW($K$4:$K$499)-ROW($K$4)+1),ROWS($K$4:$K79))),"")</f>
        <v/>
      </c>
      <c r="AD79" s="6" t="str">
        <f t="array" ref="AD79">IFERROR(INDEX($O$4:$O$499,SMALL(IF($N$4:$N$499=AD$3,ROW($O$4:$O$499)-ROW($O$4)+1),ROWS($O$4:$O79))),"")</f>
        <v/>
      </c>
      <c r="AE79" s="2" t="str">
        <f t="array" ref="AE79">IFERROR(INDEX($K$4:$K$499,SMALL(IF($N$4:$N$499=AD$3,ROW($K$4:$K$499)-ROW($K$4)+1),ROWS($K$4:$K79))),"")</f>
        <v/>
      </c>
      <c r="AF79" s="6" t="str">
        <f t="array" ref="AF79">IFERROR(INDEX($O$4:$O$499,SMALL(IF($N$4:$N$499=AF$3,ROW($O$4:$O$499)-ROW($O$4)+1),ROWS($O$4:$O79))),"")</f>
        <v/>
      </c>
      <c r="AG79" s="2" t="str">
        <f t="array" ref="AG79">IFERROR(INDEX($K$4:$K$499,SMALL(IF($N$4:$N$499=AF$3,ROW($K$4:$K$499)-ROW($K$4)+1),ROWS($K$4:$K79))),"")</f>
        <v/>
      </c>
      <c r="AH79" s="6" t="str">
        <f t="array" ref="AH79">IFERROR(INDEX($O$4:$O$499,SMALL(IF($N$4:$N$499=AH$3,ROW($O$4:$O$499)-ROW($O$4)+1),ROWS($O$4:$O79))),"")</f>
        <v/>
      </c>
      <c r="AI79" s="2" t="str">
        <f t="array" ref="AI79">IFERROR(INDEX($K$4:$K$499,SMALL(IF($N$4:$N$499=AH$3,ROW($K$4:$K$499)-ROW($K$4)+1),ROWS($K$4:$K79))),"")</f>
        <v/>
      </c>
      <c r="AJ79" s="2"/>
      <c r="AK79" s="2"/>
      <c r="AL79" s="2"/>
      <c r="AM79" s="2"/>
      <c r="AN79" s="2"/>
      <c r="AO79" s="2"/>
      <c r="AP79" s="2"/>
      <c r="AQ79" s="2"/>
      <c r="AR79" s="2"/>
    </row>
    <row r="80" spans="1:44" x14ac:dyDescent="0.25">
      <c r="A80" s="2">
        <f>IF(ISBLANK(Colony!D97),"",Colony!D97)</f>
        <v>42797</v>
      </c>
      <c r="B80" t="str">
        <f>IF(ISBLANK(Colony!E97),"",Colony!E97)</f>
        <v/>
      </c>
      <c r="C80" t="str">
        <f>IF(ISBLANK(Colony!F97),"",Colony!F97)</f>
        <v>0036</v>
      </c>
      <c r="D80" s="1" t="str">
        <f>IF(ISBLANK(Colony!G97),"",Colony!G97)</f>
        <v>-</v>
      </c>
      <c r="E80" s="1" t="str">
        <f>IF(ISBLANK(Colony!H97),"",Colony!H97)</f>
        <v>AH0660</v>
      </c>
      <c r="F80" s="1" t="str">
        <f>IF(ISBLANK(Colony!I97),"",Colony!I97)</f>
        <v>AH0658</v>
      </c>
      <c r="G80" s="1" t="str">
        <f>IF(ISBLANK(Colony!J97),"",Colony!J97)</f>
        <v>3G4</v>
      </c>
      <c r="H80" s="1" t="str">
        <f>IF(ISBLANK(Colony!L97),"",Colony!L97)</f>
        <v/>
      </c>
      <c r="I80" t="str">
        <f t="array" ref="I80">_xlfn.IFNA(INDEX($A$4:$A$499&amp;$E$4:$E$499, MATCH(0, COUNTIF(I$3:I79, $A$4:$A$499&amp;$E$4:$E$499), 0)),"")</f>
        <v/>
      </c>
      <c r="J80" t="str">
        <f t="array" ref="J80">_xlfn.IFNA( MATCH(0, COUNTIF(I$3:I79, $A$4:$A$499&amp;$E$4:$E$499), 0),"")</f>
        <v/>
      </c>
      <c r="K80" s="2" t="str">
        <f t="array" ref="K80">IFERROR(INDEX($A$4:$A$499, J80),"")</f>
        <v/>
      </c>
      <c r="L80" t="str">
        <f t="array" ref="L80">IFERROR(INDEX($G$4:$G$499, J80),"")</f>
        <v/>
      </c>
      <c r="M80" t="str">
        <f t="array" ref="M80">IF(AND(J81&gt;99999,J80&lt;99999),O80- (SUM(--(NOT(ISBLANK(INDEX(Colony!$J$21:$J$494, J80):INDEX(Colony!$J$21:$J$494, COUNT($A$4:$A$499))))))), IFERROR(O80-(SUM(--(NOT(ISBLANK(INDEX(Colony!$J$21:$J$494, J80):INDEX(Colony!$J$21:$J$494, J81-1)))))),""))</f>
        <v/>
      </c>
      <c r="N80" t="str">
        <f t="array" ref="N80">IFERROR(INDEX($E$4:$E$499,J80),"")</f>
        <v/>
      </c>
      <c r="O80" t="str">
        <f t="array" ref="O80">IFERROR(IF(NOT(J80+100&gt;J81),COUNT($A$4:$A$499)+1-J80,IFERROR(J81-J80,"")),"")</f>
        <v/>
      </c>
      <c r="P80" s="6" t="str">
        <f t="array" ref="P80">IFERROR(INDEX($O$4:$O$499,SMALL(IF($N$4:$N$499=P$3,ROW($O$4:$O$499)-ROW($O$4)+1),ROWS($O$4:$O80))),"")</f>
        <v/>
      </c>
      <c r="Q80" s="2" t="str">
        <f t="array" ref="Q80">IFERROR(INDEX($K$4:$K$499,SMALL(IF($N$4:$N$499=P$3,ROW($K$4:$K$499)-ROW($K$4)+1),ROWS($K$4:$K80))),"")</f>
        <v/>
      </c>
      <c r="R80" s="6" t="str">
        <f t="array" ref="R80">IFERROR(INDEX($O$4:$O$499,SMALL(IF($N$4:$N$499=R$3,ROW($O$4:$O$499)-ROW($O$4)+1),ROWS($O$4:$O80))),"")</f>
        <v/>
      </c>
      <c r="S80" s="2" t="str">
        <f t="array" ref="S80">IFERROR(INDEX($K$4:$K$499,SMALL(IF($N$4:$N$499=R$3,ROW($K$4:$K$499)-ROW($K$4)+1),ROWS($K$4:$K80))),"")</f>
        <v/>
      </c>
      <c r="T80" s="6" t="str">
        <f t="array" ref="T80">IFERROR(INDEX($O$4:$O$499,SMALL(IF($N$4:$N$499=T$3,ROW($O$4:$O$499)-ROW($O$4)+1),ROWS($O$4:$O80))),"")</f>
        <v/>
      </c>
      <c r="U80" s="2" t="str">
        <f t="array" ref="U80">IFERROR(INDEX($K$4:$K$499,SMALL(IF($N$4:$N$499=T$3,ROW($K$4:$K$499)-ROW($K$4)+1),ROWS($K$4:$K80))),"")</f>
        <v/>
      </c>
      <c r="V80" s="6" t="str">
        <f t="array" ref="V80">IFERROR(INDEX($O$4:$O$499,SMALL(IF($N$4:$N$499=V$3,ROW($O$4:$O$499)-ROW($O$4)+1),ROWS($O$4:$O80))),"")</f>
        <v/>
      </c>
      <c r="W80" s="2" t="str">
        <f t="array" ref="W80">IFERROR(INDEX($K$4:$K$499,SMALL(IF($N$4:$N$499=V$3,ROW($K$4:$K$499)-ROW($K$4)+1),ROWS($K$4:$K80))),"")</f>
        <v/>
      </c>
      <c r="X80" s="6" t="str">
        <f t="array" ref="X80">IFERROR(INDEX($O$4:$O$499,SMALL(IF($N$4:$N$499=X$3,ROW($O$4:$O$499)-ROW($O$4)+1),ROWS($O$4:$O80))),"")</f>
        <v/>
      </c>
      <c r="Y80" s="2" t="str">
        <f t="array" ref="Y80">IFERROR(INDEX($K$4:$K$499,SMALL(IF($N$4:$N$499=X$3,ROW($K$4:$K$499)-ROW($K$4)+1),ROWS($K$4:$K80))),"")</f>
        <v/>
      </c>
      <c r="Z80" s="6" t="str">
        <f t="array" ref="Z80">IFERROR(INDEX($O$4:$O$499,SMALL(IF($N$4:$N$499=Z$3,ROW($O$4:$O$499)-ROW($O$4)+1),ROWS($O$4:$O80))),"")</f>
        <v/>
      </c>
      <c r="AA80" s="2" t="str">
        <f t="array" ref="AA80">IFERROR(INDEX($K$4:$K$499,SMALL(IF($N$4:$N$499=Z$3,ROW($K$4:$K$499)-ROW($K$4)+1),ROWS($K$4:$K80))),"")</f>
        <v/>
      </c>
      <c r="AB80" s="6" t="str">
        <f t="array" ref="AB80">IFERROR(INDEX($O$4:$O$499,SMALL(IF($N$4:$N$499=AB$3,ROW($O$4:$O$499)-ROW($O$4)+1),ROWS($O$4:$O80))),"")</f>
        <v/>
      </c>
      <c r="AC80" s="2" t="str">
        <f t="array" ref="AC80">IFERROR(INDEX($K$4:$K$499,SMALL(IF($N$4:$N$499=AB$3,ROW($K$4:$K$499)-ROW($K$4)+1),ROWS($K$4:$K80))),"")</f>
        <v/>
      </c>
      <c r="AD80" s="6" t="str">
        <f t="array" ref="AD80">IFERROR(INDEX($O$4:$O$499,SMALL(IF($N$4:$N$499=AD$3,ROW($O$4:$O$499)-ROW($O$4)+1),ROWS($O$4:$O80))),"")</f>
        <v/>
      </c>
      <c r="AE80" s="2" t="str">
        <f t="array" ref="AE80">IFERROR(INDEX($K$4:$K$499,SMALL(IF($N$4:$N$499=AD$3,ROW($K$4:$K$499)-ROW($K$4)+1),ROWS($K$4:$K80))),"")</f>
        <v/>
      </c>
      <c r="AF80" s="6" t="str">
        <f t="array" ref="AF80">IFERROR(INDEX($O$4:$O$499,SMALL(IF($N$4:$N$499=AF$3,ROW($O$4:$O$499)-ROW($O$4)+1),ROWS($O$4:$O80))),"")</f>
        <v/>
      </c>
      <c r="AG80" s="2" t="str">
        <f t="array" ref="AG80">IFERROR(INDEX($K$4:$K$499,SMALL(IF($N$4:$N$499=AF$3,ROW($K$4:$K$499)-ROW($K$4)+1),ROWS($K$4:$K80))),"")</f>
        <v/>
      </c>
      <c r="AH80" s="6" t="str">
        <f t="array" ref="AH80">IFERROR(INDEX($O$4:$O$499,SMALL(IF($N$4:$N$499=AH$3,ROW($O$4:$O$499)-ROW($O$4)+1),ROWS($O$4:$O80))),"")</f>
        <v/>
      </c>
      <c r="AI80" s="2" t="str">
        <f t="array" ref="AI80">IFERROR(INDEX($K$4:$K$499,SMALL(IF($N$4:$N$499=AH$3,ROW($K$4:$K$499)-ROW($K$4)+1),ROWS($K$4:$K80))),"")</f>
        <v/>
      </c>
      <c r="AJ80" s="2"/>
      <c r="AK80" s="2"/>
      <c r="AL80" s="2"/>
      <c r="AM80" s="2"/>
      <c r="AN80" s="2"/>
      <c r="AO80" s="2"/>
      <c r="AP80" s="2"/>
      <c r="AQ80" s="2"/>
      <c r="AR80" s="2"/>
    </row>
    <row r="81" spans="1:44" x14ac:dyDescent="0.25">
      <c r="A81" s="2">
        <f>IF(ISBLANK(Colony!D98),"",Colony!D98)</f>
        <v>42797</v>
      </c>
      <c r="B81" t="str">
        <f>IF(ISBLANK(Colony!E98),"",Colony!E98)</f>
        <v/>
      </c>
      <c r="C81" t="str">
        <f>IF(ISBLANK(Colony!F98),"",Colony!F98)</f>
        <v>0037</v>
      </c>
      <c r="D81" s="1" t="str">
        <f>IF(ISBLANK(Colony!G98),"",Colony!G98)</f>
        <v>-</v>
      </c>
      <c r="E81" s="1" t="str">
        <f>IF(ISBLANK(Colony!H98),"",Colony!H98)</f>
        <v>AH0660</v>
      </c>
      <c r="F81" s="1" t="str">
        <f>IF(ISBLANK(Colony!I98),"",Colony!I98)</f>
        <v>AH0658</v>
      </c>
      <c r="G81" s="1" t="str">
        <f>IF(ISBLANK(Colony!J98),"",Colony!J98)</f>
        <v>3G4</v>
      </c>
      <c r="H81" s="1" t="str">
        <f>IF(ISBLANK(Colony!L98),"",Colony!L98)</f>
        <v/>
      </c>
      <c r="I81" t="str">
        <f t="array" ref="I81">_xlfn.IFNA(INDEX($A$4:$A$499&amp;$E$4:$E$499, MATCH(0, COUNTIF(I$3:I80, $A$4:$A$499&amp;$E$4:$E$499), 0)),"")</f>
        <v/>
      </c>
      <c r="J81" t="str">
        <f t="array" ref="J81">_xlfn.IFNA( MATCH(0, COUNTIF(I$3:I80, $A$4:$A$499&amp;$E$4:$E$499), 0),"")</f>
        <v/>
      </c>
      <c r="K81" s="2" t="str">
        <f t="array" ref="K81">IFERROR(INDEX($A$4:$A$499, J81),"")</f>
        <v/>
      </c>
      <c r="L81" t="str">
        <f t="array" ref="L81">IFERROR(INDEX($G$4:$G$499, J81),"")</f>
        <v/>
      </c>
      <c r="M81" t="str">
        <f t="array" ref="M81">IF(AND(J82&gt;99999,J81&lt;99999),O81- (SUM(--(NOT(ISBLANK(INDEX(Colony!$J$21:$J$494, J81):INDEX(Colony!$J$21:$J$494, COUNT($A$4:$A$499))))))), IFERROR(O81-(SUM(--(NOT(ISBLANK(INDEX(Colony!$J$21:$J$494, J81):INDEX(Colony!$J$21:$J$494, J82-1)))))),""))</f>
        <v/>
      </c>
      <c r="N81" t="str">
        <f t="array" ref="N81">IFERROR(INDEX($E$4:$E$499,J81),"")</f>
        <v/>
      </c>
      <c r="O81" t="str">
        <f t="array" ref="O81">IFERROR(IF(NOT(J81+100&gt;J82),COUNT($A$4:$A$499)+1-J81,IFERROR(J82-J81,"")),"")</f>
        <v/>
      </c>
      <c r="P81" s="6" t="str">
        <f t="array" ref="P81">IFERROR(INDEX($O$4:$O$499,SMALL(IF($N$4:$N$499=P$3,ROW($O$4:$O$499)-ROW($O$4)+1),ROWS($O$4:$O81))),"")</f>
        <v/>
      </c>
      <c r="Q81" s="2" t="str">
        <f t="array" ref="Q81">IFERROR(INDEX($K$4:$K$499,SMALL(IF($N$4:$N$499=P$3,ROW($K$4:$K$499)-ROW($K$4)+1),ROWS($K$4:$K81))),"")</f>
        <v/>
      </c>
      <c r="R81" s="6" t="str">
        <f t="array" ref="R81">IFERROR(INDEX($O$4:$O$499,SMALL(IF($N$4:$N$499=R$3,ROW($O$4:$O$499)-ROW($O$4)+1),ROWS($O$4:$O81))),"")</f>
        <v/>
      </c>
      <c r="S81" s="2" t="str">
        <f t="array" ref="S81">IFERROR(INDEX($K$4:$K$499,SMALL(IF($N$4:$N$499=R$3,ROW($K$4:$K$499)-ROW($K$4)+1),ROWS($K$4:$K81))),"")</f>
        <v/>
      </c>
      <c r="T81" s="6" t="str">
        <f t="array" ref="T81">IFERROR(INDEX($O$4:$O$499,SMALL(IF($N$4:$N$499=T$3,ROW($O$4:$O$499)-ROW($O$4)+1),ROWS($O$4:$O81))),"")</f>
        <v/>
      </c>
      <c r="U81" s="2" t="str">
        <f t="array" ref="U81">IFERROR(INDEX($K$4:$K$499,SMALL(IF($N$4:$N$499=T$3,ROW($K$4:$K$499)-ROW($K$4)+1),ROWS($K$4:$K81))),"")</f>
        <v/>
      </c>
      <c r="V81" s="6" t="str">
        <f t="array" ref="V81">IFERROR(INDEX($O$4:$O$499,SMALL(IF($N$4:$N$499=V$3,ROW($O$4:$O$499)-ROW($O$4)+1),ROWS($O$4:$O81))),"")</f>
        <v/>
      </c>
      <c r="W81" s="2" t="str">
        <f t="array" ref="W81">IFERROR(INDEX($K$4:$K$499,SMALL(IF($N$4:$N$499=V$3,ROW($K$4:$K$499)-ROW($K$4)+1),ROWS($K$4:$K81))),"")</f>
        <v/>
      </c>
      <c r="X81" s="6" t="str">
        <f t="array" ref="X81">IFERROR(INDEX($O$4:$O$499,SMALL(IF($N$4:$N$499=X$3,ROW($O$4:$O$499)-ROW($O$4)+1),ROWS($O$4:$O81))),"")</f>
        <v/>
      </c>
      <c r="Y81" s="2" t="str">
        <f t="array" ref="Y81">IFERROR(INDEX($K$4:$K$499,SMALL(IF($N$4:$N$499=X$3,ROW($K$4:$K$499)-ROW($K$4)+1),ROWS($K$4:$K81))),"")</f>
        <v/>
      </c>
      <c r="Z81" s="6" t="str">
        <f t="array" ref="Z81">IFERROR(INDEX($O$4:$O$499,SMALL(IF($N$4:$N$499=Z$3,ROW($O$4:$O$499)-ROW($O$4)+1),ROWS($O$4:$O81))),"")</f>
        <v/>
      </c>
      <c r="AA81" s="2" t="str">
        <f t="array" ref="AA81">IFERROR(INDEX($K$4:$K$499,SMALL(IF($N$4:$N$499=Z$3,ROW($K$4:$K$499)-ROW($K$4)+1),ROWS($K$4:$K81))),"")</f>
        <v/>
      </c>
      <c r="AB81" s="6" t="str">
        <f t="array" ref="AB81">IFERROR(INDEX($O$4:$O$499,SMALL(IF($N$4:$N$499=AB$3,ROW($O$4:$O$499)-ROW($O$4)+1),ROWS($O$4:$O81))),"")</f>
        <v/>
      </c>
      <c r="AC81" s="2" t="str">
        <f t="array" ref="AC81">IFERROR(INDEX($K$4:$K$499,SMALL(IF($N$4:$N$499=AB$3,ROW($K$4:$K$499)-ROW($K$4)+1),ROWS($K$4:$K81))),"")</f>
        <v/>
      </c>
      <c r="AD81" s="6" t="str">
        <f t="array" ref="AD81">IFERROR(INDEX($O$4:$O$499,SMALL(IF($N$4:$N$499=AD$3,ROW($O$4:$O$499)-ROW($O$4)+1),ROWS($O$4:$O81))),"")</f>
        <v/>
      </c>
      <c r="AE81" s="2" t="str">
        <f t="array" ref="AE81">IFERROR(INDEX($K$4:$K$499,SMALL(IF($N$4:$N$499=AD$3,ROW($K$4:$K$499)-ROW($K$4)+1),ROWS($K$4:$K81))),"")</f>
        <v/>
      </c>
      <c r="AF81" s="6" t="str">
        <f t="array" ref="AF81">IFERROR(INDEX($O$4:$O$499,SMALL(IF($N$4:$N$499=AF$3,ROW($O$4:$O$499)-ROW($O$4)+1),ROWS($O$4:$O81))),"")</f>
        <v/>
      </c>
      <c r="AG81" s="2" t="str">
        <f t="array" ref="AG81">IFERROR(INDEX($K$4:$K$499,SMALL(IF($N$4:$N$499=AF$3,ROW($K$4:$K$499)-ROW($K$4)+1),ROWS($K$4:$K81))),"")</f>
        <v/>
      </c>
      <c r="AH81" s="6" t="str">
        <f t="array" ref="AH81">IFERROR(INDEX($O$4:$O$499,SMALL(IF($N$4:$N$499=AH$3,ROW($O$4:$O$499)-ROW($O$4)+1),ROWS($O$4:$O81))),"")</f>
        <v/>
      </c>
      <c r="AI81" s="2" t="str">
        <f t="array" ref="AI81">IFERROR(INDEX($K$4:$K$499,SMALL(IF($N$4:$N$499=AH$3,ROW($K$4:$K$499)-ROW($K$4)+1),ROWS($K$4:$K81))),"")</f>
        <v/>
      </c>
      <c r="AJ81" s="2"/>
      <c r="AK81" s="2"/>
      <c r="AL81" s="2"/>
      <c r="AM81" s="2"/>
      <c r="AN81" s="2"/>
      <c r="AO81" s="2"/>
      <c r="AP81" s="2"/>
      <c r="AQ81" s="2"/>
      <c r="AR81" s="2"/>
    </row>
    <row r="82" spans="1:44" x14ac:dyDescent="0.25">
      <c r="A82" s="2">
        <f>IF(ISBLANK(Colony!D99),"",Colony!D99)</f>
        <v>42803</v>
      </c>
      <c r="B82">
        <f>IF(ISBLANK(Colony!E99),"",Colony!E99)</f>
        <v>5</v>
      </c>
      <c r="C82" t="str">
        <f>IF(ISBLANK(Colony!F99),"",Colony!F99)</f>
        <v>0030</v>
      </c>
      <c r="D82" s="1" t="str">
        <f>IF(ISBLANK(Colony!G99),"",Colony!G99)</f>
        <v>+</v>
      </c>
      <c r="E82" s="1" t="str">
        <f>IF(ISBLANK(Colony!H99),"",Colony!H99)</f>
        <v>AH0659</v>
      </c>
      <c r="F82" s="1" t="str">
        <f>IF(ISBLANK(Colony!I99),"",Colony!I99)</f>
        <v>AH0658</v>
      </c>
      <c r="G82" s="1" t="str">
        <f>IF(ISBLANK(Colony!J99),"",Colony!J99)</f>
        <v>3F3</v>
      </c>
      <c r="H82" s="1" t="str">
        <f>IF(ISBLANK(Colony!L99),"",Colony!L99)</f>
        <v/>
      </c>
      <c r="I82" t="str">
        <f t="array" ref="I82">_xlfn.IFNA(INDEX($A$4:$A$499&amp;$E$4:$E$499, MATCH(0, COUNTIF(I$3:I81, $A$4:$A$499&amp;$E$4:$E$499), 0)),"")</f>
        <v/>
      </c>
      <c r="J82" t="str">
        <f t="array" ref="J82">_xlfn.IFNA( MATCH(0, COUNTIF(I$3:I81, $A$4:$A$499&amp;$E$4:$E$499), 0),"")</f>
        <v/>
      </c>
      <c r="K82" s="2" t="str">
        <f t="array" ref="K82">IFERROR(INDEX($A$4:$A$499, J82),"")</f>
        <v/>
      </c>
      <c r="L82" t="str">
        <f t="array" ref="L82">IFERROR(INDEX($G$4:$G$499, J82),"")</f>
        <v/>
      </c>
      <c r="M82" t="str">
        <f t="array" ref="M82">IF(AND(J83&gt;99999,J82&lt;99999),O82- (SUM(--(NOT(ISBLANK(INDEX(Colony!$J$21:$J$494, J82):INDEX(Colony!$J$21:$J$494, COUNT($A$4:$A$499))))))), IFERROR(O82-(SUM(--(NOT(ISBLANK(INDEX(Colony!$J$21:$J$494, J82):INDEX(Colony!$J$21:$J$494, J83-1)))))),""))</f>
        <v/>
      </c>
      <c r="N82" t="str">
        <f t="array" ref="N82">IFERROR(INDEX($E$4:$E$499,J82),"")</f>
        <v/>
      </c>
      <c r="O82" t="str">
        <f t="array" ref="O82">IFERROR(IF(NOT(J82+100&gt;J83),COUNT($A$4:$A$499)+1-J82,IFERROR(J83-J82,"")),"")</f>
        <v/>
      </c>
      <c r="P82" s="6" t="str">
        <f t="array" ref="P82">IFERROR(INDEX($O$4:$O$499,SMALL(IF($N$4:$N$499=P$3,ROW($O$4:$O$499)-ROW($O$4)+1),ROWS($O$4:$O82))),"")</f>
        <v/>
      </c>
      <c r="Q82" s="2" t="str">
        <f t="array" ref="Q82">IFERROR(INDEX($K$4:$K$499,SMALL(IF($N$4:$N$499=P$3,ROW($K$4:$K$499)-ROW($K$4)+1),ROWS($K$4:$K82))),"")</f>
        <v/>
      </c>
      <c r="R82" s="6" t="str">
        <f t="array" ref="R82">IFERROR(INDEX($O$4:$O$499,SMALL(IF($N$4:$N$499=R$3,ROW($O$4:$O$499)-ROW($O$4)+1),ROWS($O$4:$O82))),"")</f>
        <v/>
      </c>
      <c r="S82" s="2" t="str">
        <f t="array" ref="S82">IFERROR(INDEX($K$4:$K$499,SMALL(IF($N$4:$N$499=R$3,ROW($K$4:$K$499)-ROW($K$4)+1),ROWS($K$4:$K82))),"")</f>
        <v/>
      </c>
      <c r="T82" s="6" t="str">
        <f t="array" ref="T82">IFERROR(INDEX($O$4:$O$499,SMALL(IF($N$4:$N$499=T$3,ROW($O$4:$O$499)-ROW($O$4)+1),ROWS($O$4:$O82))),"")</f>
        <v/>
      </c>
      <c r="U82" s="2" t="str">
        <f t="array" ref="U82">IFERROR(INDEX($K$4:$K$499,SMALL(IF($N$4:$N$499=T$3,ROW($K$4:$K$499)-ROW($K$4)+1),ROWS($K$4:$K82))),"")</f>
        <v/>
      </c>
      <c r="V82" s="6" t="str">
        <f t="array" ref="V82">IFERROR(INDEX($O$4:$O$499,SMALL(IF($N$4:$N$499=V$3,ROW($O$4:$O$499)-ROW($O$4)+1),ROWS($O$4:$O82))),"")</f>
        <v/>
      </c>
      <c r="W82" s="2" t="str">
        <f t="array" ref="W82">IFERROR(INDEX($K$4:$K$499,SMALL(IF($N$4:$N$499=V$3,ROW($K$4:$K$499)-ROW($K$4)+1),ROWS($K$4:$K82))),"")</f>
        <v/>
      </c>
      <c r="X82" s="6" t="str">
        <f t="array" ref="X82">IFERROR(INDEX($O$4:$O$499,SMALL(IF($N$4:$N$499=X$3,ROW($O$4:$O$499)-ROW($O$4)+1),ROWS($O$4:$O82))),"")</f>
        <v/>
      </c>
      <c r="Y82" s="2" t="str">
        <f t="array" ref="Y82">IFERROR(INDEX($K$4:$K$499,SMALL(IF($N$4:$N$499=X$3,ROW($K$4:$K$499)-ROW($K$4)+1),ROWS($K$4:$K82))),"")</f>
        <v/>
      </c>
      <c r="Z82" s="6" t="str">
        <f t="array" ref="Z82">IFERROR(INDEX($O$4:$O$499,SMALL(IF($N$4:$N$499=Z$3,ROW($O$4:$O$499)-ROW($O$4)+1),ROWS($O$4:$O82))),"")</f>
        <v/>
      </c>
      <c r="AA82" s="2" t="str">
        <f t="array" ref="AA82">IFERROR(INDEX($K$4:$K$499,SMALL(IF($N$4:$N$499=Z$3,ROW($K$4:$K$499)-ROW($K$4)+1),ROWS($K$4:$K82))),"")</f>
        <v/>
      </c>
      <c r="AB82" s="6" t="str">
        <f t="array" ref="AB82">IFERROR(INDEX($O$4:$O$499,SMALL(IF($N$4:$N$499=AB$3,ROW($O$4:$O$499)-ROW($O$4)+1),ROWS($O$4:$O82))),"")</f>
        <v/>
      </c>
      <c r="AC82" s="2" t="str">
        <f t="array" ref="AC82">IFERROR(INDEX($K$4:$K$499,SMALL(IF($N$4:$N$499=AB$3,ROW($K$4:$K$499)-ROW($K$4)+1),ROWS($K$4:$K82))),"")</f>
        <v/>
      </c>
      <c r="AD82" s="6" t="str">
        <f t="array" ref="AD82">IFERROR(INDEX($O$4:$O$499,SMALL(IF($N$4:$N$499=AD$3,ROW($O$4:$O$499)-ROW($O$4)+1),ROWS($O$4:$O82))),"")</f>
        <v/>
      </c>
      <c r="AE82" s="2" t="str">
        <f t="array" ref="AE82">IFERROR(INDEX($K$4:$K$499,SMALL(IF($N$4:$N$499=AD$3,ROW($K$4:$K$499)-ROW($K$4)+1),ROWS($K$4:$K82))),"")</f>
        <v/>
      </c>
      <c r="AF82" s="6" t="str">
        <f t="array" ref="AF82">IFERROR(INDEX($O$4:$O$499,SMALL(IF($N$4:$N$499=AF$3,ROW($O$4:$O$499)-ROW($O$4)+1),ROWS($O$4:$O82))),"")</f>
        <v/>
      </c>
      <c r="AG82" s="2" t="str">
        <f t="array" ref="AG82">IFERROR(INDEX($K$4:$K$499,SMALL(IF($N$4:$N$499=AF$3,ROW($K$4:$K$499)-ROW($K$4)+1),ROWS($K$4:$K82))),"")</f>
        <v/>
      </c>
      <c r="AH82" s="6" t="str">
        <f t="array" ref="AH82">IFERROR(INDEX($O$4:$O$499,SMALL(IF($N$4:$N$499=AH$3,ROW($O$4:$O$499)-ROW($O$4)+1),ROWS($O$4:$O82))),"")</f>
        <v/>
      </c>
      <c r="AI82" s="2" t="str">
        <f t="array" ref="AI82">IFERROR(INDEX($K$4:$K$499,SMALL(IF($N$4:$N$499=AH$3,ROW($K$4:$K$499)-ROW($K$4)+1),ROWS($K$4:$K82))),"")</f>
        <v/>
      </c>
      <c r="AJ82" s="2"/>
      <c r="AK82" s="2"/>
      <c r="AL82" s="2"/>
      <c r="AM82" s="2"/>
      <c r="AN82" s="2"/>
      <c r="AO82" s="2"/>
      <c r="AP82" s="2"/>
      <c r="AQ82" s="2"/>
      <c r="AR82" s="2"/>
    </row>
    <row r="83" spans="1:44" x14ac:dyDescent="0.25">
      <c r="A83" s="2">
        <f>IF(ISBLANK(Colony!D100),"",Colony!D100)</f>
        <v>42803</v>
      </c>
      <c r="B83" t="str">
        <f>IF(ISBLANK(Colony!E100),"",Colony!E100)</f>
        <v/>
      </c>
      <c r="C83" t="str">
        <f>IF(ISBLANK(Colony!F100),"",Colony!F100)</f>
        <v>0031</v>
      </c>
      <c r="D83" s="1" t="str">
        <f>IF(ISBLANK(Colony!G100),"",Colony!G100)</f>
        <v>-</v>
      </c>
      <c r="E83" s="1" t="str">
        <f>IF(ISBLANK(Colony!H100),"",Colony!H100)</f>
        <v>AH0659</v>
      </c>
      <c r="F83" s="1" t="str">
        <f>IF(ISBLANK(Colony!I100),"",Colony!I100)</f>
        <v>AH0658</v>
      </c>
      <c r="G83" s="1" t="str">
        <f>IF(ISBLANK(Colony!J100),"",Colony!J100)</f>
        <v>3F3</v>
      </c>
      <c r="H83" s="1" t="str">
        <f>IF(ISBLANK(Colony!L100),"",Colony!L100)</f>
        <v/>
      </c>
      <c r="I83" t="str">
        <f t="array" ref="I83">_xlfn.IFNA(INDEX($A$4:$A$499&amp;$E$4:$E$499, MATCH(0, COUNTIF(I$3:I82, $A$4:$A$499&amp;$E$4:$E$499), 0)),"")</f>
        <v/>
      </c>
      <c r="J83" t="str">
        <f t="array" ref="J83">_xlfn.IFNA( MATCH(0, COUNTIF(I$3:I82, $A$4:$A$499&amp;$E$4:$E$499), 0),"")</f>
        <v/>
      </c>
      <c r="K83" s="2" t="str">
        <f t="array" ref="K83">IFERROR(INDEX($A$4:$A$499, J83),"")</f>
        <v/>
      </c>
      <c r="L83" t="str">
        <f t="array" ref="L83">IFERROR(INDEX($G$4:$G$499, J83),"")</f>
        <v/>
      </c>
      <c r="M83" t="str">
        <f t="array" ref="M83">IF(AND(J84&gt;99999,J83&lt;99999),O83- (SUM(--(NOT(ISBLANK(INDEX(Colony!$J$21:$J$494, J83):INDEX(Colony!$J$21:$J$494, COUNT($A$4:$A$499))))))), IFERROR(O83-(SUM(--(NOT(ISBLANK(INDEX(Colony!$J$21:$J$494, J83):INDEX(Colony!$J$21:$J$494, J84-1)))))),""))</f>
        <v/>
      </c>
      <c r="N83" t="str">
        <f t="array" ref="N83">IFERROR(INDEX($E$4:$E$499,J83),"")</f>
        <v/>
      </c>
      <c r="O83" t="str">
        <f t="array" ref="O83">IFERROR(IF(NOT(J83+100&gt;J84),COUNT($A$4:$A$499)+1-J83,IFERROR(J84-J83,"")),"")</f>
        <v/>
      </c>
      <c r="P83" s="6" t="str">
        <f t="array" ref="P83">IFERROR(INDEX($O$4:$O$499,SMALL(IF($N$4:$N$499=P$3,ROW($O$4:$O$499)-ROW($O$4)+1),ROWS($O$4:$O83))),"")</f>
        <v/>
      </c>
      <c r="Q83" s="2" t="str">
        <f t="array" ref="Q83">IFERROR(INDEX($K$4:$K$499,SMALL(IF($N$4:$N$499=P$3,ROW($K$4:$K$499)-ROW($K$4)+1),ROWS($K$4:$K83))),"")</f>
        <v/>
      </c>
      <c r="R83" s="6" t="str">
        <f t="array" ref="R83">IFERROR(INDEX($O$4:$O$499,SMALL(IF($N$4:$N$499=R$3,ROW($O$4:$O$499)-ROW($O$4)+1),ROWS($O$4:$O83))),"")</f>
        <v/>
      </c>
      <c r="S83" s="2" t="str">
        <f t="array" ref="S83">IFERROR(INDEX($K$4:$K$499,SMALL(IF($N$4:$N$499=R$3,ROW($K$4:$K$499)-ROW($K$4)+1),ROWS($K$4:$K83))),"")</f>
        <v/>
      </c>
      <c r="T83" s="6" t="str">
        <f t="array" ref="T83">IFERROR(INDEX($O$4:$O$499,SMALL(IF($N$4:$N$499=T$3,ROW($O$4:$O$499)-ROW($O$4)+1),ROWS($O$4:$O83))),"")</f>
        <v/>
      </c>
      <c r="U83" s="2" t="str">
        <f t="array" ref="U83">IFERROR(INDEX($K$4:$K$499,SMALL(IF($N$4:$N$499=T$3,ROW($K$4:$K$499)-ROW($K$4)+1),ROWS($K$4:$K83))),"")</f>
        <v/>
      </c>
      <c r="V83" s="6" t="str">
        <f t="array" ref="V83">IFERROR(INDEX($O$4:$O$499,SMALL(IF($N$4:$N$499=V$3,ROW($O$4:$O$499)-ROW($O$4)+1),ROWS($O$4:$O83))),"")</f>
        <v/>
      </c>
      <c r="W83" s="2" t="str">
        <f t="array" ref="W83">IFERROR(INDEX($K$4:$K$499,SMALL(IF($N$4:$N$499=V$3,ROW($K$4:$K$499)-ROW($K$4)+1),ROWS($K$4:$K83))),"")</f>
        <v/>
      </c>
      <c r="X83" s="6" t="str">
        <f t="array" ref="X83">IFERROR(INDEX($O$4:$O$499,SMALL(IF($N$4:$N$499=X$3,ROW($O$4:$O$499)-ROW($O$4)+1),ROWS($O$4:$O83))),"")</f>
        <v/>
      </c>
      <c r="Y83" s="2" t="str">
        <f t="array" ref="Y83">IFERROR(INDEX($K$4:$K$499,SMALL(IF($N$4:$N$499=X$3,ROW($K$4:$K$499)-ROW($K$4)+1),ROWS($K$4:$K83))),"")</f>
        <v/>
      </c>
      <c r="Z83" s="6" t="str">
        <f t="array" ref="Z83">IFERROR(INDEX($O$4:$O$499,SMALL(IF($N$4:$N$499=Z$3,ROW($O$4:$O$499)-ROW($O$4)+1),ROWS($O$4:$O83))),"")</f>
        <v/>
      </c>
      <c r="AA83" s="2" t="str">
        <f t="array" ref="AA83">IFERROR(INDEX($K$4:$K$499,SMALL(IF($N$4:$N$499=Z$3,ROW($K$4:$K$499)-ROW($K$4)+1),ROWS($K$4:$K83))),"")</f>
        <v/>
      </c>
      <c r="AB83" s="6" t="str">
        <f t="array" ref="AB83">IFERROR(INDEX($O$4:$O$499,SMALL(IF($N$4:$N$499=AB$3,ROW($O$4:$O$499)-ROW($O$4)+1),ROWS($O$4:$O83))),"")</f>
        <v/>
      </c>
      <c r="AC83" s="2" t="str">
        <f t="array" ref="AC83">IFERROR(INDEX($K$4:$K$499,SMALL(IF($N$4:$N$499=AB$3,ROW($K$4:$K$499)-ROW($K$4)+1),ROWS($K$4:$K83))),"")</f>
        <v/>
      </c>
      <c r="AD83" s="6" t="str">
        <f t="array" ref="AD83">IFERROR(INDEX($O$4:$O$499,SMALL(IF($N$4:$N$499=AD$3,ROW($O$4:$O$499)-ROW($O$4)+1),ROWS($O$4:$O83))),"")</f>
        <v/>
      </c>
      <c r="AE83" s="2" t="str">
        <f t="array" ref="AE83">IFERROR(INDEX($K$4:$K$499,SMALL(IF($N$4:$N$499=AD$3,ROW($K$4:$K$499)-ROW($K$4)+1),ROWS($K$4:$K83))),"")</f>
        <v/>
      </c>
      <c r="AF83" s="6" t="str">
        <f t="array" ref="AF83">IFERROR(INDEX($O$4:$O$499,SMALL(IF($N$4:$N$499=AF$3,ROW($O$4:$O$499)-ROW($O$4)+1),ROWS($O$4:$O83))),"")</f>
        <v/>
      </c>
      <c r="AG83" s="2" t="str">
        <f t="array" ref="AG83">IFERROR(INDEX($K$4:$K$499,SMALL(IF($N$4:$N$499=AF$3,ROW($K$4:$K$499)-ROW($K$4)+1),ROWS($K$4:$K83))),"")</f>
        <v/>
      </c>
      <c r="AH83" s="6" t="str">
        <f t="array" ref="AH83">IFERROR(INDEX($O$4:$O$499,SMALL(IF($N$4:$N$499=AH$3,ROW($O$4:$O$499)-ROW($O$4)+1),ROWS($O$4:$O83))),"")</f>
        <v/>
      </c>
      <c r="AI83" s="2" t="str">
        <f t="array" ref="AI83">IFERROR(INDEX($K$4:$K$499,SMALL(IF($N$4:$N$499=AH$3,ROW($K$4:$K$499)-ROW($K$4)+1),ROWS($K$4:$K83))),"")</f>
        <v/>
      </c>
      <c r="AJ83" s="2"/>
      <c r="AK83" s="2"/>
      <c r="AL83" s="2"/>
      <c r="AM83" s="2"/>
      <c r="AN83" s="2"/>
      <c r="AO83" s="2"/>
      <c r="AP83" s="2"/>
      <c r="AQ83" s="2"/>
      <c r="AR83" s="2"/>
    </row>
    <row r="84" spans="1:44" x14ac:dyDescent="0.25">
      <c r="A84" s="2">
        <f>IF(ISBLANK(Colony!D101),"",Colony!D101)</f>
        <v>42803</v>
      </c>
      <c r="B84" t="str">
        <f>IF(ISBLANK(Colony!E101),"",Colony!E101)</f>
        <v/>
      </c>
      <c r="C84" t="str">
        <f>IF(ISBLANK(Colony!F101),"",Colony!F101)</f>
        <v>0032</v>
      </c>
      <c r="D84" s="1" t="str">
        <f>IF(ISBLANK(Colony!G101),"",Colony!G101)</f>
        <v>-</v>
      </c>
      <c r="E84" s="1" t="str">
        <f>IF(ISBLANK(Colony!H101),"",Colony!H101)</f>
        <v>AH0659</v>
      </c>
      <c r="F84" s="1" t="str">
        <f>IF(ISBLANK(Colony!I101),"",Colony!I101)</f>
        <v>AH0658</v>
      </c>
      <c r="G84" s="1" t="str">
        <f>IF(ISBLANK(Colony!J101),"",Colony!J101)</f>
        <v>3F3</v>
      </c>
      <c r="H84" s="1" t="str">
        <f>IF(ISBLANK(Colony!L101),"",Colony!L101)</f>
        <v/>
      </c>
      <c r="I84" t="str">
        <f t="array" ref="I84">_xlfn.IFNA(INDEX($A$4:$A$499&amp;$E$4:$E$499, MATCH(0, COUNTIF(I$3:I83, $A$4:$A$499&amp;$E$4:$E$499), 0)),"")</f>
        <v/>
      </c>
      <c r="J84" t="str">
        <f t="array" ref="J84">_xlfn.IFNA( MATCH(0, COUNTIF(I$3:I83, $A$4:$A$499&amp;$E$4:$E$499), 0),"")</f>
        <v/>
      </c>
      <c r="K84" s="2" t="str">
        <f t="array" ref="K84">IFERROR(INDEX($A$4:$A$499, J84),"")</f>
        <v/>
      </c>
      <c r="L84" t="str">
        <f t="array" ref="L84">IFERROR(INDEX($G$4:$G$499, J84),"")</f>
        <v/>
      </c>
      <c r="M84" t="str">
        <f t="array" ref="M84">IF(AND(J85&gt;99999,J84&lt;99999),O84- (SUM(--(NOT(ISBLANK(INDEX(Colony!$J$21:$J$494, J84):INDEX(Colony!$J$21:$J$494, COUNT($A$4:$A$499))))))), IFERROR(O84-(SUM(--(NOT(ISBLANK(INDEX(Colony!$J$21:$J$494, J84):INDEX(Colony!$J$21:$J$494, J85-1)))))),""))</f>
        <v/>
      </c>
      <c r="N84" t="str">
        <f t="array" ref="N84">IFERROR(INDEX($E$4:$E$499,J84),"")</f>
        <v/>
      </c>
      <c r="O84" t="str">
        <f t="array" ref="O84">IFERROR(IF(NOT(J84+100&gt;J85),COUNT($A$4:$A$499)+1-J84,IFERROR(J85-J84,"")),"")</f>
        <v/>
      </c>
      <c r="P84" s="6" t="str">
        <f t="array" ref="P84">IFERROR(INDEX($O$4:$O$499,SMALL(IF($N$4:$N$499=P$3,ROW($O$4:$O$499)-ROW($O$4)+1),ROWS($O$4:$O84))),"")</f>
        <v/>
      </c>
      <c r="Q84" s="2" t="str">
        <f t="array" ref="Q84">IFERROR(INDEX($K$4:$K$499,SMALL(IF($N$4:$N$499=P$3,ROW($K$4:$K$499)-ROW($K$4)+1),ROWS($K$4:$K84))),"")</f>
        <v/>
      </c>
      <c r="R84" s="6" t="str">
        <f t="array" ref="R84">IFERROR(INDEX($O$4:$O$499,SMALL(IF($N$4:$N$499=R$3,ROW($O$4:$O$499)-ROW($O$4)+1),ROWS($O$4:$O84))),"")</f>
        <v/>
      </c>
      <c r="S84" s="2" t="str">
        <f t="array" ref="S84">IFERROR(INDEX($K$4:$K$499,SMALL(IF($N$4:$N$499=R$3,ROW($K$4:$K$499)-ROW($K$4)+1),ROWS($K$4:$K84))),"")</f>
        <v/>
      </c>
      <c r="T84" s="6" t="str">
        <f t="array" ref="T84">IFERROR(INDEX($O$4:$O$499,SMALL(IF($N$4:$N$499=T$3,ROW($O$4:$O$499)-ROW($O$4)+1),ROWS($O$4:$O84))),"")</f>
        <v/>
      </c>
      <c r="U84" s="2" t="str">
        <f t="array" ref="U84">IFERROR(INDEX($K$4:$K$499,SMALL(IF($N$4:$N$499=T$3,ROW($K$4:$K$499)-ROW($K$4)+1),ROWS($K$4:$K84))),"")</f>
        <v/>
      </c>
      <c r="V84" s="6" t="str">
        <f t="array" ref="V84">IFERROR(INDEX($O$4:$O$499,SMALL(IF($N$4:$N$499=V$3,ROW($O$4:$O$499)-ROW($O$4)+1),ROWS($O$4:$O84))),"")</f>
        <v/>
      </c>
      <c r="W84" s="2" t="str">
        <f t="array" ref="W84">IFERROR(INDEX($K$4:$K$499,SMALL(IF($N$4:$N$499=V$3,ROW($K$4:$K$499)-ROW($K$4)+1),ROWS($K$4:$K84))),"")</f>
        <v/>
      </c>
      <c r="X84" s="6" t="str">
        <f t="array" ref="X84">IFERROR(INDEX($O$4:$O$499,SMALL(IF($N$4:$N$499=X$3,ROW($O$4:$O$499)-ROW($O$4)+1),ROWS($O$4:$O84))),"")</f>
        <v/>
      </c>
      <c r="Y84" s="2" t="str">
        <f t="array" ref="Y84">IFERROR(INDEX($K$4:$K$499,SMALL(IF($N$4:$N$499=X$3,ROW($K$4:$K$499)-ROW($K$4)+1),ROWS($K$4:$K84))),"")</f>
        <v/>
      </c>
      <c r="Z84" s="6" t="str">
        <f t="array" ref="Z84">IFERROR(INDEX($O$4:$O$499,SMALL(IF($N$4:$N$499=Z$3,ROW($O$4:$O$499)-ROW($O$4)+1),ROWS($O$4:$O84))),"")</f>
        <v/>
      </c>
      <c r="AA84" s="2" t="str">
        <f t="array" ref="AA84">IFERROR(INDEX($K$4:$K$499,SMALL(IF($N$4:$N$499=Z$3,ROW($K$4:$K$499)-ROW($K$4)+1),ROWS($K$4:$K84))),"")</f>
        <v/>
      </c>
      <c r="AB84" s="6" t="str">
        <f t="array" ref="AB84">IFERROR(INDEX($O$4:$O$499,SMALL(IF($N$4:$N$499=AB$3,ROW($O$4:$O$499)-ROW($O$4)+1),ROWS($O$4:$O84))),"")</f>
        <v/>
      </c>
      <c r="AC84" s="2" t="str">
        <f t="array" ref="AC84">IFERROR(INDEX($K$4:$K$499,SMALL(IF($N$4:$N$499=AB$3,ROW($K$4:$K$499)-ROW($K$4)+1),ROWS($K$4:$K84))),"")</f>
        <v/>
      </c>
      <c r="AD84" s="6" t="str">
        <f t="array" ref="AD84">IFERROR(INDEX($O$4:$O$499,SMALL(IF($N$4:$N$499=AD$3,ROW($O$4:$O$499)-ROW($O$4)+1),ROWS($O$4:$O84))),"")</f>
        <v/>
      </c>
      <c r="AE84" s="2" t="str">
        <f t="array" ref="AE84">IFERROR(INDEX($K$4:$K$499,SMALL(IF($N$4:$N$499=AD$3,ROW($K$4:$K$499)-ROW($K$4)+1),ROWS($K$4:$K84))),"")</f>
        <v/>
      </c>
      <c r="AF84" s="6" t="str">
        <f t="array" ref="AF84">IFERROR(INDEX($O$4:$O$499,SMALL(IF($N$4:$N$499=AF$3,ROW($O$4:$O$499)-ROW($O$4)+1),ROWS($O$4:$O84))),"")</f>
        <v/>
      </c>
      <c r="AG84" s="2" t="str">
        <f t="array" ref="AG84">IFERROR(INDEX($K$4:$K$499,SMALL(IF($N$4:$N$499=AF$3,ROW($K$4:$K$499)-ROW($K$4)+1),ROWS($K$4:$K84))),"")</f>
        <v/>
      </c>
      <c r="AH84" s="6" t="str">
        <f t="array" ref="AH84">IFERROR(INDEX($O$4:$O$499,SMALL(IF($N$4:$N$499=AH$3,ROW($O$4:$O$499)-ROW($O$4)+1),ROWS($O$4:$O84))),"")</f>
        <v/>
      </c>
      <c r="AI84" s="2" t="str">
        <f t="array" ref="AI84">IFERROR(INDEX($K$4:$K$499,SMALL(IF($N$4:$N$499=AH$3,ROW($K$4:$K$499)-ROW($K$4)+1),ROWS($K$4:$K84))),"")</f>
        <v/>
      </c>
      <c r="AJ84" s="2"/>
      <c r="AK84" s="2"/>
      <c r="AL84" s="2"/>
      <c r="AM84" s="2"/>
      <c r="AN84" s="2"/>
      <c r="AO84" s="2"/>
      <c r="AP84" s="2"/>
      <c r="AQ84" s="2"/>
      <c r="AR84" s="2"/>
    </row>
    <row r="85" spans="1:44" x14ac:dyDescent="0.25">
      <c r="A85" s="2">
        <f>IF(ISBLANK(Colony!D102),"",Colony!D102)</f>
        <v>42803</v>
      </c>
      <c r="B85" t="str">
        <f>IF(ISBLANK(Colony!E102),"",Colony!E102)</f>
        <v/>
      </c>
      <c r="C85" t="str">
        <f>IF(ISBLANK(Colony!F102),"",Colony!F102)</f>
        <v>0033</v>
      </c>
      <c r="D85" s="1" t="str">
        <f>IF(ISBLANK(Colony!G102),"",Colony!G102)</f>
        <v>+</v>
      </c>
      <c r="E85" s="1" t="str">
        <f>IF(ISBLANK(Colony!H102),"",Colony!H102)</f>
        <v>AH0659</v>
      </c>
      <c r="F85" s="1" t="str">
        <f>IF(ISBLANK(Colony!I102),"",Colony!I102)</f>
        <v>AH0658</v>
      </c>
      <c r="G85" s="1" t="str">
        <f>IF(ISBLANK(Colony!J102),"",Colony!J102)</f>
        <v>3F3</v>
      </c>
      <c r="H85" s="1" t="str">
        <f>IF(ISBLANK(Colony!L102),"",Colony!L102)</f>
        <v/>
      </c>
      <c r="I85" t="str">
        <f t="array" ref="I85">_xlfn.IFNA(INDEX($A$4:$A$499&amp;$E$4:$E$499, MATCH(0, COUNTIF(I$3:I84, $A$4:$A$499&amp;$E$4:$E$499), 0)),"")</f>
        <v/>
      </c>
      <c r="J85" t="str">
        <f t="array" ref="J85">_xlfn.IFNA( MATCH(0, COUNTIF(I$3:I84, $A$4:$A$499&amp;$E$4:$E$499), 0),"")</f>
        <v/>
      </c>
      <c r="K85" s="2" t="str">
        <f t="array" ref="K85">IFERROR(INDEX($A$4:$A$499, J85),"")</f>
        <v/>
      </c>
      <c r="L85" t="str">
        <f t="array" ref="L85">IFERROR(INDEX($G$4:$G$499, J85),"")</f>
        <v/>
      </c>
      <c r="M85" t="str">
        <f t="array" ref="M85">IF(AND(J86&gt;99999,J85&lt;99999),O85- (SUM(--(NOT(ISBLANK(INDEX(Colony!$J$21:$J$494, J85):INDEX(Colony!$J$21:$J$494, COUNT($A$4:$A$499))))))), IFERROR(O85-(SUM(--(NOT(ISBLANK(INDEX(Colony!$J$21:$J$494, J85):INDEX(Colony!$J$21:$J$494, J86-1)))))),""))</f>
        <v/>
      </c>
      <c r="N85" t="str">
        <f t="array" ref="N85">IFERROR(INDEX($E$4:$E$499,J85),"")</f>
        <v/>
      </c>
      <c r="O85" t="str">
        <f t="array" ref="O85">IFERROR(IF(NOT(J85+100&gt;J86),COUNT($A$4:$A$499)+1-J85,IFERROR(J86-J85,"")),"")</f>
        <v/>
      </c>
      <c r="P85" s="6" t="str">
        <f t="array" ref="P85">IFERROR(INDEX($O$4:$O$499,SMALL(IF($N$4:$N$499=P$3,ROW($O$4:$O$499)-ROW($O$4)+1),ROWS($O$4:$O85))),"")</f>
        <v/>
      </c>
      <c r="Q85" s="2" t="str">
        <f t="array" ref="Q85">IFERROR(INDEX($K$4:$K$499,SMALL(IF($N$4:$N$499=P$3,ROW($K$4:$K$499)-ROW($K$4)+1),ROWS($K$4:$K85))),"")</f>
        <v/>
      </c>
      <c r="R85" s="6" t="str">
        <f t="array" ref="R85">IFERROR(INDEX($O$4:$O$499,SMALL(IF($N$4:$N$499=R$3,ROW($O$4:$O$499)-ROW($O$4)+1),ROWS($O$4:$O85))),"")</f>
        <v/>
      </c>
      <c r="S85" s="2" t="str">
        <f t="array" ref="S85">IFERROR(INDEX($K$4:$K$499,SMALL(IF($N$4:$N$499=R$3,ROW($K$4:$K$499)-ROW($K$4)+1),ROWS($K$4:$K85))),"")</f>
        <v/>
      </c>
      <c r="T85" s="6" t="str">
        <f t="array" ref="T85">IFERROR(INDEX($O$4:$O$499,SMALL(IF($N$4:$N$499=T$3,ROW($O$4:$O$499)-ROW($O$4)+1),ROWS($O$4:$O85))),"")</f>
        <v/>
      </c>
      <c r="U85" s="2" t="str">
        <f t="array" ref="U85">IFERROR(INDEX($K$4:$K$499,SMALL(IF($N$4:$N$499=T$3,ROW($K$4:$K$499)-ROW($K$4)+1),ROWS($K$4:$K85))),"")</f>
        <v/>
      </c>
      <c r="V85" s="6" t="str">
        <f t="array" ref="V85">IFERROR(INDEX($O$4:$O$499,SMALL(IF($N$4:$N$499=V$3,ROW($O$4:$O$499)-ROW($O$4)+1),ROWS($O$4:$O85))),"")</f>
        <v/>
      </c>
      <c r="W85" s="2" t="str">
        <f t="array" ref="W85">IFERROR(INDEX($K$4:$K$499,SMALL(IF($N$4:$N$499=V$3,ROW($K$4:$K$499)-ROW($K$4)+1),ROWS($K$4:$K85))),"")</f>
        <v/>
      </c>
      <c r="X85" s="6" t="str">
        <f t="array" ref="X85">IFERROR(INDEX($O$4:$O$499,SMALL(IF($N$4:$N$499=X$3,ROW($O$4:$O$499)-ROW($O$4)+1),ROWS($O$4:$O85))),"")</f>
        <v/>
      </c>
      <c r="Y85" s="2" t="str">
        <f t="array" ref="Y85">IFERROR(INDEX($K$4:$K$499,SMALL(IF($N$4:$N$499=X$3,ROW($K$4:$K$499)-ROW($K$4)+1),ROWS($K$4:$K85))),"")</f>
        <v/>
      </c>
      <c r="Z85" s="6" t="str">
        <f t="array" ref="Z85">IFERROR(INDEX($O$4:$O$499,SMALL(IF($N$4:$N$499=Z$3,ROW($O$4:$O$499)-ROW($O$4)+1),ROWS($O$4:$O85))),"")</f>
        <v/>
      </c>
      <c r="AA85" s="2" t="str">
        <f t="array" ref="AA85">IFERROR(INDEX($K$4:$K$499,SMALL(IF($N$4:$N$499=Z$3,ROW($K$4:$K$499)-ROW($K$4)+1),ROWS($K$4:$K85))),"")</f>
        <v/>
      </c>
      <c r="AB85" s="6" t="str">
        <f t="array" ref="AB85">IFERROR(INDEX($O$4:$O$499,SMALL(IF($N$4:$N$499=AB$3,ROW($O$4:$O$499)-ROW($O$4)+1),ROWS($O$4:$O85))),"")</f>
        <v/>
      </c>
      <c r="AC85" s="2" t="str">
        <f t="array" ref="AC85">IFERROR(INDEX($K$4:$K$499,SMALL(IF($N$4:$N$499=AB$3,ROW($K$4:$K$499)-ROW($K$4)+1),ROWS($K$4:$K85))),"")</f>
        <v/>
      </c>
      <c r="AD85" s="6" t="str">
        <f t="array" ref="AD85">IFERROR(INDEX($O$4:$O$499,SMALL(IF($N$4:$N$499=AD$3,ROW($O$4:$O$499)-ROW($O$4)+1),ROWS($O$4:$O85))),"")</f>
        <v/>
      </c>
      <c r="AE85" s="2" t="str">
        <f t="array" ref="AE85">IFERROR(INDEX($K$4:$K$499,SMALL(IF($N$4:$N$499=AD$3,ROW($K$4:$K$499)-ROW($K$4)+1),ROWS($K$4:$K85))),"")</f>
        <v/>
      </c>
      <c r="AF85" s="6" t="str">
        <f t="array" ref="AF85">IFERROR(INDEX($O$4:$O$499,SMALL(IF($N$4:$N$499=AF$3,ROW($O$4:$O$499)-ROW($O$4)+1),ROWS($O$4:$O85))),"")</f>
        <v/>
      </c>
      <c r="AG85" s="2" t="str">
        <f t="array" ref="AG85">IFERROR(INDEX($K$4:$K$499,SMALL(IF($N$4:$N$499=AF$3,ROW($K$4:$K$499)-ROW($K$4)+1),ROWS($K$4:$K85))),"")</f>
        <v/>
      </c>
      <c r="AH85" s="6" t="str">
        <f t="array" ref="AH85">IFERROR(INDEX($O$4:$O$499,SMALL(IF($N$4:$N$499=AH$3,ROW($O$4:$O$499)-ROW($O$4)+1),ROWS($O$4:$O85))),"")</f>
        <v/>
      </c>
      <c r="AI85" s="2" t="str">
        <f t="array" ref="AI85">IFERROR(INDEX($K$4:$K$499,SMALL(IF($N$4:$N$499=AH$3,ROW($K$4:$K$499)-ROW($K$4)+1),ROWS($K$4:$K85))),"")</f>
        <v/>
      </c>
      <c r="AJ85" s="2"/>
      <c r="AK85" s="2"/>
      <c r="AL85" s="2"/>
      <c r="AM85" s="2"/>
      <c r="AN85" s="2"/>
      <c r="AO85" s="2"/>
      <c r="AP85" s="2"/>
      <c r="AQ85" s="2"/>
      <c r="AR85" s="2"/>
    </row>
    <row r="86" spans="1:44" x14ac:dyDescent="0.25">
      <c r="A86" s="2">
        <f>IF(ISBLANK(Colony!D103),"",Colony!D103)</f>
        <v>42803</v>
      </c>
      <c r="B86" t="str">
        <f>IF(ISBLANK(Colony!E103),"",Colony!E103)</f>
        <v/>
      </c>
      <c r="C86" t="str">
        <f>IF(ISBLANK(Colony!F103),"",Colony!F103)</f>
        <v>0038</v>
      </c>
      <c r="D86" s="1" t="str">
        <f>IF(ISBLANK(Colony!G103),"",Colony!G103)</f>
        <v>+</v>
      </c>
      <c r="E86" s="1" t="str">
        <f>IF(ISBLANK(Colony!H103),"",Colony!H103)</f>
        <v>AH0659</v>
      </c>
      <c r="F86" s="1" t="str">
        <f>IF(ISBLANK(Colony!I103),"",Colony!I103)</f>
        <v>AH0658</v>
      </c>
      <c r="G86" s="1" t="str">
        <f>IF(ISBLANK(Colony!J103),"",Colony!J103)</f>
        <v>3G4</v>
      </c>
      <c r="H86" s="1" t="str">
        <f>IF(ISBLANK(Colony!L103),"",Colony!L103)</f>
        <v>jon</v>
      </c>
      <c r="I86" t="str">
        <f t="array" ref="I86">_xlfn.IFNA(INDEX($A$4:$A$499&amp;$E$4:$E$499, MATCH(0, COUNTIF(I$3:I85, $A$4:$A$499&amp;$E$4:$E$499), 0)),"")</f>
        <v/>
      </c>
      <c r="J86" t="str">
        <f t="array" ref="J86">_xlfn.IFNA( MATCH(0, COUNTIF(I$3:I85, $A$4:$A$499&amp;$E$4:$E$499), 0),"")</f>
        <v/>
      </c>
      <c r="K86" s="2" t="str">
        <f t="array" ref="K86">IFERROR(INDEX($A$4:$A$499, J86),"")</f>
        <v/>
      </c>
      <c r="L86" t="str">
        <f t="array" ref="L86">IFERROR(INDEX($G$4:$G$499, J86),"")</f>
        <v/>
      </c>
      <c r="M86" t="str">
        <f t="array" ref="M86">IF(AND(J87&gt;99999,J86&lt;99999),O86- (SUM(--(NOT(ISBLANK(INDEX(Colony!$J$21:$J$494, J86):INDEX(Colony!$J$21:$J$494, COUNT($A$4:$A$499))))))), IFERROR(O86-(SUM(--(NOT(ISBLANK(INDEX(Colony!$J$21:$J$494, J86):INDEX(Colony!$J$21:$J$494, J87-1)))))),""))</f>
        <v/>
      </c>
      <c r="N86" t="str">
        <f t="array" ref="N86">IFERROR(INDEX($E$4:$E$499,J86),"")</f>
        <v/>
      </c>
      <c r="O86" t="str">
        <f t="array" ref="O86">IFERROR(IF(NOT(J86+100&gt;J87),COUNT($A$4:$A$499)+1-J86,IFERROR(J87-J86,"")),"")</f>
        <v/>
      </c>
      <c r="P86" s="6" t="str">
        <f t="array" ref="P86">IFERROR(INDEX($O$4:$O$499,SMALL(IF($N$4:$N$499=P$3,ROW($O$4:$O$499)-ROW($O$4)+1),ROWS($O$4:$O86))),"")</f>
        <v/>
      </c>
      <c r="Q86" s="2" t="str">
        <f t="array" ref="Q86">IFERROR(INDEX($K$4:$K$499,SMALL(IF($N$4:$N$499=P$3,ROW($K$4:$K$499)-ROW($K$4)+1),ROWS($K$4:$K86))),"")</f>
        <v/>
      </c>
      <c r="R86" s="6" t="str">
        <f t="array" ref="R86">IFERROR(INDEX($O$4:$O$499,SMALL(IF($N$4:$N$499=R$3,ROW($O$4:$O$499)-ROW($O$4)+1),ROWS($O$4:$O86))),"")</f>
        <v/>
      </c>
      <c r="S86" s="2" t="str">
        <f t="array" ref="S86">IFERROR(INDEX($K$4:$K$499,SMALL(IF($N$4:$N$499=R$3,ROW($K$4:$K$499)-ROW($K$4)+1),ROWS($K$4:$K86))),"")</f>
        <v/>
      </c>
      <c r="T86" s="6" t="str">
        <f t="array" ref="T86">IFERROR(INDEX($O$4:$O$499,SMALL(IF($N$4:$N$499=T$3,ROW($O$4:$O$499)-ROW($O$4)+1),ROWS($O$4:$O86))),"")</f>
        <v/>
      </c>
      <c r="U86" s="2" t="str">
        <f t="array" ref="U86">IFERROR(INDEX($K$4:$K$499,SMALL(IF($N$4:$N$499=T$3,ROW($K$4:$K$499)-ROW($K$4)+1),ROWS($K$4:$K86))),"")</f>
        <v/>
      </c>
      <c r="V86" s="6" t="str">
        <f t="array" ref="V86">IFERROR(INDEX($O$4:$O$499,SMALL(IF($N$4:$N$499=V$3,ROW($O$4:$O$499)-ROW($O$4)+1),ROWS($O$4:$O86))),"")</f>
        <v/>
      </c>
      <c r="W86" s="2" t="str">
        <f t="array" ref="W86">IFERROR(INDEX($K$4:$K$499,SMALL(IF($N$4:$N$499=V$3,ROW($K$4:$K$499)-ROW($K$4)+1),ROWS($K$4:$K86))),"")</f>
        <v/>
      </c>
      <c r="X86" s="6" t="str">
        <f t="array" ref="X86">IFERROR(INDEX($O$4:$O$499,SMALL(IF($N$4:$N$499=X$3,ROW($O$4:$O$499)-ROW($O$4)+1),ROWS($O$4:$O86))),"")</f>
        <v/>
      </c>
      <c r="Y86" s="2" t="str">
        <f t="array" ref="Y86">IFERROR(INDEX($K$4:$K$499,SMALL(IF($N$4:$N$499=X$3,ROW($K$4:$K$499)-ROW($K$4)+1),ROWS($K$4:$K86))),"")</f>
        <v/>
      </c>
      <c r="Z86" s="6" t="str">
        <f t="array" ref="Z86">IFERROR(INDEX($O$4:$O$499,SMALL(IF($N$4:$N$499=Z$3,ROW($O$4:$O$499)-ROW($O$4)+1),ROWS($O$4:$O86))),"")</f>
        <v/>
      </c>
      <c r="AA86" s="2" t="str">
        <f t="array" ref="AA86">IFERROR(INDEX($K$4:$K$499,SMALL(IF($N$4:$N$499=Z$3,ROW($K$4:$K$499)-ROW($K$4)+1),ROWS($K$4:$K86))),"")</f>
        <v/>
      </c>
      <c r="AB86" s="6" t="str">
        <f t="array" ref="AB86">IFERROR(INDEX($O$4:$O$499,SMALL(IF($N$4:$N$499=AB$3,ROW($O$4:$O$499)-ROW($O$4)+1),ROWS($O$4:$O86))),"")</f>
        <v/>
      </c>
      <c r="AC86" s="2" t="str">
        <f t="array" ref="AC86">IFERROR(INDEX($K$4:$K$499,SMALL(IF($N$4:$N$499=AB$3,ROW($K$4:$K$499)-ROW($K$4)+1),ROWS($K$4:$K86))),"")</f>
        <v/>
      </c>
      <c r="AD86" s="6" t="str">
        <f t="array" ref="AD86">IFERROR(INDEX($O$4:$O$499,SMALL(IF($N$4:$N$499=AD$3,ROW($O$4:$O$499)-ROW($O$4)+1),ROWS($O$4:$O86))),"")</f>
        <v/>
      </c>
      <c r="AE86" s="2" t="str">
        <f t="array" ref="AE86">IFERROR(INDEX($K$4:$K$499,SMALL(IF($N$4:$N$499=AD$3,ROW($K$4:$K$499)-ROW($K$4)+1),ROWS($K$4:$K86))),"")</f>
        <v/>
      </c>
      <c r="AF86" s="6" t="str">
        <f t="array" ref="AF86">IFERROR(INDEX($O$4:$O$499,SMALL(IF($N$4:$N$499=AF$3,ROW($O$4:$O$499)-ROW($O$4)+1),ROWS($O$4:$O86))),"")</f>
        <v/>
      </c>
      <c r="AG86" s="2" t="str">
        <f t="array" ref="AG86">IFERROR(INDEX($K$4:$K$499,SMALL(IF($N$4:$N$499=AF$3,ROW($K$4:$K$499)-ROW($K$4)+1),ROWS($K$4:$K86))),"")</f>
        <v/>
      </c>
      <c r="AH86" s="6" t="str">
        <f t="array" ref="AH86">IFERROR(INDEX($O$4:$O$499,SMALL(IF($N$4:$N$499=AH$3,ROW($O$4:$O$499)-ROW($O$4)+1),ROWS($O$4:$O86))),"")</f>
        <v/>
      </c>
      <c r="AI86" s="2" t="str">
        <f t="array" ref="AI86">IFERROR(INDEX($K$4:$K$499,SMALL(IF($N$4:$N$499=AH$3,ROW($K$4:$K$499)-ROW($K$4)+1),ROWS($K$4:$K86))),"")</f>
        <v/>
      </c>
      <c r="AJ86" s="2"/>
      <c r="AK86" s="2"/>
      <c r="AL86" s="2"/>
      <c r="AM86" s="2"/>
      <c r="AN86" s="2"/>
      <c r="AO86" s="2"/>
      <c r="AP86" s="2"/>
      <c r="AQ86" s="2"/>
      <c r="AR86" s="2"/>
    </row>
    <row r="87" spans="1:44" x14ac:dyDescent="0.25">
      <c r="A87" s="2">
        <f>IF(ISBLANK(Colony!D104),"",Colony!D104)</f>
        <v>42806</v>
      </c>
      <c r="B87">
        <f>IF(ISBLANK(Colony!E104),"",Colony!E104)</f>
        <v>5</v>
      </c>
      <c r="C87" t="str">
        <f>IF(ISBLANK(Colony!F104),"",Colony!F104)</f>
        <v>62</v>
      </c>
      <c r="D87" s="1" t="str">
        <f>IF(ISBLANK(Colony!G104),"",Colony!G104)</f>
        <v>-</v>
      </c>
      <c r="E87" s="1" t="str">
        <f>IF(ISBLANK(Colony!H104),"",Colony!H104)</f>
        <v>WT1</v>
      </c>
      <c r="F87" s="1" t="str">
        <f>IF(ISBLANK(Colony!I104),"",Colony!I104)</f>
        <v>AH0594</v>
      </c>
      <c r="G87" s="1" t="str">
        <f>IF(ISBLANK(Colony!J104),"",Colony!J104)</f>
        <v>4G2</v>
      </c>
      <c r="H87" s="1" t="str">
        <f>IF(ISBLANK(Colony!L104),"",Colony!L104)</f>
        <v>samson</v>
      </c>
      <c r="I87" t="str">
        <f t="array" ref="I87">_xlfn.IFNA(INDEX($A$4:$A$499&amp;$E$4:$E$499, MATCH(0, COUNTIF(I$3:I86, $A$4:$A$499&amp;$E$4:$E$499), 0)),"")</f>
        <v/>
      </c>
      <c r="J87" t="str">
        <f t="array" ref="J87">_xlfn.IFNA( MATCH(0, COUNTIF(I$3:I86, $A$4:$A$499&amp;$E$4:$E$499), 0),"")</f>
        <v/>
      </c>
      <c r="K87" s="2" t="str">
        <f t="array" ref="K87">IFERROR(INDEX($A$4:$A$499, J87),"")</f>
        <v/>
      </c>
      <c r="L87" t="str">
        <f t="array" ref="L87">IFERROR(INDEX($G$4:$G$499, J87),"")</f>
        <v/>
      </c>
      <c r="M87" t="str">
        <f t="array" ref="M87">IF(AND(J88&gt;99999,J87&lt;99999),O87- (SUM(--(NOT(ISBLANK(INDEX(Colony!$J$21:$J$494, J87):INDEX(Colony!$J$21:$J$494, COUNT($A$4:$A$499))))))), IFERROR(O87-(SUM(--(NOT(ISBLANK(INDEX(Colony!$J$21:$J$494, J87):INDEX(Colony!$J$21:$J$494, J88-1)))))),""))</f>
        <v/>
      </c>
      <c r="N87" t="str">
        <f t="array" ref="N87">IFERROR(INDEX($E$4:$E$499,J87),"")</f>
        <v/>
      </c>
      <c r="O87" t="str">
        <f t="array" ref="O87">IFERROR(IF(NOT(J87+100&gt;J88),COUNT($A$4:$A$499)+1-J87,IFERROR(J88-J87,"")),"")</f>
        <v/>
      </c>
      <c r="P87" s="6" t="str">
        <f t="array" ref="P87">IFERROR(INDEX($O$4:$O$499,SMALL(IF($N$4:$N$499=P$3,ROW($O$4:$O$499)-ROW($O$4)+1),ROWS($O$4:$O87))),"")</f>
        <v/>
      </c>
      <c r="Q87" s="2" t="str">
        <f t="array" ref="Q87">IFERROR(INDEX($K$4:$K$499,SMALL(IF($N$4:$N$499=P$3,ROW($K$4:$K$499)-ROW($K$4)+1),ROWS($K$4:$K87))),"")</f>
        <v/>
      </c>
      <c r="R87" s="6" t="str">
        <f t="array" ref="R87">IFERROR(INDEX($O$4:$O$499,SMALL(IF($N$4:$N$499=R$3,ROW($O$4:$O$499)-ROW($O$4)+1),ROWS($O$4:$O87))),"")</f>
        <v/>
      </c>
      <c r="S87" s="2" t="str">
        <f t="array" ref="S87">IFERROR(INDEX($K$4:$K$499,SMALL(IF($N$4:$N$499=R$3,ROW($K$4:$K$499)-ROW($K$4)+1),ROWS($K$4:$K87))),"")</f>
        <v/>
      </c>
      <c r="T87" s="6" t="str">
        <f t="array" ref="T87">IFERROR(INDEX($O$4:$O$499,SMALL(IF($N$4:$N$499=T$3,ROW($O$4:$O$499)-ROW($O$4)+1),ROWS($O$4:$O87))),"")</f>
        <v/>
      </c>
      <c r="U87" s="2" t="str">
        <f t="array" ref="U87">IFERROR(INDEX($K$4:$K$499,SMALL(IF($N$4:$N$499=T$3,ROW($K$4:$K$499)-ROW($K$4)+1),ROWS($K$4:$K87))),"")</f>
        <v/>
      </c>
      <c r="V87" s="6" t="str">
        <f t="array" ref="V87">IFERROR(INDEX($O$4:$O$499,SMALL(IF($N$4:$N$499=V$3,ROW($O$4:$O$499)-ROW($O$4)+1),ROWS($O$4:$O87))),"")</f>
        <v/>
      </c>
      <c r="W87" s="2" t="str">
        <f t="array" ref="W87">IFERROR(INDEX($K$4:$K$499,SMALL(IF($N$4:$N$499=V$3,ROW($K$4:$K$499)-ROW($K$4)+1),ROWS($K$4:$K87))),"")</f>
        <v/>
      </c>
      <c r="X87" s="6" t="str">
        <f t="array" ref="X87">IFERROR(INDEX($O$4:$O$499,SMALL(IF($N$4:$N$499=X$3,ROW($O$4:$O$499)-ROW($O$4)+1),ROWS($O$4:$O87))),"")</f>
        <v/>
      </c>
      <c r="Y87" s="2" t="str">
        <f t="array" ref="Y87">IFERROR(INDEX($K$4:$K$499,SMALL(IF($N$4:$N$499=X$3,ROW($K$4:$K$499)-ROW($K$4)+1),ROWS($K$4:$K87))),"")</f>
        <v/>
      </c>
      <c r="Z87" s="6" t="str">
        <f t="array" ref="Z87">IFERROR(INDEX($O$4:$O$499,SMALL(IF($N$4:$N$499=Z$3,ROW($O$4:$O$499)-ROW($O$4)+1),ROWS($O$4:$O87))),"")</f>
        <v/>
      </c>
      <c r="AA87" s="2" t="str">
        <f t="array" ref="AA87">IFERROR(INDEX($K$4:$K$499,SMALL(IF($N$4:$N$499=Z$3,ROW($K$4:$K$499)-ROW($K$4)+1),ROWS($K$4:$K87))),"")</f>
        <v/>
      </c>
      <c r="AB87" s="6" t="str">
        <f t="array" ref="AB87">IFERROR(INDEX($O$4:$O$499,SMALL(IF($N$4:$N$499=AB$3,ROW($O$4:$O$499)-ROW($O$4)+1),ROWS($O$4:$O87))),"")</f>
        <v/>
      </c>
      <c r="AC87" s="2" t="str">
        <f t="array" ref="AC87">IFERROR(INDEX($K$4:$K$499,SMALL(IF($N$4:$N$499=AB$3,ROW($K$4:$K$499)-ROW($K$4)+1),ROWS($K$4:$K87))),"")</f>
        <v/>
      </c>
      <c r="AD87" s="6" t="str">
        <f t="array" ref="AD87">IFERROR(INDEX($O$4:$O$499,SMALL(IF($N$4:$N$499=AD$3,ROW($O$4:$O$499)-ROW($O$4)+1),ROWS($O$4:$O87))),"")</f>
        <v/>
      </c>
      <c r="AE87" s="2" t="str">
        <f t="array" ref="AE87">IFERROR(INDEX($K$4:$K$499,SMALL(IF($N$4:$N$499=AD$3,ROW($K$4:$K$499)-ROW($K$4)+1),ROWS($K$4:$K87))),"")</f>
        <v/>
      </c>
      <c r="AF87" s="6" t="str">
        <f t="array" ref="AF87">IFERROR(INDEX($O$4:$O$499,SMALL(IF($N$4:$N$499=AF$3,ROW($O$4:$O$499)-ROW($O$4)+1),ROWS($O$4:$O87))),"")</f>
        <v/>
      </c>
      <c r="AG87" s="2" t="str">
        <f t="array" ref="AG87">IFERROR(INDEX($K$4:$K$499,SMALL(IF($N$4:$N$499=AF$3,ROW($K$4:$K$499)-ROW($K$4)+1),ROWS($K$4:$K87))),"")</f>
        <v/>
      </c>
      <c r="AH87" s="6" t="str">
        <f t="array" ref="AH87">IFERROR(INDEX($O$4:$O$499,SMALL(IF($N$4:$N$499=AH$3,ROW($O$4:$O$499)-ROW($O$4)+1),ROWS($O$4:$O87))),"")</f>
        <v/>
      </c>
      <c r="AI87" s="2" t="str">
        <f t="array" ref="AI87">IFERROR(INDEX($K$4:$K$499,SMALL(IF($N$4:$N$499=AH$3,ROW($K$4:$K$499)-ROW($K$4)+1),ROWS($K$4:$K87))),"")</f>
        <v/>
      </c>
      <c r="AJ87" s="2"/>
      <c r="AK87" s="2"/>
      <c r="AL87" s="2"/>
      <c r="AM87" s="2"/>
      <c r="AN87" s="2"/>
      <c r="AO87" s="2"/>
      <c r="AP87" s="2"/>
      <c r="AQ87" s="2"/>
      <c r="AR87" s="2"/>
    </row>
    <row r="88" spans="1:44" x14ac:dyDescent="0.25">
      <c r="A88" s="2">
        <f>IF(ISBLANK(Colony!D105),"",Colony!D105)</f>
        <v>42806</v>
      </c>
      <c r="B88" t="str">
        <f>IF(ISBLANK(Colony!E105),"",Colony!E105)</f>
        <v/>
      </c>
      <c r="C88" t="str">
        <f>IF(ISBLANK(Colony!F105),"",Colony!F105)</f>
        <v>63</v>
      </c>
      <c r="D88" s="1" t="str">
        <f>IF(ISBLANK(Colony!G105),"",Colony!G105)</f>
        <v>+</v>
      </c>
      <c r="E88" s="1" t="str">
        <f>IF(ISBLANK(Colony!H105),"",Colony!H105)</f>
        <v>WT1</v>
      </c>
      <c r="F88" s="1" t="str">
        <f>IF(ISBLANK(Colony!I105),"",Colony!I105)</f>
        <v>AH0594</v>
      </c>
      <c r="G88" s="1" t="str">
        <f>IF(ISBLANK(Colony!J105),"",Colony!J105)</f>
        <v>4G2</v>
      </c>
      <c r="H88" s="1" t="str">
        <f>IF(ISBLANK(Colony!L105),"",Colony!L105)</f>
        <v>jon</v>
      </c>
      <c r="I88" t="str">
        <f t="array" ref="I88">_xlfn.IFNA(INDEX($A$4:$A$499&amp;$E$4:$E$499, MATCH(0, COUNTIF(I$3:I87, $A$4:$A$499&amp;$E$4:$E$499), 0)),"")</f>
        <v/>
      </c>
      <c r="J88" t="str">
        <f t="array" ref="J88">_xlfn.IFNA( MATCH(0, COUNTIF(I$3:I87, $A$4:$A$499&amp;$E$4:$E$499), 0),"")</f>
        <v/>
      </c>
      <c r="K88" s="2" t="str">
        <f t="array" ref="K88">IFERROR(INDEX($A$4:$A$499, J88),"")</f>
        <v/>
      </c>
      <c r="L88" t="str">
        <f t="array" ref="L88">IFERROR(INDEX($G$4:$G$499, J88),"")</f>
        <v/>
      </c>
      <c r="M88" t="str">
        <f t="array" ref="M88">IF(AND(J89&gt;99999,J88&lt;99999),O88- (SUM(--(NOT(ISBLANK(INDEX(Colony!$J$21:$J$494, J88):INDEX(Colony!$J$21:$J$494, COUNT($A$4:$A$499))))))), IFERROR(O88-(SUM(--(NOT(ISBLANK(INDEX(Colony!$J$21:$J$494, J88):INDEX(Colony!$J$21:$J$494, J89-1)))))),""))</f>
        <v/>
      </c>
      <c r="N88" t="str">
        <f t="array" ref="N88">IFERROR(INDEX($E$4:$E$499,J88),"")</f>
        <v/>
      </c>
      <c r="O88" t="str">
        <f t="array" ref="O88">IFERROR(IF(NOT(J88+100&gt;J89),COUNT($A$4:$A$499)+1-J88,IFERROR(J89-J88,"")),"")</f>
        <v/>
      </c>
      <c r="P88" s="6" t="str">
        <f t="array" ref="P88">IFERROR(INDEX($O$4:$O$499,SMALL(IF($N$4:$N$499=P$3,ROW($O$4:$O$499)-ROW($O$4)+1),ROWS($O$4:$O88))),"")</f>
        <v/>
      </c>
      <c r="Q88" s="2" t="str">
        <f t="array" ref="Q88">IFERROR(INDEX($K$4:$K$499,SMALL(IF($N$4:$N$499=P$3,ROW($K$4:$K$499)-ROW($K$4)+1),ROWS($K$4:$K88))),"")</f>
        <v/>
      </c>
      <c r="R88" s="6" t="str">
        <f t="array" ref="R88">IFERROR(INDEX($O$4:$O$499,SMALL(IF($N$4:$N$499=R$3,ROW($O$4:$O$499)-ROW($O$4)+1),ROWS($O$4:$O88))),"")</f>
        <v/>
      </c>
      <c r="S88" s="2" t="str">
        <f t="array" ref="S88">IFERROR(INDEX($K$4:$K$499,SMALL(IF($N$4:$N$499=R$3,ROW($K$4:$K$499)-ROW($K$4)+1),ROWS($K$4:$K88))),"")</f>
        <v/>
      </c>
      <c r="T88" s="6" t="str">
        <f t="array" ref="T88">IFERROR(INDEX($O$4:$O$499,SMALL(IF($N$4:$N$499=T$3,ROW($O$4:$O$499)-ROW($O$4)+1),ROWS($O$4:$O88))),"")</f>
        <v/>
      </c>
      <c r="U88" s="2" t="str">
        <f t="array" ref="U88">IFERROR(INDEX($K$4:$K$499,SMALL(IF($N$4:$N$499=T$3,ROW($K$4:$K$499)-ROW($K$4)+1),ROWS($K$4:$K88))),"")</f>
        <v/>
      </c>
      <c r="V88" s="6" t="str">
        <f t="array" ref="V88">IFERROR(INDEX($O$4:$O$499,SMALL(IF($N$4:$N$499=V$3,ROW($O$4:$O$499)-ROW($O$4)+1),ROWS($O$4:$O88))),"")</f>
        <v/>
      </c>
      <c r="W88" s="2" t="str">
        <f t="array" ref="W88">IFERROR(INDEX($K$4:$K$499,SMALL(IF($N$4:$N$499=V$3,ROW($K$4:$K$499)-ROW($K$4)+1),ROWS($K$4:$K88))),"")</f>
        <v/>
      </c>
      <c r="X88" s="6" t="str">
        <f t="array" ref="X88">IFERROR(INDEX($O$4:$O$499,SMALL(IF($N$4:$N$499=X$3,ROW($O$4:$O$499)-ROW($O$4)+1),ROWS($O$4:$O88))),"")</f>
        <v/>
      </c>
      <c r="Y88" s="2" t="str">
        <f t="array" ref="Y88">IFERROR(INDEX($K$4:$K$499,SMALL(IF($N$4:$N$499=X$3,ROW($K$4:$K$499)-ROW($K$4)+1),ROWS($K$4:$K88))),"")</f>
        <v/>
      </c>
      <c r="Z88" s="6" t="str">
        <f t="array" ref="Z88">IFERROR(INDEX($O$4:$O$499,SMALL(IF($N$4:$N$499=Z$3,ROW($O$4:$O$499)-ROW($O$4)+1),ROWS($O$4:$O88))),"")</f>
        <v/>
      </c>
      <c r="AA88" s="2" t="str">
        <f t="array" ref="AA88">IFERROR(INDEX($K$4:$K$499,SMALL(IF($N$4:$N$499=Z$3,ROW($K$4:$K$499)-ROW($K$4)+1),ROWS($K$4:$K88))),"")</f>
        <v/>
      </c>
      <c r="AB88" s="6" t="str">
        <f t="array" ref="AB88">IFERROR(INDEX($O$4:$O$499,SMALL(IF($N$4:$N$499=AB$3,ROW($O$4:$O$499)-ROW($O$4)+1),ROWS($O$4:$O88))),"")</f>
        <v/>
      </c>
      <c r="AC88" s="2" t="str">
        <f t="array" ref="AC88">IFERROR(INDEX($K$4:$K$499,SMALL(IF($N$4:$N$499=AB$3,ROW($K$4:$K$499)-ROW($K$4)+1),ROWS($K$4:$K88))),"")</f>
        <v/>
      </c>
      <c r="AD88" s="6" t="str">
        <f t="array" ref="AD88">IFERROR(INDEX($O$4:$O$499,SMALL(IF($N$4:$N$499=AD$3,ROW($O$4:$O$499)-ROW($O$4)+1),ROWS($O$4:$O88))),"")</f>
        <v/>
      </c>
      <c r="AE88" s="2" t="str">
        <f t="array" ref="AE88">IFERROR(INDEX($K$4:$K$499,SMALL(IF($N$4:$N$499=AD$3,ROW($K$4:$K$499)-ROW($K$4)+1),ROWS($K$4:$K88))),"")</f>
        <v/>
      </c>
      <c r="AF88" s="6" t="str">
        <f t="array" ref="AF88">IFERROR(INDEX($O$4:$O$499,SMALL(IF($N$4:$N$499=AF$3,ROW($O$4:$O$499)-ROW($O$4)+1),ROWS($O$4:$O88))),"")</f>
        <v/>
      </c>
      <c r="AG88" s="2" t="str">
        <f t="array" ref="AG88">IFERROR(INDEX($K$4:$K$499,SMALL(IF($N$4:$N$499=AF$3,ROW($K$4:$K$499)-ROW($K$4)+1),ROWS($K$4:$K88))),"")</f>
        <v/>
      </c>
      <c r="AH88" s="6" t="str">
        <f t="array" ref="AH88">IFERROR(INDEX($O$4:$O$499,SMALL(IF($N$4:$N$499=AH$3,ROW($O$4:$O$499)-ROW($O$4)+1),ROWS($O$4:$O88))),"")</f>
        <v/>
      </c>
      <c r="AI88" s="2" t="str">
        <f t="array" ref="AI88">IFERROR(INDEX($K$4:$K$499,SMALL(IF($N$4:$N$499=AH$3,ROW($K$4:$K$499)-ROW($K$4)+1),ROWS($K$4:$K88))),"")</f>
        <v/>
      </c>
      <c r="AJ88" s="2"/>
      <c r="AK88" s="2"/>
      <c r="AL88" s="2"/>
      <c r="AM88" s="2"/>
      <c r="AN88" s="2"/>
      <c r="AO88" s="2"/>
      <c r="AP88" s="2"/>
      <c r="AQ88" s="2"/>
      <c r="AR88" s="2"/>
    </row>
    <row r="89" spans="1:44" x14ac:dyDescent="0.25">
      <c r="A89" s="2">
        <f>IF(ISBLANK(Colony!D106),"",Colony!D106)</f>
        <v>42806</v>
      </c>
      <c r="B89" t="str">
        <f>IF(ISBLANK(Colony!E106),"",Colony!E106)</f>
        <v/>
      </c>
      <c r="C89" t="str">
        <f>IF(ISBLANK(Colony!F106),"",Colony!F106)</f>
        <v>64</v>
      </c>
      <c r="D89" s="1" t="str">
        <f>IF(ISBLANK(Colony!G106),"",Colony!G106)</f>
        <v>-</v>
      </c>
      <c r="E89" s="1" t="str">
        <f>IF(ISBLANK(Colony!H106),"",Colony!H106)</f>
        <v>WT1</v>
      </c>
      <c r="F89" s="1" t="str">
        <f>IF(ISBLANK(Colony!I106),"",Colony!I106)</f>
        <v>AH0594</v>
      </c>
      <c r="G89" s="1" t="str">
        <f>IF(ISBLANK(Colony!J106),"",Colony!J106)</f>
        <v>4G2</v>
      </c>
      <c r="H89" s="1" t="str">
        <f>IF(ISBLANK(Colony!L106),"",Colony!L106)</f>
        <v>samson</v>
      </c>
      <c r="I89" t="str">
        <f t="array" ref="I89">_xlfn.IFNA(INDEX($A$4:$A$499&amp;$E$4:$E$499, MATCH(0, COUNTIF(I$3:I88, $A$4:$A$499&amp;$E$4:$E$499), 0)),"")</f>
        <v/>
      </c>
      <c r="J89" t="str">
        <f t="array" ref="J89">_xlfn.IFNA( MATCH(0, COUNTIF(I$3:I88, $A$4:$A$499&amp;$E$4:$E$499), 0),"")</f>
        <v/>
      </c>
      <c r="K89" s="2" t="str">
        <f t="array" ref="K89">IFERROR(INDEX($A$4:$A$499, J89),"")</f>
        <v/>
      </c>
      <c r="L89" t="str">
        <f t="array" ref="L89">IFERROR(INDEX($G$4:$G$499, J89),"")</f>
        <v/>
      </c>
      <c r="M89" t="str">
        <f t="array" ref="M89">IF(AND(J90&gt;99999,J89&lt;99999),O89- (SUM(--(NOT(ISBLANK(INDEX(Colony!$J$21:$J$494, J89):INDEX(Colony!$J$21:$J$494, COUNT($A$4:$A$499))))))), IFERROR(O89-(SUM(--(NOT(ISBLANK(INDEX(Colony!$J$21:$J$494, J89):INDEX(Colony!$J$21:$J$494, J90-1)))))),""))</f>
        <v/>
      </c>
      <c r="N89" t="str">
        <f t="array" ref="N89">IFERROR(INDEX($E$4:$E$499,J89),"")</f>
        <v/>
      </c>
      <c r="O89" t="str">
        <f t="array" ref="O89">IFERROR(IF(NOT(J89+100&gt;J90),COUNT($A$4:$A$499)+1-J89,IFERROR(J90-J89,"")),"")</f>
        <v/>
      </c>
      <c r="P89" s="6" t="str">
        <f t="array" ref="P89">IFERROR(INDEX($O$4:$O$499,SMALL(IF($N$4:$N$499=P$3,ROW($O$4:$O$499)-ROW($O$4)+1),ROWS($O$4:$O89))),"")</f>
        <v/>
      </c>
      <c r="Q89" s="2" t="str">
        <f t="array" ref="Q89">IFERROR(INDEX($K$4:$K$499,SMALL(IF($N$4:$N$499=P$3,ROW($K$4:$K$499)-ROW($K$4)+1),ROWS($K$4:$K89))),"")</f>
        <v/>
      </c>
      <c r="R89" s="6" t="str">
        <f t="array" ref="R89">IFERROR(INDEX($O$4:$O$499,SMALL(IF($N$4:$N$499=R$3,ROW($O$4:$O$499)-ROW($O$4)+1),ROWS($O$4:$O89))),"")</f>
        <v/>
      </c>
      <c r="S89" s="2" t="str">
        <f t="array" ref="S89">IFERROR(INDEX($K$4:$K$499,SMALL(IF($N$4:$N$499=R$3,ROW($K$4:$K$499)-ROW($K$4)+1),ROWS($K$4:$K89))),"")</f>
        <v/>
      </c>
      <c r="T89" s="6" t="str">
        <f t="array" ref="T89">IFERROR(INDEX($O$4:$O$499,SMALL(IF($N$4:$N$499=T$3,ROW($O$4:$O$499)-ROW($O$4)+1),ROWS($O$4:$O89))),"")</f>
        <v/>
      </c>
      <c r="U89" s="2" t="str">
        <f t="array" ref="U89">IFERROR(INDEX($K$4:$K$499,SMALL(IF($N$4:$N$499=T$3,ROW($K$4:$K$499)-ROW($K$4)+1),ROWS($K$4:$K89))),"")</f>
        <v/>
      </c>
      <c r="V89" s="6" t="str">
        <f t="array" ref="V89">IFERROR(INDEX($O$4:$O$499,SMALL(IF($N$4:$N$499=V$3,ROW($O$4:$O$499)-ROW($O$4)+1),ROWS($O$4:$O89))),"")</f>
        <v/>
      </c>
      <c r="W89" s="2" t="str">
        <f t="array" ref="W89">IFERROR(INDEX($K$4:$K$499,SMALL(IF($N$4:$N$499=V$3,ROW($K$4:$K$499)-ROW($K$4)+1),ROWS($K$4:$K89))),"")</f>
        <v/>
      </c>
      <c r="X89" s="6" t="str">
        <f t="array" ref="X89">IFERROR(INDEX($O$4:$O$499,SMALL(IF($N$4:$N$499=X$3,ROW($O$4:$O$499)-ROW($O$4)+1),ROWS($O$4:$O89))),"")</f>
        <v/>
      </c>
      <c r="Y89" s="2" t="str">
        <f t="array" ref="Y89">IFERROR(INDEX($K$4:$K$499,SMALL(IF($N$4:$N$499=X$3,ROW($K$4:$K$499)-ROW($K$4)+1),ROWS($K$4:$K89))),"")</f>
        <v/>
      </c>
      <c r="Z89" s="6" t="str">
        <f t="array" ref="Z89">IFERROR(INDEX($O$4:$O$499,SMALL(IF($N$4:$N$499=Z$3,ROW($O$4:$O$499)-ROW($O$4)+1),ROWS($O$4:$O89))),"")</f>
        <v/>
      </c>
      <c r="AA89" s="2" t="str">
        <f t="array" ref="AA89">IFERROR(INDEX($K$4:$K$499,SMALL(IF($N$4:$N$499=Z$3,ROW($K$4:$K$499)-ROW($K$4)+1),ROWS($K$4:$K89))),"")</f>
        <v/>
      </c>
      <c r="AB89" s="6" t="str">
        <f t="array" ref="AB89">IFERROR(INDEX($O$4:$O$499,SMALL(IF($N$4:$N$499=AB$3,ROW($O$4:$O$499)-ROW($O$4)+1),ROWS($O$4:$O89))),"")</f>
        <v/>
      </c>
      <c r="AC89" s="2" t="str">
        <f t="array" ref="AC89">IFERROR(INDEX($K$4:$K$499,SMALL(IF($N$4:$N$499=AB$3,ROW($K$4:$K$499)-ROW($K$4)+1),ROWS($K$4:$K89))),"")</f>
        <v/>
      </c>
      <c r="AD89" s="6" t="str">
        <f t="array" ref="AD89">IFERROR(INDEX($O$4:$O$499,SMALL(IF($N$4:$N$499=AD$3,ROW($O$4:$O$499)-ROW($O$4)+1),ROWS($O$4:$O89))),"")</f>
        <v/>
      </c>
      <c r="AE89" s="2" t="str">
        <f t="array" ref="AE89">IFERROR(INDEX($K$4:$K$499,SMALL(IF($N$4:$N$499=AD$3,ROW($K$4:$K$499)-ROW($K$4)+1),ROWS($K$4:$K89))),"")</f>
        <v/>
      </c>
      <c r="AF89" s="6" t="str">
        <f t="array" ref="AF89">IFERROR(INDEX($O$4:$O$499,SMALL(IF($N$4:$N$499=AF$3,ROW($O$4:$O$499)-ROW($O$4)+1),ROWS($O$4:$O89))),"")</f>
        <v/>
      </c>
      <c r="AG89" s="2" t="str">
        <f t="array" ref="AG89">IFERROR(INDEX($K$4:$K$499,SMALL(IF($N$4:$N$499=AF$3,ROW($K$4:$K$499)-ROW($K$4)+1),ROWS($K$4:$K89))),"")</f>
        <v/>
      </c>
      <c r="AH89" s="6" t="str">
        <f t="array" ref="AH89">IFERROR(INDEX($O$4:$O$499,SMALL(IF($N$4:$N$499=AH$3,ROW($O$4:$O$499)-ROW($O$4)+1),ROWS($O$4:$O89))),"")</f>
        <v/>
      </c>
      <c r="AI89" s="2" t="str">
        <f t="array" ref="AI89">IFERROR(INDEX($K$4:$K$499,SMALL(IF($N$4:$N$499=AH$3,ROW($K$4:$K$499)-ROW($K$4)+1),ROWS($K$4:$K89))),"")</f>
        <v/>
      </c>
      <c r="AJ89" s="2"/>
      <c r="AK89" s="2"/>
      <c r="AL89" s="2"/>
      <c r="AM89" s="2"/>
      <c r="AN89" s="2"/>
      <c r="AO89" s="2"/>
      <c r="AP89" s="2"/>
      <c r="AQ89" s="2"/>
      <c r="AR89" s="2"/>
    </row>
    <row r="90" spans="1:44" x14ac:dyDescent="0.25">
      <c r="A90" s="2">
        <f>IF(ISBLANK(Colony!D107),"",Colony!D107)</f>
        <v>42806</v>
      </c>
      <c r="B90" t="str">
        <f>IF(ISBLANK(Colony!E107),"",Colony!E107)</f>
        <v/>
      </c>
      <c r="C90" t="str">
        <f>IF(ISBLANK(Colony!F107),"",Colony!F107)</f>
        <v>65</v>
      </c>
      <c r="D90" s="1" t="str">
        <f>IF(ISBLANK(Colony!G107),"",Colony!G107)</f>
        <v>+</v>
      </c>
      <c r="E90" s="1" t="str">
        <f>IF(ISBLANK(Colony!H107),"",Colony!H107)</f>
        <v>WT1</v>
      </c>
      <c r="F90" s="1" t="str">
        <f>IF(ISBLANK(Colony!I107),"",Colony!I107)</f>
        <v>AH0594</v>
      </c>
      <c r="G90" s="1" t="str">
        <f>IF(ISBLANK(Colony!J107),"",Colony!J107)</f>
        <v>4G2</v>
      </c>
      <c r="H90" s="1" t="str">
        <f>IF(ISBLANK(Colony!L107),"",Colony!L107)</f>
        <v>jon</v>
      </c>
      <c r="I90" t="str">
        <f t="array" ref="I90">_xlfn.IFNA(INDEX($A$4:$A$499&amp;$E$4:$E$499, MATCH(0, COUNTIF(I$3:I89, $A$4:$A$499&amp;$E$4:$E$499), 0)),"")</f>
        <v/>
      </c>
      <c r="J90" t="str">
        <f t="array" ref="J90">_xlfn.IFNA( MATCH(0, COUNTIF(I$3:I89, $A$4:$A$499&amp;$E$4:$E$499), 0),"")</f>
        <v/>
      </c>
      <c r="K90" s="2" t="str">
        <f t="array" ref="K90">IFERROR(INDEX($A$4:$A$499, J90),"")</f>
        <v/>
      </c>
      <c r="L90" t="str">
        <f t="array" ref="L90">IFERROR(INDEX($G$4:$G$499, J90),"")</f>
        <v/>
      </c>
      <c r="M90" t="str">
        <f t="array" ref="M90">IF(AND(J91&gt;99999,J90&lt;99999),O90- (SUM(--(NOT(ISBLANK(INDEX(Colony!$J$21:$J$494, J90):INDEX(Colony!$J$21:$J$494, COUNT($A$4:$A$499))))))), IFERROR(O90-(SUM(--(NOT(ISBLANK(INDEX(Colony!$J$21:$J$494, J90):INDEX(Colony!$J$21:$J$494, J91-1)))))),""))</f>
        <v/>
      </c>
      <c r="N90" t="str">
        <f t="array" ref="N90">IFERROR(INDEX($E$4:$E$499,J90),"")</f>
        <v/>
      </c>
      <c r="O90" t="str">
        <f t="array" ref="O90">IFERROR(IF(NOT(J90+100&gt;J91),COUNT($A$4:$A$499)+1-J90,IFERROR(J91-J90,"")),"")</f>
        <v/>
      </c>
      <c r="P90" s="6" t="str">
        <f t="array" ref="P90">IFERROR(INDEX($O$4:$O$499,SMALL(IF($N$4:$N$499=P$3,ROW($O$4:$O$499)-ROW($O$4)+1),ROWS($O$4:$O90))),"")</f>
        <v/>
      </c>
      <c r="Q90" s="2" t="str">
        <f t="array" ref="Q90">IFERROR(INDEX($K$4:$K$499,SMALL(IF($N$4:$N$499=P$3,ROW($K$4:$K$499)-ROW($K$4)+1),ROWS($K$4:$K90))),"")</f>
        <v/>
      </c>
      <c r="R90" s="6" t="str">
        <f t="array" ref="R90">IFERROR(INDEX($O$4:$O$499,SMALL(IF($N$4:$N$499=R$3,ROW($O$4:$O$499)-ROW($O$4)+1),ROWS($O$4:$O90))),"")</f>
        <v/>
      </c>
      <c r="S90" s="2" t="str">
        <f t="array" ref="S90">IFERROR(INDEX($K$4:$K$499,SMALL(IF($N$4:$N$499=R$3,ROW($K$4:$K$499)-ROW($K$4)+1),ROWS($K$4:$K90))),"")</f>
        <v/>
      </c>
      <c r="T90" s="6" t="str">
        <f t="array" ref="T90">IFERROR(INDEX($O$4:$O$499,SMALL(IF($N$4:$N$499=T$3,ROW($O$4:$O$499)-ROW($O$4)+1),ROWS($O$4:$O90))),"")</f>
        <v/>
      </c>
      <c r="U90" s="2" t="str">
        <f t="array" ref="U90">IFERROR(INDEX($K$4:$K$499,SMALL(IF($N$4:$N$499=T$3,ROW($K$4:$K$499)-ROW($K$4)+1),ROWS($K$4:$K90))),"")</f>
        <v/>
      </c>
      <c r="V90" s="6" t="str">
        <f t="array" ref="V90">IFERROR(INDEX($O$4:$O$499,SMALL(IF($N$4:$N$499=V$3,ROW($O$4:$O$499)-ROW($O$4)+1),ROWS($O$4:$O90))),"")</f>
        <v/>
      </c>
      <c r="W90" s="2" t="str">
        <f t="array" ref="W90">IFERROR(INDEX($K$4:$K$499,SMALL(IF($N$4:$N$499=V$3,ROW($K$4:$K$499)-ROW($K$4)+1),ROWS($K$4:$K90))),"")</f>
        <v/>
      </c>
      <c r="X90" s="6" t="str">
        <f t="array" ref="X90">IFERROR(INDEX($O$4:$O$499,SMALL(IF($N$4:$N$499=X$3,ROW($O$4:$O$499)-ROW($O$4)+1),ROWS($O$4:$O90))),"")</f>
        <v/>
      </c>
      <c r="Y90" s="2" t="str">
        <f t="array" ref="Y90">IFERROR(INDEX($K$4:$K$499,SMALL(IF($N$4:$N$499=X$3,ROW($K$4:$K$499)-ROW($K$4)+1),ROWS($K$4:$K90))),"")</f>
        <v/>
      </c>
      <c r="Z90" s="6" t="str">
        <f t="array" ref="Z90">IFERROR(INDEX($O$4:$O$499,SMALL(IF($N$4:$N$499=Z$3,ROW($O$4:$O$499)-ROW($O$4)+1),ROWS($O$4:$O90))),"")</f>
        <v/>
      </c>
      <c r="AA90" s="2" t="str">
        <f t="array" ref="AA90">IFERROR(INDEX($K$4:$K$499,SMALL(IF($N$4:$N$499=Z$3,ROW($K$4:$K$499)-ROW($K$4)+1),ROWS($K$4:$K90))),"")</f>
        <v/>
      </c>
      <c r="AB90" s="6" t="str">
        <f t="array" ref="AB90">IFERROR(INDEX($O$4:$O$499,SMALL(IF($N$4:$N$499=AB$3,ROW($O$4:$O$499)-ROW($O$4)+1),ROWS($O$4:$O90))),"")</f>
        <v/>
      </c>
      <c r="AC90" s="2" t="str">
        <f t="array" ref="AC90">IFERROR(INDEX($K$4:$K$499,SMALL(IF($N$4:$N$499=AB$3,ROW($K$4:$K$499)-ROW($K$4)+1),ROWS($K$4:$K90))),"")</f>
        <v/>
      </c>
      <c r="AD90" s="6" t="str">
        <f t="array" ref="AD90">IFERROR(INDEX($O$4:$O$499,SMALL(IF($N$4:$N$499=AD$3,ROW($O$4:$O$499)-ROW($O$4)+1),ROWS($O$4:$O90))),"")</f>
        <v/>
      </c>
      <c r="AE90" s="2" t="str">
        <f t="array" ref="AE90">IFERROR(INDEX($K$4:$K$499,SMALL(IF($N$4:$N$499=AD$3,ROW($K$4:$K$499)-ROW($K$4)+1),ROWS($K$4:$K90))),"")</f>
        <v/>
      </c>
      <c r="AF90" s="6" t="str">
        <f t="array" ref="AF90">IFERROR(INDEX($O$4:$O$499,SMALL(IF($N$4:$N$499=AF$3,ROW($O$4:$O$499)-ROW($O$4)+1),ROWS($O$4:$O90))),"")</f>
        <v/>
      </c>
      <c r="AG90" s="2" t="str">
        <f t="array" ref="AG90">IFERROR(INDEX($K$4:$K$499,SMALL(IF($N$4:$N$499=AF$3,ROW($K$4:$K$499)-ROW($K$4)+1),ROWS($K$4:$K90))),"")</f>
        <v/>
      </c>
      <c r="AH90" s="6" t="str">
        <f t="array" ref="AH90">IFERROR(INDEX($O$4:$O$499,SMALL(IF($N$4:$N$499=AH$3,ROW($O$4:$O$499)-ROW($O$4)+1),ROWS($O$4:$O90))),"")</f>
        <v/>
      </c>
      <c r="AI90" s="2" t="str">
        <f t="array" ref="AI90">IFERROR(INDEX($K$4:$K$499,SMALL(IF($N$4:$N$499=AH$3,ROW($K$4:$K$499)-ROW($K$4)+1),ROWS($K$4:$K90))),"")</f>
        <v/>
      </c>
      <c r="AJ90" s="2"/>
      <c r="AK90" s="2"/>
      <c r="AL90" s="2"/>
      <c r="AM90" s="2"/>
      <c r="AN90" s="2"/>
      <c r="AO90" s="2"/>
      <c r="AP90" s="2"/>
      <c r="AQ90" s="2"/>
      <c r="AR90" s="2"/>
    </row>
    <row r="91" spans="1:44" x14ac:dyDescent="0.25">
      <c r="A91" s="2">
        <f>IF(ISBLANK(Colony!D108),"",Colony!D108)</f>
        <v>42806</v>
      </c>
      <c r="B91" t="str">
        <f>IF(ISBLANK(Colony!E108),"",Colony!E108)</f>
        <v/>
      </c>
      <c r="C91" t="str">
        <f>IF(ISBLANK(Colony!F108),"",Colony!F108)</f>
        <v>66</v>
      </c>
      <c r="D91" s="1" t="str">
        <f>IF(ISBLANK(Colony!G108),"",Colony!G108)</f>
        <v>+</v>
      </c>
      <c r="E91" s="1" t="str">
        <f>IF(ISBLANK(Colony!H108),"",Colony!H108)</f>
        <v>WT4</v>
      </c>
      <c r="F91" s="1" t="str">
        <f>IF(ISBLANK(Colony!I108),"",Colony!I108)</f>
        <v>AH0594</v>
      </c>
      <c r="G91" s="1" t="str">
        <f>IF(ISBLANK(Colony!J108),"",Colony!J108)</f>
        <v>4G2</v>
      </c>
      <c r="H91" s="1" t="str">
        <f>IF(ISBLANK(Colony!L108),"",Colony!L108)</f>
        <v>jon</v>
      </c>
      <c r="I91" t="str">
        <f t="array" ref="I91">_xlfn.IFNA(INDEX($A$4:$A$499&amp;$E$4:$E$499, MATCH(0, COUNTIF(I$3:I90, $A$4:$A$499&amp;$E$4:$E$499), 0)),"")</f>
        <v/>
      </c>
      <c r="J91" t="str">
        <f t="array" ref="J91">_xlfn.IFNA( MATCH(0, COUNTIF(I$3:I90, $A$4:$A$499&amp;$E$4:$E$499), 0),"")</f>
        <v/>
      </c>
      <c r="K91" s="2" t="str">
        <f t="array" ref="K91">IFERROR(INDEX($A$4:$A$499, J91),"")</f>
        <v/>
      </c>
      <c r="L91" t="str">
        <f t="array" ref="L91">IFERROR(INDEX($G$4:$G$499, J91),"")</f>
        <v/>
      </c>
      <c r="M91" t="str">
        <f t="array" ref="M91">IF(AND(J92&gt;99999,J91&lt;99999),O91- (SUM(--(NOT(ISBLANK(INDEX(Colony!$J$21:$J$494, J91):INDEX(Colony!$J$21:$J$494, COUNT($A$4:$A$499))))))), IFERROR(O91-(SUM(--(NOT(ISBLANK(INDEX(Colony!$J$21:$J$494, J91):INDEX(Colony!$J$21:$J$494, J92-1)))))),""))</f>
        <v/>
      </c>
      <c r="N91" t="str">
        <f t="array" ref="N91">IFERROR(INDEX($E$4:$E$499,J91),"")</f>
        <v/>
      </c>
      <c r="O91" t="str">
        <f t="array" ref="O91">IFERROR(IF(NOT(J91+100&gt;J92),COUNT($A$4:$A$499)+1-J91,IFERROR(J92-J91,"")),"")</f>
        <v/>
      </c>
      <c r="P91" s="6" t="str">
        <f t="array" ref="P91">IFERROR(INDEX($O$4:$O$499,SMALL(IF($N$4:$N$499=P$3,ROW($O$4:$O$499)-ROW($O$4)+1),ROWS($O$4:$O91))),"")</f>
        <v/>
      </c>
      <c r="Q91" s="2" t="str">
        <f t="array" ref="Q91">IFERROR(INDEX($K$4:$K$499,SMALL(IF($N$4:$N$499=P$3,ROW($K$4:$K$499)-ROW($K$4)+1),ROWS($K$4:$K91))),"")</f>
        <v/>
      </c>
      <c r="R91" s="6" t="str">
        <f t="array" ref="R91">IFERROR(INDEX($O$4:$O$499,SMALL(IF($N$4:$N$499=R$3,ROW($O$4:$O$499)-ROW($O$4)+1),ROWS($O$4:$O91))),"")</f>
        <v/>
      </c>
      <c r="S91" s="2" t="str">
        <f t="array" ref="S91">IFERROR(INDEX($K$4:$K$499,SMALL(IF($N$4:$N$499=R$3,ROW($K$4:$K$499)-ROW($K$4)+1),ROWS($K$4:$K91))),"")</f>
        <v/>
      </c>
      <c r="T91" s="6" t="str">
        <f t="array" ref="T91">IFERROR(INDEX($O$4:$O$499,SMALL(IF($N$4:$N$499=T$3,ROW($O$4:$O$499)-ROW($O$4)+1),ROWS($O$4:$O91))),"")</f>
        <v/>
      </c>
      <c r="U91" s="2" t="str">
        <f t="array" ref="U91">IFERROR(INDEX($K$4:$K$499,SMALL(IF($N$4:$N$499=T$3,ROW($K$4:$K$499)-ROW($K$4)+1),ROWS($K$4:$K91))),"")</f>
        <v/>
      </c>
      <c r="V91" s="6" t="str">
        <f t="array" ref="V91">IFERROR(INDEX($O$4:$O$499,SMALL(IF($N$4:$N$499=V$3,ROW($O$4:$O$499)-ROW($O$4)+1),ROWS($O$4:$O91))),"")</f>
        <v/>
      </c>
      <c r="W91" s="2" t="str">
        <f t="array" ref="W91">IFERROR(INDEX($K$4:$K$499,SMALL(IF($N$4:$N$499=V$3,ROW($K$4:$K$499)-ROW($K$4)+1),ROWS($K$4:$K91))),"")</f>
        <v/>
      </c>
      <c r="X91" s="6" t="str">
        <f t="array" ref="X91">IFERROR(INDEX($O$4:$O$499,SMALL(IF($N$4:$N$499=X$3,ROW($O$4:$O$499)-ROW($O$4)+1),ROWS($O$4:$O91))),"")</f>
        <v/>
      </c>
      <c r="Y91" s="2" t="str">
        <f t="array" ref="Y91">IFERROR(INDEX($K$4:$K$499,SMALL(IF($N$4:$N$499=X$3,ROW($K$4:$K$499)-ROW($K$4)+1),ROWS($K$4:$K91))),"")</f>
        <v/>
      </c>
      <c r="Z91" s="6" t="str">
        <f t="array" ref="Z91">IFERROR(INDEX($O$4:$O$499,SMALL(IF($N$4:$N$499=Z$3,ROW($O$4:$O$499)-ROW($O$4)+1),ROWS($O$4:$O91))),"")</f>
        <v/>
      </c>
      <c r="AA91" s="2" t="str">
        <f t="array" ref="AA91">IFERROR(INDEX($K$4:$K$499,SMALL(IF($N$4:$N$499=Z$3,ROW($K$4:$K$499)-ROW($K$4)+1),ROWS($K$4:$K91))),"")</f>
        <v/>
      </c>
      <c r="AB91" s="6" t="str">
        <f t="array" ref="AB91">IFERROR(INDEX($O$4:$O$499,SMALL(IF($N$4:$N$499=AB$3,ROW($O$4:$O$499)-ROW($O$4)+1),ROWS($O$4:$O91))),"")</f>
        <v/>
      </c>
      <c r="AC91" s="2" t="str">
        <f t="array" ref="AC91">IFERROR(INDEX($K$4:$K$499,SMALL(IF($N$4:$N$499=AB$3,ROW($K$4:$K$499)-ROW($K$4)+1),ROWS($K$4:$K91))),"")</f>
        <v/>
      </c>
      <c r="AD91" s="6" t="str">
        <f t="array" ref="AD91">IFERROR(INDEX($O$4:$O$499,SMALL(IF($N$4:$N$499=AD$3,ROW($O$4:$O$499)-ROW($O$4)+1),ROWS($O$4:$O91))),"")</f>
        <v/>
      </c>
      <c r="AE91" s="2" t="str">
        <f t="array" ref="AE91">IFERROR(INDEX($K$4:$K$499,SMALL(IF($N$4:$N$499=AD$3,ROW($K$4:$K$499)-ROW($K$4)+1),ROWS($K$4:$K91))),"")</f>
        <v/>
      </c>
      <c r="AF91" s="6" t="str">
        <f t="array" ref="AF91">IFERROR(INDEX($O$4:$O$499,SMALL(IF($N$4:$N$499=AF$3,ROW($O$4:$O$499)-ROW($O$4)+1),ROWS($O$4:$O91))),"")</f>
        <v/>
      </c>
      <c r="AG91" s="2" t="str">
        <f t="array" ref="AG91">IFERROR(INDEX($K$4:$K$499,SMALL(IF($N$4:$N$499=AF$3,ROW($K$4:$K$499)-ROW($K$4)+1),ROWS($K$4:$K91))),"")</f>
        <v/>
      </c>
      <c r="AH91" s="6" t="str">
        <f t="array" ref="AH91">IFERROR(INDEX($O$4:$O$499,SMALL(IF($N$4:$N$499=AH$3,ROW($O$4:$O$499)-ROW($O$4)+1),ROWS($O$4:$O91))),"")</f>
        <v/>
      </c>
      <c r="AI91" s="2" t="str">
        <f t="array" ref="AI91">IFERROR(INDEX($K$4:$K$499,SMALL(IF($N$4:$N$499=AH$3,ROW($K$4:$K$499)-ROW($K$4)+1),ROWS($K$4:$K91))),"")</f>
        <v/>
      </c>
      <c r="AJ91" s="2"/>
      <c r="AK91" s="2"/>
      <c r="AL91" s="2"/>
      <c r="AM91" s="2"/>
      <c r="AN91" s="2"/>
      <c r="AO91" s="2"/>
      <c r="AP91" s="2"/>
      <c r="AQ91" s="2"/>
      <c r="AR91" s="2"/>
    </row>
    <row r="92" spans="1:44" x14ac:dyDescent="0.25">
      <c r="A92" s="2">
        <f>IF(ISBLANK(Colony!D109),"",Colony!D109)</f>
        <v>42810</v>
      </c>
      <c r="B92">
        <f>IF(ISBLANK(Colony!E109),"",Colony!E109)</f>
        <v>7</v>
      </c>
      <c r="C92" t="str">
        <f>IF(ISBLANK(Colony!F109),"",Colony!F109)</f>
        <v>67</v>
      </c>
      <c r="D92" s="1" t="str">
        <f>IF(ISBLANK(Colony!G109),"",Colony!G109)</f>
        <v>+</v>
      </c>
      <c r="E92" s="1" t="str">
        <f>IF(ISBLANK(Colony!H109),"",Colony!H109)</f>
        <v>WT4</v>
      </c>
      <c r="F92" s="1" t="str">
        <f>IF(ISBLANK(Colony!I109),"",Colony!I109)</f>
        <v>AH0594</v>
      </c>
      <c r="G92" s="1" t="str">
        <f>IF(ISBLANK(Colony!J109),"",Colony!J109)</f>
        <v>4F2</v>
      </c>
      <c r="H92" s="1" t="str">
        <f>IF(ISBLANK(Colony!L109),"",Colony!L109)</f>
        <v>Phil</v>
      </c>
      <c r="I92" t="str">
        <f t="array" ref="I92">_xlfn.IFNA(INDEX($A$4:$A$499&amp;$E$4:$E$499, MATCH(0, COUNTIF(I$3:I91, $A$4:$A$499&amp;$E$4:$E$499), 0)),"")</f>
        <v/>
      </c>
      <c r="J92" t="str">
        <f t="array" ref="J92">_xlfn.IFNA( MATCH(0, COUNTIF(I$3:I91, $A$4:$A$499&amp;$E$4:$E$499), 0),"")</f>
        <v/>
      </c>
      <c r="K92" s="2" t="str">
        <f t="array" ref="K92">IFERROR(INDEX($A$4:$A$499, J92),"")</f>
        <v/>
      </c>
      <c r="L92" t="str">
        <f t="array" ref="L92">IFERROR(INDEX($G$4:$G$499, J92),"")</f>
        <v/>
      </c>
      <c r="M92" t="str">
        <f t="array" ref="M92">IF(AND(J93&gt;99999,J92&lt;99999),O92- (SUM(--(NOT(ISBLANK(INDEX(Colony!$J$21:$J$494, J92):INDEX(Colony!$J$21:$J$494, COUNT($A$4:$A$499))))))), IFERROR(O92-(SUM(--(NOT(ISBLANK(INDEX(Colony!$J$21:$J$494, J92):INDEX(Colony!$J$21:$J$494, J93-1)))))),""))</f>
        <v/>
      </c>
      <c r="N92" t="str">
        <f t="array" ref="N92">IFERROR(INDEX($E$4:$E$499,J92),"")</f>
        <v/>
      </c>
      <c r="O92" t="str">
        <f t="array" ref="O92">IFERROR(IF(NOT(J92+100&gt;J93),COUNT($A$4:$A$499)+1-J92,IFERROR(J93-J92,"")),"")</f>
        <v/>
      </c>
      <c r="P92" s="6" t="str">
        <f t="array" ref="P92">IFERROR(INDEX($O$4:$O$499,SMALL(IF($N$4:$N$499=P$3,ROW($O$4:$O$499)-ROW($O$4)+1),ROWS($O$4:$O92))),"")</f>
        <v/>
      </c>
      <c r="Q92" s="2" t="str">
        <f t="array" ref="Q92">IFERROR(INDEX($K$4:$K$499,SMALL(IF($N$4:$N$499=P$3,ROW($K$4:$K$499)-ROW($K$4)+1),ROWS($K$4:$K92))),"")</f>
        <v/>
      </c>
      <c r="R92" s="6" t="str">
        <f t="array" ref="R92">IFERROR(INDEX($O$4:$O$499,SMALL(IF($N$4:$N$499=R$3,ROW($O$4:$O$499)-ROW($O$4)+1),ROWS($O$4:$O92))),"")</f>
        <v/>
      </c>
      <c r="S92" s="2" t="str">
        <f t="array" ref="S92">IFERROR(INDEX($K$4:$K$499,SMALL(IF($N$4:$N$499=R$3,ROW($K$4:$K$499)-ROW($K$4)+1),ROWS($K$4:$K92))),"")</f>
        <v/>
      </c>
      <c r="T92" s="6" t="str">
        <f t="array" ref="T92">IFERROR(INDEX($O$4:$O$499,SMALL(IF($N$4:$N$499=T$3,ROW($O$4:$O$499)-ROW($O$4)+1),ROWS($O$4:$O92))),"")</f>
        <v/>
      </c>
      <c r="U92" s="2" t="str">
        <f t="array" ref="U92">IFERROR(INDEX($K$4:$K$499,SMALL(IF($N$4:$N$499=T$3,ROW($K$4:$K$499)-ROW($K$4)+1),ROWS($K$4:$K92))),"")</f>
        <v/>
      </c>
      <c r="V92" s="6" t="str">
        <f t="array" ref="V92">IFERROR(INDEX($O$4:$O$499,SMALL(IF($N$4:$N$499=V$3,ROW($O$4:$O$499)-ROW($O$4)+1),ROWS($O$4:$O92))),"")</f>
        <v/>
      </c>
      <c r="W92" s="2" t="str">
        <f t="array" ref="W92">IFERROR(INDEX($K$4:$K$499,SMALL(IF($N$4:$N$499=V$3,ROW($K$4:$K$499)-ROW($K$4)+1),ROWS($K$4:$K92))),"")</f>
        <v/>
      </c>
      <c r="X92" s="6" t="str">
        <f t="array" ref="X92">IFERROR(INDEX($O$4:$O$499,SMALL(IF($N$4:$N$499=X$3,ROW($O$4:$O$499)-ROW($O$4)+1),ROWS($O$4:$O92))),"")</f>
        <v/>
      </c>
      <c r="Y92" s="2" t="str">
        <f t="array" ref="Y92">IFERROR(INDEX($K$4:$K$499,SMALL(IF($N$4:$N$499=X$3,ROW($K$4:$K$499)-ROW($K$4)+1),ROWS($K$4:$K92))),"")</f>
        <v/>
      </c>
      <c r="Z92" s="6" t="str">
        <f t="array" ref="Z92">IFERROR(INDEX($O$4:$O$499,SMALL(IF($N$4:$N$499=Z$3,ROW($O$4:$O$499)-ROW($O$4)+1),ROWS($O$4:$O92))),"")</f>
        <v/>
      </c>
      <c r="AA92" s="2" t="str">
        <f t="array" ref="AA92">IFERROR(INDEX($K$4:$K$499,SMALL(IF($N$4:$N$499=Z$3,ROW($K$4:$K$499)-ROW($K$4)+1),ROWS($K$4:$K92))),"")</f>
        <v/>
      </c>
      <c r="AB92" s="6" t="str">
        <f t="array" ref="AB92">IFERROR(INDEX($O$4:$O$499,SMALL(IF($N$4:$N$499=AB$3,ROW($O$4:$O$499)-ROW($O$4)+1),ROWS($O$4:$O92))),"")</f>
        <v/>
      </c>
      <c r="AC92" s="2" t="str">
        <f t="array" ref="AC92">IFERROR(INDEX($K$4:$K$499,SMALL(IF($N$4:$N$499=AB$3,ROW($K$4:$K$499)-ROW($K$4)+1),ROWS($K$4:$K92))),"")</f>
        <v/>
      </c>
      <c r="AD92" s="6" t="str">
        <f t="array" ref="AD92">IFERROR(INDEX($O$4:$O$499,SMALL(IF($N$4:$N$499=AD$3,ROW($O$4:$O$499)-ROW($O$4)+1),ROWS($O$4:$O92))),"")</f>
        <v/>
      </c>
      <c r="AE92" s="2" t="str">
        <f t="array" ref="AE92">IFERROR(INDEX($K$4:$K$499,SMALL(IF($N$4:$N$499=AD$3,ROW($K$4:$K$499)-ROW($K$4)+1),ROWS($K$4:$K92))),"")</f>
        <v/>
      </c>
      <c r="AF92" s="6" t="str">
        <f t="array" ref="AF92">IFERROR(INDEX($O$4:$O$499,SMALL(IF($N$4:$N$499=AF$3,ROW($O$4:$O$499)-ROW($O$4)+1),ROWS($O$4:$O92))),"")</f>
        <v/>
      </c>
      <c r="AG92" s="2" t="str">
        <f t="array" ref="AG92">IFERROR(INDEX($K$4:$K$499,SMALL(IF($N$4:$N$499=AF$3,ROW($K$4:$K$499)-ROW($K$4)+1),ROWS($K$4:$K92))),"")</f>
        <v/>
      </c>
      <c r="AH92" s="6" t="str">
        <f t="array" ref="AH92">IFERROR(INDEX($O$4:$O$499,SMALL(IF($N$4:$N$499=AH$3,ROW($O$4:$O$499)-ROW($O$4)+1),ROWS($O$4:$O92))),"")</f>
        <v/>
      </c>
      <c r="AI92" s="2" t="str">
        <f t="array" ref="AI92">IFERROR(INDEX($K$4:$K$499,SMALL(IF($N$4:$N$499=AH$3,ROW($K$4:$K$499)-ROW($K$4)+1),ROWS($K$4:$K92))),"")</f>
        <v/>
      </c>
      <c r="AJ92" s="2"/>
      <c r="AK92" s="2"/>
      <c r="AL92" s="2"/>
      <c r="AM92" s="2"/>
      <c r="AN92" s="2"/>
      <c r="AO92" s="2"/>
      <c r="AP92" s="2"/>
      <c r="AQ92" s="2"/>
      <c r="AR92" s="2"/>
    </row>
    <row r="93" spans="1:44" x14ac:dyDescent="0.25">
      <c r="A93" s="2">
        <f>IF(ISBLANK(Colony!D110),"",Colony!D110)</f>
        <v>42810</v>
      </c>
      <c r="B93" t="str">
        <f>IF(ISBLANK(Colony!E110),"",Colony!E110)</f>
        <v/>
      </c>
      <c r="C93" t="str">
        <f>IF(ISBLANK(Colony!F110),"",Colony!F110)</f>
        <v>68</v>
      </c>
      <c r="D93" s="1" t="str">
        <f>IF(ISBLANK(Colony!G110),"",Colony!G110)</f>
        <v>-</v>
      </c>
      <c r="E93" s="1" t="str">
        <f>IF(ISBLANK(Colony!H110),"",Colony!H110)</f>
        <v>WT4</v>
      </c>
      <c r="F93" s="1" t="str">
        <f>IF(ISBLANK(Colony!I110),"",Colony!I110)</f>
        <v>AH0594</v>
      </c>
      <c r="G93" s="1" t="str">
        <f>IF(ISBLANK(Colony!J110),"",Colony!J110)</f>
        <v>4F2</v>
      </c>
      <c r="H93" s="1" t="str">
        <f>IF(ISBLANK(Colony!L110),"",Colony!L110)</f>
        <v xml:space="preserve">samson </v>
      </c>
      <c r="I93" t="str">
        <f t="array" ref="I93">_xlfn.IFNA(INDEX($A$4:$A$499&amp;$E$4:$E$499, MATCH(0, COUNTIF(I$3:I92, $A$4:$A$499&amp;$E$4:$E$499), 0)),"")</f>
        <v/>
      </c>
      <c r="J93" t="str">
        <f t="array" ref="J93">_xlfn.IFNA( MATCH(0, COUNTIF(I$3:I92, $A$4:$A$499&amp;$E$4:$E$499), 0),"")</f>
        <v/>
      </c>
      <c r="K93" s="2" t="str">
        <f t="array" ref="K93">IFERROR(INDEX($A$4:$A$499, J93),"")</f>
        <v/>
      </c>
      <c r="L93" t="str">
        <f t="array" ref="L93">IFERROR(INDEX($G$4:$G$499, J93),"")</f>
        <v/>
      </c>
      <c r="M93" t="str">
        <f t="array" ref="M93">IF(AND(J94&gt;99999,J93&lt;99999),O93- (SUM(--(NOT(ISBLANK(INDEX(Colony!$J$21:$J$494, J93):INDEX(Colony!$J$21:$J$494, COUNT($A$4:$A$499))))))), IFERROR(O93-(SUM(--(NOT(ISBLANK(INDEX(Colony!$J$21:$J$494, J93):INDEX(Colony!$J$21:$J$494, J94-1)))))),""))</f>
        <v/>
      </c>
      <c r="N93" t="str">
        <f t="array" ref="N93">IFERROR(INDEX($E$4:$E$499,J93),"")</f>
        <v/>
      </c>
      <c r="O93" t="str">
        <f t="array" ref="O93">IFERROR(IF(NOT(J93+100&gt;J94),COUNT($A$4:$A$499)+1-J93,IFERROR(J94-J93,"")),"")</f>
        <v/>
      </c>
      <c r="P93" s="6" t="str">
        <f t="array" ref="P93">IFERROR(INDEX($O$4:$O$499,SMALL(IF($N$4:$N$499=P$3,ROW($O$4:$O$499)-ROW($O$4)+1),ROWS($O$4:$O93))),"")</f>
        <v/>
      </c>
      <c r="Q93" s="2" t="str">
        <f t="array" ref="Q93">IFERROR(INDEX($K$4:$K$499,SMALL(IF($N$4:$N$499=P$3,ROW($K$4:$K$499)-ROW($K$4)+1),ROWS($K$4:$K93))),"")</f>
        <v/>
      </c>
      <c r="R93" s="6" t="str">
        <f t="array" ref="R93">IFERROR(INDEX($O$4:$O$499,SMALL(IF($N$4:$N$499=R$3,ROW($O$4:$O$499)-ROW($O$4)+1),ROWS($O$4:$O93))),"")</f>
        <v/>
      </c>
      <c r="S93" s="2" t="str">
        <f t="array" ref="S93">IFERROR(INDEX($K$4:$K$499,SMALL(IF($N$4:$N$499=R$3,ROW($K$4:$K$499)-ROW($K$4)+1),ROWS($K$4:$K93))),"")</f>
        <v/>
      </c>
      <c r="T93" s="6" t="str">
        <f t="array" ref="T93">IFERROR(INDEX($O$4:$O$499,SMALL(IF($N$4:$N$499=T$3,ROW($O$4:$O$499)-ROW($O$4)+1),ROWS($O$4:$O93))),"")</f>
        <v/>
      </c>
      <c r="U93" s="2" t="str">
        <f t="array" ref="U93">IFERROR(INDEX($K$4:$K$499,SMALL(IF($N$4:$N$499=T$3,ROW($K$4:$K$499)-ROW($K$4)+1),ROWS($K$4:$K93))),"")</f>
        <v/>
      </c>
      <c r="V93" s="6" t="str">
        <f t="array" ref="V93">IFERROR(INDEX($O$4:$O$499,SMALL(IF($N$4:$N$499=V$3,ROW($O$4:$O$499)-ROW($O$4)+1),ROWS($O$4:$O93))),"")</f>
        <v/>
      </c>
      <c r="W93" s="2" t="str">
        <f t="array" ref="W93">IFERROR(INDEX($K$4:$K$499,SMALL(IF($N$4:$N$499=V$3,ROW($K$4:$K$499)-ROW($K$4)+1),ROWS($K$4:$K93))),"")</f>
        <v/>
      </c>
      <c r="X93" s="6" t="str">
        <f t="array" ref="X93">IFERROR(INDEX($O$4:$O$499,SMALL(IF($N$4:$N$499=X$3,ROW($O$4:$O$499)-ROW($O$4)+1),ROWS($O$4:$O93))),"")</f>
        <v/>
      </c>
      <c r="Y93" s="2" t="str">
        <f t="array" ref="Y93">IFERROR(INDEX($K$4:$K$499,SMALL(IF($N$4:$N$499=X$3,ROW($K$4:$K$499)-ROW($K$4)+1),ROWS($K$4:$K93))),"")</f>
        <v/>
      </c>
      <c r="Z93" s="6" t="str">
        <f t="array" ref="Z93">IFERROR(INDEX($O$4:$O$499,SMALL(IF($N$4:$N$499=Z$3,ROW($O$4:$O$499)-ROW($O$4)+1),ROWS($O$4:$O93))),"")</f>
        <v/>
      </c>
      <c r="AA93" s="2" t="str">
        <f t="array" ref="AA93">IFERROR(INDEX($K$4:$K$499,SMALL(IF($N$4:$N$499=Z$3,ROW($K$4:$K$499)-ROW($K$4)+1),ROWS($K$4:$K93))),"")</f>
        <v/>
      </c>
      <c r="AB93" s="6" t="str">
        <f t="array" ref="AB93">IFERROR(INDEX($O$4:$O$499,SMALL(IF($N$4:$N$499=AB$3,ROW($O$4:$O$499)-ROW($O$4)+1),ROWS($O$4:$O93))),"")</f>
        <v/>
      </c>
      <c r="AC93" s="2" t="str">
        <f t="array" ref="AC93">IFERROR(INDEX($K$4:$K$499,SMALL(IF($N$4:$N$499=AB$3,ROW($K$4:$K$499)-ROW($K$4)+1),ROWS($K$4:$K93))),"")</f>
        <v/>
      </c>
      <c r="AD93" s="6" t="str">
        <f t="array" ref="AD93">IFERROR(INDEX($O$4:$O$499,SMALL(IF($N$4:$N$499=AD$3,ROW($O$4:$O$499)-ROW($O$4)+1),ROWS($O$4:$O93))),"")</f>
        <v/>
      </c>
      <c r="AE93" s="2" t="str">
        <f t="array" ref="AE93">IFERROR(INDEX($K$4:$K$499,SMALL(IF($N$4:$N$499=AD$3,ROW($K$4:$K$499)-ROW($K$4)+1),ROWS($K$4:$K93))),"")</f>
        <v/>
      </c>
      <c r="AF93" s="6" t="str">
        <f t="array" ref="AF93">IFERROR(INDEX($O$4:$O$499,SMALL(IF($N$4:$N$499=AF$3,ROW($O$4:$O$499)-ROW($O$4)+1),ROWS($O$4:$O93))),"")</f>
        <v/>
      </c>
      <c r="AG93" s="2" t="str">
        <f t="array" ref="AG93">IFERROR(INDEX($K$4:$K$499,SMALL(IF($N$4:$N$499=AF$3,ROW($K$4:$K$499)-ROW($K$4)+1),ROWS($K$4:$K93))),"")</f>
        <v/>
      </c>
      <c r="AH93" s="6" t="str">
        <f t="array" ref="AH93">IFERROR(INDEX($O$4:$O$499,SMALL(IF($N$4:$N$499=AH$3,ROW($O$4:$O$499)-ROW($O$4)+1),ROWS($O$4:$O93))),"")</f>
        <v/>
      </c>
      <c r="AI93" s="2" t="str">
        <f t="array" ref="AI93">IFERROR(INDEX($K$4:$K$499,SMALL(IF($N$4:$N$499=AH$3,ROW($K$4:$K$499)-ROW($K$4)+1),ROWS($K$4:$K93))),"")</f>
        <v/>
      </c>
      <c r="AJ93" s="2"/>
      <c r="AK93" s="2"/>
      <c r="AL93" s="2"/>
      <c r="AM93" s="2"/>
      <c r="AN93" s="2"/>
      <c r="AO93" s="2"/>
      <c r="AP93" s="2"/>
      <c r="AQ93" s="2"/>
      <c r="AR93" s="2"/>
    </row>
    <row r="94" spans="1:44" x14ac:dyDescent="0.25">
      <c r="A94" s="2">
        <f>IF(ISBLANK(Colony!D111),"",Colony!D111)</f>
        <v>42810</v>
      </c>
      <c r="B94" t="str">
        <f>IF(ISBLANK(Colony!E111),"",Colony!E111)</f>
        <v/>
      </c>
      <c r="C94" t="str">
        <f>IF(ISBLANK(Colony!F111),"",Colony!F111)</f>
        <v>69</v>
      </c>
      <c r="D94" s="1" t="str">
        <f>IF(ISBLANK(Colony!G111),"",Colony!G111)</f>
        <v>+</v>
      </c>
      <c r="E94" s="1" t="str">
        <f>IF(ISBLANK(Colony!H111),"",Colony!H111)</f>
        <v>WT4</v>
      </c>
      <c r="F94" s="1" t="str">
        <f>IF(ISBLANK(Colony!I111),"",Colony!I111)</f>
        <v>AH0594</v>
      </c>
      <c r="G94" s="1" t="str">
        <f>IF(ISBLANK(Colony!J111),"",Colony!J111)</f>
        <v>4F2</v>
      </c>
      <c r="H94" s="1" t="str">
        <f>IF(ISBLANK(Colony!L111),"",Colony!L111)</f>
        <v>Phil</v>
      </c>
      <c r="I94" t="str">
        <f t="array" ref="I94">_xlfn.IFNA(INDEX($A$4:$A$499&amp;$E$4:$E$499, MATCH(0, COUNTIF(I$3:I93, $A$4:$A$499&amp;$E$4:$E$499), 0)),"")</f>
        <v/>
      </c>
      <c r="J94" t="str">
        <f t="array" ref="J94">_xlfn.IFNA( MATCH(0, COUNTIF(I$3:I93, $A$4:$A$499&amp;$E$4:$E$499), 0),"")</f>
        <v/>
      </c>
      <c r="K94" s="2" t="str">
        <f t="array" ref="K94">IFERROR(INDEX($A$4:$A$499, J94),"")</f>
        <v/>
      </c>
      <c r="L94" t="str">
        <f t="array" ref="L94">IFERROR(INDEX($G$4:$G$499, J94),"")</f>
        <v/>
      </c>
      <c r="M94" t="str">
        <f t="array" ref="M94">IF(AND(J95&gt;99999,J94&lt;99999),O94- (SUM(--(NOT(ISBLANK(INDEX(Colony!$J$21:$J$494, J94):INDEX(Colony!$J$21:$J$494, COUNT($A$4:$A$499))))))), IFERROR(O94-(SUM(--(NOT(ISBLANK(INDEX(Colony!$J$21:$J$494, J94):INDEX(Colony!$J$21:$J$494, J95-1)))))),""))</f>
        <v/>
      </c>
      <c r="N94" t="str">
        <f t="array" ref="N94">IFERROR(INDEX($E$4:$E$499,J94),"")</f>
        <v/>
      </c>
      <c r="O94" t="str">
        <f t="array" ref="O94">IFERROR(IF(NOT(J94+100&gt;J95),COUNT($A$4:$A$499)+1-J94,IFERROR(J95-J94,"")),"")</f>
        <v/>
      </c>
      <c r="P94" s="6" t="str">
        <f t="array" ref="P94">IFERROR(INDEX($O$4:$O$499,SMALL(IF($N$4:$N$499=P$3,ROW($O$4:$O$499)-ROW($O$4)+1),ROWS($O$4:$O94))),"")</f>
        <v/>
      </c>
      <c r="Q94" s="2" t="str">
        <f t="array" ref="Q94">IFERROR(INDEX($K$4:$K$499,SMALL(IF($N$4:$N$499=P$3,ROW($K$4:$K$499)-ROW($K$4)+1),ROWS($K$4:$K94))),"")</f>
        <v/>
      </c>
      <c r="R94" s="6" t="str">
        <f t="array" ref="R94">IFERROR(INDEX($O$4:$O$499,SMALL(IF($N$4:$N$499=R$3,ROW($O$4:$O$499)-ROW($O$4)+1),ROWS($O$4:$O94))),"")</f>
        <v/>
      </c>
      <c r="S94" s="2" t="str">
        <f t="array" ref="S94">IFERROR(INDEX($K$4:$K$499,SMALL(IF($N$4:$N$499=R$3,ROW($K$4:$K$499)-ROW($K$4)+1),ROWS($K$4:$K94))),"")</f>
        <v/>
      </c>
      <c r="T94" s="6" t="str">
        <f t="array" ref="T94">IFERROR(INDEX($O$4:$O$499,SMALL(IF($N$4:$N$499=T$3,ROW($O$4:$O$499)-ROW($O$4)+1),ROWS($O$4:$O94))),"")</f>
        <v/>
      </c>
      <c r="U94" s="2" t="str">
        <f t="array" ref="U94">IFERROR(INDEX($K$4:$K$499,SMALL(IF($N$4:$N$499=T$3,ROW($K$4:$K$499)-ROW($K$4)+1),ROWS($K$4:$K94))),"")</f>
        <v/>
      </c>
      <c r="V94" s="6" t="str">
        <f t="array" ref="V94">IFERROR(INDEX($O$4:$O$499,SMALL(IF($N$4:$N$499=V$3,ROW($O$4:$O$499)-ROW($O$4)+1),ROWS($O$4:$O94))),"")</f>
        <v/>
      </c>
      <c r="W94" s="2" t="str">
        <f t="array" ref="W94">IFERROR(INDEX($K$4:$K$499,SMALL(IF($N$4:$N$499=V$3,ROW($K$4:$K$499)-ROW($K$4)+1),ROWS($K$4:$K94))),"")</f>
        <v/>
      </c>
      <c r="X94" s="6" t="str">
        <f t="array" ref="X94">IFERROR(INDEX($O$4:$O$499,SMALL(IF($N$4:$N$499=X$3,ROW($O$4:$O$499)-ROW($O$4)+1),ROWS($O$4:$O94))),"")</f>
        <v/>
      </c>
      <c r="Y94" s="2" t="str">
        <f t="array" ref="Y94">IFERROR(INDEX($K$4:$K$499,SMALL(IF($N$4:$N$499=X$3,ROW($K$4:$K$499)-ROW($K$4)+1),ROWS($K$4:$K94))),"")</f>
        <v/>
      </c>
      <c r="Z94" s="6" t="str">
        <f t="array" ref="Z94">IFERROR(INDEX($O$4:$O$499,SMALL(IF($N$4:$N$499=Z$3,ROW($O$4:$O$499)-ROW($O$4)+1),ROWS($O$4:$O94))),"")</f>
        <v/>
      </c>
      <c r="AA94" s="2" t="str">
        <f t="array" ref="AA94">IFERROR(INDEX($K$4:$K$499,SMALL(IF($N$4:$N$499=Z$3,ROW($K$4:$K$499)-ROW($K$4)+1),ROWS($K$4:$K94))),"")</f>
        <v/>
      </c>
      <c r="AB94" s="6" t="str">
        <f t="array" ref="AB94">IFERROR(INDEX($O$4:$O$499,SMALL(IF($N$4:$N$499=AB$3,ROW($O$4:$O$499)-ROW($O$4)+1),ROWS($O$4:$O94))),"")</f>
        <v/>
      </c>
      <c r="AC94" s="2" t="str">
        <f t="array" ref="AC94">IFERROR(INDEX($K$4:$K$499,SMALL(IF($N$4:$N$499=AB$3,ROW($K$4:$K$499)-ROW($K$4)+1),ROWS($K$4:$K94))),"")</f>
        <v/>
      </c>
      <c r="AD94" s="6" t="str">
        <f t="array" ref="AD94">IFERROR(INDEX($O$4:$O$499,SMALL(IF($N$4:$N$499=AD$3,ROW($O$4:$O$499)-ROW($O$4)+1),ROWS($O$4:$O94))),"")</f>
        <v/>
      </c>
      <c r="AE94" s="2" t="str">
        <f t="array" ref="AE94">IFERROR(INDEX($K$4:$K$499,SMALL(IF($N$4:$N$499=AD$3,ROW($K$4:$K$499)-ROW($K$4)+1),ROWS($K$4:$K94))),"")</f>
        <v/>
      </c>
      <c r="AF94" s="6" t="str">
        <f t="array" ref="AF94">IFERROR(INDEX($O$4:$O$499,SMALL(IF($N$4:$N$499=AF$3,ROW($O$4:$O$499)-ROW($O$4)+1),ROWS($O$4:$O94))),"")</f>
        <v/>
      </c>
      <c r="AG94" s="2" t="str">
        <f t="array" ref="AG94">IFERROR(INDEX($K$4:$K$499,SMALL(IF($N$4:$N$499=AF$3,ROW($K$4:$K$499)-ROW($K$4)+1),ROWS($K$4:$K94))),"")</f>
        <v/>
      </c>
      <c r="AH94" s="6" t="str">
        <f t="array" ref="AH94">IFERROR(INDEX($O$4:$O$499,SMALL(IF($N$4:$N$499=AH$3,ROW($O$4:$O$499)-ROW($O$4)+1),ROWS($O$4:$O94))),"")</f>
        <v/>
      </c>
      <c r="AI94" s="2" t="str">
        <f t="array" ref="AI94">IFERROR(INDEX($K$4:$K$499,SMALL(IF($N$4:$N$499=AH$3,ROW($K$4:$K$499)-ROW($K$4)+1),ROWS($K$4:$K94))),"")</f>
        <v/>
      </c>
      <c r="AJ94" s="2"/>
      <c r="AK94" s="2"/>
      <c r="AL94" s="2"/>
      <c r="AM94" s="2"/>
      <c r="AN94" s="2"/>
      <c r="AO94" s="2"/>
      <c r="AP94" s="2"/>
      <c r="AQ94" s="2"/>
      <c r="AR94" s="2"/>
    </row>
    <row r="95" spans="1:44" x14ac:dyDescent="0.25">
      <c r="A95" s="2">
        <f>IF(ISBLANK(Colony!D112),"",Colony!D112)</f>
        <v>42810</v>
      </c>
      <c r="B95" t="str">
        <f>IF(ISBLANK(Colony!E112),"",Colony!E112)</f>
        <v/>
      </c>
      <c r="C95" t="str">
        <f>IF(ISBLANK(Colony!F112),"",Colony!F112)</f>
        <v>70</v>
      </c>
      <c r="D95" s="1" t="str">
        <f>IF(ISBLANK(Colony!G112),"",Colony!G112)</f>
        <v>+</v>
      </c>
      <c r="E95" s="1" t="str">
        <f>IF(ISBLANK(Colony!H112),"",Colony!H112)</f>
        <v>WT4</v>
      </c>
      <c r="F95" s="1" t="str">
        <f>IF(ISBLANK(Colony!I112),"",Colony!I112)</f>
        <v>AH0594</v>
      </c>
      <c r="G95" s="1" t="str">
        <f>IF(ISBLANK(Colony!J112),"",Colony!J112)</f>
        <v>4F2</v>
      </c>
      <c r="H95" s="1" t="str">
        <f>IF(ISBLANK(Colony!L112),"",Colony!L112)</f>
        <v>Phil</v>
      </c>
      <c r="I95" t="str">
        <f t="array" ref="I95">_xlfn.IFNA(INDEX($A$4:$A$499&amp;$E$4:$E$499, MATCH(0, COUNTIF(I$3:I94, $A$4:$A$499&amp;$E$4:$E$499), 0)),"")</f>
        <v/>
      </c>
      <c r="J95" t="str">
        <f t="array" ref="J95">_xlfn.IFNA( MATCH(0, COUNTIF(I$3:I94, $A$4:$A$499&amp;$E$4:$E$499), 0),"")</f>
        <v/>
      </c>
      <c r="K95" s="2" t="str">
        <f t="array" ref="K95">IFERROR(INDEX($A$4:$A$499, J95),"")</f>
        <v/>
      </c>
      <c r="L95" t="str">
        <f t="array" ref="L95">IFERROR(INDEX($G$4:$G$499, J95),"")</f>
        <v/>
      </c>
      <c r="M95" t="str">
        <f t="array" ref="M95">IF(AND(J96&gt;99999,J95&lt;99999),O95- (SUM(--(NOT(ISBLANK(INDEX(Colony!$J$21:$J$494, J95):INDEX(Colony!$J$21:$J$494, COUNT($A$4:$A$499))))))), IFERROR(O95-(SUM(--(NOT(ISBLANK(INDEX(Colony!$J$21:$J$494, J95):INDEX(Colony!$J$21:$J$494, J96-1)))))),""))</f>
        <v/>
      </c>
      <c r="N95" t="str">
        <f t="array" ref="N95">IFERROR(INDEX($E$4:$E$499,J95),"")</f>
        <v/>
      </c>
      <c r="O95" t="str">
        <f t="array" ref="O95">IFERROR(IF(NOT(J95+100&gt;J96),COUNT($A$4:$A$499)+1-J95,IFERROR(J96-J95,"")),"")</f>
        <v/>
      </c>
      <c r="P95" s="6" t="str">
        <f t="array" ref="P95">IFERROR(INDEX($O$4:$O$499,SMALL(IF($N$4:$N$499=P$3,ROW($O$4:$O$499)-ROW($O$4)+1),ROWS($O$4:$O95))),"")</f>
        <v/>
      </c>
      <c r="Q95" s="2" t="str">
        <f t="array" ref="Q95">IFERROR(INDEX($K$4:$K$499,SMALL(IF($N$4:$N$499=P$3,ROW($K$4:$K$499)-ROW($K$4)+1),ROWS($K$4:$K95))),"")</f>
        <v/>
      </c>
      <c r="R95" s="6" t="str">
        <f t="array" ref="R95">IFERROR(INDEX($O$4:$O$499,SMALL(IF($N$4:$N$499=R$3,ROW($O$4:$O$499)-ROW($O$4)+1),ROWS($O$4:$O95))),"")</f>
        <v/>
      </c>
      <c r="S95" s="2" t="str">
        <f t="array" ref="S95">IFERROR(INDEX($K$4:$K$499,SMALL(IF($N$4:$N$499=R$3,ROW($K$4:$K$499)-ROW($K$4)+1),ROWS($K$4:$K95))),"")</f>
        <v/>
      </c>
      <c r="T95" s="6" t="str">
        <f t="array" ref="T95">IFERROR(INDEX($O$4:$O$499,SMALL(IF($N$4:$N$499=T$3,ROW($O$4:$O$499)-ROW($O$4)+1),ROWS($O$4:$O95))),"")</f>
        <v/>
      </c>
      <c r="U95" s="2" t="str">
        <f t="array" ref="U95">IFERROR(INDEX($K$4:$K$499,SMALL(IF($N$4:$N$499=T$3,ROW($K$4:$K$499)-ROW($K$4)+1),ROWS($K$4:$K95))),"")</f>
        <v/>
      </c>
      <c r="V95" s="6" t="str">
        <f t="array" ref="V95">IFERROR(INDEX($O$4:$O$499,SMALL(IF($N$4:$N$499=V$3,ROW($O$4:$O$499)-ROW($O$4)+1),ROWS($O$4:$O95))),"")</f>
        <v/>
      </c>
      <c r="W95" s="2" t="str">
        <f t="array" ref="W95">IFERROR(INDEX($K$4:$K$499,SMALL(IF($N$4:$N$499=V$3,ROW($K$4:$K$499)-ROW($K$4)+1),ROWS($K$4:$K95))),"")</f>
        <v/>
      </c>
      <c r="X95" s="6" t="str">
        <f t="array" ref="X95">IFERROR(INDEX($O$4:$O$499,SMALL(IF($N$4:$N$499=X$3,ROW($O$4:$O$499)-ROW($O$4)+1),ROWS($O$4:$O95))),"")</f>
        <v/>
      </c>
      <c r="Y95" s="2" t="str">
        <f t="array" ref="Y95">IFERROR(INDEX($K$4:$K$499,SMALL(IF($N$4:$N$499=X$3,ROW($K$4:$K$499)-ROW($K$4)+1),ROWS($K$4:$K95))),"")</f>
        <v/>
      </c>
      <c r="Z95" s="6" t="str">
        <f t="array" ref="Z95">IFERROR(INDEX($O$4:$O$499,SMALL(IF($N$4:$N$499=Z$3,ROW($O$4:$O$499)-ROW($O$4)+1),ROWS($O$4:$O95))),"")</f>
        <v/>
      </c>
      <c r="AA95" s="2" t="str">
        <f t="array" ref="AA95">IFERROR(INDEX($K$4:$K$499,SMALL(IF($N$4:$N$499=Z$3,ROW($K$4:$K$499)-ROW($K$4)+1),ROWS($K$4:$K95))),"")</f>
        <v/>
      </c>
      <c r="AB95" s="6" t="str">
        <f t="array" ref="AB95">IFERROR(INDEX($O$4:$O$499,SMALL(IF($N$4:$N$499=AB$3,ROW($O$4:$O$499)-ROW($O$4)+1),ROWS($O$4:$O95))),"")</f>
        <v/>
      </c>
      <c r="AC95" s="2" t="str">
        <f t="array" ref="AC95">IFERROR(INDEX($K$4:$K$499,SMALL(IF($N$4:$N$499=AB$3,ROW($K$4:$K$499)-ROW($K$4)+1),ROWS($K$4:$K95))),"")</f>
        <v/>
      </c>
      <c r="AD95" s="6" t="str">
        <f t="array" ref="AD95">IFERROR(INDEX($O$4:$O$499,SMALL(IF($N$4:$N$499=AD$3,ROW($O$4:$O$499)-ROW($O$4)+1),ROWS($O$4:$O95))),"")</f>
        <v/>
      </c>
      <c r="AE95" s="2" t="str">
        <f t="array" ref="AE95">IFERROR(INDEX($K$4:$K$499,SMALL(IF($N$4:$N$499=AD$3,ROW($K$4:$K$499)-ROW($K$4)+1),ROWS($K$4:$K95))),"")</f>
        <v/>
      </c>
      <c r="AF95" s="6" t="str">
        <f t="array" ref="AF95">IFERROR(INDEX($O$4:$O$499,SMALL(IF($N$4:$N$499=AF$3,ROW($O$4:$O$499)-ROW($O$4)+1),ROWS($O$4:$O95))),"")</f>
        <v/>
      </c>
      <c r="AG95" s="2" t="str">
        <f t="array" ref="AG95">IFERROR(INDEX($K$4:$K$499,SMALL(IF($N$4:$N$499=AF$3,ROW($K$4:$K$499)-ROW($K$4)+1),ROWS($K$4:$K95))),"")</f>
        <v/>
      </c>
      <c r="AH95" s="6" t="str">
        <f t="array" ref="AH95">IFERROR(INDEX($O$4:$O$499,SMALL(IF($N$4:$N$499=AH$3,ROW($O$4:$O$499)-ROW($O$4)+1),ROWS($O$4:$O95))),"")</f>
        <v/>
      </c>
      <c r="AI95" s="2" t="str">
        <f t="array" ref="AI95">IFERROR(INDEX($K$4:$K$499,SMALL(IF($N$4:$N$499=AH$3,ROW($K$4:$K$499)-ROW($K$4)+1),ROWS($K$4:$K95))),"")</f>
        <v/>
      </c>
      <c r="AJ95" s="2"/>
      <c r="AK95" s="2"/>
      <c r="AL95" s="2"/>
      <c r="AM95" s="2"/>
      <c r="AN95" s="2"/>
      <c r="AO95" s="2"/>
      <c r="AP95" s="2"/>
      <c r="AQ95" s="2"/>
      <c r="AR95" s="2"/>
    </row>
    <row r="96" spans="1:44" x14ac:dyDescent="0.25">
      <c r="A96" s="2">
        <f>IF(ISBLANK(Colony!D113),"",Colony!D113)</f>
        <v>42810</v>
      </c>
      <c r="B96" t="str">
        <f>IF(ISBLANK(Colony!E113),"",Colony!E113)</f>
        <v/>
      </c>
      <c r="C96" t="str">
        <f>IF(ISBLANK(Colony!F113),"",Colony!F113)</f>
        <v>71</v>
      </c>
      <c r="D96" s="1" t="str">
        <f>IF(ISBLANK(Colony!G113),"",Colony!G113)</f>
        <v>+</v>
      </c>
      <c r="E96" s="1" t="str">
        <f>IF(ISBLANK(Colony!H113),"",Colony!H113)</f>
        <v>WT4</v>
      </c>
      <c r="F96" s="1" t="str">
        <f>IF(ISBLANK(Colony!I113),"",Colony!I113)</f>
        <v>AH0594</v>
      </c>
      <c r="G96" s="1" t="str">
        <f>IF(ISBLANK(Colony!J113),"",Colony!J113)</f>
        <v>"4E2</v>
      </c>
      <c r="H96" s="1" t="str">
        <f>IF(ISBLANK(Colony!L113),"",Colony!L113)</f>
        <v>alexis</v>
      </c>
      <c r="I96" t="str">
        <f t="array" ref="I96">_xlfn.IFNA(INDEX($A$4:$A$499&amp;$E$4:$E$499, MATCH(0, COUNTIF(I$3:I95, $A$4:$A$499&amp;$E$4:$E$499), 0)),"")</f>
        <v/>
      </c>
      <c r="J96" t="str">
        <f t="array" ref="J96">_xlfn.IFNA( MATCH(0, COUNTIF(I$3:I95, $A$4:$A$499&amp;$E$4:$E$499), 0),"")</f>
        <v/>
      </c>
      <c r="K96" s="2" t="str">
        <f t="array" ref="K96">IFERROR(INDEX($A$4:$A$499, J96),"")</f>
        <v/>
      </c>
      <c r="L96" t="str">
        <f t="array" ref="L96">IFERROR(INDEX($G$4:$G$499, J96),"")</f>
        <v/>
      </c>
      <c r="M96" t="str">
        <f t="array" ref="M96">IF(AND(J97&gt;99999,J96&lt;99999),O96- (SUM(--(NOT(ISBLANK(INDEX(Colony!$J$21:$J$494, J96):INDEX(Colony!$J$21:$J$494, COUNT($A$4:$A$499))))))), IFERROR(O96-(SUM(--(NOT(ISBLANK(INDEX(Colony!$J$21:$J$494, J96):INDEX(Colony!$J$21:$J$494, J97-1)))))),""))</f>
        <v/>
      </c>
      <c r="N96" t="str">
        <f t="array" ref="N96">IFERROR(INDEX($E$4:$E$499,J96),"")</f>
        <v/>
      </c>
      <c r="O96" t="str">
        <f t="array" ref="O96">IFERROR(IF(NOT(J96+100&gt;J97),COUNT($A$4:$A$499)+1-J96,IFERROR(J97-J96,"")),"")</f>
        <v/>
      </c>
      <c r="P96" s="6" t="str">
        <f t="array" ref="P96">IFERROR(INDEX($O$4:$O$499,SMALL(IF($N$4:$N$499=P$3,ROW($O$4:$O$499)-ROW($O$4)+1),ROWS($O$4:$O96))),"")</f>
        <v/>
      </c>
      <c r="Q96" s="2" t="str">
        <f t="array" ref="Q96">IFERROR(INDEX($K$4:$K$499,SMALL(IF($N$4:$N$499=P$3,ROW($K$4:$K$499)-ROW($K$4)+1),ROWS($K$4:$K96))),"")</f>
        <v/>
      </c>
      <c r="R96" s="6" t="str">
        <f t="array" ref="R96">IFERROR(INDEX($O$4:$O$499,SMALL(IF($N$4:$N$499=R$3,ROW($O$4:$O$499)-ROW($O$4)+1),ROWS($O$4:$O96))),"")</f>
        <v/>
      </c>
      <c r="S96" s="2" t="str">
        <f t="array" ref="S96">IFERROR(INDEX($K$4:$K$499,SMALL(IF($N$4:$N$499=R$3,ROW($K$4:$K$499)-ROW($K$4)+1),ROWS($K$4:$K96))),"")</f>
        <v/>
      </c>
      <c r="T96" s="6" t="str">
        <f t="array" ref="T96">IFERROR(INDEX($O$4:$O$499,SMALL(IF($N$4:$N$499=T$3,ROW($O$4:$O$499)-ROW($O$4)+1),ROWS($O$4:$O96))),"")</f>
        <v/>
      </c>
      <c r="U96" s="2" t="str">
        <f t="array" ref="U96">IFERROR(INDEX($K$4:$K$499,SMALL(IF($N$4:$N$499=T$3,ROW($K$4:$K$499)-ROW($K$4)+1),ROWS($K$4:$K96))),"")</f>
        <v/>
      </c>
      <c r="V96" s="6" t="str">
        <f t="array" ref="V96">IFERROR(INDEX($O$4:$O$499,SMALL(IF($N$4:$N$499=V$3,ROW($O$4:$O$499)-ROW($O$4)+1),ROWS($O$4:$O96))),"")</f>
        <v/>
      </c>
      <c r="W96" s="2" t="str">
        <f t="array" ref="W96">IFERROR(INDEX($K$4:$K$499,SMALL(IF($N$4:$N$499=V$3,ROW($K$4:$K$499)-ROW($K$4)+1),ROWS($K$4:$K96))),"")</f>
        <v/>
      </c>
      <c r="X96" s="6" t="str">
        <f t="array" ref="X96">IFERROR(INDEX($O$4:$O$499,SMALL(IF($N$4:$N$499=X$3,ROW($O$4:$O$499)-ROW($O$4)+1),ROWS($O$4:$O96))),"")</f>
        <v/>
      </c>
      <c r="Y96" s="2" t="str">
        <f t="array" ref="Y96">IFERROR(INDEX($K$4:$K$499,SMALL(IF($N$4:$N$499=X$3,ROW($K$4:$K$499)-ROW($K$4)+1),ROWS($K$4:$K96))),"")</f>
        <v/>
      </c>
      <c r="Z96" s="6" t="str">
        <f t="array" ref="Z96">IFERROR(INDEX($O$4:$O$499,SMALL(IF($N$4:$N$499=Z$3,ROW($O$4:$O$499)-ROW($O$4)+1),ROWS($O$4:$O96))),"")</f>
        <v/>
      </c>
      <c r="AA96" s="2" t="str">
        <f t="array" ref="AA96">IFERROR(INDEX($K$4:$K$499,SMALL(IF($N$4:$N$499=Z$3,ROW($K$4:$K$499)-ROW($K$4)+1),ROWS($K$4:$K96))),"")</f>
        <v/>
      </c>
      <c r="AB96" s="6" t="str">
        <f t="array" ref="AB96">IFERROR(INDEX($O$4:$O$499,SMALL(IF($N$4:$N$499=AB$3,ROW($O$4:$O$499)-ROW($O$4)+1),ROWS($O$4:$O96))),"")</f>
        <v/>
      </c>
      <c r="AC96" s="2" t="str">
        <f t="array" ref="AC96">IFERROR(INDEX($K$4:$K$499,SMALL(IF($N$4:$N$499=AB$3,ROW($K$4:$K$499)-ROW($K$4)+1),ROWS($K$4:$K96))),"")</f>
        <v/>
      </c>
      <c r="AD96" s="6" t="str">
        <f t="array" ref="AD96">IFERROR(INDEX($O$4:$O$499,SMALL(IF($N$4:$N$499=AD$3,ROW($O$4:$O$499)-ROW($O$4)+1),ROWS($O$4:$O96))),"")</f>
        <v/>
      </c>
      <c r="AE96" s="2" t="str">
        <f t="array" ref="AE96">IFERROR(INDEX($K$4:$K$499,SMALL(IF($N$4:$N$499=AD$3,ROW($K$4:$K$499)-ROW($K$4)+1),ROWS($K$4:$K96))),"")</f>
        <v/>
      </c>
      <c r="AF96" s="6" t="str">
        <f t="array" ref="AF96">IFERROR(INDEX($O$4:$O$499,SMALL(IF($N$4:$N$499=AF$3,ROW($O$4:$O$499)-ROW($O$4)+1),ROWS($O$4:$O96))),"")</f>
        <v/>
      </c>
      <c r="AG96" s="2" t="str">
        <f t="array" ref="AG96">IFERROR(INDEX($K$4:$K$499,SMALL(IF($N$4:$N$499=AF$3,ROW($K$4:$K$499)-ROW($K$4)+1),ROWS($K$4:$K96))),"")</f>
        <v/>
      </c>
      <c r="AH96" s="6" t="str">
        <f t="array" ref="AH96">IFERROR(INDEX($O$4:$O$499,SMALL(IF($N$4:$N$499=AH$3,ROW($O$4:$O$499)-ROW($O$4)+1),ROWS($O$4:$O96))),"")</f>
        <v/>
      </c>
      <c r="AI96" s="2" t="str">
        <f t="array" ref="AI96">IFERROR(INDEX($K$4:$K$499,SMALL(IF($N$4:$N$499=AH$3,ROW($K$4:$K$499)-ROW($K$4)+1),ROWS($K$4:$K96))),"")</f>
        <v/>
      </c>
      <c r="AJ96" s="2"/>
      <c r="AK96" s="2"/>
      <c r="AL96" s="2"/>
      <c r="AM96" s="2"/>
      <c r="AN96" s="2"/>
      <c r="AO96" s="2"/>
      <c r="AP96" s="2"/>
      <c r="AQ96" s="2"/>
      <c r="AR96" s="2"/>
    </row>
    <row r="97" spans="1:44" x14ac:dyDescent="0.25">
      <c r="A97" s="2">
        <f>IF(ISBLANK(Colony!D114),"",Colony!D114)</f>
        <v>42810</v>
      </c>
      <c r="B97" t="str">
        <f>IF(ISBLANK(Colony!E114),"",Colony!E114)</f>
        <v/>
      </c>
      <c r="C97" t="str">
        <f>IF(ISBLANK(Colony!F114),"",Colony!F114)</f>
        <v>72</v>
      </c>
      <c r="D97" s="1" t="str">
        <f>IF(ISBLANK(Colony!G114),"",Colony!G114)</f>
        <v>+</v>
      </c>
      <c r="E97" s="1" t="str">
        <f>IF(ISBLANK(Colony!H114),"",Colony!H114)</f>
        <v>WT4</v>
      </c>
      <c r="F97" s="1" t="str">
        <f>IF(ISBLANK(Colony!I114),"",Colony!I114)</f>
        <v>AH0594</v>
      </c>
      <c r="G97" s="1" t="str">
        <f>IF(ISBLANK(Colony!J114),"",Colony!J114)</f>
        <v>"4E2</v>
      </c>
      <c r="H97" s="1" t="str">
        <f>IF(ISBLANK(Colony!L114),"",Colony!L114)</f>
        <v>alexis</v>
      </c>
      <c r="I97" t="str">
        <f t="array" ref="I97">_xlfn.IFNA(INDEX($A$4:$A$499&amp;$E$4:$E$499, MATCH(0, COUNTIF(I$3:I96, $A$4:$A$499&amp;$E$4:$E$499), 0)),"")</f>
        <v/>
      </c>
      <c r="J97" t="str">
        <f t="array" ref="J97">_xlfn.IFNA( MATCH(0, COUNTIF(I$3:I96, $A$4:$A$499&amp;$E$4:$E$499), 0),"")</f>
        <v/>
      </c>
      <c r="K97" s="2" t="str">
        <f t="array" ref="K97">IFERROR(INDEX($A$4:$A$499, J97),"")</f>
        <v/>
      </c>
      <c r="L97" t="str">
        <f t="array" ref="L97">IFERROR(INDEX($G$4:$G$499, J97),"")</f>
        <v/>
      </c>
      <c r="M97" t="str">
        <f t="array" ref="M97">IF(AND(J98&gt;99999,J97&lt;99999),O97- (SUM(--(NOT(ISBLANK(INDEX(Colony!$J$21:$J$494, J97):INDEX(Colony!$J$21:$J$494, COUNT($A$4:$A$499))))))), IFERROR(O97-(SUM(--(NOT(ISBLANK(INDEX(Colony!$J$21:$J$494, J97):INDEX(Colony!$J$21:$J$494, J98-1)))))),""))</f>
        <v/>
      </c>
      <c r="N97" t="str">
        <f t="array" ref="N97">IFERROR(INDEX($E$4:$E$499,J97),"")</f>
        <v/>
      </c>
      <c r="O97" t="str">
        <f t="array" ref="O97">IFERROR(IF(NOT(J97+100&gt;J98),COUNT($A$4:$A$499)+1-J97,IFERROR(J98-J97,"")),"")</f>
        <v/>
      </c>
      <c r="P97" s="6" t="str">
        <f t="array" ref="P97">IFERROR(INDEX($O$4:$O$499,SMALL(IF($N$4:$N$499=P$3,ROW($O$4:$O$499)-ROW($O$4)+1),ROWS($O$4:$O97))),"")</f>
        <v/>
      </c>
      <c r="Q97" s="2" t="str">
        <f t="array" ref="Q97">IFERROR(INDEX($K$4:$K$499,SMALL(IF($N$4:$N$499=P$3,ROW($K$4:$K$499)-ROW($K$4)+1),ROWS($K$4:$K97))),"")</f>
        <v/>
      </c>
      <c r="R97" s="6" t="str">
        <f t="array" ref="R97">IFERROR(INDEX($O$4:$O$499,SMALL(IF($N$4:$N$499=R$3,ROW($O$4:$O$499)-ROW($O$4)+1),ROWS($O$4:$O97))),"")</f>
        <v/>
      </c>
      <c r="S97" s="2" t="str">
        <f t="array" ref="S97">IFERROR(INDEX($K$4:$K$499,SMALL(IF($N$4:$N$499=R$3,ROW($K$4:$K$499)-ROW($K$4)+1),ROWS($K$4:$K97))),"")</f>
        <v/>
      </c>
      <c r="T97" s="6" t="str">
        <f t="array" ref="T97">IFERROR(INDEX($O$4:$O$499,SMALL(IF($N$4:$N$499=T$3,ROW($O$4:$O$499)-ROW($O$4)+1),ROWS($O$4:$O97))),"")</f>
        <v/>
      </c>
      <c r="U97" s="2" t="str">
        <f t="array" ref="U97">IFERROR(INDEX($K$4:$K$499,SMALL(IF($N$4:$N$499=T$3,ROW($K$4:$K$499)-ROW($K$4)+1),ROWS($K$4:$K97))),"")</f>
        <v/>
      </c>
      <c r="V97" s="6" t="str">
        <f t="array" ref="V97">IFERROR(INDEX($O$4:$O$499,SMALL(IF($N$4:$N$499=V$3,ROW($O$4:$O$499)-ROW($O$4)+1),ROWS($O$4:$O97))),"")</f>
        <v/>
      </c>
      <c r="W97" s="2" t="str">
        <f t="array" ref="W97">IFERROR(INDEX($K$4:$K$499,SMALL(IF($N$4:$N$499=V$3,ROW($K$4:$K$499)-ROW($K$4)+1),ROWS($K$4:$K97))),"")</f>
        <v/>
      </c>
      <c r="X97" s="6" t="str">
        <f t="array" ref="X97">IFERROR(INDEX($O$4:$O$499,SMALL(IF($N$4:$N$499=X$3,ROW($O$4:$O$499)-ROW($O$4)+1),ROWS($O$4:$O97))),"")</f>
        <v/>
      </c>
      <c r="Y97" s="2" t="str">
        <f t="array" ref="Y97">IFERROR(INDEX($K$4:$K$499,SMALL(IF($N$4:$N$499=X$3,ROW($K$4:$K$499)-ROW($K$4)+1),ROWS($K$4:$K97))),"")</f>
        <v/>
      </c>
      <c r="Z97" s="6" t="str">
        <f t="array" ref="Z97">IFERROR(INDEX($O$4:$O$499,SMALL(IF($N$4:$N$499=Z$3,ROW($O$4:$O$499)-ROW($O$4)+1),ROWS($O$4:$O97))),"")</f>
        <v/>
      </c>
      <c r="AA97" s="2" t="str">
        <f t="array" ref="AA97">IFERROR(INDEX($K$4:$K$499,SMALL(IF($N$4:$N$499=Z$3,ROW($K$4:$K$499)-ROW($K$4)+1),ROWS($K$4:$K97))),"")</f>
        <v/>
      </c>
      <c r="AB97" s="6" t="str">
        <f t="array" ref="AB97">IFERROR(INDEX($O$4:$O$499,SMALL(IF($N$4:$N$499=AB$3,ROW($O$4:$O$499)-ROW($O$4)+1),ROWS($O$4:$O97))),"")</f>
        <v/>
      </c>
      <c r="AC97" s="2" t="str">
        <f t="array" ref="AC97">IFERROR(INDEX($K$4:$K$499,SMALL(IF($N$4:$N$499=AB$3,ROW($K$4:$K$499)-ROW($K$4)+1),ROWS($K$4:$K97))),"")</f>
        <v/>
      </c>
      <c r="AD97" s="6" t="str">
        <f t="array" ref="AD97">IFERROR(INDEX($O$4:$O$499,SMALL(IF($N$4:$N$499=AD$3,ROW($O$4:$O$499)-ROW($O$4)+1),ROWS($O$4:$O97))),"")</f>
        <v/>
      </c>
      <c r="AE97" s="2" t="str">
        <f t="array" ref="AE97">IFERROR(INDEX($K$4:$K$499,SMALL(IF($N$4:$N$499=AD$3,ROW($K$4:$K$499)-ROW($K$4)+1),ROWS($K$4:$K97))),"")</f>
        <v/>
      </c>
      <c r="AF97" s="6" t="str">
        <f t="array" ref="AF97">IFERROR(INDEX($O$4:$O$499,SMALL(IF($N$4:$N$499=AF$3,ROW($O$4:$O$499)-ROW($O$4)+1),ROWS($O$4:$O97))),"")</f>
        <v/>
      </c>
      <c r="AG97" s="2" t="str">
        <f t="array" ref="AG97">IFERROR(INDEX($K$4:$K$499,SMALL(IF($N$4:$N$499=AF$3,ROW($K$4:$K$499)-ROW($K$4)+1),ROWS($K$4:$K97))),"")</f>
        <v/>
      </c>
      <c r="AH97" s="6" t="str">
        <f t="array" ref="AH97">IFERROR(INDEX($O$4:$O$499,SMALL(IF($N$4:$N$499=AH$3,ROW($O$4:$O$499)-ROW($O$4)+1),ROWS($O$4:$O97))),"")</f>
        <v/>
      </c>
      <c r="AI97" s="2" t="str">
        <f t="array" ref="AI97">IFERROR(INDEX($K$4:$K$499,SMALL(IF($N$4:$N$499=AH$3,ROW($K$4:$K$499)-ROW($K$4)+1),ROWS($K$4:$K97))),"")</f>
        <v/>
      </c>
      <c r="AJ97" s="2"/>
      <c r="AK97" s="2"/>
      <c r="AL97" s="2"/>
      <c r="AM97" s="2"/>
      <c r="AN97" s="2"/>
      <c r="AO97" s="2"/>
      <c r="AP97" s="2"/>
      <c r="AQ97" s="2"/>
      <c r="AR97" s="2"/>
    </row>
    <row r="98" spans="1:44" x14ac:dyDescent="0.25">
      <c r="A98" s="2">
        <f>IF(ISBLANK(Colony!D115),"",Colony!D115)</f>
        <v>42810</v>
      </c>
      <c r="B98" t="str">
        <f>IF(ISBLANK(Colony!E115),"",Colony!E115)</f>
        <v/>
      </c>
      <c r="C98" t="str">
        <f>IF(ISBLANK(Colony!F115),"",Colony!F115)</f>
        <v>73</v>
      </c>
      <c r="D98" s="1" t="str">
        <f>IF(ISBLANK(Colony!G115),"",Colony!G115)</f>
        <v>+</v>
      </c>
      <c r="E98" s="1" t="str">
        <f>IF(ISBLANK(Colony!H115),"",Colony!H115)</f>
        <v>WT4</v>
      </c>
      <c r="F98" s="1" t="str">
        <f>IF(ISBLANK(Colony!I115),"",Colony!I115)</f>
        <v>AH0594</v>
      </c>
      <c r="G98" s="1" t="str">
        <f>IF(ISBLANK(Colony!J115),"",Colony!J115)</f>
        <v>"4E2</v>
      </c>
      <c r="H98" s="1" t="str">
        <f>IF(ISBLANK(Colony!L115),"",Colony!L115)</f>
        <v>alexis</v>
      </c>
      <c r="I98" t="str">
        <f t="array" ref="I98">_xlfn.IFNA(INDEX($A$4:$A$499&amp;$E$4:$E$499, MATCH(0, COUNTIF(I$3:I97, $A$4:$A$499&amp;$E$4:$E$499), 0)),"")</f>
        <v/>
      </c>
      <c r="J98" t="str">
        <f t="array" ref="J98">_xlfn.IFNA( MATCH(0, COUNTIF(I$3:I97, $A$4:$A$499&amp;$E$4:$E$499), 0),"")</f>
        <v/>
      </c>
      <c r="K98" s="2" t="str">
        <f t="array" ref="K98">IFERROR(INDEX($A$4:$A$499, J98),"")</f>
        <v/>
      </c>
      <c r="L98" t="str">
        <f t="array" ref="L98">IFERROR(INDEX($G$4:$G$499, J98),"")</f>
        <v/>
      </c>
      <c r="M98" t="str">
        <f t="array" ref="M98">IF(AND(J99&gt;99999,J98&lt;99999),O98- (SUM(--(NOT(ISBLANK(INDEX(Colony!$J$21:$J$494, J98):INDEX(Colony!$J$21:$J$494, COUNT($A$4:$A$499))))))), IFERROR(O98-(SUM(--(NOT(ISBLANK(INDEX(Colony!$J$21:$J$494, J98):INDEX(Colony!$J$21:$J$494, J99-1)))))),""))</f>
        <v/>
      </c>
      <c r="N98" t="str">
        <f t="array" ref="N98">IFERROR(INDEX($E$4:$E$499,J98),"")</f>
        <v/>
      </c>
      <c r="O98" t="str">
        <f t="array" ref="O98">IFERROR(IF(NOT(J98+100&gt;J99),COUNT($A$4:$A$499)+1-J98,IFERROR(J99-J98,"")),"")</f>
        <v/>
      </c>
      <c r="P98" s="6" t="str">
        <f t="array" ref="P98">IFERROR(INDEX($O$4:$O$499,SMALL(IF($N$4:$N$499=P$3,ROW($O$4:$O$499)-ROW($O$4)+1),ROWS($O$4:$O98))),"")</f>
        <v/>
      </c>
      <c r="Q98" s="2" t="str">
        <f t="array" ref="Q98">IFERROR(INDEX($K$4:$K$499,SMALL(IF($N$4:$N$499=P$3,ROW($K$4:$K$499)-ROW($K$4)+1),ROWS($K$4:$K98))),"")</f>
        <v/>
      </c>
      <c r="R98" s="6" t="str">
        <f t="array" ref="R98">IFERROR(INDEX($O$4:$O$499,SMALL(IF($N$4:$N$499=R$3,ROW($O$4:$O$499)-ROW($O$4)+1),ROWS($O$4:$O98))),"")</f>
        <v/>
      </c>
      <c r="S98" s="2" t="str">
        <f t="array" ref="S98">IFERROR(INDEX($K$4:$K$499,SMALL(IF($N$4:$N$499=R$3,ROW($K$4:$K$499)-ROW($K$4)+1),ROWS($K$4:$K98))),"")</f>
        <v/>
      </c>
      <c r="T98" s="6" t="str">
        <f t="array" ref="T98">IFERROR(INDEX($O$4:$O$499,SMALL(IF($N$4:$N$499=T$3,ROW($O$4:$O$499)-ROW($O$4)+1),ROWS($O$4:$O98))),"")</f>
        <v/>
      </c>
      <c r="U98" s="2" t="str">
        <f t="array" ref="U98">IFERROR(INDEX($K$4:$K$499,SMALL(IF($N$4:$N$499=T$3,ROW($K$4:$K$499)-ROW($K$4)+1),ROWS($K$4:$K98))),"")</f>
        <v/>
      </c>
      <c r="V98" s="6" t="str">
        <f t="array" ref="V98">IFERROR(INDEX($O$4:$O$499,SMALL(IF($N$4:$N$499=V$3,ROW($O$4:$O$499)-ROW($O$4)+1),ROWS($O$4:$O98))),"")</f>
        <v/>
      </c>
      <c r="W98" s="2" t="str">
        <f t="array" ref="W98">IFERROR(INDEX($K$4:$K$499,SMALL(IF($N$4:$N$499=V$3,ROW($K$4:$K$499)-ROW($K$4)+1),ROWS($K$4:$K98))),"")</f>
        <v/>
      </c>
      <c r="X98" s="6" t="str">
        <f t="array" ref="X98">IFERROR(INDEX($O$4:$O$499,SMALL(IF($N$4:$N$499=X$3,ROW($O$4:$O$499)-ROW($O$4)+1),ROWS($O$4:$O98))),"")</f>
        <v/>
      </c>
      <c r="Y98" s="2" t="str">
        <f t="array" ref="Y98">IFERROR(INDEX($K$4:$K$499,SMALL(IF($N$4:$N$499=X$3,ROW($K$4:$K$499)-ROW($K$4)+1),ROWS($K$4:$K98))),"")</f>
        <v/>
      </c>
      <c r="Z98" s="6" t="str">
        <f t="array" ref="Z98">IFERROR(INDEX($O$4:$O$499,SMALL(IF($N$4:$N$499=Z$3,ROW($O$4:$O$499)-ROW($O$4)+1),ROWS($O$4:$O98))),"")</f>
        <v/>
      </c>
      <c r="AA98" s="2" t="str">
        <f t="array" ref="AA98">IFERROR(INDEX($K$4:$K$499,SMALL(IF($N$4:$N$499=Z$3,ROW($K$4:$K$499)-ROW($K$4)+1),ROWS($K$4:$K98))),"")</f>
        <v/>
      </c>
      <c r="AB98" s="6" t="str">
        <f t="array" ref="AB98">IFERROR(INDEX($O$4:$O$499,SMALL(IF($N$4:$N$499=AB$3,ROW($O$4:$O$499)-ROW($O$4)+1),ROWS($O$4:$O98))),"")</f>
        <v/>
      </c>
      <c r="AC98" s="2" t="str">
        <f t="array" ref="AC98">IFERROR(INDEX($K$4:$K$499,SMALL(IF($N$4:$N$499=AB$3,ROW($K$4:$K$499)-ROW($K$4)+1),ROWS($K$4:$K98))),"")</f>
        <v/>
      </c>
      <c r="AD98" s="6" t="str">
        <f t="array" ref="AD98">IFERROR(INDEX($O$4:$O$499,SMALL(IF($N$4:$N$499=AD$3,ROW($O$4:$O$499)-ROW($O$4)+1),ROWS($O$4:$O98))),"")</f>
        <v/>
      </c>
      <c r="AE98" s="2" t="str">
        <f t="array" ref="AE98">IFERROR(INDEX($K$4:$K$499,SMALL(IF($N$4:$N$499=AD$3,ROW($K$4:$K$499)-ROW($K$4)+1),ROWS($K$4:$K98))),"")</f>
        <v/>
      </c>
      <c r="AF98" s="6" t="str">
        <f t="array" ref="AF98">IFERROR(INDEX($O$4:$O$499,SMALL(IF($N$4:$N$499=AF$3,ROW($O$4:$O$499)-ROW($O$4)+1),ROWS($O$4:$O98))),"")</f>
        <v/>
      </c>
      <c r="AG98" s="2" t="str">
        <f t="array" ref="AG98">IFERROR(INDEX($K$4:$K$499,SMALL(IF($N$4:$N$499=AF$3,ROW($K$4:$K$499)-ROW($K$4)+1),ROWS($K$4:$K98))),"")</f>
        <v/>
      </c>
      <c r="AH98" s="6" t="str">
        <f t="array" ref="AH98">IFERROR(INDEX($O$4:$O$499,SMALL(IF($N$4:$N$499=AH$3,ROW($O$4:$O$499)-ROW($O$4)+1),ROWS($O$4:$O98))),"")</f>
        <v/>
      </c>
      <c r="AI98" s="2" t="str">
        <f t="array" ref="AI98">IFERROR(INDEX($K$4:$K$499,SMALL(IF($N$4:$N$499=AH$3,ROW($K$4:$K$499)-ROW($K$4)+1),ROWS($K$4:$K98))),"")</f>
        <v/>
      </c>
      <c r="AJ98" s="2"/>
      <c r="AK98" s="2"/>
      <c r="AL98" s="2"/>
      <c r="AM98" s="2"/>
      <c r="AN98" s="2"/>
      <c r="AO98" s="2"/>
      <c r="AP98" s="2"/>
      <c r="AQ98" s="2"/>
      <c r="AR98" s="2"/>
    </row>
    <row r="99" spans="1:44" x14ac:dyDescent="0.25">
      <c r="A99" s="2">
        <f>IF(ISBLANK(Colony!D116),"",Colony!D116)</f>
        <v>42812</v>
      </c>
      <c r="B99">
        <f>IF(ISBLANK(Colony!E116),"",Colony!E116)</f>
        <v>5</v>
      </c>
      <c r="C99" t="str">
        <f>IF(ISBLANK(Colony!F116),"",Colony!F116)</f>
        <v>-</v>
      </c>
      <c r="D99" s="1" t="str">
        <f>IF(ISBLANK(Colony!G116),"",Colony!G116)</f>
        <v/>
      </c>
      <c r="E99" s="1" t="str">
        <f>IF(ISBLANK(Colony!H116),"",Colony!H116)</f>
        <v>WT2</v>
      </c>
      <c r="F99" s="1" t="str">
        <f>IF(ISBLANK(Colony!I116),"",Colony!I116)</f>
        <v>AH0593</v>
      </c>
      <c r="G99" s="1" t="str">
        <f>IF(ISBLANK(Colony!J116),"",Colony!J116)</f>
        <v>died before weaning</v>
      </c>
      <c r="H99" s="1" t="str">
        <f>IF(ISBLANK(Colony!L116),"",Colony!L116)</f>
        <v>died before weaning</v>
      </c>
      <c r="I99" t="str">
        <f t="array" ref="I99">_xlfn.IFNA(INDEX($A$4:$A$499&amp;$E$4:$E$499, MATCH(0, COUNTIF(I$3:I98, $A$4:$A$499&amp;$E$4:$E$499), 0)),"")</f>
        <v/>
      </c>
      <c r="J99" t="str">
        <f t="array" ref="J99">_xlfn.IFNA( MATCH(0, COUNTIF(I$3:I98, $A$4:$A$499&amp;$E$4:$E$499), 0),"")</f>
        <v/>
      </c>
      <c r="K99" s="2" t="str">
        <f t="array" ref="K99">IFERROR(INDEX($A$4:$A$499, J99),"")</f>
        <v/>
      </c>
      <c r="L99" t="str">
        <f t="array" ref="L99">IFERROR(INDEX($G$4:$G$499, J99),"")</f>
        <v/>
      </c>
      <c r="M99" t="str">
        <f t="array" ref="M99">IF(AND(J100&gt;99999,J99&lt;99999),O99- (SUM(--(NOT(ISBLANK(INDEX(Colony!$J$21:$J$494, J99):INDEX(Colony!$J$21:$J$494, COUNT($A$4:$A$499))))))), IFERROR(O99-(SUM(--(NOT(ISBLANK(INDEX(Colony!$J$21:$J$494, J99):INDEX(Colony!$J$21:$J$494, J100-1)))))),""))</f>
        <v/>
      </c>
      <c r="N99" t="str">
        <f t="array" ref="N99">IFERROR(INDEX($E$4:$E$499,J99),"")</f>
        <v/>
      </c>
      <c r="O99" t="str">
        <f t="array" ref="O99">IFERROR(IF(NOT(J99+100&gt;J100),COUNT($A$4:$A$499)+1-J99,IFERROR(J100-J99,"")),"")</f>
        <v/>
      </c>
      <c r="P99" s="6" t="str">
        <f t="array" ref="P99">IFERROR(INDEX($O$4:$O$499,SMALL(IF($N$4:$N$499=P$3,ROW($O$4:$O$499)-ROW($O$4)+1),ROWS($O$4:$O99))),"")</f>
        <v/>
      </c>
      <c r="Q99" s="2" t="str">
        <f t="array" ref="Q99">IFERROR(INDEX($K$4:$K$499,SMALL(IF($N$4:$N$499=P$3,ROW($K$4:$K$499)-ROW($K$4)+1),ROWS($K$4:$K99))),"")</f>
        <v/>
      </c>
      <c r="R99" s="6" t="str">
        <f t="array" ref="R99">IFERROR(INDEX($O$4:$O$499,SMALL(IF($N$4:$N$499=R$3,ROW($O$4:$O$499)-ROW($O$4)+1),ROWS($O$4:$O99))),"")</f>
        <v/>
      </c>
      <c r="S99" s="2" t="str">
        <f t="array" ref="S99">IFERROR(INDEX($K$4:$K$499,SMALL(IF($N$4:$N$499=R$3,ROW($K$4:$K$499)-ROW($K$4)+1),ROWS($K$4:$K99))),"")</f>
        <v/>
      </c>
      <c r="T99" s="6" t="str">
        <f t="array" ref="T99">IFERROR(INDEX($O$4:$O$499,SMALL(IF($N$4:$N$499=T$3,ROW($O$4:$O$499)-ROW($O$4)+1),ROWS($O$4:$O99))),"")</f>
        <v/>
      </c>
      <c r="U99" s="2" t="str">
        <f t="array" ref="U99">IFERROR(INDEX($K$4:$K$499,SMALL(IF($N$4:$N$499=T$3,ROW($K$4:$K$499)-ROW($K$4)+1),ROWS($K$4:$K99))),"")</f>
        <v/>
      </c>
      <c r="V99" s="6" t="str">
        <f t="array" ref="V99">IFERROR(INDEX($O$4:$O$499,SMALL(IF($N$4:$N$499=V$3,ROW($O$4:$O$499)-ROW($O$4)+1),ROWS($O$4:$O99))),"")</f>
        <v/>
      </c>
      <c r="W99" s="2" t="str">
        <f t="array" ref="W99">IFERROR(INDEX($K$4:$K$499,SMALL(IF($N$4:$N$499=V$3,ROW($K$4:$K$499)-ROW($K$4)+1),ROWS($K$4:$K99))),"")</f>
        <v/>
      </c>
      <c r="X99" s="6" t="str">
        <f t="array" ref="X99">IFERROR(INDEX($O$4:$O$499,SMALL(IF($N$4:$N$499=X$3,ROW($O$4:$O$499)-ROW($O$4)+1),ROWS($O$4:$O99))),"")</f>
        <v/>
      </c>
      <c r="Y99" s="2" t="str">
        <f t="array" ref="Y99">IFERROR(INDEX($K$4:$K$499,SMALL(IF($N$4:$N$499=X$3,ROW($K$4:$K$499)-ROW($K$4)+1),ROWS($K$4:$K99))),"")</f>
        <v/>
      </c>
      <c r="Z99" s="6" t="str">
        <f t="array" ref="Z99">IFERROR(INDEX($O$4:$O$499,SMALL(IF($N$4:$N$499=Z$3,ROW($O$4:$O$499)-ROW($O$4)+1),ROWS($O$4:$O99))),"")</f>
        <v/>
      </c>
      <c r="AA99" s="2" t="str">
        <f t="array" ref="AA99">IFERROR(INDEX($K$4:$K$499,SMALL(IF($N$4:$N$499=Z$3,ROW($K$4:$K$499)-ROW($K$4)+1),ROWS($K$4:$K99))),"")</f>
        <v/>
      </c>
      <c r="AB99" s="6" t="str">
        <f t="array" ref="AB99">IFERROR(INDEX($O$4:$O$499,SMALL(IF($N$4:$N$499=AB$3,ROW($O$4:$O$499)-ROW($O$4)+1),ROWS($O$4:$O99))),"")</f>
        <v/>
      </c>
      <c r="AC99" s="2" t="str">
        <f t="array" ref="AC99">IFERROR(INDEX($K$4:$K$499,SMALL(IF($N$4:$N$499=AB$3,ROW($K$4:$K$499)-ROW($K$4)+1),ROWS($K$4:$K99))),"")</f>
        <v/>
      </c>
      <c r="AD99" s="6" t="str">
        <f t="array" ref="AD99">IFERROR(INDEX($O$4:$O$499,SMALL(IF($N$4:$N$499=AD$3,ROW($O$4:$O$499)-ROW($O$4)+1),ROWS($O$4:$O99))),"")</f>
        <v/>
      </c>
      <c r="AE99" s="2" t="str">
        <f t="array" ref="AE99">IFERROR(INDEX($K$4:$K$499,SMALL(IF($N$4:$N$499=AD$3,ROW($K$4:$K$499)-ROW($K$4)+1),ROWS($K$4:$K99))),"")</f>
        <v/>
      </c>
      <c r="AF99" s="6" t="str">
        <f t="array" ref="AF99">IFERROR(INDEX($O$4:$O$499,SMALL(IF($N$4:$N$499=AF$3,ROW($O$4:$O$499)-ROW($O$4)+1),ROWS($O$4:$O99))),"")</f>
        <v/>
      </c>
      <c r="AG99" s="2" t="str">
        <f t="array" ref="AG99">IFERROR(INDEX($K$4:$K$499,SMALL(IF($N$4:$N$499=AF$3,ROW($K$4:$K$499)-ROW($K$4)+1),ROWS($K$4:$K99))),"")</f>
        <v/>
      </c>
      <c r="AH99" s="6" t="str">
        <f t="array" ref="AH99">IFERROR(INDEX($O$4:$O$499,SMALL(IF($N$4:$N$499=AH$3,ROW($O$4:$O$499)-ROW($O$4)+1),ROWS($O$4:$O99))),"")</f>
        <v/>
      </c>
      <c r="AI99" s="2" t="str">
        <f t="array" ref="AI99">IFERROR(INDEX($K$4:$K$499,SMALL(IF($N$4:$N$499=AH$3,ROW($K$4:$K$499)-ROW($K$4)+1),ROWS($K$4:$K99))),"")</f>
        <v/>
      </c>
      <c r="AJ99" s="2"/>
      <c r="AK99" s="2"/>
      <c r="AL99" s="2"/>
      <c r="AM99" s="2"/>
      <c r="AN99" s="2"/>
      <c r="AO99" s="2"/>
      <c r="AP99" s="2"/>
      <c r="AQ99" s="2"/>
      <c r="AR99" s="2"/>
    </row>
    <row r="100" spans="1:44" x14ac:dyDescent="0.25">
      <c r="A100" s="2">
        <f>IF(ISBLANK(Colony!D117),"",Colony!D117)</f>
        <v>42812</v>
      </c>
      <c r="B100" t="str">
        <f>IF(ISBLANK(Colony!E117),"",Colony!E117)</f>
        <v/>
      </c>
      <c r="C100" t="str">
        <f>IF(ISBLANK(Colony!F117),"",Colony!F117)</f>
        <v>74</v>
      </c>
      <c r="D100" s="1" t="str">
        <f>IF(ISBLANK(Colony!G117),"",Colony!G117)</f>
        <v>+</v>
      </c>
      <c r="E100" s="1" t="str">
        <f>IF(ISBLANK(Colony!H117),"",Colony!H117)</f>
        <v>WT2</v>
      </c>
      <c r="F100" s="1" t="str">
        <f>IF(ISBLANK(Colony!I117),"",Colony!I117)</f>
        <v>AH0593</v>
      </c>
      <c r="G100" s="1" t="str">
        <f>IF(ISBLANK(Colony!J117),"",Colony!J117)</f>
        <v>3C9</v>
      </c>
      <c r="H100" s="1" t="str">
        <f>IF(ISBLANK(Colony!L117),"",Colony!L117)</f>
        <v>EUTHANIZE</v>
      </c>
      <c r="I100" t="str">
        <f t="array" ref="I100">_xlfn.IFNA(INDEX($A$4:$A$499&amp;$E$4:$E$499, MATCH(0, COUNTIF(I$3:I99, $A$4:$A$499&amp;$E$4:$E$499), 0)),"")</f>
        <v/>
      </c>
      <c r="J100" t="str">
        <f t="array" ref="J100">_xlfn.IFNA( MATCH(0, COUNTIF(I$3:I99, $A$4:$A$499&amp;$E$4:$E$499), 0),"")</f>
        <v/>
      </c>
      <c r="K100" s="2" t="str">
        <f t="array" ref="K100">IFERROR(INDEX($A$4:$A$499, J100),"")</f>
        <v/>
      </c>
      <c r="L100" t="str">
        <f t="array" ref="L100">IFERROR(INDEX($G$4:$G$499, J100),"")</f>
        <v/>
      </c>
      <c r="M100" t="str">
        <f t="array" ref="M100">IF(AND(J101&gt;99999,J100&lt;99999),O100- (SUM(--(NOT(ISBLANK(INDEX(Colony!$J$21:$J$494, J100):INDEX(Colony!$J$21:$J$494, COUNT($A$4:$A$499))))))), IFERROR(O100-(SUM(--(NOT(ISBLANK(INDEX(Colony!$J$21:$J$494, J100):INDEX(Colony!$J$21:$J$494, J101-1)))))),""))</f>
        <v/>
      </c>
      <c r="N100" t="str">
        <f t="array" ref="N100">IFERROR(INDEX($E$4:$E$499,J100),"")</f>
        <v/>
      </c>
      <c r="O100" t="str">
        <f t="array" ref="O100">IFERROR(IF(NOT(J100+100&gt;J101),COUNT($A$4:$A$499)+1-J100,IFERROR(J101-J100,"")),"")</f>
        <v/>
      </c>
      <c r="P100" s="6" t="str">
        <f t="array" ref="P100">IFERROR(INDEX($O$4:$O$499,SMALL(IF($N$4:$N$499=P$3,ROW($O$4:$O$499)-ROW($O$4)+1),ROWS($O$4:$O100))),"")</f>
        <v/>
      </c>
      <c r="Q100" s="2" t="str">
        <f t="array" ref="Q100">IFERROR(INDEX($K$4:$K$499,SMALL(IF($N$4:$N$499=P$3,ROW($K$4:$K$499)-ROW($K$4)+1),ROWS($K$4:$K100))),"")</f>
        <v/>
      </c>
      <c r="R100" s="6" t="str">
        <f t="array" ref="R100">IFERROR(INDEX($O$4:$O$499,SMALL(IF($N$4:$N$499=R$3,ROW($O$4:$O$499)-ROW($O$4)+1),ROWS($O$4:$O100))),"")</f>
        <v/>
      </c>
      <c r="S100" s="2" t="str">
        <f t="array" ref="S100">IFERROR(INDEX($K$4:$K$499,SMALL(IF($N$4:$N$499=R$3,ROW($K$4:$K$499)-ROW($K$4)+1),ROWS($K$4:$K100))),"")</f>
        <v/>
      </c>
      <c r="T100" s="6" t="str">
        <f t="array" ref="T100">IFERROR(INDEX($O$4:$O$499,SMALL(IF($N$4:$N$499=T$3,ROW($O$4:$O$499)-ROW($O$4)+1),ROWS($O$4:$O100))),"")</f>
        <v/>
      </c>
      <c r="U100" s="2" t="str">
        <f t="array" ref="U100">IFERROR(INDEX($K$4:$K$499,SMALL(IF($N$4:$N$499=T$3,ROW($K$4:$K$499)-ROW($K$4)+1),ROWS($K$4:$K100))),"")</f>
        <v/>
      </c>
      <c r="V100" s="6" t="str">
        <f t="array" ref="V100">IFERROR(INDEX($O$4:$O$499,SMALL(IF($N$4:$N$499=V$3,ROW($O$4:$O$499)-ROW($O$4)+1),ROWS($O$4:$O100))),"")</f>
        <v/>
      </c>
      <c r="W100" s="2" t="str">
        <f t="array" ref="W100">IFERROR(INDEX($K$4:$K$499,SMALL(IF($N$4:$N$499=V$3,ROW($K$4:$K$499)-ROW($K$4)+1),ROWS($K$4:$K100))),"")</f>
        <v/>
      </c>
      <c r="X100" s="6" t="str">
        <f t="array" ref="X100">IFERROR(INDEX($O$4:$O$499,SMALL(IF($N$4:$N$499=X$3,ROW($O$4:$O$499)-ROW($O$4)+1),ROWS($O$4:$O100))),"")</f>
        <v/>
      </c>
      <c r="Y100" s="2" t="str">
        <f t="array" ref="Y100">IFERROR(INDEX($K$4:$K$499,SMALL(IF($N$4:$N$499=X$3,ROW($K$4:$K$499)-ROW($K$4)+1),ROWS($K$4:$K100))),"")</f>
        <v/>
      </c>
      <c r="Z100" s="6" t="str">
        <f t="array" ref="Z100">IFERROR(INDEX($O$4:$O$499,SMALL(IF($N$4:$N$499=Z$3,ROW($O$4:$O$499)-ROW($O$4)+1),ROWS($O$4:$O100))),"")</f>
        <v/>
      </c>
      <c r="AA100" s="2" t="str">
        <f t="array" ref="AA100">IFERROR(INDEX($K$4:$K$499,SMALL(IF($N$4:$N$499=Z$3,ROW($K$4:$K$499)-ROW($K$4)+1),ROWS($K$4:$K100))),"")</f>
        <v/>
      </c>
      <c r="AB100" s="6" t="str">
        <f t="array" ref="AB100">IFERROR(INDEX($O$4:$O$499,SMALL(IF($N$4:$N$499=AB$3,ROW($O$4:$O$499)-ROW($O$4)+1),ROWS($O$4:$O100))),"")</f>
        <v/>
      </c>
      <c r="AC100" s="2" t="str">
        <f t="array" ref="AC100">IFERROR(INDEX($K$4:$K$499,SMALL(IF($N$4:$N$499=AB$3,ROW($K$4:$K$499)-ROW($K$4)+1),ROWS($K$4:$K100))),"")</f>
        <v/>
      </c>
      <c r="AD100" s="6" t="str">
        <f t="array" ref="AD100">IFERROR(INDEX($O$4:$O$499,SMALL(IF($N$4:$N$499=AD$3,ROW($O$4:$O$499)-ROW($O$4)+1),ROWS($O$4:$O100))),"")</f>
        <v/>
      </c>
      <c r="AE100" s="2" t="str">
        <f t="array" ref="AE100">IFERROR(INDEX($K$4:$K$499,SMALL(IF($N$4:$N$499=AD$3,ROW($K$4:$K$499)-ROW($K$4)+1),ROWS($K$4:$K100))),"")</f>
        <v/>
      </c>
      <c r="AF100" s="6" t="str">
        <f t="array" ref="AF100">IFERROR(INDEX($O$4:$O$499,SMALL(IF($N$4:$N$499=AF$3,ROW($O$4:$O$499)-ROW($O$4)+1),ROWS($O$4:$O100))),"")</f>
        <v/>
      </c>
      <c r="AG100" s="2" t="str">
        <f t="array" ref="AG100">IFERROR(INDEX($K$4:$K$499,SMALL(IF($N$4:$N$499=AF$3,ROW($K$4:$K$499)-ROW($K$4)+1),ROWS($K$4:$K100))),"")</f>
        <v/>
      </c>
      <c r="AH100" s="6" t="str">
        <f t="array" ref="AH100">IFERROR(INDEX($O$4:$O$499,SMALL(IF($N$4:$N$499=AH$3,ROW($O$4:$O$499)-ROW($O$4)+1),ROWS($O$4:$O100))),"")</f>
        <v/>
      </c>
      <c r="AI100" s="2" t="str">
        <f t="array" ref="AI100">IFERROR(INDEX($K$4:$K$499,SMALL(IF($N$4:$N$499=AH$3,ROW($K$4:$K$499)-ROW($K$4)+1),ROWS($K$4:$K100))),"")</f>
        <v/>
      </c>
      <c r="AJ100" s="2"/>
      <c r="AK100" s="2"/>
      <c r="AL100" s="2"/>
      <c r="AM100" s="2"/>
      <c r="AN100" s="2"/>
      <c r="AO100" s="2"/>
      <c r="AP100" s="2"/>
      <c r="AQ100" s="2"/>
      <c r="AR100" s="2"/>
    </row>
    <row r="101" spans="1:44" x14ac:dyDescent="0.25">
      <c r="A101" s="2">
        <f>IF(ISBLANK(Colony!D118),"",Colony!D118)</f>
        <v>42812</v>
      </c>
      <c r="B101" t="str">
        <f>IF(ISBLANK(Colony!E118),"",Colony!E118)</f>
        <v/>
      </c>
      <c r="C101" t="str">
        <f>IF(ISBLANK(Colony!F118),"",Colony!F118)</f>
        <v>75</v>
      </c>
      <c r="D101" s="1" t="str">
        <f>IF(ISBLANK(Colony!G118),"",Colony!G118)</f>
        <v>+</v>
      </c>
      <c r="E101" s="1" t="str">
        <f>IF(ISBLANK(Colony!H118),"",Colony!H118)</f>
        <v>WT2</v>
      </c>
      <c r="F101" s="1" t="str">
        <f>IF(ISBLANK(Colony!I118),"",Colony!I118)</f>
        <v>AH0593</v>
      </c>
      <c r="G101" s="1" t="str">
        <f>IF(ISBLANK(Colony!J118),"",Colony!J118)</f>
        <v>3B9</v>
      </c>
      <c r="H101" s="1" t="str">
        <f>IF(ISBLANK(Colony!L118),"",Colony!L118)</f>
        <v/>
      </c>
      <c r="I101" t="str">
        <f t="array" ref="I101">_xlfn.IFNA(INDEX($A$4:$A$499&amp;$E$4:$E$499, MATCH(0, COUNTIF(I$3:I100, $A$4:$A$499&amp;$E$4:$E$499), 0)),"")</f>
        <v/>
      </c>
      <c r="J101" t="str">
        <f t="array" ref="J101">_xlfn.IFNA( MATCH(0, COUNTIF(I$3:I100, $A$4:$A$499&amp;$E$4:$E$499), 0),"")</f>
        <v/>
      </c>
      <c r="K101" s="2" t="str">
        <f t="array" ref="K101">IFERROR(INDEX($A$4:$A$499, J101),"")</f>
        <v/>
      </c>
      <c r="L101" t="str">
        <f t="array" ref="L101">IFERROR(INDEX($G$4:$G$499, J101),"")</f>
        <v/>
      </c>
      <c r="M101" t="str">
        <f t="array" ref="M101">IF(AND(J102&gt;99999,J101&lt;99999),O101- (SUM(--(NOT(ISBLANK(INDEX(Colony!$J$21:$J$494, J101):INDEX(Colony!$J$21:$J$494, COUNT($A$4:$A$499))))))), IFERROR(O101-(SUM(--(NOT(ISBLANK(INDEX(Colony!$J$21:$J$494, J101):INDEX(Colony!$J$21:$J$494, J102-1)))))),""))</f>
        <v/>
      </c>
      <c r="N101" t="str">
        <f t="array" ref="N101">IFERROR(INDEX($E$4:$E$499,J101),"")</f>
        <v/>
      </c>
      <c r="O101" t="str">
        <f t="array" ref="O101">IFERROR(IF(NOT(J101+100&gt;J102),COUNT($A$4:$A$499)+1-J101,IFERROR(J102-J101,"")),"")</f>
        <v/>
      </c>
      <c r="P101" s="6" t="str">
        <f t="array" ref="P101">IFERROR(INDEX($O$4:$O$499,SMALL(IF($N$4:$N$499=P$3,ROW($O$4:$O$499)-ROW($O$4)+1),ROWS($O$4:$O101))),"")</f>
        <v/>
      </c>
      <c r="Q101" s="2" t="str">
        <f t="array" ref="Q101">IFERROR(INDEX($K$4:$K$499,SMALL(IF($N$4:$N$499=P$3,ROW($K$4:$K$499)-ROW($K$4)+1),ROWS($K$4:$K101))),"")</f>
        <v/>
      </c>
      <c r="R101" s="6" t="str">
        <f t="array" ref="R101">IFERROR(INDEX($O$4:$O$499,SMALL(IF($N$4:$N$499=R$3,ROW($O$4:$O$499)-ROW($O$4)+1),ROWS($O$4:$O101))),"")</f>
        <v/>
      </c>
      <c r="S101" s="2" t="str">
        <f t="array" ref="S101">IFERROR(INDEX($K$4:$K$499,SMALL(IF($N$4:$N$499=R$3,ROW($K$4:$K$499)-ROW($K$4)+1),ROWS($K$4:$K101))),"")</f>
        <v/>
      </c>
      <c r="T101" s="6" t="str">
        <f t="array" ref="T101">IFERROR(INDEX($O$4:$O$499,SMALL(IF($N$4:$N$499=T$3,ROW($O$4:$O$499)-ROW($O$4)+1),ROWS($O$4:$O101))),"")</f>
        <v/>
      </c>
      <c r="U101" s="2" t="str">
        <f t="array" ref="U101">IFERROR(INDEX($K$4:$K$499,SMALL(IF($N$4:$N$499=T$3,ROW($K$4:$K$499)-ROW($K$4)+1),ROWS($K$4:$K101))),"")</f>
        <v/>
      </c>
      <c r="V101" s="6" t="str">
        <f t="array" ref="V101">IFERROR(INDEX($O$4:$O$499,SMALL(IF($N$4:$N$499=V$3,ROW($O$4:$O$499)-ROW($O$4)+1),ROWS($O$4:$O101))),"")</f>
        <v/>
      </c>
      <c r="W101" s="2" t="str">
        <f t="array" ref="W101">IFERROR(INDEX($K$4:$K$499,SMALL(IF($N$4:$N$499=V$3,ROW($K$4:$K$499)-ROW($K$4)+1),ROWS($K$4:$K101))),"")</f>
        <v/>
      </c>
      <c r="X101" s="6" t="str">
        <f t="array" ref="X101">IFERROR(INDEX($O$4:$O$499,SMALL(IF($N$4:$N$499=X$3,ROW($O$4:$O$499)-ROW($O$4)+1),ROWS($O$4:$O101))),"")</f>
        <v/>
      </c>
      <c r="Y101" s="2" t="str">
        <f t="array" ref="Y101">IFERROR(INDEX($K$4:$K$499,SMALL(IF($N$4:$N$499=X$3,ROW($K$4:$K$499)-ROW($K$4)+1),ROWS($K$4:$K101))),"")</f>
        <v/>
      </c>
      <c r="Z101" s="6" t="str">
        <f t="array" ref="Z101">IFERROR(INDEX($O$4:$O$499,SMALL(IF($N$4:$N$499=Z$3,ROW($O$4:$O$499)-ROW($O$4)+1),ROWS($O$4:$O101))),"")</f>
        <v/>
      </c>
      <c r="AA101" s="2" t="str">
        <f t="array" ref="AA101">IFERROR(INDEX($K$4:$K$499,SMALL(IF($N$4:$N$499=Z$3,ROW($K$4:$K$499)-ROW($K$4)+1),ROWS($K$4:$K101))),"")</f>
        <v/>
      </c>
      <c r="AB101" s="6" t="str">
        <f t="array" ref="AB101">IFERROR(INDEX($O$4:$O$499,SMALL(IF($N$4:$N$499=AB$3,ROW($O$4:$O$499)-ROW($O$4)+1),ROWS($O$4:$O101))),"")</f>
        <v/>
      </c>
      <c r="AC101" s="2" t="str">
        <f t="array" ref="AC101">IFERROR(INDEX($K$4:$K$499,SMALL(IF($N$4:$N$499=AB$3,ROW($K$4:$K$499)-ROW($K$4)+1),ROWS($K$4:$K101))),"")</f>
        <v/>
      </c>
      <c r="AD101" s="6" t="str">
        <f t="array" ref="AD101">IFERROR(INDEX($O$4:$O$499,SMALL(IF($N$4:$N$499=AD$3,ROW($O$4:$O$499)-ROW($O$4)+1),ROWS($O$4:$O101))),"")</f>
        <v/>
      </c>
      <c r="AE101" s="2" t="str">
        <f t="array" ref="AE101">IFERROR(INDEX($K$4:$K$499,SMALL(IF($N$4:$N$499=AD$3,ROW($K$4:$K$499)-ROW($K$4)+1),ROWS($K$4:$K101))),"")</f>
        <v/>
      </c>
      <c r="AF101" s="6" t="str">
        <f t="array" ref="AF101">IFERROR(INDEX($O$4:$O$499,SMALL(IF($N$4:$N$499=AF$3,ROW($O$4:$O$499)-ROW($O$4)+1),ROWS($O$4:$O101))),"")</f>
        <v/>
      </c>
      <c r="AG101" s="2" t="str">
        <f t="array" ref="AG101">IFERROR(INDEX($K$4:$K$499,SMALL(IF($N$4:$N$499=AF$3,ROW($K$4:$K$499)-ROW($K$4)+1),ROWS($K$4:$K101))),"")</f>
        <v/>
      </c>
      <c r="AH101" s="6" t="str">
        <f t="array" ref="AH101">IFERROR(INDEX($O$4:$O$499,SMALL(IF($N$4:$N$499=AH$3,ROW($O$4:$O$499)-ROW($O$4)+1),ROWS($O$4:$O101))),"")</f>
        <v/>
      </c>
      <c r="AI101" s="2" t="str">
        <f t="array" ref="AI101">IFERROR(INDEX($K$4:$K$499,SMALL(IF($N$4:$N$499=AH$3,ROW($K$4:$K$499)-ROW($K$4)+1),ROWS($K$4:$K101))),"")</f>
        <v/>
      </c>
      <c r="AJ101" s="2"/>
      <c r="AK101" s="2"/>
      <c r="AL101" s="2"/>
      <c r="AM101" s="2"/>
      <c r="AN101" s="2"/>
      <c r="AO101" s="2"/>
      <c r="AP101" s="2"/>
      <c r="AQ101" s="2"/>
      <c r="AR101" s="2"/>
    </row>
    <row r="102" spans="1:44" x14ac:dyDescent="0.25">
      <c r="A102" s="2">
        <f>IF(ISBLANK(Colony!D119),"",Colony!D119)</f>
        <v>42812</v>
      </c>
      <c r="B102" t="str">
        <f>IF(ISBLANK(Colony!E119),"",Colony!E119)</f>
        <v/>
      </c>
      <c r="C102" t="str">
        <f>IF(ISBLANK(Colony!F119),"",Colony!F119)</f>
        <v>76</v>
      </c>
      <c r="D102" s="1" t="str">
        <f>IF(ISBLANK(Colony!G119),"",Colony!G119)</f>
        <v>+</v>
      </c>
      <c r="E102" s="1" t="str">
        <f>IF(ISBLANK(Colony!H119),"",Colony!H119)</f>
        <v>WT2</v>
      </c>
      <c r="F102" s="1" t="str">
        <f>IF(ISBLANK(Colony!I119),"",Colony!I119)</f>
        <v>AH0593</v>
      </c>
      <c r="G102" s="1" t="str">
        <f>IF(ISBLANK(Colony!J119),"",Colony!J119)</f>
        <v>3B9</v>
      </c>
      <c r="H102" s="1" t="str">
        <f>IF(ISBLANK(Colony!L119),"",Colony!L119)</f>
        <v/>
      </c>
      <c r="I102" t="str">
        <f t="array" ref="I102">_xlfn.IFNA(INDEX($A$4:$A$499&amp;$E$4:$E$499, MATCH(0, COUNTIF(I$3:I101, $A$4:$A$499&amp;$E$4:$E$499), 0)),"")</f>
        <v/>
      </c>
      <c r="J102" t="str">
        <f t="array" ref="J102">_xlfn.IFNA( MATCH(0, COUNTIF(I$3:I101, $A$4:$A$499&amp;$E$4:$E$499), 0),"")</f>
        <v/>
      </c>
      <c r="K102" s="2" t="str">
        <f t="array" ref="K102">IFERROR(INDEX($A$4:$A$499, J102),"")</f>
        <v/>
      </c>
      <c r="L102" t="str">
        <f t="array" ref="L102">IFERROR(INDEX($G$4:$G$499, J102),"")</f>
        <v/>
      </c>
      <c r="M102" t="str">
        <f t="array" ref="M102">IF(AND(J103&gt;99999,J102&lt;99999),O102- (SUM(--(NOT(ISBLANK(INDEX(Colony!$J$21:$J$494, J102):INDEX(Colony!$J$21:$J$494, COUNT($A$4:$A$499))))))), IFERROR(O102-(SUM(--(NOT(ISBLANK(INDEX(Colony!$J$21:$J$494, J102):INDEX(Colony!$J$21:$J$494, J103-1)))))),""))</f>
        <v/>
      </c>
      <c r="N102" t="str">
        <f t="array" ref="N102">IFERROR(INDEX($E$4:$E$499,J102),"")</f>
        <v/>
      </c>
      <c r="O102" t="str">
        <f t="array" ref="O102">IFERROR(IF(NOT(J102+100&gt;J103),COUNT($A$4:$A$499)+1-J102,IFERROR(J103-J102,"")),"")</f>
        <v/>
      </c>
      <c r="P102" s="6" t="str">
        <f t="array" ref="P102">IFERROR(INDEX($O$4:$O$499,SMALL(IF($N$4:$N$499=P$3,ROW($O$4:$O$499)-ROW($O$4)+1),ROWS($O$4:$O102))),"")</f>
        <v/>
      </c>
      <c r="Q102" s="2" t="str">
        <f t="array" ref="Q102">IFERROR(INDEX($K$4:$K$499,SMALL(IF($N$4:$N$499=P$3,ROW($K$4:$K$499)-ROW($K$4)+1),ROWS($K$4:$K102))),"")</f>
        <v/>
      </c>
      <c r="R102" s="6" t="str">
        <f t="array" ref="R102">IFERROR(INDEX($O$4:$O$499,SMALL(IF($N$4:$N$499=R$3,ROW($O$4:$O$499)-ROW($O$4)+1),ROWS($O$4:$O102))),"")</f>
        <v/>
      </c>
      <c r="S102" s="2" t="str">
        <f t="array" ref="S102">IFERROR(INDEX($K$4:$K$499,SMALL(IF($N$4:$N$499=R$3,ROW($K$4:$K$499)-ROW($K$4)+1),ROWS($K$4:$K102))),"")</f>
        <v/>
      </c>
      <c r="T102" s="6" t="str">
        <f t="array" ref="T102">IFERROR(INDEX($O$4:$O$499,SMALL(IF($N$4:$N$499=T$3,ROW($O$4:$O$499)-ROW($O$4)+1),ROWS($O$4:$O102))),"")</f>
        <v/>
      </c>
      <c r="U102" s="2" t="str">
        <f t="array" ref="U102">IFERROR(INDEX($K$4:$K$499,SMALL(IF($N$4:$N$499=T$3,ROW($K$4:$K$499)-ROW($K$4)+1),ROWS($K$4:$K102))),"")</f>
        <v/>
      </c>
      <c r="V102" s="6" t="str">
        <f t="array" ref="V102">IFERROR(INDEX($O$4:$O$499,SMALL(IF($N$4:$N$499=V$3,ROW($O$4:$O$499)-ROW($O$4)+1),ROWS($O$4:$O102))),"")</f>
        <v/>
      </c>
      <c r="W102" s="2" t="str">
        <f t="array" ref="W102">IFERROR(INDEX($K$4:$K$499,SMALL(IF($N$4:$N$499=V$3,ROW($K$4:$K$499)-ROW($K$4)+1),ROWS($K$4:$K102))),"")</f>
        <v/>
      </c>
      <c r="X102" s="6" t="str">
        <f t="array" ref="X102">IFERROR(INDEX($O$4:$O$499,SMALL(IF($N$4:$N$499=X$3,ROW($O$4:$O$499)-ROW($O$4)+1),ROWS($O$4:$O102))),"")</f>
        <v/>
      </c>
      <c r="Y102" s="2" t="str">
        <f t="array" ref="Y102">IFERROR(INDEX($K$4:$K$499,SMALL(IF($N$4:$N$499=X$3,ROW($K$4:$K$499)-ROW($K$4)+1),ROWS($K$4:$K102))),"")</f>
        <v/>
      </c>
      <c r="Z102" s="6" t="str">
        <f t="array" ref="Z102">IFERROR(INDEX($O$4:$O$499,SMALL(IF($N$4:$N$499=Z$3,ROW($O$4:$O$499)-ROW($O$4)+1),ROWS($O$4:$O102))),"")</f>
        <v/>
      </c>
      <c r="AA102" s="2" t="str">
        <f t="array" ref="AA102">IFERROR(INDEX($K$4:$K$499,SMALL(IF($N$4:$N$499=Z$3,ROW($K$4:$K$499)-ROW($K$4)+1),ROWS($K$4:$K102))),"")</f>
        <v/>
      </c>
      <c r="AB102" s="6" t="str">
        <f t="array" ref="AB102">IFERROR(INDEX($O$4:$O$499,SMALL(IF($N$4:$N$499=AB$3,ROW($O$4:$O$499)-ROW($O$4)+1),ROWS($O$4:$O102))),"")</f>
        <v/>
      </c>
      <c r="AC102" s="2" t="str">
        <f t="array" ref="AC102">IFERROR(INDEX($K$4:$K$499,SMALL(IF($N$4:$N$499=AB$3,ROW($K$4:$K$499)-ROW($K$4)+1),ROWS($K$4:$K102))),"")</f>
        <v/>
      </c>
      <c r="AD102" s="6" t="str">
        <f t="array" ref="AD102">IFERROR(INDEX($O$4:$O$499,SMALL(IF($N$4:$N$499=AD$3,ROW($O$4:$O$499)-ROW($O$4)+1),ROWS($O$4:$O102))),"")</f>
        <v/>
      </c>
      <c r="AE102" s="2" t="str">
        <f t="array" ref="AE102">IFERROR(INDEX($K$4:$K$499,SMALL(IF($N$4:$N$499=AD$3,ROW($K$4:$K$499)-ROW($K$4)+1),ROWS($K$4:$K102))),"")</f>
        <v/>
      </c>
      <c r="AF102" s="6" t="str">
        <f t="array" ref="AF102">IFERROR(INDEX($O$4:$O$499,SMALL(IF($N$4:$N$499=AF$3,ROW($O$4:$O$499)-ROW($O$4)+1),ROWS($O$4:$O102))),"")</f>
        <v/>
      </c>
      <c r="AG102" s="2" t="str">
        <f t="array" ref="AG102">IFERROR(INDEX($K$4:$K$499,SMALL(IF($N$4:$N$499=AF$3,ROW($K$4:$K$499)-ROW($K$4)+1),ROWS($K$4:$K102))),"")</f>
        <v/>
      </c>
      <c r="AH102" s="6" t="str">
        <f t="array" ref="AH102">IFERROR(INDEX($O$4:$O$499,SMALL(IF($N$4:$N$499=AH$3,ROW($O$4:$O$499)-ROW($O$4)+1),ROWS($O$4:$O102))),"")</f>
        <v/>
      </c>
      <c r="AI102" s="2" t="str">
        <f t="array" ref="AI102">IFERROR(INDEX($K$4:$K$499,SMALL(IF($N$4:$N$499=AH$3,ROW($K$4:$K$499)-ROW($K$4)+1),ROWS($K$4:$K102))),"")</f>
        <v/>
      </c>
      <c r="AJ102" s="2"/>
      <c r="AK102" s="2"/>
      <c r="AL102" s="2"/>
      <c r="AM102" s="2"/>
      <c r="AN102" s="2"/>
      <c r="AO102" s="2"/>
      <c r="AP102" s="2"/>
      <c r="AQ102" s="2"/>
      <c r="AR102" s="2"/>
    </row>
    <row r="103" spans="1:44" x14ac:dyDescent="0.25">
      <c r="A103" s="2">
        <f>IF(ISBLANK(Colony!D120),"",Colony!D120)</f>
        <v>42812</v>
      </c>
      <c r="B103" t="str">
        <f>IF(ISBLANK(Colony!E120),"",Colony!E120)</f>
        <v/>
      </c>
      <c r="C103" t="str">
        <f>IF(ISBLANK(Colony!F120),"",Colony!F120)</f>
        <v>77</v>
      </c>
      <c r="D103" s="1" t="str">
        <f>IF(ISBLANK(Colony!G120),"",Colony!G120)</f>
        <v>+</v>
      </c>
      <c r="E103" s="1" t="str">
        <f>IF(ISBLANK(Colony!H120),"",Colony!H120)</f>
        <v>WT2</v>
      </c>
      <c r="F103" s="1" t="str">
        <f>IF(ISBLANK(Colony!I120),"",Colony!I120)</f>
        <v>AH0593</v>
      </c>
      <c r="G103" s="1" t="str">
        <f>IF(ISBLANK(Colony!J120),"",Colony!J120)</f>
        <v>3B9</v>
      </c>
      <c r="H103" s="1" t="str">
        <f>IF(ISBLANK(Colony!L120),"",Colony!L120)</f>
        <v/>
      </c>
      <c r="I103" t="str">
        <f t="array" ref="I103">_xlfn.IFNA(INDEX($A$4:$A$499&amp;$E$4:$E$499, MATCH(0, COUNTIF(I$3:I102, $A$4:$A$499&amp;$E$4:$E$499), 0)),"")</f>
        <v/>
      </c>
      <c r="J103" t="str">
        <f t="array" ref="J103">_xlfn.IFNA( MATCH(0, COUNTIF(I$3:I102, $A$4:$A$499&amp;$E$4:$E$499), 0),"")</f>
        <v/>
      </c>
      <c r="K103" s="2" t="str">
        <f t="array" ref="K103">IFERROR(INDEX($A$4:$A$499, J103),"")</f>
        <v/>
      </c>
      <c r="L103" t="str">
        <f t="array" ref="L103">IFERROR(INDEX($G$4:$G$499, J103),"")</f>
        <v/>
      </c>
      <c r="M103" t="str">
        <f t="array" ref="M103">IF(AND(J104&gt;99999,J103&lt;99999),O103- (SUM(--(NOT(ISBLANK(INDEX(Colony!$J$21:$J$494, J103):INDEX(Colony!$J$21:$J$494, COUNT($A$4:$A$499))))))), IFERROR(O103-(SUM(--(NOT(ISBLANK(INDEX(Colony!$J$21:$J$494, J103):INDEX(Colony!$J$21:$J$494, J104-1)))))),""))</f>
        <v/>
      </c>
      <c r="N103" t="str">
        <f t="array" ref="N103">IFERROR(INDEX($E$4:$E$499,J103),"")</f>
        <v/>
      </c>
      <c r="O103" t="str">
        <f t="array" ref="O103">IFERROR(IF(NOT(J103+100&gt;J104),COUNT($A$4:$A$499)+1-J103,IFERROR(J104-J103,"")),"")</f>
        <v/>
      </c>
      <c r="P103" s="6" t="str">
        <f t="array" ref="P103">IFERROR(INDEX($O$4:$O$499,SMALL(IF($N$4:$N$499=P$3,ROW($O$4:$O$499)-ROW($O$4)+1),ROWS($O$4:$O103))),"")</f>
        <v/>
      </c>
      <c r="Q103" s="2" t="str">
        <f t="array" ref="Q103">IFERROR(INDEX($K$4:$K$499,SMALL(IF($N$4:$N$499=P$3,ROW($K$4:$K$499)-ROW($K$4)+1),ROWS($K$4:$K103))),"")</f>
        <v/>
      </c>
      <c r="R103" s="6" t="str">
        <f t="array" ref="R103">IFERROR(INDEX($O$4:$O$499,SMALL(IF($N$4:$N$499=R$3,ROW($O$4:$O$499)-ROW($O$4)+1),ROWS($O$4:$O103))),"")</f>
        <v/>
      </c>
      <c r="S103" s="2" t="str">
        <f t="array" ref="S103">IFERROR(INDEX($K$4:$K$499,SMALL(IF($N$4:$N$499=R$3,ROW($K$4:$K$499)-ROW($K$4)+1),ROWS($K$4:$K103))),"")</f>
        <v/>
      </c>
      <c r="T103" s="6" t="str">
        <f t="array" ref="T103">IFERROR(INDEX($O$4:$O$499,SMALL(IF($N$4:$N$499=T$3,ROW($O$4:$O$499)-ROW($O$4)+1),ROWS($O$4:$O103))),"")</f>
        <v/>
      </c>
      <c r="U103" s="2" t="str">
        <f t="array" ref="U103">IFERROR(INDEX($K$4:$K$499,SMALL(IF($N$4:$N$499=T$3,ROW($K$4:$K$499)-ROW($K$4)+1),ROWS($K$4:$K103))),"")</f>
        <v/>
      </c>
      <c r="V103" s="6" t="str">
        <f t="array" ref="V103">IFERROR(INDEX($O$4:$O$499,SMALL(IF($N$4:$N$499=V$3,ROW($O$4:$O$499)-ROW($O$4)+1),ROWS($O$4:$O103))),"")</f>
        <v/>
      </c>
      <c r="W103" s="2" t="str">
        <f t="array" ref="W103">IFERROR(INDEX($K$4:$K$499,SMALL(IF($N$4:$N$499=V$3,ROW($K$4:$K$499)-ROW($K$4)+1),ROWS($K$4:$K103))),"")</f>
        <v/>
      </c>
      <c r="X103" s="6" t="str">
        <f t="array" ref="X103">IFERROR(INDEX($O$4:$O$499,SMALL(IF($N$4:$N$499=X$3,ROW($O$4:$O$499)-ROW($O$4)+1),ROWS($O$4:$O103))),"")</f>
        <v/>
      </c>
      <c r="Y103" s="2" t="str">
        <f t="array" ref="Y103">IFERROR(INDEX($K$4:$K$499,SMALL(IF($N$4:$N$499=X$3,ROW($K$4:$K$499)-ROW($K$4)+1),ROWS($K$4:$K103))),"")</f>
        <v/>
      </c>
      <c r="Z103" s="6" t="str">
        <f t="array" ref="Z103">IFERROR(INDEX($O$4:$O$499,SMALL(IF($N$4:$N$499=Z$3,ROW($O$4:$O$499)-ROW($O$4)+1),ROWS($O$4:$O103))),"")</f>
        <v/>
      </c>
      <c r="AA103" s="2" t="str">
        <f t="array" ref="AA103">IFERROR(INDEX($K$4:$K$499,SMALL(IF($N$4:$N$499=Z$3,ROW($K$4:$K$499)-ROW($K$4)+1),ROWS($K$4:$K103))),"")</f>
        <v/>
      </c>
      <c r="AB103" s="6" t="str">
        <f t="array" ref="AB103">IFERROR(INDEX($O$4:$O$499,SMALL(IF($N$4:$N$499=AB$3,ROW($O$4:$O$499)-ROW($O$4)+1),ROWS($O$4:$O103))),"")</f>
        <v/>
      </c>
      <c r="AC103" s="2" t="str">
        <f t="array" ref="AC103">IFERROR(INDEX($K$4:$K$499,SMALL(IF($N$4:$N$499=AB$3,ROW($K$4:$K$499)-ROW($K$4)+1),ROWS($K$4:$K103))),"")</f>
        <v/>
      </c>
      <c r="AD103" s="6" t="str">
        <f t="array" ref="AD103">IFERROR(INDEX($O$4:$O$499,SMALL(IF($N$4:$N$499=AD$3,ROW($O$4:$O$499)-ROW($O$4)+1),ROWS($O$4:$O103))),"")</f>
        <v/>
      </c>
      <c r="AE103" s="2" t="str">
        <f t="array" ref="AE103">IFERROR(INDEX($K$4:$K$499,SMALL(IF($N$4:$N$499=AD$3,ROW($K$4:$K$499)-ROW($K$4)+1),ROWS($K$4:$K103))),"")</f>
        <v/>
      </c>
      <c r="AF103" s="6" t="str">
        <f t="array" ref="AF103">IFERROR(INDEX($O$4:$O$499,SMALL(IF($N$4:$N$499=AF$3,ROW($O$4:$O$499)-ROW($O$4)+1),ROWS($O$4:$O103))),"")</f>
        <v/>
      </c>
      <c r="AG103" s="2" t="str">
        <f t="array" ref="AG103">IFERROR(INDEX($K$4:$K$499,SMALL(IF($N$4:$N$499=AF$3,ROW($K$4:$K$499)-ROW($K$4)+1),ROWS($K$4:$K103))),"")</f>
        <v/>
      </c>
      <c r="AH103" s="6" t="str">
        <f t="array" ref="AH103">IFERROR(INDEX($O$4:$O$499,SMALL(IF($N$4:$N$499=AH$3,ROW($O$4:$O$499)-ROW($O$4)+1),ROWS($O$4:$O103))),"")</f>
        <v/>
      </c>
      <c r="AI103" s="2" t="str">
        <f t="array" ref="AI103">IFERROR(INDEX($K$4:$K$499,SMALL(IF($N$4:$N$499=AH$3,ROW($K$4:$K$499)-ROW($K$4)+1),ROWS($K$4:$K103))),"")</f>
        <v/>
      </c>
      <c r="AJ103" s="2"/>
      <c r="AK103" s="2"/>
      <c r="AL103" s="2"/>
      <c r="AM103" s="2"/>
      <c r="AN103" s="2"/>
      <c r="AO103" s="2"/>
      <c r="AP103" s="2"/>
      <c r="AQ103" s="2"/>
      <c r="AR103" s="2"/>
    </row>
    <row r="104" spans="1:44" x14ac:dyDescent="0.25">
      <c r="A104" s="2">
        <f>IF(ISBLANK(Colony!D121),"",Colony!D121)</f>
        <v>42835</v>
      </c>
      <c r="B104">
        <f>IF(ISBLANK(Colony!E121),"",Colony!E121)</f>
        <v>2</v>
      </c>
      <c r="C104" t="str">
        <f>IF(ISBLANK(Colony!F121),"",Colony!F121)</f>
        <v>-</v>
      </c>
      <c r="D104" s="1" t="str">
        <f>IF(ISBLANK(Colony!G121),"",Colony!G121)</f>
        <v/>
      </c>
      <c r="E104" s="1" t="str">
        <f>IF(ISBLANK(Colony!H121),"",Colony!H121)</f>
        <v>WT1</v>
      </c>
      <c r="F104" s="1" t="str">
        <f>IF(ISBLANK(Colony!I121),"",Colony!I121)</f>
        <v>AH0594</v>
      </c>
      <c r="G104" s="1" t="str">
        <f>IF(ISBLANK(Colony!J121),"",Colony!J121)</f>
        <v>died before weaning</v>
      </c>
      <c r="H104" s="1" t="str">
        <f>IF(ISBLANK(Colony!L121),"",Colony!L121)</f>
        <v>died before weaning</v>
      </c>
      <c r="I104" t="str">
        <f t="array" ref="I104">_xlfn.IFNA(INDEX($A$4:$A$499&amp;$E$4:$E$499, MATCH(0, COUNTIF(I$3:I103, $A$4:$A$499&amp;$E$4:$E$499), 0)),"")</f>
        <v/>
      </c>
      <c r="J104" t="str">
        <f t="array" ref="J104">_xlfn.IFNA( MATCH(0, COUNTIF(I$3:I103, $A$4:$A$499&amp;$E$4:$E$499), 0),"")</f>
        <v/>
      </c>
      <c r="K104" s="2" t="str">
        <f t="array" ref="K104">IFERROR(INDEX($A$4:$A$499, J104),"")</f>
        <v/>
      </c>
      <c r="L104" t="str">
        <f t="array" ref="L104">IFERROR(INDEX($G$4:$G$499, J104),"")</f>
        <v/>
      </c>
      <c r="M104" t="str">
        <f t="array" ref="M104">IF(AND(J105&gt;99999,J104&lt;99999),O104- (SUM(--(NOT(ISBLANK(INDEX(Colony!$J$21:$J$494, J104):INDEX(Colony!$J$21:$J$494, COUNT($A$4:$A$499))))))), IFERROR(O104-(SUM(--(NOT(ISBLANK(INDEX(Colony!$J$21:$J$494, J104):INDEX(Colony!$J$21:$J$494, J105-1)))))),""))</f>
        <v/>
      </c>
      <c r="N104" t="str">
        <f t="array" ref="N104">IFERROR(INDEX($E$4:$E$499,J104),"")</f>
        <v/>
      </c>
      <c r="O104" t="str">
        <f t="array" ref="O104">IFERROR(IF(NOT(J104+100&gt;J105),COUNT($A$4:$A$499)+1-J104,IFERROR(J105-J104,"")),"")</f>
        <v/>
      </c>
      <c r="P104" s="6" t="str">
        <f t="array" ref="P104">IFERROR(INDEX($O$4:$O$499,SMALL(IF($N$4:$N$499=P$3,ROW($O$4:$O$499)-ROW($O$4)+1),ROWS($O$4:$O104))),"")</f>
        <v/>
      </c>
      <c r="Q104" s="2" t="str">
        <f t="array" ref="Q104">IFERROR(INDEX($K$4:$K$499,SMALL(IF($N$4:$N$499=P$3,ROW($K$4:$K$499)-ROW($K$4)+1),ROWS($K$4:$K104))),"")</f>
        <v/>
      </c>
      <c r="R104" s="6" t="str">
        <f t="array" ref="R104">IFERROR(INDEX($O$4:$O$499,SMALL(IF($N$4:$N$499=R$3,ROW($O$4:$O$499)-ROW($O$4)+1),ROWS($O$4:$O104))),"")</f>
        <v/>
      </c>
      <c r="S104" s="2" t="str">
        <f t="array" ref="S104">IFERROR(INDEX($K$4:$K$499,SMALL(IF($N$4:$N$499=R$3,ROW($K$4:$K$499)-ROW($K$4)+1),ROWS($K$4:$K104))),"")</f>
        <v/>
      </c>
      <c r="T104" s="6" t="str">
        <f t="array" ref="T104">IFERROR(INDEX($O$4:$O$499,SMALL(IF($N$4:$N$499=T$3,ROW($O$4:$O$499)-ROW($O$4)+1),ROWS($O$4:$O104))),"")</f>
        <v/>
      </c>
      <c r="U104" s="2" t="str">
        <f t="array" ref="U104">IFERROR(INDEX($K$4:$K$499,SMALL(IF($N$4:$N$499=T$3,ROW($K$4:$K$499)-ROW($K$4)+1),ROWS($K$4:$K104))),"")</f>
        <v/>
      </c>
      <c r="V104" s="6" t="str">
        <f t="array" ref="V104">IFERROR(INDEX($O$4:$O$499,SMALL(IF($N$4:$N$499=V$3,ROW($O$4:$O$499)-ROW($O$4)+1),ROWS($O$4:$O104))),"")</f>
        <v/>
      </c>
      <c r="W104" s="2" t="str">
        <f t="array" ref="W104">IFERROR(INDEX($K$4:$K$499,SMALL(IF($N$4:$N$499=V$3,ROW($K$4:$K$499)-ROW($K$4)+1),ROWS($K$4:$K104))),"")</f>
        <v/>
      </c>
      <c r="X104" s="6" t="str">
        <f t="array" ref="X104">IFERROR(INDEX($O$4:$O$499,SMALL(IF($N$4:$N$499=X$3,ROW($O$4:$O$499)-ROW($O$4)+1),ROWS($O$4:$O104))),"")</f>
        <v/>
      </c>
      <c r="Y104" s="2" t="str">
        <f t="array" ref="Y104">IFERROR(INDEX($K$4:$K$499,SMALL(IF($N$4:$N$499=X$3,ROW($K$4:$K$499)-ROW($K$4)+1),ROWS($K$4:$K104))),"")</f>
        <v/>
      </c>
      <c r="Z104" s="6" t="str">
        <f t="array" ref="Z104">IFERROR(INDEX($O$4:$O$499,SMALL(IF($N$4:$N$499=Z$3,ROW($O$4:$O$499)-ROW($O$4)+1),ROWS($O$4:$O104))),"")</f>
        <v/>
      </c>
      <c r="AA104" s="2" t="str">
        <f t="array" ref="AA104">IFERROR(INDEX($K$4:$K$499,SMALL(IF($N$4:$N$499=Z$3,ROW($K$4:$K$499)-ROW($K$4)+1),ROWS($K$4:$K104))),"")</f>
        <v/>
      </c>
      <c r="AB104" s="6" t="str">
        <f t="array" ref="AB104">IFERROR(INDEX($O$4:$O$499,SMALL(IF($N$4:$N$499=AB$3,ROW($O$4:$O$499)-ROW($O$4)+1),ROWS($O$4:$O104))),"")</f>
        <v/>
      </c>
      <c r="AC104" s="2" t="str">
        <f t="array" ref="AC104">IFERROR(INDEX($K$4:$K$499,SMALL(IF($N$4:$N$499=AB$3,ROW($K$4:$K$499)-ROW($K$4)+1),ROWS($K$4:$K104))),"")</f>
        <v/>
      </c>
      <c r="AD104" s="6" t="str">
        <f t="array" ref="AD104">IFERROR(INDEX($O$4:$O$499,SMALL(IF($N$4:$N$499=AD$3,ROW($O$4:$O$499)-ROW($O$4)+1),ROWS($O$4:$O104))),"")</f>
        <v/>
      </c>
      <c r="AE104" s="2" t="str">
        <f t="array" ref="AE104">IFERROR(INDEX($K$4:$K$499,SMALL(IF($N$4:$N$499=AD$3,ROW($K$4:$K$499)-ROW($K$4)+1),ROWS($K$4:$K104))),"")</f>
        <v/>
      </c>
      <c r="AF104" s="6" t="str">
        <f t="array" ref="AF104">IFERROR(INDEX($O$4:$O$499,SMALL(IF($N$4:$N$499=AF$3,ROW($O$4:$O$499)-ROW($O$4)+1),ROWS($O$4:$O104))),"")</f>
        <v/>
      </c>
      <c r="AG104" s="2" t="str">
        <f t="array" ref="AG104">IFERROR(INDEX($K$4:$K$499,SMALL(IF($N$4:$N$499=AF$3,ROW($K$4:$K$499)-ROW($K$4)+1),ROWS($K$4:$K104))),"")</f>
        <v/>
      </c>
      <c r="AH104" s="6" t="str">
        <f t="array" ref="AH104">IFERROR(INDEX($O$4:$O$499,SMALL(IF($N$4:$N$499=AH$3,ROW($O$4:$O$499)-ROW($O$4)+1),ROWS($O$4:$O104))),"")</f>
        <v/>
      </c>
      <c r="AI104" s="2" t="str">
        <f t="array" ref="AI104">IFERROR(INDEX($K$4:$K$499,SMALL(IF($N$4:$N$499=AH$3,ROW($K$4:$K$499)-ROW($K$4)+1),ROWS($K$4:$K104))),"")</f>
        <v/>
      </c>
      <c r="AJ104" s="2"/>
      <c r="AK104" s="2"/>
      <c r="AL104" s="2"/>
      <c r="AM104" s="2"/>
      <c r="AN104" s="2"/>
      <c r="AO104" s="2"/>
      <c r="AP104" s="2"/>
      <c r="AQ104" s="2"/>
      <c r="AR104" s="2"/>
    </row>
    <row r="105" spans="1:44" x14ac:dyDescent="0.25">
      <c r="A105" s="2">
        <f>IF(ISBLANK(Colony!D122),"",Colony!D122)</f>
        <v>42835</v>
      </c>
      <c r="B105" t="str">
        <f>IF(ISBLANK(Colony!E122),"",Colony!E122)</f>
        <v/>
      </c>
      <c r="C105" t="str">
        <f>IF(ISBLANK(Colony!F122),"",Colony!F122)</f>
        <v>-</v>
      </c>
      <c r="D105" s="1" t="str">
        <f>IF(ISBLANK(Colony!G122),"",Colony!G122)</f>
        <v/>
      </c>
      <c r="E105" s="1" t="str">
        <f>IF(ISBLANK(Colony!H122),"",Colony!H122)</f>
        <v>WT1</v>
      </c>
      <c r="F105" s="1" t="str">
        <f>IF(ISBLANK(Colony!I122),"",Colony!I122)</f>
        <v>AH0594</v>
      </c>
      <c r="G105" s="1" t="str">
        <f>IF(ISBLANK(Colony!J122),"",Colony!J122)</f>
        <v>euthanized -runt</v>
      </c>
      <c r="H105" s="1" t="str">
        <f>IF(ISBLANK(Colony!L122),"",Colony!L122)</f>
        <v>euthanized -runt</v>
      </c>
      <c r="I105" t="str">
        <f t="array" ref="I105">_xlfn.IFNA(INDEX($A$4:$A$499&amp;$E$4:$E$499, MATCH(0, COUNTIF(I$3:I104, $A$4:$A$499&amp;$E$4:$E$499), 0)),"")</f>
        <v/>
      </c>
      <c r="J105" t="str">
        <f t="array" ref="J105">_xlfn.IFNA( MATCH(0, COUNTIF(I$3:I104, $A$4:$A$499&amp;$E$4:$E$499), 0),"")</f>
        <v/>
      </c>
      <c r="K105" s="2" t="str">
        <f t="array" ref="K105">IFERROR(INDEX($A$4:$A$499, J105),"")</f>
        <v/>
      </c>
      <c r="L105" t="str">
        <f t="array" ref="L105">IFERROR(INDEX($G$4:$G$499, J105),"")</f>
        <v/>
      </c>
      <c r="M105" t="str">
        <f t="array" ref="M105">IF(AND(J106&gt;99999,J105&lt;99999),O105- (SUM(--(NOT(ISBLANK(INDEX(Colony!$J$21:$J$494, J105):INDEX(Colony!$J$21:$J$494, COUNT($A$4:$A$499))))))), IFERROR(O105-(SUM(--(NOT(ISBLANK(INDEX(Colony!$J$21:$J$494, J105):INDEX(Colony!$J$21:$J$494, J106-1)))))),""))</f>
        <v/>
      </c>
      <c r="N105" t="str">
        <f t="array" ref="N105">IFERROR(INDEX($E$4:$E$499,J105),"")</f>
        <v/>
      </c>
      <c r="O105" t="str">
        <f t="array" ref="O105">IFERROR(IF(NOT(J105+100&gt;J106),COUNT($A$4:$A$499)+1-J105,IFERROR(J106-J105,"")),"")</f>
        <v/>
      </c>
      <c r="P105" s="6" t="str">
        <f t="array" ref="P105">IFERROR(INDEX($O$4:$O$499,SMALL(IF($N$4:$N$499=P$3,ROW($O$4:$O$499)-ROW($O$4)+1),ROWS($O$4:$O105))),"")</f>
        <v/>
      </c>
      <c r="Q105" s="2" t="str">
        <f t="array" ref="Q105">IFERROR(INDEX($K$4:$K$499,SMALL(IF($N$4:$N$499=P$3,ROW($K$4:$K$499)-ROW($K$4)+1),ROWS($K$4:$K105))),"")</f>
        <v/>
      </c>
      <c r="R105" s="6" t="str">
        <f t="array" ref="R105">IFERROR(INDEX($O$4:$O$499,SMALL(IF($N$4:$N$499=R$3,ROW($O$4:$O$499)-ROW($O$4)+1),ROWS($O$4:$O105))),"")</f>
        <v/>
      </c>
      <c r="S105" s="2" t="str">
        <f t="array" ref="S105">IFERROR(INDEX($K$4:$K$499,SMALL(IF($N$4:$N$499=R$3,ROW($K$4:$K$499)-ROW($K$4)+1),ROWS($K$4:$K105))),"")</f>
        <v/>
      </c>
      <c r="T105" s="6" t="str">
        <f t="array" ref="T105">IFERROR(INDEX($O$4:$O$499,SMALL(IF($N$4:$N$499=T$3,ROW($O$4:$O$499)-ROW($O$4)+1),ROWS($O$4:$O105))),"")</f>
        <v/>
      </c>
      <c r="U105" s="2" t="str">
        <f t="array" ref="U105">IFERROR(INDEX($K$4:$K$499,SMALL(IF($N$4:$N$499=T$3,ROW($K$4:$K$499)-ROW($K$4)+1),ROWS($K$4:$K105))),"")</f>
        <v/>
      </c>
      <c r="V105" s="6" t="str">
        <f t="array" ref="V105">IFERROR(INDEX($O$4:$O$499,SMALL(IF($N$4:$N$499=V$3,ROW($O$4:$O$499)-ROW($O$4)+1),ROWS($O$4:$O105))),"")</f>
        <v/>
      </c>
      <c r="W105" s="2" t="str">
        <f t="array" ref="W105">IFERROR(INDEX($K$4:$K$499,SMALL(IF($N$4:$N$499=V$3,ROW($K$4:$K$499)-ROW($K$4)+1),ROWS($K$4:$K105))),"")</f>
        <v/>
      </c>
      <c r="X105" s="6" t="str">
        <f t="array" ref="X105">IFERROR(INDEX($O$4:$O$499,SMALL(IF($N$4:$N$499=X$3,ROW($O$4:$O$499)-ROW($O$4)+1),ROWS($O$4:$O105))),"")</f>
        <v/>
      </c>
      <c r="Y105" s="2" t="str">
        <f t="array" ref="Y105">IFERROR(INDEX($K$4:$K$499,SMALL(IF($N$4:$N$499=X$3,ROW($K$4:$K$499)-ROW($K$4)+1),ROWS($K$4:$K105))),"")</f>
        <v/>
      </c>
      <c r="Z105" s="6" t="str">
        <f t="array" ref="Z105">IFERROR(INDEX($O$4:$O$499,SMALL(IF($N$4:$N$499=Z$3,ROW($O$4:$O$499)-ROW($O$4)+1),ROWS($O$4:$O105))),"")</f>
        <v/>
      </c>
      <c r="AA105" s="2" t="str">
        <f t="array" ref="AA105">IFERROR(INDEX($K$4:$K$499,SMALL(IF($N$4:$N$499=Z$3,ROW($K$4:$K$499)-ROW($K$4)+1),ROWS($K$4:$K105))),"")</f>
        <v/>
      </c>
      <c r="AB105" s="6" t="str">
        <f t="array" ref="AB105">IFERROR(INDEX($O$4:$O$499,SMALL(IF($N$4:$N$499=AB$3,ROW($O$4:$O$499)-ROW($O$4)+1),ROWS($O$4:$O105))),"")</f>
        <v/>
      </c>
      <c r="AC105" s="2" t="str">
        <f t="array" ref="AC105">IFERROR(INDEX($K$4:$K$499,SMALL(IF($N$4:$N$499=AB$3,ROW($K$4:$K$499)-ROW($K$4)+1),ROWS($K$4:$K105))),"")</f>
        <v/>
      </c>
      <c r="AD105" s="6" t="str">
        <f t="array" ref="AD105">IFERROR(INDEX($O$4:$O$499,SMALL(IF($N$4:$N$499=AD$3,ROW($O$4:$O$499)-ROW($O$4)+1),ROWS($O$4:$O105))),"")</f>
        <v/>
      </c>
      <c r="AE105" s="2" t="str">
        <f t="array" ref="AE105">IFERROR(INDEX($K$4:$K$499,SMALL(IF($N$4:$N$499=AD$3,ROW($K$4:$K$499)-ROW($K$4)+1),ROWS($K$4:$K105))),"")</f>
        <v/>
      </c>
      <c r="AF105" s="6" t="str">
        <f t="array" ref="AF105">IFERROR(INDEX($O$4:$O$499,SMALL(IF($N$4:$N$499=AF$3,ROW($O$4:$O$499)-ROW($O$4)+1),ROWS($O$4:$O105))),"")</f>
        <v/>
      </c>
      <c r="AG105" s="2" t="str">
        <f t="array" ref="AG105">IFERROR(INDEX($K$4:$K$499,SMALL(IF($N$4:$N$499=AF$3,ROW($K$4:$K$499)-ROW($K$4)+1),ROWS($K$4:$K105))),"")</f>
        <v/>
      </c>
      <c r="AH105" s="6" t="str">
        <f t="array" ref="AH105">IFERROR(INDEX($O$4:$O$499,SMALL(IF($N$4:$N$499=AH$3,ROW($O$4:$O$499)-ROW($O$4)+1),ROWS($O$4:$O105))),"")</f>
        <v/>
      </c>
      <c r="AI105" s="2" t="str">
        <f t="array" ref="AI105">IFERROR(INDEX($K$4:$K$499,SMALL(IF($N$4:$N$499=AH$3,ROW($K$4:$K$499)-ROW($K$4)+1),ROWS($K$4:$K105))),"")</f>
        <v/>
      </c>
      <c r="AJ105" s="2"/>
      <c r="AK105" s="2"/>
      <c r="AL105" s="2"/>
      <c r="AM105" s="2"/>
      <c r="AN105" s="2"/>
      <c r="AO105" s="2"/>
      <c r="AP105" s="2"/>
      <c r="AQ105" s="2"/>
      <c r="AR105" s="2"/>
    </row>
    <row r="106" spans="1:44" x14ac:dyDescent="0.25">
      <c r="A106" s="2">
        <f>IF(ISBLANK(Colony!D123),"",Colony!D123)</f>
        <v>42844</v>
      </c>
      <c r="B106">
        <f>IF(ISBLANK(Colony!E123),"",Colony!E123)</f>
        <v>4</v>
      </c>
      <c r="C106" t="str">
        <f>IF(ISBLANK(Colony!F123),"",Colony!F123)</f>
        <v>78</v>
      </c>
      <c r="D106" s="1" t="str">
        <f>IF(ISBLANK(Colony!G123),"",Colony!G123)</f>
        <v>-</v>
      </c>
      <c r="E106" s="1" t="str">
        <f>IF(ISBLANK(Colony!H123),"",Colony!H123)</f>
        <v>AH0660</v>
      </c>
      <c r="F106" s="1" t="str">
        <f>IF(ISBLANK(Colony!I123),"",Colony!I123)</f>
        <v>AH0658</v>
      </c>
      <c r="G106" s="1" t="str">
        <f>IF(ISBLANK(Colony!J123),"",Colony!J123)</f>
        <v>4F4</v>
      </c>
      <c r="H106" s="1" t="str">
        <f>IF(ISBLANK(Colony!L123),"",Colony!L123)</f>
        <v/>
      </c>
      <c r="I106" t="str">
        <f t="array" ref="I106">_xlfn.IFNA(INDEX($A$4:$A$499&amp;$E$4:$E$499, MATCH(0, COUNTIF(I$3:I105, $A$4:$A$499&amp;$E$4:$E$499), 0)),"")</f>
        <v/>
      </c>
      <c r="J106" t="str">
        <f t="array" ref="J106">_xlfn.IFNA( MATCH(0, COUNTIF(I$3:I105, $A$4:$A$499&amp;$E$4:$E$499), 0),"")</f>
        <v/>
      </c>
      <c r="K106" s="2" t="str">
        <f t="array" ref="K106">IFERROR(INDEX($A$4:$A$499, J106),"")</f>
        <v/>
      </c>
      <c r="L106" t="str">
        <f t="array" ref="L106">IFERROR(INDEX($G$4:$G$499, J106),"")</f>
        <v/>
      </c>
      <c r="M106" t="str">
        <f t="array" ref="M106">IF(AND(J107&gt;99999,J106&lt;99999),O106- (SUM(--(NOT(ISBLANK(INDEX(Colony!$J$21:$J$494, J106):INDEX(Colony!$J$21:$J$494, COUNT($A$4:$A$499))))))), IFERROR(O106-(SUM(--(NOT(ISBLANK(INDEX(Colony!$J$21:$J$494, J106):INDEX(Colony!$J$21:$J$494, J107-1)))))),""))</f>
        <v/>
      </c>
      <c r="N106" t="str">
        <f t="array" ref="N106">IFERROR(INDEX($E$4:$E$499,J106),"")</f>
        <v/>
      </c>
      <c r="O106" t="str">
        <f t="array" ref="O106">IFERROR(IF(NOT(J106+100&gt;J107),COUNT($A$4:$A$499)+1-J106,IFERROR(J107-J106,"")),"")</f>
        <v/>
      </c>
      <c r="P106" s="6" t="str">
        <f t="array" ref="P106">IFERROR(INDEX($O$4:$O$499,SMALL(IF($N$4:$N$499=P$3,ROW($O$4:$O$499)-ROW($O$4)+1),ROWS($O$4:$O106))),"")</f>
        <v/>
      </c>
      <c r="Q106" s="2" t="str">
        <f t="array" ref="Q106">IFERROR(INDEX($K$4:$K$499,SMALL(IF($N$4:$N$499=P$3,ROW($K$4:$K$499)-ROW($K$4)+1),ROWS($K$4:$K106))),"")</f>
        <v/>
      </c>
      <c r="R106" s="6" t="str">
        <f t="array" ref="R106">IFERROR(INDEX($O$4:$O$499,SMALL(IF($N$4:$N$499=R$3,ROW($O$4:$O$499)-ROW($O$4)+1),ROWS($O$4:$O106))),"")</f>
        <v/>
      </c>
      <c r="S106" s="2" t="str">
        <f t="array" ref="S106">IFERROR(INDEX($K$4:$K$499,SMALL(IF($N$4:$N$499=R$3,ROW($K$4:$K$499)-ROW($K$4)+1),ROWS($K$4:$K106))),"")</f>
        <v/>
      </c>
      <c r="T106" s="6" t="str">
        <f t="array" ref="T106">IFERROR(INDEX($O$4:$O$499,SMALL(IF($N$4:$N$499=T$3,ROW($O$4:$O$499)-ROW($O$4)+1),ROWS($O$4:$O106))),"")</f>
        <v/>
      </c>
      <c r="U106" s="2" t="str">
        <f t="array" ref="U106">IFERROR(INDEX($K$4:$K$499,SMALL(IF($N$4:$N$499=T$3,ROW($K$4:$K$499)-ROW($K$4)+1),ROWS($K$4:$K106))),"")</f>
        <v/>
      </c>
      <c r="V106" s="6" t="str">
        <f t="array" ref="V106">IFERROR(INDEX($O$4:$O$499,SMALL(IF($N$4:$N$499=V$3,ROW($O$4:$O$499)-ROW($O$4)+1),ROWS($O$4:$O106))),"")</f>
        <v/>
      </c>
      <c r="W106" s="2" t="str">
        <f t="array" ref="W106">IFERROR(INDEX($K$4:$K$499,SMALL(IF($N$4:$N$499=V$3,ROW($K$4:$K$499)-ROW($K$4)+1),ROWS($K$4:$K106))),"")</f>
        <v/>
      </c>
      <c r="X106" s="6" t="str">
        <f t="array" ref="X106">IFERROR(INDEX($O$4:$O$499,SMALL(IF($N$4:$N$499=X$3,ROW($O$4:$O$499)-ROW($O$4)+1),ROWS($O$4:$O106))),"")</f>
        <v/>
      </c>
      <c r="Y106" s="2" t="str">
        <f t="array" ref="Y106">IFERROR(INDEX($K$4:$K$499,SMALL(IF($N$4:$N$499=X$3,ROW($K$4:$K$499)-ROW($K$4)+1),ROWS($K$4:$K106))),"")</f>
        <v/>
      </c>
      <c r="Z106" s="6" t="str">
        <f t="array" ref="Z106">IFERROR(INDEX($O$4:$O$499,SMALL(IF($N$4:$N$499=Z$3,ROW($O$4:$O$499)-ROW($O$4)+1),ROWS($O$4:$O106))),"")</f>
        <v/>
      </c>
      <c r="AA106" s="2" t="str">
        <f t="array" ref="AA106">IFERROR(INDEX($K$4:$K$499,SMALL(IF($N$4:$N$499=Z$3,ROW($K$4:$K$499)-ROW($K$4)+1),ROWS($K$4:$K106))),"")</f>
        <v/>
      </c>
      <c r="AB106" s="6" t="str">
        <f t="array" ref="AB106">IFERROR(INDEX($O$4:$O$499,SMALL(IF($N$4:$N$499=AB$3,ROW($O$4:$O$499)-ROW($O$4)+1),ROWS($O$4:$O106))),"")</f>
        <v/>
      </c>
      <c r="AC106" s="2" t="str">
        <f t="array" ref="AC106">IFERROR(INDEX($K$4:$K$499,SMALL(IF($N$4:$N$499=AB$3,ROW($K$4:$K$499)-ROW($K$4)+1),ROWS($K$4:$K106))),"")</f>
        <v/>
      </c>
      <c r="AD106" s="6" t="str">
        <f t="array" ref="AD106">IFERROR(INDEX($O$4:$O$499,SMALL(IF($N$4:$N$499=AD$3,ROW($O$4:$O$499)-ROW($O$4)+1),ROWS($O$4:$O106))),"")</f>
        <v/>
      </c>
      <c r="AE106" s="2" t="str">
        <f t="array" ref="AE106">IFERROR(INDEX($K$4:$K$499,SMALL(IF($N$4:$N$499=AD$3,ROW($K$4:$K$499)-ROW($K$4)+1),ROWS($K$4:$K106))),"")</f>
        <v/>
      </c>
      <c r="AF106" s="6" t="str">
        <f t="array" ref="AF106">IFERROR(INDEX($O$4:$O$499,SMALL(IF($N$4:$N$499=AF$3,ROW($O$4:$O$499)-ROW($O$4)+1),ROWS($O$4:$O106))),"")</f>
        <v/>
      </c>
      <c r="AG106" s="2" t="str">
        <f t="array" ref="AG106">IFERROR(INDEX($K$4:$K$499,SMALL(IF($N$4:$N$499=AF$3,ROW($K$4:$K$499)-ROW($K$4)+1),ROWS($K$4:$K106))),"")</f>
        <v/>
      </c>
      <c r="AH106" s="6" t="str">
        <f t="array" ref="AH106">IFERROR(INDEX($O$4:$O$499,SMALL(IF($N$4:$N$499=AH$3,ROW($O$4:$O$499)-ROW($O$4)+1),ROWS($O$4:$O106))),"")</f>
        <v/>
      </c>
      <c r="AI106" s="2" t="str">
        <f t="array" ref="AI106">IFERROR(INDEX($K$4:$K$499,SMALL(IF($N$4:$N$499=AH$3,ROW($K$4:$K$499)-ROW($K$4)+1),ROWS($K$4:$K106))),"")</f>
        <v/>
      </c>
      <c r="AJ106" s="2"/>
      <c r="AK106" s="2"/>
      <c r="AL106" s="2"/>
      <c r="AM106" s="2"/>
      <c r="AN106" s="2"/>
      <c r="AO106" s="2"/>
      <c r="AP106" s="2"/>
      <c r="AQ106" s="2"/>
      <c r="AR106" s="2"/>
    </row>
    <row r="107" spans="1:44" x14ac:dyDescent="0.25">
      <c r="A107" s="2">
        <f>IF(ISBLANK(Colony!D124),"",Colony!D124)</f>
        <v>42844</v>
      </c>
      <c r="B107" t="str">
        <f>IF(ISBLANK(Colony!E124),"",Colony!E124)</f>
        <v/>
      </c>
      <c r="C107" t="str">
        <f>IF(ISBLANK(Colony!F124),"",Colony!F124)</f>
        <v>79</v>
      </c>
      <c r="D107" s="1" t="str">
        <f>IF(ISBLANK(Colony!G124),"",Colony!G124)</f>
        <v>+</v>
      </c>
      <c r="E107" s="1" t="str">
        <f>IF(ISBLANK(Colony!H124),"",Colony!H124)</f>
        <v>AH0660</v>
      </c>
      <c r="F107" s="1" t="str">
        <f>IF(ISBLANK(Colony!I124),"",Colony!I124)</f>
        <v>AH0658</v>
      </c>
      <c r="G107" s="1" t="str">
        <f>IF(ISBLANK(Colony!J124),"",Colony!J124)</f>
        <v>4F4</v>
      </c>
      <c r="H107" s="1" t="str">
        <f>IF(ISBLANK(Colony!L124),"",Colony!L124)</f>
        <v/>
      </c>
      <c r="I107" t="str">
        <f t="array" ref="I107">_xlfn.IFNA(INDEX($A$4:$A$499&amp;$E$4:$E$499, MATCH(0, COUNTIF(I$3:I106, $A$4:$A$499&amp;$E$4:$E$499), 0)),"")</f>
        <v/>
      </c>
      <c r="J107" t="str">
        <f t="array" ref="J107">_xlfn.IFNA( MATCH(0, COUNTIF(I$3:I106, $A$4:$A$499&amp;$E$4:$E$499), 0),"")</f>
        <v/>
      </c>
      <c r="K107" s="2" t="str">
        <f t="array" ref="K107">IFERROR(INDEX($A$4:$A$499, J107),"")</f>
        <v/>
      </c>
      <c r="L107" t="str">
        <f t="array" ref="L107">IFERROR(INDEX($G$4:$G$499, J107),"")</f>
        <v/>
      </c>
      <c r="M107" t="str">
        <f t="array" ref="M107">IF(AND(J108&gt;99999,J107&lt;99999),O107- (SUM(--(NOT(ISBLANK(INDEX(Colony!$J$21:$J$494, J107):INDEX(Colony!$J$21:$J$494, COUNT($A$4:$A$499))))))), IFERROR(O107-(SUM(--(NOT(ISBLANK(INDEX(Colony!$J$21:$J$494, J107):INDEX(Colony!$J$21:$J$494, J108-1)))))),""))</f>
        <v/>
      </c>
      <c r="N107" t="str">
        <f t="array" ref="N107">IFERROR(INDEX($E$4:$E$499,J107),"")</f>
        <v/>
      </c>
      <c r="O107" t="str">
        <f t="array" ref="O107">IFERROR(IF(NOT(J107+100&gt;J108),COUNT($A$4:$A$499)+1-J107,IFERROR(J108-J107,"")),"")</f>
        <v/>
      </c>
      <c r="P107" s="6" t="str">
        <f t="array" ref="P107">IFERROR(INDEX($O$4:$O$499,SMALL(IF($N$4:$N$499=P$3,ROW($O$4:$O$499)-ROW($O$4)+1),ROWS($O$4:$O107))),"")</f>
        <v/>
      </c>
      <c r="Q107" s="2" t="str">
        <f t="array" ref="Q107">IFERROR(INDEX($K$4:$K$499,SMALL(IF($N$4:$N$499=P$3,ROW($K$4:$K$499)-ROW($K$4)+1),ROWS($K$4:$K107))),"")</f>
        <v/>
      </c>
      <c r="R107" s="6" t="str">
        <f t="array" ref="R107">IFERROR(INDEX($O$4:$O$499,SMALL(IF($N$4:$N$499=R$3,ROW($O$4:$O$499)-ROW($O$4)+1),ROWS($O$4:$O107))),"")</f>
        <v/>
      </c>
      <c r="S107" s="2" t="str">
        <f t="array" ref="S107">IFERROR(INDEX($K$4:$K$499,SMALL(IF($N$4:$N$499=R$3,ROW($K$4:$K$499)-ROW($K$4)+1),ROWS($K$4:$K107))),"")</f>
        <v/>
      </c>
      <c r="T107" s="6" t="str">
        <f t="array" ref="T107">IFERROR(INDEX($O$4:$O$499,SMALL(IF($N$4:$N$499=T$3,ROW($O$4:$O$499)-ROW($O$4)+1),ROWS($O$4:$O107))),"")</f>
        <v/>
      </c>
      <c r="U107" s="2" t="str">
        <f t="array" ref="U107">IFERROR(INDEX($K$4:$K$499,SMALL(IF($N$4:$N$499=T$3,ROW($K$4:$K$499)-ROW($K$4)+1),ROWS($K$4:$K107))),"")</f>
        <v/>
      </c>
      <c r="V107" s="6" t="str">
        <f t="array" ref="V107">IFERROR(INDEX($O$4:$O$499,SMALL(IF($N$4:$N$499=V$3,ROW($O$4:$O$499)-ROW($O$4)+1),ROWS($O$4:$O107))),"")</f>
        <v/>
      </c>
      <c r="W107" s="2" t="str">
        <f t="array" ref="W107">IFERROR(INDEX($K$4:$K$499,SMALL(IF($N$4:$N$499=V$3,ROW($K$4:$K$499)-ROW($K$4)+1),ROWS($K$4:$K107))),"")</f>
        <v/>
      </c>
      <c r="X107" s="6" t="str">
        <f t="array" ref="X107">IFERROR(INDEX($O$4:$O$499,SMALL(IF($N$4:$N$499=X$3,ROW($O$4:$O$499)-ROW($O$4)+1),ROWS($O$4:$O107))),"")</f>
        <v/>
      </c>
      <c r="Y107" s="2" t="str">
        <f t="array" ref="Y107">IFERROR(INDEX($K$4:$K$499,SMALL(IF($N$4:$N$499=X$3,ROW($K$4:$K$499)-ROW($K$4)+1),ROWS($K$4:$K107))),"")</f>
        <v/>
      </c>
      <c r="Z107" s="6" t="str">
        <f t="array" ref="Z107">IFERROR(INDEX($O$4:$O$499,SMALL(IF($N$4:$N$499=Z$3,ROW($O$4:$O$499)-ROW($O$4)+1),ROWS($O$4:$O107))),"")</f>
        <v/>
      </c>
      <c r="AA107" s="2" t="str">
        <f t="array" ref="AA107">IFERROR(INDEX($K$4:$K$499,SMALL(IF($N$4:$N$499=Z$3,ROW($K$4:$K$499)-ROW($K$4)+1),ROWS($K$4:$K107))),"")</f>
        <v/>
      </c>
      <c r="AB107" s="6" t="str">
        <f t="array" ref="AB107">IFERROR(INDEX($O$4:$O$499,SMALL(IF($N$4:$N$499=AB$3,ROW($O$4:$O$499)-ROW($O$4)+1),ROWS($O$4:$O107))),"")</f>
        <v/>
      </c>
      <c r="AC107" s="2" t="str">
        <f t="array" ref="AC107">IFERROR(INDEX($K$4:$K$499,SMALL(IF($N$4:$N$499=AB$3,ROW($K$4:$K$499)-ROW($K$4)+1),ROWS($K$4:$K107))),"")</f>
        <v/>
      </c>
      <c r="AD107" s="6" t="str">
        <f t="array" ref="AD107">IFERROR(INDEX($O$4:$O$499,SMALL(IF($N$4:$N$499=AD$3,ROW($O$4:$O$499)-ROW($O$4)+1),ROWS($O$4:$O107))),"")</f>
        <v/>
      </c>
      <c r="AE107" s="2" t="str">
        <f t="array" ref="AE107">IFERROR(INDEX($K$4:$K$499,SMALL(IF($N$4:$N$499=AD$3,ROW($K$4:$K$499)-ROW($K$4)+1),ROWS($K$4:$K107))),"")</f>
        <v/>
      </c>
      <c r="AF107" s="6" t="str">
        <f t="array" ref="AF107">IFERROR(INDEX($O$4:$O$499,SMALL(IF($N$4:$N$499=AF$3,ROW($O$4:$O$499)-ROW($O$4)+1),ROWS($O$4:$O107))),"")</f>
        <v/>
      </c>
      <c r="AG107" s="2" t="str">
        <f t="array" ref="AG107">IFERROR(INDEX($K$4:$K$499,SMALL(IF($N$4:$N$499=AF$3,ROW($K$4:$K$499)-ROW($K$4)+1),ROWS($K$4:$K107))),"")</f>
        <v/>
      </c>
      <c r="AH107" s="6" t="str">
        <f t="array" ref="AH107">IFERROR(INDEX($O$4:$O$499,SMALL(IF($N$4:$N$499=AH$3,ROW($O$4:$O$499)-ROW($O$4)+1),ROWS($O$4:$O107))),"")</f>
        <v/>
      </c>
      <c r="AI107" s="2" t="str">
        <f t="array" ref="AI107">IFERROR(INDEX($K$4:$K$499,SMALL(IF($N$4:$N$499=AH$3,ROW($K$4:$K$499)-ROW($K$4)+1),ROWS($K$4:$K107))),"")</f>
        <v/>
      </c>
      <c r="AJ107" s="2"/>
      <c r="AK107" s="2"/>
      <c r="AL107" s="2"/>
      <c r="AM107" s="2"/>
      <c r="AN107" s="2"/>
      <c r="AO107" s="2"/>
      <c r="AP107" s="2"/>
      <c r="AQ107" s="2"/>
      <c r="AR107" s="2"/>
    </row>
    <row r="108" spans="1:44" x14ac:dyDescent="0.25">
      <c r="A108" s="2">
        <f>IF(ISBLANK(Colony!D125),"",Colony!D125)</f>
        <v>42844</v>
      </c>
      <c r="B108" t="str">
        <f>IF(ISBLANK(Colony!E125),"",Colony!E125)</f>
        <v/>
      </c>
      <c r="C108" t="str">
        <f>IF(ISBLANK(Colony!F125),"",Colony!F125)</f>
        <v>80</v>
      </c>
      <c r="D108" s="1" t="str">
        <f>IF(ISBLANK(Colony!G125),"",Colony!G125)</f>
        <v>-</v>
      </c>
      <c r="E108" s="1" t="str">
        <f>IF(ISBLANK(Colony!H125),"",Colony!H125)</f>
        <v>AH0660</v>
      </c>
      <c r="F108" s="1" t="str">
        <f>IF(ISBLANK(Colony!I125),"",Colony!I125)</f>
        <v>AH0658</v>
      </c>
      <c r="G108" s="1" t="str">
        <f>IF(ISBLANK(Colony!J125),"",Colony!J125)</f>
        <v>4G4</v>
      </c>
      <c r="H108" s="1" t="str">
        <f>IF(ISBLANK(Colony!L125),"",Colony!L125)</f>
        <v/>
      </c>
      <c r="I108" t="str">
        <f t="array" ref="I108">_xlfn.IFNA(INDEX($A$4:$A$499&amp;$E$4:$E$499, MATCH(0, COUNTIF(I$3:I107, $A$4:$A$499&amp;$E$4:$E$499), 0)),"")</f>
        <v/>
      </c>
      <c r="J108" t="str">
        <f t="array" ref="J108">_xlfn.IFNA( MATCH(0, COUNTIF(I$3:I107, $A$4:$A$499&amp;$E$4:$E$499), 0),"")</f>
        <v/>
      </c>
      <c r="K108" s="2" t="str">
        <f t="array" ref="K108">IFERROR(INDEX($A$4:$A$499, J108),"")</f>
        <v/>
      </c>
      <c r="L108" t="str">
        <f t="array" ref="L108">IFERROR(INDEX($G$4:$G$499, J108),"")</f>
        <v/>
      </c>
      <c r="M108" t="str">
        <f t="array" ref="M108">IF(AND(J109&gt;99999,J108&lt;99999),O108- (SUM(--(NOT(ISBLANK(INDEX(Colony!$J$21:$J$494, J108):INDEX(Colony!$J$21:$J$494, COUNT($A$4:$A$499))))))), IFERROR(O108-(SUM(--(NOT(ISBLANK(INDEX(Colony!$J$21:$J$494, J108):INDEX(Colony!$J$21:$J$494, J109-1)))))),""))</f>
        <v/>
      </c>
      <c r="N108" t="str">
        <f t="array" ref="N108">IFERROR(INDEX($E$4:$E$499,J108),"")</f>
        <v/>
      </c>
      <c r="O108" t="str">
        <f t="array" ref="O108">IFERROR(IF(NOT(J108+100&gt;J109),COUNT($A$4:$A$499)+1-J108,IFERROR(J109-J108,"")),"")</f>
        <v/>
      </c>
      <c r="P108" s="6" t="str">
        <f t="array" ref="P108">IFERROR(INDEX($O$4:$O$499,SMALL(IF($N$4:$N$499=P$3,ROW($O$4:$O$499)-ROW($O$4)+1),ROWS($O$4:$O108))),"")</f>
        <v/>
      </c>
      <c r="Q108" s="2" t="str">
        <f t="array" ref="Q108">IFERROR(INDEX($K$4:$K$499,SMALL(IF($N$4:$N$499=P$3,ROW($K$4:$K$499)-ROW($K$4)+1),ROWS($K$4:$K108))),"")</f>
        <v/>
      </c>
      <c r="R108" s="6" t="str">
        <f t="array" ref="R108">IFERROR(INDEX($O$4:$O$499,SMALL(IF($N$4:$N$499=R$3,ROW($O$4:$O$499)-ROW($O$4)+1),ROWS($O$4:$O108))),"")</f>
        <v/>
      </c>
      <c r="S108" s="2" t="str">
        <f t="array" ref="S108">IFERROR(INDEX($K$4:$K$499,SMALL(IF($N$4:$N$499=R$3,ROW($K$4:$K$499)-ROW($K$4)+1),ROWS($K$4:$K108))),"")</f>
        <v/>
      </c>
      <c r="T108" s="6" t="str">
        <f t="array" ref="T108">IFERROR(INDEX($O$4:$O$499,SMALL(IF($N$4:$N$499=T$3,ROW($O$4:$O$499)-ROW($O$4)+1),ROWS($O$4:$O108))),"")</f>
        <v/>
      </c>
      <c r="U108" s="2" t="str">
        <f t="array" ref="U108">IFERROR(INDEX($K$4:$K$499,SMALL(IF($N$4:$N$499=T$3,ROW($K$4:$K$499)-ROW($K$4)+1),ROWS($K$4:$K108))),"")</f>
        <v/>
      </c>
      <c r="V108" s="6" t="str">
        <f t="array" ref="V108">IFERROR(INDEX($O$4:$O$499,SMALL(IF($N$4:$N$499=V$3,ROW($O$4:$O$499)-ROW($O$4)+1),ROWS($O$4:$O108))),"")</f>
        <v/>
      </c>
      <c r="W108" s="2" t="str">
        <f t="array" ref="W108">IFERROR(INDEX($K$4:$K$499,SMALL(IF($N$4:$N$499=V$3,ROW($K$4:$K$499)-ROW($K$4)+1),ROWS($K$4:$K108))),"")</f>
        <v/>
      </c>
      <c r="X108" s="6" t="str">
        <f t="array" ref="X108">IFERROR(INDEX($O$4:$O$499,SMALL(IF($N$4:$N$499=X$3,ROW($O$4:$O$499)-ROW($O$4)+1),ROWS($O$4:$O108))),"")</f>
        <v/>
      </c>
      <c r="Y108" s="2" t="str">
        <f t="array" ref="Y108">IFERROR(INDEX($K$4:$K$499,SMALL(IF($N$4:$N$499=X$3,ROW($K$4:$K$499)-ROW($K$4)+1),ROWS($K$4:$K108))),"")</f>
        <v/>
      </c>
      <c r="Z108" s="6" t="str">
        <f t="array" ref="Z108">IFERROR(INDEX($O$4:$O$499,SMALL(IF($N$4:$N$499=Z$3,ROW($O$4:$O$499)-ROW($O$4)+1),ROWS($O$4:$O108))),"")</f>
        <v/>
      </c>
      <c r="AA108" s="2" t="str">
        <f t="array" ref="AA108">IFERROR(INDEX($K$4:$K$499,SMALL(IF($N$4:$N$499=Z$3,ROW($K$4:$K$499)-ROW($K$4)+1),ROWS($K$4:$K108))),"")</f>
        <v/>
      </c>
      <c r="AB108" s="6" t="str">
        <f t="array" ref="AB108">IFERROR(INDEX($O$4:$O$499,SMALL(IF($N$4:$N$499=AB$3,ROW($O$4:$O$499)-ROW($O$4)+1),ROWS($O$4:$O108))),"")</f>
        <v/>
      </c>
      <c r="AC108" s="2" t="str">
        <f t="array" ref="AC108">IFERROR(INDEX($K$4:$K$499,SMALL(IF($N$4:$N$499=AB$3,ROW($K$4:$K$499)-ROW($K$4)+1),ROWS($K$4:$K108))),"")</f>
        <v/>
      </c>
      <c r="AD108" s="6" t="str">
        <f t="array" ref="AD108">IFERROR(INDEX($O$4:$O$499,SMALL(IF($N$4:$N$499=AD$3,ROW($O$4:$O$499)-ROW($O$4)+1),ROWS($O$4:$O108))),"")</f>
        <v/>
      </c>
      <c r="AE108" s="2" t="str">
        <f t="array" ref="AE108">IFERROR(INDEX($K$4:$K$499,SMALL(IF($N$4:$N$499=AD$3,ROW($K$4:$K$499)-ROW($K$4)+1),ROWS($K$4:$K108))),"")</f>
        <v/>
      </c>
      <c r="AF108" s="6" t="str">
        <f t="array" ref="AF108">IFERROR(INDEX($O$4:$O$499,SMALL(IF($N$4:$N$499=AF$3,ROW($O$4:$O$499)-ROW($O$4)+1),ROWS($O$4:$O108))),"")</f>
        <v/>
      </c>
      <c r="AG108" s="2" t="str">
        <f t="array" ref="AG108">IFERROR(INDEX($K$4:$K$499,SMALL(IF($N$4:$N$499=AF$3,ROW($K$4:$K$499)-ROW($K$4)+1),ROWS($K$4:$K108))),"")</f>
        <v/>
      </c>
      <c r="AH108" s="6" t="str">
        <f t="array" ref="AH108">IFERROR(INDEX($O$4:$O$499,SMALL(IF($N$4:$N$499=AH$3,ROW($O$4:$O$499)-ROW($O$4)+1),ROWS($O$4:$O108))),"")</f>
        <v/>
      </c>
      <c r="AI108" s="2" t="str">
        <f t="array" ref="AI108">IFERROR(INDEX($K$4:$K$499,SMALL(IF($N$4:$N$499=AH$3,ROW($K$4:$K$499)-ROW($K$4)+1),ROWS($K$4:$K108))),"")</f>
        <v/>
      </c>
      <c r="AJ108" s="2"/>
      <c r="AK108" s="2"/>
      <c r="AL108" s="2"/>
      <c r="AM108" s="2"/>
      <c r="AN108" s="2"/>
      <c r="AO108" s="2"/>
      <c r="AP108" s="2"/>
      <c r="AQ108" s="2"/>
      <c r="AR108" s="2"/>
    </row>
    <row r="109" spans="1:44" x14ac:dyDescent="0.25">
      <c r="A109" s="2">
        <f>IF(ISBLANK(Colony!D126),"",Colony!D126)</f>
        <v>42844</v>
      </c>
      <c r="B109" t="str">
        <f>IF(ISBLANK(Colony!E126),"",Colony!E126)</f>
        <v/>
      </c>
      <c r="C109" t="str">
        <f>IF(ISBLANK(Colony!F126),"",Colony!F126)</f>
        <v>81</v>
      </c>
      <c r="D109" s="1" t="str">
        <f>IF(ISBLANK(Colony!G126),"",Colony!G126)</f>
        <v>-</v>
      </c>
      <c r="E109" s="1" t="str">
        <f>IF(ISBLANK(Colony!H126),"",Colony!H126)</f>
        <v>AH0660</v>
      </c>
      <c r="F109" s="1" t="str">
        <f>IF(ISBLANK(Colony!I126),"",Colony!I126)</f>
        <v>AH0658</v>
      </c>
      <c r="G109" s="1" t="str">
        <f>IF(ISBLANK(Colony!J126),"",Colony!J126)</f>
        <v>4G4</v>
      </c>
      <c r="H109" s="1" t="str">
        <f>IF(ISBLANK(Colony!L126),"",Colony!L126)</f>
        <v/>
      </c>
      <c r="I109" t="str">
        <f t="array" ref="I109">_xlfn.IFNA(INDEX($A$4:$A$499&amp;$E$4:$E$499, MATCH(0, COUNTIF(I$3:I108, $A$4:$A$499&amp;$E$4:$E$499), 0)),"")</f>
        <v/>
      </c>
      <c r="J109" t="str">
        <f t="array" ref="J109">_xlfn.IFNA( MATCH(0, COUNTIF(I$3:I108, $A$4:$A$499&amp;$E$4:$E$499), 0),"")</f>
        <v/>
      </c>
      <c r="K109" s="2" t="str">
        <f t="array" ref="K109">IFERROR(INDEX($A$4:$A$499, J109),"")</f>
        <v/>
      </c>
      <c r="L109" t="str">
        <f t="array" ref="L109">IFERROR(INDEX($G$4:$G$499, J109),"")</f>
        <v/>
      </c>
      <c r="M109" t="str">
        <f t="array" ref="M109">IF(AND(J110&gt;99999,J109&lt;99999),O109- (SUM(--(NOT(ISBLANK(INDEX(Colony!$J$21:$J$494, J109):INDEX(Colony!$J$21:$J$494, COUNT($A$4:$A$499))))))), IFERROR(O109-(SUM(--(NOT(ISBLANK(INDEX(Colony!$J$21:$J$494, J109):INDEX(Colony!$J$21:$J$494, J110-1)))))),""))</f>
        <v/>
      </c>
      <c r="N109" t="str">
        <f t="array" ref="N109">IFERROR(INDEX($E$4:$E$499,J109),"")</f>
        <v/>
      </c>
      <c r="O109" t="str">
        <f t="array" ref="O109">IFERROR(IF(NOT(J109+100&gt;J110),COUNT($A$4:$A$499)+1-J109,IFERROR(J110-J109,"")),"")</f>
        <v/>
      </c>
      <c r="P109" s="6" t="str">
        <f t="array" ref="P109">IFERROR(INDEX($O$4:$O$499,SMALL(IF($N$4:$N$499=P$3,ROW($O$4:$O$499)-ROW($O$4)+1),ROWS($O$4:$O109))),"")</f>
        <v/>
      </c>
      <c r="Q109" s="2" t="str">
        <f t="array" ref="Q109">IFERROR(INDEX($K$4:$K$499,SMALL(IF($N$4:$N$499=P$3,ROW($K$4:$K$499)-ROW($K$4)+1),ROWS($K$4:$K109))),"")</f>
        <v/>
      </c>
      <c r="R109" s="6" t="str">
        <f t="array" ref="R109">IFERROR(INDEX($O$4:$O$499,SMALL(IF($N$4:$N$499=R$3,ROW($O$4:$O$499)-ROW($O$4)+1),ROWS($O$4:$O109))),"")</f>
        <v/>
      </c>
      <c r="S109" s="2" t="str">
        <f t="array" ref="S109">IFERROR(INDEX($K$4:$K$499,SMALL(IF($N$4:$N$499=R$3,ROW($K$4:$K$499)-ROW($K$4)+1),ROWS($K$4:$K109))),"")</f>
        <v/>
      </c>
      <c r="T109" s="6" t="str">
        <f t="array" ref="T109">IFERROR(INDEX($O$4:$O$499,SMALL(IF($N$4:$N$499=T$3,ROW($O$4:$O$499)-ROW($O$4)+1),ROWS($O$4:$O109))),"")</f>
        <v/>
      </c>
      <c r="U109" s="2" t="str">
        <f t="array" ref="U109">IFERROR(INDEX($K$4:$K$499,SMALL(IF($N$4:$N$499=T$3,ROW($K$4:$K$499)-ROW($K$4)+1),ROWS($K$4:$K109))),"")</f>
        <v/>
      </c>
      <c r="V109" s="6" t="str">
        <f t="array" ref="V109">IFERROR(INDEX($O$4:$O$499,SMALL(IF($N$4:$N$499=V$3,ROW($O$4:$O$499)-ROW($O$4)+1),ROWS($O$4:$O109))),"")</f>
        <v/>
      </c>
      <c r="W109" s="2" t="str">
        <f t="array" ref="W109">IFERROR(INDEX($K$4:$K$499,SMALL(IF($N$4:$N$499=V$3,ROW($K$4:$K$499)-ROW($K$4)+1),ROWS($K$4:$K109))),"")</f>
        <v/>
      </c>
      <c r="X109" s="6" t="str">
        <f t="array" ref="X109">IFERROR(INDEX($O$4:$O$499,SMALL(IF($N$4:$N$499=X$3,ROW($O$4:$O$499)-ROW($O$4)+1),ROWS($O$4:$O109))),"")</f>
        <v/>
      </c>
      <c r="Y109" s="2" t="str">
        <f t="array" ref="Y109">IFERROR(INDEX($K$4:$K$499,SMALL(IF($N$4:$N$499=X$3,ROW($K$4:$K$499)-ROW($K$4)+1),ROWS($K$4:$K109))),"")</f>
        <v/>
      </c>
      <c r="Z109" s="6" t="str">
        <f t="array" ref="Z109">IFERROR(INDEX($O$4:$O$499,SMALL(IF($N$4:$N$499=Z$3,ROW($O$4:$O$499)-ROW($O$4)+1),ROWS($O$4:$O109))),"")</f>
        <v/>
      </c>
      <c r="AA109" s="2" t="str">
        <f t="array" ref="AA109">IFERROR(INDEX($K$4:$K$499,SMALL(IF($N$4:$N$499=Z$3,ROW($K$4:$K$499)-ROW($K$4)+1),ROWS($K$4:$K109))),"")</f>
        <v/>
      </c>
      <c r="AB109" s="6" t="str">
        <f t="array" ref="AB109">IFERROR(INDEX($O$4:$O$499,SMALL(IF($N$4:$N$499=AB$3,ROW($O$4:$O$499)-ROW($O$4)+1),ROWS($O$4:$O109))),"")</f>
        <v/>
      </c>
      <c r="AC109" s="2" t="str">
        <f t="array" ref="AC109">IFERROR(INDEX($K$4:$K$499,SMALL(IF($N$4:$N$499=AB$3,ROW($K$4:$K$499)-ROW($K$4)+1),ROWS($K$4:$K109))),"")</f>
        <v/>
      </c>
      <c r="AD109" s="6" t="str">
        <f t="array" ref="AD109">IFERROR(INDEX($O$4:$O$499,SMALL(IF($N$4:$N$499=AD$3,ROW($O$4:$O$499)-ROW($O$4)+1),ROWS($O$4:$O109))),"")</f>
        <v/>
      </c>
      <c r="AE109" s="2" t="str">
        <f t="array" ref="AE109">IFERROR(INDEX($K$4:$K$499,SMALL(IF($N$4:$N$499=AD$3,ROW($K$4:$K$499)-ROW($K$4)+1),ROWS($K$4:$K109))),"")</f>
        <v/>
      </c>
      <c r="AF109" s="6" t="str">
        <f t="array" ref="AF109">IFERROR(INDEX($O$4:$O$499,SMALL(IF($N$4:$N$499=AF$3,ROW($O$4:$O$499)-ROW($O$4)+1),ROWS($O$4:$O109))),"")</f>
        <v/>
      </c>
      <c r="AG109" s="2" t="str">
        <f t="array" ref="AG109">IFERROR(INDEX($K$4:$K$499,SMALL(IF($N$4:$N$499=AF$3,ROW($K$4:$K$499)-ROW($K$4)+1),ROWS($K$4:$K109))),"")</f>
        <v/>
      </c>
      <c r="AH109" s="6" t="str">
        <f t="array" ref="AH109">IFERROR(INDEX($O$4:$O$499,SMALL(IF($N$4:$N$499=AH$3,ROW($O$4:$O$499)-ROW($O$4)+1),ROWS($O$4:$O109))),"")</f>
        <v/>
      </c>
      <c r="AI109" s="2" t="str">
        <f t="array" ref="AI109">IFERROR(INDEX($K$4:$K$499,SMALL(IF($N$4:$N$499=AH$3,ROW($K$4:$K$499)-ROW($K$4)+1),ROWS($K$4:$K109))),"")</f>
        <v/>
      </c>
      <c r="AJ109" s="2"/>
      <c r="AK109" s="2"/>
      <c r="AL109" s="2"/>
      <c r="AM109" s="2"/>
      <c r="AN109" s="2"/>
      <c r="AO109" s="2"/>
      <c r="AP109" s="2"/>
      <c r="AQ109" s="2"/>
      <c r="AR109" s="2"/>
    </row>
    <row r="110" spans="1:44" x14ac:dyDescent="0.25">
      <c r="A110" s="2">
        <f>IF(ISBLANK(Colony!D127),"",Colony!D127)</f>
        <v>42852</v>
      </c>
      <c r="B110">
        <f>IF(ISBLANK(Colony!E127),"",Colony!E127)</f>
        <v>5</v>
      </c>
      <c r="C110" t="str">
        <f>IF(ISBLANK(Colony!F127),"",Colony!F127)</f>
        <v/>
      </c>
      <c r="D110" s="1" t="str">
        <f>IF(ISBLANK(Colony!G127),"",Colony!G127)</f>
        <v xml:space="preserve"> </v>
      </c>
      <c r="E110" s="1" t="str">
        <f>IF(ISBLANK(Colony!H127),"",Colony!H127)</f>
        <v>WT4</v>
      </c>
      <c r="F110" s="1" t="str">
        <f>IF(ISBLANK(Colony!I127),"",Colony!I127)</f>
        <v>AH0594</v>
      </c>
      <c r="G110" s="1" t="str">
        <f>IF(ISBLANK(Colony!J127),"",Colony!J127)</f>
        <v>-</v>
      </c>
      <c r="H110" s="1" t="str">
        <f>IF(ISBLANK(Colony!L127),"",Colony!L127)</f>
        <v>died</v>
      </c>
      <c r="I110" t="str">
        <f t="array" ref="I110">_xlfn.IFNA(INDEX($A$4:$A$499&amp;$E$4:$E$499, MATCH(0, COUNTIF(I$3:I109, $A$4:$A$499&amp;$E$4:$E$499), 0)),"")</f>
        <v/>
      </c>
      <c r="J110" t="str">
        <f t="array" ref="J110">_xlfn.IFNA( MATCH(0, COUNTIF(I$3:I109, $A$4:$A$499&amp;$E$4:$E$499), 0),"")</f>
        <v/>
      </c>
      <c r="K110" s="2" t="str">
        <f t="array" ref="K110">IFERROR(INDEX($A$4:$A$499, J110),"")</f>
        <v/>
      </c>
      <c r="L110" t="str">
        <f t="array" ref="L110">IFERROR(INDEX($G$4:$G$499, J110),"")</f>
        <v/>
      </c>
      <c r="M110" t="str">
        <f t="array" ref="M110">IF(AND(J111&gt;99999,J110&lt;99999),O110- (SUM(--(NOT(ISBLANK(INDEX(Colony!$J$21:$J$494, J110):INDEX(Colony!$J$21:$J$494, COUNT($A$4:$A$499))))))), IFERROR(O110-(SUM(--(NOT(ISBLANK(INDEX(Colony!$J$21:$J$494, J110):INDEX(Colony!$J$21:$J$494, J111-1)))))),""))</f>
        <v/>
      </c>
      <c r="N110" t="str">
        <f t="array" ref="N110">IFERROR(INDEX($E$4:$E$499,J110),"")</f>
        <v/>
      </c>
      <c r="O110" t="str">
        <f t="array" ref="O110">IFERROR(IF(NOT(J110+100&gt;J111),COUNT($A$4:$A$499)+1-J110,IFERROR(J111-J110,"")),"")</f>
        <v/>
      </c>
      <c r="P110" s="6" t="str">
        <f t="array" ref="P110">IFERROR(INDEX($O$4:$O$499,SMALL(IF($N$4:$N$499=P$3,ROW($O$4:$O$499)-ROW($O$4)+1),ROWS($O$4:$O110))),"")</f>
        <v/>
      </c>
      <c r="Q110" s="2" t="str">
        <f t="array" ref="Q110">IFERROR(INDEX($K$4:$K$499,SMALL(IF($N$4:$N$499=P$3,ROW($K$4:$K$499)-ROW($K$4)+1),ROWS($K$4:$K110))),"")</f>
        <v/>
      </c>
      <c r="R110" s="6" t="str">
        <f t="array" ref="R110">IFERROR(INDEX($O$4:$O$499,SMALL(IF($N$4:$N$499=R$3,ROW($O$4:$O$499)-ROW($O$4)+1),ROWS($O$4:$O110))),"")</f>
        <v/>
      </c>
      <c r="S110" s="2" t="str">
        <f t="array" ref="S110">IFERROR(INDEX($K$4:$K$499,SMALL(IF($N$4:$N$499=R$3,ROW($K$4:$K$499)-ROW($K$4)+1),ROWS($K$4:$K110))),"")</f>
        <v/>
      </c>
      <c r="T110" s="6" t="str">
        <f t="array" ref="T110">IFERROR(INDEX($O$4:$O$499,SMALL(IF($N$4:$N$499=T$3,ROW($O$4:$O$499)-ROW($O$4)+1),ROWS($O$4:$O110))),"")</f>
        <v/>
      </c>
      <c r="U110" s="2" t="str">
        <f t="array" ref="U110">IFERROR(INDEX($K$4:$K$499,SMALL(IF($N$4:$N$499=T$3,ROW($K$4:$K$499)-ROW($K$4)+1),ROWS($K$4:$K110))),"")</f>
        <v/>
      </c>
      <c r="V110" s="6" t="str">
        <f t="array" ref="V110">IFERROR(INDEX($O$4:$O$499,SMALL(IF($N$4:$N$499=V$3,ROW($O$4:$O$499)-ROW($O$4)+1),ROWS($O$4:$O110))),"")</f>
        <v/>
      </c>
      <c r="W110" s="2" t="str">
        <f t="array" ref="W110">IFERROR(INDEX($K$4:$K$499,SMALL(IF($N$4:$N$499=V$3,ROW($K$4:$K$499)-ROW($K$4)+1),ROWS($K$4:$K110))),"")</f>
        <v/>
      </c>
      <c r="X110" s="6" t="str">
        <f t="array" ref="X110">IFERROR(INDEX($O$4:$O$499,SMALL(IF($N$4:$N$499=X$3,ROW($O$4:$O$499)-ROW($O$4)+1),ROWS($O$4:$O110))),"")</f>
        <v/>
      </c>
      <c r="Y110" s="2" t="str">
        <f t="array" ref="Y110">IFERROR(INDEX($K$4:$K$499,SMALL(IF($N$4:$N$499=X$3,ROW($K$4:$K$499)-ROW($K$4)+1),ROWS($K$4:$K110))),"")</f>
        <v/>
      </c>
      <c r="Z110" s="6" t="str">
        <f t="array" ref="Z110">IFERROR(INDEX($O$4:$O$499,SMALL(IF($N$4:$N$499=Z$3,ROW($O$4:$O$499)-ROW($O$4)+1),ROWS($O$4:$O110))),"")</f>
        <v/>
      </c>
      <c r="AA110" s="2" t="str">
        <f t="array" ref="AA110">IFERROR(INDEX($K$4:$K$499,SMALL(IF($N$4:$N$499=Z$3,ROW($K$4:$K$499)-ROW($K$4)+1),ROWS($K$4:$K110))),"")</f>
        <v/>
      </c>
      <c r="AB110" s="6" t="str">
        <f t="array" ref="AB110">IFERROR(INDEX($O$4:$O$499,SMALL(IF($N$4:$N$499=AB$3,ROW($O$4:$O$499)-ROW($O$4)+1),ROWS($O$4:$O110))),"")</f>
        <v/>
      </c>
      <c r="AC110" s="2" t="str">
        <f t="array" ref="AC110">IFERROR(INDEX($K$4:$K$499,SMALL(IF($N$4:$N$499=AB$3,ROW($K$4:$K$499)-ROW($K$4)+1),ROWS($K$4:$K110))),"")</f>
        <v/>
      </c>
      <c r="AD110" s="6" t="str">
        <f t="array" ref="AD110">IFERROR(INDEX($O$4:$O$499,SMALL(IF($N$4:$N$499=AD$3,ROW($O$4:$O$499)-ROW($O$4)+1),ROWS($O$4:$O110))),"")</f>
        <v/>
      </c>
      <c r="AE110" s="2" t="str">
        <f t="array" ref="AE110">IFERROR(INDEX($K$4:$K$499,SMALL(IF($N$4:$N$499=AD$3,ROW($K$4:$K$499)-ROW($K$4)+1),ROWS($K$4:$K110))),"")</f>
        <v/>
      </c>
      <c r="AF110" s="6" t="str">
        <f t="array" ref="AF110">IFERROR(INDEX($O$4:$O$499,SMALL(IF($N$4:$N$499=AF$3,ROW($O$4:$O$499)-ROW($O$4)+1),ROWS($O$4:$O110))),"")</f>
        <v/>
      </c>
      <c r="AG110" s="2" t="str">
        <f t="array" ref="AG110">IFERROR(INDEX($K$4:$K$499,SMALL(IF($N$4:$N$499=AF$3,ROW($K$4:$K$499)-ROW($K$4)+1),ROWS($K$4:$K110))),"")</f>
        <v/>
      </c>
      <c r="AH110" s="6" t="str">
        <f t="array" ref="AH110">IFERROR(INDEX($O$4:$O$499,SMALL(IF($N$4:$N$499=AH$3,ROW($O$4:$O$499)-ROW($O$4)+1),ROWS($O$4:$O110))),"")</f>
        <v/>
      </c>
      <c r="AI110" s="2" t="str">
        <f t="array" ref="AI110">IFERROR(INDEX($K$4:$K$499,SMALL(IF($N$4:$N$499=AH$3,ROW($K$4:$K$499)-ROW($K$4)+1),ROWS($K$4:$K110))),"")</f>
        <v/>
      </c>
      <c r="AJ110" s="2"/>
      <c r="AK110" s="2"/>
      <c r="AL110" s="2"/>
      <c r="AM110" s="2"/>
      <c r="AN110" s="2"/>
      <c r="AO110" s="2"/>
      <c r="AP110" s="2"/>
      <c r="AQ110" s="2"/>
      <c r="AR110" s="2"/>
    </row>
    <row r="111" spans="1:44" x14ac:dyDescent="0.25">
      <c r="A111" s="2">
        <f>IF(ISBLANK(Colony!D128),"",Colony!D128)</f>
        <v>42852</v>
      </c>
      <c r="B111" t="str">
        <f>IF(ISBLANK(Colony!E128),"",Colony!E128)</f>
        <v/>
      </c>
      <c r="C111" t="str">
        <f>IF(ISBLANK(Colony!F128),"",Colony!F128)</f>
        <v>82</v>
      </c>
      <c r="D111" s="1" t="str">
        <f>IF(ISBLANK(Colony!G128),"",Colony!G128)</f>
        <v>+</v>
      </c>
      <c r="E111" s="1" t="str">
        <f>IF(ISBLANK(Colony!H128),"",Colony!H128)</f>
        <v>WT4</v>
      </c>
      <c r="F111" s="1" t="str">
        <f>IF(ISBLANK(Colony!I128),"",Colony!I128)</f>
        <v>AH0594</v>
      </c>
      <c r="G111" s="1" t="str">
        <f>IF(ISBLANK(Colony!J128),"",Colony!J128)</f>
        <v>4E2</v>
      </c>
      <c r="H111" s="1" t="str">
        <f>IF(ISBLANK(Colony!L128),"",Colony!L128)</f>
        <v/>
      </c>
      <c r="I111" t="str">
        <f t="array" ref="I111">_xlfn.IFNA(INDEX($A$4:$A$499&amp;$E$4:$E$499, MATCH(0, COUNTIF(I$3:I110, $A$4:$A$499&amp;$E$4:$E$499), 0)),"")</f>
        <v/>
      </c>
      <c r="J111" t="str">
        <f t="array" ref="J111">_xlfn.IFNA( MATCH(0, COUNTIF(I$3:I110, $A$4:$A$499&amp;$E$4:$E$499), 0),"")</f>
        <v/>
      </c>
      <c r="K111" s="2" t="str">
        <f t="array" ref="K111">IFERROR(INDEX($A$4:$A$499, J111),"")</f>
        <v/>
      </c>
      <c r="L111" t="str">
        <f t="array" ref="L111">IFERROR(INDEX($G$4:$G$499, J111),"")</f>
        <v/>
      </c>
      <c r="M111" t="str">
        <f t="array" ref="M111">IF(AND(J112&gt;99999,J111&lt;99999),O111- (SUM(--(NOT(ISBLANK(INDEX(Colony!$J$21:$J$494, J111):INDEX(Colony!$J$21:$J$494, COUNT($A$4:$A$499))))))), IFERROR(O111-(SUM(--(NOT(ISBLANK(INDEX(Colony!$J$21:$J$494, J111):INDEX(Colony!$J$21:$J$494, J112-1)))))),""))</f>
        <v/>
      </c>
      <c r="N111" t="str">
        <f t="array" ref="N111">IFERROR(INDEX($E$4:$E$499,J111),"")</f>
        <v/>
      </c>
      <c r="O111" t="str">
        <f t="array" ref="O111">IFERROR(IF(NOT(J111+100&gt;J112),COUNT($A$4:$A$499)+1-J111,IFERROR(J112-J111,"")),"")</f>
        <v/>
      </c>
      <c r="P111" s="6" t="str">
        <f t="array" ref="P111">IFERROR(INDEX($O$4:$O$499,SMALL(IF($N$4:$N$499=P$3,ROW($O$4:$O$499)-ROW($O$4)+1),ROWS($O$4:$O111))),"")</f>
        <v/>
      </c>
      <c r="Q111" s="2" t="str">
        <f t="array" ref="Q111">IFERROR(INDEX($K$4:$K$499,SMALL(IF($N$4:$N$499=P$3,ROW($K$4:$K$499)-ROW($K$4)+1),ROWS($K$4:$K111))),"")</f>
        <v/>
      </c>
      <c r="R111" s="6" t="str">
        <f t="array" ref="R111">IFERROR(INDEX($O$4:$O$499,SMALL(IF($N$4:$N$499=R$3,ROW($O$4:$O$499)-ROW($O$4)+1),ROWS($O$4:$O111))),"")</f>
        <v/>
      </c>
      <c r="S111" s="2" t="str">
        <f t="array" ref="S111">IFERROR(INDEX($K$4:$K$499,SMALL(IF($N$4:$N$499=R$3,ROW($K$4:$K$499)-ROW($K$4)+1),ROWS($K$4:$K111))),"")</f>
        <v/>
      </c>
      <c r="T111" s="6" t="str">
        <f t="array" ref="T111">IFERROR(INDEX($O$4:$O$499,SMALL(IF($N$4:$N$499=T$3,ROW($O$4:$O$499)-ROW($O$4)+1),ROWS($O$4:$O111))),"")</f>
        <v/>
      </c>
      <c r="U111" s="2" t="str">
        <f t="array" ref="U111">IFERROR(INDEX($K$4:$K$499,SMALL(IF($N$4:$N$499=T$3,ROW($K$4:$K$499)-ROW($K$4)+1),ROWS($K$4:$K111))),"")</f>
        <v/>
      </c>
      <c r="V111" s="6" t="str">
        <f t="array" ref="V111">IFERROR(INDEX($O$4:$O$499,SMALL(IF($N$4:$N$499=V$3,ROW($O$4:$O$499)-ROW($O$4)+1),ROWS($O$4:$O111))),"")</f>
        <v/>
      </c>
      <c r="W111" s="2" t="str">
        <f t="array" ref="W111">IFERROR(INDEX($K$4:$K$499,SMALL(IF($N$4:$N$499=V$3,ROW($K$4:$K$499)-ROW($K$4)+1),ROWS($K$4:$K111))),"")</f>
        <v/>
      </c>
      <c r="X111" s="6" t="str">
        <f t="array" ref="X111">IFERROR(INDEX($O$4:$O$499,SMALL(IF($N$4:$N$499=X$3,ROW($O$4:$O$499)-ROW($O$4)+1),ROWS($O$4:$O111))),"")</f>
        <v/>
      </c>
      <c r="Y111" s="2" t="str">
        <f t="array" ref="Y111">IFERROR(INDEX($K$4:$K$499,SMALL(IF($N$4:$N$499=X$3,ROW($K$4:$K$499)-ROW($K$4)+1),ROWS($K$4:$K111))),"")</f>
        <v/>
      </c>
      <c r="Z111" s="6" t="str">
        <f t="array" ref="Z111">IFERROR(INDEX($O$4:$O$499,SMALL(IF($N$4:$N$499=Z$3,ROW($O$4:$O$499)-ROW($O$4)+1),ROWS($O$4:$O111))),"")</f>
        <v/>
      </c>
      <c r="AA111" s="2" t="str">
        <f t="array" ref="AA111">IFERROR(INDEX($K$4:$K$499,SMALL(IF($N$4:$N$499=Z$3,ROW($K$4:$K$499)-ROW($K$4)+1),ROWS($K$4:$K111))),"")</f>
        <v/>
      </c>
      <c r="AB111" s="6" t="str">
        <f t="array" ref="AB111">IFERROR(INDEX($O$4:$O$499,SMALL(IF($N$4:$N$499=AB$3,ROW($O$4:$O$499)-ROW($O$4)+1),ROWS($O$4:$O111))),"")</f>
        <v/>
      </c>
      <c r="AC111" s="2" t="str">
        <f t="array" ref="AC111">IFERROR(INDEX($K$4:$K$499,SMALL(IF($N$4:$N$499=AB$3,ROW($K$4:$K$499)-ROW($K$4)+1),ROWS($K$4:$K111))),"")</f>
        <v/>
      </c>
      <c r="AD111" s="6" t="str">
        <f t="array" ref="AD111">IFERROR(INDEX($O$4:$O$499,SMALL(IF($N$4:$N$499=AD$3,ROW($O$4:$O$499)-ROW($O$4)+1),ROWS($O$4:$O111))),"")</f>
        <v/>
      </c>
      <c r="AE111" s="2" t="str">
        <f t="array" ref="AE111">IFERROR(INDEX($K$4:$K$499,SMALL(IF($N$4:$N$499=AD$3,ROW($K$4:$K$499)-ROW($K$4)+1),ROWS($K$4:$K111))),"")</f>
        <v/>
      </c>
      <c r="AF111" s="6" t="str">
        <f t="array" ref="AF111">IFERROR(INDEX($O$4:$O$499,SMALL(IF($N$4:$N$499=AF$3,ROW($O$4:$O$499)-ROW($O$4)+1),ROWS($O$4:$O111))),"")</f>
        <v/>
      </c>
      <c r="AG111" s="2" t="str">
        <f t="array" ref="AG111">IFERROR(INDEX($K$4:$K$499,SMALL(IF($N$4:$N$499=AF$3,ROW($K$4:$K$499)-ROW($K$4)+1),ROWS($K$4:$K111))),"")</f>
        <v/>
      </c>
      <c r="AH111" s="6" t="str">
        <f t="array" ref="AH111">IFERROR(INDEX($O$4:$O$499,SMALL(IF($N$4:$N$499=AH$3,ROW($O$4:$O$499)-ROW($O$4)+1),ROWS($O$4:$O111))),"")</f>
        <v/>
      </c>
      <c r="AI111" s="2" t="str">
        <f t="array" ref="AI111">IFERROR(INDEX($K$4:$K$499,SMALL(IF($N$4:$N$499=AH$3,ROW($K$4:$K$499)-ROW($K$4)+1),ROWS($K$4:$K111))),"")</f>
        <v/>
      </c>
      <c r="AJ111" s="2"/>
      <c r="AK111" s="2"/>
      <c r="AL111" s="2"/>
      <c r="AM111" s="2"/>
      <c r="AN111" s="2"/>
      <c r="AO111" s="2"/>
      <c r="AP111" s="2"/>
      <c r="AQ111" s="2"/>
      <c r="AR111" s="2"/>
    </row>
    <row r="112" spans="1:44" x14ac:dyDescent="0.25">
      <c r="A112" s="2">
        <f>IF(ISBLANK(Colony!D129),"",Colony!D129)</f>
        <v>42852</v>
      </c>
      <c r="B112" t="str">
        <f>IF(ISBLANK(Colony!E129),"",Colony!E129)</f>
        <v/>
      </c>
      <c r="C112" t="str">
        <f>IF(ISBLANK(Colony!F129),"",Colony!F129)</f>
        <v>83</v>
      </c>
      <c r="D112" s="1" t="str">
        <f>IF(ISBLANK(Colony!G129),"",Colony!G129)</f>
        <v>-</v>
      </c>
      <c r="E112" s="1" t="str">
        <f>IF(ISBLANK(Colony!H129),"",Colony!H129)</f>
        <v>WT4</v>
      </c>
      <c r="F112" s="1" t="str">
        <f>IF(ISBLANK(Colony!I129),"",Colony!I129)</f>
        <v>AH0594</v>
      </c>
      <c r="G112" s="1" t="str">
        <f>IF(ISBLANK(Colony!J129),"",Colony!J129)</f>
        <v>4E2</v>
      </c>
      <c r="H112" s="1" t="str">
        <f>IF(ISBLANK(Colony!L129),"",Colony!L129)</f>
        <v>Lily</v>
      </c>
      <c r="I112" t="str">
        <f t="array" ref="I112">_xlfn.IFNA(INDEX($A$4:$A$499&amp;$E$4:$E$499, MATCH(0, COUNTIF(I$3:I111, $A$4:$A$499&amp;$E$4:$E$499), 0)),"")</f>
        <v/>
      </c>
      <c r="J112" t="str">
        <f t="array" ref="J112">_xlfn.IFNA( MATCH(0, COUNTIF(I$3:I111, $A$4:$A$499&amp;$E$4:$E$499), 0),"")</f>
        <v/>
      </c>
      <c r="K112" s="2" t="str">
        <f t="array" ref="K112">IFERROR(INDEX($A$4:$A$499, J112),"")</f>
        <v/>
      </c>
      <c r="L112" t="str">
        <f t="array" ref="L112">IFERROR(INDEX($G$4:$G$499, J112),"")</f>
        <v/>
      </c>
      <c r="M112" t="str">
        <f t="array" ref="M112">IF(AND(J113&gt;99999,J112&lt;99999),O112- (SUM(--(NOT(ISBLANK(INDEX(Colony!$J$21:$J$494, J112):INDEX(Colony!$J$21:$J$494, COUNT($A$4:$A$499))))))), IFERROR(O112-(SUM(--(NOT(ISBLANK(INDEX(Colony!$J$21:$J$494, J112):INDEX(Colony!$J$21:$J$494, J113-1)))))),""))</f>
        <v/>
      </c>
      <c r="N112" t="str">
        <f t="array" ref="N112">IFERROR(INDEX($E$4:$E$499,J112),"")</f>
        <v/>
      </c>
      <c r="O112" t="str">
        <f t="array" ref="O112">IFERROR(IF(NOT(J112+100&gt;J113),COUNT($A$4:$A$499)+1-J112,IFERROR(J113-J112,"")),"")</f>
        <v/>
      </c>
      <c r="P112" s="6" t="str">
        <f t="array" ref="P112">IFERROR(INDEX($O$4:$O$499,SMALL(IF($N$4:$N$499=P$3,ROW($O$4:$O$499)-ROW($O$4)+1),ROWS($O$4:$O112))),"")</f>
        <v/>
      </c>
      <c r="Q112" s="2" t="str">
        <f t="array" ref="Q112">IFERROR(INDEX($K$4:$K$499,SMALL(IF($N$4:$N$499=P$3,ROW($K$4:$K$499)-ROW($K$4)+1),ROWS($K$4:$K112))),"")</f>
        <v/>
      </c>
      <c r="R112" s="6" t="str">
        <f t="array" ref="R112">IFERROR(INDEX($O$4:$O$499,SMALL(IF($N$4:$N$499=R$3,ROW($O$4:$O$499)-ROW($O$4)+1),ROWS($O$4:$O112))),"")</f>
        <v/>
      </c>
      <c r="S112" s="2" t="str">
        <f t="array" ref="S112">IFERROR(INDEX($K$4:$K$499,SMALL(IF($N$4:$N$499=R$3,ROW($K$4:$K$499)-ROW($K$4)+1),ROWS($K$4:$K112))),"")</f>
        <v/>
      </c>
      <c r="T112" s="6" t="str">
        <f t="array" ref="T112">IFERROR(INDEX($O$4:$O$499,SMALL(IF($N$4:$N$499=T$3,ROW($O$4:$O$499)-ROW($O$4)+1),ROWS($O$4:$O112))),"")</f>
        <v/>
      </c>
      <c r="U112" s="2" t="str">
        <f t="array" ref="U112">IFERROR(INDEX($K$4:$K$499,SMALL(IF($N$4:$N$499=T$3,ROW($K$4:$K$499)-ROW($K$4)+1),ROWS($K$4:$K112))),"")</f>
        <v/>
      </c>
      <c r="V112" s="6" t="str">
        <f t="array" ref="V112">IFERROR(INDEX($O$4:$O$499,SMALL(IF($N$4:$N$499=V$3,ROW($O$4:$O$499)-ROW($O$4)+1),ROWS($O$4:$O112))),"")</f>
        <v/>
      </c>
      <c r="W112" s="2" t="str">
        <f t="array" ref="W112">IFERROR(INDEX($K$4:$K$499,SMALL(IF($N$4:$N$499=V$3,ROW($K$4:$K$499)-ROW($K$4)+1),ROWS($K$4:$K112))),"")</f>
        <v/>
      </c>
      <c r="X112" s="6" t="str">
        <f t="array" ref="X112">IFERROR(INDEX($O$4:$O$499,SMALL(IF($N$4:$N$499=X$3,ROW($O$4:$O$499)-ROW($O$4)+1),ROWS($O$4:$O112))),"")</f>
        <v/>
      </c>
      <c r="Y112" s="2" t="str">
        <f t="array" ref="Y112">IFERROR(INDEX($K$4:$K$499,SMALL(IF($N$4:$N$499=X$3,ROW($K$4:$K$499)-ROW($K$4)+1),ROWS($K$4:$K112))),"")</f>
        <v/>
      </c>
      <c r="Z112" s="6" t="str">
        <f t="array" ref="Z112">IFERROR(INDEX($O$4:$O$499,SMALL(IF($N$4:$N$499=Z$3,ROW($O$4:$O$499)-ROW($O$4)+1),ROWS($O$4:$O112))),"")</f>
        <v/>
      </c>
      <c r="AA112" s="2" t="str">
        <f t="array" ref="AA112">IFERROR(INDEX($K$4:$K$499,SMALL(IF($N$4:$N$499=Z$3,ROW($K$4:$K$499)-ROW($K$4)+1),ROWS($K$4:$K112))),"")</f>
        <v/>
      </c>
      <c r="AB112" s="6" t="str">
        <f t="array" ref="AB112">IFERROR(INDEX($O$4:$O$499,SMALL(IF($N$4:$N$499=AB$3,ROW($O$4:$O$499)-ROW($O$4)+1),ROWS($O$4:$O112))),"")</f>
        <v/>
      </c>
      <c r="AC112" s="2" t="str">
        <f t="array" ref="AC112">IFERROR(INDEX($K$4:$K$499,SMALL(IF($N$4:$N$499=AB$3,ROW($K$4:$K$499)-ROW($K$4)+1),ROWS($K$4:$K112))),"")</f>
        <v/>
      </c>
      <c r="AD112" s="6" t="str">
        <f t="array" ref="AD112">IFERROR(INDEX($O$4:$O$499,SMALL(IF($N$4:$N$499=AD$3,ROW($O$4:$O$499)-ROW($O$4)+1),ROWS($O$4:$O112))),"")</f>
        <v/>
      </c>
      <c r="AE112" s="2" t="str">
        <f t="array" ref="AE112">IFERROR(INDEX($K$4:$K$499,SMALL(IF($N$4:$N$499=AD$3,ROW($K$4:$K$499)-ROW($K$4)+1),ROWS($K$4:$K112))),"")</f>
        <v/>
      </c>
      <c r="AF112" s="6" t="str">
        <f t="array" ref="AF112">IFERROR(INDEX($O$4:$O$499,SMALL(IF($N$4:$N$499=AF$3,ROW($O$4:$O$499)-ROW($O$4)+1),ROWS($O$4:$O112))),"")</f>
        <v/>
      </c>
      <c r="AG112" s="2" t="str">
        <f t="array" ref="AG112">IFERROR(INDEX($K$4:$K$499,SMALL(IF($N$4:$N$499=AF$3,ROW($K$4:$K$499)-ROW($K$4)+1),ROWS($K$4:$K112))),"")</f>
        <v/>
      </c>
      <c r="AH112" s="6" t="str">
        <f t="array" ref="AH112">IFERROR(INDEX($O$4:$O$499,SMALL(IF($N$4:$N$499=AH$3,ROW($O$4:$O$499)-ROW($O$4)+1),ROWS($O$4:$O112))),"")</f>
        <v/>
      </c>
      <c r="AI112" s="2" t="str">
        <f t="array" ref="AI112">IFERROR(INDEX($K$4:$K$499,SMALL(IF($N$4:$N$499=AH$3,ROW($K$4:$K$499)-ROW($K$4)+1),ROWS($K$4:$K112))),"")</f>
        <v/>
      </c>
      <c r="AJ112" s="2"/>
      <c r="AK112" s="2"/>
      <c r="AL112" s="2"/>
      <c r="AM112" s="2"/>
      <c r="AN112" s="2"/>
      <c r="AO112" s="2"/>
      <c r="AP112" s="2"/>
      <c r="AQ112" s="2"/>
      <c r="AR112" s="2"/>
    </row>
    <row r="113" spans="1:44" x14ac:dyDescent="0.25">
      <c r="A113" s="2">
        <f>IF(ISBLANK(Colony!D130),"",Colony!D130)</f>
        <v>42852</v>
      </c>
      <c r="B113" t="str">
        <f>IF(ISBLANK(Colony!E130),"",Colony!E130)</f>
        <v/>
      </c>
      <c r="C113" t="str">
        <f>IF(ISBLANK(Colony!F130),"",Colony!F130)</f>
        <v>84</v>
      </c>
      <c r="D113" s="1" t="str">
        <f>IF(ISBLANK(Colony!G130),"",Colony!G130)</f>
        <v>-</v>
      </c>
      <c r="E113" s="1" t="str">
        <f>IF(ISBLANK(Colony!H130),"",Colony!H130)</f>
        <v>WT4</v>
      </c>
      <c r="F113" s="1" t="str">
        <f>IF(ISBLANK(Colony!I130),"",Colony!I130)</f>
        <v>AH0594</v>
      </c>
      <c r="G113" s="1" t="str">
        <f>IF(ISBLANK(Colony!J130),"",Colony!J130)</f>
        <v>4E2</v>
      </c>
      <c r="H113" s="1" t="str">
        <f>IF(ISBLANK(Colony!L130),"",Colony!L130)</f>
        <v/>
      </c>
      <c r="I113" t="str">
        <f t="array" ref="I113">_xlfn.IFNA(INDEX($A$4:$A$499&amp;$E$4:$E$499, MATCH(0, COUNTIF(I$3:I112, $A$4:$A$499&amp;$E$4:$E$499), 0)),"")</f>
        <v/>
      </c>
      <c r="J113" t="str">
        <f t="array" ref="J113">_xlfn.IFNA( MATCH(0, COUNTIF(I$3:I112, $A$4:$A$499&amp;$E$4:$E$499), 0),"")</f>
        <v/>
      </c>
      <c r="K113" s="2" t="str">
        <f t="array" ref="K113">IFERROR(INDEX($A$4:$A$499, J113),"")</f>
        <v/>
      </c>
      <c r="L113" t="str">
        <f t="array" ref="L113">IFERROR(INDEX($G$4:$G$499, J113),"")</f>
        <v/>
      </c>
      <c r="M113" t="str">
        <f t="array" ref="M113">IF(AND(J114&gt;99999,J113&lt;99999),O113- (SUM(--(NOT(ISBLANK(INDEX(Colony!$J$21:$J$494, J113):INDEX(Colony!$J$21:$J$494, COUNT($A$4:$A$499))))))), IFERROR(O113-(SUM(--(NOT(ISBLANK(INDEX(Colony!$J$21:$J$494, J113):INDEX(Colony!$J$21:$J$494, J114-1)))))),""))</f>
        <v/>
      </c>
      <c r="N113" t="str">
        <f t="array" ref="N113">IFERROR(INDEX($E$4:$E$499,J113),"")</f>
        <v/>
      </c>
      <c r="O113" t="str">
        <f t="array" ref="O113">IFERROR(IF(NOT(J113+100&gt;J114),COUNT($A$4:$A$499)+1-J113,IFERROR(J114-J113,"")),"")</f>
        <v/>
      </c>
      <c r="P113" s="6" t="str">
        <f t="array" ref="P113">IFERROR(INDEX($O$4:$O$499,SMALL(IF($N$4:$N$499=P$3,ROW($O$4:$O$499)-ROW($O$4)+1),ROWS($O$4:$O113))),"")</f>
        <v/>
      </c>
      <c r="Q113" s="2" t="str">
        <f t="array" ref="Q113">IFERROR(INDEX($K$4:$K$499,SMALL(IF($N$4:$N$499=P$3,ROW($K$4:$K$499)-ROW($K$4)+1),ROWS($K$4:$K113))),"")</f>
        <v/>
      </c>
      <c r="R113" s="6" t="str">
        <f t="array" ref="R113">IFERROR(INDEX($O$4:$O$499,SMALL(IF($N$4:$N$499=R$3,ROW($O$4:$O$499)-ROW($O$4)+1),ROWS($O$4:$O113))),"")</f>
        <v/>
      </c>
      <c r="S113" s="2" t="str">
        <f t="array" ref="S113">IFERROR(INDEX($K$4:$K$499,SMALL(IF($N$4:$N$499=R$3,ROW($K$4:$K$499)-ROW($K$4)+1),ROWS($K$4:$K113))),"")</f>
        <v/>
      </c>
      <c r="T113" s="6" t="str">
        <f t="array" ref="T113">IFERROR(INDEX($O$4:$O$499,SMALL(IF($N$4:$N$499=T$3,ROW($O$4:$O$499)-ROW($O$4)+1),ROWS($O$4:$O113))),"")</f>
        <v/>
      </c>
      <c r="U113" s="2" t="str">
        <f t="array" ref="U113">IFERROR(INDEX($K$4:$K$499,SMALL(IF($N$4:$N$499=T$3,ROW($K$4:$K$499)-ROW($K$4)+1),ROWS($K$4:$K113))),"")</f>
        <v/>
      </c>
      <c r="V113" s="6" t="str">
        <f t="array" ref="V113">IFERROR(INDEX($O$4:$O$499,SMALL(IF($N$4:$N$499=V$3,ROW($O$4:$O$499)-ROW($O$4)+1),ROWS($O$4:$O113))),"")</f>
        <v/>
      </c>
      <c r="W113" s="2" t="str">
        <f t="array" ref="W113">IFERROR(INDEX($K$4:$K$499,SMALL(IF($N$4:$N$499=V$3,ROW($K$4:$K$499)-ROW($K$4)+1),ROWS($K$4:$K113))),"")</f>
        <v/>
      </c>
      <c r="X113" s="6" t="str">
        <f t="array" ref="X113">IFERROR(INDEX($O$4:$O$499,SMALL(IF($N$4:$N$499=X$3,ROW($O$4:$O$499)-ROW($O$4)+1),ROWS($O$4:$O113))),"")</f>
        <v/>
      </c>
      <c r="Y113" s="2" t="str">
        <f t="array" ref="Y113">IFERROR(INDEX($K$4:$K$499,SMALL(IF($N$4:$N$499=X$3,ROW($K$4:$K$499)-ROW($K$4)+1),ROWS($K$4:$K113))),"")</f>
        <v/>
      </c>
      <c r="Z113" s="6" t="str">
        <f t="array" ref="Z113">IFERROR(INDEX($O$4:$O$499,SMALL(IF($N$4:$N$499=Z$3,ROW($O$4:$O$499)-ROW($O$4)+1),ROWS($O$4:$O113))),"")</f>
        <v/>
      </c>
      <c r="AA113" s="2" t="str">
        <f t="array" ref="AA113">IFERROR(INDEX($K$4:$K$499,SMALL(IF($N$4:$N$499=Z$3,ROW($K$4:$K$499)-ROW($K$4)+1),ROWS($K$4:$K113))),"")</f>
        <v/>
      </c>
      <c r="AB113" s="6" t="str">
        <f t="array" ref="AB113">IFERROR(INDEX($O$4:$O$499,SMALL(IF($N$4:$N$499=AB$3,ROW($O$4:$O$499)-ROW($O$4)+1),ROWS($O$4:$O113))),"")</f>
        <v/>
      </c>
      <c r="AC113" s="2" t="str">
        <f t="array" ref="AC113">IFERROR(INDEX($K$4:$K$499,SMALL(IF($N$4:$N$499=AB$3,ROW($K$4:$K$499)-ROW($K$4)+1),ROWS($K$4:$K113))),"")</f>
        <v/>
      </c>
      <c r="AD113" s="6" t="str">
        <f t="array" ref="AD113">IFERROR(INDEX($O$4:$O$499,SMALL(IF($N$4:$N$499=AD$3,ROW($O$4:$O$499)-ROW($O$4)+1),ROWS($O$4:$O113))),"")</f>
        <v/>
      </c>
      <c r="AE113" s="2" t="str">
        <f t="array" ref="AE113">IFERROR(INDEX($K$4:$K$499,SMALL(IF($N$4:$N$499=AD$3,ROW($K$4:$K$499)-ROW($K$4)+1),ROWS($K$4:$K113))),"")</f>
        <v/>
      </c>
      <c r="AF113" s="6" t="str">
        <f t="array" ref="AF113">IFERROR(INDEX($O$4:$O$499,SMALL(IF($N$4:$N$499=AF$3,ROW($O$4:$O$499)-ROW($O$4)+1),ROWS($O$4:$O113))),"")</f>
        <v/>
      </c>
      <c r="AG113" s="2" t="str">
        <f t="array" ref="AG113">IFERROR(INDEX($K$4:$K$499,SMALL(IF($N$4:$N$499=AF$3,ROW($K$4:$K$499)-ROW($K$4)+1),ROWS($K$4:$K113))),"")</f>
        <v/>
      </c>
      <c r="AH113" s="6" t="str">
        <f t="array" ref="AH113">IFERROR(INDEX($O$4:$O$499,SMALL(IF($N$4:$N$499=AH$3,ROW($O$4:$O$499)-ROW($O$4)+1),ROWS($O$4:$O113))),"")</f>
        <v/>
      </c>
      <c r="AI113" s="2" t="str">
        <f t="array" ref="AI113">IFERROR(INDEX($K$4:$K$499,SMALL(IF($N$4:$N$499=AH$3,ROW($K$4:$K$499)-ROW($K$4)+1),ROWS($K$4:$K113))),"")</f>
        <v/>
      </c>
      <c r="AJ113" s="2"/>
      <c r="AK113" s="2"/>
      <c r="AL113" s="2"/>
      <c r="AM113" s="2"/>
      <c r="AN113" s="2"/>
      <c r="AO113" s="2"/>
      <c r="AP113" s="2"/>
      <c r="AQ113" s="2"/>
      <c r="AR113" s="2"/>
    </row>
    <row r="114" spans="1:44" x14ac:dyDescent="0.25">
      <c r="A114" s="2">
        <f>IF(ISBLANK(Colony!D131),"",Colony!D131)</f>
        <v>42852</v>
      </c>
      <c r="B114" t="str">
        <f>IF(ISBLANK(Colony!E131),"",Colony!E131)</f>
        <v/>
      </c>
      <c r="C114" t="str">
        <f>IF(ISBLANK(Colony!F131),"",Colony!F131)</f>
        <v>85</v>
      </c>
      <c r="D114" s="1" t="str">
        <f>IF(ISBLANK(Colony!G131),"",Colony!G131)</f>
        <v>+</v>
      </c>
      <c r="E114" s="1" t="str">
        <f>IF(ISBLANK(Colony!H131),"",Colony!H131)</f>
        <v>WT4</v>
      </c>
      <c r="F114" s="1" t="str">
        <f>IF(ISBLANK(Colony!I131),"",Colony!I131)</f>
        <v>AH0594</v>
      </c>
      <c r="G114" s="1" t="str">
        <f>IF(ISBLANK(Colony!J131),"",Colony!J131)</f>
        <v>4E2</v>
      </c>
      <c r="H114" s="1" t="str">
        <f>IF(ISBLANK(Colony!L131),"",Colony!L131)</f>
        <v/>
      </c>
      <c r="I114" t="str">
        <f t="array" ref="I114">_xlfn.IFNA(INDEX($A$4:$A$499&amp;$E$4:$E$499, MATCH(0, COUNTIF(I$3:I113, $A$4:$A$499&amp;$E$4:$E$499), 0)),"")</f>
        <v/>
      </c>
      <c r="J114" t="str">
        <f t="array" ref="J114">_xlfn.IFNA( MATCH(0, COUNTIF(I$3:I113, $A$4:$A$499&amp;$E$4:$E$499), 0),"")</f>
        <v/>
      </c>
      <c r="K114" s="2" t="str">
        <f t="array" ref="K114">IFERROR(INDEX($A$4:$A$499, J114),"")</f>
        <v/>
      </c>
      <c r="L114" t="str">
        <f t="array" ref="L114">IFERROR(INDEX($G$4:$G$499, J114),"")</f>
        <v/>
      </c>
      <c r="M114" t="str">
        <f t="array" ref="M114">IF(AND(J115&gt;99999,J114&lt;99999),O114- (SUM(--(NOT(ISBLANK(INDEX(Colony!$J$21:$J$494, J114):INDEX(Colony!$J$21:$J$494, COUNT($A$4:$A$499))))))), IFERROR(O114-(SUM(--(NOT(ISBLANK(INDEX(Colony!$J$21:$J$494, J114):INDEX(Colony!$J$21:$J$494, J115-1)))))),""))</f>
        <v/>
      </c>
      <c r="N114" t="str">
        <f t="array" ref="N114">IFERROR(INDEX($E$4:$E$499,J114),"")</f>
        <v/>
      </c>
      <c r="O114" t="str">
        <f t="array" ref="O114">IFERROR(IF(NOT(J114+100&gt;J115),COUNT($A$4:$A$499)+1-J114,IFERROR(J115-J114,"")),"")</f>
        <v/>
      </c>
      <c r="P114" s="6" t="str">
        <f t="array" ref="P114">IFERROR(INDEX($O$4:$O$499,SMALL(IF($N$4:$N$499=P$3,ROW($O$4:$O$499)-ROW($O$4)+1),ROWS($O$4:$O114))),"")</f>
        <v/>
      </c>
      <c r="Q114" s="2" t="str">
        <f t="array" ref="Q114">IFERROR(INDEX($K$4:$K$499,SMALL(IF($N$4:$N$499=P$3,ROW($K$4:$K$499)-ROW($K$4)+1),ROWS($K$4:$K114))),"")</f>
        <v/>
      </c>
      <c r="R114" s="6" t="str">
        <f t="array" ref="R114">IFERROR(INDEX($O$4:$O$499,SMALL(IF($N$4:$N$499=R$3,ROW($O$4:$O$499)-ROW($O$4)+1),ROWS($O$4:$O114))),"")</f>
        <v/>
      </c>
      <c r="S114" s="2" t="str">
        <f t="array" ref="S114">IFERROR(INDEX($K$4:$K$499,SMALL(IF($N$4:$N$499=R$3,ROW($K$4:$K$499)-ROW($K$4)+1),ROWS($K$4:$K114))),"")</f>
        <v/>
      </c>
      <c r="T114" s="6" t="str">
        <f t="array" ref="T114">IFERROR(INDEX($O$4:$O$499,SMALL(IF($N$4:$N$499=T$3,ROW($O$4:$O$499)-ROW($O$4)+1),ROWS($O$4:$O114))),"")</f>
        <v/>
      </c>
      <c r="U114" s="2" t="str">
        <f t="array" ref="U114">IFERROR(INDEX($K$4:$K$499,SMALL(IF($N$4:$N$499=T$3,ROW($K$4:$K$499)-ROW($K$4)+1),ROWS($K$4:$K114))),"")</f>
        <v/>
      </c>
      <c r="V114" s="6" t="str">
        <f t="array" ref="V114">IFERROR(INDEX($O$4:$O$499,SMALL(IF($N$4:$N$499=V$3,ROW($O$4:$O$499)-ROW($O$4)+1),ROWS($O$4:$O114))),"")</f>
        <v/>
      </c>
      <c r="W114" s="2" t="str">
        <f t="array" ref="W114">IFERROR(INDEX($K$4:$K$499,SMALL(IF($N$4:$N$499=V$3,ROW($K$4:$K$499)-ROW($K$4)+1),ROWS($K$4:$K114))),"")</f>
        <v/>
      </c>
      <c r="X114" s="6" t="str">
        <f t="array" ref="X114">IFERROR(INDEX($O$4:$O$499,SMALL(IF($N$4:$N$499=X$3,ROW($O$4:$O$499)-ROW($O$4)+1),ROWS($O$4:$O114))),"")</f>
        <v/>
      </c>
      <c r="Y114" s="2" t="str">
        <f t="array" ref="Y114">IFERROR(INDEX($K$4:$K$499,SMALL(IF($N$4:$N$499=X$3,ROW($K$4:$K$499)-ROW($K$4)+1),ROWS($K$4:$K114))),"")</f>
        <v/>
      </c>
      <c r="Z114" s="6" t="str">
        <f t="array" ref="Z114">IFERROR(INDEX($O$4:$O$499,SMALL(IF($N$4:$N$499=Z$3,ROW($O$4:$O$499)-ROW($O$4)+1),ROWS($O$4:$O114))),"")</f>
        <v/>
      </c>
      <c r="AA114" s="2" t="str">
        <f t="array" ref="AA114">IFERROR(INDEX($K$4:$K$499,SMALL(IF($N$4:$N$499=Z$3,ROW($K$4:$K$499)-ROW($K$4)+1),ROWS($K$4:$K114))),"")</f>
        <v/>
      </c>
      <c r="AB114" s="6" t="str">
        <f t="array" ref="AB114">IFERROR(INDEX($O$4:$O$499,SMALL(IF($N$4:$N$499=AB$3,ROW($O$4:$O$499)-ROW($O$4)+1),ROWS($O$4:$O114))),"")</f>
        <v/>
      </c>
      <c r="AC114" s="2" t="str">
        <f t="array" ref="AC114">IFERROR(INDEX($K$4:$K$499,SMALL(IF($N$4:$N$499=AB$3,ROW($K$4:$K$499)-ROW($K$4)+1),ROWS($K$4:$K114))),"")</f>
        <v/>
      </c>
      <c r="AD114" s="6" t="str">
        <f t="array" ref="AD114">IFERROR(INDEX($O$4:$O$499,SMALL(IF($N$4:$N$499=AD$3,ROW($O$4:$O$499)-ROW($O$4)+1),ROWS($O$4:$O114))),"")</f>
        <v/>
      </c>
      <c r="AE114" s="2" t="str">
        <f t="array" ref="AE114">IFERROR(INDEX($K$4:$K$499,SMALL(IF($N$4:$N$499=AD$3,ROW($K$4:$K$499)-ROW($K$4)+1),ROWS($K$4:$K114))),"")</f>
        <v/>
      </c>
      <c r="AF114" s="6" t="str">
        <f t="array" ref="AF114">IFERROR(INDEX($O$4:$O$499,SMALL(IF($N$4:$N$499=AF$3,ROW($O$4:$O$499)-ROW($O$4)+1),ROWS($O$4:$O114))),"")</f>
        <v/>
      </c>
      <c r="AG114" s="2" t="str">
        <f t="array" ref="AG114">IFERROR(INDEX($K$4:$K$499,SMALL(IF($N$4:$N$499=AF$3,ROW($K$4:$K$499)-ROW($K$4)+1),ROWS($K$4:$K114))),"")</f>
        <v/>
      </c>
      <c r="AH114" s="6" t="str">
        <f t="array" ref="AH114">IFERROR(INDEX($O$4:$O$499,SMALL(IF($N$4:$N$499=AH$3,ROW($O$4:$O$499)-ROW($O$4)+1),ROWS($O$4:$O114))),"")</f>
        <v/>
      </c>
      <c r="AI114" s="2" t="str">
        <f t="array" ref="AI114">IFERROR(INDEX($K$4:$K$499,SMALL(IF($N$4:$N$499=AH$3,ROW($K$4:$K$499)-ROW($K$4)+1),ROWS($K$4:$K114))),"")</f>
        <v/>
      </c>
      <c r="AJ114" s="2"/>
      <c r="AK114" s="2"/>
      <c r="AL114" s="2"/>
      <c r="AM114" s="2"/>
      <c r="AN114" s="2"/>
      <c r="AO114" s="2"/>
      <c r="AP114" s="2"/>
      <c r="AQ114" s="2"/>
      <c r="AR114" s="2"/>
    </row>
    <row r="115" spans="1:44" x14ac:dyDescent="0.25">
      <c r="A115" s="2">
        <f>IF(ISBLANK(Colony!D132),"",Colony!D132)</f>
        <v>42868</v>
      </c>
      <c r="B115">
        <f>IF(ISBLANK(Colony!E132),"",Colony!E132)</f>
        <v>5</v>
      </c>
      <c r="C115" t="str">
        <f>IF(ISBLANK(Colony!F132),"",Colony!F132)</f>
        <v>92</v>
      </c>
      <c r="D115" s="1" t="str">
        <f>IF(ISBLANK(Colony!G132),"",Colony!G132)</f>
        <v>+</v>
      </c>
      <c r="E115" s="1" t="str">
        <f>IF(ISBLANK(Colony!H132),"",Colony!H132)</f>
        <v>WT2</v>
      </c>
      <c r="F115" s="1" t="str">
        <f>IF(ISBLANK(Colony!I132),"",Colony!I132)</f>
        <v>AH0593</v>
      </c>
      <c r="G115" s="1" t="str">
        <f>IF(ISBLANK(Colony!J132),"",Colony!J132)</f>
        <v>4F7</v>
      </c>
      <c r="H115" s="1" t="str">
        <f>IF(ISBLANK(Colony!L132),"",Colony!L132)</f>
        <v/>
      </c>
      <c r="I115" t="str">
        <f t="array" ref="I115">_xlfn.IFNA(INDEX($A$4:$A$499&amp;$E$4:$E$499, MATCH(0, COUNTIF(I$3:I114, $A$4:$A$499&amp;$E$4:$E$499), 0)),"")</f>
        <v/>
      </c>
      <c r="J115" t="str">
        <f t="array" ref="J115">_xlfn.IFNA( MATCH(0, COUNTIF(I$3:I114, $A$4:$A$499&amp;$E$4:$E$499), 0),"")</f>
        <v/>
      </c>
      <c r="K115" s="2" t="str">
        <f t="array" ref="K115">IFERROR(INDEX($A$4:$A$499, J115),"")</f>
        <v/>
      </c>
      <c r="L115" t="str">
        <f t="array" ref="L115">IFERROR(INDEX($G$4:$G$499, J115),"")</f>
        <v/>
      </c>
      <c r="M115" t="str">
        <f t="array" ref="M115">IF(AND(J116&gt;99999,J115&lt;99999),O115- (SUM(--(NOT(ISBLANK(INDEX(Colony!$J$21:$J$494, J115):INDEX(Colony!$J$21:$J$494, COUNT($A$4:$A$499))))))), IFERROR(O115-(SUM(--(NOT(ISBLANK(INDEX(Colony!$J$21:$J$494, J115):INDEX(Colony!$J$21:$J$494, J116-1)))))),""))</f>
        <v/>
      </c>
      <c r="N115" t="str">
        <f t="array" ref="N115">IFERROR(INDEX($E$4:$E$499,J115),"")</f>
        <v/>
      </c>
      <c r="O115" t="str">
        <f t="array" ref="O115">IFERROR(IF(NOT(J115+100&gt;J116),COUNT($A$4:$A$499)+1-J115,IFERROR(J116-J115,"")),"")</f>
        <v/>
      </c>
      <c r="P115" s="6" t="str">
        <f t="array" ref="P115">IFERROR(INDEX($O$4:$O$499,SMALL(IF($N$4:$N$499=P$3,ROW($O$4:$O$499)-ROW($O$4)+1),ROWS($O$4:$O115))),"")</f>
        <v/>
      </c>
      <c r="Q115" s="2" t="str">
        <f t="array" ref="Q115">IFERROR(INDEX($K$4:$K$499,SMALL(IF($N$4:$N$499=P$3,ROW($K$4:$K$499)-ROW($K$4)+1),ROWS($K$4:$K115))),"")</f>
        <v/>
      </c>
      <c r="R115" s="6" t="str">
        <f t="array" ref="R115">IFERROR(INDEX($O$4:$O$499,SMALL(IF($N$4:$N$499=R$3,ROW($O$4:$O$499)-ROW($O$4)+1),ROWS($O$4:$O115))),"")</f>
        <v/>
      </c>
      <c r="S115" s="2" t="str">
        <f t="array" ref="S115">IFERROR(INDEX($K$4:$K$499,SMALL(IF($N$4:$N$499=R$3,ROW($K$4:$K$499)-ROW($K$4)+1),ROWS($K$4:$K115))),"")</f>
        <v/>
      </c>
      <c r="T115" s="6" t="str">
        <f t="array" ref="T115">IFERROR(INDEX($O$4:$O$499,SMALL(IF($N$4:$N$499=T$3,ROW($O$4:$O$499)-ROW($O$4)+1),ROWS($O$4:$O115))),"")</f>
        <v/>
      </c>
      <c r="U115" s="2" t="str">
        <f t="array" ref="U115">IFERROR(INDEX($K$4:$K$499,SMALL(IF($N$4:$N$499=T$3,ROW($K$4:$K$499)-ROW($K$4)+1),ROWS($K$4:$K115))),"")</f>
        <v/>
      </c>
      <c r="V115" s="6" t="str">
        <f t="array" ref="V115">IFERROR(INDEX($O$4:$O$499,SMALL(IF($N$4:$N$499=V$3,ROW($O$4:$O$499)-ROW($O$4)+1),ROWS($O$4:$O115))),"")</f>
        <v/>
      </c>
      <c r="W115" s="2" t="str">
        <f t="array" ref="W115">IFERROR(INDEX($K$4:$K$499,SMALL(IF($N$4:$N$499=V$3,ROW($K$4:$K$499)-ROW($K$4)+1),ROWS($K$4:$K115))),"")</f>
        <v/>
      </c>
      <c r="X115" s="6" t="str">
        <f t="array" ref="X115">IFERROR(INDEX($O$4:$O$499,SMALL(IF($N$4:$N$499=X$3,ROW($O$4:$O$499)-ROW($O$4)+1),ROWS($O$4:$O115))),"")</f>
        <v/>
      </c>
      <c r="Y115" s="2" t="str">
        <f t="array" ref="Y115">IFERROR(INDEX($K$4:$K$499,SMALL(IF($N$4:$N$499=X$3,ROW($K$4:$K$499)-ROW($K$4)+1),ROWS($K$4:$K115))),"")</f>
        <v/>
      </c>
      <c r="Z115" s="6" t="str">
        <f t="array" ref="Z115">IFERROR(INDEX($O$4:$O$499,SMALL(IF($N$4:$N$499=Z$3,ROW($O$4:$O$499)-ROW($O$4)+1),ROWS($O$4:$O115))),"")</f>
        <v/>
      </c>
      <c r="AA115" s="2" t="str">
        <f t="array" ref="AA115">IFERROR(INDEX($K$4:$K$499,SMALL(IF($N$4:$N$499=Z$3,ROW($K$4:$K$499)-ROW($K$4)+1),ROWS($K$4:$K115))),"")</f>
        <v/>
      </c>
      <c r="AB115" s="6" t="str">
        <f t="array" ref="AB115">IFERROR(INDEX($O$4:$O$499,SMALL(IF($N$4:$N$499=AB$3,ROW($O$4:$O$499)-ROW($O$4)+1),ROWS($O$4:$O115))),"")</f>
        <v/>
      </c>
      <c r="AC115" s="2" t="str">
        <f t="array" ref="AC115">IFERROR(INDEX($K$4:$K$499,SMALL(IF($N$4:$N$499=AB$3,ROW($K$4:$K$499)-ROW($K$4)+1),ROWS($K$4:$K115))),"")</f>
        <v/>
      </c>
      <c r="AD115" s="6" t="str">
        <f t="array" ref="AD115">IFERROR(INDEX($O$4:$O$499,SMALL(IF($N$4:$N$499=AD$3,ROW($O$4:$O$499)-ROW($O$4)+1),ROWS($O$4:$O115))),"")</f>
        <v/>
      </c>
      <c r="AE115" s="2" t="str">
        <f t="array" ref="AE115">IFERROR(INDEX($K$4:$K$499,SMALL(IF($N$4:$N$499=AD$3,ROW($K$4:$K$499)-ROW($K$4)+1),ROWS($K$4:$K115))),"")</f>
        <v/>
      </c>
      <c r="AF115" s="6" t="str">
        <f t="array" ref="AF115">IFERROR(INDEX($O$4:$O$499,SMALL(IF($N$4:$N$499=AF$3,ROW($O$4:$O$499)-ROW($O$4)+1),ROWS($O$4:$O115))),"")</f>
        <v/>
      </c>
      <c r="AG115" s="2" t="str">
        <f t="array" ref="AG115">IFERROR(INDEX($K$4:$K$499,SMALL(IF($N$4:$N$499=AF$3,ROW($K$4:$K$499)-ROW($K$4)+1),ROWS($K$4:$K115))),"")</f>
        <v/>
      </c>
      <c r="AH115" s="6" t="str">
        <f t="array" ref="AH115">IFERROR(INDEX($O$4:$O$499,SMALL(IF($N$4:$N$499=AH$3,ROW($O$4:$O$499)-ROW($O$4)+1),ROWS($O$4:$O115))),"")</f>
        <v/>
      </c>
      <c r="AI115" s="2" t="str">
        <f t="array" ref="AI115">IFERROR(INDEX($K$4:$K$499,SMALL(IF($N$4:$N$499=AH$3,ROW($K$4:$K$499)-ROW($K$4)+1),ROWS($K$4:$K115))),"")</f>
        <v/>
      </c>
      <c r="AJ115" s="2"/>
      <c r="AK115" s="2"/>
      <c r="AL115" s="2"/>
      <c r="AM115" s="2"/>
      <c r="AN115" s="2"/>
      <c r="AO115" s="2"/>
      <c r="AP115" s="2"/>
      <c r="AQ115" s="2"/>
      <c r="AR115" s="2"/>
    </row>
    <row r="116" spans="1:44" x14ac:dyDescent="0.25">
      <c r="A116" s="2">
        <f>IF(ISBLANK(Colony!D133),"",Colony!D133)</f>
        <v>42868</v>
      </c>
      <c r="B116" t="str">
        <f>IF(ISBLANK(Colony!E133),"",Colony!E133)</f>
        <v/>
      </c>
      <c r="C116" t="str">
        <f>IF(ISBLANK(Colony!F133),"",Colony!F133)</f>
        <v>93</v>
      </c>
      <c r="D116" s="1" t="str">
        <f>IF(ISBLANK(Colony!G133),"",Colony!G133)</f>
        <v>+</v>
      </c>
      <c r="E116" s="1" t="str">
        <f>IF(ISBLANK(Colony!H133),"",Colony!H133)</f>
        <v>WT2</v>
      </c>
      <c r="F116" s="1" t="str">
        <f>IF(ISBLANK(Colony!I133),"",Colony!I133)</f>
        <v>AH0593</v>
      </c>
      <c r="G116" s="1" t="str">
        <f>IF(ISBLANK(Colony!J133),"",Colony!J133)</f>
        <v>4F7</v>
      </c>
      <c r="H116" s="1" t="str">
        <f>IF(ISBLANK(Colony!L133),"",Colony!L133)</f>
        <v/>
      </c>
      <c r="I116" t="str">
        <f t="array" ref="I116">_xlfn.IFNA(INDEX($A$4:$A$499&amp;$E$4:$E$499, MATCH(0, COUNTIF(I$3:I115, $A$4:$A$499&amp;$E$4:$E$499), 0)),"")</f>
        <v/>
      </c>
      <c r="J116" t="str">
        <f t="array" ref="J116">_xlfn.IFNA( MATCH(0, COUNTIF(I$3:I115, $A$4:$A$499&amp;$E$4:$E$499), 0),"")</f>
        <v/>
      </c>
      <c r="K116" s="2" t="str">
        <f t="array" ref="K116">IFERROR(INDEX($A$4:$A$499, J116),"")</f>
        <v/>
      </c>
      <c r="L116" t="str">
        <f t="array" ref="L116">IFERROR(INDEX($G$4:$G$499, J116),"")</f>
        <v/>
      </c>
      <c r="M116" t="str">
        <f t="array" ref="M116">IF(AND(J117&gt;99999,J116&lt;99999),O116- (SUM(--(NOT(ISBLANK(INDEX(Colony!$J$21:$J$494, J116):INDEX(Colony!$J$21:$J$494, COUNT($A$4:$A$499))))))), IFERROR(O116-(SUM(--(NOT(ISBLANK(INDEX(Colony!$J$21:$J$494, J116):INDEX(Colony!$J$21:$J$494, J117-1)))))),""))</f>
        <v/>
      </c>
      <c r="N116" t="str">
        <f t="array" ref="N116">IFERROR(INDEX($E$4:$E$499,J116),"")</f>
        <v/>
      </c>
      <c r="O116" t="str">
        <f t="array" ref="O116">IFERROR(IF(NOT(J116+100&gt;J117),COUNT($A$4:$A$499)+1-J116,IFERROR(J117-J116,"")),"")</f>
        <v/>
      </c>
      <c r="P116" s="6" t="str">
        <f t="array" ref="P116">IFERROR(INDEX($O$4:$O$499,SMALL(IF($N$4:$N$499=P$3,ROW($O$4:$O$499)-ROW($O$4)+1),ROWS($O$4:$O116))),"")</f>
        <v/>
      </c>
      <c r="Q116" s="2" t="str">
        <f t="array" ref="Q116">IFERROR(INDEX($K$4:$K$499,SMALL(IF($N$4:$N$499=P$3,ROW($K$4:$K$499)-ROW($K$4)+1),ROWS($K$4:$K116))),"")</f>
        <v/>
      </c>
      <c r="R116" s="6" t="str">
        <f t="array" ref="R116">IFERROR(INDEX($O$4:$O$499,SMALL(IF($N$4:$N$499=R$3,ROW($O$4:$O$499)-ROW($O$4)+1),ROWS($O$4:$O116))),"")</f>
        <v/>
      </c>
      <c r="S116" s="2" t="str">
        <f t="array" ref="S116">IFERROR(INDEX($K$4:$K$499,SMALL(IF($N$4:$N$499=R$3,ROW($K$4:$K$499)-ROW($K$4)+1),ROWS($K$4:$K116))),"")</f>
        <v/>
      </c>
      <c r="T116" s="6" t="str">
        <f t="array" ref="T116">IFERROR(INDEX($O$4:$O$499,SMALL(IF($N$4:$N$499=T$3,ROW($O$4:$O$499)-ROW($O$4)+1),ROWS($O$4:$O116))),"")</f>
        <v/>
      </c>
      <c r="U116" s="2" t="str">
        <f t="array" ref="U116">IFERROR(INDEX($K$4:$K$499,SMALL(IF($N$4:$N$499=T$3,ROW($K$4:$K$499)-ROW($K$4)+1),ROWS($K$4:$K116))),"")</f>
        <v/>
      </c>
      <c r="V116" s="6" t="str">
        <f t="array" ref="V116">IFERROR(INDEX($O$4:$O$499,SMALL(IF($N$4:$N$499=V$3,ROW($O$4:$O$499)-ROW($O$4)+1),ROWS($O$4:$O116))),"")</f>
        <v/>
      </c>
      <c r="W116" s="2" t="str">
        <f t="array" ref="W116">IFERROR(INDEX($K$4:$K$499,SMALL(IF($N$4:$N$499=V$3,ROW($K$4:$K$499)-ROW($K$4)+1),ROWS($K$4:$K116))),"")</f>
        <v/>
      </c>
      <c r="X116" s="6" t="str">
        <f t="array" ref="X116">IFERROR(INDEX($O$4:$O$499,SMALL(IF($N$4:$N$499=X$3,ROW($O$4:$O$499)-ROW($O$4)+1),ROWS($O$4:$O116))),"")</f>
        <v/>
      </c>
      <c r="Y116" s="2" t="str">
        <f t="array" ref="Y116">IFERROR(INDEX($K$4:$K$499,SMALL(IF($N$4:$N$499=X$3,ROW($K$4:$K$499)-ROW($K$4)+1),ROWS($K$4:$K116))),"")</f>
        <v/>
      </c>
      <c r="Z116" s="6" t="str">
        <f t="array" ref="Z116">IFERROR(INDEX($O$4:$O$499,SMALL(IF($N$4:$N$499=Z$3,ROW($O$4:$O$499)-ROW($O$4)+1),ROWS($O$4:$O116))),"")</f>
        <v/>
      </c>
      <c r="AA116" s="2" t="str">
        <f t="array" ref="AA116">IFERROR(INDEX($K$4:$K$499,SMALL(IF($N$4:$N$499=Z$3,ROW($K$4:$K$499)-ROW($K$4)+1),ROWS($K$4:$K116))),"")</f>
        <v/>
      </c>
      <c r="AB116" s="6" t="str">
        <f t="array" ref="AB116">IFERROR(INDEX($O$4:$O$499,SMALL(IF($N$4:$N$499=AB$3,ROW($O$4:$O$499)-ROW($O$4)+1),ROWS($O$4:$O116))),"")</f>
        <v/>
      </c>
      <c r="AC116" s="2" t="str">
        <f t="array" ref="AC116">IFERROR(INDEX($K$4:$K$499,SMALL(IF($N$4:$N$499=AB$3,ROW($K$4:$K$499)-ROW($K$4)+1),ROWS($K$4:$K116))),"")</f>
        <v/>
      </c>
      <c r="AD116" s="6" t="str">
        <f t="array" ref="AD116">IFERROR(INDEX($O$4:$O$499,SMALL(IF($N$4:$N$499=AD$3,ROW($O$4:$O$499)-ROW($O$4)+1),ROWS($O$4:$O116))),"")</f>
        <v/>
      </c>
      <c r="AE116" s="2" t="str">
        <f t="array" ref="AE116">IFERROR(INDEX($K$4:$K$499,SMALL(IF($N$4:$N$499=AD$3,ROW($K$4:$K$499)-ROW($K$4)+1),ROWS($K$4:$K116))),"")</f>
        <v/>
      </c>
      <c r="AF116" s="6" t="str">
        <f t="array" ref="AF116">IFERROR(INDEX($O$4:$O$499,SMALL(IF($N$4:$N$499=AF$3,ROW($O$4:$O$499)-ROW($O$4)+1),ROWS($O$4:$O116))),"")</f>
        <v/>
      </c>
      <c r="AG116" s="2" t="str">
        <f t="array" ref="AG116">IFERROR(INDEX($K$4:$K$499,SMALL(IF($N$4:$N$499=AF$3,ROW($K$4:$K$499)-ROW($K$4)+1),ROWS($K$4:$K116))),"")</f>
        <v/>
      </c>
      <c r="AH116" s="6" t="str">
        <f t="array" ref="AH116">IFERROR(INDEX($O$4:$O$499,SMALL(IF($N$4:$N$499=AH$3,ROW($O$4:$O$499)-ROW($O$4)+1),ROWS($O$4:$O116))),"")</f>
        <v/>
      </c>
      <c r="AI116" s="2" t="str">
        <f t="array" ref="AI116">IFERROR(INDEX($K$4:$K$499,SMALL(IF($N$4:$N$499=AH$3,ROW($K$4:$K$499)-ROW($K$4)+1),ROWS($K$4:$K116))),"")</f>
        <v/>
      </c>
      <c r="AJ116" s="2"/>
      <c r="AK116" s="2"/>
      <c r="AL116" s="2"/>
      <c r="AM116" s="2"/>
      <c r="AN116" s="2"/>
      <c r="AO116" s="2"/>
      <c r="AP116" s="2"/>
      <c r="AQ116" s="2"/>
      <c r="AR116" s="2"/>
    </row>
    <row r="117" spans="1:44" x14ac:dyDescent="0.25">
      <c r="A117" s="2">
        <f>IF(ISBLANK(Colony!D134),"",Colony!D134)</f>
        <v>42868</v>
      </c>
      <c r="B117" t="str">
        <f>IF(ISBLANK(Colony!E134),"",Colony!E134)</f>
        <v/>
      </c>
      <c r="C117" t="str">
        <f>IF(ISBLANK(Colony!F134),"",Colony!F134)</f>
        <v>96</v>
      </c>
      <c r="D117" s="1" t="str">
        <f>IF(ISBLANK(Colony!G134),"",Colony!G134)</f>
        <v>+</v>
      </c>
      <c r="E117" s="1" t="str">
        <f>IF(ISBLANK(Colony!H134),"",Colony!H134)</f>
        <v>WT2</v>
      </c>
      <c r="F117" s="1" t="str">
        <f>IF(ISBLANK(Colony!I134),"",Colony!I134)</f>
        <v>AH0593</v>
      </c>
      <c r="G117" s="1" t="str">
        <f>IF(ISBLANK(Colony!J134),"",Colony!J134)</f>
        <v>4G4</v>
      </c>
      <c r="H117" s="1" t="str">
        <f>IF(ISBLANK(Colony!L134),"",Colony!L134)</f>
        <v/>
      </c>
      <c r="I117" t="str">
        <f t="array" ref="I117">_xlfn.IFNA(INDEX($A$4:$A$499&amp;$E$4:$E$499, MATCH(0, COUNTIF(I$3:I116, $A$4:$A$499&amp;$E$4:$E$499), 0)),"")</f>
        <v/>
      </c>
      <c r="J117" t="str">
        <f t="array" ref="J117">_xlfn.IFNA( MATCH(0, COUNTIF(I$3:I116, $A$4:$A$499&amp;$E$4:$E$499), 0),"")</f>
        <v/>
      </c>
      <c r="K117" s="2" t="str">
        <f t="array" ref="K117">IFERROR(INDEX($A$4:$A$499, J117),"")</f>
        <v/>
      </c>
      <c r="L117" t="str">
        <f t="array" ref="L117">IFERROR(INDEX($G$4:$G$499, J117),"")</f>
        <v/>
      </c>
      <c r="M117" t="str">
        <f t="array" ref="M117">IF(AND(J118&gt;99999,J117&lt;99999),O117- (SUM(--(NOT(ISBLANK(INDEX(Colony!$J$21:$J$494, J117):INDEX(Colony!$J$21:$J$494, COUNT($A$4:$A$499))))))), IFERROR(O117-(SUM(--(NOT(ISBLANK(INDEX(Colony!$J$21:$J$494, J117):INDEX(Colony!$J$21:$J$494, J118-1)))))),""))</f>
        <v/>
      </c>
      <c r="N117" t="str">
        <f t="array" ref="N117">IFERROR(INDEX($E$4:$E$499,J117),"")</f>
        <v/>
      </c>
      <c r="O117" t="str">
        <f t="array" ref="O117">IFERROR(IF(NOT(J117+100&gt;J118),COUNT($A$4:$A$499)+1-J117,IFERROR(J118-J117,"")),"")</f>
        <v/>
      </c>
      <c r="P117" s="6" t="str">
        <f t="array" ref="P117">IFERROR(INDEX($O$4:$O$499,SMALL(IF($N$4:$N$499=P$3,ROW($O$4:$O$499)-ROW($O$4)+1),ROWS($O$4:$O117))),"")</f>
        <v/>
      </c>
      <c r="Q117" s="2" t="str">
        <f t="array" ref="Q117">IFERROR(INDEX($K$4:$K$499,SMALL(IF($N$4:$N$499=P$3,ROW($K$4:$K$499)-ROW($K$4)+1),ROWS($K$4:$K117))),"")</f>
        <v/>
      </c>
      <c r="R117" s="6" t="str">
        <f t="array" ref="R117">IFERROR(INDEX($O$4:$O$499,SMALL(IF($N$4:$N$499=R$3,ROW($O$4:$O$499)-ROW($O$4)+1),ROWS($O$4:$O117))),"")</f>
        <v/>
      </c>
      <c r="S117" s="2" t="str">
        <f t="array" ref="S117">IFERROR(INDEX($K$4:$K$499,SMALL(IF($N$4:$N$499=R$3,ROW($K$4:$K$499)-ROW($K$4)+1),ROWS($K$4:$K117))),"")</f>
        <v/>
      </c>
      <c r="T117" s="6" t="str">
        <f t="array" ref="T117">IFERROR(INDEX($O$4:$O$499,SMALL(IF($N$4:$N$499=T$3,ROW($O$4:$O$499)-ROW($O$4)+1),ROWS($O$4:$O117))),"")</f>
        <v/>
      </c>
      <c r="U117" s="2" t="str">
        <f t="array" ref="U117">IFERROR(INDEX($K$4:$K$499,SMALL(IF($N$4:$N$499=T$3,ROW($K$4:$K$499)-ROW($K$4)+1),ROWS($K$4:$K117))),"")</f>
        <v/>
      </c>
      <c r="V117" s="6" t="str">
        <f t="array" ref="V117">IFERROR(INDEX($O$4:$O$499,SMALL(IF($N$4:$N$499=V$3,ROW($O$4:$O$499)-ROW($O$4)+1),ROWS($O$4:$O117))),"")</f>
        <v/>
      </c>
      <c r="W117" s="2" t="str">
        <f t="array" ref="W117">IFERROR(INDEX($K$4:$K$499,SMALL(IF($N$4:$N$499=V$3,ROW($K$4:$K$499)-ROW($K$4)+1),ROWS($K$4:$K117))),"")</f>
        <v/>
      </c>
      <c r="X117" s="6" t="str">
        <f t="array" ref="X117">IFERROR(INDEX($O$4:$O$499,SMALL(IF($N$4:$N$499=X$3,ROW($O$4:$O$499)-ROW($O$4)+1),ROWS($O$4:$O117))),"")</f>
        <v/>
      </c>
      <c r="Y117" s="2" t="str">
        <f t="array" ref="Y117">IFERROR(INDEX($K$4:$K$499,SMALL(IF($N$4:$N$499=X$3,ROW($K$4:$K$499)-ROW($K$4)+1),ROWS($K$4:$K117))),"")</f>
        <v/>
      </c>
      <c r="Z117" s="6" t="str">
        <f t="array" ref="Z117">IFERROR(INDEX($O$4:$O$499,SMALL(IF($N$4:$N$499=Z$3,ROW($O$4:$O$499)-ROW($O$4)+1),ROWS($O$4:$O117))),"")</f>
        <v/>
      </c>
      <c r="AA117" s="2" t="str">
        <f t="array" ref="AA117">IFERROR(INDEX($K$4:$K$499,SMALL(IF($N$4:$N$499=Z$3,ROW($K$4:$K$499)-ROW($K$4)+1),ROWS($K$4:$K117))),"")</f>
        <v/>
      </c>
      <c r="AB117" s="6" t="str">
        <f t="array" ref="AB117">IFERROR(INDEX($O$4:$O$499,SMALL(IF($N$4:$N$499=AB$3,ROW($O$4:$O$499)-ROW($O$4)+1),ROWS($O$4:$O117))),"")</f>
        <v/>
      </c>
      <c r="AC117" s="2" t="str">
        <f t="array" ref="AC117">IFERROR(INDEX($K$4:$K$499,SMALL(IF($N$4:$N$499=AB$3,ROW($K$4:$K$499)-ROW($K$4)+1),ROWS($K$4:$K117))),"")</f>
        <v/>
      </c>
      <c r="AD117" s="6" t="str">
        <f t="array" ref="AD117">IFERROR(INDEX($O$4:$O$499,SMALL(IF($N$4:$N$499=AD$3,ROW($O$4:$O$499)-ROW($O$4)+1),ROWS($O$4:$O117))),"")</f>
        <v/>
      </c>
      <c r="AE117" s="2" t="str">
        <f t="array" ref="AE117">IFERROR(INDEX($K$4:$K$499,SMALL(IF($N$4:$N$499=AD$3,ROW($K$4:$K$499)-ROW($K$4)+1),ROWS($K$4:$K117))),"")</f>
        <v/>
      </c>
      <c r="AF117" s="6" t="str">
        <f t="array" ref="AF117">IFERROR(INDEX($O$4:$O$499,SMALL(IF($N$4:$N$499=AF$3,ROW($O$4:$O$499)-ROW($O$4)+1),ROWS($O$4:$O117))),"")</f>
        <v/>
      </c>
      <c r="AG117" s="2" t="str">
        <f t="array" ref="AG117">IFERROR(INDEX($K$4:$K$499,SMALL(IF($N$4:$N$499=AF$3,ROW($K$4:$K$499)-ROW($K$4)+1),ROWS($K$4:$K117))),"")</f>
        <v/>
      </c>
      <c r="AH117" s="6" t="str">
        <f t="array" ref="AH117">IFERROR(INDEX($O$4:$O$499,SMALL(IF($N$4:$N$499=AH$3,ROW($O$4:$O$499)-ROW($O$4)+1),ROWS($O$4:$O117))),"")</f>
        <v/>
      </c>
      <c r="AI117" s="2" t="str">
        <f t="array" ref="AI117">IFERROR(INDEX($K$4:$K$499,SMALL(IF($N$4:$N$499=AH$3,ROW($K$4:$K$499)-ROW($K$4)+1),ROWS($K$4:$K117))),"")</f>
        <v/>
      </c>
      <c r="AJ117" s="2"/>
      <c r="AK117" s="2"/>
      <c r="AL117" s="2"/>
      <c r="AM117" s="2"/>
      <c r="AN117" s="2"/>
      <c r="AO117" s="2"/>
      <c r="AP117" s="2"/>
      <c r="AQ117" s="2"/>
      <c r="AR117" s="2"/>
    </row>
    <row r="118" spans="1:44" x14ac:dyDescent="0.25">
      <c r="A118" s="2">
        <f>IF(ISBLANK(Colony!D135),"",Colony!D135)</f>
        <v>42868</v>
      </c>
      <c r="B118" t="str">
        <f>IF(ISBLANK(Colony!E135),"",Colony!E135)</f>
        <v/>
      </c>
      <c r="C118" t="str">
        <f>IF(ISBLANK(Colony!F135),"",Colony!F135)</f>
        <v>97</v>
      </c>
      <c r="D118" s="1" t="str">
        <f>IF(ISBLANK(Colony!G135),"",Colony!G135)</f>
        <v>+</v>
      </c>
      <c r="E118" s="1" t="str">
        <f>IF(ISBLANK(Colony!H135),"",Colony!H135)</f>
        <v>WT2</v>
      </c>
      <c r="F118" s="1" t="str">
        <f>IF(ISBLANK(Colony!I135),"",Colony!I135)</f>
        <v>AH0593</v>
      </c>
      <c r="G118" s="1" t="str">
        <f>IF(ISBLANK(Colony!J135),"",Colony!J135)</f>
        <v>4G4</v>
      </c>
      <c r="H118" s="1" t="str">
        <f>IF(ISBLANK(Colony!L135),"",Colony!L135)</f>
        <v/>
      </c>
      <c r="I118" t="str">
        <f t="array" ref="I118">_xlfn.IFNA(INDEX($A$4:$A$499&amp;$E$4:$E$499, MATCH(0, COUNTIF(I$3:I117, $A$4:$A$499&amp;$E$4:$E$499), 0)),"")</f>
        <v/>
      </c>
      <c r="J118" t="str">
        <f t="array" ref="J118">_xlfn.IFNA( MATCH(0, COUNTIF(I$3:I117, $A$4:$A$499&amp;$E$4:$E$499), 0),"")</f>
        <v/>
      </c>
      <c r="K118" s="2" t="str">
        <f t="array" ref="K118">IFERROR(INDEX($A$4:$A$499, J118),"")</f>
        <v/>
      </c>
      <c r="L118" t="str">
        <f t="array" ref="L118">IFERROR(INDEX($G$4:$G$499, J118),"")</f>
        <v/>
      </c>
      <c r="M118" t="str">
        <f t="array" ref="M118">IF(AND(J119&gt;99999,J118&lt;99999),O118- (SUM(--(NOT(ISBLANK(INDEX(Colony!$J$21:$J$494, J118):INDEX(Colony!$J$21:$J$494, COUNT($A$4:$A$499))))))), IFERROR(O118-(SUM(--(NOT(ISBLANK(INDEX(Colony!$J$21:$J$494, J118):INDEX(Colony!$J$21:$J$494, J119-1)))))),""))</f>
        <v/>
      </c>
      <c r="N118" t="str">
        <f t="array" ref="N118">IFERROR(INDEX($E$4:$E$499,J118),"")</f>
        <v/>
      </c>
      <c r="O118" t="str">
        <f t="array" ref="O118">IFERROR(IF(NOT(J118+100&gt;J119),COUNT($A$4:$A$499)+1-J118,IFERROR(J119-J118,"")),"")</f>
        <v/>
      </c>
      <c r="P118" s="6" t="str">
        <f t="array" ref="P118">IFERROR(INDEX($O$4:$O$499,SMALL(IF($N$4:$N$499=P$3,ROW($O$4:$O$499)-ROW($O$4)+1),ROWS($O$4:$O118))),"")</f>
        <v/>
      </c>
      <c r="Q118" s="2" t="str">
        <f t="array" ref="Q118">IFERROR(INDEX($K$4:$K$499,SMALL(IF($N$4:$N$499=P$3,ROW($K$4:$K$499)-ROW($K$4)+1),ROWS($K$4:$K118))),"")</f>
        <v/>
      </c>
      <c r="R118" s="6" t="str">
        <f t="array" ref="R118">IFERROR(INDEX($O$4:$O$499,SMALL(IF($N$4:$N$499=R$3,ROW($O$4:$O$499)-ROW($O$4)+1),ROWS($O$4:$O118))),"")</f>
        <v/>
      </c>
      <c r="S118" s="2" t="str">
        <f t="array" ref="S118">IFERROR(INDEX($K$4:$K$499,SMALL(IF($N$4:$N$499=R$3,ROW($K$4:$K$499)-ROW($K$4)+1),ROWS($K$4:$K118))),"")</f>
        <v/>
      </c>
      <c r="T118" s="6" t="str">
        <f t="array" ref="T118">IFERROR(INDEX($O$4:$O$499,SMALL(IF($N$4:$N$499=T$3,ROW($O$4:$O$499)-ROW($O$4)+1),ROWS($O$4:$O118))),"")</f>
        <v/>
      </c>
      <c r="U118" s="2" t="str">
        <f t="array" ref="U118">IFERROR(INDEX($K$4:$K$499,SMALL(IF($N$4:$N$499=T$3,ROW($K$4:$K$499)-ROW($K$4)+1),ROWS($K$4:$K118))),"")</f>
        <v/>
      </c>
      <c r="V118" s="6" t="str">
        <f t="array" ref="V118">IFERROR(INDEX($O$4:$O$499,SMALL(IF($N$4:$N$499=V$3,ROW($O$4:$O$499)-ROW($O$4)+1),ROWS($O$4:$O118))),"")</f>
        <v/>
      </c>
      <c r="W118" s="2" t="str">
        <f t="array" ref="W118">IFERROR(INDEX($K$4:$K$499,SMALL(IF($N$4:$N$499=V$3,ROW($K$4:$K$499)-ROW($K$4)+1),ROWS($K$4:$K118))),"")</f>
        <v/>
      </c>
      <c r="X118" s="6" t="str">
        <f t="array" ref="X118">IFERROR(INDEX($O$4:$O$499,SMALL(IF($N$4:$N$499=X$3,ROW($O$4:$O$499)-ROW($O$4)+1),ROWS($O$4:$O118))),"")</f>
        <v/>
      </c>
      <c r="Y118" s="2" t="str">
        <f t="array" ref="Y118">IFERROR(INDEX($K$4:$K$499,SMALL(IF($N$4:$N$499=X$3,ROW($K$4:$K$499)-ROW($K$4)+1),ROWS($K$4:$K118))),"")</f>
        <v/>
      </c>
      <c r="Z118" s="6" t="str">
        <f t="array" ref="Z118">IFERROR(INDEX($O$4:$O$499,SMALL(IF($N$4:$N$499=Z$3,ROW($O$4:$O$499)-ROW($O$4)+1),ROWS($O$4:$O118))),"")</f>
        <v/>
      </c>
      <c r="AA118" s="2" t="str">
        <f t="array" ref="AA118">IFERROR(INDEX($K$4:$K$499,SMALL(IF($N$4:$N$499=Z$3,ROW($K$4:$K$499)-ROW($K$4)+1),ROWS($K$4:$K118))),"")</f>
        <v/>
      </c>
      <c r="AB118" s="6" t="str">
        <f t="array" ref="AB118">IFERROR(INDEX($O$4:$O$499,SMALL(IF($N$4:$N$499=AB$3,ROW($O$4:$O$499)-ROW($O$4)+1),ROWS($O$4:$O118))),"")</f>
        <v/>
      </c>
      <c r="AC118" s="2" t="str">
        <f t="array" ref="AC118">IFERROR(INDEX($K$4:$K$499,SMALL(IF($N$4:$N$499=AB$3,ROW($K$4:$K$499)-ROW($K$4)+1),ROWS($K$4:$K118))),"")</f>
        <v/>
      </c>
      <c r="AD118" s="6" t="str">
        <f t="array" ref="AD118">IFERROR(INDEX($O$4:$O$499,SMALL(IF($N$4:$N$499=AD$3,ROW($O$4:$O$499)-ROW($O$4)+1),ROWS($O$4:$O118))),"")</f>
        <v/>
      </c>
      <c r="AE118" s="2" t="str">
        <f t="array" ref="AE118">IFERROR(INDEX($K$4:$K$499,SMALL(IF($N$4:$N$499=AD$3,ROW($K$4:$K$499)-ROW($K$4)+1),ROWS($K$4:$K118))),"")</f>
        <v/>
      </c>
      <c r="AF118" s="6" t="str">
        <f t="array" ref="AF118">IFERROR(INDEX($O$4:$O$499,SMALL(IF($N$4:$N$499=AF$3,ROW($O$4:$O$499)-ROW($O$4)+1),ROWS($O$4:$O118))),"")</f>
        <v/>
      </c>
      <c r="AG118" s="2" t="str">
        <f t="array" ref="AG118">IFERROR(INDEX($K$4:$K$499,SMALL(IF($N$4:$N$499=AF$3,ROW($K$4:$K$499)-ROW($K$4)+1),ROWS($K$4:$K118))),"")</f>
        <v/>
      </c>
      <c r="AH118" s="6" t="str">
        <f t="array" ref="AH118">IFERROR(INDEX($O$4:$O$499,SMALL(IF($N$4:$N$499=AH$3,ROW($O$4:$O$499)-ROW($O$4)+1),ROWS($O$4:$O118))),"")</f>
        <v/>
      </c>
      <c r="AI118" s="2" t="str">
        <f t="array" ref="AI118">IFERROR(INDEX($K$4:$K$499,SMALL(IF($N$4:$N$499=AH$3,ROW($K$4:$K$499)-ROW($K$4)+1),ROWS($K$4:$K118))),"")</f>
        <v/>
      </c>
      <c r="AJ118" s="2"/>
      <c r="AK118" s="2"/>
      <c r="AL118" s="2"/>
      <c r="AM118" s="2"/>
      <c r="AN118" s="2"/>
      <c r="AO118" s="2"/>
      <c r="AP118" s="2"/>
      <c r="AQ118" s="2"/>
      <c r="AR118" s="2"/>
    </row>
    <row r="119" spans="1:44" x14ac:dyDescent="0.25">
      <c r="A119" s="2">
        <f>IF(ISBLANK(Colony!D136),"",Colony!D136)</f>
        <v>42868</v>
      </c>
      <c r="B119" t="str">
        <f>IF(ISBLANK(Colony!E136),"",Colony!E136)</f>
        <v/>
      </c>
      <c r="C119" t="str">
        <f>IF(ISBLANK(Colony!F136),"",Colony!F136)</f>
        <v>98</v>
      </c>
      <c r="D119" s="1" t="str">
        <f>IF(ISBLANK(Colony!G136),"",Colony!G136)</f>
        <v>+</v>
      </c>
      <c r="E119" s="1" t="str">
        <f>IF(ISBLANK(Colony!H136),"",Colony!H136)</f>
        <v>WT2</v>
      </c>
      <c r="F119" s="1" t="str">
        <f>IF(ISBLANK(Colony!I136),"",Colony!I136)</f>
        <v>AH0593</v>
      </c>
      <c r="G119" s="1" t="str">
        <f>IF(ISBLANK(Colony!J136),"",Colony!J136)</f>
        <v>4G4</v>
      </c>
      <c r="H119" s="1" t="str">
        <f>IF(ISBLANK(Colony!L136),"",Colony!L136)</f>
        <v/>
      </c>
      <c r="I119" t="str">
        <f t="array" ref="I119">_xlfn.IFNA(INDEX($A$4:$A$499&amp;$E$4:$E$499, MATCH(0, COUNTIF(I$3:I118, $A$4:$A$499&amp;$E$4:$E$499), 0)),"")</f>
        <v/>
      </c>
      <c r="J119" t="str">
        <f t="array" ref="J119">_xlfn.IFNA( MATCH(0, COUNTIF(I$3:I118, $A$4:$A$499&amp;$E$4:$E$499), 0),"")</f>
        <v/>
      </c>
      <c r="K119" s="2" t="str">
        <f t="array" ref="K119">IFERROR(INDEX($A$4:$A$499, J119),"")</f>
        <v/>
      </c>
      <c r="L119" t="str">
        <f t="array" ref="L119">IFERROR(INDEX($G$4:$G$499, J119),"")</f>
        <v/>
      </c>
      <c r="M119" t="str">
        <f t="array" ref="M119">IF(AND(J120&gt;99999,J119&lt;99999),O119- (SUM(--(NOT(ISBLANK(INDEX(Colony!$J$21:$J$494, J119):INDEX(Colony!$J$21:$J$494, COUNT($A$4:$A$499))))))), IFERROR(O119-(SUM(--(NOT(ISBLANK(INDEX(Colony!$J$21:$J$494, J119):INDEX(Colony!$J$21:$J$494, J120-1)))))),""))</f>
        <v/>
      </c>
      <c r="N119" t="str">
        <f t="array" ref="N119">IFERROR(INDEX($E$4:$E$499,J119),"")</f>
        <v/>
      </c>
      <c r="O119" t="str">
        <f t="array" ref="O119">IFERROR(IF(NOT(J119+100&gt;J120),COUNT($A$4:$A$499)+1-J119,IFERROR(J120-J119,"")),"")</f>
        <v/>
      </c>
      <c r="P119" s="6" t="str">
        <f t="array" ref="P119">IFERROR(INDEX($O$4:$O$499,SMALL(IF($N$4:$N$499=P$3,ROW($O$4:$O$499)-ROW($O$4)+1),ROWS($O$4:$O119))),"")</f>
        <v/>
      </c>
      <c r="Q119" s="2" t="str">
        <f t="array" ref="Q119">IFERROR(INDEX($K$4:$K$499,SMALL(IF($N$4:$N$499=P$3,ROW($K$4:$K$499)-ROW($K$4)+1),ROWS($K$4:$K119))),"")</f>
        <v/>
      </c>
      <c r="R119" s="6" t="str">
        <f t="array" ref="R119">IFERROR(INDEX($O$4:$O$499,SMALL(IF($N$4:$N$499=R$3,ROW($O$4:$O$499)-ROW($O$4)+1),ROWS($O$4:$O119))),"")</f>
        <v/>
      </c>
      <c r="S119" s="2" t="str">
        <f t="array" ref="S119">IFERROR(INDEX($K$4:$K$499,SMALL(IF($N$4:$N$499=R$3,ROW($K$4:$K$499)-ROW($K$4)+1),ROWS($K$4:$K119))),"")</f>
        <v/>
      </c>
      <c r="T119" s="6" t="str">
        <f t="array" ref="T119">IFERROR(INDEX($O$4:$O$499,SMALL(IF($N$4:$N$499=T$3,ROW($O$4:$O$499)-ROW($O$4)+1),ROWS($O$4:$O119))),"")</f>
        <v/>
      </c>
      <c r="U119" s="2" t="str">
        <f t="array" ref="U119">IFERROR(INDEX($K$4:$K$499,SMALL(IF($N$4:$N$499=T$3,ROW($K$4:$K$499)-ROW($K$4)+1),ROWS($K$4:$K119))),"")</f>
        <v/>
      </c>
      <c r="V119" s="6" t="str">
        <f t="array" ref="V119">IFERROR(INDEX($O$4:$O$499,SMALL(IF($N$4:$N$499=V$3,ROW($O$4:$O$499)-ROW($O$4)+1),ROWS($O$4:$O119))),"")</f>
        <v/>
      </c>
      <c r="W119" s="2" t="str">
        <f t="array" ref="W119">IFERROR(INDEX($K$4:$K$499,SMALL(IF($N$4:$N$499=V$3,ROW($K$4:$K$499)-ROW($K$4)+1),ROWS($K$4:$K119))),"")</f>
        <v/>
      </c>
      <c r="X119" s="6" t="str">
        <f t="array" ref="X119">IFERROR(INDEX($O$4:$O$499,SMALL(IF($N$4:$N$499=X$3,ROW($O$4:$O$499)-ROW($O$4)+1),ROWS($O$4:$O119))),"")</f>
        <v/>
      </c>
      <c r="Y119" s="2" t="str">
        <f t="array" ref="Y119">IFERROR(INDEX($K$4:$K$499,SMALL(IF($N$4:$N$499=X$3,ROW($K$4:$K$499)-ROW($K$4)+1),ROWS($K$4:$K119))),"")</f>
        <v/>
      </c>
      <c r="Z119" s="6" t="str">
        <f t="array" ref="Z119">IFERROR(INDEX($O$4:$O$499,SMALL(IF($N$4:$N$499=Z$3,ROW($O$4:$O$499)-ROW($O$4)+1),ROWS($O$4:$O119))),"")</f>
        <v/>
      </c>
      <c r="AA119" s="2" t="str">
        <f t="array" ref="AA119">IFERROR(INDEX($K$4:$K$499,SMALL(IF($N$4:$N$499=Z$3,ROW($K$4:$K$499)-ROW($K$4)+1),ROWS($K$4:$K119))),"")</f>
        <v/>
      </c>
      <c r="AB119" s="6" t="str">
        <f t="array" ref="AB119">IFERROR(INDEX($O$4:$O$499,SMALL(IF($N$4:$N$499=AB$3,ROW($O$4:$O$499)-ROW($O$4)+1),ROWS($O$4:$O119))),"")</f>
        <v/>
      </c>
      <c r="AC119" s="2" t="str">
        <f t="array" ref="AC119">IFERROR(INDEX($K$4:$K$499,SMALL(IF($N$4:$N$499=AB$3,ROW($K$4:$K$499)-ROW($K$4)+1),ROWS($K$4:$K119))),"")</f>
        <v/>
      </c>
      <c r="AD119" s="6" t="str">
        <f t="array" ref="AD119">IFERROR(INDEX($O$4:$O$499,SMALL(IF($N$4:$N$499=AD$3,ROW($O$4:$O$499)-ROW($O$4)+1),ROWS($O$4:$O119))),"")</f>
        <v/>
      </c>
      <c r="AE119" s="2" t="str">
        <f t="array" ref="AE119">IFERROR(INDEX($K$4:$K$499,SMALL(IF($N$4:$N$499=AD$3,ROW($K$4:$K$499)-ROW($K$4)+1),ROWS($K$4:$K119))),"")</f>
        <v/>
      </c>
      <c r="AF119" s="6" t="str">
        <f t="array" ref="AF119">IFERROR(INDEX($O$4:$O$499,SMALL(IF($N$4:$N$499=AF$3,ROW($O$4:$O$499)-ROW($O$4)+1),ROWS($O$4:$O119))),"")</f>
        <v/>
      </c>
      <c r="AG119" s="2" t="str">
        <f t="array" ref="AG119">IFERROR(INDEX($K$4:$K$499,SMALL(IF($N$4:$N$499=AF$3,ROW($K$4:$K$499)-ROW($K$4)+1),ROWS($K$4:$K119))),"")</f>
        <v/>
      </c>
      <c r="AH119" s="6" t="str">
        <f t="array" ref="AH119">IFERROR(INDEX($O$4:$O$499,SMALL(IF($N$4:$N$499=AH$3,ROW($O$4:$O$499)-ROW($O$4)+1),ROWS($O$4:$O119))),"")</f>
        <v/>
      </c>
      <c r="AI119" s="2" t="str">
        <f t="array" ref="AI119">IFERROR(INDEX($K$4:$K$499,SMALL(IF($N$4:$N$499=AH$3,ROW($K$4:$K$499)-ROW($K$4)+1),ROWS($K$4:$K119))),"")</f>
        <v/>
      </c>
      <c r="AJ119" s="2"/>
      <c r="AK119" s="2"/>
      <c r="AL119" s="2"/>
      <c r="AM119" s="2"/>
      <c r="AN119" s="2"/>
      <c r="AO119" s="2"/>
      <c r="AP119" s="2"/>
      <c r="AQ119" s="2"/>
      <c r="AR119" s="2"/>
    </row>
    <row r="120" spans="1:44" x14ac:dyDescent="0.25">
      <c r="A120" s="2">
        <f>IF(ISBLANK(Colony!D137),"",Colony!D137)</f>
        <v>42868</v>
      </c>
      <c r="B120" t="str">
        <f>IF(ISBLANK(Colony!E137),"",Colony!E137)</f>
        <v/>
      </c>
      <c r="C120" t="str">
        <f>IF(ISBLANK(Colony!F137),"",Colony!F137)</f>
        <v>-</v>
      </c>
      <c r="D120" s="1" t="str">
        <f>IF(ISBLANK(Colony!G137),"",Colony!G137)</f>
        <v/>
      </c>
      <c r="E120" s="1" t="str">
        <f>IF(ISBLANK(Colony!H137),"",Colony!H137)</f>
        <v>WT2</v>
      </c>
      <c r="F120" s="1" t="str">
        <f>IF(ISBLANK(Colony!I137),"",Colony!I137)</f>
        <v>AH0593</v>
      </c>
      <c r="G120" s="1" t="str">
        <f>IF(ISBLANK(Colony!J137),"",Colony!J137)</f>
        <v>-</v>
      </c>
      <c r="H120" s="1" t="str">
        <f>IF(ISBLANK(Colony!L137),"",Colony!L137)</f>
        <v>DIED</v>
      </c>
      <c r="I120" t="str">
        <f t="array" ref="I120">_xlfn.IFNA(INDEX($A$4:$A$499&amp;$E$4:$E$499, MATCH(0, COUNTIF(I$3:I119, $A$4:$A$499&amp;$E$4:$E$499), 0)),"")</f>
        <v/>
      </c>
      <c r="J120" t="str">
        <f t="array" ref="J120">_xlfn.IFNA( MATCH(0, COUNTIF(I$3:I119, $A$4:$A$499&amp;$E$4:$E$499), 0),"")</f>
        <v/>
      </c>
      <c r="K120" s="2" t="str">
        <f t="array" ref="K120">IFERROR(INDEX($A$4:$A$499, J120),"")</f>
        <v/>
      </c>
      <c r="L120" t="str">
        <f t="array" ref="L120">IFERROR(INDEX($G$4:$G$499, J120),"")</f>
        <v/>
      </c>
      <c r="M120" t="str">
        <f t="array" ref="M120">IF(AND(J121&gt;99999,J120&lt;99999),O120- (SUM(--(NOT(ISBLANK(INDEX(Colony!$J$21:$J$494, J120):INDEX(Colony!$J$21:$J$494, COUNT($A$4:$A$499))))))), IFERROR(O120-(SUM(--(NOT(ISBLANK(INDEX(Colony!$J$21:$J$494, J120):INDEX(Colony!$J$21:$J$494, J121-1)))))),""))</f>
        <v/>
      </c>
      <c r="N120" t="str">
        <f t="array" ref="N120">IFERROR(INDEX($E$4:$E$499,J120),"")</f>
        <v/>
      </c>
      <c r="O120" t="str">
        <f t="array" ref="O120">IFERROR(IF(NOT(J120+100&gt;J121),COUNT($A$4:$A$499)+1-J120,IFERROR(J121-J120,"")),"")</f>
        <v/>
      </c>
      <c r="P120" s="6" t="str">
        <f t="array" ref="P120">IFERROR(INDEX($O$4:$O$499,SMALL(IF($N$4:$N$499=P$3,ROW($O$4:$O$499)-ROW($O$4)+1),ROWS($O$4:$O120))),"")</f>
        <v/>
      </c>
      <c r="Q120" s="2" t="str">
        <f t="array" ref="Q120">IFERROR(INDEX($K$4:$K$499,SMALL(IF($N$4:$N$499=P$3,ROW($K$4:$K$499)-ROW($K$4)+1),ROWS($K$4:$K120))),"")</f>
        <v/>
      </c>
      <c r="R120" s="6" t="str">
        <f t="array" ref="R120">IFERROR(INDEX($O$4:$O$499,SMALL(IF($N$4:$N$499=R$3,ROW($O$4:$O$499)-ROW($O$4)+1),ROWS($O$4:$O120))),"")</f>
        <v/>
      </c>
      <c r="S120" s="2" t="str">
        <f t="array" ref="S120">IFERROR(INDEX($K$4:$K$499,SMALL(IF($N$4:$N$499=R$3,ROW($K$4:$K$499)-ROW($K$4)+1),ROWS($K$4:$K120))),"")</f>
        <v/>
      </c>
      <c r="T120" s="6" t="str">
        <f t="array" ref="T120">IFERROR(INDEX($O$4:$O$499,SMALL(IF($N$4:$N$499=T$3,ROW($O$4:$O$499)-ROW($O$4)+1),ROWS($O$4:$O120))),"")</f>
        <v/>
      </c>
      <c r="U120" s="2" t="str">
        <f t="array" ref="U120">IFERROR(INDEX($K$4:$K$499,SMALL(IF($N$4:$N$499=T$3,ROW($K$4:$K$499)-ROW($K$4)+1),ROWS($K$4:$K120))),"")</f>
        <v/>
      </c>
      <c r="V120" s="6" t="str">
        <f t="array" ref="V120">IFERROR(INDEX($O$4:$O$499,SMALL(IF($N$4:$N$499=V$3,ROW($O$4:$O$499)-ROW($O$4)+1),ROWS($O$4:$O120))),"")</f>
        <v/>
      </c>
      <c r="W120" s="2" t="str">
        <f t="array" ref="W120">IFERROR(INDEX($K$4:$K$499,SMALL(IF($N$4:$N$499=V$3,ROW($K$4:$K$499)-ROW($K$4)+1),ROWS($K$4:$K120))),"")</f>
        <v/>
      </c>
      <c r="X120" s="6" t="str">
        <f t="array" ref="X120">IFERROR(INDEX($O$4:$O$499,SMALL(IF($N$4:$N$499=X$3,ROW($O$4:$O$499)-ROW($O$4)+1),ROWS($O$4:$O120))),"")</f>
        <v/>
      </c>
      <c r="Y120" s="2" t="str">
        <f t="array" ref="Y120">IFERROR(INDEX($K$4:$K$499,SMALL(IF($N$4:$N$499=X$3,ROW($K$4:$K$499)-ROW($K$4)+1),ROWS($K$4:$K120))),"")</f>
        <v/>
      </c>
      <c r="Z120" s="6" t="str">
        <f t="array" ref="Z120">IFERROR(INDEX($O$4:$O$499,SMALL(IF($N$4:$N$499=Z$3,ROW($O$4:$O$499)-ROW($O$4)+1),ROWS($O$4:$O120))),"")</f>
        <v/>
      </c>
      <c r="AA120" s="2" t="str">
        <f t="array" ref="AA120">IFERROR(INDEX($K$4:$K$499,SMALL(IF($N$4:$N$499=Z$3,ROW($K$4:$K$499)-ROW($K$4)+1),ROWS($K$4:$K120))),"")</f>
        <v/>
      </c>
      <c r="AB120" s="6" t="str">
        <f t="array" ref="AB120">IFERROR(INDEX($O$4:$O$499,SMALL(IF($N$4:$N$499=AB$3,ROW($O$4:$O$499)-ROW($O$4)+1),ROWS($O$4:$O120))),"")</f>
        <v/>
      </c>
      <c r="AC120" s="2" t="str">
        <f t="array" ref="AC120">IFERROR(INDEX($K$4:$K$499,SMALL(IF($N$4:$N$499=AB$3,ROW($K$4:$K$499)-ROW($K$4)+1),ROWS($K$4:$K120))),"")</f>
        <v/>
      </c>
      <c r="AD120" s="6" t="str">
        <f t="array" ref="AD120">IFERROR(INDEX($O$4:$O$499,SMALL(IF($N$4:$N$499=AD$3,ROW($O$4:$O$499)-ROW($O$4)+1),ROWS($O$4:$O120))),"")</f>
        <v/>
      </c>
      <c r="AE120" s="2" t="str">
        <f t="array" ref="AE120">IFERROR(INDEX($K$4:$K$499,SMALL(IF($N$4:$N$499=AD$3,ROW($K$4:$K$499)-ROW($K$4)+1),ROWS($K$4:$K120))),"")</f>
        <v/>
      </c>
      <c r="AF120" s="6" t="str">
        <f t="array" ref="AF120">IFERROR(INDEX($O$4:$O$499,SMALL(IF($N$4:$N$499=AF$3,ROW($O$4:$O$499)-ROW($O$4)+1),ROWS($O$4:$O120))),"")</f>
        <v/>
      </c>
      <c r="AG120" s="2" t="str">
        <f t="array" ref="AG120">IFERROR(INDEX($K$4:$K$499,SMALL(IF($N$4:$N$499=AF$3,ROW($K$4:$K$499)-ROW($K$4)+1),ROWS($K$4:$K120))),"")</f>
        <v/>
      </c>
      <c r="AH120" s="6" t="str">
        <f t="array" ref="AH120">IFERROR(INDEX($O$4:$O$499,SMALL(IF($N$4:$N$499=AH$3,ROW($O$4:$O$499)-ROW($O$4)+1),ROWS($O$4:$O120))),"")</f>
        <v/>
      </c>
      <c r="AI120" s="2" t="str">
        <f t="array" ref="AI120">IFERROR(INDEX($K$4:$K$499,SMALL(IF($N$4:$N$499=AH$3,ROW($K$4:$K$499)-ROW($K$4)+1),ROWS($K$4:$K120))),"")</f>
        <v/>
      </c>
      <c r="AJ120" s="2"/>
      <c r="AK120" s="2"/>
      <c r="AL120" s="2"/>
      <c r="AM120" s="2"/>
      <c r="AN120" s="2"/>
      <c r="AO120" s="2"/>
      <c r="AP120" s="2"/>
      <c r="AQ120" s="2"/>
      <c r="AR120" s="2"/>
    </row>
    <row r="121" spans="1:44" x14ac:dyDescent="0.25">
      <c r="A121" s="2">
        <f>IF(ISBLANK(Colony!D138),"",Colony!D138)</f>
        <v>42871</v>
      </c>
      <c r="B121">
        <f>IF(ISBLANK(Colony!E138),"",Colony!E138)</f>
        <v>7</v>
      </c>
      <c r="C121" t="str">
        <f>IF(ISBLANK(Colony!F138),"",Colony!F138)</f>
        <v>94</v>
      </c>
      <c r="D121" s="1" t="str">
        <f>IF(ISBLANK(Colony!G138),"",Colony!G138)</f>
        <v>+</v>
      </c>
      <c r="E121" s="1" t="str">
        <f>IF(ISBLANK(Colony!H138),"",Colony!H138)</f>
        <v>WT6</v>
      </c>
      <c r="F121" s="1" t="str">
        <f>IF(ISBLANK(Colony!I138),"",Colony!I138)</f>
        <v>VGAT1</v>
      </c>
      <c r="G121" s="1" t="str">
        <f>IF(ISBLANK(Colony!J138),"",Colony!J138)</f>
        <v>4F7</v>
      </c>
      <c r="H121" s="1" t="str">
        <f>IF(ISBLANK(Colony!L138),"",Colony!L138)</f>
        <v/>
      </c>
      <c r="I121" t="str">
        <f t="array" ref="I121">_xlfn.IFNA(INDEX($A$4:$A$499&amp;$E$4:$E$499, MATCH(0, COUNTIF(I$3:I120, $A$4:$A$499&amp;$E$4:$E$499), 0)),"")</f>
        <v/>
      </c>
      <c r="J121" t="str">
        <f t="array" ref="J121">_xlfn.IFNA( MATCH(0, COUNTIF(I$3:I120, $A$4:$A$499&amp;$E$4:$E$499), 0),"")</f>
        <v/>
      </c>
      <c r="K121" s="2" t="str">
        <f t="array" ref="K121">IFERROR(INDEX($A$4:$A$499, J121),"")</f>
        <v/>
      </c>
      <c r="L121" t="str">
        <f t="array" ref="L121">IFERROR(INDEX($G$4:$G$499, J121),"")</f>
        <v/>
      </c>
      <c r="M121" t="str">
        <f t="array" ref="M121">IF(AND(J122&gt;99999,J121&lt;99999),O121- (SUM(--(NOT(ISBLANK(INDEX(Colony!$J$21:$J$494, J121):INDEX(Colony!$J$21:$J$494, COUNT($A$4:$A$499))))))), IFERROR(O121-(SUM(--(NOT(ISBLANK(INDEX(Colony!$J$21:$J$494, J121):INDEX(Colony!$J$21:$J$494, J122-1)))))),""))</f>
        <v/>
      </c>
      <c r="N121" t="str">
        <f t="array" ref="N121">IFERROR(INDEX($E$4:$E$499,J121),"")</f>
        <v/>
      </c>
      <c r="O121" t="str">
        <f t="array" ref="O121">IFERROR(IF(NOT(J121+100&gt;J122),COUNT($A$4:$A$499)+1-J121,IFERROR(J122-J121,"")),"")</f>
        <v/>
      </c>
      <c r="P121" s="6" t="str">
        <f t="array" ref="P121">IFERROR(INDEX($O$4:$O$499,SMALL(IF($N$4:$N$499=P$3,ROW($O$4:$O$499)-ROW($O$4)+1),ROWS($O$4:$O121))),"")</f>
        <v/>
      </c>
      <c r="Q121" s="2" t="str">
        <f t="array" ref="Q121">IFERROR(INDEX($K$4:$K$499,SMALL(IF($N$4:$N$499=P$3,ROW($K$4:$K$499)-ROW($K$4)+1),ROWS($K$4:$K121))),"")</f>
        <v/>
      </c>
      <c r="R121" s="6" t="str">
        <f t="array" ref="R121">IFERROR(INDEX($O$4:$O$499,SMALL(IF($N$4:$N$499=R$3,ROW($O$4:$O$499)-ROW($O$4)+1),ROWS($O$4:$O121))),"")</f>
        <v/>
      </c>
      <c r="S121" s="2" t="str">
        <f t="array" ref="S121">IFERROR(INDEX($K$4:$K$499,SMALL(IF($N$4:$N$499=R$3,ROW($K$4:$K$499)-ROW($K$4)+1),ROWS($K$4:$K121))),"")</f>
        <v/>
      </c>
      <c r="T121" s="6" t="str">
        <f t="array" ref="T121">IFERROR(INDEX($O$4:$O$499,SMALL(IF($N$4:$N$499=T$3,ROW($O$4:$O$499)-ROW($O$4)+1),ROWS($O$4:$O121))),"")</f>
        <v/>
      </c>
      <c r="U121" s="2" t="str">
        <f t="array" ref="U121">IFERROR(INDEX($K$4:$K$499,SMALL(IF($N$4:$N$499=T$3,ROW($K$4:$K$499)-ROW($K$4)+1),ROWS($K$4:$K121))),"")</f>
        <v/>
      </c>
      <c r="V121" s="6" t="str">
        <f t="array" ref="V121">IFERROR(INDEX($O$4:$O$499,SMALL(IF($N$4:$N$499=V$3,ROW($O$4:$O$499)-ROW($O$4)+1),ROWS($O$4:$O121))),"")</f>
        <v/>
      </c>
      <c r="W121" s="2" t="str">
        <f t="array" ref="W121">IFERROR(INDEX($K$4:$K$499,SMALL(IF($N$4:$N$499=V$3,ROW($K$4:$K$499)-ROW($K$4)+1),ROWS($K$4:$K121))),"")</f>
        <v/>
      </c>
      <c r="X121" s="6" t="str">
        <f t="array" ref="X121">IFERROR(INDEX($O$4:$O$499,SMALL(IF($N$4:$N$499=X$3,ROW($O$4:$O$499)-ROW($O$4)+1),ROWS($O$4:$O121))),"")</f>
        <v/>
      </c>
      <c r="Y121" s="2" t="str">
        <f t="array" ref="Y121">IFERROR(INDEX($K$4:$K$499,SMALL(IF($N$4:$N$499=X$3,ROW($K$4:$K$499)-ROW($K$4)+1),ROWS($K$4:$K121))),"")</f>
        <v/>
      </c>
      <c r="Z121" s="6" t="str">
        <f t="array" ref="Z121">IFERROR(INDEX($O$4:$O$499,SMALL(IF($N$4:$N$499=Z$3,ROW($O$4:$O$499)-ROW($O$4)+1),ROWS($O$4:$O121))),"")</f>
        <v/>
      </c>
      <c r="AA121" s="2" t="str">
        <f t="array" ref="AA121">IFERROR(INDEX($K$4:$K$499,SMALL(IF($N$4:$N$499=Z$3,ROW($K$4:$K$499)-ROW($K$4)+1),ROWS($K$4:$K121))),"")</f>
        <v/>
      </c>
      <c r="AB121" s="6" t="str">
        <f t="array" ref="AB121">IFERROR(INDEX($O$4:$O$499,SMALL(IF($N$4:$N$499=AB$3,ROW($O$4:$O$499)-ROW($O$4)+1),ROWS($O$4:$O121))),"")</f>
        <v/>
      </c>
      <c r="AC121" s="2" t="str">
        <f t="array" ref="AC121">IFERROR(INDEX($K$4:$K$499,SMALL(IF($N$4:$N$499=AB$3,ROW($K$4:$K$499)-ROW($K$4)+1),ROWS($K$4:$K121))),"")</f>
        <v/>
      </c>
      <c r="AD121" s="6" t="str">
        <f t="array" ref="AD121">IFERROR(INDEX($O$4:$O$499,SMALL(IF($N$4:$N$499=AD$3,ROW($O$4:$O$499)-ROW($O$4)+1),ROWS($O$4:$O121))),"")</f>
        <v/>
      </c>
      <c r="AE121" s="2" t="str">
        <f t="array" ref="AE121">IFERROR(INDEX($K$4:$K$499,SMALL(IF($N$4:$N$499=AD$3,ROW($K$4:$K$499)-ROW($K$4)+1),ROWS($K$4:$K121))),"")</f>
        <v/>
      </c>
      <c r="AF121" s="6" t="str">
        <f t="array" ref="AF121">IFERROR(INDEX($O$4:$O$499,SMALL(IF($N$4:$N$499=AF$3,ROW($O$4:$O$499)-ROW($O$4)+1),ROWS($O$4:$O121))),"")</f>
        <v/>
      </c>
      <c r="AG121" s="2" t="str">
        <f t="array" ref="AG121">IFERROR(INDEX($K$4:$K$499,SMALL(IF($N$4:$N$499=AF$3,ROW($K$4:$K$499)-ROW($K$4)+1),ROWS($K$4:$K121))),"")</f>
        <v/>
      </c>
      <c r="AH121" s="6" t="str">
        <f t="array" ref="AH121">IFERROR(INDEX($O$4:$O$499,SMALL(IF($N$4:$N$499=AH$3,ROW($O$4:$O$499)-ROW($O$4)+1),ROWS($O$4:$O121))),"")</f>
        <v/>
      </c>
      <c r="AI121" s="2" t="str">
        <f t="array" ref="AI121">IFERROR(INDEX($K$4:$K$499,SMALL(IF($N$4:$N$499=AH$3,ROW($K$4:$K$499)-ROW($K$4)+1),ROWS($K$4:$K121))),"")</f>
        <v/>
      </c>
      <c r="AJ121" s="2"/>
      <c r="AK121" s="2"/>
      <c r="AL121" s="2"/>
      <c r="AM121" s="2"/>
      <c r="AN121" s="2"/>
      <c r="AO121" s="2"/>
      <c r="AP121" s="2"/>
      <c r="AQ121" s="2"/>
      <c r="AR121" s="2"/>
    </row>
    <row r="122" spans="1:44" x14ac:dyDescent="0.25">
      <c r="A122" s="2">
        <f>IF(ISBLANK(Colony!D139),"",Colony!D139)</f>
        <v>42871</v>
      </c>
      <c r="B122" t="str">
        <f>IF(ISBLANK(Colony!E139),"",Colony!E139)</f>
        <v/>
      </c>
      <c r="C122" t="str">
        <f>IF(ISBLANK(Colony!F139),"",Colony!F139)</f>
        <v>95</v>
      </c>
      <c r="D122" s="1" t="str">
        <f>IF(ISBLANK(Colony!G139),"",Colony!G139)</f>
        <v>+</v>
      </c>
      <c r="E122" s="1" t="str">
        <f>IF(ISBLANK(Colony!H139),"",Colony!H139)</f>
        <v>WT6</v>
      </c>
      <c r="F122" s="1" t="str">
        <f>IF(ISBLANK(Colony!I139),"",Colony!I139)</f>
        <v>VGAT1</v>
      </c>
      <c r="G122" s="1" t="str">
        <f>IF(ISBLANK(Colony!J139),"",Colony!J139)</f>
        <v>4F7</v>
      </c>
      <c r="H122" s="1" t="str">
        <f>IF(ISBLANK(Colony!L139),"",Colony!L139)</f>
        <v/>
      </c>
      <c r="I122" t="str">
        <f t="array" ref="I122">_xlfn.IFNA(INDEX($A$4:$A$499&amp;$E$4:$E$499, MATCH(0, COUNTIF(I$3:I121, $A$4:$A$499&amp;$E$4:$E$499), 0)),"")</f>
        <v/>
      </c>
      <c r="J122" t="str">
        <f t="array" ref="J122">_xlfn.IFNA( MATCH(0, COUNTIF(I$3:I121, $A$4:$A$499&amp;$E$4:$E$499), 0),"")</f>
        <v/>
      </c>
      <c r="K122" s="2" t="str">
        <f t="array" ref="K122">IFERROR(INDEX($A$4:$A$499, J122),"")</f>
        <v/>
      </c>
      <c r="L122" t="str">
        <f t="array" ref="L122">IFERROR(INDEX($G$4:$G$499, J122),"")</f>
        <v/>
      </c>
      <c r="M122" t="str">
        <f t="array" ref="M122">IF(AND(J123&gt;99999,J122&lt;99999),O122- (SUM(--(NOT(ISBLANK(INDEX(Colony!$J$21:$J$494, J122):INDEX(Colony!$J$21:$J$494, COUNT($A$4:$A$499))))))), IFERROR(O122-(SUM(--(NOT(ISBLANK(INDEX(Colony!$J$21:$J$494, J122):INDEX(Colony!$J$21:$J$494, J123-1)))))),""))</f>
        <v/>
      </c>
      <c r="N122" t="str">
        <f t="array" ref="N122">IFERROR(INDEX($E$4:$E$499,J122),"")</f>
        <v/>
      </c>
      <c r="O122" t="str">
        <f t="array" ref="O122">IFERROR(IF(NOT(J122+100&gt;J123),COUNT($A$4:$A$499)+1-J122,IFERROR(J123-J122,"")),"")</f>
        <v/>
      </c>
      <c r="P122" s="6" t="str">
        <f t="array" ref="P122">IFERROR(INDEX($O$4:$O$499,SMALL(IF($N$4:$N$499=P$3,ROW($O$4:$O$499)-ROW($O$4)+1),ROWS($O$4:$O122))),"")</f>
        <v/>
      </c>
      <c r="Q122" s="2" t="str">
        <f t="array" ref="Q122">IFERROR(INDEX($K$4:$K$499,SMALL(IF($N$4:$N$499=P$3,ROW($K$4:$K$499)-ROW($K$4)+1),ROWS($K$4:$K122))),"")</f>
        <v/>
      </c>
      <c r="R122" s="6" t="str">
        <f t="array" ref="R122">IFERROR(INDEX($O$4:$O$499,SMALL(IF($N$4:$N$499=R$3,ROW($O$4:$O$499)-ROW($O$4)+1),ROWS($O$4:$O122))),"")</f>
        <v/>
      </c>
      <c r="S122" s="2" t="str">
        <f t="array" ref="S122">IFERROR(INDEX($K$4:$K$499,SMALL(IF($N$4:$N$499=R$3,ROW($K$4:$K$499)-ROW($K$4)+1),ROWS($K$4:$K122))),"")</f>
        <v/>
      </c>
      <c r="T122" s="6" t="str">
        <f t="array" ref="T122">IFERROR(INDEX($O$4:$O$499,SMALL(IF($N$4:$N$499=T$3,ROW($O$4:$O$499)-ROW($O$4)+1),ROWS($O$4:$O122))),"")</f>
        <v/>
      </c>
      <c r="U122" s="2" t="str">
        <f t="array" ref="U122">IFERROR(INDEX($K$4:$K$499,SMALL(IF($N$4:$N$499=T$3,ROW($K$4:$K$499)-ROW($K$4)+1),ROWS($K$4:$K122))),"")</f>
        <v/>
      </c>
      <c r="V122" s="6" t="str">
        <f t="array" ref="V122">IFERROR(INDEX($O$4:$O$499,SMALL(IF($N$4:$N$499=V$3,ROW($O$4:$O$499)-ROW($O$4)+1),ROWS($O$4:$O122))),"")</f>
        <v/>
      </c>
      <c r="W122" s="2" t="str">
        <f t="array" ref="W122">IFERROR(INDEX($K$4:$K$499,SMALL(IF($N$4:$N$499=V$3,ROW($K$4:$K$499)-ROW($K$4)+1),ROWS($K$4:$K122))),"")</f>
        <v/>
      </c>
      <c r="X122" s="6" t="str">
        <f t="array" ref="X122">IFERROR(INDEX($O$4:$O$499,SMALL(IF($N$4:$N$499=X$3,ROW($O$4:$O$499)-ROW($O$4)+1),ROWS($O$4:$O122))),"")</f>
        <v/>
      </c>
      <c r="Y122" s="2" t="str">
        <f t="array" ref="Y122">IFERROR(INDEX($K$4:$K$499,SMALL(IF($N$4:$N$499=X$3,ROW($K$4:$K$499)-ROW($K$4)+1),ROWS($K$4:$K122))),"")</f>
        <v/>
      </c>
      <c r="Z122" s="6" t="str">
        <f t="array" ref="Z122">IFERROR(INDEX($O$4:$O$499,SMALL(IF($N$4:$N$499=Z$3,ROW($O$4:$O$499)-ROW($O$4)+1),ROWS($O$4:$O122))),"")</f>
        <v/>
      </c>
      <c r="AA122" s="2" t="str">
        <f t="array" ref="AA122">IFERROR(INDEX($K$4:$K$499,SMALL(IF($N$4:$N$499=Z$3,ROW($K$4:$K$499)-ROW($K$4)+1),ROWS($K$4:$K122))),"")</f>
        <v/>
      </c>
      <c r="AB122" s="6" t="str">
        <f t="array" ref="AB122">IFERROR(INDEX($O$4:$O$499,SMALL(IF($N$4:$N$499=AB$3,ROW($O$4:$O$499)-ROW($O$4)+1),ROWS($O$4:$O122))),"")</f>
        <v/>
      </c>
      <c r="AC122" s="2" t="str">
        <f t="array" ref="AC122">IFERROR(INDEX($K$4:$K$499,SMALL(IF($N$4:$N$499=AB$3,ROW($K$4:$K$499)-ROW($K$4)+1),ROWS($K$4:$K122))),"")</f>
        <v/>
      </c>
      <c r="AD122" s="6" t="str">
        <f t="array" ref="AD122">IFERROR(INDEX($O$4:$O$499,SMALL(IF($N$4:$N$499=AD$3,ROW($O$4:$O$499)-ROW($O$4)+1),ROWS($O$4:$O122))),"")</f>
        <v/>
      </c>
      <c r="AE122" s="2" t="str">
        <f t="array" ref="AE122">IFERROR(INDEX($K$4:$K$499,SMALL(IF($N$4:$N$499=AD$3,ROW($K$4:$K$499)-ROW($K$4)+1),ROWS($K$4:$K122))),"")</f>
        <v/>
      </c>
      <c r="AF122" s="6" t="str">
        <f t="array" ref="AF122">IFERROR(INDEX($O$4:$O$499,SMALL(IF($N$4:$N$499=AF$3,ROW($O$4:$O$499)-ROW($O$4)+1),ROWS($O$4:$O122))),"")</f>
        <v/>
      </c>
      <c r="AG122" s="2" t="str">
        <f t="array" ref="AG122">IFERROR(INDEX($K$4:$K$499,SMALL(IF($N$4:$N$499=AF$3,ROW($K$4:$K$499)-ROW($K$4)+1),ROWS($K$4:$K122))),"")</f>
        <v/>
      </c>
      <c r="AH122" s="6" t="str">
        <f t="array" ref="AH122">IFERROR(INDEX($O$4:$O$499,SMALL(IF($N$4:$N$499=AH$3,ROW($O$4:$O$499)-ROW($O$4)+1),ROWS($O$4:$O122))),"")</f>
        <v/>
      </c>
      <c r="AI122" s="2" t="str">
        <f t="array" ref="AI122">IFERROR(INDEX($K$4:$K$499,SMALL(IF($N$4:$N$499=AH$3,ROW($K$4:$K$499)-ROW($K$4)+1),ROWS($K$4:$K122))),"")</f>
        <v/>
      </c>
      <c r="AJ122" s="2"/>
      <c r="AK122" s="2"/>
      <c r="AL122" s="2"/>
      <c r="AM122" s="2"/>
      <c r="AN122" s="2"/>
      <c r="AO122" s="2"/>
      <c r="AP122" s="2"/>
      <c r="AQ122" s="2"/>
      <c r="AR122" s="2"/>
    </row>
    <row r="123" spans="1:44" x14ac:dyDescent="0.25">
      <c r="A123" s="2">
        <f>IF(ISBLANK(Colony!D140),"",Colony!D140)</f>
        <v>42871</v>
      </c>
      <c r="B123" t="str">
        <f>IF(ISBLANK(Colony!E140),"",Colony!E140)</f>
        <v/>
      </c>
      <c r="C123" t="str">
        <f>IF(ISBLANK(Colony!F140),"",Colony!F140)</f>
        <v>99</v>
      </c>
      <c r="D123" s="1" t="str">
        <f>IF(ISBLANK(Colony!G140),"",Colony!G140)</f>
        <v>-</v>
      </c>
      <c r="E123" s="1" t="str">
        <f>IF(ISBLANK(Colony!H140),"",Colony!H140)</f>
        <v>WT6</v>
      </c>
      <c r="F123" s="1" t="str">
        <f>IF(ISBLANK(Colony!I140),"",Colony!I140)</f>
        <v>VGAT1</v>
      </c>
      <c r="G123" s="1" t="str">
        <f>IF(ISBLANK(Colony!J140),"",Colony!J140)</f>
        <v>4F6</v>
      </c>
      <c r="H123" s="1" t="str">
        <f>IF(ISBLANK(Colony!L140),"",Colony!L140)</f>
        <v/>
      </c>
      <c r="I123" t="str">
        <f t="array" ref="I123">_xlfn.IFNA(INDEX($A$4:$A$499&amp;$E$4:$E$499, MATCH(0, COUNTIF(I$3:I122, $A$4:$A$499&amp;$E$4:$E$499), 0)),"")</f>
        <v/>
      </c>
      <c r="J123" t="str">
        <f t="array" ref="J123">_xlfn.IFNA( MATCH(0, COUNTIF(I$3:I122, $A$4:$A$499&amp;$E$4:$E$499), 0),"")</f>
        <v/>
      </c>
      <c r="K123" s="2" t="str">
        <f t="array" ref="K123">IFERROR(INDEX($A$4:$A$499, J123),"")</f>
        <v/>
      </c>
      <c r="L123" t="str">
        <f t="array" ref="L123">IFERROR(INDEX($G$4:$G$499, J123),"")</f>
        <v/>
      </c>
      <c r="M123" t="str">
        <f t="array" ref="M123">IF(AND(J124&gt;99999,J123&lt;99999),O123- (SUM(--(NOT(ISBLANK(INDEX(Colony!$J$21:$J$494, J123):INDEX(Colony!$J$21:$J$494, COUNT($A$4:$A$499))))))), IFERROR(O123-(SUM(--(NOT(ISBLANK(INDEX(Colony!$J$21:$J$494, J123):INDEX(Colony!$J$21:$J$494, J124-1)))))),""))</f>
        <v/>
      </c>
      <c r="N123" t="str">
        <f t="array" ref="N123">IFERROR(INDEX($E$4:$E$499,J123),"")</f>
        <v/>
      </c>
      <c r="O123" t="str">
        <f t="array" ref="O123">IFERROR(IF(NOT(J123+100&gt;J124),COUNT($A$4:$A$499)+1-J123,IFERROR(J124-J123,"")),"")</f>
        <v/>
      </c>
      <c r="P123" s="6" t="str">
        <f t="array" ref="P123">IFERROR(INDEX($O$4:$O$499,SMALL(IF($N$4:$N$499=P$3,ROW($O$4:$O$499)-ROW($O$4)+1),ROWS($O$4:$O123))),"")</f>
        <v/>
      </c>
      <c r="Q123" s="2" t="str">
        <f t="array" ref="Q123">IFERROR(INDEX($K$4:$K$499,SMALL(IF($N$4:$N$499=P$3,ROW($K$4:$K$499)-ROW($K$4)+1),ROWS($K$4:$K123))),"")</f>
        <v/>
      </c>
      <c r="R123" s="6" t="str">
        <f t="array" ref="R123">IFERROR(INDEX($O$4:$O$499,SMALL(IF($N$4:$N$499=R$3,ROW($O$4:$O$499)-ROW($O$4)+1),ROWS($O$4:$O123))),"")</f>
        <v/>
      </c>
      <c r="S123" s="2" t="str">
        <f t="array" ref="S123">IFERROR(INDEX($K$4:$K$499,SMALL(IF($N$4:$N$499=R$3,ROW($K$4:$K$499)-ROW($K$4)+1),ROWS($K$4:$K123))),"")</f>
        <v/>
      </c>
      <c r="T123" s="6" t="str">
        <f t="array" ref="T123">IFERROR(INDEX($O$4:$O$499,SMALL(IF($N$4:$N$499=T$3,ROW($O$4:$O$499)-ROW($O$4)+1),ROWS($O$4:$O123))),"")</f>
        <v/>
      </c>
      <c r="U123" s="2" t="str">
        <f t="array" ref="U123">IFERROR(INDEX($K$4:$K$499,SMALL(IF($N$4:$N$499=T$3,ROW($K$4:$K$499)-ROW($K$4)+1),ROWS($K$4:$K123))),"")</f>
        <v/>
      </c>
      <c r="V123" s="6" t="str">
        <f t="array" ref="V123">IFERROR(INDEX($O$4:$O$499,SMALL(IF($N$4:$N$499=V$3,ROW($O$4:$O$499)-ROW($O$4)+1),ROWS($O$4:$O123))),"")</f>
        <v/>
      </c>
      <c r="W123" s="2" t="str">
        <f t="array" ref="W123">IFERROR(INDEX($K$4:$K$499,SMALL(IF($N$4:$N$499=V$3,ROW($K$4:$K$499)-ROW($K$4)+1),ROWS($K$4:$K123))),"")</f>
        <v/>
      </c>
      <c r="X123" s="6" t="str">
        <f t="array" ref="X123">IFERROR(INDEX($O$4:$O$499,SMALL(IF($N$4:$N$499=X$3,ROW($O$4:$O$499)-ROW($O$4)+1),ROWS($O$4:$O123))),"")</f>
        <v/>
      </c>
      <c r="Y123" s="2" t="str">
        <f t="array" ref="Y123">IFERROR(INDEX($K$4:$K$499,SMALL(IF($N$4:$N$499=X$3,ROW($K$4:$K$499)-ROW($K$4)+1),ROWS($K$4:$K123))),"")</f>
        <v/>
      </c>
      <c r="Z123" s="6" t="str">
        <f t="array" ref="Z123">IFERROR(INDEX($O$4:$O$499,SMALL(IF($N$4:$N$499=Z$3,ROW($O$4:$O$499)-ROW($O$4)+1),ROWS($O$4:$O123))),"")</f>
        <v/>
      </c>
      <c r="AA123" s="2" t="str">
        <f t="array" ref="AA123">IFERROR(INDEX($K$4:$K$499,SMALL(IF($N$4:$N$499=Z$3,ROW($K$4:$K$499)-ROW($K$4)+1),ROWS($K$4:$K123))),"")</f>
        <v/>
      </c>
      <c r="AB123" s="6" t="str">
        <f t="array" ref="AB123">IFERROR(INDEX($O$4:$O$499,SMALL(IF($N$4:$N$499=AB$3,ROW($O$4:$O$499)-ROW($O$4)+1),ROWS($O$4:$O123))),"")</f>
        <v/>
      </c>
      <c r="AC123" s="2" t="str">
        <f t="array" ref="AC123">IFERROR(INDEX($K$4:$K$499,SMALL(IF($N$4:$N$499=AB$3,ROW($K$4:$K$499)-ROW($K$4)+1),ROWS($K$4:$K123))),"")</f>
        <v/>
      </c>
      <c r="AD123" s="6" t="str">
        <f t="array" ref="AD123">IFERROR(INDEX($O$4:$O$499,SMALL(IF($N$4:$N$499=AD$3,ROW($O$4:$O$499)-ROW($O$4)+1),ROWS($O$4:$O123))),"")</f>
        <v/>
      </c>
      <c r="AE123" s="2" t="str">
        <f t="array" ref="AE123">IFERROR(INDEX($K$4:$K$499,SMALL(IF($N$4:$N$499=AD$3,ROW($K$4:$K$499)-ROW($K$4)+1),ROWS($K$4:$K123))),"")</f>
        <v/>
      </c>
      <c r="AF123" s="6" t="str">
        <f t="array" ref="AF123">IFERROR(INDEX($O$4:$O$499,SMALL(IF($N$4:$N$499=AF$3,ROW($O$4:$O$499)-ROW($O$4)+1),ROWS($O$4:$O123))),"")</f>
        <v/>
      </c>
      <c r="AG123" s="2" t="str">
        <f t="array" ref="AG123">IFERROR(INDEX($K$4:$K$499,SMALL(IF($N$4:$N$499=AF$3,ROW($K$4:$K$499)-ROW($K$4)+1),ROWS($K$4:$K123))),"")</f>
        <v/>
      </c>
      <c r="AH123" s="6" t="str">
        <f t="array" ref="AH123">IFERROR(INDEX($O$4:$O$499,SMALL(IF($N$4:$N$499=AH$3,ROW($O$4:$O$499)-ROW($O$4)+1),ROWS($O$4:$O123))),"")</f>
        <v/>
      </c>
      <c r="AI123" s="2" t="str">
        <f t="array" ref="AI123">IFERROR(INDEX($K$4:$K$499,SMALL(IF($N$4:$N$499=AH$3,ROW($K$4:$K$499)-ROW($K$4)+1),ROWS($K$4:$K123))),"")</f>
        <v/>
      </c>
      <c r="AJ123" s="2"/>
      <c r="AK123" s="2"/>
      <c r="AL123" s="2"/>
      <c r="AM123" s="2"/>
      <c r="AN123" s="2"/>
      <c r="AO123" s="2"/>
      <c r="AP123" s="2"/>
      <c r="AQ123" s="2"/>
      <c r="AR123" s="2"/>
    </row>
    <row r="124" spans="1:44" x14ac:dyDescent="0.25">
      <c r="A124" s="2">
        <f>IF(ISBLANK(Colony!D141),"",Colony!D141)</f>
        <v>42871</v>
      </c>
      <c r="B124" t="str">
        <f>IF(ISBLANK(Colony!E141),"",Colony!E141)</f>
        <v/>
      </c>
      <c r="C124" t="str">
        <f>IF(ISBLANK(Colony!F141),"",Colony!F141)</f>
        <v>100</v>
      </c>
      <c r="D124" s="1" t="str">
        <f>IF(ISBLANK(Colony!G141),"",Colony!G141)</f>
        <v>-</v>
      </c>
      <c r="E124" s="1" t="str">
        <f>IF(ISBLANK(Colony!H141),"",Colony!H141)</f>
        <v>WT6</v>
      </c>
      <c r="F124" s="1" t="str">
        <f>IF(ISBLANK(Colony!I141),"",Colony!I141)</f>
        <v>VGAT1</v>
      </c>
      <c r="G124" s="1" t="str">
        <f>IF(ISBLANK(Colony!J141),"",Colony!J141)</f>
        <v>4F6</v>
      </c>
      <c r="H124" s="1" t="str">
        <f>IF(ISBLANK(Colony!L141),"",Colony!L141)</f>
        <v/>
      </c>
      <c r="I124" t="str">
        <f t="array" ref="I124">_xlfn.IFNA(INDEX($A$4:$A$499&amp;$E$4:$E$499, MATCH(0, COUNTIF(I$3:I123, $A$4:$A$499&amp;$E$4:$E$499), 0)),"")</f>
        <v/>
      </c>
      <c r="J124" t="str">
        <f t="array" ref="J124">_xlfn.IFNA( MATCH(0, COUNTIF(I$3:I123, $A$4:$A$499&amp;$E$4:$E$499), 0),"")</f>
        <v/>
      </c>
      <c r="K124" s="2" t="str">
        <f t="array" ref="K124">IFERROR(INDEX($A$4:$A$499, J124),"")</f>
        <v/>
      </c>
      <c r="L124" t="str">
        <f t="array" ref="L124">IFERROR(INDEX($G$4:$G$499, J124),"")</f>
        <v/>
      </c>
      <c r="M124" t="str">
        <f t="array" ref="M124">IF(AND(J125&gt;99999,J124&lt;99999),O124- (SUM(--(NOT(ISBLANK(INDEX(Colony!$J$21:$J$494, J124):INDEX(Colony!$J$21:$J$494, COUNT($A$4:$A$499))))))), IFERROR(O124-(SUM(--(NOT(ISBLANK(INDEX(Colony!$J$21:$J$494, J124):INDEX(Colony!$J$21:$J$494, J125-1)))))),""))</f>
        <v/>
      </c>
      <c r="N124" t="str">
        <f t="array" ref="N124">IFERROR(INDEX($E$4:$E$499,J124),"")</f>
        <v/>
      </c>
      <c r="O124" t="str">
        <f t="array" ref="O124">IFERROR(IF(NOT(J124+100&gt;J125),COUNT($A$4:$A$499)+1-J124,IFERROR(J125-J124,"")),"")</f>
        <v/>
      </c>
      <c r="P124" s="6" t="str">
        <f t="array" ref="P124">IFERROR(INDEX($O$4:$O$499,SMALL(IF($N$4:$N$499=P$3,ROW($O$4:$O$499)-ROW($O$4)+1),ROWS($O$4:$O124))),"")</f>
        <v/>
      </c>
      <c r="Q124" s="2" t="str">
        <f t="array" ref="Q124">IFERROR(INDEX($K$4:$K$499,SMALL(IF($N$4:$N$499=P$3,ROW($K$4:$K$499)-ROW($K$4)+1),ROWS($K$4:$K124))),"")</f>
        <v/>
      </c>
      <c r="R124" s="6" t="str">
        <f t="array" ref="R124">IFERROR(INDEX($O$4:$O$499,SMALL(IF($N$4:$N$499=R$3,ROW($O$4:$O$499)-ROW($O$4)+1),ROWS($O$4:$O124))),"")</f>
        <v/>
      </c>
      <c r="S124" s="2" t="str">
        <f t="array" ref="S124">IFERROR(INDEX($K$4:$K$499,SMALL(IF($N$4:$N$499=R$3,ROW($K$4:$K$499)-ROW($K$4)+1),ROWS($K$4:$K124))),"")</f>
        <v/>
      </c>
      <c r="T124" s="6" t="str">
        <f t="array" ref="T124">IFERROR(INDEX($O$4:$O$499,SMALL(IF($N$4:$N$499=T$3,ROW($O$4:$O$499)-ROW($O$4)+1),ROWS($O$4:$O124))),"")</f>
        <v/>
      </c>
      <c r="U124" s="2" t="str">
        <f t="array" ref="U124">IFERROR(INDEX($K$4:$K$499,SMALL(IF($N$4:$N$499=T$3,ROW($K$4:$K$499)-ROW($K$4)+1),ROWS($K$4:$K124))),"")</f>
        <v/>
      </c>
      <c r="V124" s="6" t="str">
        <f t="array" ref="V124">IFERROR(INDEX($O$4:$O$499,SMALL(IF($N$4:$N$499=V$3,ROW($O$4:$O$499)-ROW($O$4)+1),ROWS($O$4:$O124))),"")</f>
        <v/>
      </c>
      <c r="W124" s="2" t="str">
        <f t="array" ref="W124">IFERROR(INDEX($K$4:$K$499,SMALL(IF($N$4:$N$499=V$3,ROW($K$4:$K$499)-ROW($K$4)+1),ROWS($K$4:$K124))),"")</f>
        <v/>
      </c>
      <c r="X124" s="6" t="str">
        <f t="array" ref="X124">IFERROR(INDEX($O$4:$O$499,SMALL(IF($N$4:$N$499=X$3,ROW($O$4:$O$499)-ROW($O$4)+1),ROWS($O$4:$O124))),"")</f>
        <v/>
      </c>
      <c r="Y124" s="2" t="str">
        <f t="array" ref="Y124">IFERROR(INDEX($K$4:$K$499,SMALL(IF($N$4:$N$499=X$3,ROW($K$4:$K$499)-ROW($K$4)+1),ROWS($K$4:$K124))),"")</f>
        <v/>
      </c>
      <c r="Z124" s="6" t="str">
        <f t="array" ref="Z124">IFERROR(INDEX($O$4:$O$499,SMALL(IF($N$4:$N$499=Z$3,ROW($O$4:$O$499)-ROW($O$4)+1),ROWS($O$4:$O124))),"")</f>
        <v/>
      </c>
      <c r="AA124" s="2" t="str">
        <f t="array" ref="AA124">IFERROR(INDEX($K$4:$K$499,SMALL(IF($N$4:$N$499=Z$3,ROW($K$4:$K$499)-ROW($K$4)+1),ROWS($K$4:$K124))),"")</f>
        <v/>
      </c>
      <c r="AB124" s="6" t="str">
        <f t="array" ref="AB124">IFERROR(INDEX($O$4:$O$499,SMALL(IF($N$4:$N$499=AB$3,ROW($O$4:$O$499)-ROW($O$4)+1),ROWS($O$4:$O124))),"")</f>
        <v/>
      </c>
      <c r="AC124" s="2" t="str">
        <f t="array" ref="AC124">IFERROR(INDEX($K$4:$K$499,SMALL(IF($N$4:$N$499=AB$3,ROW($K$4:$K$499)-ROW($K$4)+1),ROWS($K$4:$K124))),"")</f>
        <v/>
      </c>
      <c r="AD124" s="6" t="str">
        <f t="array" ref="AD124">IFERROR(INDEX($O$4:$O$499,SMALL(IF($N$4:$N$499=AD$3,ROW($O$4:$O$499)-ROW($O$4)+1),ROWS($O$4:$O124))),"")</f>
        <v/>
      </c>
      <c r="AE124" s="2" t="str">
        <f t="array" ref="AE124">IFERROR(INDEX($K$4:$K$499,SMALL(IF($N$4:$N$499=AD$3,ROW($K$4:$K$499)-ROW($K$4)+1),ROWS($K$4:$K124))),"")</f>
        <v/>
      </c>
      <c r="AF124" s="6" t="str">
        <f t="array" ref="AF124">IFERROR(INDEX($O$4:$O$499,SMALL(IF($N$4:$N$499=AF$3,ROW($O$4:$O$499)-ROW($O$4)+1),ROWS($O$4:$O124))),"")</f>
        <v/>
      </c>
      <c r="AG124" s="2" t="str">
        <f t="array" ref="AG124">IFERROR(INDEX($K$4:$K$499,SMALL(IF($N$4:$N$499=AF$3,ROW($K$4:$K$499)-ROW($K$4)+1),ROWS($K$4:$K124))),"")</f>
        <v/>
      </c>
      <c r="AH124" s="6" t="str">
        <f t="array" ref="AH124">IFERROR(INDEX($O$4:$O$499,SMALL(IF($N$4:$N$499=AH$3,ROW($O$4:$O$499)-ROW($O$4)+1),ROWS($O$4:$O124))),"")</f>
        <v/>
      </c>
      <c r="AI124" s="2" t="str">
        <f t="array" ref="AI124">IFERROR(INDEX($K$4:$K$499,SMALL(IF($N$4:$N$499=AH$3,ROW($K$4:$K$499)-ROW($K$4)+1),ROWS($K$4:$K124))),"")</f>
        <v/>
      </c>
      <c r="AJ124" s="2"/>
      <c r="AK124" s="2"/>
      <c r="AL124" s="2"/>
      <c r="AM124" s="2"/>
      <c r="AN124" s="2"/>
      <c r="AO124" s="2"/>
      <c r="AP124" s="2"/>
      <c r="AQ124" s="2"/>
      <c r="AR124" s="2"/>
    </row>
    <row r="125" spans="1:44" x14ac:dyDescent="0.25">
      <c r="A125" s="2">
        <f>IF(ISBLANK(Colony!D142),"",Colony!D142)</f>
        <v>42871</v>
      </c>
      <c r="B125" t="str">
        <f>IF(ISBLANK(Colony!E142),"",Colony!E142)</f>
        <v/>
      </c>
      <c r="C125" t="str">
        <f>IF(ISBLANK(Colony!F142),"",Colony!F142)</f>
        <v>101</v>
      </c>
      <c r="D125" s="1" t="str">
        <f>IF(ISBLANK(Colony!G142),"",Colony!G142)</f>
        <v>-</v>
      </c>
      <c r="E125" s="1" t="str">
        <f>IF(ISBLANK(Colony!H142),"",Colony!H142)</f>
        <v>WT6</v>
      </c>
      <c r="F125" s="1" t="str">
        <f>IF(ISBLANK(Colony!I142),"",Colony!I142)</f>
        <v>VGAT1</v>
      </c>
      <c r="G125" s="1" t="str">
        <f>IF(ISBLANK(Colony!J142),"",Colony!J142)</f>
        <v>4F6</v>
      </c>
      <c r="H125" s="1" t="str">
        <f>IF(ISBLANK(Colony!L142),"",Colony!L142)</f>
        <v/>
      </c>
      <c r="I125" t="str">
        <f t="array" ref="I125">_xlfn.IFNA(INDEX($A$4:$A$499&amp;$E$4:$E$499, MATCH(0, COUNTIF(I$3:I124, $A$4:$A$499&amp;$E$4:$E$499), 0)),"")</f>
        <v/>
      </c>
      <c r="J125" t="str">
        <f t="array" ref="J125">_xlfn.IFNA( MATCH(0, COUNTIF(I$3:I124, $A$4:$A$499&amp;$E$4:$E$499), 0),"")</f>
        <v/>
      </c>
      <c r="K125" s="2" t="str">
        <f t="array" ref="K125">IFERROR(INDEX($A$4:$A$499, J125),"")</f>
        <v/>
      </c>
      <c r="L125" t="str">
        <f t="array" ref="L125">IFERROR(INDEX($G$4:$G$499, J125),"")</f>
        <v/>
      </c>
      <c r="M125" t="str">
        <f t="array" ref="M125">IF(AND(J126&gt;99999,J125&lt;99999),O125- (SUM(--(NOT(ISBLANK(INDEX(Colony!$J$21:$J$494, J125):INDEX(Colony!$J$21:$J$494, COUNT($A$4:$A$499))))))), IFERROR(O125-(SUM(--(NOT(ISBLANK(INDEX(Colony!$J$21:$J$494, J125):INDEX(Colony!$J$21:$J$494, J126-1)))))),""))</f>
        <v/>
      </c>
      <c r="N125" t="str">
        <f t="array" ref="N125">IFERROR(INDEX($E$4:$E$499,J125),"")</f>
        <v/>
      </c>
      <c r="O125" t="str">
        <f t="array" ref="O125">IFERROR(IF(NOT(J125+100&gt;J126),COUNT($A$4:$A$499)+1-J125,IFERROR(J126-J125,"")),"")</f>
        <v/>
      </c>
      <c r="P125" s="6" t="str">
        <f t="array" ref="P125">IFERROR(INDEX($O$4:$O$499,SMALL(IF($N$4:$N$499=P$3,ROW($O$4:$O$499)-ROW($O$4)+1),ROWS($O$4:$O125))),"")</f>
        <v/>
      </c>
      <c r="Q125" s="2" t="str">
        <f t="array" ref="Q125">IFERROR(INDEX($K$4:$K$499,SMALL(IF($N$4:$N$499=P$3,ROW($K$4:$K$499)-ROW($K$4)+1),ROWS($K$4:$K125))),"")</f>
        <v/>
      </c>
      <c r="R125" s="6" t="str">
        <f t="array" ref="R125">IFERROR(INDEX($O$4:$O$499,SMALL(IF($N$4:$N$499=R$3,ROW($O$4:$O$499)-ROW($O$4)+1),ROWS($O$4:$O125))),"")</f>
        <v/>
      </c>
      <c r="S125" s="2" t="str">
        <f t="array" ref="S125">IFERROR(INDEX($K$4:$K$499,SMALL(IF($N$4:$N$499=R$3,ROW($K$4:$K$499)-ROW($K$4)+1),ROWS($K$4:$K125))),"")</f>
        <v/>
      </c>
      <c r="T125" s="6" t="str">
        <f t="array" ref="T125">IFERROR(INDEX($O$4:$O$499,SMALL(IF($N$4:$N$499=T$3,ROW($O$4:$O$499)-ROW($O$4)+1),ROWS($O$4:$O125))),"")</f>
        <v/>
      </c>
      <c r="U125" s="2" t="str">
        <f t="array" ref="U125">IFERROR(INDEX($K$4:$K$499,SMALL(IF($N$4:$N$499=T$3,ROW($K$4:$K$499)-ROW($K$4)+1),ROWS($K$4:$K125))),"")</f>
        <v/>
      </c>
      <c r="V125" s="6" t="str">
        <f t="array" ref="V125">IFERROR(INDEX($O$4:$O$499,SMALL(IF($N$4:$N$499=V$3,ROW($O$4:$O$499)-ROW($O$4)+1),ROWS($O$4:$O125))),"")</f>
        <v/>
      </c>
      <c r="W125" s="2" t="str">
        <f t="array" ref="W125">IFERROR(INDEX($K$4:$K$499,SMALL(IF($N$4:$N$499=V$3,ROW($K$4:$K$499)-ROW($K$4)+1),ROWS($K$4:$K125))),"")</f>
        <v/>
      </c>
      <c r="X125" s="6" t="str">
        <f t="array" ref="X125">IFERROR(INDEX($O$4:$O$499,SMALL(IF($N$4:$N$499=X$3,ROW($O$4:$O$499)-ROW($O$4)+1),ROWS($O$4:$O125))),"")</f>
        <v/>
      </c>
      <c r="Y125" s="2" t="str">
        <f t="array" ref="Y125">IFERROR(INDEX($K$4:$K$499,SMALL(IF($N$4:$N$499=X$3,ROW($K$4:$K$499)-ROW($K$4)+1),ROWS($K$4:$K125))),"")</f>
        <v/>
      </c>
      <c r="Z125" s="6" t="str">
        <f t="array" ref="Z125">IFERROR(INDEX($O$4:$O$499,SMALL(IF($N$4:$N$499=Z$3,ROW($O$4:$O$499)-ROW($O$4)+1),ROWS($O$4:$O125))),"")</f>
        <v/>
      </c>
      <c r="AA125" s="2" t="str">
        <f t="array" ref="AA125">IFERROR(INDEX($K$4:$K$499,SMALL(IF($N$4:$N$499=Z$3,ROW($K$4:$K$499)-ROW($K$4)+1),ROWS($K$4:$K125))),"")</f>
        <v/>
      </c>
      <c r="AB125" s="6" t="str">
        <f t="array" ref="AB125">IFERROR(INDEX($O$4:$O$499,SMALL(IF($N$4:$N$499=AB$3,ROW($O$4:$O$499)-ROW($O$4)+1),ROWS($O$4:$O125))),"")</f>
        <v/>
      </c>
      <c r="AC125" s="2" t="str">
        <f t="array" ref="AC125">IFERROR(INDEX($K$4:$K$499,SMALL(IF($N$4:$N$499=AB$3,ROW($K$4:$K$499)-ROW($K$4)+1),ROWS($K$4:$K125))),"")</f>
        <v/>
      </c>
      <c r="AD125" s="6" t="str">
        <f t="array" ref="AD125">IFERROR(INDEX($O$4:$O$499,SMALL(IF($N$4:$N$499=AD$3,ROW($O$4:$O$499)-ROW($O$4)+1),ROWS($O$4:$O125))),"")</f>
        <v/>
      </c>
      <c r="AE125" s="2" t="str">
        <f t="array" ref="AE125">IFERROR(INDEX($K$4:$K$499,SMALL(IF($N$4:$N$499=AD$3,ROW($K$4:$K$499)-ROW($K$4)+1),ROWS($K$4:$K125))),"")</f>
        <v/>
      </c>
      <c r="AF125" s="6" t="str">
        <f t="array" ref="AF125">IFERROR(INDEX($O$4:$O$499,SMALL(IF($N$4:$N$499=AF$3,ROW($O$4:$O$499)-ROW($O$4)+1),ROWS($O$4:$O125))),"")</f>
        <v/>
      </c>
      <c r="AG125" s="2" t="str">
        <f t="array" ref="AG125">IFERROR(INDEX($K$4:$K$499,SMALL(IF($N$4:$N$499=AF$3,ROW($K$4:$K$499)-ROW($K$4)+1),ROWS($K$4:$K125))),"")</f>
        <v/>
      </c>
      <c r="AH125" s="6" t="str">
        <f t="array" ref="AH125">IFERROR(INDEX($O$4:$O$499,SMALL(IF($N$4:$N$499=AH$3,ROW($O$4:$O$499)-ROW($O$4)+1),ROWS($O$4:$O125))),"")</f>
        <v/>
      </c>
      <c r="AI125" s="2" t="str">
        <f t="array" ref="AI125">IFERROR(INDEX($K$4:$K$499,SMALL(IF($N$4:$N$499=AH$3,ROW($K$4:$K$499)-ROW($K$4)+1),ROWS($K$4:$K125))),"")</f>
        <v/>
      </c>
      <c r="AJ125" s="2"/>
      <c r="AK125" s="2"/>
      <c r="AL125" s="2"/>
      <c r="AM125" s="2"/>
      <c r="AN125" s="2"/>
      <c r="AO125" s="2"/>
      <c r="AP125" s="2"/>
      <c r="AQ125" s="2"/>
      <c r="AR125" s="2"/>
    </row>
    <row r="126" spans="1:44" x14ac:dyDescent="0.25">
      <c r="A126" s="2">
        <f>IF(ISBLANK(Colony!D143),"",Colony!D143)</f>
        <v>42871</v>
      </c>
      <c r="B126" t="str">
        <f>IF(ISBLANK(Colony!E143),"",Colony!E143)</f>
        <v/>
      </c>
      <c r="C126" t="str">
        <f>IF(ISBLANK(Colony!F143),"",Colony!F143)</f>
        <v>102</v>
      </c>
      <c r="D126" s="1" t="str">
        <f>IF(ISBLANK(Colony!G143),"",Colony!G143)</f>
        <v>-</v>
      </c>
      <c r="E126" s="1" t="str">
        <f>IF(ISBLANK(Colony!H143),"",Colony!H143)</f>
        <v>WT6</v>
      </c>
      <c r="F126" s="1" t="str">
        <f>IF(ISBLANK(Colony!I143),"",Colony!I143)</f>
        <v>VGAT1</v>
      </c>
      <c r="G126" s="1" t="str">
        <f>IF(ISBLANK(Colony!J143),"",Colony!J143)</f>
        <v>4F6</v>
      </c>
      <c r="H126" s="1" t="str">
        <f>IF(ISBLANK(Colony!L143),"",Colony!L143)</f>
        <v/>
      </c>
      <c r="I126" t="str">
        <f t="array" ref="I126">_xlfn.IFNA(INDEX($A$4:$A$499&amp;$E$4:$E$499, MATCH(0, COUNTIF(I$3:I125, $A$4:$A$499&amp;$E$4:$E$499), 0)),"")</f>
        <v/>
      </c>
      <c r="J126" t="str">
        <f t="array" ref="J126">_xlfn.IFNA( MATCH(0, COUNTIF(I$3:I125, $A$4:$A$499&amp;$E$4:$E$499), 0),"")</f>
        <v/>
      </c>
      <c r="K126" s="2" t="str">
        <f t="array" ref="K126">IFERROR(INDEX($A$4:$A$499, J126),"")</f>
        <v/>
      </c>
      <c r="L126" t="str">
        <f t="array" ref="L126">IFERROR(INDEX($G$4:$G$499, J126),"")</f>
        <v/>
      </c>
      <c r="M126" t="str">
        <f t="array" ref="M126">IF(AND(J127&gt;99999,J126&lt;99999),O126- (SUM(--(NOT(ISBLANK(INDEX(Colony!$J$21:$J$494, J126):INDEX(Colony!$J$21:$J$494, COUNT($A$4:$A$499))))))), IFERROR(O126-(SUM(--(NOT(ISBLANK(INDEX(Colony!$J$21:$J$494, J126):INDEX(Colony!$J$21:$J$494, J127-1)))))),""))</f>
        <v/>
      </c>
      <c r="N126" t="str">
        <f t="array" ref="N126">IFERROR(INDEX($E$4:$E$499,J126),"")</f>
        <v/>
      </c>
      <c r="O126" t="str">
        <f t="array" ref="O126">IFERROR(IF(NOT(J126+100&gt;J127),COUNT($A$4:$A$499)+1-J126,IFERROR(J127-J126,"")),"")</f>
        <v/>
      </c>
      <c r="W126" s="2"/>
      <c r="Y126" s="2"/>
      <c r="AA126" s="2"/>
      <c r="AC126" s="2"/>
      <c r="AE126" s="2"/>
      <c r="AG126" s="2"/>
      <c r="AI126" s="2"/>
    </row>
    <row r="127" spans="1:44" x14ac:dyDescent="0.25">
      <c r="A127" s="2">
        <f>IF(ISBLANK(Colony!D144),"",Colony!D144)</f>
        <v>42871</v>
      </c>
      <c r="B127" t="str">
        <f>IF(ISBLANK(Colony!E144),"",Colony!E144)</f>
        <v/>
      </c>
      <c r="C127" t="str">
        <f>IF(ISBLANK(Colony!F144),"",Colony!F144)</f>
        <v>103</v>
      </c>
      <c r="D127" s="1" t="str">
        <f>IF(ISBLANK(Colony!G144),"",Colony!G144)</f>
        <v>+</v>
      </c>
      <c r="E127" s="1" t="str">
        <f>IF(ISBLANK(Colony!H144),"",Colony!H144)</f>
        <v>WT6</v>
      </c>
      <c r="F127" s="1" t="str">
        <f>IF(ISBLANK(Colony!I144),"",Colony!I144)</f>
        <v>VGAT1</v>
      </c>
      <c r="G127" s="1" t="str">
        <f>IF(ISBLANK(Colony!J144),"",Colony!J144)</f>
        <v>4F6</v>
      </c>
      <c r="H127" s="1" t="str">
        <f>IF(ISBLANK(Colony!L144),"",Colony!L144)</f>
        <v/>
      </c>
      <c r="I127" t="str">
        <f t="array" ref="I127">_xlfn.IFNA(INDEX($A$4:$A$499&amp;$E$4:$E$499, MATCH(0, COUNTIF(I$3:I126, $A$4:$A$499&amp;$E$4:$E$499), 0)),"")</f>
        <v/>
      </c>
      <c r="J127" t="str">
        <f t="array" ref="J127">_xlfn.IFNA( MATCH(0, COUNTIF(I$3:I126, $A$4:$A$499&amp;$E$4:$E$499), 0),"")</f>
        <v/>
      </c>
      <c r="K127" s="2" t="str">
        <f t="array" ref="K127">IFERROR(INDEX($A$4:$A$499, J127),"")</f>
        <v/>
      </c>
      <c r="L127" t="str">
        <f t="array" ref="L127">IFERROR(INDEX($G$4:$G$499, J127),"")</f>
        <v/>
      </c>
      <c r="M127" t="str">
        <f t="array" ref="M127">IF(AND(J128&gt;99999,J127&lt;99999),O127- (SUM(--(NOT(ISBLANK(INDEX(Colony!$J$21:$J$494, J127):INDEX(Colony!$J$21:$J$494, COUNT($A$4:$A$499))))))), IFERROR(O127-(SUM(--(NOT(ISBLANK(INDEX(Colony!$J$21:$J$494, J127):INDEX(Colony!$J$21:$J$494, J128-1)))))),""))</f>
        <v/>
      </c>
      <c r="N127" t="str">
        <f t="array" ref="N127">IFERROR(INDEX($E$4:$E$499,J127),"")</f>
        <v/>
      </c>
      <c r="O127" t="str">
        <f t="array" ref="O127">IFERROR(IF(NOT(J127+100&gt;J128),COUNT($A$4:$A$499)+1-J127,IFERROR(J128-J127,"")),"")</f>
        <v/>
      </c>
      <c r="W127" s="2"/>
      <c r="Y127" s="2"/>
      <c r="AA127" s="2"/>
      <c r="AC127" s="2"/>
      <c r="AE127" s="2"/>
      <c r="AG127" s="2"/>
      <c r="AI127" s="2"/>
    </row>
    <row r="128" spans="1:44" x14ac:dyDescent="0.25">
      <c r="A128" s="2">
        <f>IF(ISBLANK(Colony!D145),"",Colony!D145)</f>
        <v>42844</v>
      </c>
      <c r="B128">
        <f>IF(ISBLANK(Colony!E145),"",Colony!E145)</f>
        <v>4</v>
      </c>
      <c r="C128" t="str">
        <f>IF(ISBLANK(Colony!F145),"",Colony!F145)</f>
        <v>86</v>
      </c>
      <c r="D128" s="1" t="str">
        <f>IF(ISBLANK(Colony!G145),"",Colony!G145)</f>
        <v>+</v>
      </c>
      <c r="E128" s="1" t="str">
        <f>IF(ISBLANK(Colony!H145),"",Colony!H145)</f>
        <v>AH0659</v>
      </c>
      <c r="F128" s="1" t="str">
        <f>IF(ISBLANK(Colony!I145),"",Colony!I145)</f>
        <v>AH0658</v>
      </c>
      <c r="G128" s="1" t="str">
        <f>IF(ISBLANK(Colony!J145),"",Colony!J145)</f>
        <v>4G3</v>
      </c>
      <c r="H128" s="1" t="str">
        <f>IF(ISBLANK(Colony!L145),"",Colony!L145)</f>
        <v/>
      </c>
      <c r="I128" t="str">
        <f t="array" ref="I128">_xlfn.IFNA(INDEX($A$4:$A$499&amp;$E$4:$E$499, MATCH(0, COUNTIF(I$3:I127, $A$4:$A$499&amp;$E$4:$E$499), 0)),"")</f>
        <v/>
      </c>
      <c r="J128" t="str">
        <f t="array" ref="J128">_xlfn.IFNA( MATCH(0, COUNTIF(I$3:I127, $A$4:$A$499&amp;$E$4:$E$499), 0),"")</f>
        <v/>
      </c>
      <c r="K128" s="2" t="str">
        <f t="array" ref="K128">IFERROR(INDEX($A$4:$A$499, J128),"")</f>
        <v/>
      </c>
      <c r="L128" t="str">
        <f t="array" ref="L128">IFERROR(INDEX($G$4:$G$499, J128),"")</f>
        <v/>
      </c>
      <c r="M128" t="str">
        <f t="array" ref="M128">IF(AND(J129&gt;99999,J128&lt;99999),O128- (SUM(--(NOT(ISBLANK(INDEX(Colony!$J$21:$J$494, J128):INDEX(Colony!$J$21:$J$494, COUNT($A$4:$A$499))))))), IFERROR(O128-(SUM(--(NOT(ISBLANK(INDEX(Colony!$J$21:$J$494, J128):INDEX(Colony!$J$21:$J$494, J129-1)))))),""))</f>
        <v/>
      </c>
      <c r="N128" t="str">
        <f t="array" ref="N128">IFERROR(INDEX($E$4:$E$499,J128),"")</f>
        <v/>
      </c>
      <c r="O128" t="str">
        <f t="array" ref="O128">IFERROR(IF(NOT(J128+100&gt;J129),COUNT($A$4:$A$499)+1-J128,IFERROR(J129-J128,"")),"")</f>
        <v/>
      </c>
      <c r="W128" s="2"/>
      <c r="Y128" s="2"/>
      <c r="AA128" s="2"/>
      <c r="AC128" s="2"/>
      <c r="AE128" s="2"/>
      <c r="AG128" s="2"/>
      <c r="AI128" s="2"/>
    </row>
    <row r="129" spans="1:35" x14ac:dyDescent="0.25">
      <c r="A129" s="2">
        <f>IF(ISBLANK(Colony!D146),"",Colony!D146)</f>
        <v>42844</v>
      </c>
      <c r="B129" t="str">
        <f>IF(ISBLANK(Colony!E146),"",Colony!E146)</f>
        <v/>
      </c>
      <c r="C129" t="str">
        <f>IF(ISBLANK(Colony!F146),"",Colony!F146)</f>
        <v>87</v>
      </c>
      <c r="D129" s="1" t="str">
        <f>IF(ISBLANK(Colony!G146),"",Colony!G146)</f>
        <v>+</v>
      </c>
      <c r="E129" s="1" t="str">
        <f>IF(ISBLANK(Colony!H146),"",Colony!H146)</f>
        <v>AH0659</v>
      </c>
      <c r="F129" s="1" t="str">
        <f>IF(ISBLANK(Colony!I146),"",Colony!I146)</f>
        <v>AH0658</v>
      </c>
      <c r="G129" s="1" t="str">
        <f>IF(ISBLANK(Colony!J146),"",Colony!J146)</f>
        <v>4G3</v>
      </c>
      <c r="H129" s="1" t="str">
        <f>IF(ISBLANK(Colony!L146),"",Colony!L146)</f>
        <v/>
      </c>
      <c r="I129" t="str">
        <f t="array" ref="I129">_xlfn.IFNA(INDEX($A$4:$A$499&amp;$E$4:$E$499, MATCH(0, COUNTIF(I$3:I128, $A$4:$A$499&amp;$E$4:$E$499), 0)),"")</f>
        <v/>
      </c>
      <c r="J129" t="str">
        <f t="array" ref="J129">_xlfn.IFNA( MATCH(0, COUNTIF(I$3:I128, $A$4:$A$499&amp;$E$4:$E$499), 0),"")</f>
        <v/>
      </c>
      <c r="K129" s="2" t="str">
        <f t="array" ref="K129">IFERROR(INDEX($A$4:$A$499, J129),"")</f>
        <v/>
      </c>
      <c r="L129" t="str">
        <f t="array" ref="L129">IFERROR(INDEX($G$4:$G$499, J129),"")</f>
        <v/>
      </c>
      <c r="M129" t="str">
        <f t="array" ref="M129">IF(AND(J130&gt;99999,J129&lt;99999),O129- (SUM(--(NOT(ISBLANK(INDEX(Colony!$J$21:$J$494, J129):INDEX(Colony!$J$21:$J$494, COUNT($A$4:$A$499))))))), IFERROR(O129-(SUM(--(NOT(ISBLANK(INDEX(Colony!$J$21:$J$494, J129):INDEX(Colony!$J$21:$J$494, J130-1)))))),""))</f>
        <v/>
      </c>
      <c r="N129" t="str">
        <f t="array" ref="N129">IFERROR(INDEX($E$4:$E$499,J129),"")</f>
        <v/>
      </c>
      <c r="O129" t="str">
        <f t="array" ref="O129">IFERROR(IF(NOT(J129+100&gt;J130),COUNT($A$4:$A$499)+1-J129,IFERROR(J130-J129,"")),"")</f>
        <v/>
      </c>
      <c r="W129" s="2"/>
      <c r="Y129" s="2"/>
      <c r="AA129" s="2"/>
      <c r="AC129" s="2"/>
      <c r="AE129" s="2"/>
      <c r="AG129" s="2"/>
      <c r="AI129" s="2"/>
    </row>
    <row r="130" spans="1:35" x14ac:dyDescent="0.25">
      <c r="A130" s="2">
        <f>IF(ISBLANK(Colony!D147),"",Colony!D147)</f>
        <v>42844</v>
      </c>
      <c r="B130" t="str">
        <f>IF(ISBLANK(Colony!E147),"",Colony!E147)</f>
        <v/>
      </c>
      <c r="C130" t="str">
        <f>IF(ISBLANK(Colony!F147),"",Colony!F147)</f>
        <v>88</v>
      </c>
      <c r="D130" s="1" t="str">
        <f>IF(ISBLANK(Colony!G147),"",Colony!G147)</f>
        <v>-</v>
      </c>
      <c r="E130" s="1" t="str">
        <f>IF(ISBLANK(Colony!H147),"",Colony!H147)</f>
        <v>AH0659</v>
      </c>
      <c r="F130" s="1" t="str">
        <f>IF(ISBLANK(Colony!I147),"",Colony!I147)</f>
        <v>AH0658</v>
      </c>
      <c r="G130" s="1" t="str">
        <f>IF(ISBLANK(Colony!J147),"",Colony!J147)</f>
        <v>4G3</v>
      </c>
      <c r="H130" s="1" t="str">
        <f>IF(ISBLANK(Colony!L147),"",Colony!L147)</f>
        <v/>
      </c>
      <c r="I130" t="str">
        <f t="array" ref="I130">_xlfn.IFNA(INDEX($A$4:$A$499&amp;$E$4:$E$499, MATCH(0, COUNTIF(I$3:I129, $A$4:$A$499&amp;$E$4:$E$499), 0)),"")</f>
        <v/>
      </c>
      <c r="J130" t="str">
        <f t="array" ref="J130">_xlfn.IFNA( MATCH(0, COUNTIF(I$3:I129, $A$4:$A$499&amp;$E$4:$E$499), 0),"")</f>
        <v/>
      </c>
      <c r="K130" s="2" t="str">
        <f t="array" ref="K130">IFERROR(INDEX($A$4:$A$499, J130),"")</f>
        <v/>
      </c>
      <c r="L130" t="str">
        <f t="array" ref="L130">IFERROR(INDEX($G$4:$G$499, J130),"")</f>
        <v/>
      </c>
      <c r="M130" t="str">
        <f t="array" ref="M130">IF(AND(J131&gt;99999,J130&lt;99999),O130- (SUM(--(NOT(ISBLANK(INDEX(Colony!$J$21:$J$494, J130):INDEX(Colony!$J$21:$J$494, COUNT($A$4:$A$499))))))), IFERROR(O130-(SUM(--(NOT(ISBLANK(INDEX(Colony!$J$21:$J$494, J130):INDEX(Colony!$J$21:$J$494, J131-1)))))),""))</f>
        <v/>
      </c>
      <c r="N130" t="str">
        <f t="array" ref="N130">IFERROR(INDEX($E$4:$E$499,J130),"")</f>
        <v/>
      </c>
      <c r="O130" t="str">
        <f t="array" ref="O130">IFERROR(IF(NOT(J130+100&gt;J131),COUNT($A$4:$A$499)+1-J130,IFERROR(J131-J130,"")),"")</f>
        <v/>
      </c>
      <c r="W130" s="2"/>
      <c r="Y130" s="2"/>
      <c r="AA130" s="2"/>
      <c r="AC130" s="2"/>
      <c r="AE130" s="2"/>
      <c r="AG130" s="2"/>
      <c r="AI130" s="2"/>
    </row>
    <row r="131" spans="1:35" x14ac:dyDescent="0.25">
      <c r="A131" s="2">
        <f>IF(ISBLANK(Colony!D148),"",Colony!D148)</f>
        <v>42844</v>
      </c>
      <c r="B131" t="str">
        <f>IF(ISBLANK(Colony!E148),"",Colony!E148)</f>
        <v/>
      </c>
      <c r="C131" t="str">
        <f>IF(ISBLANK(Colony!F148),"",Colony!F148)</f>
        <v>90</v>
      </c>
      <c r="D131" s="1" t="str">
        <f>IF(ISBLANK(Colony!G148),"",Colony!G148)</f>
        <v>+</v>
      </c>
      <c r="E131" s="1" t="str">
        <f>IF(ISBLANK(Colony!H148),"",Colony!H148)</f>
        <v>AH0659</v>
      </c>
      <c r="F131" s="1" t="str">
        <f>IF(ISBLANK(Colony!I148),"",Colony!I148)</f>
        <v>AH0658</v>
      </c>
      <c r="G131" s="1" t="str">
        <f>IF(ISBLANK(Colony!J148),"",Colony!J148)</f>
        <v>4G3</v>
      </c>
      <c r="H131" s="1" t="str">
        <f>IF(ISBLANK(Colony!L148),"",Colony!L148)</f>
        <v/>
      </c>
      <c r="I131" t="str">
        <f t="array" ref="I131">_xlfn.IFNA(INDEX($A$4:$A$499&amp;$E$4:$E$499, MATCH(0, COUNTIF(I$3:I130, $A$4:$A$499&amp;$E$4:$E$499), 0)),"")</f>
        <v/>
      </c>
      <c r="J131" t="str">
        <f t="array" ref="J131">_xlfn.IFNA( MATCH(0, COUNTIF(I$3:I130, $A$4:$A$499&amp;$E$4:$E$499), 0),"")</f>
        <v/>
      </c>
      <c r="K131" s="2" t="str">
        <f t="array" ref="K131">IFERROR(INDEX($A$4:$A$499, J131),"")</f>
        <v/>
      </c>
      <c r="L131" t="str">
        <f t="array" ref="L131">IFERROR(INDEX($G$4:$G$499, J131),"")</f>
        <v/>
      </c>
      <c r="M131" t="str">
        <f t="array" ref="M131">IF(AND(J132&gt;99999,J131&lt;99999),O131- (SUM(--(NOT(ISBLANK(INDEX(Colony!$J$21:$J$494, J131):INDEX(Colony!$J$21:$J$494, COUNT($A$4:$A$499))))))), IFERROR(O131-(SUM(--(NOT(ISBLANK(INDEX(Colony!$J$21:$J$494, J131):INDEX(Colony!$J$21:$J$494, J132-1)))))),""))</f>
        <v/>
      </c>
      <c r="N131" t="str">
        <f t="array" ref="N131">IFERROR(INDEX($E$4:$E$499,J131),"")</f>
        <v/>
      </c>
      <c r="O131" t="str">
        <f t="array" ref="O131">IFERROR(IF(NOT(J131+100&gt;J132),COUNT($A$4:$A$499)+1-J131,IFERROR(J132-J131,"")),"")</f>
        <v/>
      </c>
      <c r="W131" s="2"/>
      <c r="Y131" s="2"/>
      <c r="AA131" s="2"/>
      <c r="AC131" s="2"/>
      <c r="AE131" s="2"/>
      <c r="AG131" s="2"/>
      <c r="AI131" s="2"/>
    </row>
    <row r="132" spans="1:35" x14ac:dyDescent="0.25">
      <c r="A132" s="2">
        <f>IF(ISBLANK(Colony!D149),"",Colony!D149)</f>
        <v>42881</v>
      </c>
      <c r="B132">
        <f>IF(ISBLANK(Colony!E149),"",Colony!E149)</f>
        <v>5</v>
      </c>
      <c r="C132" t="str">
        <f>IF(ISBLANK(Colony!F149),"",Colony!F149)</f>
        <v>104</v>
      </c>
      <c r="D132" s="1" t="str">
        <f>IF(ISBLANK(Colony!G149),"",Colony!G149)</f>
        <v>+</v>
      </c>
      <c r="E132" s="1" t="str">
        <f>IF(ISBLANK(Colony!H149),"",Colony!H149)</f>
        <v>AH0659</v>
      </c>
      <c r="F132" s="1" t="str">
        <f>IF(ISBLANK(Colony!I149),"",Colony!I149)</f>
        <v>AH0658</v>
      </c>
      <c r="G132" s="1" t="str">
        <f>IF(ISBLANK(Colony!J149),"",Colony!J149)</f>
        <v>4C2</v>
      </c>
      <c r="H132" s="1" t="str">
        <f>IF(ISBLANK(Colony!L149),"",Colony!L149)</f>
        <v/>
      </c>
      <c r="I132" t="str">
        <f t="array" ref="I132">_xlfn.IFNA(INDEX($A$4:$A$499&amp;$E$4:$E$499, MATCH(0, COUNTIF(I$3:I131, $A$4:$A$499&amp;$E$4:$E$499), 0)),"")</f>
        <v/>
      </c>
      <c r="J132" t="str">
        <f t="array" ref="J132">_xlfn.IFNA( MATCH(0, COUNTIF(I$3:I131, $A$4:$A$499&amp;$E$4:$E$499), 0),"")</f>
        <v/>
      </c>
      <c r="K132" s="2" t="str">
        <f t="array" ref="K132">IFERROR(INDEX($A$4:$A$499, J132),"")</f>
        <v/>
      </c>
      <c r="L132" t="str">
        <f t="array" ref="L132">IFERROR(INDEX($G$4:$G$499, J132),"")</f>
        <v/>
      </c>
      <c r="M132" t="str">
        <f t="array" ref="M132">IF(AND(J133&gt;99999,J132&lt;99999),O132- (SUM(--(NOT(ISBLANK(INDEX(Colony!$J$21:$J$494, J132):INDEX(Colony!$J$21:$J$494, COUNT($A$4:$A$499))))))), IFERROR(O132-(SUM(--(NOT(ISBLANK(INDEX(Colony!$J$21:$J$494, J132):INDEX(Colony!$J$21:$J$494, J133-1)))))),""))</f>
        <v/>
      </c>
      <c r="N132" t="str">
        <f t="array" ref="N132">IFERROR(INDEX($E$4:$E$499,J132),"")</f>
        <v/>
      </c>
      <c r="O132" t="str">
        <f t="array" ref="O132">IFERROR(IF(NOT(J132+100&gt;J133),COUNT($A$4:$A$499)+1-J132,IFERROR(J133-J132,"")),"")</f>
        <v/>
      </c>
      <c r="W132" s="2"/>
      <c r="Y132" s="2"/>
      <c r="AA132" s="2"/>
      <c r="AC132" s="2"/>
      <c r="AE132" s="2"/>
      <c r="AG132" s="2"/>
      <c r="AI132" s="2"/>
    </row>
    <row r="133" spans="1:35" x14ac:dyDescent="0.25">
      <c r="A133" s="2">
        <f>IF(ISBLANK(Colony!D150),"",Colony!D150)</f>
        <v>42881</v>
      </c>
      <c r="B133" t="str">
        <f>IF(ISBLANK(Colony!E150),"",Colony!E150)</f>
        <v/>
      </c>
      <c r="C133" t="str">
        <f>IF(ISBLANK(Colony!F150),"",Colony!F150)</f>
        <v>105</v>
      </c>
      <c r="D133" s="1" t="str">
        <f>IF(ISBLANK(Colony!G150),"",Colony!G150)</f>
        <v>-</v>
      </c>
      <c r="E133" s="1" t="str">
        <f>IF(ISBLANK(Colony!H150),"",Colony!H150)</f>
        <v>AH0659</v>
      </c>
      <c r="F133" s="1" t="str">
        <f>IF(ISBLANK(Colony!I150),"",Colony!I150)</f>
        <v>AH0658</v>
      </c>
      <c r="G133" s="1" t="str">
        <f>IF(ISBLANK(Colony!J150),"",Colony!J150)</f>
        <v>4C2</v>
      </c>
      <c r="H133" s="1" t="str">
        <f>IF(ISBLANK(Colony!L150),"",Colony!L150)</f>
        <v/>
      </c>
      <c r="I133" t="str">
        <f t="array" ref="I133">_xlfn.IFNA(INDEX($A$4:$A$499&amp;$E$4:$E$499, MATCH(0, COUNTIF(I$3:I132, $A$4:$A$499&amp;$E$4:$E$499), 0)),"")</f>
        <v/>
      </c>
      <c r="J133" t="str">
        <f t="array" ref="J133">_xlfn.IFNA( MATCH(0, COUNTIF(I$3:I132, $A$4:$A$499&amp;$E$4:$E$499), 0),"")</f>
        <v/>
      </c>
      <c r="K133" s="2" t="str">
        <f t="array" ref="K133">IFERROR(INDEX($A$4:$A$499, J133),"")</f>
        <v/>
      </c>
      <c r="L133" t="str">
        <f t="array" ref="L133">IFERROR(INDEX($G$4:$G$499, J133),"")</f>
        <v/>
      </c>
      <c r="M133" t="str">
        <f t="array" ref="M133">IF(AND(J134&gt;99999,J133&lt;99999),O133- (SUM(--(NOT(ISBLANK(INDEX(Colony!$J$21:$J$494, J133):INDEX(Colony!$J$21:$J$494, COUNT($A$4:$A$499))))))), IFERROR(O133-(SUM(--(NOT(ISBLANK(INDEX(Colony!$J$21:$J$494, J133):INDEX(Colony!$J$21:$J$494, J134-1)))))),""))</f>
        <v/>
      </c>
      <c r="N133" t="str">
        <f t="array" ref="N133">IFERROR(INDEX($E$4:$E$499,J133),"")</f>
        <v/>
      </c>
      <c r="O133" t="str">
        <f t="array" ref="O133">IFERROR(IF(NOT(J133+100&gt;J134),COUNT($A$4:$A$499)+1-J133,IFERROR(J134-J133,"")),"")</f>
        <v/>
      </c>
      <c r="W133" s="2"/>
      <c r="Y133" s="2"/>
      <c r="AA133" s="2"/>
      <c r="AC133" s="2"/>
      <c r="AE133" s="2"/>
      <c r="AG133" s="2"/>
      <c r="AI133" s="2"/>
    </row>
    <row r="134" spans="1:35" x14ac:dyDescent="0.25">
      <c r="A134" s="2">
        <f>IF(ISBLANK(Colony!D151),"",Colony!D151)</f>
        <v>42881</v>
      </c>
      <c r="B134" t="str">
        <f>IF(ISBLANK(Colony!E151),"",Colony!E151)</f>
        <v/>
      </c>
      <c r="C134" t="str">
        <f>IF(ISBLANK(Colony!F151),"",Colony!F151)</f>
        <v>106</v>
      </c>
      <c r="D134" s="1" t="str">
        <f>IF(ISBLANK(Colony!G151),"",Colony!G151)</f>
        <v>-</v>
      </c>
      <c r="E134" s="1" t="str">
        <f>IF(ISBLANK(Colony!H151),"",Colony!H151)</f>
        <v>AH0659</v>
      </c>
      <c r="F134" s="1" t="str">
        <f>IF(ISBLANK(Colony!I151),"",Colony!I151)</f>
        <v>AH0658</v>
      </c>
      <c r="G134" s="1" t="str">
        <f>IF(ISBLANK(Colony!J151),"",Colony!J151)</f>
        <v>4C2</v>
      </c>
      <c r="H134" s="1" t="str">
        <f>IF(ISBLANK(Colony!L151),"",Colony!L151)</f>
        <v/>
      </c>
      <c r="I134" t="str">
        <f t="array" ref="I134">_xlfn.IFNA(INDEX($A$4:$A$499&amp;$E$4:$E$499, MATCH(0, COUNTIF(I$3:I133, $A$4:$A$499&amp;$E$4:$E$499), 0)),"")</f>
        <v/>
      </c>
      <c r="J134" t="str">
        <f t="array" ref="J134">_xlfn.IFNA( MATCH(0, COUNTIF(I$3:I133, $A$4:$A$499&amp;$E$4:$E$499), 0),"")</f>
        <v/>
      </c>
      <c r="K134" s="2" t="str">
        <f t="array" ref="K134">IFERROR(INDEX($A$4:$A$499, J134),"")</f>
        <v/>
      </c>
      <c r="L134" t="str">
        <f t="array" ref="L134">IFERROR(INDEX($G$4:$G$499, J134),"")</f>
        <v/>
      </c>
      <c r="M134" t="str">
        <f t="array" ref="M134">IF(AND(J135&gt;99999,J134&lt;99999),O134- (SUM(--(NOT(ISBLANK(INDEX(Colony!$J$21:$J$494, J134):INDEX(Colony!$J$21:$J$494, COUNT($A$4:$A$499))))))), IFERROR(O134-(SUM(--(NOT(ISBLANK(INDEX(Colony!$J$21:$J$494, J134):INDEX(Colony!$J$21:$J$494, J135-1)))))),""))</f>
        <v/>
      </c>
      <c r="N134" t="str">
        <f t="array" ref="N134">IFERROR(INDEX($E$4:$E$499,J134),"")</f>
        <v/>
      </c>
      <c r="O134" t="str">
        <f t="array" ref="O134">IFERROR(IF(NOT(J134+100&gt;J135),COUNT($A$4:$A$499)+1-J134,IFERROR(J135-J134,"")),"")</f>
        <v/>
      </c>
      <c r="W134" s="2"/>
      <c r="Y134" s="2"/>
      <c r="AA134" s="2"/>
      <c r="AC134" s="2"/>
      <c r="AE134" s="2"/>
      <c r="AG134" s="2"/>
      <c r="AI134" s="2"/>
    </row>
    <row r="135" spans="1:35" x14ac:dyDescent="0.25">
      <c r="A135" s="2">
        <f>IF(ISBLANK(Colony!D152),"",Colony!D152)</f>
        <v>42881</v>
      </c>
      <c r="B135" t="str">
        <f>IF(ISBLANK(Colony!E152),"",Colony!E152)</f>
        <v/>
      </c>
      <c r="C135" t="str">
        <f>IF(ISBLANK(Colony!F152),"",Colony!F152)</f>
        <v>109</v>
      </c>
      <c r="D135" s="1" t="str">
        <f>IF(ISBLANK(Colony!G152),"",Colony!G152)</f>
        <v>-</v>
      </c>
      <c r="E135" s="1" t="str">
        <f>IF(ISBLANK(Colony!H152),"",Colony!H152)</f>
        <v>AH0659</v>
      </c>
      <c r="F135" s="1" t="str">
        <f>IF(ISBLANK(Colony!I152),"",Colony!I152)</f>
        <v>AH0658</v>
      </c>
      <c r="G135" s="1" t="str">
        <f>IF(ISBLANK(Colony!J152),"",Colony!J152)</f>
        <v>4B2</v>
      </c>
      <c r="H135" s="1" t="str">
        <f>IF(ISBLANK(Colony!L152),"",Colony!L152)</f>
        <v/>
      </c>
      <c r="I135" t="str">
        <f t="array" ref="I135">_xlfn.IFNA(INDEX($A$4:$A$499&amp;$E$4:$E$499, MATCH(0, COUNTIF(I$3:I134, $A$4:$A$499&amp;$E$4:$E$499), 0)),"")</f>
        <v/>
      </c>
      <c r="J135" t="str">
        <f t="array" ref="J135">_xlfn.IFNA( MATCH(0, COUNTIF(I$3:I134, $A$4:$A$499&amp;$E$4:$E$499), 0),"")</f>
        <v/>
      </c>
      <c r="K135" s="2" t="str">
        <f t="array" ref="K135">IFERROR(INDEX($A$4:$A$499, J135),"")</f>
        <v/>
      </c>
      <c r="L135" t="str">
        <f t="array" ref="L135">IFERROR(INDEX($G$4:$G$499, J135),"")</f>
        <v/>
      </c>
      <c r="M135" t="str">
        <f t="array" ref="M135">IF(AND(J136&gt;99999,J135&lt;99999),O135- (SUM(--(NOT(ISBLANK(INDEX(Colony!$J$21:$J$494, J135):INDEX(Colony!$J$21:$J$494, COUNT($A$4:$A$499))))))), IFERROR(O135-(SUM(--(NOT(ISBLANK(INDEX(Colony!$J$21:$J$494, J135):INDEX(Colony!$J$21:$J$494, J136-1)))))),""))</f>
        <v/>
      </c>
      <c r="N135" t="str">
        <f t="array" ref="N135">IFERROR(INDEX($E$4:$E$499,J135),"")</f>
        <v/>
      </c>
      <c r="O135" t="str">
        <f t="array" ref="O135">IFERROR(IF(NOT(J135+100&gt;J136),COUNT($A$4:$A$499)+1-J135,IFERROR(J136-J135,"")),"")</f>
        <v/>
      </c>
      <c r="W135" s="2"/>
      <c r="Y135" s="2"/>
      <c r="AA135" s="2"/>
      <c r="AC135" s="2"/>
      <c r="AE135" s="2"/>
      <c r="AG135" s="2"/>
      <c r="AI135" s="2"/>
    </row>
    <row r="136" spans="1:35" x14ac:dyDescent="0.25">
      <c r="A136" s="2">
        <f>IF(ISBLANK(Colony!D153),"",Colony!D153)</f>
        <v>42881</v>
      </c>
      <c r="B136" t="str">
        <f>IF(ISBLANK(Colony!E153),"",Colony!E153)</f>
        <v/>
      </c>
      <c r="C136" t="str">
        <f>IF(ISBLANK(Colony!F153),"",Colony!F153)</f>
        <v>110</v>
      </c>
      <c r="D136" s="1" t="str">
        <f>IF(ISBLANK(Colony!G153),"",Colony!G153)</f>
        <v>-</v>
      </c>
      <c r="E136" s="1" t="str">
        <f>IF(ISBLANK(Colony!H153),"",Colony!H153)</f>
        <v>AH0659</v>
      </c>
      <c r="F136" s="1" t="str">
        <f>IF(ISBLANK(Colony!I153),"",Colony!I153)</f>
        <v>AH0658</v>
      </c>
      <c r="G136" s="1" t="str">
        <f>IF(ISBLANK(Colony!J153),"",Colony!J153)</f>
        <v>4B2</v>
      </c>
      <c r="H136" s="1" t="str">
        <f>IF(ISBLANK(Colony!L153),"",Colony!L153)</f>
        <v/>
      </c>
      <c r="I136" t="str">
        <f t="array" ref="I136">_xlfn.IFNA(INDEX($A$4:$A$499&amp;$E$4:$E$499, MATCH(0, COUNTIF(I$3:I135, $A$4:$A$499&amp;$E$4:$E$499), 0)),"")</f>
        <v/>
      </c>
      <c r="J136" t="str">
        <f t="array" ref="J136">_xlfn.IFNA( MATCH(0, COUNTIF(I$3:I135, $A$4:$A$499&amp;$E$4:$E$499), 0),"")</f>
        <v/>
      </c>
      <c r="K136" s="2" t="str">
        <f t="array" ref="K136">IFERROR(INDEX($A$4:$A$499, J136),"")</f>
        <v/>
      </c>
      <c r="L136" t="str">
        <f t="array" ref="L136">IFERROR(INDEX($G$4:$G$499, J136),"")</f>
        <v/>
      </c>
      <c r="M136" t="str">
        <f t="array" ref="M136">IF(AND(J137&gt;99999,J136&lt;99999),O136- (SUM(--(NOT(ISBLANK(INDEX(Colony!$J$21:$J$494, J136):INDEX(Colony!$J$21:$J$494, COUNT($A$4:$A$499))))))), IFERROR(O136-(SUM(--(NOT(ISBLANK(INDEX(Colony!$J$21:$J$494, J136):INDEX(Colony!$J$21:$J$494, J137-1)))))),""))</f>
        <v/>
      </c>
      <c r="N136" t="str">
        <f t="array" ref="N136">IFERROR(INDEX($E$4:$E$499,J136),"")</f>
        <v/>
      </c>
      <c r="O136" t="str">
        <f t="array" ref="O136">IFERROR(IF(NOT(J136+100&gt;J137),COUNT($A$4:$A$499)+1-J136,IFERROR(J137-J136,"")),"")</f>
        <v/>
      </c>
      <c r="W136" s="2"/>
      <c r="Y136" s="2"/>
      <c r="AA136" s="2"/>
      <c r="AC136" s="2"/>
      <c r="AE136" s="2"/>
      <c r="AG136" s="2"/>
      <c r="AI136" s="2"/>
    </row>
    <row r="137" spans="1:35" x14ac:dyDescent="0.25">
      <c r="A137" s="2">
        <f>IF(ISBLANK(Colony!D154),"",Colony!D154)</f>
        <v>42894</v>
      </c>
      <c r="B137">
        <f>IF(ISBLANK(Colony!E154),"",Colony!E154)</f>
        <v>8</v>
      </c>
      <c r="C137" t="str">
        <f>IF(ISBLANK(Colony!F154),"",Colony!F154)</f>
        <v>118</v>
      </c>
      <c r="D137" s="1" t="str">
        <f>IF(ISBLANK(Colony!G154),"",Colony!G154)</f>
        <v>+</v>
      </c>
      <c r="E137" s="1" t="str">
        <f>IF(ISBLANK(Colony!H154),"",Colony!H154)</f>
        <v>WT1</v>
      </c>
      <c r="F137" s="1" t="str">
        <f>IF(ISBLANK(Colony!I154),"",Colony!I154)</f>
        <v>AH0594</v>
      </c>
      <c r="G137" s="1" t="str">
        <f>IF(ISBLANK(Colony!J154),"",Colony!J154)</f>
        <v>4G7</v>
      </c>
      <c r="H137" s="1" t="str">
        <f>IF(ISBLANK(Colony!L154),"",Colony!L154)</f>
        <v/>
      </c>
      <c r="I137" t="str">
        <f t="array" ref="I137">_xlfn.IFNA(INDEX($A$4:$A$499&amp;$E$4:$E$499, MATCH(0, COUNTIF(I$3:I136, $A$4:$A$499&amp;$E$4:$E$499), 0)),"")</f>
        <v/>
      </c>
      <c r="J137" t="str">
        <f t="array" ref="J137">_xlfn.IFNA( MATCH(0, COUNTIF(I$3:I136, $A$4:$A$499&amp;$E$4:$E$499), 0),"")</f>
        <v/>
      </c>
      <c r="K137" s="2" t="str">
        <f t="array" ref="K137">IFERROR(INDEX($A$4:$A$499, J137),"")</f>
        <v/>
      </c>
      <c r="L137" t="str">
        <f t="array" ref="L137">IFERROR(INDEX($G$4:$G$499, J137),"")</f>
        <v/>
      </c>
      <c r="M137" t="str">
        <f t="array" ref="M137">IF(AND(J138&gt;99999,J137&lt;99999),O137- (SUM(--(NOT(ISBLANK(INDEX(Colony!$J$21:$J$494, J137):INDEX(Colony!$J$21:$J$494, COUNT($A$4:$A$499))))))), IFERROR(O137-(SUM(--(NOT(ISBLANK(INDEX(Colony!$J$21:$J$494, J137):INDEX(Colony!$J$21:$J$494, J138-1)))))),""))</f>
        <v/>
      </c>
      <c r="N137" t="str">
        <f t="array" ref="N137">IFERROR(INDEX($E$4:$E$499,J137),"")</f>
        <v/>
      </c>
      <c r="O137" t="str">
        <f t="array" ref="O137">IFERROR(IF(NOT(J137+100&gt;J138),COUNT($A$4:$A$499)+1-J137,IFERROR(J138-J137,"")),"")</f>
        <v/>
      </c>
      <c r="W137" s="2"/>
      <c r="Y137" s="2"/>
      <c r="AA137" s="2"/>
      <c r="AC137" s="2"/>
      <c r="AE137" s="2"/>
      <c r="AG137" s="2"/>
      <c r="AI137" s="2"/>
    </row>
    <row r="138" spans="1:35" x14ac:dyDescent="0.25">
      <c r="A138" s="2">
        <f>IF(ISBLANK(Colony!D155),"",Colony!D155)</f>
        <v>42894</v>
      </c>
      <c r="B138" t="str">
        <f>IF(ISBLANK(Colony!E155),"",Colony!E155)</f>
        <v/>
      </c>
      <c r="C138" t="str">
        <f>IF(ISBLANK(Colony!F155),"",Colony!F155)</f>
        <v>119</v>
      </c>
      <c r="D138" s="1" t="str">
        <f>IF(ISBLANK(Colony!G155),"",Colony!G155)</f>
        <v>-</v>
      </c>
      <c r="E138" s="1" t="str">
        <f>IF(ISBLANK(Colony!H155),"",Colony!H155)</f>
        <v>WT1</v>
      </c>
      <c r="F138" s="1" t="str">
        <f>IF(ISBLANK(Colony!I155),"",Colony!I155)</f>
        <v>AH0594</v>
      </c>
      <c r="G138" s="1" t="str">
        <f>IF(ISBLANK(Colony!J155),"",Colony!J155)</f>
        <v>4G7</v>
      </c>
      <c r="H138" s="1" t="str">
        <f>IF(ISBLANK(Colony!L155),"",Colony!L155)</f>
        <v/>
      </c>
      <c r="I138" t="str">
        <f t="array" ref="I138">_xlfn.IFNA(INDEX($A$4:$A$499&amp;$E$4:$E$499, MATCH(0, COUNTIF(I$3:I137, $A$4:$A$499&amp;$E$4:$E$499), 0)),"")</f>
        <v/>
      </c>
      <c r="J138" t="str">
        <f t="array" ref="J138">_xlfn.IFNA( MATCH(0, COUNTIF(I$3:I137, $A$4:$A$499&amp;$E$4:$E$499), 0),"")</f>
        <v/>
      </c>
      <c r="K138" s="2" t="str">
        <f t="array" ref="K138">IFERROR(INDEX($A$4:$A$499, J138),"")</f>
        <v/>
      </c>
      <c r="L138" t="str">
        <f t="array" ref="L138">IFERROR(INDEX($G$4:$G$499, J138),"")</f>
        <v/>
      </c>
      <c r="M138" t="str">
        <f t="array" ref="M138">IF(AND(J139&gt;99999,J138&lt;99999),O138- (SUM(--(NOT(ISBLANK(INDEX(Colony!$J$21:$J$494, J138):INDEX(Colony!$J$21:$J$494, COUNT($A$4:$A$499))))))), IFERROR(O138-(SUM(--(NOT(ISBLANK(INDEX(Colony!$J$21:$J$494, J138):INDEX(Colony!$J$21:$J$494, J139-1)))))),""))</f>
        <v/>
      </c>
      <c r="N138" t="str">
        <f t="array" ref="N138">IFERROR(INDEX($E$4:$E$499,J138),"")</f>
        <v/>
      </c>
      <c r="O138" t="str">
        <f t="array" ref="O138">IFERROR(IF(NOT(J138+100&gt;J139),COUNT($A$4:$A$499)+1-J138,IFERROR(J139-J138,"")),"")</f>
        <v/>
      </c>
      <c r="W138" s="2"/>
      <c r="Y138" s="2"/>
      <c r="AA138" s="2"/>
      <c r="AC138" s="2"/>
      <c r="AE138" s="2"/>
      <c r="AG138" s="2"/>
      <c r="AI138" s="2"/>
    </row>
    <row r="139" spans="1:35" x14ac:dyDescent="0.25">
      <c r="A139" s="2">
        <f>IF(ISBLANK(Colony!D156),"",Colony!D156)</f>
        <v>42894</v>
      </c>
      <c r="B139" t="str">
        <f>IF(ISBLANK(Colony!E156),"",Colony!E156)</f>
        <v/>
      </c>
      <c r="C139" t="str">
        <f>IF(ISBLANK(Colony!F156),"",Colony!F156)</f>
        <v>120</v>
      </c>
      <c r="D139" s="1" t="str">
        <f>IF(ISBLANK(Colony!G156),"",Colony!G156)</f>
        <v>-</v>
      </c>
      <c r="E139" s="1" t="str">
        <f>IF(ISBLANK(Colony!H156),"",Colony!H156)</f>
        <v>WT1</v>
      </c>
      <c r="F139" s="1" t="str">
        <f>IF(ISBLANK(Colony!I156),"",Colony!I156)</f>
        <v>AH0594</v>
      </c>
      <c r="G139" s="1" t="str">
        <f>IF(ISBLANK(Colony!J156),"",Colony!J156)</f>
        <v>4G7</v>
      </c>
      <c r="H139" s="1" t="str">
        <f>IF(ISBLANK(Colony!L156),"",Colony!L156)</f>
        <v/>
      </c>
      <c r="I139" t="str">
        <f t="array" ref="I139">_xlfn.IFNA(INDEX($A$4:$A$499&amp;$E$4:$E$499, MATCH(0, COUNTIF(I$3:I138, $A$4:$A$499&amp;$E$4:$E$499), 0)),"")</f>
        <v/>
      </c>
      <c r="J139" t="str">
        <f t="array" ref="J139">_xlfn.IFNA( MATCH(0, COUNTIF(I$3:I138, $A$4:$A$499&amp;$E$4:$E$499), 0),"")</f>
        <v/>
      </c>
      <c r="K139" s="2" t="str">
        <f t="array" ref="K139">IFERROR(INDEX($A$4:$A$499, J139),"")</f>
        <v/>
      </c>
      <c r="L139" t="str">
        <f t="array" ref="L139">IFERROR(INDEX($G$4:$G$499, J139),"")</f>
        <v/>
      </c>
      <c r="M139" t="str">
        <f t="array" ref="M139">IF(AND(J140&gt;99999,J139&lt;99999),O139- (SUM(--(NOT(ISBLANK(INDEX(Colony!$J$21:$J$494, J139):INDEX(Colony!$J$21:$J$494, COUNT($A$4:$A$499))))))), IFERROR(O139-(SUM(--(NOT(ISBLANK(INDEX(Colony!$J$21:$J$494, J139):INDEX(Colony!$J$21:$J$494, J140-1)))))),""))</f>
        <v/>
      </c>
      <c r="N139" t="str">
        <f t="array" ref="N139">IFERROR(INDEX($E$4:$E$499,J139),"")</f>
        <v/>
      </c>
      <c r="O139" t="str">
        <f t="array" ref="O139">IFERROR(IF(NOT(J139+100&gt;J140),COUNT($A$4:$A$499)+1-J139,IFERROR(J140-J139,"")),"")</f>
        <v/>
      </c>
      <c r="W139" s="2"/>
      <c r="Y139" s="2"/>
      <c r="AA139" s="2"/>
      <c r="AC139" s="2"/>
      <c r="AE139" s="2"/>
      <c r="AG139" s="2"/>
      <c r="AI139" s="2"/>
    </row>
    <row r="140" spans="1:35" x14ac:dyDescent="0.25">
      <c r="A140" s="2">
        <f>IF(ISBLANK(Colony!D157),"",Colony!D157)</f>
        <v>42894</v>
      </c>
      <c r="B140" t="str">
        <f>IF(ISBLANK(Colony!E157),"",Colony!E157)</f>
        <v/>
      </c>
      <c r="C140" t="str">
        <f>IF(ISBLANK(Colony!F157),"",Colony!F157)</f>
        <v>121</v>
      </c>
      <c r="D140" s="1" t="str">
        <f>IF(ISBLANK(Colony!G157),"",Colony!G157)</f>
        <v>+</v>
      </c>
      <c r="E140" s="1" t="str">
        <f>IF(ISBLANK(Colony!H157),"",Colony!H157)</f>
        <v>WT1</v>
      </c>
      <c r="F140" s="1" t="str">
        <f>IF(ISBLANK(Colony!I157),"",Colony!I157)</f>
        <v>AH0594</v>
      </c>
      <c r="G140" s="1" t="str">
        <f>IF(ISBLANK(Colony!J157),"",Colony!J157)</f>
        <v>4G7</v>
      </c>
      <c r="H140" s="1" t="str">
        <f>IF(ISBLANK(Colony!L157),"",Colony!L157)</f>
        <v/>
      </c>
      <c r="I140" t="str">
        <f t="array" ref="I140">_xlfn.IFNA(INDEX($A$4:$A$499&amp;$E$4:$E$499, MATCH(0, COUNTIF(I$3:I139, $A$4:$A$499&amp;$E$4:$E$499), 0)),"")</f>
        <v/>
      </c>
      <c r="J140" t="str">
        <f t="array" ref="J140">_xlfn.IFNA( MATCH(0, COUNTIF(I$3:I139, $A$4:$A$499&amp;$E$4:$E$499), 0),"")</f>
        <v/>
      </c>
      <c r="K140" s="2" t="str">
        <f t="array" ref="K140">IFERROR(INDEX($A$4:$A$499, J140),"")</f>
        <v/>
      </c>
      <c r="L140" t="str">
        <f t="array" ref="L140">IFERROR(INDEX($G$4:$G$499, J140),"")</f>
        <v/>
      </c>
      <c r="M140" t="str">
        <f t="array" ref="M140">IF(AND(J141&gt;99999,J140&lt;99999),O140- (SUM(--(NOT(ISBLANK(INDEX(Colony!$J$21:$J$494, J140):INDEX(Colony!$J$21:$J$494, COUNT($A$4:$A$499))))))), IFERROR(O140-(SUM(--(NOT(ISBLANK(INDEX(Colony!$J$21:$J$494, J140):INDEX(Colony!$J$21:$J$494, J141-1)))))),""))</f>
        <v/>
      </c>
      <c r="N140" t="str">
        <f t="array" ref="N140">IFERROR(INDEX($E$4:$E$499,J140),"")</f>
        <v/>
      </c>
      <c r="O140" t="str">
        <f t="array" ref="O140">IFERROR(IF(NOT(J140+100&gt;J141),COUNT($A$4:$A$499)+1-J140,IFERROR(J141-J140,"")),"")</f>
        <v/>
      </c>
      <c r="W140" s="2"/>
      <c r="Y140" s="2"/>
      <c r="AA140" s="2"/>
      <c r="AC140" s="2"/>
      <c r="AE140" s="2"/>
      <c r="AG140" s="2"/>
      <c r="AI140" s="2"/>
    </row>
    <row r="141" spans="1:35" x14ac:dyDescent="0.25">
      <c r="A141" s="2">
        <f>IF(ISBLANK(Colony!D158),"",Colony!D158)</f>
        <v>42894</v>
      </c>
      <c r="B141" t="str">
        <f>IF(ISBLANK(Colony!E158),"",Colony!E158)</f>
        <v/>
      </c>
      <c r="C141" t="str">
        <f>IF(ISBLANK(Colony!F158),"",Colony!F158)</f>
        <v>123</v>
      </c>
      <c r="D141" s="1" t="str">
        <f>IF(ISBLANK(Colony!G158),"",Colony!G158)</f>
        <v>-</v>
      </c>
      <c r="E141" s="1" t="str">
        <f>IF(ISBLANK(Colony!H158),"",Colony!H158)</f>
        <v>WT1</v>
      </c>
      <c r="F141" s="1" t="str">
        <f>IF(ISBLANK(Colony!I158),"",Colony!I158)</f>
        <v>AH0594</v>
      </c>
      <c r="G141" s="1" t="str">
        <f>IF(ISBLANK(Colony!J158),"",Colony!J158)</f>
        <v>4G7</v>
      </c>
      <c r="H141" s="1" t="str">
        <f>IF(ISBLANK(Colony!L158),"",Colony!L158)</f>
        <v/>
      </c>
      <c r="I141" t="str">
        <f t="array" ref="I141">_xlfn.IFNA(INDEX($A$4:$A$499&amp;$E$4:$E$499, MATCH(0, COUNTIF(I$3:I140, $A$4:$A$499&amp;$E$4:$E$499), 0)),"")</f>
        <v/>
      </c>
      <c r="J141" t="str">
        <f t="array" ref="J141">_xlfn.IFNA( MATCH(0, COUNTIF(I$3:I140, $A$4:$A$499&amp;$E$4:$E$499), 0),"")</f>
        <v/>
      </c>
      <c r="K141" s="2" t="str">
        <f t="array" ref="K141">IFERROR(INDEX($A$4:$A$499, J141),"")</f>
        <v/>
      </c>
      <c r="L141" t="str">
        <f t="array" ref="L141">IFERROR(INDEX($G$4:$G$499, J141),"")</f>
        <v/>
      </c>
      <c r="M141" t="str">
        <f t="array" ref="M141">IF(AND(J142&gt;99999,J141&lt;99999),O141- (SUM(--(NOT(ISBLANK(INDEX(Colony!$J$21:$J$494, J141):INDEX(Colony!$J$21:$J$494, COUNT($A$4:$A$499))))))), IFERROR(O141-(SUM(--(NOT(ISBLANK(INDEX(Colony!$J$21:$J$494, J141):INDEX(Colony!$J$21:$J$494, J142-1)))))),""))</f>
        <v/>
      </c>
      <c r="N141" t="str">
        <f t="array" ref="N141">IFERROR(INDEX($E$4:$E$499,J141),"")</f>
        <v/>
      </c>
      <c r="O141" t="str">
        <f t="array" ref="O141">IFERROR(IF(NOT(J141+100&gt;J142),COUNT($A$4:$A$499)+1-J141,IFERROR(J142-J141,"")),"")</f>
        <v/>
      </c>
      <c r="W141" s="2"/>
      <c r="Y141" s="2"/>
      <c r="AA141" s="2"/>
      <c r="AC141" s="2"/>
      <c r="AE141" s="2"/>
      <c r="AG141" s="2"/>
      <c r="AI141" s="2"/>
    </row>
    <row r="142" spans="1:35" x14ac:dyDescent="0.25">
      <c r="A142" s="2">
        <f>IF(ISBLANK(Colony!D159),"",Colony!D159)</f>
        <v>42894</v>
      </c>
      <c r="B142" t="str">
        <f>IF(ISBLANK(Colony!E159),"",Colony!E159)</f>
        <v/>
      </c>
      <c r="C142" t="str">
        <f>IF(ISBLANK(Colony!F159),"",Colony!F159)</f>
        <v>122</v>
      </c>
      <c r="D142" s="1" t="str">
        <f>IF(ISBLANK(Colony!G159),"",Colony!G159)</f>
        <v>-</v>
      </c>
      <c r="E142" s="1" t="str">
        <f>IF(ISBLANK(Colony!H159),"",Colony!H159)</f>
        <v>WT1</v>
      </c>
      <c r="F142" s="1" t="str">
        <f>IF(ISBLANK(Colony!I159),"",Colony!I159)</f>
        <v>AH0594</v>
      </c>
      <c r="G142" s="1" t="str">
        <f>IF(ISBLANK(Colony!J159),"",Colony!J159)</f>
        <v>4D9</v>
      </c>
      <c r="H142" s="1" t="str">
        <f>IF(ISBLANK(Colony!L159),"",Colony!L159)</f>
        <v/>
      </c>
      <c r="I142" t="str">
        <f t="array" ref="I142">_xlfn.IFNA(INDEX($A$4:$A$499&amp;$E$4:$E$499, MATCH(0, COUNTIF(I$3:I141, $A$4:$A$499&amp;$E$4:$E$499), 0)),"")</f>
        <v/>
      </c>
      <c r="J142" t="str">
        <f t="array" ref="J142">_xlfn.IFNA( MATCH(0, COUNTIF(I$3:I141, $A$4:$A$499&amp;$E$4:$E$499), 0),"")</f>
        <v/>
      </c>
      <c r="K142" s="2" t="str">
        <f t="array" ref="K142">IFERROR(INDEX($A$4:$A$499, J142),"")</f>
        <v/>
      </c>
      <c r="L142" t="str">
        <f t="array" ref="L142">IFERROR(INDEX($G$4:$G$499, J142),"")</f>
        <v/>
      </c>
      <c r="M142" t="str">
        <f t="array" ref="M142">IF(AND(J143&gt;99999,J142&lt;99999),O142- (SUM(--(NOT(ISBLANK(INDEX(Colony!$J$21:$J$494, J142):INDEX(Colony!$J$21:$J$494, COUNT($A$4:$A$499))))))), IFERROR(O142-(SUM(--(NOT(ISBLANK(INDEX(Colony!$J$21:$J$494, J142):INDEX(Colony!$J$21:$J$494, J143-1)))))),""))</f>
        <v/>
      </c>
      <c r="N142" t="str">
        <f t="array" ref="N142">IFERROR(INDEX($E$4:$E$499,J142),"")</f>
        <v/>
      </c>
      <c r="O142" t="str">
        <f t="array" ref="O142">IFERROR(IF(NOT(J142+100&gt;J143),COUNT($A$4:$A$499)+1-J142,IFERROR(J143-J142,"")),"")</f>
        <v/>
      </c>
      <c r="W142" s="2"/>
      <c r="Y142" s="2"/>
      <c r="AA142" s="2"/>
      <c r="AC142" s="2"/>
      <c r="AE142" s="2"/>
      <c r="AG142" s="2"/>
      <c r="AI142" s="2"/>
    </row>
    <row r="143" spans="1:35" x14ac:dyDescent="0.25">
      <c r="A143" s="2">
        <f>IF(ISBLANK(Colony!D160),"",Colony!D160)</f>
        <v>42894</v>
      </c>
      <c r="B143" t="str">
        <f>IF(ISBLANK(Colony!E160),"",Colony!E160)</f>
        <v/>
      </c>
      <c r="C143" t="str">
        <f>IF(ISBLANK(Colony!F160),"",Colony!F160)</f>
        <v>124</v>
      </c>
      <c r="D143" s="1" t="str">
        <f>IF(ISBLANK(Colony!G160),"",Colony!G160)</f>
        <v>+</v>
      </c>
      <c r="E143" s="1" t="str">
        <f>IF(ISBLANK(Colony!H160),"",Colony!H160)</f>
        <v>WT1</v>
      </c>
      <c r="F143" s="1" t="str">
        <f>IF(ISBLANK(Colony!I160),"",Colony!I160)</f>
        <v>AH0594</v>
      </c>
      <c r="G143" s="1" t="str">
        <f>IF(ISBLANK(Colony!J160),"",Colony!J160)</f>
        <v>4D9</v>
      </c>
      <c r="H143" s="1" t="str">
        <f>IF(ISBLANK(Colony!L160),"",Colony!L160)</f>
        <v/>
      </c>
      <c r="I143" t="str">
        <f t="array" ref="I143">_xlfn.IFNA(INDEX($A$4:$A$499&amp;$E$4:$E$499, MATCH(0, COUNTIF(I$3:I142, $A$4:$A$499&amp;$E$4:$E$499), 0)),"")</f>
        <v/>
      </c>
      <c r="J143" t="str">
        <f t="array" ref="J143">_xlfn.IFNA( MATCH(0, COUNTIF(I$3:I142, $A$4:$A$499&amp;$E$4:$E$499), 0),"")</f>
        <v/>
      </c>
      <c r="K143" s="2" t="str">
        <f t="array" ref="K143">IFERROR(INDEX($A$4:$A$499, J143),"")</f>
        <v/>
      </c>
      <c r="L143" t="str">
        <f t="array" ref="L143">IFERROR(INDEX($G$4:$G$499, J143),"")</f>
        <v/>
      </c>
      <c r="M143" t="str">
        <f t="array" ref="M143">IF(AND(J144&gt;99999,J143&lt;99999),O143- (SUM(--(NOT(ISBLANK(INDEX(Colony!$J$21:$J$494, J143):INDEX(Colony!$J$21:$J$494, COUNT($A$4:$A$499))))))), IFERROR(O143-(SUM(--(NOT(ISBLANK(INDEX(Colony!$J$21:$J$494, J143):INDEX(Colony!$J$21:$J$494, J144-1)))))),""))</f>
        <v/>
      </c>
      <c r="N143" t="str">
        <f t="array" ref="N143">IFERROR(INDEX($E$4:$E$499,J143),"")</f>
        <v/>
      </c>
      <c r="O143" t="str">
        <f t="array" ref="O143">IFERROR(IF(NOT(J143+100&gt;J144),COUNT($A$4:$A$499)+1-J143,IFERROR(J144-J143,"")),"")</f>
        <v/>
      </c>
      <c r="W143" s="2"/>
      <c r="Y143" s="2"/>
      <c r="AA143" s="2"/>
      <c r="AC143" s="2"/>
      <c r="AE143" s="2"/>
      <c r="AG143" s="2"/>
      <c r="AI143" s="2"/>
    </row>
    <row r="144" spans="1:35" x14ac:dyDescent="0.25">
      <c r="A144" s="2">
        <f>IF(ISBLANK(Colony!D161),"",Colony!D161)</f>
        <v>42894</v>
      </c>
      <c r="B144" t="str">
        <f>IF(ISBLANK(Colony!E161),"",Colony!E161)</f>
        <v/>
      </c>
      <c r="C144" t="str">
        <f>IF(ISBLANK(Colony!F161),"",Colony!F161)</f>
        <v>125</v>
      </c>
      <c r="D144" s="1" t="str">
        <f>IF(ISBLANK(Colony!G161),"",Colony!G161)</f>
        <v>-</v>
      </c>
      <c r="E144" s="1" t="str">
        <f>IF(ISBLANK(Colony!H161),"",Colony!H161)</f>
        <v>WT1</v>
      </c>
      <c r="F144" s="1" t="str">
        <f>IF(ISBLANK(Colony!I161),"",Colony!I161)</f>
        <v>AH0594</v>
      </c>
      <c r="G144" s="1" t="str">
        <f>IF(ISBLANK(Colony!J161),"",Colony!J161)</f>
        <v>4D9</v>
      </c>
      <c r="H144" s="1" t="str">
        <f>IF(ISBLANK(Colony!L161),"",Colony!L161)</f>
        <v/>
      </c>
      <c r="I144" t="str">
        <f t="array" ref="I144">_xlfn.IFNA(INDEX($A$4:$A$499&amp;$E$4:$E$499, MATCH(0, COUNTIF(I$3:I143, $A$4:$A$499&amp;$E$4:$E$499), 0)),"")</f>
        <v/>
      </c>
      <c r="J144" t="str">
        <f t="array" ref="J144">_xlfn.IFNA( MATCH(0, COUNTIF(I$3:I143, $A$4:$A$499&amp;$E$4:$E$499), 0),"")</f>
        <v/>
      </c>
      <c r="K144" s="2" t="str">
        <f t="array" ref="K144">IFERROR(INDEX($A$4:$A$499, J144),"")</f>
        <v/>
      </c>
      <c r="L144" t="str">
        <f t="array" ref="L144">IFERROR(INDEX($G$4:$G$499, J144),"")</f>
        <v/>
      </c>
      <c r="M144" t="str">
        <f t="array" ref="M144">IF(AND(J145&gt;99999,J144&lt;99999),O144- (SUM(--(NOT(ISBLANK(INDEX(Colony!$J$21:$J$494, J144):INDEX(Colony!$J$21:$J$494, COUNT($A$4:$A$499))))))), IFERROR(O144-(SUM(--(NOT(ISBLANK(INDEX(Colony!$J$21:$J$494, J144):INDEX(Colony!$J$21:$J$494, J145-1)))))),""))</f>
        <v/>
      </c>
      <c r="N144" t="str">
        <f t="array" ref="N144">IFERROR(INDEX($E$4:$E$499,J144),"")</f>
        <v/>
      </c>
      <c r="O144" t="str">
        <f t="array" ref="O144">IFERROR(IF(NOT(J144+100&gt;J145),COUNT($A$4:$A$499)+1-J144,IFERROR(J145-J144,"")),"")</f>
        <v/>
      </c>
      <c r="W144" s="2"/>
      <c r="Y144" s="2"/>
      <c r="AA144" s="2"/>
      <c r="AC144" s="2"/>
      <c r="AE144" s="2"/>
      <c r="AG144" s="2"/>
      <c r="AI144" s="2"/>
    </row>
    <row r="145" spans="1:35" x14ac:dyDescent="0.25">
      <c r="A145" s="2">
        <f>IF(ISBLANK(Colony!D162),"",Colony!D162)</f>
        <v>42901</v>
      </c>
      <c r="B145">
        <f>IF(ISBLANK(Colony!E162),"",Colony!E162)</f>
        <v>9</v>
      </c>
      <c r="C145" t="str">
        <f>IF(ISBLANK(Colony!F162),"",Colony!F162)</f>
        <v>107</v>
      </c>
      <c r="D145" s="1" t="str">
        <f>IF(ISBLANK(Colony!G162),"",Colony!G162)</f>
        <v>-</v>
      </c>
      <c r="E145" s="1" t="str">
        <f>IF(ISBLANK(Colony!H162),"",Colony!H162)</f>
        <v>WT5</v>
      </c>
      <c r="F145" s="1" t="str">
        <f>IF(ISBLANK(Colony!I162),"",Colony!I162)</f>
        <v>VGAT1</v>
      </c>
      <c r="G145" s="1" t="str">
        <f>IF(ISBLANK(Colony!J162),"",Colony!J162)</f>
        <v>4C2</v>
      </c>
      <c r="H145" s="1" t="str">
        <f>IF(ISBLANK(Colony!L162),"",Colony!L162)</f>
        <v/>
      </c>
      <c r="I145" t="str">
        <f t="array" ref="I145">_xlfn.IFNA(INDEX($A$4:$A$499&amp;$E$4:$E$499, MATCH(0, COUNTIF(I$3:I144, $A$4:$A$499&amp;$E$4:$E$499), 0)),"")</f>
        <v/>
      </c>
      <c r="J145" t="str">
        <f t="array" ref="J145">_xlfn.IFNA( MATCH(0, COUNTIF(I$3:I144, $A$4:$A$499&amp;$E$4:$E$499), 0),"")</f>
        <v/>
      </c>
      <c r="K145" s="2" t="str">
        <f t="array" ref="K145">IFERROR(INDEX($A$4:$A$499, J145),"")</f>
        <v/>
      </c>
      <c r="L145" t="str">
        <f t="array" ref="L145">IFERROR(INDEX($G$4:$G$499, J145),"")</f>
        <v/>
      </c>
      <c r="M145" t="str">
        <f t="array" ref="M145">IF(AND(J146&gt;99999,J145&lt;99999),O145- (SUM(--(NOT(ISBLANK(INDEX(Colony!$J$21:$J$494, J145):INDEX(Colony!$J$21:$J$494, COUNT($A$4:$A$499))))))), IFERROR(O145-(SUM(--(NOT(ISBLANK(INDEX(Colony!$J$21:$J$494, J145):INDEX(Colony!$J$21:$J$494, J146-1)))))),""))</f>
        <v/>
      </c>
      <c r="N145" t="str">
        <f t="array" ref="N145">IFERROR(INDEX($E$4:$E$499,J145),"")</f>
        <v/>
      </c>
      <c r="O145" t="str">
        <f t="array" ref="O145">IFERROR(IF(NOT(J145+100&gt;J146),COUNT($A$4:$A$499)+1-J145,IFERROR(J146-J145,"")),"")</f>
        <v/>
      </c>
      <c r="W145" s="2"/>
      <c r="Y145" s="2"/>
      <c r="AA145" s="2"/>
      <c r="AC145" s="2"/>
      <c r="AE145" s="2"/>
      <c r="AG145" s="2"/>
      <c r="AI145" s="2"/>
    </row>
    <row r="146" spans="1:35" x14ac:dyDescent="0.25">
      <c r="A146" s="2">
        <f>IF(ISBLANK(Colony!D163),"",Colony!D163)</f>
        <v>42901</v>
      </c>
      <c r="B146" t="str">
        <f>IF(ISBLANK(Colony!E163),"",Colony!E163)</f>
        <v/>
      </c>
      <c r="C146" t="str">
        <f>IF(ISBLANK(Colony!F163),"",Colony!F163)</f>
        <v>108</v>
      </c>
      <c r="D146" s="1" t="str">
        <f>IF(ISBLANK(Colony!G163),"",Colony!G163)</f>
        <v>-</v>
      </c>
      <c r="E146" s="1" t="str">
        <f>IF(ISBLANK(Colony!H163),"",Colony!H163)</f>
        <v>WT5</v>
      </c>
      <c r="F146" s="1" t="str">
        <f>IF(ISBLANK(Colony!I163),"",Colony!I163)</f>
        <v>VGAT1</v>
      </c>
      <c r="G146" s="1" t="str">
        <f>IF(ISBLANK(Colony!J163),"",Colony!J163)</f>
        <v>4C2</v>
      </c>
      <c r="H146" s="1" t="str">
        <f>IF(ISBLANK(Colony!L163),"",Colony!L163)</f>
        <v/>
      </c>
      <c r="I146" t="str">
        <f t="array" ref="I146">_xlfn.IFNA(INDEX($A$4:$A$499&amp;$E$4:$E$499, MATCH(0, COUNTIF(I$3:I145, $A$4:$A$499&amp;$E$4:$E$499), 0)),"")</f>
        <v/>
      </c>
      <c r="J146" t="str">
        <f t="array" ref="J146">_xlfn.IFNA( MATCH(0, COUNTIF(I$3:I145, $A$4:$A$499&amp;$E$4:$E$499), 0),"")</f>
        <v/>
      </c>
      <c r="K146" s="2" t="str">
        <f t="array" ref="K146">IFERROR(INDEX($A$4:$A$499, J146),"")</f>
        <v/>
      </c>
      <c r="L146" t="str">
        <f t="array" ref="L146">IFERROR(INDEX($G$4:$G$499, J146),"")</f>
        <v/>
      </c>
      <c r="M146" t="str">
        <f t="array" ref="M146">IF(AND(J147&gt;99999,J146&lt;99999),O146- (SUM(--(NOT(ISBLANK(INDEX(Colony!$J$21:$J$494, J146):INDEX(Colony!$J$21:$J$494, COUNT($A$4:$A$499))))))), IFERROR(O146-(SUM(--(NOT(ISBLANK(INDEX(Colony!$J$21:$J$494, J146):INDEX(Colony!$J$21:$J$494, J147-1)))))),""))</f>
        <v/>
      </c>
      <c r="N146" t="str">
        <f t="array" ref="N146">IFERROR(INDEX($E$4:$E$499,J146),"")</f>
        <v/>
      </c>
      <c r="O146" t="str">
        <f t="array" ref="O146">IFERROR(IF(NOT(J146+100&gt;J147),COUNT($A$4:$A$499)+1-J146,IFERROR(J147-J146,"")),"")</f>
        <v/>
      </c>
      <c r="W146" s="2"/>
      <c r="Y146" s="2"/>
      <c r="AA146" s="2"/>
      <c r="AC146" s="2"/>
      <c r="AE146" s="2"/>
      <c r="AG146" s="2"/>
      <c r="AI146" s="2"/>
    </row>
    <row r="147" spans="1:35" x14ac:dyDescent="0.25">
      <c r="A147" s="2">
        <f>IF(ISBLANK(Colony!D164),"",Colony!D164)</f>
        <v>42901</v>
      </c>
      <c r="B147" t="str">
        <f>IF(ISBLANK(Colony!E164),"",Colony!E164)</f>
        <v/>
      </c>
      <c r="C147" t="str">
        <f>IF(ISBLANK(Colony!F164),"",Colony!F164)</f>
        <v>111</v>
      </c>
      <c r="D147" s="1" t="str">
        <f>IF(ISBLANK(Colony!G164),"",Colony!G164)</f>
        <v>+</v>
      </c>
      <c r="E147" s="1" t="str">
        <f>IF(ISBLANK(Colony!H164),"",Colony!H164)</f>
        <v>WT5</v>
      </c>
      <c r="F147" s="1" t="str">
        <f>IF(ISBLANK(Colony!I164),"",Colony!I164)</f>
        <v>VGAT1</v>
      </c>
      <c r="G147" s="1" t="str">
        <f>IF(ISBLANK(Colony!J164),"",Colony!J164)</f>
        <v>4B2</v>
      </c>
      <c r="H147" s="1" t="str">
        <f>IF(ISBLANK(Colony!L164),"",Colony!L164)</f>
        <v/>
      </c>
      <c r="I147" t="str">
        <f t="array" ref="I147">_xlfn.IFNA(INDEX($A$4:$A$499&amp;$E$4:$E$499, MATCH(0, COUNTIF(I$3:I146, $A$4:$A$499&amp;$E$4:$E$499), 0)),"")</f>
        <v/>
      </c>
      <c r="J147" t="str">
        <f t="array" ref="J147">_xlfn.IFNA( MATCH(0, COUNTIF(I$3:I146, $A$4:$A$499&amp;$E$4:$E$499), 0),"")</f>
        <v/>
      </c>
      <c r="K147" s="2" t="str">
        <f t="array" ref="K147">IFERROR(INDEX($A$4:$A$499, J147),"")</f>
        <v/>
      </c>
      <c r="L147" t="str">
        <f t="array" ref="L147">IFERROR(INDEX($G$4:$G$499, J147),"")</f>
        <v/>
      </c>
      <c r="M147" t="str">
        <f t="array" ref="M147">IF(AND(J148&gt;99999,J147&lt;99999),O147- (SUM(--(NOT(ISBLANK(INDEX(Colony!$J$21:$J$494, J147):INDEX(Colony!$J$21:$J$494, COUNT($A$4:$A$499))))))), IFERROR(O147-(SUM(--(NOT(ISBLANK(INDEX(Colony!$J$21:$J$494, J147):INDEX(Colony!$J$21:$J$494, J148-1)))))),""))</f>
        <v/>
      </c>
      <c r="N147" t="str">
        <f t="array" ref="N147">IFERROR(INDEX($E$4:$E$499,J147),"")</f>
        <v/>
      </c>
      <c r="O147" t="str">
        <f t="array" ref="O147">IFERROR(IF(NOT(J147+100&gt;J148),COUNT($A$4:$A$499)+1-J147,IFERROR(J148-J147,"")),"")</f>
        <v/>
      </c>
      <c r="W147" s="2"/>
      <c r="Y147" s="2"/>
      <c r="AA147" s="2"/>
      <c r="AC147" s="2"/>
      <c r="AE147" s="2"/>
      <c r="AG147" s="2"/>
      <c r="AI147" s="2"/>
    </row>
    <row r="148" spans="1:35" x14ac:dyDescent="0.25">
      <c r="A148" s="2">
        <f>IF(ISBLANK(Colony!D165),"",Colony!D165)</f>
        <v>42901</v>
      </c>
      <c r="B148" t="str">
        <f>IF(ISBLANK(Colony!E165),"",Colony!E165)</f>
        <v/>
      </c>
      <c r="C148" t="str">
        <f>IF(ISBLANK(Colony!F165),"",Colony!F165)</f>
        <v>112</v>
      </c>
      <c r="D148" s="1" t="str">
        <f>IF(ISBLANK(Colony!G165),"",Colony!G165)</f>
        <v>-</v>
      </c>
      <c r="E148" s="1" t="str">
        <f>IF(ISBLANK(Colony!H165),"",Colony!H165)</f>
        <v>WT5</v>
      </c>
      <c r="F148" s="1" t="str">
        <f>IF(ISBLANK(Colony!I165),"",Colony!I165)</f>
        <v>VGAT1</v>
      </c>
      <c r="G148" s="1" t="str">
        <f>IF(ISBLANK(Colony!J165),"",Colony!J165)</f>
        <v>4B2</v>
      </c>
      <c r="H148" s="1" t="str">
        <f>IF(ISBLANK(Colony!L165),"",Colony!L165)</f>
        <v/>
      </c>
      <c r="I148" t="str">
        <f t="array" ref="I148">_xlfn.IFNA(INDEX($A$4:$A$499&amp;$E$4:$E$499, MATCH(0, COUNTIF(I$3:I147, $A$4:$A$499&amp;$E$4:$E$499), 0)),"")</f>
        <v/>
      </c>
      <c r="J148" t="str">
        <f t="array" ref="J148">_xlfn.IFNA( MATCH(0, COUNTIF(I$3:I147, $A$4:$A$499&amp;$E$4:$E$499), 0),"")</f>
        <v/>
      </c>
      <c r="K148" s="2" t="str">
        <f t="array" ref="K148">IFERROR(INDEX($A$4:$A$499, J148),"")</f>
        <v/>
      </c>
      <c r="L148" t="str">
        <f t="array" ref="L148">IFERROR(INDEX($G$4:$G$499, J148),"")</f>
        <v/>
      </c>
      <c r="M148" t="str">
        <f t="array" ref="M148">IF(AND(J149&gt;99999,J148&lt;99999),O148- (SUM(--(NOT(ISBLANK(INDEX(Colony!$J$21:$J$494, J148):INDEX(Colony!$J$21:$J$494, COUNT($A$4:$A$499))))))), IFERROR(O148-(SUM(--(NOT(ISBLANK(INDEX(Colony!$J$21:$J$494, J148):INDEX(Colony!$J$21:$J$494, J149-1)))))),""))</f>
        <v/>
      </c>
      <c r="N148" t="str">
        <f t="array" ref="N148">IFERROR(INDEX($E$4:$E$499,J148),"")</f>
        <v/>
      </c>
      <c r="O148" t="str">
        <f t="array" ref="O148">IFERROR(IF(NOT(J148+100&gt;J149),COUNT($A$4:$A$499)+1-J148,IFERROR(J149-J148,"")),"")</f>
        <v/>
      </c>
      <c r="W148" s="2"/>
      <c r="Y148" s="2"/>
      <c r="AA148" s="2"/>
      <c r="AC148" s="2"/>
      <c r="AE148" s="2"/>
      <c r="AG148" s="2"/>
      <c r="AI148" s="2"/>
    </row>
    <row r="149" spans="1:35" x14ac:dyDescent="0.25">
      <c r="A149" s="2">
        <f>IF(ISBLANK(Colony!D166),"",Colony!D166)</f>
        <v>42901</v>
      </c>
      <c r="B149" t="str">
        <f>IF(ISBLANK(Colony!E166),"",Colony!E166)</f>
        <v/>
      </c>
      <c r="C149" t="str">
        <f>IF(ISBLANK(Colony!F166),"",Colony!F166)</f>
        <v>113</v>
      </c>
      <c r="D149" s="1" t="str">
        <f>IF(ISBLANK(Colony!G166),"",Colony!G166)</f>
        <v>+</v>
      </c>
      <c r="E149" s="1" t="str">
        <f>IF(ISBLANK(Colony!H166),"",Colony!H166)</f>
        <v>WT5</v>
      </c>
      <c r="F149" s="1" t="str">
        <f>IF(ISBLANK(Colony!I166),"",Colony!I166)</f>
        <v>VGAT1</v>
      </c>
      <c r="G149" s="1" t="str">
        <f>IF(ISBLANK(Colony!J166),"",Colony!J166)</f>
        <v>4B2</v>
      </c>
      <c r="H149" s="1" t="str">
        <f>IF(ISBLANK(Colony!L166),"",Colony!L166)</f>
        <v/>
      </c>
      <c r="I149" t="str">
        <f t="array" ref="I149">_xlfn.IFNA(INDEX($A$4:$A$499&amp;$E$4:$E$499, MATCH(0, COUNTIF(I$3:I148, $A$4:$A$499&amp;$E$4:$E$499), 0)),"")</f>
        <v/>
      </c>
      <c r="J149" t="str">
        <f t="array" ref="J149">_xlfn.IFNA( MATCH(0, COUNTIF(I$3:I148, $A$4:$A$499&amp;$E$4:$E$499), 0),"")</f>
        <v/>
      </c>
      <c r="K149" s="2" t="str">
        <f t="array" ref="K149">IFERROR(INDEX($A$4:$A$499, J149),"")</f>
        <v/>
      </c>
      <c r="L149" t="str">
        <f t="array" ref="L149">IFERROR(INDEX($G$4:$G$499, J149),"")</f>
        <v/>
      </c>
      <c r="M149" t="str">
        <f t="array" ref="M149">IF(AND(J150&gt;99999,J149&lt;99999),O149- (SUM(--(NOT(ISBLANK(INDEX(Colony!$J$21:$J$494, J149):INDEX(Colony!$J$21:$J$494, COUNT($A$4:$A$499))))))), IFERROR(O149-(SUM(--(NOT(ISBLANK(INDEX(Colony!$J$21:$J$494, J149):INDEX(Colony!$J$21:$J$494, J150-1)))))),""))</f>
        <v/>
      </c>
      <c r="N149" t="str">
        <f t="array" ref="N149">IFERROR(INDEX($E$4:$E$499,J149),"")</f>
        <v/>
      </c>
      <c r="O149" t="str">
        <f t="array" ref="O149">IFERROR(IF(NOT(J149+100&gt;J150),COUNT($A$4:$A$499)+1-J149,IFERROR(J150-J149,"")),"")</f>
        <v/>
      </c>
      <c r="W149" s="2"/>
      <c r="Y149" s="2"/>
      <c r="AA149" s="2"/>
      <c r="AC149" s="2"/>
      <c r="AE149" s="2"/>
      <c r="AG149" s="2"/>
      <c r="AI149" s="2"/>
    </row>
    <row r="150" spans="1:35" x14ac:dyDescent="0.25">
      <c r="A150" s="2">
        <f>IF(ISBLANK(Colony!D167),"",Colony!D167)</f>
        <v>42901</v>
      </c>
      <c r="B150" t="str">
        <f>IF(ISBLANK(Colony!E167),"",Colony!E167)</f>
        <v/>
      </c>
      <c r="C150" t="str">
        <f>IF(ISBLANK(Colony!F167),"",Colony!F167)</f>
        <v>114</v>
      </c>
      <c r="D150" s="1" t="str">
        <f>IF(ISBLANK(Colony!G167),"",Colony!G167)</f>
        <v>+</v>
      </c>
      <c r="E150" s="1" t="str">
        <f>IF(ISBLANK(Colony!H167),"",Colony!H167)</f>
        <v>WT5</v>
      </c>
      <c r="F150" s="1" t="str">
        <f>IF(ISBLANK(Colony!I167),"",Colony!I167)</f>
        <v>VGAT1</v>
      </c>
      <c r="G150" s="1" t="str">
        <f>IF(ISBLANK(Colony!J167),"",Colony!J167)</f>
        <v>4A5</v>
      </c>
      <c r="H150" s="1" t="str">
        <f>IF(ISBLANK(Colony!L167),"",Colony!L167)</f>
        <v/>
      </c>
      <c r="I150" t="str">
        <f t="array" ref="I150">_xlfn.IFNA(INDEX($A$4:$A$499&amp;$E$4:$E$499, MATCH(0, COUNTIF(I$3:I149, $A$4:$A$499&amp;$E$4:$E$499), 0)),"")</f>
        <v/>
      </c>
      <c r="J150" t="str">
        <f t="array" ref="J150">_xlfn.IFNA( MATCH(0, COUNTIF(I$3:I149, $A$4:$A$499&amp;$E$4:$E$499), 0),"")</f>
        <v/>
      </c>
      <c r="K150" s="2" t="str">
        <f t="array" ref="K150">IFERROR(INDEX($A$4:$A$499, J150),"")</f>
        <v/>
      </c>
      <c r="L150" t="str">
        <f t="array" ref="L150">IFERROR(INDEX($G$4:$G$499, J150),"")</f>
        <v/>
      </c>
      <c r="M150" t="str">
        <f t="array" ref="M150">IF(AND(J151&gt;99999,J150&lt;99999),O150- (SUM(--(NOT(ISBLANK(INDEX(Colony!$J$21:$J$494, J150):INDEX(Colony!$J$21:$J$494, COUNT($A$4:$A$499))))))), IFERROR(O150-(SUM(--(NOT(ISBLANK(INDEX(Colony!$J$21:$J$494, J150):INDEX(Colony!$J$21:$J$494, J151-1)))))),""))</f>
        <v/>
      </c>
      <c r="N150" t="str">
        <f t="array" ref="N150">IFERROR(INDEX($E$4:$E$499,J150),"")</f>
        <v/>
      </c>
      <c r="O150" t="str">
        <f t="array" ref="O150">IFERROR(IF(NOT(J150+100&gt;J151),COUNT($A$4:$A$499)+1-J150,IFERROR(J151-J150,"")),"")</f>
        <v/>
      </c>
      <c r="W150" s="2"/>
      <c r="Y150" s="2"/>
      <c r="AA150" s="2"/>
      <c r="AC150" s="2"/>
      <c r="AE150" s="2"/>
      <c r="AG150" s="2"/>
      <c r="AI150" s="2"/>
    </row>
    <row r="151" spans="1:35" x14ac:dyDescent="0.25">
      <c r="A151" s="2">
        <f>IF(ISBLANK(Colony!D168),"",Colony!D168)</f>
        <v>42901</v>
      </c>
      <c r="B151" t="str">
        <f>IF(ISBLANK(Colony!E168),"",Colony!E168)</f>
        <v/>
      </c>
      <c r="C151" t="str">
        <f>IF(ISBLANK(Colony!F168),"",Colony!F168)</f>
        <v>115</v>
      </c>
      <c r="D151" s="1" t="str">
        <f>IF(ISBLANK(Colony!G168),"",Colony!G168)</f>
        <v>+</v>
      </c>
      <c r="E151" s="1" t="str">
        <f>IF(ISBLANK(Colony!H168),"",Colony!H168)</f>
        <v>WT5</v>
      </c>
      <c r="F151" s="1" t="str">
        <f>IF(ISBLANK(Colony!I168),"",Colony!I168)</f>
        <v>VGAT1</v>
      </c>
      <c r="G151" s="1" t="str">
        <f>IF(ISBLANK(Colony!J168),"",Colony!J168)</f>
        <v>4A5</v>
      </c>
      <c r="H151" s="1" t="str">
        <f>IF(ISBLANK(Colony!L168),"",Colony!L168)</f>
        <v/>
      </c>
      <c r="I151" t="str">
        <f t="array" ref="I151">_xlfn.IFNA(INDEX($A$4:$A$499&amp;$E$4:$E$499, MATCH(0, COUNTIF(I$3:I150, $A$4:$A$499&amp;$E$4:$E$499), 0)),"")</f>
        <v/>
      </c>
      <c r="J151" t="str">
        <f t="array" ref="J151">_xlfn.IFNA( MATCH(0, COUNTIF(I$3:I150, $A$4:$A$499&amp;$E$4:$E$499), 0),"")</f>
        <v/>
      </c>
      <c r="K151" s="2" t="str">
        <f t="array" ref="K151">IFERROR(INDEX($A$4:$A$499, J151),"")</f>
        <v/>
      </c>
      <c r="L151" t="str">
        <f t="array" ref="L151">IFERROR(INDEX($G$4:$G$499, J151),"")</f>
        <v/>
      </c>
      <c r="M151" t="str">
        <f t="array" ref="M151">IF(AND(J152&gt;99999,J151&lt;99999),O151- (SUM(--(NOT(ISBLANK(INDEX(Colony!$J$21:$J$494, J151):INDEX(Colony!$J$21:$J$494, COUNT($A$4:$A$499))))))), IFERROR(O151-(SUM(--(NOT(ISBLANK(INDEX(Colony!$J$21:$J$494, J151):INDEX(Colony!$J$21:$J$494, J152-1)))))),""))</f>
        <v/>
      </c>
      <c r="N151" t="str">
        <f t="array" ref="N151">IFERROR(INDEX($E$4:$E$499,J151),"")</f>
        <v/>
      </c>
      <c r="O151" t="str">
        <f t="array" ref="O151">IFERROR(IF(NOT(J151+100&gt;J152),COUNT($A$4:$A$499)+1-J151,IFERROR(J152-J151,"")),"")</f>
        <v/>
      </c>
      <c r="W151" s="2"/>
      <c r="Y151" s="2"/>
      <c r="AA151" s="2"/>
      <c r="AC151" s="2"/>
      <c r="AE151" s="2"/>
      <c r="AG151" s="2"/>
      <c r="AI151" s="2"/>
    </row>
    <row r="152" spans="1:35" x14ac:dyDescent="0.25">
      <c r="A152" s="2">
        <f>IF(ISBLANK(Colony!D169),"",Colony!D169)</f>
        <v>42901</v>
      </c>
      <c r="B152" t="str">
        <f>IF(ISBLANK(Colony!E169),"",Colony!E169)</f>
        <v/>
      </c>
      <c r="C152" t="str">
        <f>IF(ISBLANK(Colony!F169),"",Colony!F169)</f>
        <v>116</v>
      </c>
      <c r="D152" s="1" t="str">
        <f>IF(ISBLANK(Colony!G169),"",Colony!G169)</f>
        <v>-</v>
      </c>
      <c r="E152" s="1" t="str">
        <f>IF(ISBLANK(Colony!H169),"",Colony!H169)</f>
        <v>WT5</v>
      </c>
      <c r="F152" s="1" t="str">
        <f>IF(ISBLANK(Colony!I169),"",Colony!I169)</f>
        <v>VGAT1</v>
      </c>
      <c r="G152" s="1" t="str">
        <f>IF(ISBLANK(Colony!J169),"",Colony!J169)</f>
        <v>4A5</v>
      </c>
      <c r="H152" s="1" t="str">
        <f>IF(ISBLANK(Colony!L169),"",Colony!L169)</f>
        <v/>
      </c>
      <c r="I152" t="str">
        <f t="array" ref="I152">_xlfn.IFNA(INDEX($A$4:$A$499&amp;$E$4:$E$499, MATCH(0, COUNTIF(I$3:I151, $A$4:$A$499&amp;$E$4:$E$499), 0)),"")</f>
        <v/>
      </c>
      <c r="J152" t="str">
        <f t="array" ref="J152">_xlfn.IFNA( MATCH(0, COUNTIF(I$3:I151, $A$4:$A$499&amp;$E$4:$E$499), 0),"")</f>
        <v/>
      </c>
      <c r="K152" s="2" t="str">
        <f t="array" ref="K152">IFERROR(INDEX($A$4:$A$499, J152),"")</f>
        <v/>
      </c>
      <c r="L152" t="str">
        <f t="array" ref="L152">IFERROR(INDEX($G$4:$G$499, J152),"")</f>
        <v/>
      </c>
      <c r="M152" t="str">
        <f t="array" ref="M152">IF(AND(J153&gt;99999,J152&lt;99999),O152- (SUM(--(NOT(ISBLANK(INDEX(Colony!$J$21:$J$494, J152):INDEX(Colony!$J$21:$J$494, COUNT($A$4:$A$499))))))), IFERROR(O152-(SUM(--(NOT(ISBLANK(INDEX(Colony!$J$21:$J$494, J152):INDEX(Colony!$J$21:$J$494, J153-1)))))),""))</f>
        <v/>
      </c>
      <c r="N152" t="str">
        <f t="array" ref="N152">IFERROR(INDEX($E$4:$E$499,J152),"")</f>
        <v/>
      </c>
      <c r="O152" t="str">
        <f t="array" ref="O152">IFERROR(IF(NOT(J152+100&gt;J153),COUNT($A$4:$A$499)+1-J152,IFERROR(J153-J152,"")),"")</f>
        <v/>
      </c>
      <c r="W152" s="2"/>
      <c r="Y152" s="2"/>
      <c r="AA152" s="2"/>
      <c r="AC152" s="2"/>
      <c r="AE152" s="2"/>
      <c r="AG152" s="2"/>
      <c r="AI152" s="2"/>
    </row>
    <row r="153" spans="1:35" x14ac:dyDescent="0.25">
      <c r="A153" s="2">
        <f>IF(ISBLANK(Colony!D170),"",Colony!D170)</f>
        <v>42901</v>
      </c>
      <c r="B153" t="str">
        <f>IF(ISBLANK(Colony!E170),"",Colony!E170)</f>
        <v/>
      </c>
      <c r="C153" t="str">
        <f>IF(ISBLANK(Colony!F170),"",Colony!F170)</f>
        <v>117</v>
      </c>
      <c r="D153" s="1" t="str">
        <f>IF(ISBLANK(Colony!G170),"",Colony!G170)</f>
        <v>+</v>
      </c>
      <c r="E153" s="1" t="str">
        <f>IF(ISBLANK(Colony!H170),"",Colony!H170)</f>
        <v>WT5</v>
      </c>
      <c r="F153" s="1" t="str">
        <f>IF(ISBLANK(Colony!I170),"",Colony!I170)</f>
        <v>VGAT1</v>
      </c>
      <c r="G153" s="1" t="str">
        <f>IF(ISBLANK(Colony!J170),"",Colony!J170)</f>
        <v>4A5</v>
      </c>
      <c r="H153" s="1" t="str">
        <f>IF(ISBLANK(Colony!L170),"",Colony!L170)</f>
        <v/>
      </c>
      <c r="I153" t="str">
        <f t="array" ref="I153">_xlfn.IFNA(INDEX($A$4:$A$499&amp;$E$4:$E$499, MATCH(0, COUNTIF(I$3:I152, $A$4:$A$499&amp;$E$4:$E$499), 0)),"")</f>
        <v/>
      </c>
      <c r="J153" t="str">
        <f t="array" ref="J153">_xlfn.IFNA( MATCH(0, COUNTIF(I$3:I152, $A$4:$A$499&amp;$E$4:$E$499), 0),"")</f>
        <v/>
      </c>
      <c r="K153" s="2" t="str">
        <f t="array" ref="K153">IFERROR(INDEX($A$4:$A$499, J153),"")</f>
        <v/>
      </c>
      <c r="L153" t="str">
        <f t="array" ref="L153">IFERROR(INDEX($G$4:$G$499, J153),"")</f>
        <v/>
      </c>
      <c r="M153" t="str">
        <f t="array" ref="M153">IF(AND(J154&gt;99999,J153&lt;99999),O153- (SUM(--(NOT(ISBLANK(INDEX(Colony!$J$21:$J$494, J153):INDEX(Colony!$J$21:$J$494, COUNT($A$4:$A$499))))))), IFERROR(O153-(SUM(--(NOT(ISBLANK(INDEX(Colony!$J$21:$J$494, J153):INDEX(Colony!$J$21:$J$494, J154-1)))))),""))</f>
        <v/>
      </c>
      <c r="N153" t="str">
        <f t="array" ref="N153">IFERROR(INDEX($E$4:$E$499,J153),"")</f>
        <v/>
      </c>
      <c r="O153" t="str">
        <f t="array" ref="O153">IFERROR(IF(NOT(J153+100&gt;J154),COUNT($A$4:$A$499)+1-J153,IFERROR(J154-J153,"")),"")</f>
        <v/>
      </c>
      <c r="W153" s="2"/>
      <c r="Y153" s="2"/>
      <c r="AA153" s="2"/>
      <c r="AC153" s="2"/>
      <c r="AE153" s="2"/>
      <c r="AG153" s="2"/>
      <c r="AI153" s="2"/>
    </row>
    <row r="154" spans="1:35" x14ac:dyDescent="0.25">
      <c r="A154" s="2">
        <f>IF(ISBLANK(Colony!D171),"",Colony!D171)</f>
        <v>42927</v>
      </c>
      <c r="B154">
        <f>IF(ISBLANK(Colony!E171),"",Colony!E171)</f>
        <v>5</v>
      </c>
      <c r="C154" t="str">
        <f>IF(ISBLANK(Colony!F171),"",Colony!F171)</f>
        <v/>
      </c>
      <c r="D154" s="1" t="str">
        <f>IF(ISBLANK(Colony!G171),"",Colony!G171)</f>
        <v/>
      </c>
      <c r="E154" s="1" t="str">
        <f>IF(ISBLANK(Colony!H171),"",Colony!H171)</f>
        <v>WT5</v>
      </c>
      <c r="F154" s="1" t="str">
        <f>IF(ISBLANK(Colony!I171),"",Colony!I171)</f>
        <v>VGAT1</v>
      </c>
      <c r="G154" s="1" t="str">
        <f>IF(ISBLANK(Colony!J171),"",Colony!J171)</f>
        <v/>
      </c>
      <c r="H154" s="1" t="str">
        <f>IF(ISBLANK(Colony!L171),"",Colony!L171)</f>
        <v/>
      </c>
      <c r="I154" t="str">
        <f t="array" ref="I154">_xlfn.IFNA(INDEX($A$4:$A$499&amp;$E$4:$E$499, MATCH(0, COUNTIF(I$3:I153, $A$4:$A$499&amp;$E$4:$E$499), 0)),"")</f>
        <v/>
      </c>
      <c r="J154" t="str">
        <f t="array" ref="J154">_xlfn.IFNA( MATCH(0, COUNTIF(I$3:I153, $A$4:$A$499&amp;$E$4:$E$499), 0),"")</f>
        <v/>
      </c>
      <c r="K154" s="2" t="str">
        <f t="array" ref="K154">IFERROR(INDEX($A$4:$A$499, J154),"")</f>
        <v/>
      </c>
      <c r="L154" t="str">
        <f t="array" ref="L154">IFERROR(INDEX($G$4:$G$499, J154),"")</f>
        <v/>
      </c>
      <c r="M154" t="str">
        <f t="array" ref="M154">IF(AND(J155&gt;99999,J154&lt;99999),O154- (SUM(--(NOT(ISBLANK(INDEX(Colony!$J$21:$J$494, J154):INDEX(Colony!$J$21:$J$494, COUNT($A$4:$A$499))))))), IFERROR(O154-(SUM(--(NOT(ISBLANK(INDEX(Colony!$J$21:$J$494, J154):INDEX(Colony!$J$21:$J$494, J155-1)))))),""))</f>
        <v/>
      </c>
      <c r="N154" t="str">
        <f t="array" ref="N154">IFERROR(INDEX($E$4:$E$499,J154),"")</f>
        <v/>
      </c>
      <c r="O154" t="str">
        <f t="array" ref="O154">IFERROR(IF(NOT(J154+100&gt;J155),COUNT($A$4:$A$499)+1-J154,IFERROR(J155-J154,"")),"")</f>
        <v/>
      </c>
      <c r="W154" s="2"/>
      <c r="Y154" s="2"/>
      <c r="AA154" s="2"/>
      <c r="AC154" s="2"/>
      <c r="AE154" s="2"/>
      <c r="AG154" s="2"/>
      <c r="AI154" s="2"/>
    </row>
    <row r="155" spans="1:35" x14ac:dyDescent="0.25">
      <c r="A155" s="2">
        <f>IF(ISBLANK(Colony!D172),"",Colony!D172)</f>
        <v>42927</v>
      </c>
      <c r="B155" t="str">
        <f>IF(ISBLANK(Colony!E172),"",Colony!E172)</f>
        <v/>
      </c>
      <c r="C155" t="str">
        <f>IF(ISBLANK(Colony!F172),"",Colony!F172)</f>
        <v/>
      </c>
      <c r="D155" s="1" t="str">
        <f>IF(ISBLANK(Colony!G172),"",Colony!G172)</f>
        <v/>
      </c>
      <c r="E155" s="1" t="str">
        <f>IF(ISBLANK(Colony!H172),"",Colony!H172)</f>
        <v>WT5</v>
      </c>
      <c r="F155" s="1" t="str">
        <f>IF(ISBLANK(Colony!I172),"",Colony!I172)</f>
        <v>VGAT1</v>
      </c>
      <c r="G155" s="1" t="str">
        <f>IF(ISBLANK(Colony!J172),"",Colony!J172)</f>
        <v/>
      </c>
      <c r="H155" s="1" t="str">
        <f>IF(ISBLANK(Colony!L172),"",Colony!L172)</f>
        <v/>
      </c>
      <c r="I155" t="str">
        <f t="array" ref="I155">_xlfn.IFNA(INDEX($A$4:$A$499&amp;$E$4:$E$499, MATCH(0, COUNTIF(I$3:I154, $A$4:$A$499&amp;$E$4:$E$499), 0)),"")</f>
        <v/>
      </c>
      <c r="J155" t="str">
        <f t="array" ref="J155">_xlfn.IFNA( MATCH(0, COUNTIF(I$3:I154, $A$4:$A$499&amp;$E$4:$E$499), 0),"")</f>
        <v/>
      </c>
      <c r="K155" s="2" t="str">
        <f t="array" ref="K155">IFERROR(INDEX($A$4:$A$499, J155),"")</f>
        <v/>
      </c>
      <c r="L155" t="str">
        <f t="array" ref="L155">IFERROR(INDEX($G$4:$G$499, J155),"")</f>
        <v/>
      </c>
      <c r="M155" t="str">
        <f t="array" ref="M155">IF(AND(J156&gt;99999,J155&lt;99999),O155- (SUM(--(NOT(ISBLANK(INDEX(Colony!$J$21:$J$494, J155):INDEX(Colony!$J$21:$J$494, COUNT($A$4:$A$499))))))), IFERROR(O155-(SUM(--(NOT(ISBLANK(INDEX(Colony!$J$21:$J$494, J155):INDEX(Colony!$J$21:$J$494, J156-1)))))),""))</f>
        <v/>
      </c>
      <c r="N155" t="str">
        <f t="array" ref="N155">IFERROR(INDEX($E$4:$E$499,J155),"")</f>
        <v/>
      </c>
      <c r="O155" t="str">
        <f t="array" ref="O155">IFERROR(IF(NOT(J155+100&gt;J156),COUNT($A$4:$A$499)+1-J155,IFERROR(J156-J155,"")),"")</f>
        <v/>
      </c>
      <c r="W155" s="2"/>
      <c r="Y155" s="2"/>
      <c r="AA155" s="2"/>
      <c r="AC155" s="2"/>
      <c r="AE155" s="2"/>
      <c r="AG155" s="2"/>
      <c r="AI155" s="2"/>
    </row>
    <row r="156" spans="1:35" x14ac:dyDescent="0.25">
      <c r="A156" s="2">
        <f>IF(ISBLANK(Colony!D173),"",Colony!D173)</f>
        <v>42927</v>
      </c>
      <c r="B156" t="str">
        <f>IF(ISBLANK(Colony!E173),"",Colony!E173)</f>
        <v/>
      </c>
      <c r="C156" t="str">
        <f>IF(ISBLANK(Colony!F173),"",Colony!F173)</f>
        <v/>
      </c>
      <c r="D156" s="1" t="str">
        <f>IF(ISBLANK(Colony!G173),"",Colony!G173)</f>
        <v/>
      </c>
      <c r="E156" s="1" t="str">
        <f>IF(ISBLANK(Colony!H173),"",Colony!H173)</f>
        <v>WT5</v>
      </c>
      <c r="F156" s="1" t="str">
        <f>IF(ISBLANK(Colony!I173),"",Colony!I173)</f>
        <v>VGAT1</v>
      </c>
      <c r="G156" s="1" t="str">
        <f>IF(ISBLANK(Colony!J173),"",Colony!J173)</f>
        <v/>
      </c>
      <c r="H156" s="1" t="str">
        <f>IF(ISBLANK(Colony!L173),"",Colony!L173)</f>
        <v/>
      </c>
      <c r="I156" t="str">
        <f t="array" ref="I156">_xlfn.IFNA(INDEX($A$4:$A$499&amp;$E$4:$E$499, MATCH(0, COUNTIF(I$3:I155, $A$4:$A$499&amp;$E$4:$E$499), 0)),"")</f>
        <v/>
      </c>
      <c r="J156" t="str">
        <f t="array" ref="J156">_xlfn.IFNA( MATCH(0, COUNTIF(I$3:I155, $A$4:$A$499&amp;$E$4:$E$499), 0),"")</f>
        <v/>
      </c>
      <c r="K156" s="2" t="str">
        <f t="array" ref="K156">IFERROR(INDEX($A$4:$A$499, J156),"")</f>
        <v/>
      </c>
      <c r="L156" t="str">
        <f t="array" ref="L156">IFERROR(INDEX($G$4:$G$499, J156),"")</f>
        <v/>
      </c>
      <c r="M156" t="str">
        <f t="array" ref="M156">IF(AND(J157&gt;99999,J156&lt;99999),O156- (SUM(--(NOT(ISBLANK(INDEX(Colony!$J$21:$J$494, J156):INDEX(Colony!$J$21:$J$494, COUNT($A$4:$A$499))))))), IFERROR(O156-(SUM(--(NOT(ISBLANK(INDEX(Colony!$J$21:$J$494, J156):INDEX(Colony!$J$21:$J$494, J157-1)))))),""))</f>
        <v/>
      </c>
      <c r="N156" t="str">
        <f t="array" ref="N156">IFERROR(INDEX($E$4:$E$499,J156),"")</f>
        <v/>
      </c>
      <c r="O156" t="str">
        <f t="array" ref="O156">IFERROR(IF(NOT(J156+100&gt;J157),COUNT($A$4:$A$499)+1-J156,IFERROR(J157-J156,"")),"")</f>
        <v/>
      </c>
      <c r="W156" s="2"/>
      <c r="Y156" s="2"/>
      <c r="AA156" s="2"/>
      <c r="AC156" s="2"/>
      <c r="AE156" s="2"/>
      <c r="AG156" s="2"/>
      <c r="AI156" s="2"/>
    </row>
    <row r="157" spans="1:35" x14ac:dyDescent="0.25">
      <c r="A157" s="2">
        <f>IF(ISBLANK(Colony!D174),"",Colony!D174)</f>
        <v>42927</v>
      </c>
      <c r="B157" t="str">
        <f>IF(ISBLANK(Colony!E174),"",Colony!E174)</f>
        <v/>
      </c>
      <c r="C157" t="str">
        <f>IF(ISBLANK(Colony!F174),"",Colony!F174)</f>
        <v/>
      </c>
      <c r="D157" s="1" t="str">
        <f>IF(ISBLANK(Colony!G174),"",Colony!G174)</f>
        <v/>
      </c>
      <c r="E157" s="1" t="str">
        <f>IF(ISBLANK(Colony!H174),"",Colony!H174)</f>
        <v>WT5</v>
      </c>
      <c r="F157" s="1" t="str">
        <f>IF(ISBLANK(Colony!I174),"",Colony!I174)</f>
        <v>VGAT1</v>
      </c>
      <c r="G157" s="1" t="str">
        <f>IF(ISBLANK(Colony!J174),"",Colony!J174)</f>
        <v/>
      </c>
      <c r="H157" s="1" t="str">
        <f>IF(ISBLANK(Colony!L174),"",Colony!L174)</f>
        <v/>
      </c>
      <c r="I157" t="str">
        <f t="array" ref="I157">_xlfn.IFNA(INDEX($A$4:$A$499&amp;$E$4:$E$499, MATCH(0, COUNTIF(I$3:I156, $A$4:$A$499&amp;$E$4:$E$499), 0)),"")</f>
        <v/>
      </c>
      <c r="J157" t="str">
        <f t="array" ref="J157">_xlfn.IFNA( MATCH(0, COUNTIF(I$3:I156, $A$4:$A$499&amp;$E$4:$E$499), 0),"")</f>
        <v/>
      </c>
      <c r="K157" s="2" t="str">
        <f t="array" ref="K157">IFERROR(INDEX($A$4:$A$499, J157),"")</f>
        <v/>
      </c>
      <c r="L157" t="str">
        <f t="array" ref="L157">IFERROR(INDEX($G$4:$G$499, J157),"")</f>
        <v/>
      </c>
      <c r="M157" t="str">
        <f t="array" ref="M157">IF(AND(J158&gt;99999,J157&lt;99999),O157- (SUM(--(NOT(ISBLANK(INDEX(Colony!$J$21:$J$494, J157):INDEX(Colony!$J$21:$J$494, COUNT($A$4:$A$499))))))), IFERROR(O157-(SUM(--(NOT(ISBLANK(INDEX(Colony!$J$21:$J$494, J157):INDEX(Colony!$J$21:$J$494, J158-1)))))),""))</f>
        <v/>
      </c>
      <c r="N157" t="str">
        <f t="array" ref="N157">IFERROR(INDEX($E$4:$E$499,J157),"")</f>
        <v/>
      </c>
      <c r="O157" t="str">
        <f t="array" ref="O157">IFERROR(IF(NOT(J157+100&gt;J158),COUNT($A$4:$A$499)+1-J157,IFERROR(J158-J157,"")),"")</f>
        <v/>
      </c>
      <c r="W157" s="2"/>
      <c r="Y157" s="2"/>
      <c r="AA157" s="2"/>
      <c r="AC157" s="2"/>
      <c r="AE157" s="2"/>
      <c r="AG157" s="2"/>
      <c r="AI157" s="2"/>
    </row>
    <row r="158" spans="1:35" x14ac:dyDescent="0.25">
      <c r="A158" s="2">
        <f>IF(ISBLANK(Colony!D175),"",Colony!D175)</f>
        <v>42927</v>
      </c>
      <c r="B158" t="str">
        <f>IF(ISBLANK(Colony!E175),"",Colony!E175)</f>
        <v/>
      </c>
      <c r="C158" t="str">
        <f>IF(ISBLANK(Colony!F175),"",Colony!F175)</f>
        <v/>
      </c>
      <c r="D158" s="1" t="str">
        <f>IF(ISBLANK(Colony!G175),"",Colony!G175)</f>
        <v/>
      </c>
      <c r="E158" s="1" t="str">
        <f>IF(ISBLANK(Colony!H175),"",Colony!H175)</f>
        <v>WT5</v>
      </c>
      <c r="F158" s="1" t="str">
        <f>IF(ISBLANK(Colony!I175),"",Colony!I175)</f>
        <v>VGAT1</v>
      </c>
      <c r="G158" s="1" t="str">
        <f>IF(ISBLANK(Colony!J175),"",Colony!J175)</f>
        <v/>
      </c>
      <c r="H158" s="1" t="str">
        <f>IF(ISBLANK(Colony!L175),"",Colony!L175)</f>
        <v/>
      </c>
      <c r="I158" t="str">
        <f t="array" ref="I158">_xlfn.IFNA(INDEX($A$4:$A$499&amp;$E$4:$E$499, MATCH(0, COUNTIF(I$3:I157, $A$4:$A$499&amp;$E$4:$E$499), 0)),"")</f>
        <v/>
      </c>
      <c r="J158" t="str">
        <f t="array" ref="J158">_xlfn.IFNA( MATCH(0, COUNTIF(I$3:I157, $A$4:$A$499&amp;$E$4:$E$499), 0),"")</f>
        <v/>
      </c>
      <c r="K158" s="2" t="str">
        <f t="array" ref="K158">IFERROR(INDEX($A$4:$A$499, J158),"")</f>
        <v/>
      </c>
      <c r="L158" t="str">
        <f t="array" ref="L158">IFERROR(INDEX($G$4:$G$499, J158),"")</f>
        <v/>
      </c>
      <c r="M158" t="str">
        <f t="array" ref="M158">IF(AND(J159&gt;99999,J158&lt;99999),O158- (SUM(--(NOT(ISBLANK(INDEX(Colony!$J$21:$J$494, J158):INDEX(Colony!$J$21:$J$494, COUNT($A$4:$A$499))))))), IFERROR(O158-(SUM(--(NOT(ISBLANK(INDEX(Colony!$J$21:$J$494, J158):INDEX(Colony!$J$21:$J$494, J159-1)))))),""))</f>
        <v/>
      </c>
      <c r="N158" t="str">
        <f t="array" ref="N158">IFERROR(INDEX($E$4:$E$499,J158),"")</f>
        <v/>
      </c>
      <c r="O158" t="str">
        <f t="array" ref="O158">IFERROR(IF(NOT(J158+100&gt;J159),COUNT($A$4:$A$499)+1-J158,IFERROR(J159-J158,"")),"")</f>
        <v/>
      </c>
      <c r="W158" s="2"/>
      <c r="Y158" s="2"/>
      <c r="AA158" s="2"/>
      <c r="AC158" s="2"/>
      <c r="AE158" s="2"/>
      <c r="AG158" s="2"/>
      <c r="AI158" s="2"/>
    </row>
    <row r="159" spans="1:35" x14ac:dyDescent="0.25">
      <c r="A159" s="2">
        <f>IF(ISBLANK(Colony!D176),"",Colony!D176)</f>
        <v>42941</v>
      </c>
      <c r="B159">
        <f>IF(ISBLANK(Colony!E176),"",Colony!E176)</f>
        <v>4</v>
      </c>
      <c r="C159" t="str">
        <f>IF(ISBLANK(Colony!F176),"",Colony!F176)</f>
        <v/>
      </c>
      <c r="D159" s="1" t="str">
        <f>IF(ISBLANK(Colony!G176),"",Colony!G176)</f>
        <v/>
      </c>
      <c r="E159" s="1" t="str">
        <f>IF(ISBLANK(Colony!H176),"",Colony!H176)</f>
        <v>WT6</v>
      </c>
      <c r="F159" s="1" t="str">
        <f>IF(ISBLANK(Colony!I176),"",Colony!I176)</f>
        <v>VGAT1</v>
      </c>
      <c r="G159" s="1" t="str">
        <f>IF(ISBLANK(Colony!J176),"",Colony!J176)</f>
        <v/>
      </c>
      <c r="H159" s="1" t="str">
        <f>IF(ISBLANK(Colony!L176),"",Colony!L176)</f>
        <v/>
      </c>
      <c r="I159" t="str">
        <f t="array" ref="I159">_xlfn.IFNA(INDEX($A$4:$A$499&amp;$E$4:$E$499, MATCH(0, COUNTIF(I$3:I158, $A$4:$A$499&amp;$E$4:$E$499), 0)),"")</f>
        <v/>
      </c>
      <c r="J159" t="str">
        <f t="array" ref="J159">_xlfn.IFNA( MATCH(0, COUNTIF(I$3:I158, $A$4:$A$499&amp;$E$4:$E$499), 0),"")</f>
        <v/>
      </c>
      <c r="K159" s="2" t="str">
        <f t="array" ref="K159">IFERROR(INDEX($A$4:$A$499, J159),"")</f>
        <v/>
      </c>
      <c r="L159" t="str">
        <f t="array" ref="L159">IFERROR(INDEX($G$4:$G$499, J159),"")</f>
        <v/>
      </c>
      <c r="M159" t="str">
        <f t="array" ref="M159">IF(AND(J160&gt;99999,J159&lt;99999),O159- (SUM(--(NOT(ISBLANK(INDEX(Colony!$J$21:$J$494, J159):INDEX(Colony!$J$21:$J$494, COUNT($A$4:$A$499))))))), IFERROR(O159-(SUM(--(NOT(ISBLANK(INDEX(Colony!$J$21:$J$494, J159):INDEX(Colony!$J$21:$J$494, J160-1)))))),""))</f>
        <v/>
      </c>
      <c r="N159" t="str">
        <f t="array" ref="N159">IFERROR(INDEX($E$4:$E$499,J159),"")</f>
        <v/>
      </c>
      <c r="O159" t="str">
        <f t="array" ref="O159">IFERROR(IF(NOT(J159+100&gt;J160),COUNT($A$4:$A$499)+1-J159,IFERROR(J160-J159,"")),"")</f>
        <v/>
      </c>
      <c r="W159" s="2"/>
      <c r="Y159" s="2"/>
      <c r="AA159" s="2"/>
      <c r="AC159" s="2"/>
      <c r="AE159" s="2"/>
      <c r="AG159" s="2"/>
      <c r="AI159" s="2"/>
    </row>
    <row r="160" spans="1:35" x14ac:dyDescent="0.25">
      <c r="A160" s="2">
        <f>IF(ISBLANK(Colony!D177),"",Colony!D177)</f>
        <v>42941</v>
      </c>
      <c r="B160" t="str">
        <f>IF(ISBLANK(Colony!E177),"",Colony!E177)</f>
        <v/>
      </c>
      <c r="C160" t="str">
        <f>IF(ISBLANK(Colony!F177),"",Colony!F177)</f>
        <v/>
      </c>
      <c r="D160" s="1" t="str">
        <f>IF(ISBLANK(Colony!G177),"",Colony!G177)</f>
        <v/>
      </c>
      <c r="E160" s="1" t="str">
        <f>IF(ISBLANK(Colony!H177),"",Colony!H177)</f>
        <v>WT6</v>
      </c>
      <c r="F160" s="1" t="str">
        <f>IF(ISBLANK(Colony!I177),"",Colony!I177)</f>
        <v>VGAT1</v>
      </c>
      <c r="G160" s="1" t="str">
        <f>IF(ISBLANK(Colony!J177),"",Colony!J177)</f>
        <v/>
      </c>
      <c r="H160" s="1" t="str">
        <f>IF(ISBLANK(Colony!L177),"",Colony!L177)</f>
        <v/>
      </c>
      <c r="I160" t="str">
        <f t="array" ref="I160">_xlfn.IFNA(INDEX($A$4:$A$499&amp;$E$4:$E$499, MATCH(0, COUNTIF(I$3:I159, $A$4:$A$499&amp;$E$4:$E$499), 0)),"")</f>
        <v/>
      </c>
      <c r="J160" t="str">
        <f t="array" ref="J160">_xlfn.IFNA( MATCH(0, COUNTIF(I$3:I159, $A$4:$A$499&amp;$E$4:$E$499), 0),"")</f>
        <v/>
      </c>
      <c r="K160" s="2" t="str">
        <f t="array" ref="K160">IFERROR(INDEX($A$4:$A$499, J160),"")</f>
        <v/>
      </c>
      <c r="L160" t="str">
        <f t="array" ref="L160">IFERROR(INDEX($G$4:$G$499, J160),"")</f>
        <v/>
      </c>
      <c r="M160" t="str">
        <f t="array" ref="M160">IF(AND(J161&gt;99999,J160&lt;99999),O160- (SUM(--(NOT(ISBLANK(INDEX(Colony!$J$21:$J$494, J160):INDEX(Colony!$J$21:$J$494, COUNT($A$4:$A$499))))))), IFERROR(O160-(SUM(--(NOT(ISBLANK(INDEX(Colony!$J$21:$J$494, J160):INDEX(Colony!$J$21:$J$494, J161-1)))))),""))</f>
        <v/>
      </c>
      <c r="N160" t="str">
        <f t="array" ref="N160">IFERROR(INDEX($E$4:$E$499,J160),"")</f>
        <v/>
      </c>
      <c r="O160" t="str">
        <f t="array" ref="O160">IFERROR(IF(NOT(J160+100&gt;J161),COUNT($A$4:$A$499)+1-J160,IFERROR(J161-J160,"")),"")</f>
        <v/>
      </c>
      <c r="W160" s="2"/>
      <c r="Y160" s="2"/>
      <c r="AA160" s="2"/>
      <c r="AC160" s="2"/>
      <c r="AE160" s="2"/>
      <c r="AG160" s="2"/>
      <c r="AI160" s="2"/>
    </row>
    <row r="161" spans="1:35" x14ac:dyDescent="0.25">
      <c r="A161" s="2">
        <f>IF(ISBLANK(Colony!D178),"",Colony!D178)</f>
        <v>42941</v>
      </c>
      <c r="B161" t="str">
        <f>IF(ISBLANK(Colony!E178),"",Colony!E178)</f>
        <v/>
      </c>
      <c r="C161" t="str">
        <f>IF(ISBLANK(Colony!F178),"",Colony!F178)</f>
        <v/>
      </c>
      <c r="D161" s="1" t="str">
        <f>IF(ISBLANK(Colony!G178),"",Colony!G178)</f>
        <v/>
      </c>
      <c r="E161" s="1" t="str">
        <f>IF(ISBLANK(Colony!H178),"",Colony!H178)</f>
        <v>WT6</v>
      </c>
      <c r="F161" s="1" t="str">
        <f>IF(ISBLANK(Colony!I178),"",Colony!I178)</f>
        <v>VGAT1</v>
      </c>
      <c r="G161" s="1" t="str">
        <f>IF(ISBLANK(Colony!J178),"",Colony!J178)</f>
        <v/>
      </c>
      <c r="H161" s="1" t="str">
        <f>IF(ISBLANK(Colony!L178),"",Colony!L178)</f>
        <v/>
      </c>
      <c r="I161" t="str">
        <f t="array" ref="I161">_xlfn.IFNA(INDEX($A$4:$A$499&amp;$E$4:$E$499, MATCH(0, COUNTIF(I$3:I160, $A$4:$A$499&amp;$E$4:$E$499), 0)),"")</f>
        <v/>
      </c>
      <c r="J161" t="str">
        <f t="array" ref="J161">_xlfn.IFNA( MATCH(0, COUNTIF(I$3:I160, $A$4:$A$499&amp;$E$4:$E$499), 0),"")</f>
        <v/>
      </c>
      <c r="K161" s="2" t="str">
        <f t="array" ref="K161">IFERROR(INDEX($A$4:$A$499, J161),"")</f>
        <v/>
      </c>
      <c r="L161" t="str">
        <f t="array" ref="L161">IFERROR(INDEX($G$4:$G$499, J161),"")</f>
        <v/>
      </c>
      <c r="M161" t="str">
        <f t="array" ref="M161">IF(AND(J162&gt;99999,J161&lt;99999),O161- (SUM(--(NOT(ISBLANK(INDEX(Colony!$J$21:$J$494, J161):INDEX(Colony!$J$21:$J$494, COUNT($A$4:$A$499))))))), IFERROR(O161-(SUM(--(NOT(ISBLANK(INDEX(Colony!$J$21:$J$494, J161):INDEX(Colony!$J$21:$J$494, J162-1)))))),""))</f>
        <v/>
      </c>
      <c r="N161" t="str">
        <f t="array" ref="N161">IFERROR(INDEX($E$4:$E$499,J161),"")</f>
        <v/>
      </c>
      <c r="O161" t="str">
        <f t="array" ref="O161">IFERROR(IF(NOT(J161+100&gt;J162),COUNT($A$4:$A$499)+1-J161,IFERROR(J162-J161,"")),"")</f>
        <v/>
      </c>
      <c r="W161" s="2"/>
      <c r="Y161" s="2"/>
      <c r="AA161" s="2"/>
      <c r="AC161" s="2"/>
      <c r="AE161" s="2"/>
      <c r="AG161" s="2"/>
      <c r="AI161" s="2"/>
    </row>
    <row r="162" spans="1:35" x14ac:dyDescent="0.25">
      <c r="A162" s="2">
        <f>IF(ISBLANK(Colony!D179),"",Colony!D179)</f>
        <v>42941</v>
      </c>
      <c r="B162" t="str">
        <f>IF(ISBLANK(Colony!E179),"",Colony!E179)</f>
        <v/>
      </c>
      <c r="C162" t="str">
        <f>IF(ISBLANK(Colony!F179),"",Colony!F179)</f>
        <v/>
      </c>
      <c r="D162" s="1" t="str">
        <f>IF(ISBLANK(Colony!G179),"",Colony!G179)</f>
        <v/>
      </c>
      <c r="E162" s="1" t="str">
        <f>IF(ISBLANK(Colony!H179),"",Colony!H179)</f>
        <v>WT6</v>
      </c>
      <c r="F162" s="1" t="str">
        <f>IF(ISBLANK(Colony!I179),"",Colony!I179)</f>
        <v>VGAT1</v>
      </c>
      <c r="G162" s="1" t="str">
        <f>IF(ISBLANK(Colony!J179),"",Colony!J179)</f>
        <v/>
      </c>
      <c r="H162" s="1" t="str">
        <f>IF(ISBLANK(Colony!L179),"",Colony!L179)</f>
        <v/>
      </c>
      <c r="I162" t="str">
        <f t="array" ref="I162">_xlfn.IFNA(INDEX($A$4:$A$499&amp;$E$4:$E$499, MATCH(0, COUNTIF(I$3:I161, $A$4:$A$499&amp;$E$4:$E$499), 0)),"")</f>
        <v/>
      </c>
      <c r="J162" t="str">
        <f t="array" ref="J162">_xlfn.IFNA( MATCH(0, COUNTIF(I$3:I161, $A$4:$A$499&amp;$E$4:$E$499), 0),"")</f>
        <v/>
      </c>
      <c r="K162" s="2" t="str">
        <f t="array" ref="K162">IFERROR(INDEX($A$4:$A$499, J162),"")</f>
        <v/>
      </c>
      <c r="L162" t="str">
        <f t="array" ref="L162">IFERROR(INDEX($G$4:$G$499, J162),"")</f>
        <v/>
      </c>
      <c r="M162" t="str">
        <f t="array" ref="M162">IF(AND(J163&gt;99999,J162&lt;99999),O162- (SUM(--(NOT(ISBLANK(INDEX(Colony!$J$21:$J$494, J162):INDEX(Colony!$J$21:$J$494, COUNT($A$4:$A$499))))))), IFERROR(O162-(SUM(--(NOT(ISBLANK(INDEX(Colony!$J$21:$J$494, J162):INDEX(Colony!$J$21:$J$494, J163-1)))))),""))</f>
        <v/>
      </c>
      <c r="N162" t="str">
        <f t="array" ref="N162">IFERROR(INDEX($E$4:$E$499,J162),"")</f>
        <v/>
      </c>
      <c r="O162" t="str">
        <f t="array" ref="O162">IFERROR(IF(NOT(J162+100&gt;J163),COUNT($A$4:$A$499)+1-J162,IFERROR(J163-J162,"")),"")</f>
        <v/>
      </c>
      <c r="W162" s="2"/>
      <c r="Y162" s="2"/>
      <c r="AA162" s="2"/>
      <c r="AC162" s="2"/>
      <c r="AE162" s="2"/>
      <c r="AG162" s="2"/>
      <c r="AI162" s="2"/>
    </row>
    <row r="163" spans="1:35" x14ac:dyDescent="0.25">
      <c r="A163" s="2" t="str">
        <f>IF(ISBLANK(Colony!D180),"",Colony!D180)</f>
        <v/>
      </c>
      <c r="B163" t="str">
        <f>IF(ISBLANK(Colony!E180),"",Colony!E180)</f>
        <v/>
      </c>
      <c r="C163" t="str">
        <f>IF(ISBLANK(Colony!F180),"",Colony!F180)</f>
        <v/>
      </c>
      <c r="D163" s="1" t="str">
        <f>IF(ISBLANK(Colony!G180),"",Colony!G180)</f>
        <v/>
      </c>
      <c r="E163" s="1" t="str">
        <f>IF(ISBLANK(Colony!H180),"",Colony!H180)</f>
        <v/>
      </c>
      <c r="F163" s="1" t="str">
        <f>IF(ISBLANK(Colony!I180),"",Colony!I180)</f>
        <v/>
      </c>
      <c r="G163" s="1" t="str">
        <f>IF(ISBLANK(Colony!J180),"",Colony!J180)</f>
        <v/>
      </c>
      <c r="H163" s="1" t="str">
        <f>IF(ISBLANK(Colony!L180),"",Colony!L180)</f>
        <v/>
      </c>
      <c r="I163" t="str">
        <f t="array" ref="I163">_xlfn.IFNA(INDEX($A$4:$A$499&amp;$E$4:$E$499, MATCH(0, COUNTIF(I$3:I162, $A$4:$A$499&amp;$E$4:$E$499), 0)),"")</f>
        <v/>
      </c>
      <c r="J163" t="str">
        <f t="array" ref="J163">_xlfn.IFNA( MATCH(0, COUNTIF(I$3:I162, $A$4:$A$499&amp;$E$4:$E$499), 0),"")</f>
        <v/>
      </c>
      <c r="K163" s="2" t="str">
        <f t="array" ref="K163">IFERROR(INDEX($A$4:$A$499, J163),"")</f>
        <v/>
      </c>
      <c r="L163" t="str">
        <f t="array" ref="L163">IFERROR(INDEX($G$4:$G$499, J163),"")</f>
        <v/>
      </c>
      <c r="M163" t="str">
        <f t="array" ref="M163">IF(AND(J164&gt;99999,J163&lt;99999),O163- (SUM(--(NOT(ISBLANK(INDEX(Colony!$J$21:$J$494, J163):INDEX(Colony!$J$21:$J$494, COUNT($A$4:$A$499))))))), IFERROR(O163-(SUM(--(NOT(ISBLANK(INDEX(Colony!$J$21:$J$494, J163):INDEX(Colony!$J$21:$J$494, J164-1)))))),""))</f>
        <v/>
      </c>
      <c r="N163" t="str">
        <f t="array" ref="N163">IFERROR(INDEX($E$4:$E$499,J163),"")</f>
        <v/>
      </c>
      <c r="O163" t="str">
        <f t="array" ref="O163">IFERROR(IF(NOT(J163+100&gt;J164),COUNT($A$4:$A$499)+1-J163,IFERROR(J164-J163,"")),"")</f>
        <v/>
      </c>
      <c r="W163" s="2"/>
      <c r="Y163" s="2"/>
      <c r="AA163" s="2"/>
      <c r="AC163" s="2"/>
      <c r="AE163" s="2"/>
      <c r="AG163" s="2"/>
      <c r="AI163" s="2"/>
    </row>
    <row r="164" spans="1:35" x14ac:dyDescent="0.25">
      <c r="A164" s="2" t="str">
        <f>IF(ISBLANK(Colony!D181),"",Colony!D181)</f>
        <v/>
      </c>
      <c r="B164" t="str">
        <f>IF(ISBLANK(Colony!E181),"",Colony!E181)</f>
        <v/>
      </c>
      <c r="C164" t="str">
        <f>IF(ISBLANK(Colony!F181),"",Colony!F181)</f>
        <v/>
      </c>
      <c r="D164" s="1" t="str">
        <f>IF(ISBLANK(Colony!G181),"",Colony!G181)</f>
        <v/>
      </c>
      <c r="E164" s="1" t="str">
        <f>IF(ISBLANK(Colony!H181),"",Colony!H181)</f>
        <v/>
      </c>
      <c r="F164" s="1" t="str">
        <f>IF(ISBLANK(Colony!I181),"",Colony!I181)</f>
        <v/>
      </c>
      <c r="G164" s="1" t="str">
        <f>IF(ISBLANK(Colony!J181),"",Colony!J181)</f>
        <v/>
      </c>
      <c r="H164" s="1" t="str">
        <f>IF(ISBLANK(Colony!L181),"",Colony!L181)</f>
        <v/>
      </c>
      <c r="I164" t="str">
        <f t="array" ref="I164">_xlfn.IFNA(INDEX($A$4:$A$499&amp;$E$4:$E$499, MATCH(0, COUNTIF(I$3:I163, $A$4:$A$499&amp;$E$4:$E$499), 0)),"")</f>
        <v/>
      </c>
      <c r="J164" t="str">
        <f t="array" ref="J164">_xlfn.IFNA( MATCH(0, COUNTIF(I$3:I163, $A$4:$A$499&amp;$E$4:$E$499), 0),"")</f>
        <v/>
      </c>
      <c r="K164" s="2" t="str">
        <f t="array" ref="K164">IFERROR(INDEX($A$4:$A$499, J164),"")</f>
        <v/>
      </c>
      <c r="L164" t="str">
        <f t="array" ref="L164">IFERROR(INDEX($G$4:$G$499, J164),"")</f>
        <v/>
      </c>
      <c r="M164" t="str">
        <f t="array" ref="M164">IF(AND(J165&gt;99999,J164&lt;99999),O164- (SUM(--(NOT(ISBLANK(INDEX(Colony!$J$21:$J$494, J164):INDEX(Colony!$J$21:$J$494, COUNT($A$4:$A$499))))))), IFERROR(O164-(SUM(--(NOT(ISBLANK(INDEX(Colony!$J$21:$J$494, J164):INDEX(Colony!$J$21:$J$494, J165-1)))))),""))</f>
        <v/>
      </c>
      <c r="N164" t="str">
        <f t="array" ref="N164">IFERROR(INDEX($E$4:$E$499,J164),"")</f>
        <v/>
      </c>
      <c r="O164" t="str">
        <f t="array" ref="O164">IFERROR(IF(NOT(J164+100&gt;J165),COUNT($A$4:$A$499)+1-J164,IFERROR(J165-J164,"")),"")</f>
        <v/>
      </c>
      <c r="W164" s="2"/>
      <c r="Y164" s="2"/>
      <c r="AA164" s="2"/>
      <c r="AC164" s="2"/>
      <c r="AE164" s="2"/>
      <c r="AG164" s="2"/>
      <c r="AI164" s="2"/>
    </row>
    <row r="165" spans="1:35" x14ac:dyDescent="0.25">
      <c r="A165" s="2" t="str">
        <f>IF(ISBLANK(Colony!D182),"",Colony!D182)</f>
        <v/>
      </c>
      <c r="B165" t="str">
        <f>IF(ISBLANK(Colony!E182),"",Colony!E182)</f>
        <v/>
      </c>
      <c r="C165" t="str">
        <f>IF(ISBLANK(Colony!F182),"",Colony!F182)</f>
        <v/>
      </c>
      <c r="D165" s="1" t="str">
        <f>IF(ISBLANK(Colony!G182),"",Colony!G182)</f>
        <v/>
      </c>
      <c r="E165" s="1" t="str">
        <f>IF(ISBLANK(Colony!H182),"",Colony!H182)</f>
        <v/>
      </c>
      <c r="F165" s="1" t="str">
        <f>IF(ISBLANK(Colony!I182),"",Colony!I182)</f>
        <v/>
      </c>
      <c r="G165" s="1" t="str">
        <f>IF(ISBLANK(Colony!J182),"",Colony!J182)</f>
        <v/>
      </c>
      <c r="H165" s="1" t="str">
        <f>IF(ISBLANK(Colony!L182),"",Colony!L182)</f>
        <v/>
      </c>
      <c r="I165" t="str">
        <f t="array" ref="I165">_xlfn.IFNA(INDEX($A$4:$A$499&amp;$E$4:$E$499, MATCH(0, COUNTIF(I$3:I164, $A$4:$A$499&amp;$E$4:$E$499), 0)),"")</f>
        <v/>
      </c>
      <c r="J165" t="str">
        <f t="array" ref="J165">_xlfn.IFNA( MATCH(0, COUNTIF(I$3:I164, $A$4:$A$499&amp;$E$4:$E$499), 0),"")</f>
        <v/>
      </c>
      <c r="K165" s="2" t="str">
        <f t="array" ref="K165">IFERROR(INDEX($A$4:$A$499, J165),"")</f>
        <v/>
      </c>
      <c r="L165" t="str">
        <f t="array" ref="L165">IFERROR(INDEX($G$4:$G$499, J165),"")</f>
        <v/>
      </c>
      <c r="M165" t="str">
        <f t="array" ref="M165">IF(AND(J166&gt;99999,J165&lt;99999),O165- (SUM(--(NOT(ISBLANK(INDEX(Colony!$J$21:$J$494, J165):INDEX(Colony!$J$21:$J$494, COUNT($A$4:$A$499))))))), IFERROR(O165-(SUM(--(NOT(ISBLANK(INDEX(Colony!$J$21:$J$494, J165):INDEX(Colony!$J$21:$J$494, J166-1)))))),""))</f>
        <v/>
      </c>
      <c r="N165" t="str">
        <f t="array" ref="N165">IFERROR(INDEX($E$4:$E$499,J165),"")</f>
        <v/>
      </c>
      <c r="O165" t="str">
        <f t="array" ref="O165">IFERROR(IF(NOT(J165+100&gt;J166),COUNT($A$4:$A$499)+1-J165,IFERROR(J166-J165,"")),"")</f>
        <v/>
      </c>
      <c r="W165" s="2"/>
      <c r="Y165" s="2"/>
      <c r="AA165" s="2"/>
      <c r="AC165" s="2"/>
      <c r="AE165" s="2"/>
      <c r="AG165" s="2"/>
      <c r="AI165" s="2"/>
    </row>
    <row r="166" spans="1:35" x14ac:dyDescent="0.25">
      <c r="A166" s="2" t="str">
        <f>IF(ISBLANK(Colony!D183),"",Colony!D183)</f>
        <v/>
      </c>
      <c r="B166" t="str">
        <f>IF(ISBLANK(Colony!E183),"",Colony!E183)</f>
        <v/>
      </c>
      <c r="C166" t="str">
        <f>IF(ISBLANK(Colony!F183),"",Colony!F183)</f>
        <v/>
      </c>
      <c r="D166" s="1" t="str">
        <f>IF(ISBLANK(Colony!G183),"",Colony!G183)</f>
        <v/>
      </c>
      <c r="E166" s="1" t="str">
        <f>IF(ISBLANK(Colony!H183),"",Colony!H183)</f>
        <v/>
      </c>
      <c r="F166" s="1" t="str">
        <f>IF(ISBLANK(Colony!I183),"",Colony!I183)</f>
        <v/>
      </c>
      <c r="G166" s="1" t="str">
        <f>IF(ISBLANK(Colony!J183),"",Colony!J183)</f>
        <v/>
      </c>
      <c r="H166" s="1" t="str">
        <f>IF(ISBLANK(Colony!L183),"",Colony!L183)</f>
        <v/>
      </c>
      <c r="I166" t="str">
        <f t="array" ref="I166">_xlfn.IFNA(INDEX($A$4:$A$499&amp;$E$4:$E$499, MATCH(0, COUNTIF(I$3:I165, $A$4:$A$499&amp;$E$4:$E$499), 0)),"")</f>
        <v/>
      </c>
      <c r="J166" t="str">
        <f t="array" ref="J166">_xlfn.IFNA( MATCH(0, COUNTIF(I$3:I165, $A$4:$A$499&amp;$E$4:$E$499), 0),"")</f>
        <v/>
      </c>
      <c r="K166" s="2" t="str">
        <f t="array" ref="K166">IFERROR(INDEX($A$4:$A$499, J166),"")</f>
        <v/>
      </c>
      <c r="L166" t="str">
        <f t="array" ref="L166">IFERROR(INDEX($G$4:$G$499, J166),"")</f>
        <v/>
      </c>
      <c r="M166" t="str">
        <f t="array" ref="M166">IF(AND(J167&gt;99999,J166&lt;99999),O166- (SUM(--(NOT(ISBLANK(INDEX(Colony!$J$21:$J$494, J166):INDEX(Colony!$J$21:$J$494, COUNT($A$4:$A$499))))))), IFERROR(O166-(SUM(--(NOT(ISBLANK(INDEX(Colony!$J$21:$J$494, J166):INDEX(Colony!$J$21:$J$494, J167-1)))))),""))</f>
        <v/>
      </c>
      <c r="N166" t="str">
        <f t="array" ref="N166">IFERROR(INDEX($E$4:$E$499,J166),"")</f>
        <v/>
      </c>
      <c r="O166" t="str">
        <f t="array" ref="O166">IFERROR(IF(NOT(J166+100&gt;J167),COUNT($A$4:$A$499)+1-J166,IFERROR(J167-J166,"")),"")</f>
        <v/>
      </c>
      <c r="W166" s="2"/>
      <c r="Y166" s="2"/>
      <c r="AA166" s="2"/>
      <c r="AC166" s="2"/>
      <c r="AE166" s="2"/>
      <c r="AG166" s="2"/>
      <c r="AI166" s="2"/>
    </row>
    <row r="167" spans="1:35" x14ac:dyDescent="0.25">
      <c r="A167" s="2" t="str">
        <f>IF(ISBLANK(Colony!D184),"",Colony!D184)</f>
        <v/>
      </c>
      <c r="B167" t="str">
        <f>IF(ISBLANK(Colony!E184),"",Colony!E184)</f>
        <v/>
      </c>
      <c r="C167" t="str">
        <f>IF(ISBLANK(Colony!F184),"",Colony!F184)</f>
        <v/>
      </c>
      <c r="D167" s="1" t="str">
        <f>IF(ISBLANK(Colony!G184),"",Colony!G184)</f>
        <v/>
      </c>
      <c r="E167" s="1" t="str">
        <f>IF(ISBLANK(Colony!H184),"",Colony!H184)</f>
        <v/>
      </c>
      <c r="F167" s="1" t="str">
        <f>IF(ISBLANK(Colony!I184),"",Colony!I184)</f>
        <v/>
      </c>
      <c r="G167" s="1" t="str">
        <f>IF(ISBLANK(Colony!J184),"",Colony!J184)</f>
        <v/>
      </c>
      <c r="H167" s="1" t="str">
        <f>IF(ISBLANK(Colony!L184),"",Colony!L184)</f>
        <v/>
      </c>
      <c r="I167" t="str">
        <f t="array" ref="I167">_xlfn.IFNA(INDEX($A$4:$A$499&amp;$E$4:$E$499, MATCH(0, COUNTIF(I$3:I166, $A$4:$A$499&amp;$E$4:$E$499), 0)),"")</f>
        <v/>
      </c>
      <c r="J167" t="str">
        <f t="array" ref="J167">_xlfn.IFNA( MATCH(0, COUNTIF(I$3:I166, $A$4:$A$499&amp;$E$4:$E$499), 0),"")</f>
        <v/>
      </c>
      <c r="K167" s="2" t="str">
        <f t="array" ref="K167">IFERROR(INDEX($A$4:$A$499, J167),"")</f>
        <v/>
      </c>
      <c r="L167" t="str">
        <f t="array" ref="L167">IFERROR(INDEX($G$4:$G$499, J167),"")</f>
        <v/>
      </c>
      <c r="M167" t="str">
        <f t="array" ref="M167">IF(AND(J168&gt;99999,J167&lt;99999),O167- (SUM(--(NOT(ISBLANK(INDEX(Colony!$J$21:$J$494, J167):INDEX(Colony!$J$21:$J$494, COUNT($A$4:$A$499))))))), IFERROR(O167-(SUM(--(NOT(ISBLANK(INDEX(Colony!$J$21:$J$494, J167):INDEX(Colony!$J$21:$J$494, J168-1)))))),""))</f>
        <v/>
      </c>
      <c r="N167" t="str">
        <f t="array" ref="N167">IFERROR(INDEX($E$4:$E$499,J167),"")</f>
        <v/>
      </c>
      <c r="O167" t="str">
        <f t="array" ref="O167">IFERROR(IF(NOT(J167+100&gt;J168),COUNT($A$4:$A$499)+1-J167,IFERROR(J168-J167,"")),"")</f>
        <v/>
      </c>
      <c r="W167" s="2"/>
      <c r="Y167" s="2"/>
      <c r="AA167" s="2"/>
      <c r="AC167" s="2"/>
      <c r="AE167" s="2"/>
      <c r="AG167" s="2"/>
      <c r="AI167" s="2"/>
    </row>
    <row r="168" spans="1:35" x14ac:dyDescent="0.25">
      <c r="A168" s="2" t="str">
        <f>IF(ISBLANK(Colony!D185),"",Colony!D185)</f>
        <v/>
      </c>
      <c r="B168" t="str">
        <f>IF(ISBLANK(Colony!E185),"",Colony!E185)</f>
        <v/>
      </c>
      <c r="C168" t="str">
        <f>IF(ISBLANK(Colony!F185),"",Colony!F185)</f>
        <v/>
      </c>
      <c r="D168" s="1" t="str">
        <f>IF(ISBLANK(Colony!G185),"",Colony!G185)</f>
        <v/>
      </c>
      <c r="E168" s="1" t="str">
        <f>IF(ISBLANK(Colony!H185),"",Colony!H185)</f>
        <v/>
      </c>
      <c r="F168" s="1" t="str">
        <f>IF(ISBLANK(Colony!I185),"",Colony!I185)</f>
        <v/>
      </c>
      <c r="G168" s="1" t="str">
        <f>IF(ISBLANK(Colony!J185),"",Colony!J185)</f>
        <v/>
      </c>
      <c r="H168" s="1" t="str">
        <f>IF(ISBLANK(Colony!L185),"",Colony!L185)</f>
        <v/>
      </c>
      <c r="I168" t="str">
        <f t="array" ref="I168">_xlfn.IFNA(INDEX($A$4:$A$499&amp;$E$4:$E$499, MATCH(0, COUNTIF(I$3:I167, $A$4:$A$499&amp;$E$4:$E$499), 0)),"")</f>
        <v/>
      </c>
      <c r="J168" t="str">
        <f t="array" ref="J168">_xlfn.IFNA( MATCH(0, COUNTIF(I$3:I167, $A$4:$A$499&amp;$E$4:$E$499), 0),"")</f>
        <v/>
      </c>
      <c r="K168" s="2" t="str">
        <f t="array" ref="K168">IFERROR(INDEX($A$4:$A$499, J168),"")</f>
        <v/>
      </c>
      <c r="L168" t="str">
        <f t="array" ref="L168">IFERROR(INDEX($G$4:$G$499, J168),"")</f>
        <v/>
      </c>
      <c r="M168" t="str">
        <f t="array" ref="M168">IF(AND(J169&gt;99999,J168&lt;99999),O168- (SUM(--(NOT(ISBLANK(INDEX(Colony!$J$21:$J$494, J168):INDEX(Colony!$J$21:$J$494, COUNT($A$4:$A$499))))))), IFERROR(O168-(SUM(--(NOT(ISBLANK(INDEX(Colony!$J$21:$J$494, J168):INDEX(Colony!$J$21:$J$494, J169-1)))))),""))</f>
        <v/>
      </c>
      <c r="N168" t="str">
        <f t="array" ref="N168">IFERROR(INDEX($E$4:$E$499,J168),"")</f>
        <v/>
      </c>
      <c r="O168" t="str">
        <f t="array" ref="O168">IFERROR(IF(NOT(J168+100&gt;J169),COUNT($A$4:$A$499)+1-J168,IFERROR(J169-J168,"")),"")</f>
        <v/>
      </c>
      <c r="W168" s="2"/>
      <c r="Y168" s="2"/>
      <c r="AA168" s="2"/>
      <c r="AC168" s="2"/>
      <c r="AE168" s="2"/>
      <c r="AG168" s="2"/>
      <c r="AI168" s="2"/>
    </row>
    <row r="169" spans="1:35" x14ac:dyDescent="0.25">
      <c r="A169" s="2" t="str">
        <f>IF(ISBLANK(Colony!D186),"",Colony!D186)</f>
        <v/>
      </c>
      <c r="B169" t="str">
        <f>IF(ISBLANK(Colony!E186),"",Colony!E186)</f>
        <v/>
      </c>
      <c r="C169" t="str">
        <f>IF(ISBLANK(Colony!F186),"",Colony!F186)</f>
        <v/>
      </c>
      <c r="D169" s="1" t="str">
        <f>IF(ISBLANK(Colony!G186),"",Colony!G186)</f>
        <v/>
      </c>
      <c r="E169" s="1" t="str">
        <f>IF(ISBLANK(Colony!H186),"",Colony!H186)</f>
        <v/>
      </c>
      <c r="F169" s="1" t="str">
        <f>IF(ISBLANK(Colony!I186),"",Colony!I186)</f>
        <v/>
      </c>
      <c r="G169" s="1" t="str">
        <f>IF(ISBLANK(Colony!J186),"",Colony!J186)</f>
        <v/>
      </c>
      <c r="H169" s="1" t="str">
        <f>IF(ISBLANK(Colony!L186),"",Colony!L186)</f>
        <v/>
      </c>
      <c r="I169" t="str">
        <f t="array" ref="I169">_xlfn.IFNA(INDEX($A$4:$A$499&amp;$E$4:$E$499, MATCH(0, COUNTIF(I$3:I168, $A$4:$A$499&amp;$E$4:$E$499), 0)),"")</f>
        <v/>
      </c>
      <c r="J169" t="str">
        <f t="array" ref="J169">_xlfn.IFNA( MATCH(0, COUNTIF(I$3:I168, $A$4:$A$499&amp;$E$4:$E$499), 0),"")</f>
        <v/>
      </c>
      <c r="K169" s="2" t="str">
        <f t="array" ref="K169">IFERROR(INDEX($A$4:$A$499, J169),"")</f>
        <v/>
      </c>
      <c r="L169" t="str">
        <f t="array" ref="L169">IFERROR(INDEX($G$4:$G$499, J169),"")</f>
        <v/>
      </c>
      <c r="M169" t="str">
        <f t="array" ref="M169">IF(AND(J170&gt;99999,J169&lt;99999),O169- (SUM(--(NOT(ISBLANK(INDEX(Colony!$J$21:$J$494, J169):INDEX(Colony!$J$21:$J$494, COUNT($A$4:$A$499))))))), IFERROR(O169-(SUM(--(NOT(ISBLANK(INDEX(Colony!$J$21:$J$494, J169):INDEX(Colony!$J$21:$J$494, J170-1)))))),""))</f>
        <v/>
      </c>
      <c r="N169" t="str">
        <f t="array" ref="N169">IFERROR(INDEX($E$4:$E$499,J169),"")</f>
        <v/>
      </c>
      <c r="O169" t="str">
        <f t="array" ref="O169">IFERROR(IF(NOT(J169+100&gt;J170),COUNT($A$4:$A$499)+1-J169,IFERROR(J170-J169,"")),"")</f>
        <v/>
      </c>
      <c r="W169" s="2"/>
      <c r="Y169" s="2"/>
      <c r="AA169" s="2"/>
      <c r="AC169" s="2"/>
      <c r="AE169" s="2"/>
      <c r="AG169" s="2"/>
      <c r="AI169" s="2"/>
    </row>
    <row r="170" spans="1:35" x14ac:dyDescent="0.25">
      <c r="A170" s="2" t="str">
        <f>IF(ISBLANK(Colony!D187),"",Colony!D187)</f>
        <v/>
      </c>
      <c r="B170" t="str">
        <f>IF(ISBLANK(Colony!E187),"",Colony!E187)</f>
        <v/>
      </c>
      <c r="C170" t="str">
        <f>IF(ISBLANK(Colony!F187),"",Colony!F187)</f>
        <v/>
      </c>
      <c r="D170" s="1" t="str">
        <f>IF(ISBLANK(Colony!G187),"",Colony!G187)</f>
        <v/>
      </c>
      <c r="E170" s="1" t="str">
        <f>IF(ISBLANK(Colony!H187),"",Colony!H187)</f>
        <v/>
      </c>
      <c r="F170" s="1" t="str">
        <f>IF(ISBLANK(Colony!I187),"",Colony!I187)</f>
        <v/>
      </c>
      <c r="G170" s="1" t="str">
        <f>IF(ISBLANK(Colony!J187),"",Colony!J187)</f>
        <v/>
      </c>
      <c r="H170" s="1" t="str">
        <f>IF(ISBLANK(Colony!L187),"",Colony!L187)</f>
        <v/>
      </c>
      <c r="I170" t="str">
        <f t="array" ref="I170">_xlfn.IFNA(INDEX($A$4:$A$499&amp;$E$4:$E$499, MATCH(0, COUNTIF(I$3:I169, $A$4:$A$499&amp;$E$4:$E$499), 0)),"")</f>
        <v/>
      </c>
      <c r="J170" t="str">
        <f t="array" ref="J170">_xlfn.IFNA( MATCH(0, COUNTIF(I$3:I169, $A$4:$A$499&amp;$E$4:$E$499), 0),"")</f>
        <v/>
      </c>
      <c r="K170" s="2" t="str">
        <f t="array" ref="K170">IFERROR(INDEX($A$4:$A$499, J170),"")</f>
        <v/>
      </c>
      <c r="L170" t="str">
        <f t="array" ref="L170">IFERROR(INDEX($G$4:$G$499, J170),"")</f>
        <v/>
      </c>
      <c r="M170" t="str">
        <f t="array" ref="M170">IF(AND(J171&gt;99999,J170&lt;99999),O170- (SUM(--(NOT(ISBLANK(INDEX(Colony!$J$21:$J$494, J170):INDEX(Colony!$J$21:$J$494, COUNT($A$4:$A$499))))))), IFERROR(O170-(SUM(--(NOT(ISBLANK(INDEX(Colony!$J$21:$J$494, J170):INDEX(Colony!$J$21:$J$494, J171-1)))))),""))</f>
        <v/>
      </c>
      <c r="N170" t="str">
        <f t="array" ref="N170">IFERROR(INDEX($E$4:$E$499,J170),"")</f>
        <v/>
      </c>
      <c r="O170" t="str">
        <f t="array" ref="O170">IFERROR(IF(NOT(J170+100&gt;J171),COUNT($A$4:$A$499)+1-J170,IFERROR(J171-J170,"")),"")</f>
        <v/>
      </c>
      <c r="W170" s="2"/>
      <c r="Y170" s="2"/>
      <c r="AA170" s="2"/>
      <c r="AC170" s="2"/>
      <c r="AE170" s="2"/>
      <c r="AG170" s="2"/>
      <c r="AI170" s="2"/>
    </row>
    <row r="171" spans="1:35" x14ac:dyDescent="0.25">
      <c r="A171" s="2" t="str">
        <f>IF(ISBLANK(Colony!D188),"",Colony!D188)</f>
        <v/>
      </c>
      <c r="B171" t="str">
        <f>IF(ISBLANK(Colony!E188),"",Colony!E188)</f>
        <v/>
      </c>
      <c r="C171" t="str">
        <f>IF(ISBLANK(Colony!F188),"",Colony!F188)</f>
        <v/>
      </c>
      <c r="D171" s="1" t="str">
        <f>IF(ISBLANK(Colony!G188),"",Colony!G188)</f>
        <v/>
      </c>
      <c r="E171" s="1" t="str">
        <f>IF(ISBLANK(Colony!H188),"",Colony!H188)</f>
        <v/>
      </c>
      <c r="F171" s="1" t="str">
        <f>IF(ISBLANK(Colony!I188),"",Colony!I188)</f>
        <v/>
      </c>
      <c r="G171" s="1" t="str">
        <f>IF(ISBLANK(Colony!J188),"",Colony!J188)</f>
        <v/>
      </c>
      <c r="H171" s="1" t="str">
        <f>IF(ISBLANK(Colony!L188),"",Colony!L188)</f>
        <v/>
      </c>
      <c r="I171" t="str">
        <f t="array" ref="I171">_xlfn.IFNA(INDEX($A$4:$A$499&amp;$E$4:$E$499, MATCH(0, COUNTIF(I$3:I170, $A$4:$A$499&amp;$E$4:$E$499), 0)),"")</f>
        <v/>
      </c>
      <c r="J171" t="str">
        <f t="array" ref="J171">_xlfn.IFNA( MATCH(0, COUNTIF(I$3:I170, $A$4:$A$499&amp;$E$4:$E$499), 0),"")</f>
        <v/>
      </c>
      <c r="K171" s="2" t="str">
        <f t="array" ref="K171">IFERROR(INDEX($A$4:$A$499, J171),"")</f>
        <v/>
      </c>
      <c r="L171" t="str">
        <f t="array" ref="L171">IFERROR(INDEX($G$4:$G$499, J171),"")</f>
        <v/>
      </c>
      <c r="M171" t="str">
        <f t="array" ref="M171">IF(AND(J172&gt;99999,J171&lt;99999),O171- (SUM(--(NOT(ISBLANK(INDEX(Colony!$J$21:$J$494, J171):INDEX(Colony!$J$21:$J$494, COUNT($A$4:$A$499))))))), IFERROR(O171-(SUM(--(NOT(ISBLANK(INDEX(Colony!$J$21:$J$494, J171):INDEX(Colony!$J$21:$J$494, J172-1)))))),""))</f>
        <v/>
      </c>
      <c r="N171" t="str">
        <f t="array" ref="N171">IFERROR(INDEX($E$4:$E$499,J171),"")</f>
        <v/>
      </c>
      <c r="O171" t="str">
        <f t="array" ref="O171">IFERROR(IF(NOT(J171+100&gt;J172),COUNT($A$4:$A$499)+1-J171,IFERROR(J172-J171,"")),"")</f>
        <v/>
      </c>
      <c r="W171" s="2"/>
      <c r="Y171" s="2"/>
      <c r="AA171" s="2"/>
      <c r="AC171" s="2"/>
      <c r="AE171" s="2"/>
      <c r="AG171" s="2"/>
      <c r="AI171" s="2"/>
    </row>
    <row r="172" spans="1:35" x14ac:dyDescent="0.25">
      <c r="A172" s="2" t="str">
        <f>IF(ISBLANK(Colony!D189),"",Colony!D189)</f>
        <v/>
      </c>
      <c r="B172" t="str">
        <f>IF(ISBLANK(Colony!E189),"",Colony!E189)</f>
        <v/>
      </c>
      <c r="C172" t="str">
        <f>IF(ISBLANK(Colony!F189),"",Colony!F189)</f>
        <v/>
      </c>
      <c r="D172" s="1" t="str">
        <f>IF(ISBLANK(Colony!G189),"",Colony!G189)</f>
        <v/>
      </c>
      <c r="E172" s="1" t="str">
        <f>IF(ISBLANK(Colony!H189),"",Colony!H189)</f>
        <v/>
      </c>
      <c r="F172" s="1" t="str">
        <f>IF(ISBLANK(Colony!I189),"",Colony!I189)</f>
        <v/>
      </c>
      <c r="G172" s="1" t="str">
        <f>IF(ISBLANK(Colony!J189),"",Colony!J189)</f>
        <v/>
      </c>
      <c r="H172" s="1" t="str">
        <f>IF(ISBLANK(Colony!L189),"",Colony!L189)</f>
        <v/>
      </c>
      <c r="I172" t="str">
        <f t="array" ref="I172">_xlfn.IFNA(INDEX($A$4:$A$499&amp;$E$4:$E$499, MATCH(0, COUNTIF(I$3:I171, $A$4:$A$499&amp;$E$4:$E$499), 0)),"")</f>
        <v/>
      </c>
      <c r="J172" t="str">
        <f t="array" ref="J172">_xlfn.IFNA( MATCH(0, COUNTIF(I$3:I171, $A$4:$A$499&amp;$E$4:$E$499), 0),"")</f>
        <v/>
      </c>
      <c r="K172" s="2" t="str">
        <f t="array" ref="K172">IFERROR(INDEX($A$4:$A$499, J172),"")</f>
        <v/>
      </c>
      <c r="L172" t="str">
        <f t="array" ref="L172">IFERROR(INDEX($G$4:$G$499, J172),"")</f>
        <v/>
      </c>
      <c r="M172" t="str">
        <f t="array" ref="M172">IF(AND(J173&gt;99999,J172&lt;99999),O172- (SUM(--(NOT(ISBLANK(INDEX(Colony!$J$21:$J$494, J172):INDEX(Colony!$J$21:$J$494, COUNT($A$4:$A$499))))))), IFERROR(O172-(SUM(--(NOT(ISBLANK(INDEX(Colony!$J$21:$J$494, J172):INDEX(Colony!$J$21:$J$494, J173-1)))))),""))</f>
        <v/>
      </c>
      <c r="N172" t="str">
        <f t="array" ref="N172">IFERROR(INDEX($E$4:$E$499,J172),"")</f>
        <v/>
      </c>
      <c r="O172" t="str">
        <f t="array" ref="O172">IFERROR(IF(NOT(J172+100&gt;J173),COUNT($A$4:$A$499)+1-J172,IFERROR(J173-J172,"")),"")</f>
        <v/>
      </c>
      <c r="W172" s="2"/>
      <c r="Y172" s="2"/>
      <c r="AA172" s="2"/>
      <c r="AC172" s="2"/>
      <c r="AE172" s="2"/>
      <c r="AG172" s="2"/>
      <c r="AI172" s="2"/>
    </row>
    <row r="173" spans="1:35" x14ac:dyDescent="0.25">
      <c r="A173" s="2" t="str">
        <f>IF(ISBLANK(Colony!D190),"",Colony!D190)</f>
        <v/>
      </c>
      <c r="B173" t="str">
        <f>IF(ISBLANK(Colony!E190),"",Colony!E190)</f>
        <v/>
      </c>
      <c r="C173" t="str">
        <f>IF(ISBLANK(Colony!F190),"",Colony!F190)</f>
        <v/>
      </c>
      <c r="D173" s="1" t="str">
        <f>IF(ISBLANK(Colony!G190),"",Colony!G190)</f>
        <v/>
      </c>
      <c r="E173" s="1" t="str">
        <f>IF(ISBLANK(Colony!H190),"",Colony!H190)</f>
        <v/>
      </c>
      <c r="F173" s="1" t="str">
        <f>IF(ISBLANK(Colony!I190),"",Colony!I190)</f>
        <v/>
      </c>
      <c r="G173" s="1" t="str">
        <f>IF(ISBLANK(Colony!J190),"",Colony!J190)</f>
        <v/>
      </c>
      <c r="H173" s="1" t="str">
        <f>IF(ISBLANK(Colony!L190),"",Colony!L190)</f>
        <v/>
      </c>
      <c r="I173" t="str">
        <f t="array" ref="I173">_xlfn.IFNA(INDEX($A$4:$A$499&amp;$E$4:$E$499, MATCH(0, COUNTIF(I$3:I172, $A$4:$A$499&amp;$E$4:$E$499), 0)),"")</f>
        <v/>
      </c>
      <c r="J173" t="str">
        <f t="array" ref="J173">_xlfn.IFNA( MATCH(0, COUNTIF(I$3:I172, $A$4:$A$499&amp;$E$4:$E$499), 0),"")</f>
        <v/>
      </c>
      <c r="K173" s="2" t="str">
        <f t="array" ref="K173">IFERROR(INDEX($A$4:$A$499, J173),"")</f>
        <v/>
      </c>
      <c r="L173" t="str">
        <f t="array" ref="L173">IFERROR(INDEX($G$4:$G$499, J173),"")</f>
        <v/>
      </c>
      <c r="M173" t="str">
        <f t="array" ref="M173">IF(AND(J174&gt;99999,J173&lt;99999),O173- (SUM(--(NOT(ISBLANK(INDEX(Colony!$J$21:$J$494, J173):INDEX(Colony!$J$21:$J$494, COUNT($A$4:$A$499))))))), IFERROR(O173-(SUM(--(NOT(ISBLANK(INDEX(Colony!$J$21:$J$494, J173):INDEX(Colony!$J$21:$J$494, J174-1)))))),""))</f>
        <v/>
      </c>
      <c r="N173" t="str">
        <f t="array" ref="N173">IFERROR(INDEX($E$4:$E$499,J173),"")</f>
        <v/>
      </c>
      <c r="O173" t="str">
        <f t="array" ref="O173">IFERROR(IF(NOT(J173+100&gt;J174),COUNT($A$4:$A$499)+1-J173,IFERROR(J174-J173,"")),"")</f>
        <v/>
      </c>
      <c r="W173" s="2"/>
      <c r="Y173" s="2"/>
      <c r="AA173" s="2"/>
      <c r="AC173" s="2"/>
      <c r="AE173" s="2"/>
      <c r="AG173" s="2"/>
      <c r="AI173" s="2"/>
    </row>
    <row r="174" spans="1:35" x14ac:dyDescent="0.25">
      <c r="A174" s="2" t="str">
        <f>IF(ISBLANK(Colony!D191),"",Colony!D191)</f>
        <v/>
      </c>
      <c r="B174" t="str">
        <f>IF(ISBLANK(Colony!E191),"",Colony!E191)</f>
        <v/>
      </c>
      <c r="C174" t="str">
        <f>IF(ISBLANK(Colony!F191),"",Colony!F191)</f>
        <v/>
      </c>
      <c r="D174" s="1" t="str">
        <f>IF(ISBLANK(Colony!G191),"",Colony!G191)</f>
        <v/>
      </c>
      <c r="E174" s="1" t="str">
        <f>IF(ISBLANK(Colony!H191),"",Colony!H191)</f>
        <v/>
      </c>
      <c r="F174" s="1" t="str">
        <f>IF(ISBLANK(Colony!I191),"",Colony!I191)</f>
        <v/>
      </c>
      <c r="G174" s="1" t="str">
        <f>IF(ISBLANK(Colony!J191),"",Colony!J191)</f>
        <v/>
      </c>
      <c r="H174" s="1" t="str">
        <f>IF(ISBLANK(Colony!L191),"",Colony!L191)</f>
        <v/>
      </c>
      <c r="I174" t="str">
        <f t="array" ref="I174">_xlfn.IFNA(INDEX($A$4:$A$499&amp;$E$4:$E$499, MATCH(0, COUNTIF(I$3:I173, $A$4:$A$499&amp;$E$4:$E$499), 0)),"")</f>
        <v/>
      </c>
      <c r="J174" t="str">
        <f t="array" ref="J174">_xlfn.IFNA( MATCH(0, COUNTIF(I$3:I173, $A$4:$A$499&amp;$E$4:$E$499), 0),"")</f>
        <v/>
      </c>
      <c r="K174" s="2" t="str">
        <f t="array" ref="K174">IFERROR(INDEX($A$4:$A$499, J174),"")</f>
        <v/>
      </c>
      <c r="L174" t="str">
        <f t="array" ref="L174">IFERROR(INDEX($G$4:$G$499, J174),"")</f>
        <v/>
      </c>
      <c r="M174" t="str">
        <f t="array" ref="M174">IF(AND(J175&gt;99999,J174&lt;99999),O174- (SUM(--(NOT(ISBLANK(INDEX(Colony!$J$21:$J$494, J174):INDEX(Colony!$J$21:$J$494, COUNT($A$4:$A$499))))))), IFERROR(O174-(SUM(--(NOT(ISBLANK(INDEX(Colony!$J$21:$J$494, J174):INDEX(Colony!$J$21:$J$494, J175-1)))))),""))</f>
        <v/>
      </c>
      <c r="N174" t="str">
        <f t="array" ref="N174">IFERROR(INDEX($E$4:$E$499,J174),"")</f>
        <v/>
      </c>
      <c r="O174" t="str">
        <f t="array" ref="O174">IFERROR(IF(NOT(J174+100&gt;J175),COUNT($A$4:$A$499)+1-J174,IFERROR(J175-J174,"")),"")</f>
        <v/>
      </c>
      <c r="W174" s="2"/>
      <c r="Y174" s="2"/>
      <c r="AA174" s="2"/>
      <c r="AC174" s="2"/>
      <c r="AE174" s="2"/>
      <c r="AG174" s="2"/>
      <c r="AI174" s="2"/>
    </row>
    <row r="175" spans="1:35" x14ac:dyDescent="0.25">
      <c r="A175" s="2" t="str">
        <f>IF(ISBLANK(Colony!D192),"",Colony!D192)</f>
        <v/>
      </c>
      <c r="B175" t="str">
        <f>IF(ISBLANK(Colony!E192),"",Colony!E192)</f>
        <v/>
      </c>
      <c r="C175" t="str">
        <f>IF(ISBLANK(Colony!F192),"",Colony!F192)</f>
        <v/>
      </c>
      <c r="D175" s="1" t="str">
        <f>IF(ISBLANK(Colony!G192),"",Colony!G192)</f>
        <v/>
      </c>
      <c r="E175" s="1" t="str">
        <f>IF(ISBLANK(Colony!H192),"",Colony!H192)</f>
        <v/>
      </c>
      <c r="F175" s="1" t="str">
        <f>IF(ISBLANK(Colony!I192),"",Colony!I192)</f>
        <v/>
      </c>
      <c r="G175" s="1" t="str">
        <f>IF(ISBLANK(Colony!J192),"",Colony!J192)</f>
        <v/>
      </c>
      <c r="H175" s="1" t="str">
        <f>IF(ISBLANK(Colony!L192),"",Colony!L192)</f>
        <v/>
      </c>
      <c r="I175" t="str">
        <f t="array" ref="I175">_xlfn.IFNA(INDEX($A$4:$A$499&amp;$E$4:$E$499, MATCH(0, COUNTIF(I$3:I174, $A$4:$A$499&amp;$E$4:$E$499), 0)),"")</f>
        <v/>
      </c>
      <c r="J175" t="str">
        <f t="array" ref="J175">_xlfn.IFNA( MATCH(0, COUNTIF(I$3:I174, $A$4:$A$499&amp;$E$4:$E$499), 0),"")</f>
        <v/>
      </c>
      <c r="K175" s="2" t="str">
        <f t="array" ref="K175">IFERROR(INDEX($A$4:$A$499, J175),"")</f>
        <v/>
      </c>
      <c r="L175" t="str">
        <f t="array" ref="L175">IFERROR(INDEX($G$4:$G$499, J175),"")</f>
        <v/>
      </c>
      <c r="M175" t="str">
        <f t="array" ref="M175">IF(AND(J176&gt;99999,J175&lt;99999),O175- (SUM(--(NOT(ISBLANK(INDEX(Colony!$J$21:$J$494, J175):INDEX(Colony!$J$21:$J$494, COUNT($A$4:$A$499))))))), IFERROR(O175-(SUM(--(NOT(ISBLANK(INDEX(Colony!$J$21:$J$494, J175):INDEX(Colony!$J$21:$J$494, J176-1)))))),""))</f>
        <v/>
      </c>
      <c r="N175" t="str">
        <f t="array" ref="N175">IFERROR(INDEX($E$4:$E$499,J175),"")</f>
        <v/>
      </c>
      <c r="O175" t="str">
        <f t="array" ref="O175">IFERROR(IF(NOT(J175+100&gt;J176),COUNT($A$4:$A$499)+1-J175,IFERROR(J176-J175,"")),"")</f>
        <v/>
      </c>
      <c r="W175" s="2"/>
      <c r="Y175" s="2"/>
      <c r="AA175" s="2"/>
      <c r="AC175" s="2"/>
      <c r="AE175" s="2"/>
      <c r="AG175" s="2"/>
      <c r="AI175" s="2"/>
    </row>
    <row r="176" spans="1:35" x14ac:dyDescent="0.25">
      <c r="A176" s="2" t="str">
        <f>IF(ISBLANK(Colony!D193),"",Colony!D193)</f>
        <v/>
      </c>
      <c r="B176" t="str">
        <f>IF(ISBLANK(Colony!E193),"",Colony!E193)</f>
        <v/>
      </c>
      <c r="C176" t="str">
        <f>IF(ISBLANK(Colony!F193),"",Colony!F193)</f>
        <v/>
      </c>
      <c r="D176" s="1" t="str">
        <f>IF(ISBLANK(Colony!G193),"",Colony!G193)</f>
        <v/>
      </c>
      <c r="E176" s="1" t="str">
        <f>IF(ISBLANK(Colony!H193),"",Colony!H193)</f>
        <v/>
      </c>
      <c r="F176" s="1" t="str">
        <f>IF(ISBLANK(Colony!I193),"",Colony!I193)</f>
        <v/>
      </c>
      <c r="G176" s="1" t="str">
        <f>IF(ISBLANK(Colony!J193),"",Colony!J193)</f>
        <v/>
      </c>
      <c r="H176" s="1" t="str">
        <f>IF(ISBLANK(Colony!L193),"",Colony!L193)</f>
        <v/>
      </c>
      <c r="I176" t="str">
        <f t="array" ref="I176">_xlfn.IFNA(INDEX($A$4:$A$499&amp;$E$4:$E$499, MATCH(0, COUNTIF(I$3:I175, $A$4:$A$499&amp;$E$4:$E$499), 0)),"")</f>
        <v/>
      </c>
      <c r="J176" t="str">
        <f t="array" ref="J176">_xlfn.IFNA( MATCH(0, COUNTIF(I$3:I175, $A$4:$A$499&amp;$E$4:$E$499), 0),"")</f>
        <v/>
      </c>
      <c r="K176" s="2" t="str">
        <f t="array" ref="K176">IFERROR(INDEX($A$4:$A$499, J176),"")</f>
        <v/>
      </c>
      <c r="L176" t="str">
        <f t="array" ref="L176">IFERROR(INDEX($G$4:$G$499, J176),"")</f>
        <v/>
      </c>
      <c r="M176" t="str">
        <f t="array" ref="M176">IF(AND(J177&gt;99999,J176&lt;99999),O176- (SUM(--(NOT(ISBLANK(INDEX(Colony!$J$21:$J$494, J176):INDEX(Colony!$J$21:$J$494, COUNT($A$4:$A$499))))))), IFERROR(O176-(SUM(--(NOT(ISBLANK(INDEX(Colony!$J$21:$J$494, J176):INDEX(Colony!$J$21:$J$494, J177-1)))))),""))</f>
        <v/>
      </c>
      <c r="N176" t="str">
        <f t="array" ref="N176">IFERROR(INDEX($E$4:$E$499,J176),"")</f>
        <v/>
      </c>
      <c r="O176" t="str">
        <f t="array" ref="O176">IFERROR(IF(NOT(J176+100&gt;J177),COUNT($A$4:$A$499)+1-J176,IFERROR(J177-J176,"")),"")</f>
        <v/>
      </c>
      <c r="W176" s="2"/>
      <c r="Y176" s="2"/>
      <c r="AA176" s="2"/>
      <c r="AC176" s="2"/>
      <c r="AE176" s="2"/>
      <c r="AG176" s="2"/>
      <c r="AI176" s="2"/>
    </row>
    <row r="177" spans="1:35" x14ac:dyDescent="0.25">
      <c r="A177" s="2" t="str">
        <f>IF(ISBLANK(Colony!D194),"",Colony!D194)</f>
        <v/>
      </c>
      <c r="B177" t="str">
        <f>IF(ISBLANK(Colony!E194),"",Colony!E194)</f>
        <v/>
      </c>
      <c r="C177" t="str">
        <f>IF(ISBLANK(Colony!F194),"",Colony!F194)</f>
        <v/>
      </c>
      <c r="D177" s="1" t="str">
        <f>IF(ISBLANK(Colony!G194),"",Colony!G194)</f>
        <v/>
      </c>
      <c r="E177" s="1" t="str">
        <f>IF(ISBLANK(Colony!H194),"",Colony!H194)</f>
        <v/>
      </c>
      <c r="F177" s="1" t="str">
        <f>IF(ISBLANK(Colony!I194),"",Colony!I194)</f>
        <v/>
      </c>
      <c r="G177" s="1" t="str">
        <f>IF(ISBLANK(Colony!J194),"",Colony!J194)</f>
        <v/>
      </c>
      <c r="H177" s="1" t="str">
        <f>IF(ISBLANK(Colony!L194),"",Colony!L194)</f>
        <v/>
      </c>
      <c r="I177" t="str">
        <f t="array" ref="I177">_xlfn.IFNA(INDEX($A$4:$A$499&amp;$E$4:$E$499, MATCH(0, COUNTIF(I$3:I176, $A$4:$A$499&amp;$E$4:$E$499), 0)),"")</f>
        <v/>
      </c>
      <c r="J177" t="str">
        <f t="array" ref="J177">_xlfn.IFNA( MATCH(0, COUNTIF(I$3:I176, $A$4:$A$499&amp;$E$4:$E$499), 0),"")</f>
        <v/>
      </c>
      <c r="K177" s="2" t="str">
        <f t="array" ref="K177">IFERROR(INDEX($A$4:$A$499, J177),"")</f>
        <v/>
      </c>
      <c r="L177" t="str">
        <f t="array" ref="L177">IFERROR(INDEX($G$4:$G$499, J177),"")</f>
        <v/>
      </c>
      <c r="M177" t="str">
        <f t="array" ref="M177">IF(AND(J178&gt;99999,J177&lt;99999),O177- (SUM(--(NOT(ISBLANK(INDEX(Colony!$J$21:$J$494, J177):INDEX(Colony!$J$21:$J$494, COUNT($A$4:$A$499))))))), IFERROR(O177-(SUM(--(NOT(ISBLANK(INDEX(Colony!$J$21:$J$494, J177):INDEX(Colony!$J$21:$J$494, J178-1)))))),""))</f>
        <v/>
      </c>
      <c r="N177" t="str">
        <f t="array" ref="N177">IFERROR(INDEX($E$4:$E$499,J177),"")</f>
        <v/>
      </c>
      <c r="O177" t="str">
        <f t="array" ref="O177">IFERROR(IF(NOT(J177+100&gt;J178),COUNT($A$4:$A$499)+1-J177,IFERROR(J178-J177,"")),"")</f>
        <v/>
      </c>
      <c r="W177" s="2"/>
      <c r="Y177" s="2"/>
      <c r="AA177" s="2"/>
      <c r="AC177" s="2"/>
      <c r="AE177" s="2"/>
      <c r="AG177" s="2"/>
      <c r="AI177" s="2"/>
    </row>
    <row r="178" spans="1:35" x14ac:dyDescent="0.25">
      <c r="A178" s="2" t="str">
        <f>IF(ISBLANK(Colony!D195),"",Colony!D195)</f>
        <v/>
      </c>
      <c r="B178" t="str">
        <f>IF(ISBLANK(Colony!E195),"",Colony!E195)</f>
        <v/>
      </c>
      <c r="C178" t="str">
        <f>IF(ISBLANK(Colony!F195),"",Colony!F195)</f>
        <v/>
      </c>
      <c r="D178" s="1" t="str">
        <f>IF(ISBLANK(Colony!G195),"",Colony!G195)</f>
        <v/>
      </c>
      <c r="E178" s="1" t="str">
        <f>IF(ISBLANK(Colony!H195),"",Colony!H195)</f>
        <v/>
      </c>
      <c r="F178" s="1" t="str">
        <f>IF(ISBLANK(Colony!I195),"",Colony!I195)</f>
        <v/>
      </c>
      <c r="G178" s="1" t="str">
        <f>IF(ISBLANK(Colony!J195),"",Colony!J195)</f>
        <v/>
      </c>
      <c r="H178" s="1" t="str">
        <f>IF(ISBLANK(Colony!L195),"",Colony!L195)</f>
        <v/>
      </c>
      <c r="I178" t="str">
        <f t="array" ref="I178">_xlfn.IFNA(INDEX($A$4:$A$499&amp;$E$4:$E$499, MATCH(0, COUNTIF(I$3:I177, $A$4:$A$499&amp;$E$4:$E$499), 0)),"")</f>
        <v/>
      </c>
      <c r="J178" t="str">
        <f t="array" ref="J178">_xlfn.IFNA( MATCH(0, COUNTIF(I$3:I177, $A$4:$A$499&amp;$E$4:$E$499), 0),"")</f>
        <v/>
      </c>
      <c r="K178" s="2" t="str">
        <f t="array" ref="K178">IFERROR(INDEX($A$4:$A$499, J178),"")</f>
        <v/>
      </c>
      <c r="L178" t="str">
        <f t="array" ref="L178">IFERROR(INDEX($G$4:$G$499, J178),"")</f>
        <v/>
      </c>
      <c r="M178" t="str">
        <f t="array" ref="M178">IF(AND(J179&gt;99999,J178&lt;99999),O178- (SUM(--(NOT(ISBLANK(INDEX(Colony!$J$21:$J$494, J178):INDEX(Colony!$J$21:$J$494, COUNT($A$4:$A$499))))))), IFERROR(O178-(SUM(--(NOT(ISBLANK(INDEX(Colony!$J$21:$J$494, J178):INDEX(Colony!$J$21:$J$494, J179-1)))))),""))</f>
        <v/>
      </c>
      <c r="N178" t="str">
        <f t="array" ref="N178">IFERROR(INDEX($E$4:$E$499,J178),"")</f>
        <v/>
      </c>
      <c r="O178" t="str">
        <f t="array" ref="O178">IFERROR(IF(NOT(J178+100&gt;J179),COUNT($A$4:$A$499)+1-J178,IFERROR(J179-J178,"")),"")</f>
        <v/>
      </c>
      <c r="W178" s="2"/>
      <c r="Y178" s="2"/>
      <c r="AA178" s="2"/>
      <c r="AC178" s="2"/>
      <c r="AE178" s="2"/>
      <c r="AG178" s="2"/>
      <c r="AI178" s="2"/>
    </row>
    <row r="179" spans="1:35" x14ac:dyDescent="0.25">
      <c r="A179" s="2" t="str">
        <f>IF(ISBLANK(Colony!D196),"",Colony!D196)</f>
        <v/>
      </c>
      <c r="B179" t="str">
        <f>IF(ISBLANK(Colony!E196),"",Colony!E196)</f>
        <v/>
      </c>
      <c r="C179" t="str">
        <f>IF(ISBLANK(Colony!F196),"",Colony!F196)</f>
        <v/>
      </c>
      <c r="D179" s="1" t="str">
        <f>IF(ISBLANK(Colony!G196),"",Colony!G196)</f>
        <v/>
      </c>
      <c r="E179" s="1" t="str">
        <f>IF(ISBLANK(Colony!H196),"",Colony!H196)</f>
        <v/>
      </c>
      <c r="F179" s="1" t="str">
        <f>IF(ISBLANK(Colony!I196),"",Colony!I196)</f>
        <v/>
      </c>
      <c r="G179" s="1" t="str">
        <f>IF(ISBLANK(Colony!J196),"",Colony!J196)</f>
        <v/>
      </c>
      <c r="H179" s="1" t="str">
        <f>IF(ISBLANK(Colony!L196),"",Colony!L196)</f>
        <v/>
      </c>
      <c r="I179" t="str">
        <f t="array" ref="I179">_xlfn.IFNA(INDEX($A$4:$A$499&amp;$E$4:$E$499, MATCH(0, COUNTIF(I$3:I178, $A$4:$A$499&amp;$E$4:$E$499), 0)),"")</f>
        <v/>
      </c>
      <c r="J179" t="str">
        <f t="array" ref="J179">_xlfn.IFNA( MATCH(0, COUNTIF(I$3:I178, $A$4:$A$499&amp;$E$4:$E$499), 0),"")</f>
        <v/>
      </c>
      <c r="K179" s="2" t="str">
        <f t="array" ref="K179">IFERROR(INDEX($A$4:$A$499, J179),"")</f>
        <v/>
      </c>
      <c r="L179" t="str">
        <f t="array" ref="L179">IFERROR(INDEX($G$4:$G$499, J179),"")</f>
        <v/>
      </c>
      <c r="M179" t="str">
        <f t="array" ref="M179">IF(AND(J180&gt;99999,J179&lt;99999),O179- (SUM(--(NOT(ISBLANK(INDEX(Colony!$J$21:$J$494, J179):INDEX(Colony!$J$21:$J$494, COUNT($A$4:$A$499))))))), IFERROR(O179-(SUM(--(NOT(ISBLANK(INDEX(Colony!$J$21:$J$494, J179):INDEX(Colony!$J$21:$J$494, J180-1)))))),""))</f>
        <v/>
      </c>
      <c r="N179" t="str">
        <f t="array" ref="N179">IFERROR(INDEX($E$4:$E$499,J179),"")</f>
        <v/>
      </c>
      <c r="O179" t="str">
        <f t="array" ref="O179">IFERROR(IF(NOT(J179+100&gt;J180),COUNT($A$4:$A$499)+1-J179,IFERROR(J180-J179,"")),"")</f>
        <v/>
      </c>
      <c r="W179" s="2"/>
      <c r="Y179" s="2"/>
      <c r="AA179" s="2"/>
      <c r="AC179" s="2"/>
      <c r="AE179" s="2"/>
      <c r="AG179" s="2"/>
      <c r="AI179" s="2"/>
    </row>
    <row r="180" spans="1:35" x14ac:dyDescent="0.25">
      <c r="A180" s="2" t="str">
        <f>IF(ISBLANK(Colony!D197),"",Colony!D197)</f>
        <v/>
      </c>
      <c r="B180" t="str">
        <f>IF(ISBLANK(Colony!E197),"",Colony!E197)</f>
        <v/>
      </c>
      <c r="C180" t="str">
        <f>IF(ISBLANK(Colony!F197),"",Colony!F197)</f>
        <v/>
      </c>
      <c r="D180" s="1" t="str">
        <f>IF(ISBLANK(Colony!G197),"",Colony!G197)</f>
        <v/>
      </c>
      <c r="E180" s="1" t="str">
        <f>IF(ISBLANK(Colony!H197),"",Colony!H197)</f>
        <v/>
      </c>
      <c r="F180" s="1" t="str">
        <f>IF(ISBLANK(Colony!I197),"",Colony!I197)</f>
        <v/>
      </c>
      <c r="G180" s="1" t="str">
        <f>IF(ISBLANK(Colony!J197),"",Colony!J197)</f>
        <v/>
      </c>
      <c r="H180" s="1" t="str">
        <f>IF(ISBLANK(Colony!L197),"",Colony!L197)</f>
        <v/>
      </c>
      <c r="I180" t="str">
        <f t="array" ref="I180">_xlfn.IFNA(INDEX($A$4:$A$499&amp;$E$4:$E$499, MATCH(0, COUNTIF(I$3:I179, $A$4:$A$499&amp;$E$4:$E$499), 0)),"")</f>
        <v/>
      </c>
      <c r="J180" t="str">
        <f t="array" ref="J180">_xlfn.IFNA( MATCH(0, COUNTIF(I$3:I179, $A$4:$A$499&amp;$E$4:$E$499), 0),"")</f>
        <v/>
      </c>
      <c r="K180" s="2" t="str">
        <f t="array" ref="K180">IFERROR(INDEX($A$4:$A$499, J180),"")</f>
        <v/>
      </c>
      <c r="L180" t="str">
        <f t="array" ref="L180">IFERROR(INDEX($G$4:$G$499, J180),"")</f>
        <v/>
      </c>
      <c r="M180" t="str">
        <f t="array" ref="M180">IF(AND(J181&gt;99999,J180&lt;99999),O180- (SUM(--(NOT(ISBLANK(INDEX(Colony!$J$21:$J$494, J180):INDEX(Colony!$J$21:$J$494, COUNT($A$4:$A$499))))))), IFERROR(O180-(SUM(--(NOT(ISBLANK(INDEX(Colony!$J$21:$J$494, J180):INDEX(Colony!$J$21:$J$494, J181-1)))))),""))</f>
        <v/>
      </c>
      <c r="N180" t="str">
        <f t="array" ref="N180">IFERROR(INDEX($E$4:$E$499,J180),"")</f>
        <v/>
      </c>
      <c r="O180" t="str">
        <f t="array" ref="O180">IFERROR(IF(NOT(J180+100&gt;J181),COUNT($A$4:$A$499)+1-J180,IFERROR(J181-J180,"")),"")</f>
        <v/>
      </c>
      <c r="W180" s="2"/>
      <c r="Y180" s="2"/>
      <c r="AA180" s="2"/>
      <c r="AC180" s="2"/>
      <c r="AE180" s="2"/>
      <c r="AG180" s="2"/>
      <c r="AI180" s="2"/>
    </row>
    <row r="181" spans="1:35" x14ac:dyDescent="0.25">
      <c r="A181" s="2" t="str">
        <f>IF(ISBLANK(Colony!D198),"",Colony!D198)</f>
        <v/>
      </c>
      <c r="B181" t="str">
        <f>IF(ISBLANK(Colony!E198),"",Colony!E198)</f>
        <v/>
      </c>
      <c r="C181" t="str">
        <f>IF(ISBLANK(Colony!F198),"",Colony!F198)</f>
        <v/>
      </c>
      <c r="D181" s="1" t="str">
        <f>IF(ISBLANK(Colony!G198),"",Colony!G198)</f>
        <v/>
      </c>
      <c r="E181" s="1" t="str">
        <f>IF(ISBLANK(Colony!H198),"",Colony!H198)</f>
        <v/>
      </c>
      <c r="F181" s="1" t="str">
        <f>IF(ISBLANK(Colony!I198),"",Colony!I198)</f>
        <v/>
      </c>
      <c r="G181" s="1" t="str">
        <f>IF(ISBLANK(Colony!J198),"",Colony!J198)</f>
        <v/>
      </c>
      <c r="H181" s="1" t="str">
        <f>IF(ISBLANK(Colony!L198),"",Colony!L198)</f>
        <v/>
      </c>
      <c r="I181" t="str">
        <f t="array" ref="I181">_xlfn.IFNA(INDEX($A$4:$A$499&amp;$E$4:$E$499, MATCH(0, COUNTIF(I$3:I180, $A$4:$A$499&amp;$E$4:$E$499), 0)),"")</f>
        <v/>
      </c>
      <c r="J181" t="str">
        <f t="array" ref="J181">_xlfn.IFNA( MATCH(0, COUNTIF(I$3:I180, $A$4:$A$499&amp;$E$4:$E$499), 0),"")</f>
        <v/>
      </c>
      <c r="K181" s="2" t="str">
        <f t="array" ref="K181">IFERROR(INDEX($A$4:$A$499, J181),"")</f>
        <v/>
      </c>
      <c r="L181" t="str">
        <f t="array" ref="L181">IFERROR(INDEX($G$4:$G$499, J181),"")</f>
        <v/>
      </c>
      <c r="M181" t="str">
        <f t="array" ref="M181">IF(AND(J182&gt;99999,J181&lt;99999),O181- (SUM(--(NOT(ISBLANK(INDEX(Colony!$J$21:$J$494, J181):INDEX(Colony!$J$21:$J$494, COUNT($A$4:$A$499))))))), IFERROR(O181-(SUM(--(NOT(ISBLANK(INDEX(Colony!$J$21:$J$494, J181):INDEX(Colony!$J$21:$J$494, J182-1)))))),""))</f>
        <v/>
      </c>
      <c r="N181" t="str">
        <f t="array" ref="N181">IFERROR(INDEX($E$4:$E$499,J181),"")</f>
        <v/>
      </c>
      <c r="O181" t="str">
        <f t="array" ref="O181">IFERROR(IF(NOT(J181+100&gt;J182),COUNT($A$4:$A$499)+1-J181,IFERROR(J182-J181,"")),"")</f>
        <v/>
      </c>
      <c r="W181" s="2"/>
      <c r="Y181" s="2"/>
      <c r="AA181" s="2"/>
      <c r="AC181" s="2"/>
      <c r="AE181" s="2"/>
      <c r="AG181" s="2"/>
      <c r="AI181" s="2"/>
    </row>
    <row r="182" spans="1:35" x14ac:dyDescent="0.25">
      <c r="A182" s="2" t="str">
        <f>IF(ISBLANK(Colony!D199),"",Colony!D199)</f>
        <v/>
      </c>
      <c r="B182" t="str">
        <f>IF(ISBLANK(Colony!E199),"",Colony!E199)</f>
        <v/>
      </c>
      <c r="C182" t="str">
        <f>IF(ISBLANK(Colony!F199),"",Colony!F199)</f>
        <v/>
      </c>
      <c r="D182" s="1" t="str">
        <f>IF(ISBLANK(Colony!G199),"",Colony!G199)</f>
        <v/>
      </c>
      <c r="E182" s="1" t="str">
        <f>IF(ISBLANK(Colony!H199),"",Colony!H199)</f>
        <v/>
      </c>
      <c r="F182" s="1" t="str">
        <f>IF(ISBLANK(Colony!I199),"",Colony!I199)</f>
        <v/>
      </c>
      <c r="G182" s="1" t="str">
        <f>IF(ISBLANK(Colony!J199),"",Colony!J199)</f>
        <v/>
      </c>
      <c r="H182" s="1" t="str">
        <f>IF(ISBLANK(Colony!L199),"",Colony!L199)</f>
        <v/>
      </c>
      <c r="I182" t="str">
        <f t="array" ref="I182">_xlfn.IFNA(INDEX($A$4:$A$499&amp;$E$4:$E$499, MATCH(0, COUNTIF(I$3:I181, $A$4:$A$499&amp;$E$4:$E$499), 0)),"")</f>
        <v/>
      </c>
      <c r="J182" t="str">
        <f t="array" ref="J182">_xlfn.IFNA( MATCH(0, COUNTIF(I$3:I181, $A$4:$A$499&amp;$E$4:$E$499), 0),"")</f>
        <v/>
      </c>
      <c r="K182" s="2" t="str">
        <f t="array" ref="K182">IFERROR(INDEX($A$4:$A$499, J182),"")</f>
        <v/>
      </c>
      <c r="L182" t="str">
        <f t="array" ref="L182">IFERROR(INDEX($G$4:$G$499, J182),"")</f>
        <v/>
      </c>
      <c r="M182" t="str">
        <f t="array" ref="M182">IF(AND(J183&gt;99999,J182&lt;99999),O182- (SUM(--(NOT(ISBLANK(INDEX(Colony!$J$21:$J$494, J182):INDEX(Colony!$J$21:$J$494, COUNT($A$4:$A$499))))))), IFERROR(O182-(SUM(--(NOT(ISBLANK(INDEX(Colony!$J$21:$J$494, J182):INDEX(Colony!$J$21:$J$494, J183-1)))))),""))</f>
        <v/>
      </c>
      <c r="N182" t="str">
        <f t="array" ref="N182">IFERROR(INDEX($E$4:$E$499,J182),"")</f>
        <v/>
      </c>
      <c r="O182" t="str">
        <f t="array" ref="O182">IFERROR(IF(NOT(J182+100&gt;J183),COUNT($A$4:$A$499)+1-J182,IFERROR(J183-J182,"")),"")</f>
        <v/>
      </c>
      <c r="W182" s="2"/>
      <c r="Y182" s="2"/>
      <c r="AA182" s="2"/>
      <c r="AC182" s="2"/>
      <c r="AE182" s="2"/>
      <c r="AG182" s="2"/>
      <c r="AI182" s="2"/>
    </row>
    <row r="183" spans="1:35" x14ac:dyDescent="0.25">
      <c r="A183" s="2" t="str">
        <f>IF(ISBLANK(Colony!D200),"",Colony!D200)</f>
        <v/>
      </c>
      <c r="B183" t="str">
        <f>IF(ISBLANK(Colony!E200),"",Colony!E200)</f>
        <v/>
      </c>
      <c r="C183" t="str">
        <f>IF(ISBLANK(Colony!F200),"",Colony!F200)</f>
        <v/>
      </c>
      <c r="D183" s="1" t="str">
        <f>IF(ISBLANK(Colony!G200),"",Colony!G200)</f>
        <v/>
      </c>
      <c r="E183" s="1" t="str">
        <f>IF(ISBLANK(Colony!H200),"",Colony!H200)</f>
        <v/>
      </c>
      <c r="F183" s="1" t="str">
        <f>IF(ISBLANK(Colony!I200),"",Colony!I200)</f>
        <v/>
      </c>
      <c r="G183" s="1" t="str">
        <f>IF(ISBLANK(Colony!J200),"",Colony!J200)</f>
        <v/>
      </c>
      <c r="H183" s="1" t="str">
        <f>IF(ISBLANK(Colony!L200),"",Colony!L200)</f>
        <v/>
      </c>
      <c r="I183" t="str">
        <f t="array" ref="I183">_xlfn.IFNA(INDEX($A$4:$A$499&amp;$E$4:$E$499, MATCH(0, COUNTIF(I$3:I182, $A$4:$A$499&amp;$E$4:$E$499), 0)),"")</f>
        <v/>
      </c>
      <c r="J183" t="str">
        <f t="array" ref="J183">_xlfn.IFNA( MATCH(0, COUNTIF(I$3:I182, $A$4:$A$499&amp;$E$4:$E$499), 0),"")</f>
        <v/>
      </c>
      <c r="K183" s="2" t="str">
        <f t="array" ref="K183">IFERROR(INDEX($A$4:$A$499, J183),"")</f>
        <v/>
      </c>
      <c r="L183" t="str">
        <f t="array" ref="L183">IFERROR(INDEX($G$4:$G$499, J183),"")</f>
        <v/>
      </c>
      <c r="M183" t="str">
        <f t="array" ref="M183">IF(AND(J184&gt;99999,J183&lt;99999),O183- (SUM(--(NOT(ISBLANK(INDEX(Colony!$J$21:$J$494, J183):INDEX(Colony!$J$21:$J$494, COUNT($A$4:$A$499))))))), IFERROR(O183-(SUM(--(NOT(ISBLANK(INDEX(Colony!$J$21:$J$494, J183):INDEX(Colony!$J$21:$J$494, J184-1)))))),""))</f>
        <v/>
      </c>
      <c r="N183" t="str">
        <f t="array" ref="N183">IFERROR(INDEX($E$4:$E$499,J183),"")</f>
        <v/>
      </c>
      <c r="O183" t="str">
        <f t="array" ref="O183">IFERROR(IF(NOT(J183+100&gt;J184),COUNT($A$4:$A$499)+1-J183,IFERROR(J184-J183,"")),"")</f>
        <v/>
      </c>
      <c r="W183" s="2"/>
      <c r="Y183" s="2"/>
      <c r="AA183" s="2"/>
      <c r="AC183" s="2"/>
      <c r="AE183" s="2"/>
      <c r="AG183" s="2"/>
      <c r="AI183" s="2"/>
    </row>
    <row r="184" spans="1:35" x14ac:dyDescent="0.25">
      <c r="A184" s="2" t="str">
        <f>IF(ISBLANK(Colony!D201),"",Colony!D201)</f>
        <v/>
      </c>
      <c r="B184" t="str">
        <f>IF(ISBLANK(Colony!E201),"",Colony!E201)</f>
        <v/>
      </c>
      <c r="C184" t="str">
        <f>IF(ISBLANK(Colony!F201),"",Colony!F201)</f>
        <v/>
      </c>
      <c r="D184" s="1" t="str">
        <f>IF(ISBLANK(Colony!G201),"",Colony!G201)</f>
        <v/>
      </c>
      <c r="E184" s="1" t="str">
        <f>IF(ISBLANK(Colony!H201),"",Colony!H201)</f>
        <v/>
      </c>
      <c r="F184" s="1" t="str">
        <f>IF(ISBLANK(Colony!I201),"",Colony!I201)</f>
        <v/>
      </c>
      <c r="G184" s="1" t="str">
        <f>IF(ISBLANK(Colony!J201),"",Colony!J201)</f>
        <v/>
      </c>
      <c r="H184" s="1" t="str">
        <f>IF(ISBLANK(Colony!L201),"",Colony!L201)</f>
        <v/>
      </c>
      <c r="I184" t="str">
        <f t="array" ref="I184">_xlfn.IFNA(INDEX($A$4:$A$499&amp;$E$4:$E$499, MATCH(0, COUNTIF(I$3:I183, $A$4:$A$499&amp;$E$4:$E$499), 0)),"")</f>
        <v/>
      </c>
      <c r="J184" t="str">
        <f t="array" ref="J184">_xlfn.IFNA( MATCH(0, COUNTIF(I$3:I183, $A$4:$A$499&amp;$E$4:$E$499), 0),"")</f>
        <v/>
      </c>
      <c r="K184" s="2" t="str">
        <f t="array" ref="K184">IFERROR(INDEX($A$4:$A$499, J184),"")</f>
        <v/>
      </c>
      <c r="L184" t="str">
        <f t="array" ref="L184">IFERROR(INDEX($G$4:$G$499, J184),"")</f>
        <v/>
      </c>
      <c r="M184" t="str">
        <f t="array" ref="M184">IF(AND(J185&gt;99999,J184&lt;99999),O184- (SUM(--(NOT(ISBLANK(INDEX(Colony!$J$21:$J$494, J184):INDEX(Colony!$J$21:$J$494, COUNT($A$4:$A$499))))))), IFERROR(O184-(SUM(--(NOT(ISBLANK(INDEX(Colony!$J$21:$J$494, J184):INDEX(Colony!$J$21:$J$494, J185-1)))))),""))</f>
        <v/>
      </c>
      <c r="N184" t="str">
        <f t="array" ref="N184">IFERROR(INDEX($E$4:$E$499,J184),"")</f>
        <v/>
      </c>
      <c r="O184" t="str">
        <f t="array" ref="O184">IFERROR(IF(NOT(J184+100&gt;J185),COUNT($A$4:$A$499)+1-J184,IFERROR(J185-J184,"")),"")</f>
        <v/>
      </c>
      <c r="W184" s="2"/>
      <c r="Y184" s="2"/>
      <c r="AA184" s="2"/>
      <c r="AC184" s="2"/>
      <c r="AE184" s="2"/>
      <c r="AG184" s="2"/>
      <c r="AI184" s="2"/>
    </row>
    <row r="185" spans="1:35" x14ac:dyDescent="0.25">
      <c r="A185" s="2" t="str">
        <f>IF(ISBLANK(Colony!D202),"",Colony!D202)</f>
        <v/>
      </c>
      <c r="B185" t="str">
        <f>IF(ISBLANK(Colony!E202),"",Colony!E202)</f>
        <v/>
      </c>
      <c r="C185" t="str">
        <f>IF(ISBLANK(Colony!F202),"",Colony!F202)</f>
        <v/>
      </c>
      <c r="D185" s="1" t="str">
        <f>IF(ISBLANK(Colony!G202),"",Colony!G202)</f>
        <v/>
      </c>
      <c r="E185" s="1" t="str">
        <f>IF(ISBLANK(Colony!H202),"",Colony!H202)</f>
        <v/>
      </c>
      <c r="F185" s="1" t="str">
        <f>IF(ISBLANK(Colony!I202),"",Colony!I202)</f>
        <v/>
      </c>
      <c r="G185" s="1" t="str">
        <f>IF(ISBLANK(Colony!J202),"",Colony!J202)</f>
        <v/>
      </c>
      <c r="H185" s="1" t="str">
        <f>IF(ISBLANK(Colony!L202),"",Colony!L202)</f>
        <v/>
      </c>
      <c r="I185" t="str">
        <f t="array" ref="I185">_xlfn.IFNA(INDEX($A$4:$A$499&amp;$E$4:$E$499, MATCH(0, COUNTIF(I$3:I184, $A$4:$A$499&amp;$E$4:$E$499), 0)),"")</f>
        <v/>
      </c>
      <c r="J185" t="str">
        <f t="array" ref="J185">_xlfn.IFNA( MATCH(0, COUNTIF(I$3:I184, $A$4:$A$499&amp;$E$4:$E$499), 0),"")</f>
        <v/>
      </c>
      <c r="K185" s="2" t="str">
        <f t="array" ref="K185">IFERROR(INDEX($A$4:$A$499, J185),"")</f>
        <v/>
      </c>
      <c r="L185" t="str">
        <f t="array" ref="L185">IFERROR(INDEX($G$4:$G$499, J185),"")</f>
        <v/>
      </c>
      <c r="M185" t="str">
        <f t="array" ref="M185">IF(AND(J186&gt;99999,J185&lt;99999),O185- (SUM(--(NOT(ISBLANK(INDEX(Colony!$J$21:$J$494, J185):INDEX(Colony!$J$21:$J$494, COUNT($A$4:$A$499))))))), IFERROR(O185-(SUM(--(NOT(ISBLANK(INDEX(Colony!$J$21:$J$494, J185):INDEX(Colony!$J$21:$J$494, J186-1)))))),""))</f>
        <v/>
      </c>
      <c r="N185" t="str">
        <f t="array" ref="N185">IFERROR(INDEX($E$4:$E$499,J185),"")</f>
        <v/>
      </c>
      <c r="O185" t="str">
        <f t="array" ref="O185">IFERROR(IF(NOT(J185+100&gt;J186),COUNT($A$4:$A$499)+1-J185,IFERROR(J186-J185,"")),"")</f>
        <v/>
      </c>
      <c r="W185" s="2"/>
      <c r="Y185" s="2"/>
      <c r="AA185" s="2"/>
      <c r="AC185" s="2"/>
      <c r="AE185" s="2"/>
      <c r="AG185" s="2"/>
      <c r="AI185" s="2"/>
    </row>
    <row r="186" spans="1:35" x14ac:dyDescent="0.25">
      <c r="A186" s="2" t="str">
        <f>IF(ISBLANK(Colony!D203),"",Colony!D203)</f>
        <v/>
      </c>
      <c r="B186" t="str">
        <f>IF(ISBLANK(Colony!E203),"",Colony!E203)</f>
        <v/>
      </c>
      <c r="C186" t="str">
        <f>IF(ISBLANK(Colony!F203),"",Colony!F203)</f>
        <v/>
      </c>
      <c r="D186" s="1" t="str">
        <f>IF(ISBLANK(Colony!G203),"",Colony!G203)</f>
        <v/>
      </c>
      <c r="E186" s="1" t="str">
        <f>IF(ISBLANK(Colony!H203),"",Colony!H203)</f>
        <v/>
      </c>
      <c r="F186" s="1" t="str">
        <f>IF(ISBLANK(Colony!I203),"",Colony!I203)</f>
        <v/>
      </c>
      <c r="G186" s="1" t="str">
        <f>IF(ISBLANK(Colony!J203),"",Colony!J203)</f>
        <v/>
      </c>
      <c r="H186" s="1" t="str">
        <f>IF(ISBLANK(Colony!L203),"",Colony!L203)</f>
        <v/>
      </c>
      <c r="I186" t="str">
        <f t="array" ref="I186">_xlfn.IFNA(INDEX($A$4:$A$499&amp;$E$4:$E$499, MATCH(0, COUNTIF(I$3:I185, $A$4:$A$499&amp;$E$4:$E$499), 0)),"")</f>
        <v/>
      </c>
      <c r="J186" t="str">
        <f t="array" ref="J186">_xlfn.IFNA( MATCH(0, COUNTIF(I$3:I185, $A$4:$A$499&amp;$E$4:$E$499), 0),"")</f>
        <v/>
      </c>
      <c r="K186" s="2" t="str">
        <f t="array" ref="K186">IFERROR(INDEX($A$4:$A$499, J186),"")</f>
        <v/>
      </c>
      <c r="L186" t="str">
        <f t="array" ref="L186">IFERROR(INDEX($G$4:$G$499, J186),"")</f>
        <v/>
      </c>
      <c r="M186" t="str">
        <f t="array" ref="M186">IF(AND(J187&gt;99999,J186&lt;99999),O186- (SUM(--(NOT(ISBLANK(INDEX(Colony!$J$21:$J$494, J186):INDEX(Colony!$J$21:$J$494, COUNT($A$4:$A$499))))))), IFERROR(O186-(SUM(--(NOT(ISBLANK(INDEX(Colony!$J$21:$J$494, J186):INDEX(Colony!$J$21:$J$494, J187-1)))))),""))</f>
        <v/>
      </c>
      <c r="N186" t="str">
        <f t="array" ref="N186">IFERROR(INDEX($E$4:$E$499,J186),"")</f>
        <v/>
      </c>
      <c r="O186" t="str">
        <f t="array" ref="O186">IFERROR(IF(NOT(J186+100&gt;J187),COUNT($A$4:$A$499)+1-J186,IFERROR(J187-J186,"")),"")</f>
        <v/>
      </c>
      <c r="W186" s="2"/>
      <c r="Y186" s="2"/>
      <c r="AA186" s="2"/>
      <c r="AC186" s="2"/>
      <c r="AE186" s="2"/>
      <c r="AG186" s="2"/>
      <c r="AI186" s="2"/>
    </row>
    <row r="187" spans="1:35" x14ac:dyDescent="0.25">
      <c r="A187" s="2" t="str">
        <f>IF(ISBLANK(Colony!D204),"",Colony!D204)</f>
        <v/>
      </c>
      <c r="B187" t="str">
        <f>IF(ISBLANK(Colony!E204),"",Colony!E204)</f>
        <v/>
      </c>
      <c r="C187" t="str">
        <f>IF(ISBLANK(Colony!F204),"",Colony!F204)</f>
        <v/>
      </c>
      <c r="D187" s="1" t="str">
        <f>IF(ISBLANK(Colony!G204),"",Colony!G204)</f>
        <v/>
      </c>
      <c r="E187" s="1" t="str">
        <f>IF(ISBLANK(Colony!H204),"",Colony!H204)</f>
        <v/>
      </c>
      <c r="F187" s="1" t="str">
        <f>IF(ISBLANK(Colony!I204),"",Colony!I204)</f>
        <v/>
      </c>
      <c r="G187" s="1" t="str">
        <f>IF(ISBLANK(Colony!J204),"",Colony!J204)</f>
        <v/>
      </c>
      <c r="H187" s="1" t="str">
        <f>IF(ISBLANK(Colony!L204),"",Colony!L204)</f>
        <v/>
      </c>
      <c r="I187" t="str">
        <f t="array" ref="I187">_xlfn.IFNA(INDEX($A$4:$A$499&amp;$E$4:$E$499, MATCH(0, COUNTIF(I$3:I186, $A$4:$A$499&amp;$E$4:$E$499), 0)),"")</f>
        <v/>
      </c>
      <c r="J187" t="str">
        <f t="array" ref="J187">_xlfn.IFNA( MATCH(0, COUNTIF(I$3:I186, $A$4:$A$499&amp;$E$4:$E$499), 0),"")</f>
        <v/>
      </c>
      <c r="K187" s="2" t="str">
        <f t="array" ref="K187">IFERROR(INDEX($A$4:$A$499, J187),"")</f>
        <v/>
      </c>
      <c r="L187" t="str">
        <f t="array" ref="L187">IFERROR(INDEX($G$4:$G$499, J187),"")</f>
        <v/>
      </c>
      <c r="M187" t="str">
        <f t="array" ref="M187">IF(AND(J188&gt;99999,J187&lt;99999),O187- (SUM(--(NOT(ISBLANK(INDEX(Colony!$J$21:$J$494, J187):INDEX(Colony!$J$21:$J$494, COUNT($A$4:$A$499))))))), IFERROR(O187-(SUM(--(NOT(ISBLANK(INDEX(Colony!$J$21:$J$494, J187):INDEX(Colony!$J$21:$J$494, J188-1)))))),""))</f>
        <v/>
      </c>
      <c r="N187" t="str">
        <f t="array" ref="N187">IFERROR(INDEX($E$4:$E$499,J187),"")</f>
        <v/>
      </c>
      <c r="O187" t="str">
        <f t="array" ref="O187">IFERROR(IF(NOT(J187+100&gt;J188),COUNT($A$4:$A$499)+1-J187,IFERROR(J188-J187,"")),"")</f>
        <v/>
      </c>
      <c r="W187" s="2"/>
      <c r="Y187" s="2"/>
      <c r="AA187" s="2"/>
      <c r="AC187" s="2"/>
      <c r="AE187" s="2"/>
      <c r="AG187" s="2"/>
      <c r="AI187" s="2"/>
    </row>
    <row r="188" spans="1:35" x14ac:dyDescent="0.25">
      <c r="A188" s="2" t="str">
        <f>IF(ISBLANK(Colony!D205),"",Colony!D205)</f>
        <v/>
      </c>
      <c r="B188" t="str">
        <f>IF(ISBLANK(Colony!E205),"",Colony!E205)</f>
        <v/>
      </c>
      <c r="C188" t="str">
        <f>IF(ISBLANK(Colony!F205),"",Colony!F205)</f>
        <v/>
      </c>
      <c r="D188" s="1" t="str">
        <f>IF(ISBLANK(Colony!G205),"",Colony!G205)</f>
        <v/>
      </c>
      <c r="E188" s="1" t="str">
        <f>IF(ISBLANK(Colony!H205),"",Colony!H205)</f>
        <v/>
      </c>
      <c r="F188" s="1" t="str">
        <f>IF(ISBLANK(Colony!I205),"",Colony!I205)</f>
        <v/>
      </c>
      <c r="G188" s="1" t="str">
        <f>IF(ISBLANK(Colony!J205),"",Colony!J205)</f>
        <v/>
      </c>
      <c r="H188" s="1" t="str">
        <f>IF(ISBLANK(Colony!L205),"",Colony!L205)</f>
        <v/>
      </c>
      <c r="I188" t="str">
        <f t="array" ref="I188">_xlfn.IFNA(INDEX($A$4:$A$499&amp;$E$4:$E$499, MATCH(0, COUNTIF(I$3:I187, $A$4:$A$499&amp;$E$4:$E$499), 0)),"")</f>
        <v/>
      </c>
      <c r="J188" t="str">
        <f t="array" ref="J188">_xlfn.IFNA( MATCH(0, COUNTIF(I$3:I187, $A$4:$A$499&amp;$E$4:$E$499), 0),"")</f>
        <v/>
      </c>
      <c r="K188" s="2" t="str">
        <f t="array" ref="K188">IFERROR(INDEX($A$4:$A$499, J188),"")</f>
        <v/>
      </c>
      <c r="L188" t="str">
        <f t="array" ref="L188">IFERROR(INDEX($G$4:$G$499, J188),"")</f>
        <v/>
      </c>
      <c r="M188" t="str">
        <f t="array" ref="M188">IF(AND(J189&gt;99999,J188&lt;99999),O188- (SUM(--(NOT(ISBLANK(INDEX(Colony!$J$21:$J$494, J188):INDEX(Colony!$J$21:$J$494, COUNT($A$4:$A$499))))))), IFERROR(O188-(SUM(--(NOT(ISBLANK(INDEX(Colony!$J$21:$J$494, J188):INDEX(Colony!$J$21:$J$494, J189-1)))))),""))</f>
        <v/>
      </c>
      <c r="N188" t="str">
        <f t="array" ref="N188">IFERROR(INDEX($E$4:$E$499,J188),"")</f>
        <v/>
      </c>
      <c r="O188" t="str">
        <f t="array" ref="O188">IFERROR(IF(NOT(J188+100&gt;J189),COUNT($A$4:$A$499)+1-J188,IFERROR(J189-J188,"")),"")</f>
        <v/>
      </c>
      <c r="W188" s="2"/>
      <c r="Y188" s="2"/>
      <c r="AA188" s="2"/>
      <c r="AC188" s="2"/>
      <c r="AE188" s="2"/>
      <c r="AG188" s="2"/>
      <c r="AI188" s="2"/>
    </row>
    <row r="189" spans="1:35" x14ac:dyDescent="0.25">
      <c r="A189" s="2" t="str">
        <f>IF(ISBLANK(Colony!D206),"",Colony!D206)</f>
        <v/>
      </c>
      <c r="B189" t="str">
        <f>IF(ISBLANK(Colony!E206),"",Colony!E206)</f>
        <v/>
      </c>
      <c r="C189" t="str">
        <f>IF(ISBLANK(Colony!F206),"",Colony!F206)</f>
        <v/>
      </c>
      <c r="D189" s="1" t="str">
        <f>IF(ISBLANK(Colony!G206),"",Colony!G206)</f>
        <v/>
      </c>
      <c r="E189" s="1" t="str">
        <f>IF(ISBLANK(Colony!H206),"",Colony!H206)</f>
        <v/>
      </c>
      <c r="F189" s="1" t="str">
        <f>IF(ISBLANK(Colony!I206),"",Colony!I206)</f>
        <v/>
      </c>
      <c r="G189" s="1" t="str">
        <f>IF(ISBLANK(Colony!J206),"",Colony!J206)</f>
        <v/>
      </c>
      <c r="H189" s="1" t="str">
        <f>IF(ISBLANK(Colony!L206),"",Colony!L206)</f>
        <v/>
      </c>
      <c r="I189" t="str">
        <f t="array" ref="I189">_xlfn.IFNA(INDEX($A$4:$A$499&amp;$E$4:$E$499, MATCH(0, COUNTIF(I$3:I188, $A$4:$A$499&amp;$E$4:$E$499), 0)),"")</f>
        <v/>
      </c>
      <c r="J189" t="str">
        <f t="array" ref="J189">_xlfn.IFNA( MATCH(0, COUNTIF(I$3:I188, $A$4:$A$499&amp;$E$4:$E$499), 0),"")</f>
        <v/>
      </c>
      <c r="K189" s="2" t="str">
        <f t="array" ref="K189">IFERROR(INDEX($A$4:$A$499, J189),"")</f>
        <v/>
      </c>
      <c r="L189" t="str">
        <f t="array" ref="L189">IFERROR(INDEX($G$4:$G$499, J189),"")</f>
        <v/>
      </c>
      <c r="M189" t="str">
        <f t="array" ref="M189">IF(AND(J190&gt;99999,J189&lt;99999),O189- (SUM(--(NOT(ISBLANK(INDEX(Colony!$J$21:$J$494, J189):INDEX(Colony!$J$21:$J$494, COUNT($A$4:$A$499))))))), IFERROR(O189-(SUM(--(NOT(ISBLANK(INDEX(Colony!$J$21:$J$494, J189):INDEX(Colony!$J$21:$J$494, J190-1)))))),""))</f>
        <v/>
      </c>
      <c r="N189" t="str">
        <f t="array" ref="N189">IFERROR(INDEX($E$4:$E$499,J189),"")</f>
        <v/>
      </c>
      <c r="O189" t="str">
        <f t="array" ref="O189">IFERROR(IF(NOT(J189+100&gt;J190),COUNT($A$4:$A$499)+1-J189,IFERROR(J190-J189,"")),"")</f>
        <v/>
      </c>
      <c r="W189" s="2"/>
      <c r="Y189" s="2"/>
      <c r="AA189" s="2"/>
      <c r="AC189" s="2"/>
      <c r="AE189" s="2"/>
      <c r="AG189" s="2"/>
      <c r="AI189" s="2"/>
    </row>
    <row r="190" spans="1:35" x14ac:dyDescent="0.25">
      <c r="A190" s="2" t="str">
        <f>IF(ISBLANK(Colony!D207),"",Colony!D207)</f>
        <v/>
      </c>
      <c r="B190" t="str">
        <f>IF(ISBLANK(Colony!E207),"",Colony!E207)</f>
        <v/>
      </c>
      <c r="C190" t="str">
        <f>IF(ISBLANK(Colony!F207),"",Colony!F207)</f>
        <v/>
      </c>
      <c r="D190" s="1" t="str">
        <f>IF(ISBLANK(Colony!G207),"",Colony!G207)</f>
        <v/>
      </c>
      <c r="E190" s="1" t="str">
        <f>IF(ISBLANK(Colony!H207),"",Colony!H207)</f>
        <v/>
      </c>
      <c r="F190" s="1" t="str">
        <f>IF(ISBLANK(Colony!I207),"",Colony!I207)</f>
        <v/>
      </c>
      <c r="G190" s="1" t="str">
        <f>IF(ISBLANK(Colony!J207),"",Colony!J207)</f>
        <v/>
      </c>
      <c r="H190" s="1" t="str">
        <f>IF(ISBLANK(Colony!L207),"",Colony!L207)</f>
        <v/>
      </c>
      <c r="I190" t="str">
        <f t="array" ref="I190">_xlfn.IFNA(INDEX($A$4:$A$499&amp;$E$4:$E$499, MATCH(0, COUNTIF(I$3:I189, $A$4:$A$499&amp;$E$4:$E$499), 0)),"")</f>
        <v/>
      </c>
      <c r="J190" t="str">
        <f t="array" ref="J190">_xlfn.IFNA( MATCH(0, COUNTIF(I$3:I189, $A$4:$A$499&amp;$E$4:$E$499), 0),"")</f>
        <v/>
      </c>
      <c r="K190" s="2" t="str">
        <f t="array" ref="K190">IFERROR(INDEX($A$4:$A$499, J190),"")</f>
        <v/>
      </c>
      <c r="L190" t="str">
        <f t="array" ref="L190">IFERROR(INDEX($G$4:$G$499, J190),"")</f>
        <v/>
      </c>
      <c r="M190" t="str">
        <f t="array" ref="M190">IF(AND(J191&gt;99999,J190&lt;99999),O190- (SUM(--(NOT(ISBLANK(INDEX(Colony!$J$21:$J$494, J190):INDEX(Colony!$J$21:$J$494, COUNT($A$4:$A$499))))))), IFERROR(O190-(SUM(--(NOT(ISBLANK(INDEX(Colony!$J$21:$J$494, J190):INDEX(Colony!$J$21:$J$494, J191-1)))))),""))</f>
        <v/>
      </c>
      <c r="N190" t="str">
        <f t="array" ref="N190">IFERROR(INDEX($E$4:$E$499,J190),"")</f>
        <v/>
      </c>
      <c r="O190" t="str">
        <f t="array" ref="O190">IFERROR(IF(NOT(J190+100&gt;J191),COUNT($A$4:$A$499)+1-J190,IFERROR(J191-J190,"")),"")</f>
        <v/>
      </c>
      <c r="W190" s="2"/>
      <c r="Y190" s="2"/>
      <c r="AA190" s="2"/>
      <c r="AC190" s="2"/>
      <c r="AE190" s="2"/>
      <c r="AG190" s="2"/>
      <c r="AI190" s="2"/>
    </row>
    <row r="191" spans="1:35" x14ac:dyDescent="0.25">
      <c r="A191" s="2" t="str">
        <f>IF(ISBLANK(Colony!D208),"",Colony!D208)</f>
        <v/>
      </c>
      <c r="B191" t="str">
        <f>IF(ISBLANK(Colony!E208),"",Colony!E208)</f>
        <v/>
      </c>
      <c r="C191" t="str">
        <f>IF(ISBLANK(Colony!F208),"",Colony!F208)</f>
        <v/>
      </c>
      <c r="D191" s="1" t="str">
        <f>IF(ISBLANK(Colony!G208),"",Colony!G208)</f>
        <v/>
      </c>
      <c r="E191" s="1" t="str">
        <f>IF(ISBLANK(Colony!H208),"",Colony!H208)</f>
        <v/>
      </c>
      <c r="F191" s="1" t="str">
        <f>IF(ISBLANK(Colony!I208),"",Colony!I208)</f>
        <v/>
      </c>
      <c r="G191" s="1" t="str">
        <f>IF(ISBLANK(Colony!J208),"",Colony!J208)</f>
        <v/>
      </c>
      <c r="H191" s="1" t="str">
        <f>IF(ISBLANK(Colony!L208),"",Colony!L208)</f>
        <v/>
      </c>
      <c r="I191" t="str">
        <f t="array" ref="I191">_xlfn.IFNA(INDEX($A$4:$A$499&amp;$E$4:$E$499, MATCH(0, COUNTIF(I$3:I190, $A$4:$A$499&amp;$E$4:$E$499), 0)),"")</f>
        <v/>
      </c>
      <c r="J191" t="str">
        <f t="array" ref="J191">_xlfn.IFNA( MATCH(0, COUNTIF(I$3:I190, $A$4:$A$499&amp;$E$4:$E$499), 0),"")</f>
        <v/>
      </c>
      <c r="K191" s="2" t="str">
        <f t="array" ref="K191">IFERROR(INDEX($A$4:$A$499, J191),"")</f>
        <v/>
      </c>
      <c r="L191" t="str">
        <f t="array" ref="L191">IFERROR(INDEX($G$4:$G$499, J191),"")</f>
        <v/>
      </c>
      <c r="M191" t="str">
        <f t="array" ref="M191">IF(AND(J192&gt;99999,J191&lt;99999),O191- (SUM(--(NOT(ISBLANK(INDEX(Colony!$J$21:$J$494, J191):INDEX(Colony!$J$21:$J$494, COUNT($A$4:$A$499))))))), IFERROR(O191-(SUM(--(NOT(ISBLANK(INDEX(Colony!$J$21:$J$494, J191):INDEX(Colony!$J$21:$J$494, J192-1)))))),""))</f>
        <v/>
      </c>
      <c r="N191" t="str">
        <f t="array" ref="N191">IFERROR(INDEX($E$4:$E$499,J191),"")</f>
        <v/>
      </c>
      <c r="O191" t="str">
        <f t="array" ref="O191">IFERROR(IF(NOT(J191+100&gt;J192),COUNT($A$4:$A$499)+1-J191,IFERROR(J192-J191,"")),"")</f>
        <v/>
      </c>
      <c r="W191" s="2"/>
      <c r="Y191" s="2"/>
      <c r="AA191" s="2"/>
      <c r="AC191" s="2"/>
      <c r="AE191" s="2"/>
      <c r="AG191" s="2"/>
      <c r="AI191" s="2"/>
    </row>
    <row r="192" spans="1:35" x14ac:dyDescent="0.25">
      <c r="A192" s="2" t="str">
        <f>IF(ISBLANK(Colony!D209),"",Colony!D209)</f>
        <v/>
      </c>
      <c r="B192" t="str">
        <f>IF(ISBLANK(Colony!E209),"",Colony!E209)</f>
        <v/>
      </c>
      <c r="C192" t="str">
        <f>IF(ISBLANK(Colony!F209),"",Colony!F209)</f>
        <v/>
      </c>
      <c r="D192" s="1" t="str">
        <f>IF(ISBLANK(Colony!G209),"",Colony!G209)</f>
        <v/>
      </c>
      <c r="E192" s="1" t="str">
        <f>IF(ISBLANK(Colony!H209),"",Colony!H209)</f>
        <v/>
      </c>
      <c r="F192" s="1" t="str">
        <f>IF(ISBLANK(Colony!I209),"",Colony!I209)</f>
        <v/>
      </c>
      <c r="G192" s="1" t="str">
        <f>IF(ISBLANK(Colony!J209),"",Colony!J209)</f>
        <v/>
      </c>
      <c r="H192" s="1" t="str">
        <f>IF(ISBLANK(Colony!L209),"",Colony!L209)</f>
        <v/>
      </c>
      <c r="I192" t="str">
        <f t="array" ref="I192">_xlfn.IFNA(INDEX($A$4:$A$499&amp;$E$4:$E$499, MATCH(0, COUNTIF(I$3:I191, $A$4:$A$499&amp;$E$4:$E$499), 0)),"")</f>
        <v/>
      </c>
      <c r="J192" t="str">
        <f t="array" ref="J192">_xlfn.IFNA( MATCH(0, COUNTIF(I$3:I191, $A$4:$A$499&amp;$E$4:$E$499), 0),"")</f>
        <v/>
      </c>
      <c r="K192" s="2" t="str">
        <f t="array" ref="K192">IFERROR(INDEX($A$4:$A$499, J192),"")</f>
        <v/>
      </c>
      <c r="L192" t="str">
        <f t="array" ref="L192">IFERROR(INDEX($G$4:$G$499, J192),"")</f>
        <v/>
      </c>
      <c r="M192" t="str">
        <f t="array" ref="M192">IF(AND(J193&gt;99999,J192&lt;99999),O192- (SUM(--(NOT(ISBLANK(INDEX(Colony!$J$21:$J$494, J192):INDEX(Colony!$J$21:$J$494, COUNT($A$4:$A$499))))))), IFERROR(O192-(SUM(--(NOT(ISBLANK(INDEX(Colony!$J$21:$J$494, J192):INDEX(Colony!$J$21:$J$494, J193-1)))))),""))</f>
        <v/>
      </c>
      <c r="N192" t="str">
        <f t="array" ref="N192">IFERROR(INDEX($E$4:$E$499,J192),"")</f>
        <v/>
      </c>
      <c r="O192" t="str">
        <f t="array" ref="O192">IFERROR(IF(NOT(J192+100&gt;J193),COUNT($A$4:$A$499)+1-J192,IFERROR(J193-J192,"")),"")</f>
        <v/>
      </c>
      <c r="W192" s="2"/>
      <c r="Y192" s="2"/>
      <c r="AA192" s="2"/>
      <c r="AC192" s="2"/>
      <c r="AE192" s="2"/>
      <c r="AG192" s="2"/>
      <c r="AI192" s="2"/>
    </row>
    <row r="193" spans="1:35" x14ac:dyDescent="0.25">
      <c r="A193" s="2" t="str">
        <f>IF(ISBLANK(Colony!D210),"",Colony!D210)</f>
        <v/>
      </c>
      <c r="B193" t="str">
        <f>IF(ISBLANK(Colony!E210),"",Colony!E210)</f>
        <v/>
      </c>
      <c r="C193" t="str">
        <f>IF(ISBLANK(Colony!F210),"",Colony!F210)</f>
        <v/>
      </c>
      <c r="D193" s="1" t="str">
        <f>IF(ISBLANK(Colony!G210),"",Colony!G210)</f>
        <v/>
      </c>
      <c r="E193" s="1" t="str">
        <f>IF(ISBLANK(Colony!H210),"",Colony!H210)</f>
        <v/>
      </c>
      <c r="F193" s="1" t="str">
        <f>IF(ISBLANK(Colony!I210),"",Colony!I210)</f>
        <v/>
      </c>
      <c r="G193" s="1" t="str">
        <f>IF(ISBLANK(Colony!J210),"",Colony!J210)</f>
        <v/>
      </c>
      <c r="H193" s="1" t="str">
        <f>IF(ISBLANK(Colony!L210),"",Colony!L210)</f>
        <v/>
      </c>
      <c r="I193" t="str">
        <f t="array" ref="I193">_xlfn.IFNA(INDEX($A$4:$A$499&amp;$E$4:$E$499, MATCH(0, COUNTIF(I$3:I192, $A$4:$A$499&amp;$E$4:$E$499), 0)),"")</f>
        <v/>
      </c>
      <c r="J193" t="str">
        <f t="array" ref="J193">_xlfn.IFNA( MATCH(0, COUNTIF(I$3:I192, $A$4:$A$499&amp;$E$4:$E$499), 0),"")</f>
        <v/>
      </c>
      <c r="K193" s="2" t="str">
        <f t="array" ref="K193">IFERROR(INDEX($A$4:$A$499, J193),"")</f>
        <v/>
      </c>
      <c r="L193" t="str">
        <f t="array" ref="L193">IFERROR(INDEX($G$4:$G$499, J193),"")</f>
        <v/>
      </c>
      <c r="M193" t="str">
        <f t="array" ref="M193">IF(AND(J194&gt;99999,J193&lt;99999),O193- (SUM(--(NOT(ISBLANK(INDEX(Colony!$J$21:$J$494, J193):INDEX(Colony!$J$21:$J$494, COUNT($A$4:$A$499))))))), IFERROR(O193-(SUM(--(NOT(ISBLANK(INDEX(Colony!$J$21:$J$494, J193):INDEX(Colony!$J$21:$J$494, J194-1)))))),""))</f>
        <v/>
      </c>
      <c r="N193" t="str">
        <f t="array" ref="N193">IFERROR(INDEX($E$4:$E$499,J193),"")</f>
        <v/>
      </c>
      <c r="O193" t="str">
        <f t="array" ref="O193">IFERROR(IF(NOT(J193+100&gt;J194),COUNT($A$4:$A$499)+1-J193,IFERROR(J194-J193,"")),"")</f>
        <v/>
      </c>
      <c r="W193" s="2"/>
      <c r="Y193" s="2"/>
      <c r="AA193" s="2"/>
      <c r="AC193" s="2"/>
      <c r="AE193" s="2"/>
      <c r="AG193" s="2"/>
      <c r="AI193" s="2"/>
    </row>
    <row r="194" spans="1:35" x14ac:dyDescent="0.25">
      <c r="A194" s="2" t="str">
        <f>IF(ISBLANK(Colony!D211),"",Colony!D211)</f>
        <v/>
      </c>
      <c r="B194" t="str">
        <f>IF(ISBLANK(Colony!E211),"",Colony!E211)</f>
        <v/>
      </c>
      <c r="C194" t="str">
        <f>IF(ISBLANK(Colony!F211),"",Colony!F211)</f>
        <v/>
      </c>
      <c r="D194" s="1" t="str">
        <f>IF(ISBLANK(Colony!G211),"",Colony!G211)</f>
        <v/>
      </c>
      <c r="E194" s="1" t="str">
        <f>IF(ISBLANK(Colony!H211),"",Colony!H211)</f>
        <v/>
      </c>
      <c r="F194" s="1" t="str">
        <f>IF(ISBLANK(Colony!I211),"",Colony!I211)</f>
        <v/>
      </c>
      <c r="G194" s="1" t="str">
        <f>IF(ISBLANK(Colony!J211),"",Colony!J211)</f>
        <v/>
      </c>
      <c r="H194" s="1" t="str">
        <f>IF(ISBLANK(Colony!L211),"",Colony!L211)</f>
        <v/>
      </c>
      <c r="I194" t="str">
        <f t="array" ref="I194">_xlfn.IFNA(INDEX($A$4:$A$499&amp;$E$4:$E$499, MATCH(0, COUNTIF(I$3:I193, $A$4:$A$499&amp;$E$4:$E$499), 0)),"")</f>
        <v/>
      </c>
      <c r="J194" t="str">
        <f t="array" ref="J194">_xlfn.IFNA( MATCH(0, COUNTIF(I$3:I193, $A$4:$A$499&amp;$E$4:$E$499), 0),"")</f>
        <v/>
      </c>
      <c r="K194" s="2" t="str">
        <f t="array" ref="K194">IFERROR(INDEX($A$4:$A$499, J194),"")</f>
        <v/>
      </c>
      <c r="L194" t="str">
        <f t="array" ref="L194">IFERROR(INDEX($G$4:$G$499, J194),"")</f>
        <v/>
      </c>
      <c r="M194" t="str">
        <f t="array" ref="M194">IF(AND(J195&gt;99999,J194&lt;99999),O194- (SUM(--(NOT(ISBLANK(INDEX(Colony!$J$21:$J$494, J194):INDEX(Colony!$J$21:$J$494, COUNT($A$4:$A$499))))))), IFERROR(O194-(SUM(--(NOT(ISBLANK(INDEX(Colony!$J$21:$J$494, J194):INDEX(Colony!$J$21:$J$494, J195-1)))))),""))</f>
        <v/>
      </c>
      <c r="N194" t="str">
        <f t="array" ref="N194">IFERROR(INDEX($E$4:$E$499,J194),"")</f>
        <v/>
      </c>
      <c r="O194" t="str">
        <f t="array" ref="O194">IFERROR(IF(NOT(J194+100&gt;J195),COUNT($A$4:$A$499)+1-J194,IFERROR(J195-J194,"")),"")</f>
        <v/>
      </c>
      <c r="W194" s="2"/>
      <c r="Y194" s="2"/>
      <c r="AA194" s="2"/>
      <c r="AC194" s="2"/>
      <c r="AE194" s="2"/>
      <c r="AG194" s="2"/>
      <c r="AI194" s="2"/>
    </row>
    <row r="195" spans="1:35" x14ac:dyDescent="0.25">
      <c r="A195" s="2" t="str">
        <f>IF(ISBLANK(Colony!D212),"",Colony!D212)</f>
        <v/>
      </c>
      <c r="B195" t="str">
        <f>IF(ISBLANK(Colony!E212),"",Colony!E212)</f>
        <v/>
      </c>
      <c r="C195" t="str">
        <f>IF(ISBLANK(Colony!F212),"",Colony!F212)</f>
        <v/>
      </c>
      <c r="D195" s="1" t="str">
        <f>IF(ISBLANK(Colony!G212),"",Colony!G212)</f>
        <v/>
      </c>
      <c r="E195" s="1" t="str">
        <f>IF(ISBLANK(Colony!H212),"",Colony!H212)</f>
        <v/>
      </c>
      <c r="F195" s="1" t="str">
        <f>IF(ISBLANK(Colony!I212),"",Colony!I212)</f>
        <v/>
      </c>
      <c r="G195" s="1" t="str">
        <f>IF(ISBLANK(Colony!J212),"",Colony!J212)</f>
        <v/>
      </c>
      <c r="H195" s="1" t="str">
        <f>IF(ISBLANK(Colony!L212),"",Colony!L212)</f>
        <v/>
      </c>
      <c r="I195" t="str">
        <f t="array" ref="I195">_xlfn.IFNA(INDEX($A$4:$A$499&amp;$E$4:$E$499, MATCH(0, COUNTIF(I$3:I194, $A$4:$A$499&amp;$E$4:$E$499), 0)),"")</f>
        <v/>
      </c>
      <c r="J195" t="str">
        <f t="array" ref="J195">_xlfn.IFNA( MATCH(0, COUNTIF(I$3:I194, $A$4:$A$499&amp;$E$4:$E$499), 0),"")</f>
        <v/>
      </c>
      <c r="K195" s="2" t="str">
        <f t="array" ref="K195">IFERROR(INDEX($A$4:$A$499, J195),"")</f>
        <v/>
      </c>
      <c r="L195" t="str">
        <f t="array" ref="L195">IFERROR(INDEX($G$4:$G$499, J195),"")</f>
        <v/>
      </c>
      <c r="M195" t="str">
        <f t="array" ref="M195">IF(AND(J196&gt;99999,J195&lt;99999),O195- (SUM(--(NOT(ISBLANK(INDEX(Colony!$J$21:$J$494, J195):INDEX(Colony!$J$21:$J$494, COUNT($A$4:$A$499))))))), IFERROR(O195-(SUM(--(NOT(ISBLANK(INDEX(Colony!$J$21:$J$494, J195):INDEX(Colony!$J$21:$J$494, J196-1)))))),""))</f>
        <v/>
      </c>
      <c r="N195" t="str">
        <f t="array" ref="N195">IFERROR(INDEX($E$4:$E$499,J195),"")</f>
        <v/>
      </c>
      <c r="O195" t="str">
        <f t="array" ref="O195">IFERROR(IF(NOT(J195+100&gt;J196),COUNT($A$4:$A$499)+1-J195,IFERROR(J196-J195,"")),"")</f>
        <v/>
      </c>
      <c r="W195" s="2"/>
      <c r="Y195" s="2"/>
      <c r="AA195" s="2"/>
      <c r="AC195" s="2"/>
      <c r="AE195" s="2"/>
      <c r="AG195" s="2"/>
      <c r="AI195" s="2"/>
    </row>
    <row r="196" spans="1:35" x14ac:dyDescent="0.25">
      <c r="A196" s="2" t="str">
        <f>IF(ISBLANK(Colony!D213),"",Colony!D213)</f>
        <v/>
      </c>
      <c r="B196" t="str">
        <f>IF(ISBLANK(Colony!E213),"",Colony!E213)</f>
        <v/>
      </c>
      <c r="C196" t="str">
        <f>IF(ISBLANK(Colony!F213),"",Colony!F213)</f>
        <v/>
      </c>
      <c r="D196" s="1" t="str">
        <f>IF(ISBLANK(Colony!G213),"",Colony!G213)</f>
        <v/>
      </c>
      <c r="E196" s="1" t="str">
        <f>IF(ISBLANK(Colony!H213),"",Colony!H213)</f>
        <v/>
      </c>
      <c r="F196" s="1" t="str">
        <f>IF(ISBLANK(Colony!I213),"",Colony!I213)</f>
        <v/>
      </c>
      <c r="G196" s="1" t="str">
        <f>IF(ISBLANK(Colony!J213),"",Colony!J213)</f>
        <v/>
      </c>
      <c r="H196" s="1" t="str">
        <f>IF(ISBLANK(Colony!L213),"",Colony!L213)</f>
        <v/>
      </c>
      <c r="I196" t="str">
        <f t="array" ref="I196">_xlfn.IFNA(INDEX($A$4:$A$499&amp;$E$4:$E$499, MATCH(0, COUNTIF(I$3:I195, $A$4:$A$499&amp;$E$4:$E$499), 0)),"")</f>
        <v/>
      </c>
      <c r="J196" t="str">
        <f t="array" ref="J196">_xlfn.IFNA( MATCH(0, COUNTIF(I$3:I195, $A$4:$A$499&amp;$E$4:$E$499), 0),"")</f>
        <v/>
      </c>
      <c r="K196" s="2" t="str">
        <f t="array" ref="K196">IFERROR(INDEX($A$4:$A$499, J196),"")</f>
        <v/>
      </c>
      <c r="L196" t="str">
        <f t="array" ref="L196">IFERROR(INDEX($G$4:$G$499, J196),"")</f>
        <v/>
      </c>
      <c r="M196" t="str">
        <f t="array" ref="M196">IF(AND(J197&gt;99999,J196&lt;99999),O196- (SUM(--(NOT(ISBLANK(INDEX(Colony!$J$21:$J$494, J196):INDEX(Colony!$J$21:$J$494, COUNT($A$4:$A$499))))))), IFERROR(O196-(SUM(--(NOT(ISBLANK(INDEX(Colony!$J$21:$J$494, J196):INDEX(Colony!$J$21:$J$494, J197-1)))))),""))</f>
        <v/>
      </c>
      <c r="N196" t="str">
        <f t="array" ref="N196">IFERROR(INDEX($E$4:$E$499,J196),"")</f>
        <v/>
      </c>
      <c r="O196" t="str">
        <f t="array" ref="O196">IFERROR(IF(NOT(J196+100&gt;J197),COUNT($A$4:$A$499)+1-J196,IFERROR(J197-J196,"")),"")</f>
        <v/>
      </c>
      <c r="W196" s="2"/>
      <c r="Y196" s="2"/>
      <c r="AA196" s="2"/>
      <c r="AC196" s="2"/>
      <c r="AE196" s="2"/>
      <c r="AG196" s="2"/>
      <c r="AI196" s="2"/>
    </row>
    <row r="197" spans="1:35" x14ac:dyDescent="0.25">
      <c r="A197" s="2" t="str">
        <f>IF(ISBLANK(Colony!D214),"",Colony!D214)</f>
        <v/>
      </c>
      <c r="B197" t="str">
        <f>IF(ISBLANK(Colony!E214),"",Colony!E214)</f>
        <v/>
      </c>
      <c r="C197" t="str">
        <f>IF(ISBLANK(Colony!F214),"",Colony!F214)</f>
        <v/>
      </c>
      <c r="D197" s="1" t="str">
        <f>IF(ISBLANK(Colony!G214),"",Colony!G214)</f>
        <v/>
      </c>
      <c r="E197" s="1" t="str">
        <f>IF(ISBLANK(Colony!H214),"",Colony!H214)</f>
        <v/>
      </c>
      <c r="F197" s="1" t="str">
        <f>IF(ISBLANK(Colony!I214),"",Colony!I214)</f>
        <v/>
      </c>
      <c r="G197" s="1" t="str">
        <f>IF(ISBLANK(Colony!J214),"",Colony!J214)</f>
        <v/>
      </c>
      <c r="H197" s="1" t="str">
        <f>IF(ISBLANK(Colony!L214),"",Colony!L214)</f>
        <v/>
      </c>
      <c r="I197" t="str">
        <f t="array" ref="I197">_xlfn.IFNA(INDEX($A$4:$A$499&amp;$E$4:$E$499, MATCH(0, COUNTIF(I$3:I196, $A$4:$A$499&amp;$E$4:$E$499), 0)),"")</f>
        <v/>
      </c>
      <c r="J197" t="str">
        <f t="array" ref="J197">_xlfn.IFNA( MATCH(0, COUNTIF(I$3:I196, $A$4:$A$499&amp;$E$4:$E$499), 0),"")</f>
        <v/>
      </c>
      <c r="K197" s="2" t="str">
        <f t="array" ref="K197">IFERROR(INDEX($A$4:$A$499, J197),"")</f>
        <v/>
      </c>
      <c r="L197" t="str">
        <f t="array" ref="L197">IFERROR(INDEX($G$4:$G$499, J197),"")</f>
        <v/>
      </c>
      <c r="M197" t="str">
        <f t="array" ref="M197">IF(AND(J198&gt;99999,J197&lt;99999),O197- (SUM(--(NOT(ISBLANK(INDEX(Colony!$J$21:$J$494, J197):INDEX(Colony!$J$21:$J$494, COUNT($A$4:$A$499))))))), IFERROR(O197-(SUM(--(NOT(ISBLANK(INDEX(Colony!$J$21:$J$494, J197):INDEX(Colony!$J$21:$J$494, J198-1)))))),""))</f>
        <v/>
      </c>
      <c r="N197" t="str">
        <f t="array" ref="N197">IFERROR(INDEX($E$4:$E$499,J197),"")</f>
        <v/>
      </c>
      <c r="O197" t="str">
        <f t="array" ref="O197">IFERROR(IF(NOT(J197+100&gt;J198),COUNT($A$4:$A$499)+1-J197,IFERROR(J198-J197,"")),"")</f>
        <v/>
      </c>
      <c r="W197" s="2"/>
      <c r="Y197" s="2"/>
      <c r="AA197" s="2"/>
      <c r="AC197" s="2"/>
      <c r="AE197" s="2"/>
      <c r="AG197" s="2"/>
      <c r="AI197" s="2"/>
    </row>
    <row r="198" spans="1:35" x14ac:dyDescent="0.25">
      <c r="A198" s="2" t="str">
        <f>IF(ISBLANK(Colony!D215),"",Colony!D215)</f>
        <v/>
      </c>
      <c r="B198" t="str">
        <f>IF(ISBLANK(Colony!E215),"",Colony!E215)</f>
        <v/>
      </c>
      <c r="C198" t="str">
        <f>IF(ISBLANK(Colony!F215),"",Colony!F215)</f>
        <v/>
      </c>
      <c r="D198" s="1" t="str">
        <f>IF(ISBLANK(Colony!G215),"",Colony!G215)</f>
        <v/>
      </c>
      <c r="E198" s="1" t="str">
        <f>IF(ISBLANK(Colony!H215),"",Colony!H215)</f>
        <v/>
      </c>
      <c r="F198" s="1" t="str">
        <f>IF(ISBLANK(Colony!I215),"",Colony!I215)</f>
        <v/>
      </c>
      <c r="G198" s="1" t="str">
        <f>IF(ISBLANK(Colony!J215),"",Colony!J215)</f>
        <v/>
      </c>
      <c r="H198" s="1" t="str">
        <f>IF(ISBLANK(Colony!L215),"",Colony!L215)</f>
        <v/>
      </c>
      <c r="I198" t="str">
        <f t="array" ref="I198">_xlfn.IFNA(INDEX($A$4:$A$499&amp;$E$4:$E$499, MATCH(0, COUNTIF(I$3:I197, $A$4:$A$499&amp;$E$4:$E$499), 0)),"")</f>
        <v/>
      </c>
      <c r="J198" t="str">
        <f t="array" ref="J198">_xlfn.IFNA( MATCH(0, COUNTIF(I$3:I197, $A$4:$A$499&amp;$E$4:$E$499), 0),"")</f>
        <v/>
      </c>
      <c r="K198" s="2" t="str">
        <f t="array" ref="K198">IFERROR(INDEX($A$4:$A$499, J198),"")</f>
        <v/>
      </c>
      <c r="L198" t="str">
        <f t="array" ref="L198">IFERROR(INDEX($G$4:$G$499, J198),"")</f>
        <v/>
      </c>
      <c r="M198" t="str">
        <f t="array" ref="M198">IF(AND(J199&gt;99999,J198&lt;99999),O198- (SUM(--(NOT(ISBLANK(INDEX(Colony!$J$21:$J$494, J198):INDEX(Colony!$J$21:$J$494, COUNT($A$4:$A$499))))))), IFERROR(O198-(SUM(--(NOT(ISBLANK(INDEX(Colony!$J$21:$J$494, J198):INDEX(Colony!$J$21:$J$494, J199-1)))))),""))</f>
        <v/>
      </c>
      <c r="N198" t="str">
        <f t="array" ref="N198">IFERROR(INDEX($E$4:$E$499,J198),"")</f>
        <v/>
      </c>
      <c r="O198" t="str">
        <f t="array" ref="O198">IFERROR(IF(NOT(J198+100&gt;J199),COUNT($A$4:$A$499)+1-J198,IFERROR(J199-J198,"")),"")</f>
        <v/>
      </c>
      <c r="W198" s="2"/>
      <c r="Y198" s="2"/>
      <c r="AA198" s="2"/>
      <c r="AC198" s="2"/>
      <c r="AE198" s="2"/>
      <c r="AG198" s="2"/>
      <c r="AI198" s="2"/>
    </row>
    <row r="199" spans="1:35" x14ac:dyDescent="0.25">
      <c r="A199" s="2" t="str">
        <f>IF(ISBLANK(Colony!D216),"",Colony!D216)</f>
        <v/>
      </c>
      <c r="B199" t="str">
        <f>IF(ISBLANK(Colony!E216),"",Colony!E216)</f>
        <v/>
      </c>
      <c r="C199" t="str">
        <f>IF(ISBLANK(Colony!F216),"",Colony!F216)</f>
        <v/>
      </c>
      <c r="D199" s="1" t="str">
        <f>IF(ISBLANK(Colony!G216),"",Colony!G216)</f>
        <v/>
      </c>
      <c r="E199" s="1" t="str">
        <f>IF(ISBLANK(Colony!H216),"",Colony!H216)</f>
        <v/>
      </c>
      <c r="F199" s="1" t="str">
        <f>IF(ISBLANK(Colony!I216),"",Colony!I216)</f>
        <v/>
      </c>
      <c r="G199" s="1" t="str">
        <f>IF(ISBLANK(Colony!J216),"",Colony!J216)</f>
        <v/>
      </c>
      <c r="H199" s="1" t="str">
        <f>IF(ISBLANK(Colony!L216),"",Colony!L216)</f>
        <v/>
      </c>
      <c r="I199" t="str">
        <f t="array" ref="I199">_xlfn.IFNA(INDEX($A$4:$A$499&amp;$E$4:$E$499, MATCH(0, COUNTIF(I$3:I198, $A$4:$A$499&amp;$E$4:$E$499), 0)),"")</f>
        <v/>
      </c>
      <c r="J199" t="str">
        <f t="array" ref="J199">_xlfn.IFNA( MATCH(0, COUNTIF(I$3:I198, $A$4:$A$499&amp;$E$4:$E$499), 0),"")</f>
        <v/>
      </c>
      <c r="K199" s="2" t="str">
        <f t="array" ref="K199">IFERROR(INDEX($A$4:$A$499, J199),"")</f>
        <v/>
      </c>
      <c r="L199" t="str">
        <f t="array" ref="L199">IFERROR(INDEX($G$4:$G$499, J199),"")</f>
        <v/>
      </c>
      <c r="M199" t="str">
        <f t="array" ref="M199">IF(AND(J200&gt;99999,J199&lt;99999),O199- (SUM(--(NOT(ISBLANK(INDEX(Colony!$J$21:$J$494, J199):INDEX(Colony!$J$21:$J$494, COUNT($A$4:$A$499))))))), IFERROR(O199-(SUM(--(NOT(ISBLANK(INDEX(Colony!$J$21:$J$494, J199):INDEX(Colony!$J$21:$J$494, J200-1)))))),""))</f>
        <v/>
      </c>
      <c r="N199" t="str">
        <f t="array" ref="N199">IFERROR(INDEX($E$4:$E$499,J199),"")</f>
        <v/>
      </c>
      <c r="O199" t="str">
        <f t="array" ref="O199">IFERROR(IF(NOT(J199+100&gt;J200),COUNT($A$4:$A$499)+1-J199,IFERROR(J200-J199,"")),"")</f>
        <v/>
      </c>
      <c r="W199" s="2"/>
      <c r="Y199" s="2"/>
      <c r="AA199" s="2"/>
      <c r="AC199" s="2"/>
      <c r="AE199" s="2"/>
      <c r="AG199" s="2"/>
      <c r="AI199" s="2"/>
    </row>
    <row r="200" spans="1:35" x14ac:dyDescent="0.25">
      <c r="A200" s="2" t="str">
        <f>IF(ISBLANK(Colony!D217),"",Colony!D217)</f>
        <v/>
      </c>
      <c r="B200" t="str">
        <f>IF(ISBLANK(Colony!E217),"",Colony!E217)</f>
        <v/>
      </c>
      <c r="C200" t="str">
        <f>IF(ISBLANK(Colony!F217),"",Colony!F217)</f>
        <v/>
      </c>
      <c r="D200" s="1" t="str">
        <f>IF(ISBLANK(Colony!G217),"",Colony!G217)</f>
        <v/>
      </c>
      <c r="E200" s="1" t="str">
        <f>IF(ISBLANK(Colony!H217),"",Colony!H217)</f>
        <v/>
      </c>
      <c r="F200" s="1" t="str">
        <f>IF(ISBLANK(Colony!I217),"",Colony!I217)</f>
        <v/>
      </c>
      <c r="G200" s="1" t="str">
        <f>IF(ISBLANK(Colony!J217),"",Colony!J217)</f>
        <v/>
      </c>
      <c r="H200" s="1" t="str">
        <f>IF(ISBLANK(Colony!L217),"",Colony!L217)</f>
        <v/>
      </c>
      <c r="I200" t="str">
        <f t="array" ref="I200">_xlfn.IFNA(INDEX($A$4:$A$499&amp;$E$4:$E$499, MATCH(0, COUNTIF(I$3:I199, $A$4:$A$499&amp;$E$4:$E$499), 0)),"")</f>
        <v/>
      </c>
      <c r="J200" t="str">
        <f t="array" ref="J200">_xlfn.IFNA( MATCH(0, COUNTIF(I$3:I199, $A$4:$A$499&amp;$E$4:$E$499), 0),"")</f>
        <v/>
      </c>
      <c r="K200" s="2" t="str">
        <f t="array" ref="K200">IFERROR(INDEX($A$4:$A$499, J200),"")</f>
        <v/>
      </c>
      <c r="L200" t="str">
        <f t="array" ref="L200">IFERROR(INDEX($G$4:$G$499, J200),"")</f>
        <v/>
      </c>
      <c r="M200" t="str">
        <f t="array" ref="M200">IF(AND(J201&gt;99999,J200&lt;99999),O200- (SUM(--(NOT(ISBLANK(INDEX(Colony!$J$21:$J$494, J200):INDEX(Colony!$J$21:$J$494, COUNT($A$4:$A$499))))))), IFERROR(O200-(SUM(--(NOT(ISBLANK(INDEX(Colony!$J$21:$J$494, J200):INDEX(Colony!$J$21:$J$494, J201-1)))))),""))</f>
        <v/>
      </c>
      <c r="N200" t="str">
        <f t="array" ref="N200">IFERROR(INDEX($E$4:$E$499,J200),"")</f>
        <v/>
      </c>
      <c r="O200" t="str">
        <f t="array" ref="O200">IFERROR(IF(NOT(J200+100&gt;J201),COUNT($A$4:$A$499)+1-J200,IFERROR(J201-J200,"")),"")</f>
        <v/>
      </c>
      <c r="W200" s="2"/>
      <c r="Y200" s="2"/>
      <c r="AA200" s="2"/>
      <c r="AC200" s="2"/>
      <c r="AE200" s="2"/>
      <c r="AG200" s="2"/>
      <c r="AI200" s="2"/>
    </row>
    <row r="201" spans="1:35" x14ac:dyDescent="0.25">
      <c r="A201" s="2" t="str">
        <f>IF(ISBLANK(Colony!D218),"",Colony!D218)</f>
        <v/>
      </c>
      <c r="B201" t="str">
        <f>IF(ISBLANK(Colony!E218),"",Colony!E218)</f>
        <v/>
      </c>
      <c r="C201" t="str">
        <f>IF(ISBLANK(Colony!F218),"",Colony!F218)</f>
        <v/>
      </c>
      <c r="D201" s="1" t="str">
        <f>IF(ISBLANK(Colony!G218),"",Colony!G218)</f>
        <v/>
      </c>
      <c r="E201" s="1" t="str">
        <f>IF(ISBLANK(Colony!H218),"",Colony!H218)</f>
        <v/>
      </c>
      <c r="F201" s="1" t="str">
        <f>IF(ISBLANK(Colony!I218),"",Colony!I218)</f>
        <v/>
      </c>
      <c r="G201" s="1" t="str">
        <f>IF(ISBLANK(Colony!J218),"",Colony!J218)</f>
        <v/>
      </c>
      <c r="H201" s="1" t="str">
        <f>IF(ISBLANK(Colony!L218),"",Colony!L218)</f>
        <v/>
      </c>
      <c r="I201" t="str">
        <f t="array" ref="I201">_xlfn.IFNA(INDEX($A$4:$A$499&amp;$E$4:$E$499, MATCH(0, COUNTIF(I$3:I200, $A$4:$A$499&amp;$E$4:$E$499), 0)),"")</f>
        <v/>
      </c>
      <c r="J201" t="str">
        <f t="array" ref="J201">_xlfn.IFNA( MATCH(0, COUNTIF(I$3:I200, $A$4:$A$499&amp;$E$4:$E$499), 0),"")</f>
        <v/>
      </c>
      <c r="K201" s="2" t="str">
        <f t="array" ref="K201">IFERROR(INDEX($A$4:$A$499, J201),"")</f>
        <v/>
      </c>
      <c r="L201" t="str">
        <f t="array" ref="L201">IFERROR(INDEX($G$4:$G$499, J201),"")</f>
        <v/>
      </c>
      <c r="M201" t="str">
        <f t="array" ref="M201">IF(AND(J202&gt;99999,J201&lt;99999),O201- (SUM(--(NOT(ISBLANK(INDEX(Colony!$J$21:$J$494, J201):INDEX(Colony!$J$21:$J$494, COUNT($A$4:$A$499))))))), IFERROR(O201-(SUM(--(NOT(ISBLANK(INDEX(Colony!$J$21:$J$494, J201):INDEX(Colony!$J$21:$J$494, J202-1)))))),""))</f>
        <v/>
      </c>
      <c r="N201" t="str">
        <f t="array" ref="N201">IFERROR(INDEX($E$4:$E$499,J201),"")</f>
        <v/>
      </c>
      <c r="O201" t="str">
        <f t="array" ref="O201">IFERROR(IF(NOT(J201+100&gt;J202),COUNT($A$4:$A$499)+1-J201,IFERROR(J202-J201,"")),"")</f>
        <v/>
      </c>
      <c r="W201" s="2"/>
      <c r="Y201" s="2"/>
      <c r="AA201" s="2"/>
      <c r="AC201" s="2"/>
      <c r="AE201" s="2"/>
      <c r="AG201" s="2"/>
      <c r="AI201" s="2"/>
    </row>
    <row r="202" spans="1:35" x14ac:dyDescent="0.25">
      <c r="A202" s="2" t="str">
        <f>IF(ISBLANK(Colony!D219),"",Colony!D219)</f>
        <v/>
      </c>
      <c r="B202" t="str">
        <f>IF(ISBLANK(Colony!E219),"",Colony!E219)</f>
        <v/>
      </c>
      <c r="C202" t="str">
        <f>IF(ISBLANK(Colony!F219),"",Colony!F219)</f>
        <v/>
      </c>
      <c r="D202" s="1" t="str">
        <f>IF(ISBLANK(Colony!G219),"",Colony!G219)</f>
        <v/>
      </c>
      <c r="E202" s="1" t="str">
        <f>IF(ISBLANK(Colony!H219),"",Colony!H219)</f>
        <v/>
      </c>
      <c r="F202" s="1" t="str">
        <f>IF(ISBLANK(Colony!I219),"",Colony!I219)</f>
        <v/>
      </c>
      <c r="G202" s="1" t="str">
        <f>IF(ISBLANK(Colony!J219),"",Colony!J219)</f>
        <v/>
      </c>
      <c r="H202" s="1" t="str">
        <f>IF(ISBLANK(Colony!L219),"",Colony!L219)</f>
        <v/>
      </c>
      <c r="I202" t="str">
        <f t="array" ref="I202">_xlfn.IFNA(INDEX($A$4:$A$499&amp;$E$4:$E$499, MATCH(0, COUNTIF(I$3:I201, $A$4:$A$499&amp;$E$4:$E$499), 0)),"")</f>
        <v/>
      </c>
      <c r="J202" t="str">
        <f t="array" ref="J202">_xlfn.IFNA( MATCH(0, COUNTIF(I$3:I201, $A$4:$A$499&amp;$E$4:$E$499), 0),"")</f>
        <v/>
      </c>
      <c r="K202" s="2" t="str">
        <f t="array" ref="K202">IFERROR(INDEX($A$4:$A$499, J202),"")</f>
        <v/>
      </c>
      <c r="L202" t="str">
        <f t="array" ref="L202">IFERROR(INDEX($G$4:$G$499, J202),"")</f>
        <v/>
      </c>
      <c r="M202" t="str">
        <f t="array" ref="M202">IF(AND(J203&gt;99999,J202&lt;99999),O202- (SUM(--(NOT(ISBLANK(INDEX(Colony!$J$21:$J$494, J202):INDEX(Colony!$J$21:$J$494, COUNT($A$4:$A$499))))))), IFERROR(O202-(SUM(--(NOT(ISBLANK(INDEX(Colony!$J$21:$J$494, J202):INDEX(Colony!$J$21:$J$494, J203-1)))))),""))</f>
        <v/>
      </c>
      <c r="N202" t="str">
        <f t="array" ref="N202">IFERROR(INDEX($E$4:$E$499,J202),"")</f>
        <v/>
      </c>
      <c r="O202" t="str">
        <f t="array" ref="O202">IFERROR(IF(NOT(J202+100&gt;J203),COUNT($A$4:$A$499)+1-J202,IFERROR(J203-J202,"")),"")</f>
        <v/>
      </c>
      <c r="W202" s="2"/>
      <c r="Y202" s="2"/>
      <c r="AA202" s="2"/>
      <c r="AC202" s="2"/>
      <c r="AE202" s="2"/>
      <c r="AG202" s="2"/>
      <c r="AI202" s="2"/>
    </row>
    <row r="203" spans="1:35" x14ac:dyDescent="0.25">
      <c r="A203" s="2" t="str">
        <f>IF(ISBLANK(Colony!D220),"",Colony!D220)</f>
        <v/>
      </c>
      <c r="B203" t="str">
        <f>IF(ISBLANK(Colony!E220),"",Colony!E220)</f>
        <v/>
      </c>
      <c r="C203" t="str">
        <f>IF(ISBLANK(Colony!F220),"",Colony!F220)</f>
        <v/>
      </c>
      <c r="D203" s="1" t="str">
        <f>IF(ISBLANK(Colony!G220),"",Colony!G220)</f>
        <v/>
      </c>
      <c r="E203" s="1" t="str">
        <f>IF(ISBLANK(Colony!H220),"",Colony!H220)</f>
        <v/>
      </c>
      <c r="F203" s="1" t="str">
        <f>IF(ISBLANK(Colony!I220),"",Colony!I220)</f>
        <v/>
      </c>
      <c r="G203" s="1" t="str">
        <f>IF(ISBLANK(Colony!J220),"",Colony!J220)</f>
        <v/>
      </c>
      <c r="H203" s="1" t="str">
        <f>IF(ISBLANK(Colony!L220),"",Colony!L220)</f>
        <v/>
      </c>
      <c r="I203" t="str">
        <f t="array" ref="I203">_xlfn.IFNA(INDEX($A$4:$A$499&amp;$E$4:$E$499, MATCH(0, COUNTIF(I$3:I202, $A$4:$A$499&amp;$E$4:$E$499), 0)),"")</f>
        <v/>
      </c>
      <c r="J203" t="str">
        <f t="array" ref="J203">_xlfn.IFNA( MATCH(0, COUNTIF(I$3:I202, $A$4:$A$499&amp;$E$4:$E$499), 0),"")</f>
        <v/>
      </c>
      <c r="K203" s="2" t="str">
        <f t="array" ref="K203">IFERROR(INDEX($A$4:$A$499, J203),"")</f>
        <v/>
      </c>
      <c r="L203" t="str">
        <f t="array" ref="L203">IFERROR(INDEX($G$4:$G$499, J203),"")</f>
        <v/>
      </c>
      <c r="M203" t="str">
        <f t="array" ref="M203">IF(AND(J204&gt;99999,J203&lt;99999),O203- (SUM(--(NOT(ISBLANK(INDEX(Colony!$J$21:$J$494, J203):INDEX(Colony!$J$21:$J$494, COUNT($A$4:$A$499))))))), IFERROR(O203-(SUM(--(NOT(ISBLANK(INDEX(Colony!$J$21:$J$494, J203):INDEX(Colony!$J$21:$J$494, J204-1)))))),""))</f>
        <v/>
      </c>
      <c r="N203" t="str">
        <f t="array" ref="N203">IFERROR(INDEX($E$4:$E$499,J203),"")</f>
        <v/>
      </c>
      <c r="O203" t="str">
        <f t="array" ref="O203">IFERROR(IF(NOT(J203+100&gt;J204),COUNT($A$4:$A$499)+1-J203,IFERROR(J204-J203,"")),"")</f>
        <v/>
      </c>
      <c r="W203" s="2"/>
      <c r="Y203" s="2"/>
      <c r="AA203" s="2"/>
      <c r="AC203" s="2"/>
      <c r="AE203" s="2"/>
      <c r="AG203" s="2"/>
      <c r="AI203" s="2"/>
    </row>
    <row r="204" spans="1:35" x14ac:dyDescent="0.25">
      <c r="A204" s="2" t="str">
        <f>IF(ISBLANK(Colony!D221),"",Colony!D221)</f>
        <v/>
      </c>
      <c r="B204" t="str">
        <f>IF(ISBLANK(Colony!E221),"",Colony!E221)</f>
        <v/>
      </c>
      <c r="C204" t="str">
        <f>IF(ISBLANK(Colony!F221),"",Colony!F221)</f>
        <v/>
      </c>
      <c r="D204" s="1" t="str">
        <f>IF(ISBLANK(Colony!G221),"",Colony!G221)</f>
        <v/>
      </c>
      <c r="E204" s="1" t="str">
        <f>IF(ISBLANK(Colony!H221),"",Colony!H221)</f>
        <v/>
      </c>
      <c r="F204" s="1" t="str">
        <f>IF(ISBLANK(Colony!I221),"",Colony!I221)</f>
        <v/>
      </c>
      <c r="G204" s="1" t="str">
        <f>IF(ISBLANK(Colony!J221),"",Colony!J221)</f>
        <v/>
      </c>
      <c r="H204" s="1" t="str">
        <f>IF(ISBLANK(Colony!L221),"",Colony!L221)</f>
        <v/>
      </c>
      <c r="I204" t="str">
        <f t="array" ref="I204">_xlfn.IFNA(INDEX($A$4:$A$499&amp;$E$4:$E$499, MATCH(0, COUNTIF(I$3:I203, $A$4:$A$499&amp;$E$4:$E$499), 0)),"")</f>
        <v/>
      </c>
      <c r="J204" t="str">
        <f t="array" ref="J204">_xlfn.IFNA( MATCH(0, COUNTIF(I$3:I203, $A$4:$A$499&amp;$E$4:$E$499), 0),"")</f>
        <v/>
      </c>
      <c r="K204" s="2" t="str">
        <f t="array" ref="K204">IFERROR(INDEX($A$4:$A$499, J204),"")</f>
        <v/>
      </c>
      <c r="L204" t="str">
        <f t="array" ref="L204">IFERROR(INDEX($G$4:$G$499, J204),"")</f>
        <v/>
      </c>
      <c r="M204" t="str">
        <f t="array" ref="M204">IF(AND(J205&gt;99999,J204&lt;99999),O204- (SUM(--(NOT(ISBLANK(INDEX(Colony!$J$21:$J$494, J204):INDEX(Colony!$J$21:$J$494, COUNT($A$4:$A$499))))))), IFERROR(O204-(SUM(--(NOT(ISBLANK(INDEX(Colony!$J$21:$J$494, J204):INDEX(Colony!$J$21:$J$494, J205-1)))))),""))</f>
        <v/>
      </c>
      <c r="N204" t="str">
        <f t="array" ref="N204">IFERROR(INDEX($E$4:$E$499,J204),"")</f>
        <v/>
      </c>
      <c r="O204" t="str">
        <f t="array" ref="O204">IFERROR(IF(NOT(J204+100&gt;J205),COUNT($A$4:$A$499)+1-J204,IFERROR(J205-J204,"")),"")</f>
        <v/>
      </c>
      <c r="W204" s="2"/>
      <c r="Y204" s="2"/>
      <c r="AA204" s="2"/>
      <c r="AC204" s="2"/>
      <c r="AE204" s="2"/>
      <c r="AG204" s="2"/>
      <c r="AI204" s="2"/>
    </row>
    <row r="205" spans="1:35" x14ac:dyDescent="0.25">
      <c r="A205" s="2" t="str">
        <f>IF(ISBLANK(Colony!D222),"",Colony!D222)</f>
        <v/>
      </c>
      <c r="B205" t="str">
        <f>IF(ISBLANK(Colony!E222),"",Colony!E222)</f>
        <v/>
      </c>
      <c r="C205" t="str">
        <f>IF(ISBLANK(Colony!F222),"",Colony!F222)</f>
        <v/>
      </c>
      <c r="D205" s="1" t="str">
        <f>IF(ISBLANK(Colony!G222),"",Colony!G222)</f>
        <v/>
      </c>
      <c r="E205" s="1" t="str">
        <f>IF(ISBLANK(Colony!H222),"",Colony!H222)</f>
        <v/>
      </c>
      <c r="F205" s="1" t="str">
        <f>IF(ISBLANK(Colony!I222),"",Colony!I222)</f>
        <v/>
      </c>
      <c r="G205" s="1" t="str">
        <f>IF(ISBLANK(Colony!J222),"",Colony!J222)</f>
        <v/>
      </c>
      <c r="H205" s="1" t="str">
        <f>IF(ISBLANK(Colony!L222),"",Colony!L222)</f>
        <v/>
      </c>
      <c r="I205" t="str">
        <f t="array" ref="I205">_xlfn.IFNA(INDEX($A$4:$A$499&amp;$E$4:$E$499, MATCH(0, COUNTIF(I$3:I204, $A$4:$A$499&amp;$E$4:$E$499), 0)),"")</f>
        <v/>
      </c>
      <c r="J205" t="str">
        <f t="array" ref="J205">_xlfn.IFNA( MATCH(0, COUNTIF(I$3:I204, $A$4:$A$499&amp;$E$4:$E$499), 0),"")</f>
        <v/>
      </c>
      <c r="K205" s="2" t="str">
        <f t="array" ref="K205">IFERROR(INDEX($A$4:$A$499, J205),"")</f>
        <v/>
      </c>
      <c r="L205" t="str">
        <f t="array" ref="L205">IFERROR(INDEX($G$4:$G$499, J205),"")</f>
        <v/>
      </c>
      <c r="M205" t="str">
        <f t="array" ref="M205">IF(AND(J206&gt;99999,J205&lt;99999),O205- (SUM(--(NOT(ISBLANK(INDEX(Colony!$J$21:$J$494, J205):INDEX(Colony!$J$21:$J$494, COUNT($A$4:$A$499))))))), IFERROR(O205-(SUM(--(NOT(ISBLANK(INDEX(Colony!$J$21:$J$494, J205):INDEX(Colony!$J$21:$J$494, J206-1)))))),""))</f>
        <v/>
      </c>
      <c r="N205" t="str">
        <f t="array" ref="N205">IFERROR(INDEX($E$4:$E$499,J205),"")</f>
        <v/>
      </c>
      <c r="O205" t="str">
        <f t="array" ref="O205">IFERROR(IF(NOT(J205+100&gt;J206),COUNT($A$4:$A$499)+1-J205,IFERROR(J206-J205,"")),"")</f>
        <v/>
      </c>
      <c r="W205" s="2"/>
      <c r="Y205" s="2"/>
      <c r="AA205" s="2"/>
      <c r="AC205" s="2"/>
      <c r="AE205" s="2"/>
      <c r="AG205" s="2"/>
      <c r="AI205" s="2"/>
    </row>
    <row r="206" spans="1:35" x14ac:dyDescent="0.25">
      <c r="A206" s="2" t="str">
        <f>IF(ISBLANK(Colony!D223),"",Colony!D223)</f>
        <v/>
      </c>
      <c r="B206" t="str">
        <f>IF(ISBLANK(Colony!E223),"",Colony!E223)</f>
        <v/>
      </c>
      <c r="C206" t="str">
        <f>IF(ISBLANK(Colony!F223),"",Colony!F223)</f>
        <v/>
      </c>
      <c r="D206" s="1" t="str">
        <f>IF(ISBLANK(Colony!G223),"",Colony!G223)</f>
        <v/>
      </c>
      <c r="E206" s="1" t="str">
        <f>IF(ISBLANK(Colony!H223),"",Colony!H223)</f>
        <v/>
      </c>
      <c r="F206" s="1" t="str">
        <f>IF(ISBLANK(Colony!I223),"",Colony!I223)</f>
        <v/>
      </c>
      <c r="G206" s="1" t="str">
        <f>IF(ISBLANK(Colony!J223),"",Colony!J223)</f>
        <v/>
      </c>
      <c r="H206" s="1" t="str">
        <f>IF(ISBLANK(Colony!L223),"",Colony!L223)</f>
        <v/>
      </c>
      <c r="I206" t="str">
        <f t="array" ref="I206">_xlfn.IFNA(INDEX($A$4:$A$499&amp;$E$4:$E$499, MATCH(0, COUNTIF(I$3:I205, $A$4:$A$499&amp;$E$4:$E$499), 0)),"")</f>
        <v/>
      </c>
      <c r="J206" t="str">
        <f t="array" ref="J206">_xlfn.IFNA( MATCH(0, COUNTIF(I$3:I205, $A$4:$A$499&amp;$E$4:$E$499), 0),"")</f>
        <v/>
      </c>
      <c r="K206" s="2" t="str">
        <f t="array" ref="K206">IFERROR(INDEX($A$4:$A$499, J206),"")</f>
        <v/>
      </c>
      <c r="L206" t="str">
        <f t="array" ref="L206">IFERROR(INDEX($G$4:$G$499, J206),"")</f>
        <v/>
      </c>
      <c r="M206" t="str">
        <f t="array" ref="M206">IF(AND(J207&gt;99999,J206&lt;99999),O206- (SUM(--(NOT(ISBLANK(INDEX(Colony!$J$21:$J$494, J206):INDEX(Colony!$J$21:$J$494, COUNT($A$4:$A$499))))))), IFERROR(O206-(SUM(--(NOT(ISBLANK(INDEX(Colony!$J$21:$J$494, J206):INDEX(Colony!$J$21:$J$494, J207-1)))))),""))</f>
        <v/>
      </c>
      <c r="N206" t="str">
        <f t="array" ref="N206">IFERROR(INDEX($E$4:$E$499,J206),"")</f>
        <v/>
      </c>
      <c r="O206" t="str">
        <f t="array" ref="O206">IFERROR(IF(NOT(J206+100&gt;J207),COUNT($A$4:$A$499)+1-J206,IFERROR(J207-J206,"")),"")</f>
        <v/>
      </c>
      <c r="W206" s="2"/>
      <c r="Y206" s="2"/>
      <c r="AA206" s="2"/>
      <c r="AC206" s="2"/>
      <c r="AE206" s="2"/>
      <c r="AG206" s="2"/>
      <c r="AI206" s="2"/>
    </row>
    <row r="207" spans="1:35" x14ac:dyDescent="0.25">
      <c r="A207" s="2" t="str">
        <f>IF(ISBLANK(Colony!D224),"",Colony!D224)</f>
        <v/>
      </c>
      <c r="B207" t="str">
        <f>IF(ISBLANK(Colony!E224),"",Colony!E224)</f>
        <v/>
      </c>
      <c r="C207" t="str">
        <f>IF(ISBLANK(Colony!F224),"",Colony!F224)</f>
        <v/>
      </c>
      <c r="D207" s="1" t="str">
        <f>IF(ISBLANK(Colony!G224),"",Colony!G224)</f>
        <v/>
      </c>
      <c r="E207" s="1" t="str">
        <f>IF(ISBLANK(Colony!H224),"",Colony!H224)</f>
        <v/>
      </c>
      <c r="F207" s="1" t="str">
        <f>IF(ISBLANK(Colony!I224),"",Colony!I224)</f>
        <v/>
      </c>
      <c r="G207" s="1" t="str">
        <f>IF(ISBLANK(Colony!J224),"",Colony!J224)</f>
        <v/>
      </c>
      <c r="H207" s="1" t="str">
        <f>IF(ISBLANK(Colony!L224),"",Colony!L224)</f>
        <v/>
      </c>
      <c r="I207" t="str">
        <f t="array" ref="I207">_xlfn.IFNA(INDEX($A$4:$A$499&amp;$E$4:$E$499, MATCH(0, COUNTIF(I$3:I206, $A$4:$A$499&amp;$E$4:$E$499), 0)),"")</f>
        <v/>
      </c>
      <c r="J207" t="str">
        <f t="array" ref="J207">_xlfn.IFNA( MATCH(0, COUNTIF(I$3:I206, $A$4:$A$499&amp;$E$4:$E$499), 0),"")</f>
        <v/>
      </c>
      <c r="K207" s="2" t="str">
        <f t="array" ref="K207">IFERROR(INDEX($A$4:$A$499, J207),"")</f>
        <v/>
      </c>
      <c r="L207" t="str">
        <f t="array" ref="L207">IFERROR(INDEX($G$4:$G$499, J207),"")</f>
        <v/>
      </c>
      <c r="M207" t="str">
        <f t="array" ref="M207">IF(AND(J208&gt;99999,J207&lt;99999),O207- (SUM(--(NOT(ISBLANK(INDEX(Colony!$J$21:$J$494, J207):INDEX(Colony!$J$21:$J$494, COUNT($A$4:$A$499))))))), IFERROR(O207-(SUM(--(NOT(ISBLANK(INDEX(Colony!$J$21:$J$494, J207):INDEX(Colony!$J$21:$J$494, J208-1)))))),""))</f>
        <v/>
      </c>
      <c r="N207" t="str">
        <f t="array" ref="N207">IFERROR(INDEX($E$4:$E$499,J207),"")</f>
        <v/>
      </c>
      <c r="O207" t="str">
        <f t="array" ref="O207">IFERROR(IF(NOT(J207+100&gt;J208),COUNT($A$4:$A$499)+1-J207,IFERROR(J208-J207,"")),"")</f>
        <v/>
      </c>
      <c r="W207" s="2"/>
      <c r="Y207" s="2"/>
      <c r="AA207" s="2"/>
      <c r="AC207" s="2"/>
      <c r="AE207" s="2"/>
      <c r="AG207" s="2"/>
      <c r="AI207" s="2"/>
    </row>
    <row r="208" spans="1:35" x14ac:dyDescent="0.25">
      <c r="A208" s="2" t="str">
        <f>IF(ISBLANK(Colony!D225),"",Colony!D225)</f>
        <v/>
      </c>
      <c r="B208" t="str">
        <f>IF(ISBLANK(Colony!E225),"",Colony!E225)</f>
        <v/>
      </c>
      <c r="C208" t="str">
        <f>IF(ISBLANK(Colony!F225),"",Colony!F225)</f>
        <v/>
      </c>
      <c r="D208" s="1" t="str">
        <f>IF(ISBLANK(Colony!G225),"",Colony!G225)</f>
        <v/>
      </c>
      <c r="E208" s="1" t="str">
        <f>IF(ISBLANK(Colony!H225),"",Colony!H225)</f>
        <v/>
      </c>
      <c r="F208" s="1" t="str">
        <f>IF(ISBLANK(Colony!I225),"",Colony!I225)</f>
        <v/>
      </c>
      <c r="G208" s="1" t="str">
        <f>IF(ISBLANK(Colony!J225),"",Colony!J225)</f>
        <v/>
      </c>
      <c r="H208" s="1" t="str">
        <f>IF(ISBLANK(Colony!L225),"",Colony!L225)</f>
        <v/>
      </c>
      <c r="I208" t="str">
        <f t="array" ref="I208">_xlfn.IFNA(INDEX($A$4:$A$499&amp;$E$4:$E$499, MATCH(0, COUNTIF(I$3:I207, $A$4:$A$499&amp;$E$4:$E$499), 0)),"")</f>
        <v/>
      </c>
      <c r="J208" t="str">
        <f t="array" ref="J208">_xlfn.IFNA( MATCH(0, COUNTIF(I$3:I207, $A$4:$A$499&amp;$E$4:$E$499), 0),"")</f>
        <v/>
      </c>
      <c r="K208" s="2" t="str">
        <f t="array" ref="K208">IFERROR(INDEX($A$4:$A$499, J208),"")</f>
        <v/>
      </c>
      <c r="L208" t="str">
        <f t="array" ref="L208">IFERROR(INDEX($G$4:$G$499, J208),"")</f>
        <v/>
      </c>
      <c r="M208" t="str">
        <f t="array" ref="M208">IF(AND(J209&gt;99999,J208&lt;99999),O208- (SUM(--(NOT(ISBLANK(INDEX(Colony!$J$21:$J$494, J208):INDEX(Colony!$J$21:$J$494, COUNT($A$4:$A$499))))))), IFERROR(O208-(SUM(--(NOT(ISBLANK(INDEX(Colony!$J$21:$J$494, J208):INDEX(Colony!$J$21:$J$494, J209-1)))))),""))</f>
        <v/>
      </c>
      <c r="N208" t="str">
        <f t="array" ref="N208">IFERROR(INDEX($E$4:$E$499,J208),"")</f>
        <v/>
      </c>
      <c r="O208" t="str">
        <f t="array" ref="O208">IFERROR(IF(NOT(J208+100&gt;J209),COUNT($A$4:$A$499)+1-J208,IFERROR(J209-J208,"")),"")</f>
        <v/>
      </c>
      <c r="W208" s="2"/>
      <c r="Y208" s="2"/>
      <c r="AA208" s="2"/>
      <c r="AC208" s="2"/>
      <c r="AE208" s="2"/>
      <c r="AG208" s="2"/>
      <c r="AI208" s="2"/>
    </row>
    <row r="209" spans="1:35" x14ac:dyDescent="0.25">
      <c r="A209" s="2" t="str">
        <f>IF(ISBLANK(Colony!D226),"",Colony!D226)</f>
        <v/>
      </c>
      <c r="B209" t="str">
        <f>IF(ISBLANK(Colony!E226),"",Colony!E226)</f>
        <v/>
      </c>
      <c r="C209" t="str">
        <f>IF(ISBLANK(Colony!F226),"",Colony!F226)</f>
        <v/>
      </c>
      <c r="D209" s="1" t="str">
        <f>IF(ISBLANK(Colony!G226),"",Colony!G226)</f>
        <v/>
      </c>
      <c r="E209" s="1" t="str">
        <f>IF(ISBLANK(Colony!H226),"",Colony!H226)</f>
        <v/>
      </c>
      <c r="F209" s="1" t="str">
        <f>IF(ISBLANK(Colony!I226),"",Colony!I226)</f>
        <v/>
      </c>
      <c r="G209" s="1" t="str">
        <f>IF(ISBLANK(Colony!J226),"",Colony!J226)</f>
        <v/>
      </c>
      <c r="H209" s="1" t="str">
        <f>IF(ISBLANK(Colony!L226),"",Colony!L226)</f>
        <v/>
      </c>
      <c r="I209" t="str">
        <f t="array" ref="I209">_xlfn.IFNA(INDEX($A$4:$A$499&amp;$E$4:$E$499, MATCH(0, COUNTIF(I$3:I208, $A$4:$A$499&amp;$E$4:$E$499), 0)),"")</f>
        <v/>
      </c>
      <c r="J209" t="str">
        <f t="array" ref="J209">_xlfn.IFNA( MATCH(0, COUNTIF(I$3:I208, $A$4:$A$499&amp;$E$4:$E$499), 0),"")</f>
        <v/>
      </c>
      <c r="K209" s="2" t="str">
        <f t="array" ref="K209">IFERROR(INDEX($A$4:$A$499, J209),"")</f>
        <v/>
      </c>
      <c r="L209" t="str">
        <f t="array" ref="L209">IFERROR(INDEX($G$4:$G$499, J209),"")</f>
        <v/>
      </c>
      <c r="M209" t="str">
        <f t="array" ref="M209">IF(AND(J210&gt;99999,J209&lt;99999),O209- (SUM(--(NOT(ISBLANK(INDEX(Colony!$J$21:$J$494, J209):INDEX(Colony!$J$21:$J$494, COUNT($A$4:$A$499))))))), IFERROR(O209-(SUM(--(NOT(ISBLANK(INDEX(Colony!$J$21:$J$494, J209):INDEX(Colony!$J$21:$J$494, J210-1)))))),""))</f>
        <v/>
      </c>
      <c r="N209" t="str">
        <f t="array" ref="N209">IFERROR(INDEX($E$4:$E$499,J209),"")</f>
        <v/>
      </c>
      <c r="O209" t="str">
        <f t="array" ref="O209">IFERROR(IF(NOT(J209+100&gt;J210),COUNT($A$4:$A$499)+1-J209,IFERROR(J210-J209,"")),"")</f>
        <v/>
      </c>
      <c r="W209" s="2"/>
      <c r="Y209" s="2"/>
      <c r="AA209" s="2"/>
      <c r="AC209" s="2"/>
      <c r="AE209" s="2"/>
      <c r="AG209" s="2"/>
      <c r="AI209" s="2"/>
    </row>
    <row r="210" spans="1:35" x14ac:dyDescent="0.25">
      <c r="A210" s="2" t="str">
        <f>IF(ISBLANK(Colony!D227),"",Colony!D227)</f>
        <v/>
      </c>
      <c r="B210" t="str">
        <f>IF(ISBLANK(Colony!E227),"",Colony!E227)</f>
        <v/>
      </c>
      <c r="C210" t="str">
        <f>IF(ISBLANK(Colony!F227),"",Colony!F227)</f>
        <v/>
      </c>
      <c r="D210" s="1" t="str">
        <f>IF(ISBLANK(Colony!G227),"",Colony!G227)</f>
        <v/>
      </c>
      <c r="E210" s="1" t="str">
        <f>IF(ISBLANK(Colony!H227),"",Colony!H227)</f>
        <v/>
      </c>
      <c r="F210" s="1" t="str">
        <f>IF(ISBLANK(Colony!I227),"",Colony!I227)</f>
        <v/>
      </c>
      <c r="G210" s="1" t="str">
        <f>IF(ISBLANK(Colony!J227),"",Colony!J227)</f>
        <v/>
      </c>
      <c r="H210" s="1" t="str">
        <f>IF(ISBLANK(Colony!L227),"",Colony!L227)</f>
        <v/>
      </c>
      <c r="I210" t="str">
        <f t="array" ref="I210">_xlfn.IFNA(INDEX($A$4:$A$499&amp;$E$4:$E$499, MATCH(0, COUNTIF(I$3:I209, $A$4:$A$499&amp;$E$4:$E$499), 0)),"")</f>
        <v/>
      </c>
      <c r="J210" t="str">
        <f t="array" ref="J210">_xlfn.IFNA( MATCH(0, COUNTIF(I$3:I209, $A$4:$A$499&amp;$E$4:$E$499), 0),"")</f>
        <v/>
      </c>
      <c r="K210" s="2" t="str">
        <f t="array" ref="K210">IFERROR(INDEX($A$4:$A$499, J210),"")</f>
        <v/>
      </c>
      <c r="L210" t="str">
        <f t="array" ref="L210">IFERROR(INDEX($G$4:$G$499, J210),"")</f>
        <v/>
      </c>
      <c r="M210" t="str">
        <f t="array" ref="M210">IF(AND(J211&gt;99999,J210&lt;99999),O210- (SUM(--(NOT(ISBLANK(INDEX(Colony!$J$21:$J$494, J210):INDEX(Colony!$J$21:$J$494, COUNT($A$4:$A$499))))))), IFERROR(O210-(SUM(--(NOT(ISBLANK(INDEX(Colony!$J$21:$J$494, J210):INDEX(Colony!$J$21:$J$494, J211-1)))))),""))</f>
        <v/>
      </c>
      <c r="N210" t="str">
        <f t="array" ref="N210">IFERROR(INDEX($E$4:$E$499,J210),"")</f>
        <v/>
      </c>
      <c r="O210" t="str">
        <f t="array" ref="O210">IFERROR(IF(NOT(J210+100&gt;J211),COUNT($A$4:$A$499)+1-J210,IFERROR(J211-J210,"")),"")</f>
        <v/>
      </c>
      <c r="W210" s="2"/>
      <c r="Y210" s="2"/>
      <c r="AA210" s="2"/>
      <c r="AC210" s="2"/>
      <c r="AE210" s="2"/>
      <c r="AG210" s="2"/>
      <c r="AI210" s="2"/>
    </row>
    <row r="211" spans="1:35" x14ac:dyDescent="0.25">
      <c r="A211" s="2" t="str">
        <f>IF(ISBLANK(Colony!D228),"",Colony!D228)</f>
        <v/>
      </c>
      <c r="B211" t="str">
        <f>IF(ISBLANK(Colony!E228),"",Colony!E228)</f>
        <v/>
      </c>
      <c r="C211" t="str">
        <f>IF(ISBLANK(Colony!F228),"",Colony!F228)</f>
        <v/>
      </c>
      <c r="D211" s="1" t="str">
        <f>IF(ISBLANK(Colony!G228),"",Colony!G228)</f>
        <v/>
      </c>
      <c r="E211" s="1" t="str">
        <f>IF(ISBLANK(Colony!H228),"",Colony!H228)</f>
        <v/>
      </c>
      <c r="F211" s="1" t="str">
        <f>IF(ISBLANK(Colony!I228),"",Colony!I228)</f>
        <v/>
      </c>
      <c r="G211" s="1" t="str">
        <f>IF(ISBLANK(Colony!J228),"",Colony!J228)</f>
        <v/>
      </c>
      <c r="H211" s="1" t="str">
        <f>IF(ISBLANK(Colony!L228),"",Colony!L228)</f>
        <v/>
      </c>
      <c r="I211" t="str">
        <f t="array" ref="I211">_xlfn.IFNA(INDEX($A$4:$A$499&amp;$E$4:$E$499, MATCH(0, COUNTIF(I$3:I210, $A$4:$A$499&amp;$E$4:$E$499), 0)),"")</f>
        <v/>
      </c>
      <c r="J211" t="str">
        <f t="array" ref="J211">_xlfn.IFNA( MATCH(0, COUNTIF(I$3:I210, $A$4:$A$499&amp;$E$4:$E$499), 0),"")</f>
        <v/>
      </c>
      <c r="K211" s="2" t="str">
        <f t="array" ref="K211">IFERROR(INDEX($A$4:$A$499, J211),"")</f>
        <v/>
      </c>
      <c r="L211" t="str">
        <f t="array" ref="L211">IFERROR(INDEX($G$4:$G$499, J211),"")</f>
        <v/>
      </c>
      <c r="M211" t="str">
        <f t="array" ref="M211">IF(AND(J212&gt;99999,J211&lt;99999),O211- (SUM(--(NOT(ISBLANK(INDEX(Colony!$J$21:$J$494, J211):INDEX(Colony!$J$21:$J$494, COUNT($A$4:$A$499))))))), IFERROR(O211-(SUM(--(NOT(ISBLANK(INDEX(Colony!$J$21:$J$494, J211):INDEX(Colony!$J$21:$J$494, J212-1)))))),""))</f>
        <v/>
      </c>
      <c r="N211" t="str">
        <f t="array" ref="N211">IFERROR(INDEX($E$4:$E$499,J211),"")</f>
        <v/>
      </c>
      <c r="O211" t="str">
        <f t="array" ref="O211">IFERROR(IF(NOT(J211+100&gt;J212),COUNT($A$4:$A$499)+1-J211,IFERROR(J212-J211,"")),"")</f>
        <v/>
      </c>
      <c r="W211" s="2"/>
      <c r="Y211" s="2"/>
      <c r="AA211" s="2"/>
      <c r="AC211" s="2"/>
      <c r="AE211" s="2"/>
      <c r="AG211" s="2"/>
      <c r="AI211" s="2"/>
    </row>
    <row r="212" spans="1:35" x14ac:dyDescent="0.25">
      <c r="A212" s="2" t="str">
        <f>IF(ISBLANK(Colony!D229),"",Colony!D229)</f>
        <v/>
      </c>
      <c r="B212" t="str">
        <f>IF(ISBLANK(Colony!E229),"",Colony!E229)</f>
        <v/>
      </c>
      <c r="C212" t="str">
        <f>IF(ISBLANK(Colony!F229),"",Colony!F229)</f>
        <v/>
      </c>
      <c r="D212" s="1" t="str">
        <f>IF(ISBLANK(Colony!G229),"",Colony!G229)</f>
        <v/>
      </c>
      <c r="E212" s="1" t="str">
        <f>IF(ISBLANK(Colony!H229),"",Colony!H229)</f>
        <v/>
      </c>
      <c r="F212" s="1" t="str">
        <f>IF(ISBLANK(Colony!I229),"",Colony!I229)</f>
        <v/>
      </c>
      <c r="G212" s="1" t="str">
        <f>IF(ISBLANK(Colony!J229),"",Colony!J229)</f>
        <v/>
      </c>
      <c r="H212" s="1" t="str">
        <f>IF(ISBLANK(Colony!L229),"",Colony!L229)</f>
        <v/>
      </c>
      <c r="I212" t="str">
        <f t="array" ref="I212">_xlfn.IFNA(INDEX($A$4:$A$499&amp;$E$4:$E$499, MATCH(0, COUNTIF(I$3:I211, $A$4:$A$499&amp;$E$4:$E$499), 0)),"")</f>
        <v/>
      </c>
      <c r="J212" t="str">
        <f t="array" ref="J212">_xlfn.IFNA( MATCH(0, COUNTIF(I$3:I211, $A$4:$A$499&amp;$E$4:$E$499), 0),"")</f>
        <v/>
      </c>
      <c r="K212" s="2" t="str">
        <f t="array" ref="K212">IFERROR(INDEX($A$4:$A$499, J212),"")</f>
        <v/>
      </c>
      <c r="L212" t="str">
        <f t="array" ref="L212">IFERROR(INDEX($G$4:$G$499, J212),"")</f>
        <v/>
      </c>
      <c r="M212" t="str">
        <f t="array" ref="M212">IF(AND(J213&gt;99999,J212&lt;99999),O212- (SUM(--(NOT(ISBLANK(INDEX(Colony!$J$21:$J$494, J212):INDEX(Colony!$J$21:$J$494, COUNT($A$4:$A$499))))))), IFERROR(O212-(SUM(--(NOT(ISBLANK(INDEX(Colony!$J$21:$J$494, J212):INDEX(Colony!$J$21:$J$494, J213-1)))))),""))</f>
        <v/>
      </c>
      <c r="N212" t="str">
        <f t="array" ref="N212">IFERROR(INDEX($E$4:$E$499,J212),"")</f>
        <v/>
      </c>
      <c r="O212" t="str">
        <f t="array" ref="O212">IFERROR(IF(NOT(J212+100&gt;J213),COUNT($A$4:$A$499)+1-J212,IFERROR(J213-J212,"")),"")</f>
        <v/>
      </c>
      <c r="W212" s="2"/>
      <c r="Y212" s="2"/>
      <c r="AA212" s="2"/>
      <c r="AC212" s="2"/>
      <c r="AE212" s="2"/>
      <c r="AG212" s="2"/>
      <c r="AI212" s="2"/>
    </row>
    <row r="213" spans="1:35" x14ac:dyDescent="0.25">
      <c r="A213" s="2" t="str">
        <f>IF(ISBLANK(Colony!D230),"",Colony!D230)</f>
        <v/>
      </c>
      <c r="B213" t="str">
        <f>IF(ISBLANK(Colony!E230),"",Colony!E230)</f>
        <v/>
      </c>
      <c r="C213" t="str">
        <f>IF(ISBLANK(Colony!F230),"",Colony!F230)</f>
        <v/>
      </c>
      <c r="D213" s="1" t="str">
        <f>IF(ISBLANK(Colony!G230),"",Colony!G230)</f>
        <v/>
      </c>
      <c r="E213" s="1" t="str">
        <f>IF(ISBLANK(Colony!H230),"",Colony!H230)</f>
        <v/>
      </c>
      <c r="F213" s="1" t="str">
        <f>IF(ISBLANK(Colony!I230),"",Colony!I230)</f>
        <v/>
      </c>
      <c r="G213" s="1" t="str">
        <f>IF(ISBLANK(Colony!J230),"",Colony!J230)</f>
        <v/>
      </c>
      <c r="H213" s="1" t="str">
        <f>IF(ISBLANK(Colony!L230),"",Colony!L230)</f>
        <v/>
      </c>
      <c r="I213" t="str">
        <f t="array" ref="I213">_xlfn.IFNA(INDEX($A$4:$A$499&amp;$E$4:$E$499, MATCH(0, COUNTIF(I$3:I212, $A$4:$A$499&amp;$E$4:$E$499), 0)),"")</f>
        <v/>
      </c>
      <c r="J213" t="str">
        <f t="array" ref="J213">_xlfn.IFNA( MATCH(0, COUNTIF(I$3:I212, $A$4:$A$499&amp;$E$4:$E$499), 0),"")</f>
        <v/>
      </c>
      <c r="K213" s="2" t="str">
        <f t="array" ref="K213">IFERROR(INDEX($A$4:$A$499, J213),"")</f>
        <v/>
      </c>
      <c r="L213" t="str">
        <f t="array" ref="L213">IFERROR(INDEX($G$4:$G$499, J213),"")</f>
        <v/>
      </c>
      <c r="M213" t="str">
        <f t="array" ref="M213">IF(AND(J214&gt;99999,J213&lt;99999),O213- (SUM(--(NOT(ISBLANK(INDEX(Colony!$J$21:$J$494, J213):INDEX(Colony!$J$21:$J$494, COUNT($A$4:$A$499))))))), IFERROR(O213-(SUM(--(NOT(ISBLANK(INDEX(Colony!$J$21:$J$494, J213):INDEX(Colony!$J$21:$J$494, J214-1)))))),""))</f>
        <v/>
      </c>
      <c r="N213" t="str">
        <f t="array" ref="N213">IFERROR(INDEX($E$4:$E$499,J213),"")</f>
        <v/>
      </c>
      <c r="O213" t="str">
        <f t="array" ref="O213">IFERROR(IF(NOT(J213+100&gt;J214),COUNT($A$4:$A$499)+1-J213,IFERROR(J214-J213,"")),"")</f>
        <v/>
      </c>
      <c r="W213" s="2"/>
      <c r="Y213" s="2"/>
      <c r="AA213" s="2"/>
      <c r="AC213" s="2"/>
      <c r="AE213" s="2"/>
      <c r="AG213" s="2"/>
      <c r="AI213" s="2"/>
    </row>
    <row r="214" spans="1:35" x14ac:dyDescent="0.25">
      <c r="A214" s="2" t="str">
        <f>IF(ISBLANK(Colony!D231),"",Colony!D231)</f>
        <v/>
      </c>
      <c r="B214" t="str">
        <f>IF(ISBLANK(Colony!E231),"",Colony!E231)</f>
        <v/>
      </c>
      <c r="C214" t="str">
        <f>IF(ISBLANK(Colony!F231),"",Colony!F231)</f>
        <v/>
      </c>
      <c r="D214" s="1" t="str">
        <f>IF(ISBLANK(Colony!G231),"",Colony!G231)</f>
        <v/>
      </c>
      <c r="E214" s="1" t="str">
        <f>IF(ISBLANK(Colony!H231),"",Colony!H231)</f>
        <v/>
      </c>
      <c r="F214" s="1" t="str">
        <f>IF(ISBLANK(Colony!I231),"",Colony!I231)</f>
        <v/>
      </c>
      <c r="G214" s="1" t="str">
        <f>IF(ISBLANK(Colony!J231),"",Colony!J231)</f>
        <v/>
      </c>
      <c r="H214" s="1" t="str">
        <f>IF(ISBLANK(Colony!L231),"",Colony!L231)</f>
        <v/>
      </c>
      <c r="I214" t="str">
        <f t="array" ref="I214">_xlfn.IFNA(INDEX($A$4:$A$499&amp;$E$4:$E$499, MATCH(0, COUNTIF(I$3:I213, $A$4:$A$499&amp;$E$4:$E$499), 0)),"")</f>
        <v/>
      </c>
      <c r="J214" t="str">
        <f t="array" ref="J214">_xlfn.IFNA( MATCH(0, COUNTIF(I$3:I213, $A$4:$A$499&amp;$E$4:$E$499), 0),"")</f>
        <v/>
      </c>
      <c r="K214" s="2" t="str">
        <f t="array" ref="K214">IFERROR(INDEX($A$4:$A$499, J214),"")</f>
        <v/>
      </c>
      <c r="L214" t="str">
        <f t="array" ref="L214">IFERROR(INDEX($G$4:$G$499, J214),"")</f>
        <v/>
      </c>
      <c r="M214" t="str">
        <f t="array" ref="M214">IF(AND(J215&gt;99999,J214&lt;99999),O214- (SUM(--(NOT(ISBLANK(INDEX(Colony!$J$21:$J$494, J214):INDEX(Colony!$J$21:$J$494, COUNT($A$4:$A$499))))))), IFERROR(O214-(SUM(--(NOT(ISBLANK(INDEX(Colony!$J$21:$J$494, J214):INDEX(Colony!$J$21:$J$494, J215-1)))))),""))</f>
        <v/>
      </c>
      <c r="N214" t="str">
        <f t="array" ref="N214">IFERROR(INDEX($E$4:$E$499,J214),"")</f>
        <v/>
      </c>
      <c r="O214" t="str">
        <f t="array" ref="O214">IFERROR(IF(NOT(J214+100&gt;J215),COUNT($A$4:$A$499)+1-J214,IFERROR(J215-J214,"")),"")</f>
        <v/>
      </c>
      <c r="W214" s="2"/>
      <c r="Y214" s="2"/>
      <c r="AA214" s="2"/>
      <c r="AC214" s="2"/>
      <c r="AE214" s="2"/>
      <c r="AG214" s="2"/>
      <c r="AI214" s="2"/>
    </row>
    <row r="215" spans="1:35" x14ac:dyDescent="0.25">
      <c r="A215" s="2" t="str">
        <f>IF(ISBLANK(Colony!D232),"",Colony!D232)</f>
        <v/>
      </c>
      <c r="B215" t="str">
        <f>IF(ISBLANK(Colony!E232),"",Colony!E232)</f>
        <v/>
      </c>
      <c r="C215" t="str">
        <f>IF(ISBLANK(Colony!F232),"",Colony!F232)</f>
        <v/>
      </c>
      <c r="D215" s="1" t="str">
        <f>IF(ISBLANK(Colony!G232),"",Colony!G232)</f>
        <v/>
      </c>
      <c r="E215" s="1" t="str">
        <f>IF(ISBLANK(Colony!H232),"",Colony!H232)</f>
        <v/>
      </c>
      <c r="F215" s="1" t="str">
        <f>IF(ISBLANK(Colony!I232),"",Colony!I232)</f>
        <v/>
      </c>
      <c r="G215" s="1" t="str">
        <f>IF(ISBLANK(Colony!J232),"",Colony!J232)</f>
        <v/>
      </c>
      <c r="H215" s="1" t="str">
        <f>IF(ISBLANK(Colony!L232),"",Colony!L232)</f>
        <v/>
      </c>
      <c r="I215" t="str">
        <f t="array" ref="I215">_xlfn.IFNA(INDEX($A$4:$A$499&amp;$E$4:$E$499, MATCH(0, COUNTIF(I$3:I214, $A$4:$A$499&amp;$E$4:$E$499), 0)),"")</f>
        <v/>
      </c>
      <c r="J215" t="str">
        <f t="array" ref="J215">_xlfn.IFNA( MATCH(0, COUNTIF(I$3:I214, $A$4:$A$499&amp;$E$4:$E$499), 0),"")</f>
        <v/>
      </c>
      <c r="K215" s="2" t="str">
        <f t="array" ref="K215">IFERROR(INDEX($A$4:$A$499, J215),"")</f>
        <v/>
      </c>
      <c r="L215" t="str">
        <f t="array" ref="L215">IFERROR(INDEX($G$4:$G$499, J215),"")</f>
        <v/>
      </c>
      <c r="M215" t="str">
        <f t="array" ref="M215">IF(AND(J216&gt;99999,J215&lt;99999),O215- (SUM(--(NOT(ISBLANK(INDEX(Colony!$J$21:$J$494, J215):INDEX(Colony!$J$21:$J$494, COUNT($A$4:$A$499))))))), IFERROR(O215-(SUM(--(NOT(ISBLANK(INDEX(Colony!$J$21:$J$494, J215):INDEX(Colony!$J$21:$J$494, J216-1)))))),""))</f>
        <v/>
      </c>
      <c r="N215" t="str">
        <f t="array" ref="N215">IFERROR(INDEX($E$4:$E$499,J215),"")</f>
        <v/>
      </c>
      <c r="O215" t="str">
        <f t="array" ref="O215">IFERROR(IF(NOT(J215+100&gt;J216),COUNT($A$4:$A$499)+1-J215,IFERROR(J216-J215,"")),"")</f>
        <v/>
      </c>
      <c r="W215" s="2"/>
      <c r="Y215" s="2"/>
      <c r="AA215" s="2"/>
      <c r="AC215" s="2"/>
      <c r="AE215" s="2"/>
      <c r="AG215" s="2"/>
      <c r="AI215" s="2"/>
    </row>
    <row r="216" spans="1:35" x14ac:dyDescent="0.25">
      <c r="A216" s="2" t="str">
        <f>IF(ISBLANK(Colony!D233),"",Colony!D233)</f>
        <v/>
      </c>
      <c r="B216" t="str">
        <f>IF(ISBLANK(Colony!E233),"",Colony!E233)</f>
        <v/>
      </c>
      <c r="C216" t="str">
        <f>IF(ISBLANK(Colony!F233),"",Colony!F233)</f>
        <v/>
      </c>
      <c r="D216" s="1" t="str">
        <f>IF(ISBLANK(Colony!G233),"",Colony!G233)</f>
        <v/>
      </c>
      <c r="E216" s="1" t="str">
        <f>IF(ISBLANK(Colony!H233),"",Colony!H233)</f>
        <v/>
      </c>
      <c r="F216" s="1" t="str">
        <f>IF(ISBLANK(Colony!I233),"",Colony!I233)</f>
        <v/>
      </c>
      <c r="G216" s="1" t="str">
        <f>IF(ISBLANK(Colony!J233),"",Colony!J233)</f>
        <v/>
      </c>
      <c r="H216" s="1" t="str">
        <f>IF(ISBLANK(Colony!L233),"",Colony!L233)</f>
        <v/>
      </c>
      <c r="I216" t="str">
        <f t="array" ref="I216">_xlfn.IFNA(INDEX($A$4:$A$499&amp;$E$4:$E$499, MATCH(0, COUNTIF(I$3:I215, $A$4:$A$499&amp;$E$4:$E$499), 0)),"")</f>
        <v/>
      </c>
      <c r="J216" t="str">
        <f t="array" ref="J216">_xlfn.IFNA( MATCH(0, COUNTIF(I$3:I215, $A$4:$A$499&amp;$E$4:$E$499), 0),"")</f>
        <v/>
      </c>
      <c r="K216" s="2" t="str">
        <f t="array" ref="K216">IFERROR(INDEX($A$4:$A$499, J216),"")</f>
        <v/>
      </c>
      <c r="L216" t="str">
        <f t="array" ref="L216">IFERROR(INDEX($G$4:$G$499, J216),"")</f>
        <v/>
      </c>
      <c r="M216" t="str">
        <f t="array" ref="M216">IF(AND(J217&gt;99999,J216&lt;99999),O216- (SUM(--(NOT(ISBLANK(INDEX(Colony!$J$21:$J$494, J216):INDEX(Colony!$J$21:$J$494, COUNT($A$4:$A$499))))))), IFERROR(O216-(SUM(--(NOT(ISBLANK(INDEX(Colony!$J$21:$J$494, J216):INDEX(Colony!$J$21:$J$494, J217-1)))))),""))</f>
        <v/>
      </c>
      <c r="N216" t="str">
        <f t="array" ref="N216">IFERROR(INDEX($E$4:$E$499,J216),"")</f>
        <v/>
      </c>
      <c r="O216" t="str">
        <f t="array" ref="O216">IFERROR(IF(NOT(J216+100&gt;J217),COUNT($A$4:$A$499)+1-J216,IFERROR(J217-J216,"")),"")</f>
        <v/>
      </c>
      <c r="W216" s="2"/>
      <c r="Y216" s="2"/>
      <c r="AA216" s="2"/>
      <c r="AC216" s="2"/>
      <c r="AE216" s="2"/>
      <c r="AG216" s="2"/>
      <c r="AI216" s="2"/>
    </row>
    <row r="217" spans="1:35" x14ac:dyDescent="0.25">
      <c r="A217" s="2" t="str">
        <f>IF(ISBLANK(Colony!D234),"",Colony!D234)</f>
        <v/>
      </c>
      <c r="B217" t="str">
        <f>IF(ISBLANK(Colony!E234),"",Colony!E234)</f>
        <v/>
      </c>
      <c r="C217" t="str">
        <f>IF(ISBLANK(Colony!F234),"",Colony!F234)</f>
        <v/>
      </c>
      <c r="D217" s="1" t="str">
        <f>IF(ISBLANK(Colony!G234),"",Colony!G234)</f>
        <v/>
      </c>
      <c r="E217" s="1" t="str">
        <f>IF(ISBLANK(Colony!H234),"",Colony!H234)</f>
        <v/>
      </c>
      <c r="F217" s="1" t="str">
        <f>IF(ISBLANK(Colony!I234),"",Colony!I234)</f>
        <v/>
      </c>
      <c r="G217" s="1" t="str">
        <f>IF(ISBLANK(Colony!J234),"",Colony!J234)</f>
        <v/>
      </c>
      <c r="H217" s="1" t="str">
        <f>IF(ISBLANK(Colony!L234),"",Colony!L234)</f>
        <v/>
      </c>
      <c r="I217" t="str">
        <f t="array" ref="I217">_xlfn.IFNA(INDEX($A$4:$A$499&amp;$E$4:$E$499, MATCH(0, COUNTIF(I$3:I216, $A$4:$A$499&amp;$E$4:$E$499), 0)),"")</f>
        <v/>
      </c>
      <c r="J217" t="str">
        <f t="array" ref="J217">_xlfn.IFNA( MATCH(0, COUNTIF(I$3:I216, $A$4:$A$499&amp;$E$4:$E$499), 0),"")</f>
        <v/>
      </c>
      <c r="K217" s="2" t="str">
        <f t="array" ref="K217">IFERROR(INDEX($A$4:$A$499, J217),"")</f>
        <v/>
      </c>
      <c r="L217" t="str">
        <f t="array" ref="L217">IFERROR(INDEX($G$4:$G$499, J217),"")</f>
        <v/>
      </c>
      <c r="M217" t="str">
        <f t="array" ref="M217">IF(AND(J218&gt;99999,J217&lt;99999),O217- (SUM(--(NOT(ISBLANK(INDEX(Colony!$J$21:$J$494, J217):INDEX(Colony!$J$21:$J$494, COUNT($A$4:$A$499))))))), IFERROR(O217-(SUM(--(NOT(ISBLANK(INDEX(Colony!$J$21:$J$494, J217):INDEX(Colony!$J$21:$J$494, J218-1)))))),""))</f>
        <v/>
      </c>
      <c r="N217" t="str">
        <f t="array" ref="N217">IFERROR(INDEX($E$4:$E$499,J217),"")</f>
        <v/>
      </c>
      <c r="O217" t="str">
        <f t="array" ref="O217">IFERROR(IF(NOT(J217+100&gt;J218),COUNT($A$4:$A$499)+1-J217,IFERROR(J218-J217,"")),"")</f>
        <v/>
      </c>
      <c r="W217" s="2"/>
      <c r="Y217" s="2"/>
      <c r="AA217" s="2"/>
      <c r="AC217" s="2"/>
      <c r="AE217" s="2"/>
      <c r="AG217" s="2"/>
      <c r="AI217" s="2"/>
    </row>
    <row r="218" spans="1:35" x14ac:dyDescent="0.25">
      <c r="A218" s="2" t="str">
        <f>IF(ISBLANK(Colony!D235),"",Colony!D235)</f>
        <v/>
      </c>
      <c r="B218" t="str">
        <f>IF(ISBLANK(Colony!E235),"",Colony!E235)</f>
        <v/>
      </c>
      <c r="C218" t="str">
        <f>IF(ISBLANK(Colony!F235),"",Colony!F235)</f>
        <v/>
      </c>
      <c r="D218" s="1" t="str">
        <f>IF(ISBLANK(Colony!G235),"",Colony!G235)</f>
        <v/>
      </c>
      <c r="E218" s="1" t="str">
        <f>IF(ISBLANK(Colony!H235),"",Colony!H235)</f>
        <v/>
      </c>
      <c r="F218" s="1" t="str">
        <f>IF(ISBLANK(Colony!I235),"",Colony!I235)</f>
        <v/>
      </c>
      <c r="G218" s="1" t="str">
        <f>IF(ISBLANK(Colony!J235),"",Colony!J235)</f>
        <v/>
      </c>
      <c r="H218" s="1" t="str">
        <f>IF(ISBLANK(Colony!L235),"",Colony!L235)</f>
        <v/>
      </c>
      <c r="I218" t="str">
        <f t="array" ref="I218">_xlfn.IFNA(INDEX($A$4:$A$499&amp;$E$4:$E$499, MATCH(0, COUNTIF(I$3:I217, $A$4:$A$499&amp;$E$4:$E$499), 0)),"")</f>
        <v/>
      </c>
      <c r="J218" t="str">
        <f t="array" ref="J218">_xlfn.IFNA( MATCH(0, COUNTIF(I$3:I217, $A$4:$A$499&amp;$E$4:$E$499), 0),"")</f>
        <v/>
      </c>
      <c r="K218" s="2" t="str">
        <f t="array" ref="K218">IFERROR(INDEX($A$4:$A$499, J218),"")</f>
        <v/>
      </c>
      <c r="L218" t="str">
        <f t="array" ref="L218">IFERROR(INDEX($G$4:$G$499, J218),"")</f>
        <v/>
      </c>
      <c r="M218" t="str">
        <f t="array" ref="M218">IF(AND(J219&gt;99999,J218&lt;99999),O218- (SUM(--(NOT(ISBLANK(INDEX(Colony!$J$21:$J$494, J218):INDEX(Colony!$J$21:$J$494, COUNT($A$4:$A$499))))))), IFERROR(O218-(SUM(--(NOT(ISBLANK(INDEX(Colony!$J$21:$J$494, J218):INDEX(Colony!$J$21:$J$494, J219-1)))))),""))</f>
        <v/>
      </c>
      <c r="N218" t="str">
        <f t="array" ref="N218">IFERROR(INDEX($E$4:$E$499,J218),"")</f>
        <v/>
      </c>
      <c r="O218" t="str">
        <f t="array" ref="O218">IFERROR(IF(NOT(J218+100&gt;J219),COUNT($A$4:$A$499)+1-J218,IFERROR(J219-J218,"")),"")</f>
        <v/>
      </c>
      <c r="W218" s="2"/>
      <c r="Y218" s="2"/>
      <c r="AA218" s="2"/>
      <c r="AC218" s="2"/>
      <c r="AE218" s="2"/>
      <c r="AG218" s="2"/>
      <c r="AI218" s="2"/>
    </row>
    <row r="219" spans="1:35" x14ac:dyDescent="0.25">
      <c r="A219" s="2" t="str">
        <f>IF(ISBLANK(Colony!D236),"",Colony!D236)</f>
        <v/>
      </c>
      <c r="B219" t="str">
        <f>IF(ISBLANK(Colony!E236),"",Colony!E236)</f>
        <v/>
      </c>
      <c r="C219" t="str">
        <f>IF(ISBLANK(Colony!F236),"",Colony!F236)</f>
        <v/>
      </c>
      <c r="D219" s="1" t="str">
        <f>IF(ISBLANK(Colony!G236),"",Colony!G236)</f>
        <v/>
      </c>
      <c r="E219" s="1" t="str">
        <f>IF(ISBLANK(Colony!H236),"",Colony!H236)</f>
        <v/>
      </c>
      <c r="F219" s="1" t="str">
        <f>IF(ISBLANK(Colony!I236),"",Colony!I236)</f>
        <v/>
      </c>
      <c r="G219" s="1" t="str">
        <f>IF(ISBLANK(Colony!J236),"",Colony!J236)</f>
        <v/>
      </c>
      <c r="H219" s="1" t="str">
        <f>IF(ISBLANK(Colony!L236),"",Colony!L236)</f>
        <v/>
      </c>
      <c r="I219" t="str">
        <f t="array" ref="I219">_xlfn.IFNA(INDEX($A$4:$A$499&amp;$E$4:$E$499, MATCH(0, COUNTIF(I$3:I218, $A$4:$A$499&amp;$E$4:$E$499), 0)),"")</f>
        <v/>
      </c>
      <c r="J219" t="str">
        <f t="array" ref="J219">_xlfn.IFNA( MATCH(0, COUNTIF(I$3:I218, $A$4:$A$499&amp;$E$4:$E$499), 0),"")</f>
        <v/>
      </c>
      <c r="K219" s="2" t="str">
        <f t="array" ref="K219">IFERROR(INDEX($A$4:$A$499, J219),"")</f>
        <v/>
      </c>
      <c r="L219" t="str">
        <f t="array" ref="L219">IFERROR(INDEX($G$4:$G$499, J219),"")</f>
        <v/>
      </c>
      <c r="M219" t="str">
        <f t="array" ref="M219">IF(AND(J220&gt;99999,J219&lt;99999),O219- (SUM(--(NOT(ISBLANK(INDEX(Colony!$J$21:$J$494, J219):INDEX(Colony!$J$21:$J$494, COUNT($A$4:$A$499))))))), IFERROR(O219-(SUM(--(NOT(ISBLANK(INDEX(Colony!$J$21:$J$494, J219):INDEX(Colony!$J$21:$J$494, J220-1)))))),""))</f>
        <v/>
      </c>
      <c r="N219" t="str">
        <f t="array" ref="N219">IFERROR(INDEX($E$4:$E$499,J219),"")</f>
        <v/>
      </c>
      <c r="O219" t="str">
        <f t="array" ref="O219">IFERROR(IF(NOT(J219+100&gt;J220),COUNT($A$4:$A$499)+1-J219,IFERROR(J220-J219,"")),"")</f>
        <v/>
      </c>
      <c r="W219" s="2"/>
      <c r="Y219" s="2"/>
      <c r="AA219" s="2"/>
      <c r="AC219" s="2"/>
      <c r="AE219" s="2"/>
      <c r="AG219" s="2"/>
      <c r="AI219" s="2"/>
    </row>
    <row r="220" spans="1:35" x14ac:dyDescent="0.25">
      <c r="A220" s="2" t="str">
        <f>IF(ISBLANK(Colony!D237),"",Colony!D237)</f>
        <v/>
      </c>
      <c r="B220" t="str">
        <f>IF(ISBLANK(Colony!E237),"",Colony!E237)</f>
        <v/>
      </c>
      <c r="C220" t="str">
        <f>IF(ISBLANK(Colony!F237),"",Colony!F237)</f>
        <v/>
      </c>
      <c r="D220" s="1" t="str">
        <f>IF(ISBLANK(Colony!G237),"",Colony!G237)</f>
        <v/>
      </c>
      <c r="E220" s="1" t="str">
        <f>IF(ISBLANK(Colony!H237),"",Colony!H237)</f>
        <v/>
      </c>
      <c r="F220" s="1" t="str">
        <f>IF(ISBLANK(Colony!I237),"",Colony!I237)</f>
        <v/>
      </c>
      <c r="G220" s="1" t="str">
        <f>IF(ISBLANK(Colony!J237),"",Colony!J237)</f>
        <v/>
      </c>
      <c r="H220" s="1" t="str">
        <f>IF(ISBLANK(Colony!L237),"",Colony!L237)</f>
        <v/>
      </c>
      <c r="I220" t="str">
        <f t="array" ref="I220">_xlfn.IFNA(INDEX($A$4:$A$499&amp;$E$4:$E$499, MATCH(0, COUNTIF(I$3:I219, $A$4:$A$499&amp;$E$4:$E$499), 0)),"")</f>
        <v/>
      </c>
      <c r="J220" t="str">
        <f t="array" ref="J220">_xlfn.IFNA( MATCH(0, COUNTIF(I$3:I219, $A$4:$A$499&amp;$E$4:$E$499), 0),"")</f>
        <v/>
      </c>
      <c r="K220" s="2" t="str">
        <f t="array" ref="K220">IFERROR(INDEX($A$4:$A$499, J220),"")</f>
        <v/>
      </c>
      <c r="L220" t="str">
        <f t="array" ref="L220">IFERROR(INDEX($G$4:$G$499, J220),"")</f>
        <v/>
      </c>
      <c r="M220" t="str">
        <f t="array" ref="M220">IF(AND(J221&gt;99999,J220&lt;99999),O220- (SUM(--(NOT(ISBLANK(INDEX(Colony!$J$21:$J$494, J220):INDEX(Colony!$J$21:$J$494, COUNT($A$4:$A$499))))))), IFERROR(O220-(SUM(--(NOT(ISBLANK(INDEX(Colony!$J$21:$J$494, J220):INDEX(Colony!$J$21:$J$494, J221-1)))))),""))</f>
        <v/>
      </c>
      <c r="N220" t="str">
        <f t="array" ref="N220">IFERROR(INDEX($E$4:$E$499,J220),"")</f>
        <v/>
      </c>
      <c r="O220" t="str">
        <f t="array" ref="O220">IFERROR(IF(NOT(J220+100&gt;J221),COUNT($A$4:$A$499)+1-J220,IFERROR(J221-J220,"")),"")</f>
        <v/>
      </c>
      <c r="W220" s="2"/>
      <c r="Y220" s="2"/>
      <c r="AA220" s="2"/>
      <c r="AC220" s="2"/>
      <c r="AE220" s="2"/>
      <c r="AG220" s="2"/>
      <c r="AI220" s="2"/>
    </row>
    <row r="221" spans="1:35" x14ac:dyDescent="0.25">
      <c r="A221" s="2" t="str">
        <f>IF(ISBLANK(Colony!D238),"",Colony!D238)</f>
        <v/>
      </c>
      <c r="B221" t="str">
        <f>IF(ISBLANK(Colony!E238),"",Colony!E238)</f>
        <v/>
      </c>
      <c r="C221" t="str">
        <f>IF(ISBLANK(Colony!F238),"",Colony!F238)</f>
        <v/>
      </c>
      <c r="D221" s="1" t="str">
        <f>IF(ISBLANK(Colony!G238),"",Colony!G238)</f>
        <v/>
      </c>
      <c r="E221" s="1" t="str">
        <f>IF(ISBLANK(Colony!H238),"",Colony!H238)</f>
        <v/>
      </c>
      <c r="F221" s="1" t="str">
        <f>IF(ISBLANK(Colony!I238),"",Colony!I238)</f>
        <v/>
      </c>
      <c r="G221" s="1" t="str">
        <f>IF(ISBLANK(Colony!J238),"",Colony!J238)</f>
        <v/>
      </c>
      <c r="H221" s="1" t="str">
        <f>IF(ISBLANK(Colony!L238),"",Colony!L238)</f>
        <v/>
      </c>
      <c r="I221" t="str">
        <f t="array" ref="I221">_xlfn.IFNA(INDEX($A$4:$A$499&amp;$E$4:$E$499, MATCH(0, COUNTIF(I$3:I220, $A$4:$A$499&amp;$E$4:$E$499), 0)),"")</f>
        <v/>
      </c>
      <c r="J221" t="str">
        <f t="array" ref="J221">_xlfn.IFNA( MATCH(0, COUNTIF(I$3:I220, $A$4:$A$499&amp;$E$4:$E$499), 0),"")</f>
        <v/>
      </c>
      <c r="K221" s="2" t="str">
        <f t="array" ref="K221">IFERROR(INDEX($A$4:$A$499, J221),"")</f>
        <v/>
      </c>
      <c r="L221" t="str">
        <f t="array" ref="L221">IFERROR(INDEX($G$4:$G$499, J221),"")</f>
        <v/>
      </c>
      <c r="M221" t="str">
        <f t="array" ref="M221">IF(AND(J222&gt;99999,J221&lt;99999),O221- (SUM(--(NOT(ISBLANK(INDEX(Colony!$J$21:$J$494, J221):INDEX(Colony!$J$21:$J$494, COUNT($A$4:$A$499))))))), IFERROR(O221-(SUM(--(NOT(ISBLANK(INDEX(Colony!$J$21:$J$494, J221):INDEX(Colony!$J$21:$J$494, J222-1)))))),""))</f>
        <v/>
      </c>
      <c r="N221" t="str">
        <f t="array" ref="N221">IFERROR(INDEX($E$4:$E$499,J221),"")</f>
        <v/>
      </c>
      <c r="O221" t="str">
        <f t="array" ref="O221">IFERROR(IF(NOT(J221+100&gt;J222),COUNT($A$4:$A$499)+1-J221,IFERROR(J222-J221,"")),"")</f>
        <v/>
      </c>
      <c r="W221" s="2"/>
      <c r="Y221" s="2"/>
      <c r="AA221" s="2"/>
      <c r="AC221" s="2"/>
      <c r="AE221" s="2"/>
      <c r="AG221" s="2"/>
      <c r="AI221" s="2"/>
    </row>
    <row r="222" spans="1:35" x14ac:dyDescent="0.25">
      <c r="A222" s="2" t="str">
        <f>IF(ISBLANK(Colony!D239),"",Colony!D239)</f>
        <v/>
      </c>
      <c r="B222" t="str">
        <f>IF(ISBLANK(Colony!E239),"",Colony!E239)</f>
        <v/>
      </c>
      <c r="C222" t="str">
        <f>IF(ISBLANK(Colony!F239),"",Colony!F239)</f>
        <v/>
      </c>
      <c r="D222" s="1" t="str">
        <f>IF(ISBLANK(Colony!G239),"",Colony!G239)</f>
        <v/>
      </c>
      <c r="E222" s="1" t="str">
        <f>IF(ISBLANK(Colony!H239),"",Colony!H239)</f>
        <v/>
      </c>
      <c r="F222" s="1" t="str">
        <f>IF(ISBLANK(Colony!I239),"",Colony!I239)</f>
        <v/>
      </c>
      <c r="G222" s="1" t="str">
        <f>IF(ISBLANK(Colony!J239),"",Colony!J239)</f>
        <v/>
      </c>
      <c r="H222" s="1" t="str">
        <f>IF(ISBLANK(Colony!L239),"",Colony!L239)</f>
        <v/>
      </c>
      <c r="I222" t="str">
        <f t="array" ref="I222">_xlfn.IFNA(INDEX($A$4:$A$499&amp;$E$4:$E$499, MATCH(0, COUNTIF(I$3:I221, $A$4:$A$499&amp;$E$4:$E$499), 0)),"")</f>
        <v/>
      </c>
      <c r="J222" t="str">
        <f t="array" ref="J222">_xlfn.IFNA( MATCH(0, COUNTIF(I$3:I221, $A$4:$A$499&amp;$E$4:$E$499), 0),"")</f>
        <v/>
      </c>
      <c r="K222" s="2" t="str">
        <f t="array" ref="K222">IFERROR(INDEX($A$4:$A$499, J222),"")</f>
        <v/>
      </c>
      <c r="L222" t="str">
        <f t="array" ref="L222">IFERROR(INDEX($G$4:$G$499, J222),"")</f>
        <v/>
      </c>
      <c r="M222" t="str">
        <f t="array" ref="M222">IF(AND(J223&gt;99999,J222&lt;99999),O222- (SUM(--(NOT(ISBLANK(INDEX(Colony!$J$21:$J$494, J222):INDEX(Colony!$J$21:$J$494, COUNT($A$4:$A$499))))))), IFERROR(O222-(SUM(--(NOT(ISBLANK(INDEX(Colony!$J$21:$J$494, J222):INDEX(Colony!$J$21:$J$494, J223-1)))))),""))</f>
        <v/>
      </c>
      <c r="N222" t="str">
        <f t="array" ref="N222">IFERROR(INDEX($E$4:$E$499,J222),"")</f>
        <v/>
      </c>
      <c r="O222" t="str">
        <f t="array" ref="O222">IFERROR(IF(NOT(J222+100&gt;J223),COUNT($A$4:$A$499)+1-J222,IFERROR(J223-J222,"")),"")</f>
        <v/>
      </c>
      <c r="W222" s="2"/>
      <c r="Y222" s="2"/>
      <c r="AA222" s="2"/>
      <c r="AC222" s="2"/>
      <c r="AE222" s="2"/>
      <c r="AG222" s="2"/>
      <c r="AI222" s="2"/>
    </row>
    <row r="223" spans="1:35" x14ac:dyDescent="0.25">
      <c r="A223" s="2" t="str">
        <f>IF(ISBLANK(Colony!D240),"",Colony!D240)</f>
        <v/>
      </c>
      <c r="B223" t="str">
        <f>IF(ISBLANK(Colony!E240),"",Colony!E240)</f>
        <v/>
      </c>
      <c r="C223" t="str">
        <f>IF(ISBLANK(Colony!F240),"",Colony!F240)</f>
        <v/>
      </c>
      <c r="D223" s="1" t="str">
        <f>IF(ISBLANK(Colony!G240),"",Colony!G240)</f>
        <v/>
      </c>
      <c r="E223" s="1" t="str">
        <f>IF(ISBLANK(Colony!H240),"",Colony!H240)</f>
        <v/>
      </c>
      <c r="F223" s="1" t="str">
        <f>IF(ISBLANK(Colony!I240),"",Colony!I240)</f>
        <v/>
      </c>
      <c r="G223" s="1" t="str">
        <f>IF(ISBLANK(Colony!J240),"",Colony!J240)</f>
        <v/>
      </c>
      <c r="H223" s="1" t="str">
        <f>IF(ISBLANK(Colony!L240),"",Colony!L240)</f>
        <v/>
      </c>
      <c r="I223" t="str">
        <f t="array" ref="I223">_xlfn.IFNA(INDEX($A$4:$A$499&amp;$E$4:$E$499, MATCH(0, COUNTIF(I$3:I222, $A$4:$A$499&amp;$E$4:$E$499), 0)),"")</f>
        <v/>
      </c>
      <c r="J223" t="str">
        <f t="array" ref="J223">_xlfn.IFNA( MATCH(0, COUNTIF(I$3:I222, $A$4:$A$499&amp;$E$4:$E$499), 0),"")</f>
        <v/>
      </c>
      <c r="K223" s="2" t="str">
        <f t="array" ref="K223">IFERROR(INDEX($A$4:$A$499, J223),"")</f>
        <v/>
      </c>
      <c r="L223" t="str">
        <f t="array" ref="L223">IFERROR(INDEX($G$4:$G$499, J223),"")</f>
        <v/>
      </c>
      <c r="M223" t="str">
        <f t="array" ref="M223">IF(AND(J224&gt;99999,J223&lt;99999),O223- (SUM(--(NOT(ISBLANK(INDEX(Colony!$J$21:$J$494, J223):INDEX(Colony!$J$21:$J$494, COUNT($A$4:$A$499))))))), IFERROR(O223-(SUM(--(NOT(ISBLANK(INDEX(Colony!$J$21:$J$494, J223):INDEX(Colony!$J$21:$J$494, J224-1)))))),""))</f>
        <v/>
      </c>
      <c r="N223" t="str">
        <f t="array" ref="N223">IFERROR(INDEX($E$4:$E$499,J223),"")</f>
        <v/>
      </c>
      <c r="O223" t="str">
        <f t="array" ref="O223">IFERROR(IF(NOT(J223+100&gt;J224),COUNT($A$4:$A$499)+1-J223,IFERROR(J224-J223,"")),"")</f>
        <v/>
      </c>
      <c r="W223" s="2"/>
      <c r="Y223" s="2"/>
      <c r="AA223" s="2"/>
      <c r="AC223" s="2"/>
      <c r="AE223" s="2"/>
      <c r="AG223" s="2"/>
      <c r="AI223" s="2"/>
    </row>
    <row r="224" spans="1:35" x14ac:dyDescent="0.25">
      <c r="A224" s="2" t="str">
        <f>IF(ISBLANK(Colony!D241),"",Colony!D241)</f>
        <v/>
      </c>
      <c r="B224" t="str">
        <f>IF(ISBLANK(Colony!E241),"",Colony!E241)</f>
        <v/>
      </c>
      <c r="C224" t="str">
        <f>IF(ISBLANK(Colony!F241),"",Colony!F241)</f>
        <v/>
      </c>
      <c r="D224" s="1" t="str">
        <f>IF(ISBLANK(Colony!G241),"",Colony!G241)</f>
        <v/>
      </c>
      <c r="E224" s="1" t="str">
        <f>IF(ISBLANK(Colony!H241),"",Colony!H241)</f>
        <v/>
      </c>
      <c r="F224" s="1" t="str">
        <f>IF(ISBLANK(Colony!I241),"",Colony!I241)</f>
        <v/>
      </c>
      <c r="G224" s="1" t="str">
        <f>IF(ISBLANK(Colony!J241),"",Colony!J241)</f>
        <v/>
      </c>
      <c r="H224" s="1" t="str">
        <f>IF(ISBLANK(Colony!L241),"",Colony!L241)</f>
        <v/>
      </c>
      <c r="I224" t="str">
        <f t="array" ref="I224">_xlfn.IFNA(INDEX($A$4:$A$499&amp;$E$4:$E$499, MATCH(0, COUNTIF(I$3:I223, $A$4:$A$499&amp;$E$4:$E$499), 0)),"")</f>
        <v/>
      </c>
      <c r="J224" t="str">
        <f t="array" ref="J224">_xlfn.IFNA( MATCH(0, COUNTIF(I$3:I223, $A$4:$A$499&amp;$E$4:$E$499), 0),"")</f>
        <v/>
      </c>
      <c r="K224" s="2" t="str">
        <f t="array" ref="K224">IFERROR(INDEX($A$4:$A$499, J224),"")</f>
        <v/>
      </c>
      <c r="L224" t="str">
        <f t="array" ref="L224">IFERROR(INDEX($G$4:$G$499, J224),"")</f>
        <v/>
      </c>
      <c r="M224" t="str">
        <f t="array" ref="M224">IF(AND(J225&gt;99999,J224&lt;99999),O224- (SUM(--(NOT(ISBLANK(INDEX(Colony!$J$21:$J$494, J224):INDEX(Colony!$J$21:$J$494, COUNT($A$4:$A$499))))))), IFERROR(O224-(SUM(--(NOT(ISBLANK(INDEX(Colony!$J$21:$J$494, J224):INDEX(Colony!$J$21:$J$494, J225-1)))))),""))</f>
        <v/>
      </c>
      <c r="N224" t="str">
        <f t="array" ref="N224">IFERROR(INDEX($E$4:$E$499,J224),"")</f>
        <v/>
      </c>
      <c r="O224" t="str">
        <f t="array" ref="O224">IFERROR(IF(NOT(J224+100&gt;J225),COUNT($A$4:$A$499)+1-J224,IFERROR(J225-J224,"")),"")</f>
        <v/>
      </c>
      <c r="W224" s="2"/>
      <c r="Y224" s="2"/>
      <c r="AA224" s="2"/>
      <c r="AC224" s="2"/>
      <c r="AE224" s="2"/>
      <c r="AG224" s="2"/>
      <c r="AI224" s="2"/>
    </row>
    <row r="225" spans="1:35" x14ac:dyDescent="0.25">
      <c r="A225" s="2" t="str">
        <f>IF(ISBLANK(Colony!D242),"",Colony!D242)</f>
        <v/>
      </c>
      <c r="B225" t="str">
        <f>IF(ISBLANK(Colony!E242),"",Colony!E242)</f>
        <v/>
      </c>
      <c r="C225" t="str">
        <f>IF(ISBLANK(Colony!F242),"",Colony!F242)</f>
        <v/>
      </c>
      <c r="D225" s="1" t="str">
        <f>IF(ISBLANK(Colony!G242),"",Colony!G242)</f>
        <v/>
      </c>
      <c r="E225" s="1" t="str">
        <f>IF(ISBLANK(Colony!H242),"",Colony!H242)</f>
        <v/>
      </c>
      <c r="F225" s="1" t="str">
        <f>IF(ISBLANK(Colony!I242),"",Colony!I242)</f>
        <v/>
      </c>
      <c r="G225" s="1" t="str">
        <f>IF(ISBLANK(Colony!J242),"",Colony!J242)</f>
        <v/>
      </c>
      <c r="H225" s="1" t="str">
        <f>IF(ISBLANK(Colony!L242),"",Colony!L242)</f>
        <v/>
      </c>
      <c r="I225" t="str">
        <f t="array" ref="I225">_xlfn.IFNA(INDEX($A$4:$A$499&amp;$E$4:$E$499, MATCH(0, COUNTIF(I$3:I224, $A$4:$A$499&amp;$E$4:$E$499), 0)),"")</f>
        <v/>
      </c>
      <c r="J225" t="str">
        <f t="array" ref="J225">_xlfn.IFNA( MATCH(0, COUNTIF(I$3:I224, $A$4:$A$499&amp;$E$4:$E$499), 0),"")</f>
        <v/>
      </c>
      <c r="K225" s="2" t="str">
        <f t="array" ref="K225">IFERROR(INDEX($A$4:$A$499, J225),"")</f>
        <v/>
      </c>
      <c r="L225" t="str">
        <f t="array" ref="L225">IFERROR(INDEX($G$4:$G$499, J225),"")</f>
        <v/>
      </c>
      <c r="M225" t="str">
        <f t="array" ref="M225">IF(AND(J226&gt;99999,J225&lt;99999),O225- (SUM(--(NOT(ISBLANK(INDEX(Colony!$J$21:$J$494, J225):INDEX(Colony!$J$21:$J$494, COUNT($A$4:$A$499))))))), IFERROR(O225-(SUM(--(NOT(ISBLANK(INDEX(Colony!$J$21:$J$494, J225):INDEX(Colony!$J$21:$J$494, J226-1)))))),""))</f>
        <v/>
      </c>
      <c r="N225" t="str">
        <f t="array" ref="N225">IFERROR(INDEX($E$4:$E$499,J225),"")</f>
        <v/>
      </c>
      <c r="O225" t="str">
        <f t="array" ref="O225">IFERROR(IF(NOT(J225+100&gt;J226),COUNT($A$4:$A$499)+1-J225,IFERROR(J226-J225,"")),"")</f>
        <v/>
      </c>
      <c r="W225" s="2"/>
      <c r="Y225" s="2"/>
      <c r="AA225" s="2"/>
      <c r="AC225" s="2"/>
      <c r="AE225" s="2"/>
      <c r="AG225" s="2"/>
      <c r="AI225" s="2"/>
    </row>
    <row r="226" spans="1:35" x14ac:dyDescent="0.25">
      <c r="A226" s="2" t="str">
        <f>IF(ISBLANK(Colony!D243),"",Colony!D243)</f>
        <v/>
      </c>
      <c r="B226" t="str">
        <f>IF(ISBLANK(Colony!E243),"",Colony!E243)</f>
        <v/>
      </c>
      <c r="C226" t="str">
        <f>IF(ISBLANK(Colony!F243),"",Colony!F243)</f>
        <v/>
      </c>
      <c r="D226" s="1" t="str">
        <f>IF(ISBLANK(Colony!G243),"",Colony!G243)</f>
        <v/>
      </c>
      <c r="E226" s="1" t="str">
        <f>IF(ISBLANK(Colony!H243),"",Colony!H243)</f>
        <v/>
      </c>
      <c r="F226" s="1" t="str">
        <f>IF(ISBLANK(Colony!I243),"",Colony!I243)</f>
        <v/>
      </c>
      <c r="G226" s="1" t="str">
        <f>IF(ISBLANK(Colony!J243),"",Colony!J243)</f>
        <v/>
      </c>
      <c r="H226" s="1" t="str">
        <f>IF(ISBLANK(Colony!L243),"",Colony!L243)</f>
        <v/>
      </c>
      <c r="I226" t="str">
        <f t="array" ref="I226">_xlfn.IFNA(INDEX($A$4:$A$499&amp;$E$4:$E$499, MATCH(0, COUNTIF(I$3:I225, $A$4:$A$499&amp;$E$4:$E$499), 0)),"")</f>
        <v/>
      </c>
      <c r="J226" t="str">
        <f t="array" ref="J226">_xlfn.IFNA( MATCH(0, COUNTIF(I$3:I225, $A$4:$A$499&amp;$E$4:$E$499), 0),"")</f>
        <v/>
      </c>
      <c r="K226" s="2" t="str">
        <f t="array" ref="K226">IFERROR(INDEX($A$4:$A$499, J226),"")</f>
        <v/>
      </c>
      <c r="L226" t="str">
        <f t="array" ref="L226">IFERROR(INDEX($G$4:$G$499, J226),"")</f>
        <v/>
      </c>
      <c r="M226" t="str">
        <f t="array" ref="M226">IF(AND(J227&gt;99999,J226&lt;99999),O226- (SUM(--(NOT(ISBLANK(INDEX(Colony!$J$21:$J$494, J226):INDEX(Colony!$J$21:$J$494, COUNT($A$4:$A$499))))))), IFERROR(O226-(SUM(--(NOT(ISBLANK(INDEX(Colony!$J$21:$J$494, J226):INDEX(Colony!$J$21:$J$494, J227-1)))))),""))</f>
        <v/>
      </c>
      <c r="N226" t="str">
        <f t="array" ref="N226">IFERROR(INDEX($E$4:$E$499,J226),"")</f>
        <v/>
      </c>
      <c r="O226" t="str">
        <f t="array" ref="O226">IFERROR(IF(NOT(J226+100&gt;J227),COUNT($A$4:$A$499)+1-J226,IFERROR(J227-J226,"")),"")</f>
        <v/>
      </c>
      <c r="W226" s="2"/>
      <c r="Y226" s="2"/>
      <c r="AA226" s="2"/>
      <c r="AC226" s="2"/>
      <c r="AE226" s="2"/>
      <c r="AG226" s="2"/>
      <c r="AI226" s="2"/>
    </row>
    <row r="227" spans="1:35" x14ac:dyDescent="0.25">
      <c r="A227" s="2" t="str">
        <f>IF(ISBLANK(Colony!D244),"",Colony!D244)</f>
        <v/>
      </c>
      <c r="B227" t="str">
        <f>IF(ISBLANK(Colony!E244),"",Colony!E244)</f>
        <v/>
      </c>
      <c r="C227" t="str">
        <f>IF(ISBLANK(Colony!F244),"",Colony!F244)</f>
        <v/>
      </c>
      <c r="D227" s="1" t="str">
        <f>IF(ISBLANK(Colony!G244),"",Colony!G244)</f>
        <v/>
      </c>
      <c r="E227" s="1" t="str">
        <f>IF(ISBLANK(Colony!H244),"",Colony!H244)</f>
        <v/>
      </c>
      <c r="F227" s="1" t="str">
        <f>IF(ISBLANK(Colony!I244),"",Colony!I244)</f>
        <v/>
      </c>
      <c r="G227" s="1" t="str">
        <f>IF(ISBLANK(Colony!J244),"",Colony!J244)</f>
        <v/>
      </c>
      <c r="H227" s="1" t="str">
        <f>IF(ISBLANK(Colony!L244),"",Colony!L244)</f>
        <v/>
      </c>
      <c r="I227" t="str">
        <f t="array" ref="I227">_xlfn.IFNA(INDEX($A$4:$A$499&amp;$E$4:$E$499, MATCH(0, COUNTIF(I$3:I226, $A$4:$A$499&amp;$E$4:$E$499), 0)),"")</f>
        <v/>
      </c>
      <c r="J227" t="str">
        <f t="array" ref="J227">_xlfn.IFNA( MATCH(0, COUNTIF(I$3:I226, $A$4:$A$499&amp;$E$4:$E$499), 0),"")</f>
        <v/>
      </c>
      <c r="K227" s="2" t="str">
        <f t="array" ref="K227">IFERROR(INDEX($A$4:$A$499, J227),"")</f>
        <v/>
      </c>
      <c r="L227" t="str">
        <f t="array" ref="L227">IFERROR(INDEX($G$4:$G$499, J227),"")</f>
        <v/>
      </c>
      <c r="M227" t="str">
        <f t="array" ref="M227">IF(AND(J228&gt;99999,J227&lt;99999),O227- (SUM(--(NOT(ISBLANK(INDEX(Colony!$J$21:$J$494, J227):INDEX(Colony!$J$21:$J$494, COUNT($A$4:$A$499))))))), IFERROR(O227-(SUM(--(NOT(ISBLANK(INDEX(Colony!$J$21:$J$494, J227):INDEX(Colony!$J$21:$J$494, J228-1)))))),""))</f>
        <v/>
      </c>
      <c r="N227" t="str">
        <f t="array" ref="N227">IFERROR(INDEX($E$4:$E$499,J227),"")</f>
        <v/>
      </c>
      <c r="O227" t="str">
        <f t="array" ref="O227">IFERROR(IF(NOT(J227+100&gt;J228),COUNT($A$4:$A$499)+1-J227,IFERROR(J228-J227,"")),"")</f>
        <v/>
      </c>
      <c r="W227" s="2"/>
      <c r="Y227" s="2"/>
      <c r="AA227" s="2"/>
      <c r="AC227" s="2"/>
      <c r="AE227" s="2"/>
      <c r="AG227" s="2"/>
      <c r="AI227" s="2"/>
    </row>
    <row r="228" spans="1:35" x14ac:dyDescent="0.25">
      <c r="A228" s="2" t="str">
        <f>IF(ISBLANK(Colony!D245),"",Colony!D245)</f>
        <v/>
      </c>
      <c r="B228" t="str">
        <f>IF(ISBLANK(Colony!E245),"",Colony!E245)</f>
        <v/>
      </c>
      <c r="C228" t="str">
        <f>IF(ISBLANK(Colony!F245),"",Colony!F245)</f>
        <v/>
      </c>
      <c r="D228" s="1" t="str">
        <f>IF(ISBLANK(Colony!G245),"",Colony!G245)</f>
        <v/>
      </c>
      <c r="E228" s="1" t="str">
        <f>IF(ISBLANK(Colony!H245),"",Colony!H245)</f>
        <v/>
      </c>
      <c r="F228" s="1" t="str">
        <f>IF(ISBLANK(Colony!I245),"",Colony!I245)</f>
        <v/>
      </c>
      <c r="G228" s="1" t="str">
        <f>IF(ISBLANK(Colony!J245),"",Colony!J245)</f>
        <v/>
      </c>
      <c r="H228" s="1" t="str">
        <f>IF(ISBLANK(Colony!L245),"",Colony!L245)</f>
        <v/>
      </c>
      <c r="I228" t="str">
        <f t="array" ref="I228">_xlfn.IFNA(INDEX($A$4:$A$499&amp;$E$4:$E$499, MATCH(0, COUNTIF(I$3:I227, $A$4:$A$499&amp;$E$4:$E$499), 0)),"")</f>
        <v/>
      </c>
      <c r="J228" t="str">
        <f t="array" ref="J228">_xlfn.IFNA( MATCH(0, COUNTIF(I$3:I227, $A$4:$A$499&amp;$E$4:$E$499), 0),"")</f>
        <v/>
      </c>
      <c r="K228" s="2" t="str">
        <f t="array" ref="K228">IFERROR(INDEX($A$4:$A$499, J228),"")</f>
        <v/>
      </c>
      <c r="L228" t="str">
        <f t="array" ref="L228">IFERROR(INDEX($G$4:$G$499, J228),"")</f>
        <v/>
      </c>
      <c r="M228" t="str">
        <f t="array" ref="M228">IF(AND(J229&gt;99999,J228&lt;99999),O228- (SUM(--(NOT(ISBLANK(INDEX(Colony!$J$21:$J$494, J228):INDEX(Colony!$J$21:$J$494, COUNT($A$4:$A$499))))))), IFERROR(O228-(SUM(--(NOT(ISBLANK(INDEX(Colony!$J$21:$J$494, J228):INDEX(Colony!$J$21:$J$494, J229-1)))))),""))</f>
        <v/>
      </c>
      <c r="N228" t="str">
        <f t="array" ref="N228">IFERROR(INDEX($E$4:$E$499,J228),"")</f>
        <v/>
      </c>
      <c r="O228" t="str">
        <f t="array" ref="O228">IFERROR(IF(NOT(J228+100&gt;J229),COUNT($A$4:$A$499)+1-J228,IFERROR(J229-J228,"")),"")</f>
        <v/>
      </c>
      <c r="W228" s="2"/>
      <c r="Y228" s="2"/>
      <c r="AA228" s="2"/>
      <c r="AC228" s="2"/>
      <c r="AE228" s="2"/>
      <c r="AG228" s="2"/>
      <c r="AI228" s="2"/>
    </row>
    <row r="229" spans="1:35" x14ac:dyDescent="0.25">
      <c r="A229" s="2" t="str">
        <f>IF(ISBLANK(Colony!D246),"",Colony!D246)</f>
        <v/>
      </c>
      <c r="B229" t="str">
        <f>IF(ISBLANK(Colony!E246),"",Colony!E246)</f>
        <v/>
      </c>
      <c r="C229" t="str">
        <f>IF(ISBLANK(Colony!F246),"",Colony!F246)</f>
        <v/>
      </c>
      <c r="D229" s="1" t="str">
        <f>IF(ISBLANK(Colony!G246),"",Colony!G246)</f>
        <v/>
      </c>
      <c r="E229" s="1" t="str">
        <f>IF(ISBLANK(Colony!H246),"",Colony!H246)</f>
        <v/>
      </c>
      <c r="F229" s="1" t="str">
        <f>IF(ISBLANK(Colony!I246),"",Colony!I246)</f>
        <v/>
      </c>
      <c r="G229" s="1" t="str">
        <f>IF(ISBLANK(Colony!J246),"",Colony!J246)</f>
        <v/>
      </c>
      <c r="H229" s="1" t="str">
        <f>IF(ISBLANK(Colony!L246),"",Colony!L246)</f>
        <v/>
      </c>
      <c r="I229" t="str">
        <f t="array" ref="I229">_xlfn.IFNA(INDEX($A$4:$A$499&amp;$E$4:$E$499, MATCH(0, COUNTIF(I$3:I228, $A$4:$A$499&amp;$E$4:$E$499), 0)),"")</f>
        <v/>
      </c>
      <c r="J229" t="str">
        <f t="array" ref="J229">_xlfn.IFNA( MATCH(0, COUNTIF(I$3:I228, $A$4:$A$499&amp;$E$4:$E$499), 0),"")</f>
        <v/>
      </c>
      <c r="K229" s="2" t="str">
        <f t="array" ref="K229">IFERROR(INDEX($A$4:$A$499, J229),"")</f>
        <v/>
      </c>
      <c r="L229" t="str">
        <f t="array" ref="L229">IFERROR(INDEX($G$4:$G$499, J229),"")</f>
        <v/>
      </c>
      <c r="M229" t="str">
        <f t="array" ref="M229">IF(AND(J230&gt;99999,J229&lt;99999),O229- (SUM(--(NOT(ISBLANK(INDEX(Colony!$J$21:$J$494, J229):INDEX(Colony!$J$21:$J$494, COUNT($A$4:$A$499))))))), IFERROR(O229-(SUM(--(NOT(ISBLANK(INDEX(Colony!$J$21:$J$494, J229):INDEX(Colony!$J$21:$J$494, J230-1)))))),""))</f>
        <v/>
      </c>
      <c r="N229" t="str">
        <f t="array" ref="N229">IFERROR(INDEX($E$4:$E$499,J229),"")</f>
        <v/>
      </c>
      <c r="O229" t="str">
        <f t="array" ref="O229">IFERROR(IF(NOT(J229+100&gt;J230),COUNT($A$4:$A$499)+1-J229,IFERROR(J230-J229,"")),"")</f>
        <v/>
      </c>
      <c r="W229" s="2"/>
      <c r="Y229" s="2"/>
      <c r="AA229" s="2"/>
      <c r="AC229" s="2"/>
      <c r="AE229" s="2"/>
      <c r="AG229" s="2"/>
      <c r="AI229" s="2"/>
    </row>
    <row r="230" spans="1:35" x14ac:dyDescent="0.25">
      <c r="A230" s="2" t="str">
        <f>IF(ISBLANK(Colony!D247),"",Colony!D247)</f>
        <v/>
      </c>
      <c r="B230" t="str">
        <f>IF(ISBLANK(Colony!E247),"",Colony!E247)</f>
        <v/>
      </c>
      <c r="C230" t="str">
        <f>IF(ISBLANK(Colony!F247),"",Colony!F247)</f>
        <v/>
      </c>
      <c r="D230" s="1" t="str">
        <f>IF(ISBLANK(Colony!G247),"",Colony!G247)</f>
        <v/>
      </c>
      <c r="E230" s="1" t="str">
        <f>IF(ISBLANK(Colony!H247),"",Colony!H247)</f>
        <v/>
      </c>
      <c r="F230" s="1" t="str">
        <f>IF(ISBLANK(Colony!I247),"",Colony!I247)</f>
        <v/>
      </c>
      <c r="G230" s="1" t="str">
        <f>IF(ISBLANK(Colony!J247),"",Colony!J247)</f>
        <v/>
      </c>
      <c r="H230" s="1" t="str">
        <f>IF(ISBLANK(Colony!L247),"",Colony!L247)</f>
        <v/>
      </c>
      <c r="I230" t="str">
        <f t="array" ref="I230">_xlfn.IFNA(INDEX($A$4:$A$499&amp;$E$4:$E$499, MATCH(0, COUNTIF(I$3:I229, $A$4:$A$499&amp;$E$4:$E$499), 0)),"")</f>
        <v/>
      </c>
      <c r="J230" t="str">
        <f t="array" ref="J230">_xlfn.IFNA( MATCH(0, COUNTIF(I$3:I229, $A$4:$A$499&amp;$E$4:$E$499), 0),"")</f>
        <v/>
      </c>
      <c r="K230" s="2" t="str">
        <f t="array" ref="K230">IFERROR(INDEX($A$4:$A$499, J230),"")</f>
        <v/>
      </c>
      <c r="L230" t="str">
        <f t="array" ref="L230">IFERROR(INDEX($G$4:$G$499, J230),"")</f>
        <v/>
      </c>
      <c r="M230" t="str">
        <f t="array" ref="M230">IF(AND(J231&gt;99999,J230&lt;99999),O230- (SUM(--(NOT(ISBLANK(INDEX(Colony!$J$21:$J$494, J230):INDEX(Colony!$J$21:$J$494, COUNT($A$4:$A$499))))))), IFERROR(O230-(SUM(--(NOT(ISBLANK(INDEX(Colony!$J$21:$J$494, J230):INDEX(Colony!$J$21:$J$494, J231-1)))))),""))</f>
        <v/>
      </c>
      <c r="N230" t="str">
        <f t="array" ref="N230">IFERROR(INDEX($E$4:$E$499,J230),"")</f>
        <v/>
      </c>
      <c r="O230" t="str">
        <f t="array" ref="O230">IFERROR(IF(NOT(J230+100&gt;J231),COUNT($A$4:$A$499)+1-J230,IFERROR(J231-J230,"")),"")</f>
        <v/>
      </c>
      <c r="W230" s="2"/>
      <c r="Y230" s="2"/>
      <c r="AA230" s="2"/>
      <c r="AC230" s="2"/>
      <c r="AE230" s="2"/>
      <c r="AG230" s="2"/>
      <c r="AI230" s="2"/>
    </row>
    <row r="231" spans="1:35" x14ac:dyDescent="0.25">
      <c r="A231" s="2" t="str">
        <f>IF(ISBLANK(Colony!D248),"",Colony!D248)</f>
        <v/>
      </c>
      <c r="B231" t="str">
        <f>IF(ISBLANK(Colony!E248),"",Colony!E248)</f>
        <v/>
      </c>
      <c r="C231" t="str">
        <f>IF(ISBLANK(Colony!F248),"",Colony!F248)</f>
        <v/>
      </c>
      <c r="D231" s="1" t="str">
        <f>IF(ISBLANK(Colony!G248),"",Colony!G248)</f>
        <v/>
      </c>
      <c r="E231" s="1" t="str">
        <f>IF(ISBLANK(Colony!H248),"",Colony!H248)</f>
        <v/>
      </c>
      <c r="F231" s="1" t="str">
        <f>IF(ISBLANK(Colony!I248),"",Colony!I248)</f>
        <v/>
      </c>
      <c r="G231" s="1" t="str">
        <f>IF(ISBLANK(Colony!J248),"",Colony!J248)</f>
        <v/>
      </c>
      <c r="H231" s="1" t="str">
        <f>IF(ISBLANK(Colony!L248),"",Colony!L248)</f>
        <v/>
      </c>
      <c r="I231" t="str">
        <f t="array" ref="I231">_xlfn.IFNA(INDEX($A$4:$A$499&amp;$E$4:$E$499, MATCH(0, COUNTIF(I$3:I230, $A$4:$A$499&amp;$E$4:$E$499), 0)),"")</f>
        <v/>
      </c>
      <c r="J231" t="str">
        <f t="array" ref="J231">_xlfn.IFNA( MATCH(0, COUNTIF(I$3:I230, $A$4:$A$499&amp;$E$4:$E$499), 0),"")</f>
        <v/>
      </c>
      <c r="K231" s="2" t="str">
        <f t="array" ref="K231">IFERROR(INDEX($A$4:$A$499, J231),"")</f>
        <v/>
      </c>
      <c r="L231" t="str">
        <f t="array" ref="L231">IFERROR(INDEX($G$4:$G$499, J231),"")</f>
        <v/>
      </c>
      <c r="M231" t="str">
        <f t="array" ref="M231">IF(AND(J232&gt;99999,J231&lt;99999),O231- (SUM(--(NOT(ISBLANK(INDEX(Colony!$J$21:$J$494, J231):INDEX(Colony!$J$21:$J$494, COUNT($A$4:$A$499))))))), IFERROR(O231-(SUM(--(NOT(ISBLANK(INDEX(Colony!$J$21:$J$494, J231):INDEX(Colony!$J$21:$J$494, J232-1)))))),""))</f>
        <v/>
      </c>
      <c r="N231" t="str">
        <f t="array" ref="N231">IFERROR(INDEX($E$4:$E$499,J231),"")</f>
        <v/>
      </c>
      <c r="O231" t="str">
        <f t="array" ref="O231">IFERROR(IF(NOT(J231+100&gt;J232),COUNT($A$4:$A$499)+1-J231,IFERROR(J232-J231,"")),"")</f>
        <v/>
      </c>
      <c r="W231" s="2"/>
      <c r="Y231" s="2"/>
      <c r="AA231" s="2"/>
      <c r="AC231" s="2"/>
      <c r="AE231" s="2"/>
      <c r="AG231" s="2"/>
      <c r="AI231" s="2"/>
    </row>
    <row r="232" spans="1:35" x14ac:dyDescent="0.25">
      <c r="A232" s="2" t="str">
        <f>IF(ISBLANK(Colony!D249),"",Colony!D249)</f>
        <v/>
      </c>
      <c r="B232" t="str">
        <f>IF(ISBLANK(Colony!E249),"",Colony!E249)</f>
        <v/>
      </c>
      <c r="C232" t="str">
        <f>IF(ISBLANK(Colony!F249),"",Colony!F249)</f>
        <v/>
      </c>
      <c r="D232" s="1" t="str">
        <f>IF(ISBLANK(Colony!G249),"",Colony!G249)</f>
        <v/>
      </c>
      <c r="E232" s="1" t="str">
        <f>IF(ISBLANK(Colony!H249),"",Colony!H249)</f>
        <v/>
      </c>
      <c r="F232" s="1" t="str">
        <f>IF(ISBLANK(Colony!I249),"",Colony!I249)</f>
        <v/>
      </c>
      <c r="G232" s="1" t="str">
        <f>IF(ISBLANK(Colony!J249),"",Colony!J249)</f>
        <v/>
      </c>
      <c r="H232" s="1" t="str">
        <f>IF(ISBLANK(Colony!L249),"",Colony!L249)</f>
        <v/>
      </c>
      <c r="I232" t="str">
        <f t="array" ref="I232">_xlfn.IFNA(INDEX($A$4:$A$499&amp;$E$4:$E$499, MATCH(0, COUNTIF(I$3:I231, $A$4:$A$499&amp;$E$4:$E$499), 0)),"")</f>
        <v/>
      </c>
      <c r="J232" t="str">
        <f t="array" ref="J232">_xlfn.IFNA( MATCH(0, COUNTIF(I$3:I231, $A$4:$A$499&amp;$E$4:$E$499), 0),"")</f>
        <v/>
      </c>
      <c r="K232" s="2" t="str">
        <f t="array" ref="K232">IFERROR(INDEX($A$4:$A$499, J232),"")</f>
        <v/>
      </c>
      <c r="L232" t="str">
        <f t="array" ref="L232">IFERROR(INDEX($G$4:$G$499, J232),"")</f>
        <v/>
      </c>
      <c r="M232" t="str">
        <f t="array" ref="M232">IF(AND(J233&gt;99999,J232&lt;99999),O232- (SUM(--(NOT(ISBLANK(INDEX(Colony!$J$21:$J$494, J232):INDEX(Colony!$J$21:$J$494, COUNT($A$4:$A$499))))))), IFERROR(O232-(SUM(--(NOT(ISBLANK(INDEX(Colony!$J$21:$J$494, J232):INDEX(Colony!$J$21:$J$494, J233-1)))))),""))</f>
        <v/>
      </c>
      <c r="N232" t="str">
        <f t="array" ref="N232">IFERROR(INDEX($E$4:$E$499,J232),"")</f>
        <v/>
      </c>
      <c r="O232" t="str">
        <f t="array" ref="O232">IFERROR(IF(NOT(J232+100&gt;J233),COUNT($A$4:$A$499)+1-J232,IFERROR(J233-J232,"")),"")</f>
        <v/>
      </c>
      <c r="W232" s="2"/>
      <c r="Y232" s="2"/>
      <c r="AA232" s="2"/>
      <c r="AC232" s="2"/>
      <c r="AE232" s="2"/>
      <c r="AG232" s="2"/>
      <c r="AI232" s="2"/>
    </row>
    <row r="233" spans="1:35" x14ac:dyDescent="0.25">
      <c r="A233" s="2" t="str">
        <f>IF(ISBLANK(Colony!D250),"",Colony!D250)</f>
        <v/>
      </c>
      <c r="B233" t="str">
        <f>IF(ISBLANK(Colony!E250),"",Colony!E250)</f>
        <v/>
      </c>
      <c r="C233" t="str">
        <f>IF(ISBLANK(Colony!F250),"",Colony!F250)</f>
        <v/>
      </c>
      <c r="D233" s="1" t="str">
        <f>IF(ISBLANK(Colony!G250),"",Colony!G250)</f>
        <v/>
      </c>
      <c r="E233" s="1" t="str">
        <f>IF(ISBLANK(Colony!H250),"",Colony!H250)</f>
        <v/>
      </c>
      <c r="F233" s="1" t="str">
        <f>IF(ISBLANK(Colony!I250),"",Colony!I250)</f>
        <v/>
      </c>
      <c r="G233" s="1" t="str">
        <f>IF(ISBLANK(Colony!J250),"",Colony!J250)</f>
        <v/>
      </c>
      <c r="H233" s="1" t="str">
        <f>IF(ISBLANK(Colony!L250),"",Colony!L250)</f>
        <v/>
      </c>
      <c r="I233" t="str">
        <f t="array" ref="I233">_xlfn.IFNA(INDEX($A$4:$A$499&amp;$E$4:$E$499, MATCH(0, COUNTIF(I$3:I232, $A$4:$A$499&amp;$E$4:$E$499), 0)),"")</f>
        <v/>
      </c>
      <c r="J233" t="str">
        <f t="array" ref="J233">_xlfn.IFNA( MATCH(0, COUNTIF(I$3:I232, $A$4:$A$499&amp;$E$4:$E$499), 0),"")</f>
        <v/>
      </c>
      <c r="K233" s="2" t="str">
        <f t="array" ref="K233">IFERROR(INDEX($A$4:$A$499, J233),"")</f>
        <v/>
      </c>
      <c r="L233" t="str">
        <f t="array" ref="L233">IFERROR(INDEX($G$4:$G$499, J233),"")</f>
        <v/>
      </c>
      <c r="M233" t="str">
        <f t="array" ref="M233">IF(AND(J234&gt;99999,J233&lt;99999),O233- (SUM(--(NOT(ISBLANK(INDEX(Colony!$J$21:$J$494, J233):INDEX(Colony!$J$21:$J$494, COUNT($A$4:$A$499))))))), IFERROR(O233-(SUM(--(NOT(ISBLANK(INDEX(Colony!$J$21:$J$494, J233):INDEX(Colony!$J$21:$J$494, J234-1)))))),""))</f>
        <v/>
      </c>
      <c r="N233" t="str">
        <f t="array" ref="N233">IFERROR(INDEX($E$4:$E$499,J233),"")</f>
        <v/>
      </c>
      <c r="O233" t="str">
        <f t="array" ref="O233">IFERROR(IF(NOT(J233+100&gt;J234),COUNT($A$4:$A$499)+1-J233,IFERROR(J234-J233,"")),"")</f>
        <v/>
      </c>
      <c r="W233" s="2"/>
      <c r="Y233" s="2"/>
      <c r="AA233" s="2"/>
      <c r="AC233" s="2"/>
      <c r="AE233" s="2"/>
      <c r="AG233" s="2"/>
      <c r="AI233" s="2"/>
    </row>
    <row r="234" spans="1:35" x14ac:dyDescent="0.25">
      <c r="A234" s="2" t="str">
        <f>IF(ISBLANK(Colony!D251),"",Colony!D251)</f>
        <v/>
      </c>
      <c r="B234" t="str">
        <f>IF(ISBLANK(Colony!E251),"",Colony!E251)</f>
        <v/>
      </c>
      <c r="C234" t="str">
        <f>IF(ISBLANK(Colony!F251),"",Colony!F251)</f>
        <v/>
      </c>
      <c r="D234" s="1" t="str">
        <f>IF(ISBLANK(Colony!G251),"",Colony!G251)</f>
        <v/>
      </c>
      <c r="E234" s="1" t="str">
        <f>IF(ISBLANK(Colony!H251),"",Colony!H251)</f>
        <v/>
      </c>
      <c r="F234" s="1" t="str">
        <f>IF(ISBLANK(Colony!I251),"",Colony!I251)</f>
        <v/>
      </c>
      <c r="G234" s="1" t="str">
        <f>IF(ISBLANK(Colony!J251),"",Colony!J251)</f>
        <v/>
      </c>
      <c r="H234" s="1" t="str">
        <f>IF(ISBLANK(Colony!L251),"",Colony!L251)</f>
        <v/>
      </c>
      <c r="I234" t="str">
        <f t="array" ref="I234">_xlfn.IFNA(INDEX($A$4:$A$499&amp;$E$4:$E$499, MATCH(0, COUNTIF(I$3:I233, $A$4:$A$499&amp;$E$4:$E$499), 0)),"")</f>
        <v/>
      </c>
      <c r="J234" t="str">
        <f t="array" ref="J234">_xlfn.IFNA( MATCH(0, COUNTIF(I$3:I233, $A$4:$A$499&amp;$E$4:$E$499), 0),"")</f>
        <v/>
      </c>
      <c r="K234" s="2" t="str">
        <f t="array" ref="K234">IFERROR(INDEX($A$4:$A$499, J234),"")</f>
        <v/>
      </c>
      <c r="L234" t="str">
        <f t="array" ref="L234">IFERROR(INDEX($G$4:$G$499, J234),"")</f>
        <v/>
      </c>
      <c r="M234" t="str">
        <f t="array" ref="M234">IF(AND(J235&gt;99999,J234&lt;99999),O234- (SUM(--(NOT(ISBLANK(INDEX(Colony!$J$21:$J$494, J234):INDEX(Colony!$J$21:$J$494, COUNT($A$4:$A$499))))))), IFERROR(O234-(SUM(--(NOT(ISBLANK(INDEX(Colony!$J$21:$J$494, J234):INDEX(Colony!$J$21:$J$494, J235-1)))))),""))</f>
        <v/>
      </c>
      <c r="N234" t="str">
        <f t="array" ref="N234">IFERROR(INDEX($E$4:$E$499,J234),"")</f>
        <v/>
      </c>
      <c r="O234" t="str">
        <f t="array" ref="O234">IFERROR(IF(NOT(J234+100&gt;J235),COUNT($A$4:$A$499)+1-J234,IFERROR(J235-J234,"")),"")</f>
        <v/>
      </c>
      <c r="W234" s="2"/>
      <c r="Y234" s="2"/>
      <c r="AA234" s="2"/>
      <c r="AC234" s="2"/>
      <c r="AE234" s="2"/>
      <c r="AG234" s="2"/>
      <c r="AI234" s="2"/>
    </row>
    <row r="235" spans="1:35" x14ac:dyDescent="0.25">
      <c r="A235" s="2" t="str">
        <f>IF(ISBLANK(Colony!D252),"",Colony!D252)</f>
        <v/>
      </c>
      <c r="B235" t="str">
        <f>IF(ISBLANK(Colony!E252),"",Colony!E252)</f>
        <v/>
      </c>
      <c r="C235" t="str">
        <f>IF(ISBLANK(Colony!F252),"",Colony!F252)</f>
        <v/>
      </c>
      <c r="D235" s="1" t="str">
        <f>IF(ISBLANK(Colony!G252),"",Colony!G252)</f>
        <v/>
      </c>
      <c r="E235" s="1" t="str">
        <f>IF(ISBLANK(Colony!H252),"",Colony!H252)</f>
        <v/>
      </c>
      <c r="F235" s="1" t="str">
        <f>IF(ISBLANK(Colony!I252),"",Colony!I252)</f>
        <v/>
      </c>
      <c r="G235" s="1" t="str">
        <f>IF(ISBLANK(Colony!J252),"",Colony!J252)</f>
        <v/>
      </c>
      <c r="H235" s="1" t="str">
        <f>IF(ISBLANK(Colony!L252),"",Colony!L252)</f>
        <v/>
      </c>
      <c r="I235" t="str">
        <f t="array" ref="I235">_xlfn.IFNA(INDEX($A$4:$A$499&amp;$E$4:$E$499, MATCH(0, COUNTIF(I$3:I234, $A$4:$A$499&amp;$E$4:$E$499), 0)),"")</f>
        <v/>
      </c>
      <c r="J235" t="str">
        <f t="array" ref="J235">_xlfn.IFNA( MATCH(0, COUNTIF(I$3:I234, $A$4:$A$499&amp;$E$4:$E$499), 0),"")</f>
        <v/>
      </c>
      <c r="K235" s="2" t="str">
        <f t="array" ref="K235">IFERROR(INDEX($A$4:$A$499, J235),"")</f>
        <v/>
      </c>
      <c r="L235" t="str">
        <f t="array" ref="L235">IFERROR(INDEX($G$4:$G$499, J235),"")</f>
        <v/>
      </c>
      <c r="M235" t="str">
        <f t="array" ref="M235">IF(AND(J236&gt;99999,J235&lt;99999),O235- (SUM(--(NOT(ISBLANK(INDEX(Colony!$J$21:$J$494, J235):INDEX(Colony!$J$21:$J$494, COUNT($A$4:$A$499))))))), IFERROR(O235-(SUM(--(NOT(ISBLANK(INDEX(Colony!$J$21:$J$494, J235):INDEX(Colony!$J$21:$J$494, J236-1)))))),""))</f>
        <v/>
      </c>
      <c r="N235" t="str">
        <f t="array" ref="N235">IFERROR(INDEX($E$4:$E$499,J235),"")</f>
        <v/>
      </c>
      <c r="O235" t="str">
        <f t="array" ref="O235">IFERROR(IF(NOT(J235+100&gt;J236),COUNT($A$4:$A$499)+1-J235,IFERROR(J236-J235,"")),"")</f>
        <v/>
      </c>
      <c r="W235" s="2"/>
      <c r="Y235" s="2"/>
      <c r="AA235" s="2"/>
      <c r="AC235" s="2"/>
      <c r="AE235" s="2"/>
      <c r="AG235" s="2"/>
      <c r="AI235" s="2"/>
    </row>
    <row r="236" spans="1:35" x14ac:dyDescent="0.25">
      <c r="A236" s="2" t="str">
        <f>IF(ISBLANK(Colony!D253),"",Colony!D253)</f>
        <v/>
      </c>
      <c r="B236" t="str">
        <f>IF(ISBLANK(Colony!E253),"",Colony!E253)</f>
        <v/>
      </c>
      <c r="C236" t="str">
        <f>IF(ISBLANK(Colony!F253),"",Colony!F253)</f>
        <v/>
      </c>
      <c r="D236" s="1" t="str">
        <f>IF(ISBLANK(Colony!G253),"",Colony!G253)</f>
        <v/>
      </c>
      <c r="E236" s="1" t="str">
        <f>IF(ISBLANK(Colony!H253),"",Colony!H253)</f>
        <v/>
      </c>
      <c r="F236" s="1" t="str">
        <f>IF(ISBLANK(Colony!I253),"",Colony!I253)</f>
        <v/>
      </c>
      <c r="G236" s="1" t="str">
        <f>IF(ISBLANK(Colony!J253),"",Colony!J253)</f>
        <v/>
      </c>
      <c r="H236" s="1" t="str">
        <f>IF(ISBLANK(Colony!L253),"",Colony!L253)</f>
        <v/>
      </c>
      <c r="I236" t="str">
        <f t="array" ref="I236">_xlfn.IFNA(INDEX($A$4:$A$499&amp;$E$4:$E$499, MATCH(0, COUNTIF(I$3:I235, $A$4:$A$499&amp;$E$4:$E$499), 0)),"")</f>
        <v/>
      </c>
      <c r="J236" t="str">
        <f t="array" ref="J236">_xlfn.IFNA( MATCH(0, COUNTIF(I$3:I235, $A$4:$A$499&amp;$E$4:$E$499), 0),"")</f>
        <v/>
      </c>
      <c r="K236" s="2" t="str">
        <f t="array" ref="K236">IFERROR(INDEX($A$4:$A$499, J236),"")</f>
        <v/>
      </c>
      <c r="L236" t="str">
        <f t="array" ref="L236">IFERROR(INDEX($G$4:$G$499, J236),"")</f>
        <v/>
      </c>
      <c r="M236" t="str">
        <f t="array" ref="M236">IF(AND(J237&gt;99999,J236&lt;99999),O236- (SUM(--(NOT(ISBLANK(INDEX(Colony!$J$21:$J$494, J236):INDEX(Colony!$J$21:$J$494, COUNT($A$4:$A$499))))))), IFERROR(O236-(SUM(--(NOT(ISBLANK(INDEX(Colony!$J$21:$J$494, J236):INDEX(Colony!$J$21:$J$494, J237-1)))))),""))</f>
        <v/>
      </c>
      <c r="N236" t="str">
        <f t="array" ref="N236">IFERROR(INDEX($E$4:$E$499,J236),"")</f>
        <v/>
      </c>
      <c r="O236" t="str">
        <f t="array" ref="O236">IFERROR(IF(NOT(J236+100&gt;J237),COUNT($A$4:$A$499)+1-J236,IFERROR(J237-J236,"")),"")</f>
        <v/>
      </c>
      <c r="W236" s="2"/>
      <c r="Y236" s="2"/>
      <c r="AA236" s="2"/>
      <c r="AC236" s="2"/>
      <c r="AE236" s="2"/>
      <c r="AG236" s="2"/>
      <c r="AI236" s="2"/>
    </row>
    <row r="237" spans="1:35" x14ac:dyDescent="0.25">
      <c r="A237" s="2" t="str">
        <f>IF(ISBLANK(Colony!D254),"",Colony!D254)</f>
        <v/>
      </c>
      <c r="B237" t="str">
        <f>IF(ISBLANK(Colony!E254),"",Colony!E254)</f>
        <v/>
      </c>
      <c r="C237" t="str">
        <f>IF(ISBLANK(Colony!F254),"",Colony!F254)</f>
        <v/>
      </c>
      <c r="D237" s="1" t="str">
        <f>IF(ISBLANK(Colony!G254),"",Colony!G254)</f>
        <v/>
      </c>
      <c r="E237" s="1" t="str">
        <f>IF(ISBLANK(Colony!H254),"",Colony!H254)</f>
        <v/>
      </c>
      <c r="F237" s="1" t="str">
        <f>IF(ISBLANK(Colony!I254),"",Colony!I254)</f>
        <v/>
      </c>
      <c r="G237" s="1" t="str">
        <f>IF(ISBLANK(Colony!J254),"",Colony!J254)</f>
        <v/>
      </c>
      <c r="H237" s="1" t="str">
        <f>IF(ISBLANK(Colony!L254),"",Colony!L254)</f>
        <v/>
      </c>
      <c r="I237" t="str">
        <f t="array" ref="I237">_xlfn.IFNA(INDEX($A$4:$A$499&amp;$E$4:$E$499, MATCH(0, COUNTIF(I$3:I236, $A$4:$A$499&amp;$E$4:$E$499), 0)),"")</f>
        <v/>
      </c>
      <c r="J237" t="str">
        <f t="array" ref="J237">_xlfn.IFNA( MATCH(0, COUNTIF(I$3:I236, $A$4:$A$499&amp;$E$4:$E$499), 0),"")</f>
        <v/>
      </c>
      <c r="K237" s="2" t="str">
        <f t="array" ref="K237">IFERROR(INDEX($A$4:$A$499, J237),"")</f>
        <v/>
      </c>
      <c r="L237" t="str">
        <f t="array" ref="L237">IFERROR(INDEX($G$4:$G$499, J237),"")</f>
        <v/>
      </c>
      <c r="M237" t="str">
        <f t="array" ref="M237">IF(AND(J238&gt;99999,J237&lt;99999),O237- (SUM(--(NOT(ISBLANK(INDEX(Colony!$J$21:$J$494, J237):INDEX(Colony!$J$21:$J$494, COUNT($A$4:$A$499))))))), IFERROR(O237-(SUM(--(NOT(ISBLANK(INDEX(Colony!$J$21:$J$494, J237):INDEX(Colony!$J$21:$J$494, J238-1)))))),""))</f>
        <v/>
      </c>
      <c r="N237" t="str">
        <f t="array" ref="N237">IFERROR(INDEX($E$4:$E$499,J237),"")</f>
        <v/>
      </c>
      <c r="O237" t="str">
        <f t="array" ref="O237">IFERROR(IF(NOT(J237+100&gt;J238),COUNT($A$4:$A$499)+1-J237,IFERROR(J238-J237,"")),"")</f>
        <v/>
      </c>
      <c r="W237" s="2"/>
      <c r="Y237" s="2"/>
      <c r="AA237" s="2"/>
      <c r="AC237" s="2"/>
      <c r="AE237" s="2"/>
      <c r="AG237" s="2"/>
      <c r="AI237" s="2"/>
    </row>
    <row r="238" spans="1:35" x14ac:dyDescent="0.25">
      <c r="A238" s="2" t="str">
        <f>IF(ISBLANK(Colony!D255),"",Colony!D255)</f>
        <v/>
      </c>
      <c r="B238" t="str">
        <f>IF(ISBLANK(Colony!E255),"",Colony!E255)</f>
        <v/>
      </c>
      <c r="C238" t="str">
        <f>IF(ISBLANK(Colony!F255),"",Colony!F255)</f>
        <v/>
      </c>
      <c r="D238" s="1" t="str">
        <f>IF(ISBLANK(Colony!G255),"",Colony!G255)</f>
        <v/>
      </c>
      <c r="E238" s="1" t="str">
        <f>IF(ISBLANK(Colony!H255),"",Colony!H255)</f>
        <v/>
      </c>
      <c r="F238" s="1" t="str">
        <f>IF(ISBLANK(Colony!I255),"",Colony!I255)</f>
        <v/>
      </c>
      <c r="G238" s="1" t="str">
        <f>IF(ISBLANK(Colony!J255),"",Colony!J255)</f>
        <v/>
      </c>
      <c r="H238" s="1" t="str">
        <f>IF(ISBLANK(Colony!L255),"",Colony!L255)</f>
        <v/>
      </c>
      <c r="I238" t="str">
        <f t="array" ref="I238">_xlfn.IFNA(INDEX($A$4:$A$499&amp;$E$4:$E$499, MATCH(0, COUNTIF(I$3:I237, $A$4:$A$499&amp;$E$4:$E$499), 0)),"")</f>
        <v/>
      </c>
      <c r="J238" t="str">
        <f t="array" ref="J238">_xlfn.IFNA( MATCH(0, COUNTIF(I$3:I237, $A$4:$A$499&amp;$E$4:$E$499), 0),"")</f>
        <v/>
      </c>
      <c r="K238" s="2" t="str">
        <f t="array" ref="K238">IFERROR(INDEX($A$4:$A$499, J238),"")</f>
        <v/>
      </c>
      <c r="L238" t="str">
        <f t="array" ref="L238">IFERROR(INDEX($G$4:$G$499, J238),"")</f>
        <v/>
      </c>
      <c r="M238" t="str">
        <f t="array" ref="M238">IF(AND(J239&gt;99999,J238&lt;99999),O238- (SUM(--(NOT(ISBLANK(INDEX(Colony!$J$21:$J$494, J238):INDEX(Colony!$J$21:$J$494, COUNT($A$4:$A$499))))))), IFERROR(O238-(SUM(--(NOT(ISBLANK(INDEX(Colony!$J$21:$J$494, J238):INDEX(Colony!$J$21:$J$494, J239-1)))))),""))</f>
        <v/>
      </c>
      <c r="N238" t="str">
        <f t="array" ref="N238">IFERROR(INDEX($E$4:$E$499,J238),"")</f>
        <v/>
      </c>
      <c r="O238" t="str">
        <f t="array" ref="O238">IFERROR(IF(NOT(J238+100&gt;J239),COUNT($A$4:$A$499)+1-J238,IFERROR(J239-J238,"")),"")</f>
        <v/>
      </c>
      <c r="W238" s="2"/>
      <c r="Y238" s="2"/>
      <c r="AA238" s="2"/>
      <c r="AC238" s="2"/>
      <c r="AE238" s="2"/>
      <c r="AG238" s="2"/>
      <c r="AI238" s="2"/>
    </row>
    <row r="239" spans="1:35" x14ac:dyDescent="0.25">
      <c r="A239" s="2" t="str">
        <f>IF(ISBLANK(Colony!D256),"",Colony!D256)</f>
        <v/>
      </c>
      <c r="B239" t="str">
        <f>IF(ISBLANK(Colony!E256),"",Colony!E256)</f>
        <v/>
      </c>
      <c r="C239" t="str">
        <f>IF(ISBLANK(Colony!F256),"",Colony!F256)</f>
        <v/>
      </c>
      <c r="D239" s="1" t="str">
        <f>IF(ISBLANK(Colony!G256),"",Colony!G256)</f>
        <v/>
      </c>
      <c r="E239" s="1" t="str">
        <f>IF(ISBLANK(Colony!H256),"",Colony!H256)</f>
        <v/>
      </c>
      <c r="F239" s="1" t="str">
        <f>IF(ISBLANK(Colony!I256),"",Colony!I256)</f>
        <v/>
      </c>
      <c r="G239" s="1" t="str">
        <f>IF(ISBLANK(Colony!J256),"",Colony!J256)</f>
        <v/>
      </c>
      <c r="H239" s="1" t="str">
        <f>IF(ISBLANK(Colony!L256),"",Colony!L256)</f>
        <v/>
      </c>
      <c r="I239" t="str">
        <f t="array" ref="I239">_xlfn.IFNA(INDEX($A$4:$A$499&amp;$E$4:$E$499, MATCH(0, COUNTIF(I$3:I238, $A$4:$A$499&amp;$E$4:$E$499), 0)),"")</f>
        <v/>
      </c>
      <c r="J239" t="str">
        <f t="array" ref="J239">_xlfn.IFNA( MATCH(0, COUNTIF(I$3:I238, $A$4:$A$499&amp;$E$4:$E$499), 0),"")</f>
        <v/>
      </c>
      <c r="K239" s="2" t="str">
        <f t="array" ref="K239">IFERROR(INDEX($A$4:$A$499, J239),"")</f>
        <v/>
      </c>
      <c r="L239" t="str">
        <f t="array" ref="L239">IFERROR(INDEX($G$4:$G$499, J239),"")</f>
        <v/>
      </c>
      <c r="M239" t="str">
        <f t="array" ref="M239">IF(AND(J240&gt;99999,J239&lt;99999),O239- (SUM(--(NOT(ISBLANK(INDEX(Colony!$J$21:$J$494, J239):INDEX(Colony!$J$21:$J$494, COUNT($A$4:$A$499))))))), IFERROR(O239-(SUM(--(NOT(ISBLANK(INDEX(Colony!$J$21:$J$494, J239):INDEX(Colony!$J$21:$J$494, J240-1)))))),""))</f>
        <v/>
      </c>
      <c r="N239" t="str">
        <f t="array" ref="N239">IFERROR(INDEX($E$4:$E$499,J239),"")</f>
        <v/>
      </c>
      <c r="O239" t="str">
        <f t="array" ref="O239">IFERROR(IF(NOT(J239+100&gt;J240),COUNT($A$4:$A$499)+1-J239,IFERROR(J240-J239,"")),"")</f>
        <v/>
      </c>
      <c r="W239" s="2"/>
      <c r="Y239" s="2"/>
      <c r="AA239" s="2"/>
      <c r="AC239" s="2"/>
      <c r="AE239" s="2"/>
      <c r="AG239" s="2"/>
      <c r="AI239" s="2"/>
    </row>
    <row r="240" spans="1:35" x14ac:dyDescent="0.25">
      <c r="A240" s="2" t="str">
        <f>IF(ISBLANK(Colony!D257),"",Colony!D257)</f>
        <v/>
      </c>
      <c r="B240" t="str">
        <f>IF(ISBLANK(Colony!E257),"",Colony!E257)</f>
        <v/>
      </c>
      <c r="C240" t="str">
        <f>IF(ISBLANK(Colony!F257),"",Colony!F257)</f>
        <v/>
      </c>
      <c r="D240" s="1" t="str">
        <f>IF(ISBLANK(Colony!G257),"",Colony!G257)</f>
        <v/>
      </c>
      <c r="E240" s="1" t="str">
        <f>IF(ISBLANK(Colony!H257),"",Colony!H257)</f>
        <v/>
      </c>
      <c r="F240" s="1" t="str">
        <f>IF(ISBLANK(Colony!I257),"",Colony!I257)</f>
        <v/>
      </c>
      <c r="G240" s="1" t="str">
        <f>IF(ISBLANK(Colony!J257),"",Colony!J257)</f>
        <v/>
      </c>
      <c r="H240" s="1" t="str">
        <f>IF(ISBLANK(Colony!L257),"",Colony!L257)</f>
        <v/>
      </c>
      <c r="I240" t="str">
        <f t="array" ref="I240">_xlfn.IFNA(INDEX($A$4:$A$499&amp;$E$4:$E$499, MATCH(0, COUNTIF(I$3:I239, $A$4:$A$499&amp;$E$4:$E$499), 0)),"")</f>
        <v/>
      </c>
      <c r="J240" t="str">
        <f t="array" ref="J240">_xlfn.IFNA( MATCH(0, COUNTIF(I$3:I239, $A$4:$A$499&amp;$E$4:$E$499), 0),"")</f>
        <v/>
      </c>
      <c r="K240" s="2" t="str">
        <f t="array" ref="K240">IFERROR(INDEX($A$4:$A$499, J240),"")</f>
        <v/>
      </c>
      <c r="L240" t="str">
        <f t="array" ref="L240">IFERROR(INDEX($G$4:$G$499, J240),"")</f>
        <v/>
      </c>
      <c r="M240" t="str">
        <f t="array" ref="M240">IF(AND(J241&gt;99999,J240&lt;99999),O240- (SUM(--(NOT(ISBLANK(INDEX(Colony!$J$21:$J$494, J240):INDEX(Colony!$J$21:$J$494, COUNT($A$4:$A$499))))))), IFERROR(O240-(SUM(--(NOT(ISBLANK(INDEX(Colony!$J$21:$J$494, J240):INDEX(Colony!$J$21:$J$494, J241-1)))))),""))</f>
        <v/>
      </c>
      <c r="N240" t="str">
        <f t="array" ref="N240">IFERROR(INDEX($E$4:$E$499,J240),"")</f>
        <v/>
      </c>
      <c r="O240" t="str">
        <f t="array" ref="O240">IFERROR(IF(NOT(J240+100&gt;J241),COUNT($A$4:$A$499)+1-J240,IFERROR(J241-J240,"")),"")</f>
        <v/>
      </c>
      <c r="W240" s="2"/>
      <c r="Y240" s="2"/>
      <c r="AA240" s="2"/>
      <c r="AC240" s="2"/>
      <c r="AE240" s="2"/>
      <c r="AG240" s="2"/>
      <c r="AI240" s="2"/>
    </row>
    <row r="241" spans="1:35" x14ac:dyDescent="0.25">
      <c r="A241" s="2" t="str">
        <f>IF(ISBLANK(Colony!D258),"",Colony!D258)</f>
        <v/>
      </c>
      <c r="B241" t="str">
        <f>IF(ISBLANK(Colony!E258),"",Colony!E258)</f>
        <v/>
      </c>
      <c r="C241" t="str">
        <f>IF(ISBLANK(Colony!F258),"",Colony!F258)</f>
        <v/>
      </c>
      <c r="D241" s="1" t="str">
        <f>IF(ISBLANK(Colony!G258),"",Colony!G258)</f>
        <v/>
      </c>
      <c r="E241" s="1" t="str">
        <f>IF(ISBLANK(Colony!H258),"",Colony!H258)</f>
        <v/>
      </c>
      <c r="F241" s="1" t="str">
        <f>IF(ISBLANK(Colony!I258),"",Colony!I258)</f>
        <v/>
      </c>
      <c r="G241" s="1" t="str">
        <f>IF(ISBLANK(Colony!J258),"",Colony!J258)</f>
        <v/>
      </c>
      <c r="H241" s="1" t="str">
        <f>IF(ISBLANK(Colony!L258),"",Colony!L258)</f>
        <v/>
      </c>
      <c r="I241" t="str">
        <f t="array" ref="I241">_xlfn.IFNA(INDEX($A$4:$A$499&amp;$E$4:$E$499, MATCH(0, COUNTIF(I$3:I240, $A$4:$A$499&amp;$E$4:$E$499), 0)),"")</f>
        <v/>
      </c>
      <c r="J241" t="str">
        <f t="array" ref="J241">_xlfn.IFNA( MATCH(0, COUNTIF(I$3:I240, $A$4:$A$499&amp;$E$4:$E$499), 0),"")</f>
        <v/>
      </c>
      <c r="K241" s="2" t="str">
        <f t="array" ref="K241">IFERROR(INDEX($A$4:$A$499, J241),"")</f>
        <v/>
      </c>
      <c r="L241" t="str">
        <f t="array" ref="L241">IFERROR(INDEX($G$4:$G$499, J241),"")</f>
        <v/>
      </c>
      <c r="M241" t="str">
        <f t="array" ref="M241">IF(AND(J242&gt;99999,J241&lt;99999),O241- (SUM(--(NOT(ISBLANK(INDEX(Colony!$J$21:$J$494, J241):INDEX(Colony!$J$21:$J$494, COUNT($A$4:$A$499))))))), IFERROR(O241-(SUM(--(NOT(ISBLANK(INDEX(Colony!$J$21:$J$494, J241):INDEX(Colony!$J$21:$J$494, J242-1)))))),""))</f>
        <v/>
      </c>
      <c r="N241" t="str">
        <f t="array" ref="N241">IFERROR(INDEX($E$4:$E$499,J241),"")</f>
        <v/>
      </c>
      <c r="O241" t="str">
        <f t="array" ref="O241">IFERROR(IF(NOT(J241+100&gt;J242),COUNT($A$4:$A$499)+1-J241,IFERROR(J242-J241,"")),"")</f>
        <v/>
      </c>
      <c r="W241" s="2"/>
      <c r="Y241" s="2"/>
      <c r="AA241" s="2"/>
      <c r="AC241" s="2"/>
      <c r="AE241" s="2"/>
      <c r="AG241" s="2"/>
      <c r="AI241" s="2"/>
    </row>
    <row r="242" spans="1:35" x14ac:dyDescent="0.25">
      <c r="A242" s="2" t="str">
        <f>IF(ISBLANK(Colony!D259),"",Colony!D259)</f>
        <v/>
      </c>
      <c r="B242" t="str">
        <f>IF(ISBLANK(Colony!E259),"",Colony!E259)</f>
        <v/>
      </c>
      <c r="C242" t="str">
        <f>IF(ISBLANK(Colony!F259),"",Colony!F259)</f>
        <v/>
      </c>
      <c r="D242" s="1" t="str">
        <f>IF(ISBLANK(Colony!G259),"",Colony!G259)</f>
        <v/>
      </c>
      <c r="E242" s="1" t="str">
        <f>IF(ISBLANK(Colony!H259),"",Colony!H259)</f>
        <v/>
      </c>
      <c r="F242" s="1" t="str">
        <f>IF(ISBLANK(Colony!I259),"",Colony!I259)</f>
        <v/>
      </c>
      <c r="G242" s="1" t="str">
        <f>IF(ISBLANK(Colony!J259),"",Colony!J259)</f>
        <v/>
      </c>
      <c r="H242" s="1" t="str">
        <f>IF(ISBLANK(Colony!L259),"",Colony!L259)</f>
        <v/>
      </c>
      <c r="I242" t="str">
        <f t="array" ref="I242">_xlfn.IFNA(INDEX($A$4:$A$499&amp;$E$4:$E$499, MATCH(0, COUNTIF(I$3:I241, $A$4:$A$499&amp;$E$4:$E$499), 0)),"")</f>
        <v/>
      </c>
      <c r="J242" t="str">
        <f t="array" ref="J242">_xlfn.IFNA( MATCH(0, COUNTIF(I$3:I241, $A$4:$A$499&amp;$E$4:$E$499), 0),"")</f>
        <v/>
      </c>
      <c r="K242" s="2" t="str">
        <f t="array" ref="K242">IFERROR(INDEX($A$4:$A$499, J242),"")</f>
        <v/>
      </c>
      <c r="L242" t="str">
        <f t="array" ref="L242">IFERROR(INDEX($G$4:$G$499, J242),"")</f>
        <v/>
      </c>
      <c r="M242" t="str">
        <f t="array" ref="M242">IF(AND(J243&gt;99999,J242&lt;99999),O242- (SUM(--(NOT(ISBLANK(INDEX(Colony!$J$21:$J$494, J242):INDEX(Colony!$J$21:$J$494, COUNT($A$4:$A$499))))))), IFERROR(O242-(SUM(--(NOT(ISBLANK(INDEX(Colony!$J$21:$J$494, J242):INDEX(Colony!$J$21:$J$494, J243-1)))))),""))</f>
        <v/>
      </c>
      <c r="N242" t="str">
        <f t="array" ref="N242">IFERROR(INDEX($E$4:$E$499,J242),"")</f>
        <v/>
      </c>
      <c r="O242" t="str">
        <f t="array" ref="O242">IFERROR(IF(NOT(J242+100&gt;J243),COUNT($A$4:$A$499)+1-J242,IFERROR(J243-J242,"")),"")</f>
        <v/>
      </c>
      <c r="W242" s="2"/>
      <c r="Y242" s="2"/>
      <c r="AA242" s="2"/>
      <c r="AC242" s="2"/>
      <c r="AE242" s="2"/>
      <c r="AG242" s="2"/>
      <c r="AI242" s="2"/>
    </row>
    <row r="243" spans="1:35" x14ac:dyDescent="0.25">
      <c r="A243" s="2" t="str">
        <f>IF(ISBLANK(Colony!D260),"",Colony!D260)</f>
        <v/>
      </c>
      <c r="B243" t="str">
        <f>IF(ISBLANK(Colony!E260),"",Colony!E260)</f>
        <v/>
      </c>
      <c r="C243" t="str">
        <f>IF(ISBLANK(Colony!F260),"",Colony!F260)</f>
        <v/>
      </c>
      <c r="D243" s="1" t="str">
        <f>IF(ISBLANK(Colony!G260),"",Colony!G260)</f>
        <v/>
      </c>
      <c r="E243" s="1" t="str">
        <f>IF(ISBLANK(Colony!H260),"",Colony!H260)</f>
        <v/>
      </c>
      <c r="F243" s="1" t="str">
        <f>IF(ISBLANK(Colony!I260),"",Colony!I260)</f>
        <v/>
      </c>
      <c r="G243" s="1" t="str">
        <f>IF(ISBLANK(Colony!J260),"",Colony!J260)</f>
        <v/>
      </c>
      <c r="H243" s="1" t="str">
        <f>IF(ISBLANK(Colony!L260),"",Colony!L260)</f>
        <v/>
      </c>
      <c r="I243" t="str">
        <f t="array" ref="I243">_xlfn.IFNA(INDEX($A$4:$A$499&amp;$E$4:$E$499, MATCH(0, COUNTIF(I$3:I242, $A$4:$A$499&amp;$E$4:$E$499), 0)),"")</f>
        <v/>
      </c>
      <c r="J243" t="str">
        <f t="array" ref="J243">_xlfn.IFNA( MATCH(0, COUNTIF(I$3:I242, $A$4:$A$499&amp;$E$4:$E$499), 0),"")</f>
        <v/>
      </c>
      <c r="K243" s="2" t="str">
        <f t="array" ref="K243">IFERROR(INDEX($A$4:$A$499, J243),"")</f>
        <v/>
      </c>
      <c r="L243" t="str">
        <f t="array" ref="L243">IFERROR(INDEX($G$4:$G$499, J243),"")</f>
        <v/>
      </c>
      <c r="M243" t="str">
        <f t="array" ref="M243">IF(AND(J244&gt;99999,J243&lt;99999),O243- (SUM(--(NOT(ISBLANK(INDEX(Colony!$J$21:$J$494, J243):INDEX(Colony!$J$21:$J$494, COUNT($A$4:$A$499))))))), IFERROR(O243-(SUM(--(NOT(ISBLANK(INDEX(Colony!$J$21:$J$494, J243):INDEX(Colony!$J$21:$J$494, J244-1)))))),""))</f>
        <v/>
      </c>
      <c r="N243" t="str">
        <f t="array" ref="N243">IFERROR(INDEX($E$4:$E$499,J243),"")</f>
        <v/>
      </c>
      <c r="O243" t="str">
        <f t="array" ref="O243">IFERROR(IF(NOT(J243+100&gt;J244),COUNT($A$4:$A$499)+1-J243,IFERROR(J244-J243,"")),"")</f>
        <v/>
      </c>
      <c r="W243" s="2"/>
      <c r="Y243" s="2"/>
      <c r="AA243" s="2"/>
      <c r="AC243" s="2"/>
      <c r="AE243" s="2"/>
      <c r="AG243" s="2"/>
      <c r="AI243" s="2"/>
    </row>
    <row r="244" spans="1:35" x14ac:dyDescent="0.25">
      <c r="A244" s="2" t="str">
        <f>IF(ISBLANK(Colony!D261),"",Colony!D261)</f>
        <v/>
      </c>
      <c r="B244" t="str">
        <f>IF(ISBLANK(Colony!E261),"",Colony!E261)</f>
        <v/>
      </c>
      <c r="C244" t="str">
        <f>IF(ISBLANK(Colony!F261),"",Colony!F261)</f>
        <v/>
      </c>
      <c r="D244" s="1" t="str">
        <f>IF(ISBLANK(Colony!G261),"",Colony!G261)</f>
        <v/>
      </c>
      <c r="E244" s="1" t="str">
        <f>IF(ISBLANK(Colony!H261),"",Colony!H261)</f>
        <v/>
      </c>
      <c r="F244" s="1" t="str">
        <f>IF(ISBLANK(Colony!I261),"",Colony!I261)</f>
        <v/>
      </c>
      <c r="G244" s="1" t="str">
        <f>IF(ISBLANK(Colony!J261),"",Colony!J261)</f>
        <v/>
      </c>
      <c r="H244" s="1" t="str">
        <f>IF(ISBLANK(Colony!L261),"",Colony!L261)</f>
        <v/>
      </c>
      <c r="I244" t="str">
        <f t="array" ref="I244">_xlfn.IFNA(INDEX($A$4:$A$499&amp;$E$4:$E$499, MATCH(0, COUNTIF(I$3:I243, $A$4:$A$499&amp;$E$4:$E$499), 0)),"")</f>
        <v/>
      </c>
      <c r="J244" t="str">
        <f t="array" ref="J244">_xlfn.IFNA( MATCH(0, COUNTIF(I$3:I243, $A$4:$A$499&amp;$E$4:$E$499), 0),"")</f>
        <v/>
      </c>
      <c r="K244" s="2" t="str">
        <f t="array" ref="K244">IFERROR(INDEX($A$4:$A$499, J244),"")</f>
        <v/>
      </c>
      <c r="L244" t="str">
        <f t="array" ref="L244">IFERROR(INDEX($G$4:$G$499, J244),"")</f>
        <v/>
      </c>
      <c r="M244" t="str">
        <f t="array" ref="M244">IF(AND(J245&gt;99999,J244&lt;99999),O244- (SUM(--(NOT(ISBLANK(INDEX(Colony!$J$21:$J$494, J244):INDEX(Colony!$J$21:$J$494, COUNT($A$4:$A$499))))))), IFERROR(O244-(SUM(--(NOT(ISBLANK(INDEX(Colony!$J$21:$J$494, J244):INDEX(Colony!$J$21:$J$494, J245-1)))))),""))</f>
        <v/>
      </c>
      <c r="N244" t="str">
        <f t="array" ref="N244">IFERROR(INDEX($E$4:$E$499,J244),"")</f>
        <v/>
      </c>
      <c r="O244" t="str">
        <f t="array" ref="O244">IFERROR(IF(NOT(J244+100&gt;J245),COUNT($A$4:$A$499)+1-J244,IFERROR(J245-J244,"")),"")</f>
        <v/>
      </c>
      <c r="W244" s="2"/>
      <c r="Y244" s="2"/>
      <c r="AA244" s="2"/>
      <c r="AC244" s="2"/>
      <c r="AE244" s="2"/>
      <c r="AG244" s="2"/>
      <c r="AI244" s="2"/>
    </row>
    <row r="245" spans="1:35" x14ac:dyDescent="0.25">
      <c r="A245" s="2" t="str">
        <f>IF(ISBLANK(Colony!D262),"",Colony!D262)</f>
        <v/>
      </c>
      <c r="B245" t="str">
        <f>IF(ISBLANK(Colony!E262),"",Colony!E262)</f>
        <v/>
      </c>
      <c r="C245" t="str">
        <f>IF(ISBLANK(Colony!F262),"",Colony!F262)</f>
        <v/>
      </c>
      <c r="D245" s="1" t="str">
        <f>IF(ISBLANK(Colony!G262),"",Colony!G262)</f>
        <v/>
      </c>
      <c r="E245" s="1" t="str">
        <f>IF(ISBLANK(Colony!H262),"",Colony!H262)</f>
        <v/>
      </c>
      <c r="F245" s="1" t="str">
        <f>IF(ISBLANK(Colony!I262),"",Colony!I262)</f>
        <v/>
      </c>
      <c r="G245" s="1" t="str">
        <f>IF(ISBLANK(Colony!J262),"",Colony!J262)</f>
        <v/>
      </c>
      <c r="H245" s="1" t="str">
        <f>IF(ISBLANK(Colony!L262),"",Colony!L262)</f>
        <v/>
      </c>
      <c r="I245" t="str">
        <f t="array" ref="I245">_xlfn.IFNA(INDEX($A$4:$A$499&amp;$E$4:$E$499, MATCH(0, COUNTIF(I$3:I244, $A$4:$A$499&amp;$E$4:$E$499), 0)),"")</f>
        <v/>
      </c>
      <c r="J245" t="str">
        <f t="array" ref="J245">_xlfn.IFNA( MATCH(0, COUNTIF(I$3:I244, $A$4:$A$499&amp;$E$4:$E$499), 0),"")</f>
        <v/>
      </c>
      <c r="K245" s="2" t="str">
        <f t="array" ref="K245">IFERROR(INDEX($A$4:$A$499, J245),"")</f>
        <v/>
      </c>
      <c r="L245" t="str">
        <f t="array" ref="L245">IFERROR(INDEX($G$4:$G$499, J245),"")</f>
        <v/>
      </c>
      <c r="M245" t="str">
        <f t="array" ref="M245">IF(AND(J246&gt;99999,J245&lt;99999),O245- (SUM(--(NOT(ISBLANK(INDEX(Colony!$J$21:$J$494, J245):INDEX(Colony!$J$21:$J$494, COUNT($A$4:$A$499))))))), IFERROR(O245-(SUM(--(NOT(ISBLANK(INDEX(Colony!$J$21:$J$494, J245):INDEX(Colony!$J$21:$J$494, J246-1)))))),""))</f>
        <v/>
      </c>
      <c r="N245" t="str">
        <f t="array" ref="N245">IFERROR(INDEX($E$4:$E$499,J245),"")</f>
        <v/>
      </c>
      <c r="O245" t="str">
        <f t="array" ref="O245">IFERROR(IF(NOT(J245+100&gt;J246),COUNT($A$4:$A$499)+1-J245,IFERROR(J246-J245,"")),"")</f>
        <v/>
      </c>
      <c r="W245" s="2"/>
      <c r="Y245" s="2"/>
      <c r="AA245" s="2"/>
      <c r="AC245" s="2"/>
      <c r="AE245" s="2"/>
      <c r="AG245" s="2"/>
      <c r="AI245" s="2"/>
    </row>
    <row r="246" spans="1:35" x14ac:dyDescent="0.25">
      <c r="A246" s="2" t="str">
        <f>IF(ISBLANK(Colony!D263),"",Colony!D263)</f>
        <v/>
      </c>
      <c r="B246" t="str">
        <f>IF(ISBLANK(Colony!E263),"",Colony!E263)</f>
        <v/>
      </c>
      <c r="C246" t="str">
        <f>IF(ISBLANK(Colony!F263),"",Colony!F263)</f>
        <v/>
      </c>
      <c r="D246" s="1" t="str">
        <f>IF(ISBLANK(Colony!G263),"",Colony!G263)</f>
        <v/>
      </c>
      <c r="E246" s="1" t="str">
        <f>IF(ISBLANK(Colony!H263),"",Colony!H263)</f>
        <v/>
      </c>
      <c r="F246" s="1" t="str">
        <f>IF(ISBLANK(Colony!I263),"",Colony!I263)</f>
        <v/>
      </c>
      <c r="G246" s="1" t="str">
        <f>IF(ISBLANK(Colony!J263),"",Colony!J263)</f>
        <v/>
      </c>
      <c r="H246" s="1" t="str">
        <f>IF(ISBLANK(Colony!L263),"",Colony!L263)</f>
        <v/>
      </c>
      <c r="I246" t="str">
        <f t="array" ref="I246">_xlfn.IFNA(INDEX($A$4:$A$499&amp;$E$4:$E$499, MATCH(0, COUNTIF(I$3:I245, $A$4:$A$499&amp;$E$4:$E$499), 0)),"")</f>
        <v/>
      </c>
      <c r="J246" t="str">
        <f t="array" ref="J246">_xlfn.IFNA( MATCH(0, COUNTIF(I$3:I245, $A$4:$A$499&amp;$E$4:$E$499), 0),"")</f>
        <v/>
      </c>
      <c r="K246" s="2" t="str">
        <f t="array" ref="K246">IFERROR(INDEX($A$4:$A$499, J246),"")</f>
        <v/>
      </c>
      <c r="L246" t="str">
        <f t="array" ref="L246">IFERROR(INDEX($G$4:$G$499, J246),"")</f>
        <v/>
      </c>
      <c r="M246" t="str">
        <f t="array" ref="M246">IF(AND(J247&gt;99999,J246&lt;99999),O246- (SUM(--(NOT(ISBLANK(INDEX(Colony!$J$21:$J$494, J246):INDEX(Colony!$J$21:$J$494, COUNT($A$4:$A$499))))))), IFERROR(O246-(SUM(--(NOT(ISBLANK(INDEX(Colony!$J$21:$J$494, J246):INDEX(Colony!$J$21:$J$494, J247-1)))))),""))</f>
        <v/>
      </c>
      <c r="N246" t="str">
        <f t="array" ref="N246">IFERROR(INDEX($E$4:$E$499,J246),"")</f>
        <v/>
      </c>
      <c r="O246" t="str">
        <f t="array" ref="O246">IFERROR(IF(NOT(J246+100&gt;J247),COUNT($A$4:$A$499)+1-J246,IFERROR(J247-J246,"")),"")</f>
        <v/>
      </c>
      <c r="W246" s="2"/>
      <c r="Y246" s="2"/>
      <c r="AA246" s="2"/>
      <c r="AC246" s="2"/>
      <c r="AE246" s="2"/>
      <c r="AG246" s="2"/>
      <c r="AI246" s="2"/>
    </row>
    <row r="247" spans="1:35" x14ac:dyDescent="0.25">
      <c r="A247" s="2" t="str">
        <f>IF(ISBLANK(Colony!D264),"",Colony!D264)</f>
        <v/>
      </c>
      <c r="B247" t="str">
        <f>IF(ISBLANK(Colony!E264),"",Colony!E264)</f>
        <v/>
      </c>
      <c r="C247" t="str">
        <f>IF(ISBLANK(Colony!F264),"",Colony!F264)</f>
        <v/>
      </c>
      <c r="D247" s="1" t="str">
        <f>IF(ISBLANK(Colony!G264),"",Colony!G264)</f>
        <v/>
      </c>
      <c r="E247" s="1" t="str">
        <f>IF(ISBLANK(Colony!H264),"",Colony!H264)</f>
        <v/>
      </c>
      <c r="F247" s="1" t="str">
        <f>IF(ISBLANK(Colony!I264),"",Colony!I264)</f>
        <v/>
      </c>
      <c r="G247" s="1" t="str">
        <f>IF(ISBLANK(Colony!J264),"",Colony!J264)</f>
        <v/>
      </c>
      <c r="H247" s="1" t="str">
        <f>IF(ISBLANK(Colony!L264),"",Colony!L264)</f>
        <v/>
      </c>
      <c r="I247" t="str">
        <f t="array" ref="I247">_xlfn.IFNA(INDEX($A$4:$A$499&amp;$E$4:$E$499, MATCH(0, COUNTIF(I$3:I246, $A$4:$A$499&amp;$E$4:$E$499), 0)),"")</f>
        <v/>
      </c>
      <c r="J247" t="str">
        <f t="array" ref="J247">_xlfn.IFNA( MATCH(0, COUNTIF(I$3:I246, $A$4:$A$499&amp;$E$4:$E$499), 0),"")</f>
        <v/>
      </c>
      <c r="K247" s="2" t="str">
        <f t="array" ref="K247">IFERROR(INDEX($A$4:$A$499, J247),"")</f>
        <v/>
      </c>
      <c r="L247" t="str">
        <f t="array" ref="L247">IFERROR(INDEX($G$4:$G$499, J247),"")</f>
        <v/>
      </c>
      <c r="M247" t="str">
        <f t="array" ref="M247">IF(AND(J248&gt;99999,J247&lt;99999),O247- (SUM(--(NOT(ISBLANK(INDEX(Colony!$J$21:$J$494, J247):INDEX(Colony!$J$21:$J$494, COUNT($A$4:$A$499))))))), IFERROR(O247-(SUM(--(NOT(ISBLANK(INDEX(Colony!$J$21:$J$494, J247):INDEX(Colony!$J$21:$J$494, J248-1)))))),""))</f>
        <v/>
      </c>
      <c r="N247" t="str">
        <f t="array" ref="N247">IFERROR(INDEX($E$4:$E$499,J247),"")</f>
        <v/>
      </c>
      <c r="O247" t="str">
        <f t="array" ref="O247">IFERROR(IF(NOT(J247+100&gt;J248),COUNT($A$4:$A$499)+1-J247,IFERROR(J248-J247,"")),"")</f>
        <v/>
      </c>
      <c r="W247" s="2"/>
      <c r="Y247" s="2"/>
      <c r="AA247" s="2"/>
      <c r="AC247" s="2"/>
      <c r="AE247" s="2"/>
      <c r="AG247" s="2"/>
      <c r="AI247" s="2"/>
    </row>
    <row r="248" spans="1:35" x14ac:dyDescent="0.25">
      <c r="A248" s="2" t="str">
        <f>IF(ISBLANK(Colony!D265),"",Colony!D265)</f>
        <v/>
      </c>
      <c r="B248" t="str">
        <f>IF(ISBLANK(Colony!E265),"",Colony!E265)</f>
        <v/>
      </c>
      <c r="C248" t="str">
        <f>IF(ISBLANK(Colony!F265),"",Colony!F265)</f>
        <v/>
      </c>
      <c r="D248" s="1" t="str">
        <f>IF(ISBLANK(Colony!G265),"",Colony!G265)</f>
        <v/>
      </c>
      <c r="E248" s="1" t="str">
        <f>IF(ISBLANK(Colony!H265),"",Colony!H265)</f>
        <v/>
      </c>
      <c r="F248" s="1" t="str">
        <f>IF(ISBLANK(Colony!I265),"",Colony!I265)</f>
        <v/>
      </c>
      <c r="G248" s="1" t="str">
        <f>IF(ISBLANK(Colony!J265),"",Colony!J265)</f>
        <v/>
      </c>
      <c r="H248" s="1" t="str">
        <f>IF(ISBLANK(Colony!L265),"",Colony!L265)</f>
        <v/>
      </c>
      <c r="I248" t="str">
        <f t="array" ref="I248">_xlfn.IFNA(INDEX($A$4:$A$499&amp;$E$4:$E$499, MATCH(0, COUNTIF(I$3:I247, $A$4:$A$499&amp;$E$4:$E$499), 0)),"")</f>
        <v/>
      </c>
      <c r="J248" t="str">
        <f t="array" ref="J248">_xlfn.IFNA( MATCH(0, COUNTIF(I$3:I247, $A$4:$A$499&amp;$E$4:$E$499), 0),"")</f>
        <v/>
      </c>
      <c r="K248" s="2" t="str">
        <f t="array" ref="K248">IFERROR(INDEX($A$4:$A$499, J248),"")</f>
        <v/>
      </c>
      <c r="L248" t="str">
        <f t="array" ref="L248">IFERROR(INDEX($G$4:$G$499, J248),"")</f>
        <v/>
      </c>
      <c r="M248" t="str">
        <f t="array" ref="M248">IF(AND(J249&gt;99999,J248&lt;99999),O248- (SUM(--(NOT(ISBLANK(INDEX(Colony!$J$21:$J$494, J248):INDEX(Colony!$J$21:$J$494, COUNT($A$4:$A$499))))))), IFERROR(O248-(SUM(--(NOT(ISBLANK(INDEX(Colony!$J$21:$J$494, J248):INDEX(Colony!$J$21:$J$494, J249-1)))))),""))</f>
        <v/>
      </c>
      <c r="N248" t="str">
        <f t="array" ref="N248">IFERROR(INDEX($E$4:$E$499,J248),"")</f>
        <v/>
      </c>
      <c r="O248" t="str">
        <f t="array" ref="O248">IFERROR(IF(NOT(J248+100&gt;J249),COUNT($A$4:$A$499)+1-J248,IFERROR(J249-J248,"")),"")</f>
        <v/>
      </c>
      <c r="W248" s="2"/>
      <c r="Y248" s="2"/>
      <c r="AA248" s="2"/>
      <c r="AC248" s="2"/>
      <c r="AE248" s="2"/>
      <c r="AG248" s="2"/>
      <c r="AI248" s="2"/>
    </row>
    <row r="249" spans="1:35" x14ac:dyDescent="0.25">
      <c r="A249" s="2" t="str">
        <f>IF(ISBLANK(Colony!D266),"",Colony!D266)</f>
        <v/>
      </c>
      <c r="B249" t="str">
        <f>IF(ISBLANK(Colony!E266),"",Colony!E266)</f>
        <v/>
      </c>
      <c r="C249" t="str">
        <f>IF(ISBLANK(Colony!F266),"",Colony!F266)</f>
        <v/>
      </c>
      <c r="D249" s="1" t="str">
        <f>IF(ISBLANK(Colony!G266),"",Colony!G266)</f>
        <v/>
      </c>
      <c r="E249" s="1" t="str">
        <f>IF(ISBLANK(Colony!H266),"",Colony!H266)</f>
        <v/>
      </c>
      <c r="F249" s="1" t="str">
        <f>IF(ISBLANK(Colony!I266),"",Colony!I266)</f>
        <v/>
      </c>
      <c r="G249" s="1" t="str">
        <f>IF(ISBLANK(Colony!J266),"",Colony!J266)</f>
        <v/>
      </c>
      <c r="H249" s="1" t="str">
        <f>IF(ISBLANK(Colony!L266),"",Colony!L266)</f>
        <v/>
      </c>
      <c r="I249" t="str">
        <f t="array" ref="I249">_xlfn.IFNA(INDEX($A$4:$A$499&amp;$E$4:$E$499, MATCH(0, COUNTIF(I$3:I248, $A$4:$A$499&amp;$E$4:$E$499), 0)),"")</f>
        <v/>
      </c>
      <c r="J249" t="str">
        <f t="array" ref="J249">_xlfn.IFNA( MATCH(0, COUNTIF(I$3:I248, $A$4:$A$499&amp;$E$4:$E$499), 0),"")</f>
        <v/>
      </c>
      <c r="K249" s="2" t="str">
        <f t="array" ref="K249">IFERROR(INDEX($A$4:$A$499, J249),"")</f>
        <v/>
      </c>
      <c r="L249" t="str">
        <f t="array" ref="L249">IFERROR(INDEX($G$4:$G$499, J249),"")</f>
        <v/>
      </c>
      <c r="M249" t="str">
        <f t="array" ref="M249">IF(AND(J250&gt;99999,J249&lt;99999),O249- (SUM(--(NOT(ISBLANK(INDEX(Colony!$J$21:$J$494, J249):INDEX(Colony!$J$21:$J$494, COUNT($A$4:$A$499))))))), IFERROR(O249-(SUM(--(NOT(ISBLANK(INDEX(Colony!$J$21:$J$494, J249):INDEX(Colony!$J$21:$J$494, J250-1)))))),""))</f>
        <v/>
      </c>
      <c r="N249" t="str">
        <f t="array" ref="N249">IFERROR(INDEX($E$4:$E$499,J249),"")</f>
        <v/>
      </c>
      <c r="O249" t="str">
        <f t="array" ref="O249">IFERROR(IF(NOT(J249+100&gt;J250),COUNT($A$4:$A$499)+1-J249,IFERROR(J250-J249,"")),"")</f>
        <v/>
      </c>
      <c r="W249" s="2"/>
      <c r="Y249" s="2"/>
      <c r="AA249" s="2"/>
      <c r="AC249" s="2"/>
      <c r="AE249" s="2"/>
      <c r="AG249" s="2"/>
      <c r="AI249" s="2"/>
    </row>
    <row r="250" spans="1:35" x14ac:dyDescent="0.25">
      <c r="A250" s="2" t="str">
        <f>IF(ISBLANK(Colony!D267),"",Colony!D267)</f>
        <v/>
      </c>
      <c r="B250" t="str">
        <f>IF(ISBLANK(Colony!E267),"",Colony!E267)</f>
        <v/>
      </c>
      <c r="C250" t="str">
        <f>IF(ISBLANK(Colony!F267),"",Colony!F267)</f>
        <v/>
      </c>
      <c r="D250" s="1" t="str">
        <f>IF(ISBLANK(Colony!G267),"",Colony!G267)</f>
        <v/>
      </c>
      <c r="E250" s="1" t="str">
        <f>IF(ISBLANK(Colony!H267),"",Colony!H267)</f>
        <v/>
      </c>
      <c r="F250" s="1" t="str">
        <f>IF(ISBLANK(Colony!I267),"",Colony!I267)</f>
        <v/>
      </c>
      <c r="G250" s="1" t="str">
        <f>IF(ISBLANK(Colony!J267),"",Colony!J267)</f>
        <v/>
      </c>
      <c r="H250" s="1" t="str">
        <f>IF(ISBLANK(Colony!L267),"",Colony!L267)</f>
        <v/>
      </c>
      <c r="I250" t="str">
        <f t="array" ref="I250">_xlfn.IFNA(INDEX($A$4:$A$499&amp;$E$4:$E$499, MATCH(0, COUNTIF(I$3:I249, $A$4:$A$499&amp;$E$4:$E$499), 0)),"")</f>
        <v/>
      </c>
      <c r="J250" t="str">
        <f t="array" ref="J250">_xlfn.IFNA( MATCH(0, COUNTIF(I$3:I249, $A$4:$A$499&amp;$E$4:$E$499), 0),"")</f>
        <v/>
      </c>
      <c r="K250" s="2" t="str">
        <f t="array" ref="K250">IFERROR(INDEX($A$4:$A$499, J250),"")</f>
        <v/>
      </c>
      <c r="L250" t="str">
        <f t="array" ref="L250">IFERROR(INDEX($G$4:$G$499, J250),"")</f>
        <v/>
      </c>
      <c r="M250" t="str">
        <f t="array" ref="M250">IF(AND(J251&gt;99999,J250&lt;99999),O250- (SUM(--(NOT(ISBLANK(INDEX(Colony!$J$21:$J$494, J250):INDEX(Colony!$J$21:$J$494, COUNT($A$4:$A$499))))))), IFERROR(O250-(SUM(--(NOT(ISBLANK(INDEX(Colony!$J$21:$J$494, J250):INDEX(Colony!$J$21:$J$494, J251-1)))))),""))</f>
        <v/>
      </c>
      <c r="N250" t="str">
        <f t="array" ref="N250">IFERROR(INDEX($E$4:$E$499,J250),"")</f>
        <v/>
      </c>
      <c r="O250" t="str">
        <f t="array" ref="O250">IFERROR(IF(NOT(J250+100&gt;J251),COUNT($A$4:$A$499)+1-J250,IFERROR(J251-J250,"")),"")</f>
        <v/>
      </c>
      <c r="W250" s="2"/>
      <c r="Y250" s="2"/>
      <c r="AA250" s="2"/>
      <c r="AC250" s="2"/>
      <c r="AE250" s="2"/>
      <c r="AG250" s="2"/>
      <c r="AI250" s="2"/>
    </row>
    <row r="251" spans="1:35" x14ac:dyDescent="0.25">
      <c r="A251" s="2" t="str">
        <f>IF(ISBLANK(Colony!D268),"",Colony!D268)</f>
        <v/>
      </c>
      <c r="B251" t="str">
        <f>IF(ISBLANK(Colony!E268),"",Colony!E268)</f>
        <v/>
      </c>
      <c r="C251" t="str">
        <f>IF(ISBLANK(Colony!F268),"",Colony!F268)</f>
        <v/>
      </c>
      <c r="D251" s="1" t="str">
        <f>IF(ISBLANK(Colony!G268),"",Colony!G268)</f>
        <v/>
      </c>
      <c r="E251" s="1" t="str">
        <f>IF(ISBLANK(Colony!H268),"",Colony!H268)</f>
        <v/>
      </c>
      <c r="F251" s="1" t="str">
        <f>IF(ISBLANK(Colony!I268),"",Colony!I268)</f>
        <v/>
      </c>
      <c r="G251" s="1" t="str">
        <f>IF(ISBLANK(Colony!J268),"",Colony!J268)</f>
        <v/>
      </c>
      <c r="H251" s="1" t="str">
        <f>IF(ISBLANK(Colony!L268),"",Colony!L268)</f>
        <v/>
      </c>
      <c r="I251" t="str">
        <f t="array" ref="I251">_xlfn.IFNA(INDEX($A$4:$A$499&amp;$E$4:$E$499, MATCH(0, COUNTIF(I$3:I250, $A$4:$A$499&amp;$E$4:$E$499), 0)),"")</f>
        <v/>
      </c>
      <c r="J251" t="str">
        <f t="array" ref="J251">_xlfn.IFNA( MATCH(0, COUNTIF(I$3:I250, $A$4:$A$499&amp;$E$4:$E$499), 0),"")</f>
        <v/>
      </c>
      <c r="K251" s="2" t="str">
        <f t="array" ref="K251">IFERROR(INDEX($A$4:$A$499, J251),"")</f>
        <v/>
      </c>
      <c r="L251" t="str">
        <f t="array" ref="L251">IFERROR(INDEX($G$4:$G$499, J251),"")</f>
        <v/>
      </c>
      <c r="M251" t="str">
        <f t="array" ref="M251">IF(AND(J252&gt;99999,J251&lt;99999),O251- (SUM(--(NOT(ISBLANK(INDEX(Colony!$J$21:$J$494, J251):INDEX(Colony!$J$21:$J$494, COUNT($A$4:$A$499))))))), IFERROR(O251-(SUM(--(NOT(ISBLANK(INDEX(Colony!$J$21:$J$494, J251):INDEX(Colony!$J$21:$J$494, J252-1)))))),""))</f>
        <v/>
      </c>
      <c r="N251" t="str">
        <f t="array" ref="N251">IFERROR(INDEX($E$4:$E$499,J251),"")</f>
        <v/>
      </c>
      <c r="O251" t="str">
        <f t="array" ref="O251">IFERROR(IF(NOT(J251+100&gt;J252),COUNT($A$4:$A$499)+1-J251,IFERROR(J252-J251,"")),"")</f>
        <v/>
      </c>
      <c r="W251" s="2"/>
      <c r="Y251" s="2"/>
      <c r="AA251" s="2"/>
      <c r="AC251" s="2"/>
      <c r="AE251" s="2"/>
      <c r="AG251" s="2"/>
      <c r="AI251" s="2"/>
    </row>
    <row r="252" spans="1:35" x14ac:dyDescent="0.25">
      <c r="A252" s="2" t="str">
        <f>IF(ISBLANK(Colony!D269),"",Colony!D269)</f>
        <v/>
      </c>
      <c r="B252" t="str">
        <f>IF(ISBLANK(Colony!E269),"",Colony!E269)</f>
        <v/>
      </c>
      <c r="C252" t="str">
        <f>IF(ISBLANK(Colony!F269),"",Colony!F269)</f>
        <v/>
      </c>
      <c r="D252" s="1" t="str">
        <f>IF(ISBLANK(Colony!G269),"",Colony!G269)</f>
        <v/>
      </c>
      <c r="E252" s="1" t="str">
        <f>IF(ISBLANK(Colony!H269),"",Colony!H269)</f>
        <v/>
      </c>
      <c r="F252" s="1" t="str">
        <f>IF(ISBLANK(Colony!I269),"",Colony!I269)</f>
        <v/>
      </c>
      <c r="G252" s="1" t="str">
        <f>IF(ISBLANK(Colony!J269),"",Colony!J269)</f>
        <v/>
      </c>
      <c r="H252" s="1" t="str">
        <f>IF(ISBLANK(Colony!L269),"",Colony!L269)</f>
        <v/>
      </c>
      <c r="I252" t="str">
        <f t="array" ref="I252">_xlfn.IFNA(INDEX($A$4:$A$499&amp;$E$4:$E$499, MATCH(0, COUNTIF(I$3:I251, $A$4:$A$499&amp;$E$4:$E$499), 0)),"")</f>
        <v/>
      </c>
      <c r="J252" t="str">
        <f t="array" ref="J252">_xlfn.IFNA( MATCH(0, COUNTIF(I$3:I251, $A$4:$A$499&amp;$E$4:$E$499), 0),"")</f>
        <v/>
      </c>
      <c r="K252" s="2" t="str">
        <f t="array" ref="K252">IFERROR(INDEX($A$4:$A$499, J252),"")</f>
        <v/>
      </c>
      <c r="L252" t="str">
        <f t="array" ref="L252">IFERROR(INDEX($G$4:$G$499, J252),"")</f>
        <v/>
      </c>
      <c r="M252" t="str">
        <f t="array" ref="M252">IF(AND(J253&gt;99999,J252&lt;99999),O252- (SUM(--(NOT(ISBLANK(INDEX(Colony!$J$21:$J$494, J252):INDEX(Colony!$J$21:$J$494, COUNT($A$4:$A$499))))))), IFERROR(O252-(SUM(--(NOT(ISBLANK(INDEX(Colony!$J$21:$J$494, J252):INDEX(Colony!$J$21:$J$494, J253-1)))))),""))</f>
        <v/>
      </c>
      <c r="N252" t="str">
        <f t="array" ref="N252">IFERROR(INDEX($E$4:$E$499,J252),"")</f>
        <v/>
      </c>
      <c r="O252" t="str">
        <f t="array" ref="O252">IFERROR(IF(NOT(J252+100&gt;J253),COUNT($A$4:$A$499)+1-J252,IFERROR(J253-J252,"")),"")</f>
        <v/>
      </c>
      <c r="W252" s="2"/>
      <c r="Y252" s="2"/>
      <c r="AA252" s="2"/>
      <c r="AC252" s="2"/>
      <c r="AE252" s="2"/>
      <c r="AG252" s="2"/>
      <c r="AI252" s="2"/>
    </row>
    <row r="253" spans="1:35" x14ac:dyDescent="0.25">
      <c r="A253" s="2" t="str">
        <f>IF(ISBLANK(Colony!D270),"",Colony!D270)</f>
        <v/>
      </c>
      <c r="B253" t="str">
        <f>IF(ISBLANK(Colony!E270),"",Colony!E270)</f>
        <v/>
      </c>
      <c r="C253" t="str">
        <f>IF(ISBLANK(Colony!F270),"",Colony!F270)</f>
        <v/>
      </c>
      <c r="D253" s="1" t="str">
        <f>IF(ISBLANK(Colony!G270),"",Colony!G270)</f>
        <v/>
      </c>
      <c r="E253" s="1" t="str">
        <f>IF(ISBLANK(Colony!H270),"",Colony!H270)</f>
        <v/>
      </c>
      <c r="F253" s="1" t="str">
        <f>IF(ISBLANK(Colony!I270),"",Colony!I270)</f>
        <v/>
      </c>
      <c r="G253" s="1" t="str">
        <f>IF(ISBLANK(Colony!J270),"",Colony!J270)</f>
        <v/>
      </c>
      <c r="H253" s="1" t="str">
        <f>IF(ISBLANK(Colony!L270),"",Colony!L270)</f>
        <v/>
      </c>
      <c r="I253" t="str">
        <f t="array" ref="I253">_xlfn.IFNA(INDEX($A$4:$A$499&amp;$E$4:$E$499, MATCH(0, COUNTIF(I$3:I252, $A$4:$A$499&amp;$E$4:$E$499), 0)),"")</f>
        <v/>
      </c>
      <c r="J253" t="str">
        <f t="array" ref="J253">_xlfn.IFNA( MATCH(0, COUNTIF(I$3:I252, $A$4:$A$499&amp;$E$4:$E$499), 0),"")</f>
        <v/>
      </c>
      <c r="K253" s="2" t="str">
        <f t="array" ref="K253">IFERROR(INDEX($A$4:$A$499, J253),"")</f>
        <v/>
      </c>
      <c r="L253" t="str">
        <f t="array" ref="L253">IFERROR(INDEX($G$4:$G$499, J253),"")</f>
        <v/>
      </c>
      <c r="M253" t="str">
        <f t="array" ref="M253">IF(AND(J254&gt;99999,J253&lt;99999),O253- (SUM(--(NOT(ISBLANK(INDEX(Colony!$J$21:$J$494, J253):INDEX(Colony!$J$21:$J$494, COUNT($A$4:$A$499))))))), IFERROR(O253-(SUM(--(NOT(ISBLANK(INDEX(Colony!$J$21:$J$494, J253):INDEX(Colony!$J$21:$J$494, J254-1)))))),""))</f>
        <v/>
      </c>
      <c r="N253" t="str">
        <f t="array" ref="N253">IFERROR(INDEX($E$4:$E$499,J253),"")</f>
        <v/>
      </c>
      <c r="O253" t="str">
        <f t="array" ref="O253">IFERROR(IF(NOT(J253+100&gt;J254),COUNT($A$4:$A$499)+1-J253,IFERROR(J254-J253,"")),"")</f>
        <v/>
      </c>
      <c r="W253" s="2"/>
      <c r="Y253" s="2"/>
      <c r="AA253" s="2"/>
      <c r="AC253" s="2"/>
      <c r="AE253" s="2"/>
      <c r="AG253" s="2"/>
      <c r="AI253" s="2"/>
    </row>
    <row r="254" spans="1:35" x14ac:dyDescent="0.25">
      <c r="A254" s="2" t="str">
        <f>IF(ISBLANK(Colony!D271),"",Colony!D271)</f>
        <v/>
      </c>
      <c r="B254" t="str">
        <f>IF(ISBLANK(Colony!E271),"",Colony!E271)</f>
        <v/>
      </c>
      <c r="C254" t="str">
        <f>IF(ISBLANK(Colony!F271),"",Colony!F271)</f>
        <v/>
      </c>
      <c r="D254" s="1" t="str">
        <f>IF(ISBLANK(Colony!G271),"",Colony!G271)</f>
        <v/>
      </c>
      <c r="E254" s="1" t="str">
        <f>IF(ISBLANK(Colony!H271),"",Colony!H271)</f>
        <v/>
      </c>
      <c r="F254" s="1" t="str">
        <f>IF(ISBLANK(Colony!I271),"",Colony!I271)</f>
        <v/>
      </c>
      <c r="G254" s="1" t="str">
        <f>IF(ISBLANK(Colony!J271),"",Colony!J271)</f>
        <v/>
      </c>
      <c r="H254" s="1" t="str">
        <f>IF(ISBLANK(Colony!L271),"",Colony!L271)</f>
        <v/>
      </c>
      <c r="I254" t="str">
        <f t="array" ref="I254">_xlfn.IFNA(INDEX($A$4:$A$499&amp;$E$4:$E$499, MATCH(0, COUNTIF(I$3:I253, $A$4:$A$499&amp;$E$4:$E$499), 0)),"")</f>
        <v/>
      </c>
      <c r="J254" t="str">
        <f t="array" ref="J254">_xlfn.IFNA( MATCH(0, COUNTIF(I$3:I253, $A$4:$A$499&amp;$E$4:$E$499), 0),"")</f>
        <v/>
      </c>
      <c r="K254" s="2" t="str">
        <f t="array" ref="K254">IFERROR(INDEX($A$4:$A$499, J254),"")</f>
        <v/>
      </c>
      <c r="L254" t="str">
        <f t="array" ref="L254">IFERROR(INDEX($G$4:$G$499, J254),"")</f>
        <v/>
      </c>
      <c r="M254" t="str">
        <f t="array" ref="M254">IF(AND(J255&gt;99999,J254&lt;99999),O254- (SUM(--(NOT(ISBLANK(INDEX(Colony!$J$21:$J$494, J254):INDEX(Colony!$J$21:$J$494, COUNT($A$4:$A$499))))))), IFERROR(O254-(SUM(--(NOT(ISBLANK(INDEX(Colony!$J$21:$J$494, J254):INDEX(Colony!$J$21:$J$494, J255-1)))))),""))</f>
        <v/>
      </c>
      <c r="N254" t="str">
        <f t="array" ref="N254">IFERROR(INDEX($E$4:$E$499,J254),"")</f>
        <v/>
      </c>
      <c r="O254" t="str">
        <f t="array" ref="O254">IFERROR(IF(NOT(J254+100&gt;J255),COUNT($A$4:$A$499)+1-J254,IFERROR(J255-J254,"")),"")</f>
        <v/>
      </c>
      <c r="W254" s="2"/>
      <c r="Y254" s="2"/>
      <c r="AA254" s="2"/>
      <c r="AC254" s="2"/>
      <c r="AE254" s="2"/>
      <c r="AG254" s="2"/>
      <c r="AI254" s="2"/>
    </row>
    <row r="255" spans="1:35" x14ac:dyDescent="0.25">
      <c r="A255" s="2" t="str">
        <f>IF(ISBLANK(Colony!D272),"",Colony!D272)</f>
        <v/>
      </c>
      <c r="B255" t="str">
        <f>IF(ISBLANK(Colony!E272),"",Colony!E272)</f>
        <v/>
      </c>
      <c r="C255" t="str">
        <f>IF(ISBLANK(Colony!F272),"",Colony!F272)</f>
        <v/>
      </c>
      <c r="D255" s="1" t="str">
        <f>IF(ISBLANK(Colony!G272),"",Colony!G272)</f>
        <v/>
      </c>
      <c r="E255" s="1" t="str">
        <f>IF(ISBLANK(Colony!H272),"",Colony!H272)</f>
        <v/>
      </c>
      <c r="F255" s="1" t="str">
        <f>IF(ISBLANK(Colony!I272),"",Colony!I272)</f>
        <v/>
      </c>
      <c r="G255" s="1" t="str">
        <f>IF(ISBLANK(Colony!J272),"",Colony!J272)</f>
        <v/>
      </c>
      <c r="H255" s="1" t="str">
        <f>IF(ISBLANK(Colony!L272),"",Colony!L272)</f>
        <v/>
      </c>
      <c r="I255" t="str">
        <f t="array" ref="I255">_xlfn.IFNA(INDEX($A$4:$A$499&amp;$E$4:$E$499, MATCH(0, COUNTIF(I$3:I254, $A$4:$A$499&amp;$E$4:$E$499), 0)),"")</f>
        <v/>
      </c>
      <c r="J255" t="str">
        <f t="array" ref="J255">_xlfn.IFNA( MATCH(0, COUNTIF(I$3:I254, $A$4:$A$499&amp;$E$4:$E$499), 0),"")</f>
        <v/>
      </c>
      <c r="K255" s="2" t="str">
        <f t="array" ref="K255">IFERROR(INDEX($A$4:$A$499, J255),"")</f>
        <v/>
      </c>
      <c r="L255" t="str">
        <f t="array" ref="L255">IFERROR(INDEX($G$4:$G$499, J255),"")</f>
        <v/>
      </c>
      <c r="M255" t="str">
        <f t="array" ref="M255">IF(AND(J256&gt;99999,J255&lt;99999),O255- (SUM(--(NOT(ISBLANK(INDEX(Colony!$J$21:$J$494, J255):INDEX(Colony!$J$21:$J$494, COUNT($A$4:$A$499))))))), IFERROR(O255-(SUM(--(NOT(ISBLANK(INDEX(Colony!$J$21:$J$494, J255):INDEX(Colony!$J$21:$J$494, J256-1)))))),""))</f>
        <v/>
      </c>
      <c r="N255" t="str">
        <f t="array" ref="N255">IFERROR(INDEX($E$4:$E$499,J255),"")</f>
        <v/>
      </c>
      <c r="O255" t="str">
        <f t="array" ref="O255">IFERROR(IF(NOT(J255+100&gt;J256),COUNT($A$4:$A$499)+1-J255,IFERROR(J256-J255,"")),"")</f>
        <v/>
      </c>
      <c r="W255" s="2"/>
      <c r="Y255" s="2"/>
      <c r="AA255" s="2"/>
      <c r="AC255" s="2"/>
      <c r="AE255" s="2"/>
      <c r="AG255" s="2"/>
      <c r="AI255" s="2"/>
    </row>
    <row r="256" spans="1:35" x14ac:dyDescent="0.25">
      <c r="A256" s="2" t="str">
        <f>IF(ISBLANK(Colony!D273),"",Colony!D273)</f>
        <v/>
      </c>
      <c r="B256" t="str">
        <f>IF(ISBLANK(Colony!E273),"",Colony!E273)</f>
        <v/>
      </c>
      <c r="C256" t="str">
        <f>IF(ISBLANK(Colony!F273),"",Colony!F273)</f>
        <v/>
      </c>
      <c r="D256" s="1" t="str">
        <f>IF(ISBLANK(Colony!G273),"",Colony!G273)</f>
        <v/>
      </c>
      <c r="E256" s="1" t="str">
        <f>IF(ISBLANK(Colony!H273),"",Colony!H273)</f>
        <v/>
      </c>
      <c r="F256" s="1" t="str">
        <f>IF(ISBLANK(Colony!I273),"",Colony!I273)</f>
        <v/>
      </c>
      <c r="G256" s="1" t="str">
        <f>IF(ISBLANK(Colony!J273),"",Colony!J273)</f>
        <v/>
      </c>
      <c r="H256" s="1" t="str">
        <f>IF(ISBLANK(Colony!L273),"",Colony!L273)</f>
        <v/>
      </c>
      <c r="I256" t="str">
        <f t="array" ref="I256">_xlfn.IFNA(INDEX($A$4:$A$499&amp;$E$4:$E$499, MATCH(0, COUNTIF(I$3:I255, $A$4:$A$499&amp;$E$4:$E$499), 0)),"")</f>
        <v/>
      </c>
      <c r="J256" t="str">
        <f t="array" ref="J256">_xlfn.IFNA( MATCH(0, COUNTIF(I$3:I255, $A$4:$A$499&amp;$E$4:$E$499), 0),"")</f>
        <v/>
      </c>
      <c r="K256" s="2" t="str">
        <f t="array" ref="K256">IFERROR(INDEX($A$4:$A$499, J256),"")</f>
        <v/>
      </c>
      <c r="L256" t="str">
        <f t="array" ref="L256">IFERROR(INDEX($G$4:$G$499, J256),"")</f>
        <v/>
      </c>
      <c r="M256" t="str">
        <f t="array" ref="M256">IF(AND(J257&gt;99999,J256&lt;99999),O256- (SUM(--(NOT(ISBLANK(INDEX(Colony!$J$21:$J$494, J256):INDEX(Colony!$J$21:$J$494, COUNT($A$4:$A$499))))))), IFERROR(O256-(SUM(--(NOT(ISBLANK(INDEX(Colony!$J$21:$J$494, J256):INDEX(Colony!$J$21:$J$494, J257-1)))))),""))</f>
        <v/>
      </c>
      <c r="N256" t="str">
        <f t="array" ref="N256">IFERROR(INDEX($E$4:$E$499,J256),"")</f>
        <v/>
      </c>
      <c r="O256" t="str">
        <f t="array" ref="O256">IFERROR(IF(NOT(J256+100&gt;J257),COUNT($A$4:$A$499)+1-J256,IFERROR(J257-J256,"")),"")</f>
        <v/>
      </c>
      <c r="W256" s="2"/>
      <c r="Y256" s="2"/>
      <c r="AA256" s="2"/>
      <c r="AC256" s="2"/>
      <c r="AE256" s="2"/>
      <c r="AG256" s="2"/>
      <c r="AI256" s="2"/>
    </row>
    <row r="257" spans="1:35" x14ac:dyDescent="0.25">
      <c r="A257" s="2" t="str">
        <f>IF(ISBLANK(Colony!D274),"",Colony!D274)</f>
        <v/>
      </c>
      <c r="B257" t="str">
        <f>IF(ISBLANK(Colony!E274),"",Colony!E274)</f>
        <v/>
      </c>
      <c r="C257" t="str">
        <f>IF(ISBLANK(Colony!F274),"",Colony!F274)</f>
        <v/>
      </c>
      <c r="D257" s="1" t="str">
        <f>IF(ISBLANK(Colony!G274),"",Colony!G274)</f>
        <v/>
      </c>
      <c r="E257" s="1" t="str">
        <f>IF(ISBLANK(Colony!H274),"",Colony!H274)</f>
        <v/>
      </c>
      <c r="F257" s="1" t="str">
        <f>IF(ISBLANK(Colony!I274),"",Colony!I274)</f>
        <v/>
      </c>
      <c r="G257" s="1" t="str">
        <f>IF(ISBLANK(Colony!J274),"",Colony!J274)</f>
        <v/>
      </c>
      <c r="H257" s="1" t="str">
        <f>IF(ISBLANK(Colony!L274),"",Colony!L274)</f>
        <v/>
      </c>
      <c r="I257" t="str">
        <f t="array" ref="I257">_xlfn.IFNA(INDEX($A$4:$A$499&amp;$E$4:$E$499, MATCH(0, COUNTIF(I$3:I256, $A$4:$A$499&amp;$E$4:$E$499), 0)),"")</f>
        <v/>
      </c>
      <c r="J257" t="str">
        <f t="array" ref="J257">_xlfn.IFNA( MATCH(0, COUNTIF(I$3:I256, $A$4:$A$499&amp;$E$4:$E$499), 0),"")</f>
        <v/>
      </c>
      <c r="K257" s="2" t="str">
        <f t="array" ref="K257">IFERROR(INDEX($A$4:$A$499, J257),"")</f>
        <v/>
      </c>
      <c r="L257" t="str">
        <f t="array" ref="L257">IFERROR(INDEX($G$4:$G$499, J257),"")</f>
        <v/>
      </c>
      <c r="M257" t="str">
        <f t="array" ref="M257">IF(AND(J258&gt;99999,J257&lt;99999),O257- (SUM(--(NOT(ISBLANK(INDEX(Colony!$J$21:$J$494, J257):INDEX(Colony!$J$21:$J$494, COUNT($A$4:$A$499))))))), IFERROR(O257-(SUM(--(NOT(ISBLANK(INDEX(Colony!$J$21:$J$494, J257):INDEX(Colony!$J$21:$J$494, J258-1)))))),""))</f>
        <v/>
      </c>
      <c r="N257" t="str">
        <f t="array" ref="N257">IFERROR(INDEX($E$4:$E$499,J257),"")</f>
        <v/>
      </c>
      <c r="O257" t="str">
        <f t="array" ref="O257">IFERROR(IF(NOT(J257+100&gt;J258),COUNT($A$4:$A$499)+1-J257,IFERROR(J258-J257,"")),"")</f>
        <v/>
      </c>
      <c r="W257" s="2"/>
      <c r="Y257" s="2"/>
      <c r="AA257" s="2"/>
      <c r="AC257" s="2"/>
      <c r="AE257" s="2"/>
      <c r="AG257" s="2"/>
      <c r="AI257" s="2"/>
    </row>
    <row r="258" spans="1:35" x14ac:dyDescent="0.25">
      <c r="A258" s="2" t="str">
        <f>IF(ISBLANK(Colony!D275),"",Colony!D275)</f>
        <v/>
      </c>
      <c r="B258" t="str">
        <f>IF(ISBLANK(Colony!E275),"",Colony!E275)</f>
        <v/>
      </c>
      <c r="C258" t="str">
        <f>IF(ISBLANK(Colony!F275),"",Colony!F275)</f>
        <v/>
      </c>
      <c r="D258" s="1" t="str">
        <f>IF(ISBLANK(Colony!G275),"",Colony!G275)</f>
        <v/>
      </c>
      <c r="E258" s="1" t="str">
        <f>IF(ISBLANK(Colony!H275),"",Colony!H275)</f>
        <v/>
      </c>
      <c r="F258" s="1" t="str">
        <f>IF(ISBLANK(Colony!I275),"",Colony!I275)</f>
        <v/>
      </c>
      <c r="G258" s="1" t="str">
        <f>IF(ISBLANK(Colony!J275),"",Colony!J275)</f>
        <v/>
      </c>
      <c r="H258" s="1" t="str">
        <f>IF(ISBLANK(Colony!L275),"",Colony!L275)</f>
        <v/>
      </c>
      <c r="I258" t="str">
        <f t="array" ref="I258">_xlfn.IFNA(INDEX($A$4:$A$499&amp;$E$4:$E$499, MATCH(0, COUNTIF(I$3:I257, $A$4:$A$499&amp;$E$4:$E$499), 0)),"")</f>
        <v/>
      </c>
      <c r="J258" t="str">
        <f t="array" ref="J258">_xlfn.IFNA( MATCH(0, COUNTIF(I$3:I257, $A$4:$A$499&amp;$E$4:$E$499), 0),"")</f>
        <v/>
      </c>
      <c r="K258" s="2" t="str">
        <f t="array" ref="K258">IFERROR(INDEX($A$4:$A$499, J258),"")</f>
        <v/>
      </c>
      <c r="L258" t="str">
        <f t="array" ref="L258">IFERROR(INDEX($G$4:$G$499, J258),"")</f>
        <v/>
      </c>
      <c r="M258" t="str">
        <f t="array" ref="M258">IF(AND(J259&gt;99999,J258&lt;99999),O258- (SUM(--(NOT(ISBLANK(INDEX(Colony!$J$21:$J$494, J258):INDEX(Colony!$J$21:$J$494, COUNT($A$4:$A$499))))))), IFERROR(O258-(SUM(--(NOT(ISBLANK(INDEX(Colony!$J$21:$J$494, J258):INDEX(Colony!$J$21:$J$494, J259-1)))))),""))</f>
        <v/>
      </c>
      <c r="N258" t="str">
        <f t="array" ref="N258">IFERROR(INDEX($E$4:$E$499,J258),"")</f>
        <v/>
      </c>
      <c r="O258" t="str">
        <f t="array" ref="O258">IFERROR(IF(NOT(J258+100&gt;J259),COUNT($A$4:$A$499)+1-J258,IFERROR(J259-J258,"")),"")</f>
        <v/>
      </c>
      <c r="W258" s="2"/>
      <c r="Y258" s="2"/>
      <c r="AA258" s="2"/>
      <c r="AC258" s="2"/>
      <c r="AE258" s="2"/>
      <c r="AG258" s="2"/>
      <c r="AI258" s="2"/>
    </row>
    <row r="259" spans="1:35" x14ac:dyDescent="0.25">
      <c r="A259" s="2" t="str">
        <f>IF(ISBLANK(Colony!D276),"",Colony!D276)</f>
        <v/>
      </c>
      <c r="B259" t="str">
        <f>IF(ISBLANK(Colony!E276),"",Colony!E276)</f>
        <v/>
      </c>
      <c r="C259" t="str">
        <f>IF(ISBLANK(Colony!F276),"",Colony!F276)</f>
        <v/>
      </c>
      <c r="D259" s="1" t="str">
        <f>IF(ISBLANK(Colony!G276),"",Colony!G276)</f>
        <v/>
      </c>
      <c r="E259" s="1" t="str">
        <f>IF(ISBLANK(Colony!H276),"",Colony!H276)</f>
        <v/>
      </c>
      <c r="F259" s="1" t="str">
        <f>IF(ISBLANK(Colony!I276),"",Colony!I276)</f>
        <v/>
      </c>
      <c r="G259" s="1" t="str">
        <f>IF(ISBLANK(Colony!J276),"",Colony!J276)</f>
        <v/>
      </c>
      <c r="H259" s="1" t="str">
        <f>IF(ISBLANK(Colony!L276),"",Colony!L276)</f>
        <v/>
      </c>
      <c r="I259" t="str">
        <f t="array" ref="I259">_xlfn.IFNA(INDEX($A$4:$A$499&amp;$E$4:$E$499, MATCH(0, COUNTIF(I$3:I258, $A$4:$A$499&amp;$E$4:$E$499), 0)),"")</f>
        <v/>
      </c>
      <c r="J259" t="str">
        <f t="array" ref="J259">_xlfn.IFNA( MATCH(0, COUNTIF(I$3:I258, $A$4:$A$499&amp;$E$4:$E$499), 0),"")</f>
        <v/>
      </c>
      <c r="K259" s="2" t="str">
        <f t="array" ref="K259">IFERROR(INDEX($A$4:$A$499, J259),"")</f>
        <v/>
      </c>
      <c r="L259" t="str">
        <f t="array" ref="L259">IFERROR(INDEX($G$4:$G$499, J259),"")</f>
        <v/>
      </c>
      <c r="M259" t="str">
        <f t="array" ref="M259">IF(AND(J260&gt;99999,J259&lt;99999),O259- (SUM(--(NOT(ISBLANK(INDEX(Colony!$J$21:$J$494, J259):INDEX(Colony!$J$21:$J$494, COUNT($A$4:$A$499))))))), IFERROR(O259-(SUM(--(NOT(ISBLANK(INDEX(Colony!$J$21:$J$494, J259):INDEX(Colony!$J$21:$J$494, J260-1)))))),""))</f>
        <v/>
      </c>
      <c r="N259" t="str">
        <f t="array" ref="N259">IFERROR(INDEX($E$4:$E$499,J259),"")</f>
        <v/>
      </c>
      <c r="O259" t="str">
        <f t="array" ref="O259">IFERROR(IF(NOT(J259+100&gt;J260),COUNT($A$4:$A$499)+1-J259,IFERROR(J260-J259,"")),"")</f>
        <v/>
      </c>
      <c r="W259" s="2"/>
      <c r="Y259" s="2"/>
      <c r="AA259" s="2"/>
      <c r="AC259" s="2"/>
      <c r="AE259" s="2"/>
      <c r="AG259" s="2"/>
      <c r="AI259" s="2"/>
    </row>
    <row r="260" spans="1:35" x14ac:dyDescent="0.25">
      <c r="A260" s="2" t="str">
        <f>IF(ISBLANK(Colony!D277),"",Colony!D277)</f>
        <v/>
      </c>
      <c r="B260" t="str">
        <f>IF(ISBLANK(Colony!E277),"",Colony!E277)</f>
        <v/>
      </c>
      <c r="C260" t="str">
        <f>IF(ISBLANK(Colony!F277),"",Colony!F277)</f>
        <v/>
      </c>
      <c r="D260" s="1" t="str">
        <f>IF(ISBLANK(Colony!G277),"",Colony!G277)</f>
        <v/>
      </c>
      <c r="E260" s="1" t="str">
        <f>IF(ISBLANK(Colony!H277),"",Colony!H277)</f>
        <v/>
      </c>
      <c r="F260" s="1" t="str">
        <f>IF(ISBLANK(Colony!I277),"",Colony!I277)</f>
        <v/>
      </c>
      <c r="G260" s="1" t="str">
        <f>IF(ISBLANK(Colony!J277),"",Colony!J277)</f>
        <v/>
      </c>
      <c r="H260" s="1" t="str">
        <f>IF(ISBLANK(Colony!L277),"",Colony!L277)</f>
        <v/>
      </c>
      <c r="I260" t="str">
        <f t="array" ref="I260">_xlfn.IFNA(INDEX($A$4:$A$499&amp;$E$4:$E$499, MATCH(0, COUNTIF(I$3:I259, $A$4:$A$499&amp;$E$4:$E$499), 0)),"")</f>
        <v/>
      </c>
      <c r="J260" t="str">
        <f t="array" ref="J260">_xlfn.IFNA( MATCH(0, COUNTIF(I$3:I259, $A$4:$A$499&amp;$E$4:$E$499), 0),"")</f>
        <v/>
      </c>
      <c r="K260" s="2" t="str">
        <f t="array" ref="K260">IFERROR(INDEX($A$4:$A$499, J260),"")</f>
        <v/>
      </c>
      <c r="L260" t="str">
        <f t="array" ref="L260">IFERROR(INDEX($G$4:$G$499, J260),"")</f>
        <v/>
      </c>
      <c r="M260" t="str">
        <f t="array" ref="M260">IF(AND(J261&gt;99999,J260&lt;99999),O260- (SUM(--(NOT(ISBLANK(INDEX(Colony!$J$21:$J$494, J260):INDEX(Colony!$J$21:$J$494, COUNT($A$4:$A$499))))))), IFERROR(O260-(SUM(--(NOT(ISBLANK(INDEX(Colony!$J$21:$J$494, J260):INDEX(Colony!$J$21:$J$494, J261-1)))))),""))</f>
        <v/>
      </c>
      <c r="N260" t="str">
        <f t="array" ref="N260">IFERROR(INDEX($E$4:$E$499,J260),"")</f>
        <v/>
      </c>
      <c r="O260" t="str">
        <f t="array" ref="O260">IFERROR(IF(NOT(J260+100&gt;J261),COUNT($A$4:$A$499)+1-J260,IFERROR(J261-J260,"")),"")</f>
        <v/>
      </c>
      <c r="W260" s="2"/>
      <c r="Y260" s="2"/>
      <c r="AA260" s="2"/>
      <c r="AC260" s="2"/>
      <c r="AE260" s="2"/>
      <c r="AG260" s="2"/>
      <c r="AI260" s="2"/>
    </row>
    <row r="261" spans="1:35" x14ac:dyDescent="0.25">
      <c r="A261" s="2" t="str">
        <f>IF(ISBLANK(Colony!D278),"",Colony!D278)</f>
        <v/>
      </c>
      <c r="B261" t="str">
        <f>IF(ISBLANK(Colony!E278),"",Colony!E278)</f>
        <v/>
      </c>
      <c r="C261" t="str">
        <f>IF(ISBLANK(Colony!F278),"",Colony!F278)</f>
        <v/>
      </c>
      <c r="D261" s="1" t="str">
        <f>IF(ISBLANK(Colony!G278),"",Colony!G278)</f>
        <v/>
      </c>
      <c r="E261" s="1" t="str">
        <f>IF(ISBLANK(Colony!H278),"",Colony!H278)</f>
        <v/>
      </c>
      <c r="F261" s="1" t="str">
        <f>IF(ISBLANK(Colony!I278),"",Colony!I278)</f>
        <v/>
      </c>
      <c r="G261" s="1" t="str">
        <f>IF(ISBLANK(Colony!J278),"",Colony!J278)</f>
        <v/>
      </c>
      <c r="H261" s="1" t="str">
        <f>IF(ISBLANK(Colony!L278),"",Colony!L278)</f>
        <v/>
      </c>
      <c r="I261" t="str">
        <f t="array" ref="I261">_xlfn.IFNA(INDEX($A$4:$A$499&amp;$E$4:$E$499, MATCH(0, COUNTIF(I$3:I260, $A$4:$A$499&amp;$E$4:$E$499), 0)),"")</f>
        <v/>
      </c>
      <c r="J261" t="str">
        <f t="array" ref="J261">_xlfn.IFNA( MATCH(0, COUNTIF(I$3:I260, $A$4:$A$499&amp;$E$4:$E$499), 0),"")</f>
        <v/>
      </c>
      <c r="K261" s="2" t="str">
        <f t="array" ref="K261">IFERROR(INDEX($A$4:$A$499, J261),"")</f>
        <v/>
      </c>
      <c r="L261" t="str">
        <f t="array" ref="L261">IFERROR(INDEX($G$4:$G$499, J261),"")</f>
        <v/>
      </c>
      <c r="M261" t="str">
        <f t="array" ref="M261">IF(AND(J262&gt;99999,J261&lt;99999),O261- (SUM(--(NOT(ISBLANK(INDEX(Colony!$J$21:$J$494, J261):INDEX(Colony!$J$21:$J$494, COUNT($A$4:$A$499))))))), IFERROR(O261-(SUM(--(NOT(ISBLANK(INDEX(Colony!$J$21:$J$494, J261):INDEX(Colony!$J$21:$J$494, J262-1)))))),""))</f>
        <v/>
      </c>
      <c r="N261" t="str">
        <f t="array" ref="N261">IFERROR(INDEX($E$4:$E$499,J261),"")</f>
        <v/>
      </c>
      <c r="O261" t="str">
        <f t="array" ref="O261">IFERROR(IF(NOT(J261+100&gt;J262),COUNT($A$4:$A$499)+1-J261,IFERROR(J262-J261,"")),"")</f>
        <v/>
      </c>
      <c r="W261" s="2"/>
      <c r="Y261" s="2"/>
      <c r="AA261" s="2"/>
      <c r="AC261" s="2"/>
      <c r="AE261" s="2"/>
      <c r="AG261" s="2"/>
      <c r="AI261" s="2"/>
    </row>
    <row r="262" spans="1:35" x14ac:dyDescent="0.25">
      <c r="A262" s="2" t="str">
        <f>IF(ISBLANK(Colony!D279),"",Colony!D279)</f>
        <v/>
      </c>
      <c r="B262" t="str">
        <f>IF(ISBLANK(Colony!E279),"",Colony!E279)</f>
        <v/>
      </c>
      <c r="C262" t="str">
        <f>IF(ISBLANK(Colony!F279),"",Colony!F279)</f>
        <v/>
      </c>
      <c r="D262" s="1" t="str">
        <f>IF(ISBLANK(Colony!G279),"",Colony!G279)</f>
        <v/>
      </c>
      <c r="E262" s="1" t="str">
        <f>IF(ISBLANK(Colony!H279),"",Colony!H279)</f>
        <v/>
      </c>
      <c r="F262" s="1" t="str">
        <f>IF(ISBLANK(Colony!I279),"",Colony!I279)</f>
        <v/>
      </c>
      <c r="G262" s="1" t="str">
        <f>IF(ISBLANK(Colony!J279),"",Colony!J279)</f>
        <v/>
      </c>
      <c r="H262" s="1" t="str">
        <f>IF(ISBLANK(Colony!L279),"",Colony!L279)</f>
        <v/>
      </c>
      <c r="I262" t="str">
        <f t="array" ref="I262">_xlfn.IFNA(INDEX($A$4:$A$499&amp;$E$4:$E$499, MATCH(0, COUNTIF(I$3:I261, $A$4:$A$499&amp;$E$4:$E$499), 0)),"")</f>
        <v/>
      </c>
      <c r="J262" t="str">
        <f t="array" ref="J262">_xlfn.IFNA( MATCH(0, COUNTIF(I$3:I261, $A$4:$A$499&amp;$E$4:$E$499), 0),"")</f>
        <v/>
      </c>
      <c r="K262" s="2" t="str">
        <f t="array" ref="K262">IFERROR(INDEX($A$4:$A$499, J262),"")</f>
        <v/>
      </c>
      <c r="L262" t="str">
        <f t="array" ref="L262">IFERROR(INDEX($G$4:$G$499, J262),"")</f>
        <v/>
      </c>
      <c r="M262" t="str">
        <f t="array" ref="M262">IF(AND(J263&gt;99999,J262&lt;99999),O262- (SUM(--(NOT(ISBLANK(INDEX(Colony!$J$21:$J$494, J262):INDEX(Colony!$J$21:$J$494, COUNT($A$4:$A$499))))))), IFERROR(O262-(SUM(--(NOT(ISBLANK(INDEX(Colony!$J$21:$J$494, J262):INDEX(Colony!$J$21:$J$494, J263-1)))))),""))</f>
        <v/>
      </c>
      <c r="N262" t="str">
        <f t="array" ref="N262">IFERROR(INDEX($E$4:$E$499,J262),"")</f>
        <v/>
      </c>
      <c r="O262" t="str">
        <f t="array" ref="O262">IFERROR(IF(NOT(J262+100&gt;J263),COUNT($A$4:$A$499)+1-J262,IFERROR(J263-J262,"")),"")</f>
        <v/>
      </c>
      <c r="W262" s="2"/>
      <c r="Y262" s="2"/>
      <c r="AA262" s="2"/>
      <c r="AC262" s="2"/>
      <c r="AE262" s="2"/>
      <c r="AG262" s="2"/>
      <c r="AI262" s="2"/>
    </row>
    <row r="263" spans="1:35" x14ac:dyDescent="0.25">
      <c r="A263" s="2" t="str">
        <f>IF(ISBLANK(Colony!D280),"",Colony!D280)</f>
        <v/>
      </c>
      <c r="B263" t="str">
        <f>IF(ISBLANK(Colony!E280),"",Colony!E280)</f>
        <v/>
      </c>
      <c r="C263" t="str">
        <f>IF(ISBLANK(Colony!F280),"",Colony!F280)</f>
        <v/>
      </c>
      <c r="D263" s="1" t="str">
        <f>IF(ISBLANK(Colony!G280),"",Colony!G280)</f>
        <v/>
      </c>
      <c r="E263" s="1" t="str">
        <f>IF(ISBLANK(Colony!H280),"",Colony!H280)</f>
        <v/>
      </c>
      <c r="F263" s="1" t="str">
        <f>IF(ISBLANK(Colony!I280),"",Colony!I280)</f>
        <v/>
      </c>
      <c r="G263" s="1" t="str">
        <f>IF(ISBLANK(Colony!J280),"",Colony!J280)</f>
        <v/>
      </c>
      <c r="H263" s="1" t="str">
        <f>IF(ISBLANK(Colony!L280),"",Colony!L280)</f>
        <v/>
      </c>
      <c r="I263" t="str">
        <f t="array" ref="I263">_xlfn.IFNA(INDEX($A$4:$A$499&amp;$E$4:$E$499, MATCH(0, COUNTIF(I$3:I262, $A$4:$A$499&amp;$E$4:$E$499), 0)),"")</f>
        <v/>
      </c>
      <c r="J263" t="str">
        <f t="array" ref="J263">_xlfn.IFNA( MATCH(0, COUNTIF(I$3:I262, $A$4:$A$499&amp;$E$4:$E$499), 0),"")</f>
        <v/>
      </c>
      <c r="K263" s="2" t="str">
        <f t="array" ref="K263">IFERROR(INDEX($A$4:$A$499, J263),"")</f>
        <v/>
      </c>
      <c r="L263" t="str">
        <f t="array" ref="L263">IFERROR(INDEX($G$4:$G$499, J263),"")</f>
        <v/>
      </c>
      <c r="M263" t="str">
        <f t="array" ref="M263">IF(AND(J264&gt;99999,J263&lt;99999),O263- (SUM(--(NOT(ISBLANK(INDEX(Colony!$J$21:$J$494, J263):INDEX(Colony!$J$21:$J$494, COUNT($A$4:$A$499))))))), IFERROR(O263-(SUM(--(NOT(ISBLANK(INDEX(Colony!$J$21:$J$494, J263):INDEX(Colony!$J$21:$J$494, J264-1)))))),""))</f>
        <v/>
      </c>
      <c r="N263" t="str">
        <f t="array" ref="N263">IFERROR(INDEX($E$4:$E$499,J263),"")</f>
        <v/>
      </c>
      <c r="O263" t="str">
        <f t="array" ref="O263">IFERROR(IF(NOT(J263+100&gt;J264),COUNT($A$4:$A$499)+1-J263,IFERROR(J264-J263,"")),"")</f>
        <v/>
      </c>
      <c r="W263" s="2"/>
      <c r="Y263" s="2"/>
      <c r="AA263" s="2"/>
      <c r="AC263" s="2"/>
      <c r="AE263" s="2"/>
      <c r="AG263" s="2"/>
      <c r="AI263" s="2"/>
    </row>
    <row r="264" spans="1:35" x14ac:dyDescent="0.25">
      <c r="A264" s="2" t="str">
        <f>IF(ISBLANK(Colony!D281),"",Colony!D281)</f>
        <v/>
      </c>
      <c r="B264" t="str">
        <f>IF(ISBLANK(Colony!E281),"",Colony!E281)</f>
        <v/>
      </c>
      <c r="C264" t="str">
        <f>IF(ISBLANK(Colony!F281),"",Colony!F281)</f>
        <v/>
      </c>
      <c r="D264" s="1" t="str">
        <f>IF(ISBLANK(Colony!G281),"",Colony!G281)</f>
        <v/>
      </c>
      <c r="E264" s="1" t="str">
        <f>IF(ISBLANK(Colony!H281),"",Colony!H281)</f>
        <v/>
      </c>
      <c r="F264" s="1" t="str">
        <f>IF(ISBLANK(Colony!I281),"",Colony!I281)</f>
        <v/>
      </c>
      <c r="G264" s="1" t="str">
        <f>IF(ISBLANK(Colony!J281),"",Colony!J281)</f>
        <v/>
      </c>
      <c r="H264" s="1" t="str">
        <f>IF(ISBLANK(Colony!L281),"",Colony!L281)</f>
        <v/>
      </c>
      <c r="I264" t="str">
        <f t="array" ref="I264">_xlfn.IFNA(INDEX($A$4:$A$499&amp;$E$4:$E$499, MATCH(0, COUNTIF(I$3:I263, $A$4:$A$499&amp;$E$4:$E$499), 0)),"")</f>
        <v/>
      </c>
      <c r="J264" t="str">
        <f t="array" ref="J264">_xlfn.IFNA( MATCH(0, COUNTIF(I$3:I263, $A$4:$A$499&amp;$E$4:$E$499), 0),"")</f>
        <v/>
      </c>
      <c r="K264" s="2" t="str">
        <f t="array" ref="K264">IFERROR(INDEX($A$4:$A$499, J264),"")</f>
        <v/>
      </c>
      <c r="L264" t="str">
        <f t="array" ref="L264">IFERROR(INDEX($G$4:$G$499, J264),"")</f>
        <v/>
      </c>
      <c r="M264" t="str">
        <f t="array" ref="M264">IF(AND(J265&gt;99999,J264&lt;99999),O264- (SUM(--(NOT(ISBLANK(INDEX(Colony!$J$21:$J$494, J264):INDEX(Colony!$J$21:$J$494, COUNT($A$4:$A$499))))))), IFERROR(O264-(SUM(--(NOT(ISBLANK(INDEX(Colony!$J$21:$J$494, J264):INDEX(Colony!$J$21:$J$494, J265-1)))))),""))</f>
        <v/>
      </c>
      <c r="N264" t="str">
        <f t="array" ref="N264">IFERROR(INDEX($E$4:$E$499,J264),"")</f>
        <v/>
      </c>
      <c r="O264" t="str">
        <f t="array" ref="O264">IFERROR(IF(NOT(J264+100&gt;J265),COUNT($A$4:$A$499)+1-J264,IFERROR(J265-J264,"")),"")</f>
        <v/>
      </c>
      <c r="W264" s="2"/>
      <c r="Y264" s="2"/>
      <c r="AA264" s="2"/>
      <c r="AC264" s="2"/>
      <c r="AE264" s="2"/>
      <c r="AG264" s="2"/>
      <c r="AI264" s="2"/>
    </row>
    <row r="265" spans="1:35" x14ac:dyDescent="0.25">
      <c r="A265" s="2" t="str">
        <f>IF(ISBLANK(Colony!D282),"",Colony!D282)</f>
        <v/>
      </c>
      <c r="B265" t="str">
        <f>IF(ISBLANK(Colony!E282),"",Colony!E282)</f>
        <v/>
      </c>
      <c r="C265" t="str">
        <f>IF(ISBLANK(Colony!F282),"",Colony!F282)</f>
        <v/>
      </c>
      <c r="D265" s="1" t="str">
        <f>IF(ISBLANK(Colony!G282),"",Colony!G282)</f>
        <v/>
      </c>
      <c r="E265" s="1" t="str">
        <f>IF(ISBLANK(Colony!H282),"",Colony!H282)</f>
        <v/>
      </c>
      <c r="F265" s="1" t="str">
        <f>IF(ISBLANK(Colony!I282),"",Colony!I282)</f>
        <v/>
      </c>
      <c r="G265" s="1" t="str">
        <f>IF(ISBLANK(Colony!J282),"",Colony!J282)</f>
        <v/>
      </c>
      <c r="H265" s="1" t="str">
        <f>IF(ISBLANK(Colony!L282),"",Colony!L282)</f>
        <v/>
      </c>
      <c r="I265" t="str">
        <f t="array" ref="I265">_xlfn.IFNA(INDEX($A$4:$A$499&amp;$E$4:$E$499, MATCH(0, COUNTIF(I$3:I264, $A$4:$A$499&amp;$E$4:$E$499), 0)),"")</f>
        <v/>
      </c>
      <c r="J265" t="str">
        <f t="array" ref="J265">_xlfn.IFNA( MATCH(0, COUNTIF(I$3:I264, $A$4:$A$499&amp;$E$4:$E$499), 0),"")</f>
        <v/>
      </c>
      <c r="K265" s="2" t="str">
        <f t="array" ref="K265">IFERROR(INDEX($A$4:$A$499, J265),"")</f>
        <v/>
      </c>
      <c r="L265" t="str">
        <f t="array" ref="L265">IFERROR(INDEX($G$4:$G$499, J265),"")</f>
        <v/>
      </c>
      <c r="M265" t="str">
        <f t="array" ref="M265">IF(AND(J266&gt;99999,J265&lt;99999),O265- (SUM(--(NOT(ISBLANK(INDEX(Colony!$J$21:$J$494, J265):INDEX(Colony!$J$21:$J$494, COUNT($A$4:$A$499))))))), IFERROR(O265-(SUM(--(NOT(ISBLANK(INDEX(Colony!$J$21:$J$494, J265):INDEX(Colony!$J$21:$J$494, J266-1)))))),""))</f>
        <v/>
      </c>
      <c r="N265" t="str">
        <f t="array" ref="N265">IFERROR(INDEX($E$4:$E$499,J265),"")</f>
        <v/>
      </c>
      <c r="O265" t="str">
        <f t="array" ref="O265">IFERROR(IF(NOT(J265+100&gt;J266),COUNT($A$4:$A$499)+1-J265,IFERROR(J266-J265,"")),"")</f>
        <v/>
      </c>
      <c r="W265" s="2"/>
      <c r="Y265" s="2"/>
      <c r="AA265" s="2"/>
      <c r="AC265" s="2"/>
      <c r="AE265" s="2"/>
      <c r="AG265" s="2"/>
      <c r="AI265" s="2"/>
    </row>
    <row r="266" spans="1:35" x14ac:dyDescent="0.25">
      <c r="A266" s="2" t="str">
        <f>IF(ISBLANK(Colony!D283),"",Colony!D283)</f>
        <v/>
      </c>
      <c r="B266" t="str">
        <f>IF(ISBLANK(Colony!E283),"",Colony!E283)</f>
        <v/>
      </c>
      <c r="C266" t="str">
        <f>IF(ISBLANK(Colony!F283),"",Colony!F283)</f>
        <v/>
      </c>
      <c r="D266" s="1" t="str">
        <f>IF(ISBLANK(Colony!G283),"",Colony!G283)</f>
        <v/>
      </c>
      <c r="E266" s="1" t="str">
        <f>IF(ISBLANK(Colony!H283),"",Colony!H283)</f>
        <v/>
      </c>
      <c r="F266" s="1" t="str">
        <f>IF(ISBLANK(Colony!I283),"",Colony!I283)</f>
        <v/>
      </c>
      <c r="G266" s="1" t="str">
        <f>IF(ISBLANK(Colony!J283),"",Colony!J283)</f>
        <v/>
      </c>
      <c r="H266" s="1" t="str">
        <f>IF(ISBLANK(Colony!L283),"",Colony!L283)</f>
        <v/>
      </c>
      <c r="I266" t="str">
        <f t="array" ref="I266">_xlfn.IFNA(INDEX($A$4:$A$499&amp;$E$4:$E$499, MATCH(0, COUNTIF(I$3:I265, $A$4:$A$499&amp;$E$4:$E$499), 0)),"")</f>
        <v/>
      </c>
      <c r="J266" t="str">
        <f t="array" ref="J266">_xlfn.IFNA( MATCH(0, COUNTIF(I$3:I265, $A$4:$A$499&amp;$E$4:$E$499), 0),"")</f>
        <v/>
      </c>
      <c r="K266" s="2" t="str">
        <f t="array" ref="K266">IFERROR(INDEX($A$4:$A$499, J266),"")</f>
        <v/>
      </c>
      <c r="L266" t="str">
        <f t="array" ref="L266">IFERROR(INDEX($G$4:$G$499, J266),"")</f>
        <v/>
      </c>
      <c r="M266" t="str">
        <f t="array" ref="M266">IF(AND(J267&gt;99999,J266&lt;99999),O266- (SUM(--(NOT(ISBLANK(INDEX(Colony!$J$21:$J$494, J266):INDEX(Colony!$J$21:$J$494, COUNT($A$4:$A$499))))))), IFERROR(O266-(SUM(--(NOT(ISBLANK(INDEX(Colony!$J$21:$J$494, J266):INDEX(Colony!$J$21:$J$494, J267-1)))))),""))</f>
        <v/>
      </c>
      <c r="N266" t="str">
        <f t="array" ref="N266">IFERROR(INDEX($E$4:$E$499,J266),"")</f>
        <v/>
      </c>
      <c r="O266" t="str">
        <f t="array" ref="O266">IFERROR(IF(NOT(J266+100&gt;J267),COUNT($A$4:$A$499)+1-J266,IFERROR(J267-J266,"")),"")</f>
        <v/>
      </c>
      <c r="W266" s="2"/>
      <c r="Y266" s="2"/>
      <c r="AA266" s="2"/>
      <c r="AC266" s="2"/>
      <c r="AE266" s="2"/>
      <c r="AG266" s="2"/>
      <c r="AI266" s="2"/>
    </row>
    <row r="267" spans="1:35" x14ac:dyDescent="0.25">
      <c r="A267" s="2" t="str">
        <f>IF(ISBLANK(Colony!D284),"",Colony!D284)</f>
        <v/>
      </c>
      <c r="B267" t="str">
        <f>IF(ISBLANK(Colony!E284),"",Colony!E284)</f>
        <v/>
      </c>
      <c r="C267" t="str">
        <f>IF(ISBLANK(Colony!F284),"",Colony!F284)</f>
        <v/>
      </c>
      <c r="D267" s="1" t="str">
        <f>IF(ISBLANK(Colony!G284),"",Colony!G284)</f>
        <v/>
      </c>
      <c r="E267" s="1" t="str">
        <f>IF(ISBLANK(Colony!H284),"",Colony!H284)</f>
        <v/>
      </c>
      <c r="F267" s="1" t="str">
        <f>IF(ISBLANK(Colony!I284),"",Colony!I284)</f>
        <v/>
      </c>
      <c r="G267" s="1" t="str">
        <f>IF(ISBLANK(Colony!J284),"",Colony!J284)</f>
        <v/>
      </c>
      <c r="H267" s="1" t="str">
        <f>IF(ISBLANK(Colony!L284),"",Colony!L284)</f>
        <v/>
      </c>
      <c r="I267" t="str">
        <f t="array" ref="I267">_xlfn.IFNA(INDEX($A$4:$A$499&amp;$E$4:$E$499, MATCH(0, COUNTIF(I$3:I266, $A$4:$A$499&amp;$E$4:$E$499), 0)),"")</f>
        <v/>
      </c>
      <c r="J267" t="str">
        <f t="array" ref="J267">_xlfn.IFNA( MATCH(0, COUNTIF(I$3:I266, $A$4:$A$499&amp;$E$4:$E$499), 0),"")</f>
        <v/>
      </c>
      <c r="K267" s="2" t="str">
        <f t="array" ref="K267">IFERROR(INDEX($A$4:$A$499, J267),"")</f>
        <v/>
      </c>
      <c r="L267" t="str">
        <f t="array" ref="L267">IFERROR(INDEX($G$4:$G$499, J267),"")</f>
        <v/>
      </c>
      <c r="M267" t="str">
        <f t="array" ref="M267">IF(AND(J268&gt;99999,J267&lt;99999),O267- (SUM(--(NOT(ISBLANK(INDEX(Colony!$J$21:$J$494, J267):INDEX(Colony!$J$21:$J$494, COUNT($A$4:$A$499))))))), IFERROR(O267-(SUM(--(NOT(ISBLANK(INDEX(Colony!$J$21:$J$494, J267):INDEX(Colony!$J$21:$J$494, J268-1)))))),""))</f>
        <v/>
      </c>
      <c r="N267" t="str">
        <f t="array" ref="N267">IFERROR(INDEX($E$4:$E$499,J267),"")</f>
        <v/>
      </c>
      <c r="O267" t="str">
        <f t="array" ref="O267">IFERROR(IF(NOT(J267+100&gt;J268),COUNT($A$4:$A$499)+1-J267,IFERROR(J268-J267,"")),"")</f>
        <v/>
      </c>
      <c r="W267" s="2"/>
      <c r="Y267" s="2"/>
      <c r="AA267" s="2"/>
      <c r="AC267" s="2"/>
      <c r="AE267" s="2"/>
      <c r="AG267" s="2"/>
      <c r="AI267" s="2"/>
    </row>
    <row r="268" spans="1:35" x14ac:dyDescent="0.25">
      <c r="A268" s="2" t="str">
        <f>IF(ISBLANK(Colony!D285),"",Colony!D285)</f>
        <v/>
      </c>
      <c r="B268" t="str">
        <f>IF(ISBLANK(Colony!E285),"",Colony!E285)</f>
        <v/>
      </c>
      <c r="C268" t="str">
        <f>IF(ISBLANK(Colony!F285),"",Colony!F285)</f>
        <v/>
      </c>
      <c r="D268" s="1" t="str">
        <f>IF(ISBLANK(Colony!G285),"",Colony!G285)</f>
        <v/>
      </c>
      <c r="E268" s="1" t="str">
        <f>IF(ISBLANK(Colony!H285),"",Colony!H285)</f>
        <v/>
      </c>
      <c r="F268" s="1" t="str">
        <f>IF(ISBLANK(Colony!I285),"",Colony!I285)</f>
        <v/>
      </c>
      <c r="G268" s="1" t="str">
        <f>IF(ISBLANK(Colony!J285),"",Colony!J285)</f>
        <v/>
      </c>
      <c r="H268" s="1" t="str">
        <f>IF(ISBLANK(Colony!L285),"",Colony!L285)</f>
        <v/>
      </c>
      <c r="I268" t="str">
        <f t="array" ref="I268">_xlfn.IFNA(INDEX($A$4:$A$499&amp;$E$4:$E$499, MATCH(0, COUNTIF(I$3:I267, $A$4:$A$499&amp;$E$4:$E$499), 0)),"")</f>
        <v/>
      </c>
      <c r="J268" t="str">
        <f t="array" ref="J268">_xlfn.IFNA( MATCH(0, COUNTIF(I$3:I267, $A$4:$A$499&amp;$E$4:$E$499), 0),"")</f>
        <v/>
      </c>
      <c r="K268" s="2" t="str">
        <f t="array" ref="K268">IFERROR(INDEX($A$4:$A$499, J268),"")</f>
        <v/>
      </c>
      <c r="L268" t="str">
        <f t="array" ref="L268">IFERROR(INDEX($G$4:$G$499, J268),"")</f>
        <v/>
      </c>
      <c r="M268" t="str">
        <f t="array" ref="M268">IF(AND(J269&gt;99999,J268&lt;99999),O268- (SUM(--(NOT(ISBLANK(INDEX(Colony!$J$21:$J$494, J268):INDEX(Colony!$J$21:$J$494, COUNT($A$4:$A$499))))))), IFERROR(O268-(SUM(--(NOT(ISBLANK(INDEX(Colony!$J$21:$J$494, J268):INDEX(Colony!$J$21:$J$494, J269-1)))))),""))</f>
        <v/>
      </c>
      <c r="N268" t="str">
        <f t="array" ref="N268">IFERROR(INDEX($E$4:$E$499,J268),"")</f>
        <v/>
      </c>
      <c r="O268" t="str">
        <f t="array" ref="O268">IFERROR(IF(NOT(J268+100&gt;J269),COUNT($A$4:$A$499)+1-J268,IFERROR(J269-J268,"")),"")</f>
        <v/>
      </c>
      <c r="W268" s="2"/>
      <c r="Y268" s="2"/>
      <c r="AA268" s="2"/>
      <c r="AC268" s="2"/>
      <c r="AE268" s="2"/>
      <c r="AG268" s="2"/>
      <c r="AI268" s="2"/>
    </row>
    <row r="269" spans="1:35" x14ac:dyDescent="0.25">
      <c r="A269" s="2" t="str">
        <f>IF(ISBLANK(Colony!D286),"",Colony!D286)</f>
        <v/>
      </c>
      <c r="B269" t="str">
        <f>IF(ISBLANK(Colony!E286),"",Colony!E286)</f>
        <v/>
      </c>
      <c r="C269" t="str">
        <f>IF(ISBLANK(Colony!F286),"",Colony!F286)</f>
        <v/>
      </c>
      <c r="D269" s="1" t="str">
        <f>IF(ISBLANK(Colony!G286),"",Colony!G286)</f>
        <v/>
      </c>
      <c r="E269" s="1" t="str">
        <f>IF(ISBLANK(Colony!H286),"",Colony!H286)</f>
        <v/>
      </c>
      <c r="F269" s="1" t="str">
        <f>IF(ISBLANK(Colony!I286),"",Colony!I286)</f>
        <v/>
      </c>
      <c r="G269" s="1" t="str">
        <f>IF(ISBLANK(Colony!J286),"",Colony!J286)</f>
        <v/>
      </c>
      <c r="H269" s="1" t="str">
        <f>IF(ISBLANK(Colony!L286),"",Colony!L286)</f>
        <v/>
      </c>
      <c r="I269" t="str">
        <f t="array" ref="I269">_xlfn.IFNA(INDEX($A$4:$A$499&amp;$E$4:$E$499, MATCH(0, COUNTIF(I$3:I268, $A$4:$A$499&amp;$E$4:$E$499), 0)),"")</f>
        <v/>
      </c>
      <c r="J269" t="str">
        <f t="array" ref="J269">_xlfn.IFNA( MATCH(0, COUNTIF(I$3:I268, $A$4:$A$499&amp;$E$4:$E$499), 0),"")</f>
        <v/>
      </c>
      <c r="K269" s="2" t="str">
        <f t="array" ref="K269">IFERROR(INDEX($A$4:$A$499, J269),"")</f>
        <v/>
      </c>
      <c r="L269" t="str">
        <f t="array" ref="L269">IFERROR(INDEX($G$4:$G$499, J269),"")</f>
        <v/>
      </c>
      <c r="M269" t="str">
        <f t="array" ref="M269">IF(AND(J270&gt;99999,J269&lt;99999),O269- (SUM(--(NOT(ISBLANK(INDEX(Colony!$J$21:$J$494, J269):INDEX(Colony!$J$21:$J$494, COUNT($A$4:$A$499))))))), IFERROR(O269-(SUM(--(NOT(ISBLANK(INDEX(Colony!$J$21:$J$494, J269):INDEX(Colony!$J$21:$J$494, J270-1)))))),""))</f>
        <v/>
      </c>
      <c r="N269" t="str">
        <f t="array" ref="N269">IFERROR(INDEX($E$4:$E$499,J269),"")</f>
        <v/>
      </c>
      <c r="O269" t="str">
        <f t="array" ref="O269">IFERROR(IF(NOT(J269+100&gt;J270),COUNT($A$4:$A$499)+1-J269,IFERROR(J270-J269,"")),"")</f>
        <v/>
      </c>
      <c r="W269" s="2"/>
      <c r="Y269" s="2"/>
      <c r="AA269" s="2"/>
      <c r="AC269" s="2"/>
      <c r="AE269" s="2"/>
      <c r="AG269" s="2"/>
      <c r="AI269" s="2"/>
    </row>
    <row r="270" spans="1:35" x14ac:dyDescent="0.25">
      <c r="A270" s="2" t="str">
        <f>IF(ISBLANK(Colony!D287),"",Colony!D287)</f>
        <v/>
      </c>
      <c r="B270" t="str">
        <f>IF(ISBLANK(Colony!E287),"",Colony!E287)</f>
        <v/>
      </c>
      <c r="C270" t="str">
        <f>IF(ISBLANK(Colony!F287),"",Colony!F287)</f>
        <v/>
      </c>
      <c r="D270" s="1" t="str">
        <f>IF(ISBLANK(Colony!G287),"",Colony!G287)</f>
        <v/>
      </c>
      <c r="E270" s="1" t="str">
        <f>IF(ISBLANK(Colony!H287),"",Colony!H287)</f>
        <v/>
      </c>
      <c r="F270" s="1" t="str">
        <f>IF(ISBLANK(Colony!I287),"",Colony!I287)</f>
        <v/>
      </c>
      <c r="G270" s="1" t="str">
        <f>IF(ISBLANK(Colony!J287),"",Colony!J287)</f>
        <v/>
      </c>
      <c r="H270" s="1" t="str">
        <f>IF(ISBLANK(Colony!L287),"",Colony!L287)</f>
        <v/>
      </c>
      <c r="I270" t="str">
        <f t="array" ref="I270">_xlfn.IFNA(INDEX($A$4:$A$499&amp;$E$4:$E$499, MATCH(0, COUNTIF(I$3:I269, $A$4:$A$499&amp;$E$4:$E$499), 0)),"")</f>
        <v/>
      </c>
      <c r="J270" t="str">
        <f t="array" ref="J270">_xlfn.IFNA( MATCH(0, COUNTIF(I$3:I269, $A$4:$A$499&amp;$E$4:$E$499), 0),"")</f>
        <v/>
      </c>
      <c r="K270" s="2" t="str">
        <f t="array" ref="K270">IFERROR(INDEX($A$4:$A$499, J270),"")</f>
        <v/>
      </c>
      <c r="L270" t="str">
        <f t="array" ref="L270">IFERROR(INDEX($G$4:$G$499, J270),"")</f>
        <v/>
      </c>
      <c r="M270" t="str">
        <f t="array" ref="M270">IF(AND(J271&gt;99999,J270&lt;99999),O270- (SUM(--(NOT(ISBLANK(INDEX(Colony!$J$21:$J$494, J270):INDEX(Colony!$J$21:$J$494, COUNT($A$4:$A$499))))))), IFERROR(O270-(SUM(--(NOT(ISBLANK(INDEX(Colony!$J$21:$J$494, J270):INDEX(Colony!$J$21:$J$494, J271-1)))))),""))</f>
        <v/>
      </c>
      <c r="N270" t="str">
        <f t="array" ref="N270">IFERROR(INDEX($E$4:$E$499,J270),"")</f>
        <v/>
      </c>
      <c r="O270" t="str">
        <f t="array" ref="O270">IFERROR(IF(NOT(J270+100&gt;J271),COUNT($A$4:$A$499)+1-J270,IFERROR(J271-J270,"")),"")</f>
        <v/>
      </c>
      <c r="W270" s="2"/>
      <c r="Y270" s="2"/>
      <c r="AA270" s="2"/>
      <c r="AC270" s="2"/>
      <c r="AE270" s="2"/>
      <c r="AG270" s="2"/>
      <c r="AI270" s="2"/>
    </row>
    <row r="271" spans="1:35" x14ac:dyDescent="0.25">
      <c r="A271" s="2" t="str">
        <f>IF(ISBLANK(Colony!D288),"",Colony!D288)</f>
        <v/>
      </c>
      <c r="B271" t="str">
        <f>IF(ISBLANK(Colony!E288),"",Colony!E288)</f>
        <v/>
      </c>
      <c r="C271" t="str">
        <f>IF(ISBLANK(Colony!F288),"",Colony!F288)</f>
        <v/>
      </c>
      <c r="D271" s="1" t="str">
        <f>IF(ISBLANK(Colony!G288),"",Colony!G288)</f>
        <v/>
      </c>
      <c r="E271" s="1" t="str">
        <f>IF(ISBLANK(Colony!H288),"",Colony!H288)</f>
        <v/>
      </c>
      <c r="F271" s="1" t="str">
        <f>IF(ISBLANK(Colony!I288),"",Colony!I288)</f>
        <v/>
      </c>
      <c r="G271" s="1" t="str">
        <f>IF(ISBLANK(Colony!J288),"",Colony!J288)</f>
        <v/>
      </c>
      <c r="H271" s="1" t="str">
        <f>IF(ISBLANK(Colony!L288),"",Colony!L288)</f>
        <v/>
      </c>
      <c r="I271" t="str">
        <f t="array" ref="I271">_xlfn.IFNA(INDEX($A$4:$A$499&amp;$E$4:$E$499, MATCH(0, COUNTIF(I$3:I270, $A$4:$A$499&amp;$E$4:$E$499), 0)),"")</f>
        <v/>
      </c>
      <c r="J271" t="str">
        <f t="array" ref="J271">_xlfn.IFNA( MATCH(0, COUNTIF(I$3:I270, $A$4:$A$499&amp;$E$4:$E$499), 0),"")</f>
        <v/>
      </c>
      <c r="K271" s="2" t="str">
        <f t="array" ref="K271">IFERROR(INDEX($A$4:$A$499, J271),"")</f>
        <v/>
      </c>
      <c r="L271" t="str">
        <f t="array" ref="L271">IFERROR(INDEX($G$4:$G$499, J271),"")</f>
        <v/>
      </c>
      <c r="M271" t="str">
        <f t="array" ref="M271">IF(AND(J272&gt;99999,J271&lt;99999),O271- (SUM(--(NOT(ISBLANK(INDEX(Colony!$J$21:$J$494, J271):INDEX(Colony!$J$21:$J$494, COUNT($A$4:$A$499))))))), IFERROR(O271-(SUM(--(NOT(ISBLANK(INDEX(Colony!$J$21:$J$494, J271):INDEX(Colony!$J$21:$J$494, J272-1)))))),""))</f>
        <v/>
      </c>
      <c r="N271" t="str">
        <f t="array" ref="N271">IFERROR(INDEX($E$4:$E$499,J271),"")</f>
        <v/>
      </c>
      <c r="O271" t="str">
        <f t="array" ref="O271">IFERROR(IF(NOT(J271+100&gt;J272),COUNT($A$4:$A$499)+1-J271,IFERROR(J272-J271,"")),"")</f>
        <v/>
      </c>
      <c r="W271" s="2"/>
      <c r="Y271" s="2"/>
      <c r="AA271" s="2"/>
      <c r="AC271" s="2"/>
      <c r="AE271" s="2"/>
      <c r="AG271" s="2"/>
      <c r="AI271" s="2"/>
    </row>
    <row r="272" spans="1:35" x14ac:dyDescent="0.25">
      <c r="A272" s="2" t="str">
        <f>IF(ISBLANK(Colony!D289),"",Colony!D289)</f>
        <v/>
      </c>
      <c r="B272" t="str">
        <f>IF(ISBLANK(Colony!E289),"",Colony!E289)</f>
        <v/>
      </c>
      <c r="C272" t="str">
        <f>IF(ISBLANK(Colony!F289),"",Colony!F289)</f>
        <v/>
      </c>
      <c r="D272" s="1" t="str">
        <f>IF(ISBLANK(Colony!G289),"",Colony!G289)</f>
        <v/>
      </c>
      <c r="E272" s="1" t="str">
        <f>IF(ISBLANK(Colony!H289),"",Colony!H289)</f>
        <v/>
      </c>
      <c r="F272" s="1" t="str">
        <f>IF(ISBLANK(Colony!I289),"",Colony!I289)</f>
        <v/>
      </c>
      <c r="G272" s="1" t="str">
        <f>IF(ISBLANK(Colony!J289),"",Colony!J289)</f>
        <v/>
      </c>
      <c r="H272" s="1" t="str">
        <f>IF(ISBLANK(Colony!L289),"",Colony!L289)</f>
        <v/>
      </c>
      <c r="I272" t="str">
        <f t="array" ref="I272">_xlfn.IFNA(INDEX($A$4:$A$499&amp;$E$4:$E$499, MATCH(0, COUNTIF(I$3:I271, $A$4:$A$499&amp;$E$4:$E$499), 0)),"")</f>
        <v/>
      </c>
      <c r="J272" t="str">
        <f t="array" ref="J272">_xlfn.IFNA( MATCH(0, COUNTIF(I$3:I271, $A$4:$A$499&amp;$E$4:$E$499), 0),"")</f>
        <v/>
      </c>
      <c r="K272" s="2" t="str">
        <f t="array" ref="K272">IFERROR(INDEX($A$4:$A$499, J272),"")</f>
        <v/>
      </c>
      <c r="L272" t="str">
        <f t="array" ref="L272">IFERROR(INDEX($G$4:$G$499, J272),"")</f>
        <v/>
      </c>
      <c r="M272" t="str">
        <f t="array" ref="M272">IF(AND(J273&gt;99999,J272&lt;99999),O272- (SUM(--(NOT(ISBLANK(INDEX(Colony!$J$21:$J$494, J272):INDEX(Colony!$J$21:$J$494, COUNT($A$4:$A$499))))))), IFERROR(O272-(SUM(--(NOT(ISBLANK(INDEX(Colony!$J$21:$J$494, J272):INDEX(Colony!$J$21:$J$494, J273-1)))))),""))</f>
        <v/>
      </c>
      <c r="N272" t="str">
        <f t="array" ref="N272">IFERROR(INDEX($E$4:$E$499,J272),"")</f>
        <v/>
      </c>
      <c r="O272" t="str">
        <f t="array" ref="O272">IFERROR(IF(NOT(J272+100&gt;J273),COUNT($A$4:$A$499)+1-J272,IFERROR(J273-J272,"")),"")</f>
        <v/>
      </c>
      <c r="W272" s="2"/>
      <c r="Y272" s="2"/>
      <c r="AA272" s="2"/>
      <c r="AC272" s="2"/>
      <c r="AE272" s="2"/>
      <c r="AG272" s="2"/>
      <c r="AI272" s="2"/>
    </row>
    <row r="273" spans="1:35" x14ac:dyDescent="0.25">
      <c r="A273" s="2" t="str">
        <f>IF(ISBLANK(Colony!D290),"",Colony!D290)</f>
        <v/>
      </c>
      <c r="B273" t="str">
        <f>IF(ISBLANK(Colony!E290),"",Colony!E290)</f>
        <v/>
      </c>
      <c r="C273" t="str">
        <f>IF(ISBLANK(Colony!F290),"",Colony!F290)</f>
        <v/>
      </c>
      <c r="D273" s="1" t="str">
        <f>IF(ISBLANK(Colony!G290),"",Colony!G290)</f>
        <v/>
      </c>
      <c r="E273" s="1" t="str">
        <f>IF(ISBLANK(Colony!H290),"",Colony!H290)</f>
        <v/>
      </c>
      <c r="F273" s="1" t="str">
        <f>IF(ISBLANK(Colony!I290),"",Colony!I290)</f>
        <v/>
      </c>
      <c r="G273" s="1" t="str">
        <f>IF(ISBLANK(Colony!J290),"",Colony!J290)</f>
        <v/>
      </c>
      <c r="H273" s="1" t="str">
        <f>IF(ISBLANK(Colony!L290),"",Colony!L290)</f>
        <v/>
      </c>
      <c r="I273" t="str">
        <f t="array" ref="I273">_xlfn.IFNA(INDEX($A$4:$A$499&amp;$E$4:$E$499, MATCH(0, COUNTIF(I$3:I272, $A$4:$A$499&amp;$E$4:$E$499), 0)),"")</f>
        <v/>
      </c>
      <c r="J273" t="str">
        <f t="array" ref="J273">_xlfn.IFNA( MATCH(0, COUNTIF(I$3:I272, $A$4:$A$499&amp;$E$4:$E$499), 0),"")</f>
        <v/>
      </c>
      <c r="K273" s="2" t="str">
        <f t="array" ref="K273">IFERROR(INDEX($A$4:$A$499, J273),"")</f>
        <v/>
      </c>
      <c r="L273" t="str">
        <f t="array" ref="L273">IFERROR(INDEX($G$4:$G$499, J273),"")</f>
        <v/>
      </c>
      <c r="M273" t="str">
        <f t="array" ref="M273">IF(AND(J274&gt;99999,J273&lt;99999),O273- (SUM(--(NOT(ISBLANK(INDEX(Colony!$J$21:$J$494, J273):INDEX(Colony!$J$21:$J$494, COUNT($A$4:$A$499))))))), IFERROR(O273-(SUM(--(NOT(ISBLANK(INDEX(Colony!$J$21:$J$494, J273):INDEX(Colony!$J$21:$J$494, J274-1)))))),""))</f>
        <v/>
      </c>
      <c r="N273" t="str">
        <f t="array" ref="N273">IFERROR(INDEX($E$4:$E$499,J273),"")</f>
        <v/>
      </c>
      <c r="O273" t="str">
        <f t="array" ref="O273">IFERROR(IF(NOT(J273+100&gt;J274),COUNT($A$4:$A$499)+1-J273,IFERROR(J274-J273,"")),"")</f>
        <v/>
      </c>
      <c r="W273" s="2"/>
      <c r="Y273" s="2"/>
      <c r="AA273" s="2"/>
      <c r="AC273" s="2"/>
      <c r="AE273" s="2"/>
      <c r="AG273" s="2"/>
      <c r="AI273" s="2"/>
    </row>
    <row r="274" spans="1:35" x14ac:dyDescent="0.25">
      <c r="A274" s="2" t="str">
        <f>IF(ISBLANK(Colony!D291),"",Colony!D291)</f>
        <v/>
      </c>
      <c r="B274" t="str">
        <f>IF(ISBLANK(Colony!E291),"",Colony!E291)</f>
        <v/>
      </c>
      <c r="C274" t="str">
        <f>IF(ISBLANK(Colony!F291),"",Colony!F291)</f>
        <v/>
      </c>
      <c r="D274" s="1" t="str">
        <f>IF(ISBLANK(Colony!G291),"",Colony!G291)</f>
        <v/>
      </c>
      <c r="E274" s="1" t="str">
        <f>IF(ISBLANK(Colony!H291),"",Colony!H291)</f>
        <v/>
      </c>
      <c r="F274" s="1" t="str">
        <f>IF(ISBLANK(Colony!I291),"",Colony!I291)</f>
        <v/>
      </c>
      <c r="G274" s="1" t="str">
        <f>IF(ISBLANK(Colony!J291),"",Colony!J291)</f>
        <v/>
      </c>
      <c r="H274" s="1" t="str">
        <f>IF(ISBLANK(Colony!L291),"",Colony!L291)</f>
        <v/>
      </c>
      <c r="I274" t="str">
        <f t="array" ref="I274">_xlfn.IFNA(INDEX($A$4:$A$499&amp;$E$4:$E$499, MATCH(0, COUNTIF(I$3:I273, $A$4:$A$499&amp;$E$4:$E$499), 0)),"")</f>
        <v/>
      </c>
      <c r="J274" t="str">
        <f t="array" ref="J274">_xlfn.IFNA( MATCH(0, COUNTIF(I$3:I273, $A$4:$A$499&amp;$E$4:$E$499), 0),"")</f>
        <v/>
      </c>
      <c r="K274" s="2" t="str">
        <f t="array" ref="K274">IFERROR(INDEX($A$4:$A$499, J274),"")</f>
        <v/>
      </c>
      <c r="L274" t="str">
        <f t="array" ref="L274">IFERROR(INDEX($G$4:$G$499, J274),"")</f>
        <v/>
      </c>
      <c r="M274" t="str">
        <f t="array" ref="M274">IF(AND(J275&gt;99999,J274&lt;99999),O274- (SUM(--(NOT(ISBLANK(INDEX(Colony!$J$21:$J$494, J274):INDEX(Colony!$J$21:$J$494, COUNT($A$4:$A$499))))))), IFERROR(O274-(SUM(--(NOT(ISBLANK(INDEX(Colony!$J$21:$J$494, J274):INDEX(Colony!$J$21:$J$494, J275-1)))))),""))</f>
        <v/>
      </c>
      <c r="N274" t="str">
        <f t="array" ref="N274">IFERROR(INDEX($E$4:$E$499,J274),"")</f>
        <v/>
      </c>
      <c r="O274" t="str">
        <f t="array" ref="O274">IFERROR(IF(NOT(J274+100&gt;J275),COUNT($A$4:$A$499)+1-J274,IFERROR(J275-J274,"")),"")</f>
        <v/>
      </c>
      <c r="W274" s="2"/>
      <c r="Y274" s="2"/>
      <c r="AA274" s="2"/>
      <c r="AC274" s="2"/>
      <c r="AE274" s="2"/>
      <c r="AG274" s="2"/>
      <c r="AI274" s="2"/>
    </row>
    <row r="275" spans="1:35" x14ac:dyDescent="0.25">
      <c r="A275" s="2" t="str">
        <f>IF(ISBLANK(Colony!D292),"",Colony!D292)</f>
        <v/>
      </c>
      <c r="B275" t="str">
        <f>IF(ISBLANK(Colony!E292),"",Colony!E292)</f>
        <v/>
      </c>
      <c r="C275" t="str">
        <f>IF(ISBLANK(Colony!F292),"",Colony!F292)</f>
        <v/>
      </c>
      <c r="D275" s="1" t="str">
        <f>IF(ISBLANK(Colony!G292),"",Colony!G292)</f>
        <v/>
      </c>
      <c r="E275" s="1" t="str">
        <f>IF(ISBLANK(Colony!H292),"",Colony!H292)</f>
        <v/>
      </c>
      <c r="F275" s="1" t="str">
        <f>IF(ISBLANK(Colony!I292),"",Colony!I292)</f>
        <v/>
      </c>
      <c r="G275" s="1" t="str">
        <f>IF(ISBLANK(Colony!J292),"",Colony!J292)</f>
        <v/>
      </c>
      <c r="H275" s="1" t="str">
        <f>IF(ISBLANK(Colony!L292),"",Colony!L292)</f>
        <v/>
      </c>
      <c r="I275" t="str">
        <f t="array" ref="I275">_xlfn.IFNA(INDEX($A$4:$A$499&amp;$E$4:$E$499, MATCH(0, COUNTIF(I$3:I274, $A$4:$A$499&amp;$E$4:$E$499), 0)),"")</f>
        <v/>
      </c>
      <c r="J275" t="str">
        <f t="array" ref="J275">_xlfn.IFNA( MATCH(0, COUNTIF(I$3:I274, $A$4:$A$499&amp;$E$4:$E$499), 0),"")</f>
        <v/>
      </c>
      <c r="K275" s="2" t="str">
        <f t="array" ref="K275">IFERROR(INDEX($A$4:$A$499, J275),"")</f>
        <v/>
      </c>
      <c r="L275" t="str">
        <f t="array" ref="L275">IFERROR(INDEX($G$4:$G$499, J275),"")</f>
        <v/>
      </c>
      <c r="M275" t="str">
        <f t="array" ref="M275">IF(AND(J276&gt;99999,J275&lt;99999),O275- (SUM(--(NOT(ISBLANK(INDEX(Colony!$J$21:$J$494, J275):INDEX(Colony!$J$21:$J$494, COUNT($A$4:$A$499))))))), IFERROR(O275-(SUM(--(NOT(ISBLANK(INDEX(Colony!$J$21:$J$494, J275):INDEX(Colony!$J$21:$J$494, J276-1)))))),""))</f>
        <v/>
      </c>
      <c r="N275" t="str">
        <f t="array" ref="N275">IFERROR(INDEX($E$4:$E$499,J275),"")</f>
        <v/>
      </c>
      <c r="O275" t="str">
        <f t="array" ref="O275">IFERROR(IF(NOT(J275+100&gt;J276),COUNT($A$4:$A$499)+1-J275,IFERROR(J276-J275,"")),"")</f>
        <v/>
      </c>
      <c r="W275" s="2"/>
      <c r="Y275" s="2"/>
      <c r="AA275" s="2"/>
      <c r="AC275" s="2"/>
      <c r="AE275" s="2"/>
      <c r="AG275" s="2"/>
      <c r="AI275" s="2"/>
    </row>
    <row r="276" spans="1:35" x14ac:dyDescent="0.25">
      <c r="A276" s="2" t="str">
        <f>IF(ISBLANK(Colony!D293),"",Colony!D293)</f>
        <v/>
      </c>
      <c r="B276" t="str">
        <f>IF(ISBLANK(Colony!E293),"",Colony!E293)</f>
        <v/>
      </c>
      <c r="C276" t="str">
        <f>IF(ISBLANK(Colony!F293),"",Colony!F293)</f>
        <v/>
      </c>
      <c r="D276" s="1" t="str">
        <f>IF(ISBLANK(Colony!G293),"",Colony!G293)</f>
        <v/>
      </c>
      <c r="E276" s="1" t="str">
        <f>IF(ISBLANK(Colony!H293),"",Colony!H293)</f>
        <v/>
      </c>
      <c r="F276" s="1" t="str">
        <f>IF(ISBLANK(Colony!I293),"",Colony!I293)</f>
        <v/>
      </c>
      <c r="G276" s="1" t="str">
        <f>IF(ISBLANK(Colony!J293),"",Colony!J293)</f>
        <v/>
      </c>
      <c r="H276" s="1" t="str">
        <f>IF(ISBLANK(Colony!L293),"",Colony!L293)</f>
        <v/>
      </c>
      <c r="I276" t="str">
        <f t="array" ref="I276">_xlfn.IFNA(INDEX($A$4:$A$499&amp;$E$4:$E$499, MATCH(0, COUNTIF(I$3:I275, $A$4:$A$499&amp;$E$4:$E$499), 0)),"")</f>
        <v/>
      </c>
      <c r="J276" t="str">
        <f t="array" ref="J276">_xlfn.IFNA( MATCH(0, COUNTIF(I$3:I275, $A$4:$A$499&amp;$E$4:$E$499), 0),"")</f>
        <v/>
      </c>
      <c r="K276" s="2" t="str">
        <f t="array" ref="K276">IFERROR(INDEX($A$4:$A$499, J276),"")</f>
        <v/>
      </c>
      <c r="L276" t="str">
        <f t="array" ref="L276">IFERROR(INDEX($G$4:$G$499, J276),"")</f>
        <v/>
      </c>
      <c r="M276" t="str">
        <f t="array" ref="M276">IF(AND(J277&gt;99999,J276&lt;99999),O276- (SUM(--(NOT(ISBLANK(INDEX(Colony!$J$21:$J$494, J276):INDEX(Colony!$J$21:$J$494, COUNT($A$4:$A$499))))))), IFERROR(O276-(SUM(--(NOT(ISBLANK(INDEX(Colony!$J$21:$J$494, J276):INDEX(Colony!$J$21:$J$494, J277-1)))))),""))</f>
        <v/>
      </c>
      <c r="N276" t="str">
        <f t="array" ref="N276">IFERROR(INDEX($E$4:$E$499,J276),"")</f>
        <v/>
      </c>
      <c r="O276" t="str">
        <f t="array" ref="O276">IFERROR(IF(NOT(J276+100&gt;J277),COUNT($A$4:$A$499)+1-J276,IFERROR(J277-J276,"")),"")</f>
        <v/>
      </c>
      <c r="W276" s="2"/>
      <c r="Y276" s="2"/>
      <c r="AA276" s="2"/>
      <c r="AC276" s="2"/>
      <c r="AE276" s="2"/>
      <c r="AG276" s="2"/>
      <c r="AI276" s="2"/>
    </row>
    <row r="277" spans="1:35" x14ac:dyDescent="0.25">
      <c r="A277" s="2" t="str">
        <f>IF(ISBLANK(Colony!D294),"",Colony!D294)</f>
        <v/>
      </c>
      <c r="B277" t="str">
        <f>IF(ISBLANK(Colony!E294),"",Colony!E294)</f>
        <v/>
      </c>
      <c r="C277" t="str">
        <f>IF(ISBLANK(Colony!F294),"",Colony!F294)</f>
        <v/>
      </c>
      <c r="D277" s="1" t="str">
        <f>IF(ISBLANK(Colony!G294),"",Colony!G294)</f>
        <v/>
      </c>
      <c r="E277" s="1" t="str">
        <f>IF(ISBLANK(Colony!H294),"",Colony!H294)</f>
        <v/>
      </c>
      <c r="F277" s="1" t="str">
        <f>IF(ISBLANK(Colony!I294),"",Colony!I294)</f>
        <v/>
      </c>
      <c r="G277" s="1" t="str">
        <f>IF(ISBLANK(Colony!J294),"",Colony!J294)</f>
        <v/>
      </c>
      <c r="H277" s="1" t="str">
        <f>IF(ISBLANK(Colony!L294),"",Colony!L294)</f>
        <v/>
      </c>
      <c r="I277" t="str">
        <f t="array" ref="I277">_xlfn.IFNA(INDEX($A$4:$A$499&amp;$E$4:$E$499, MATCH(0, COUNTIF(I$3:I276, $A$4:$A$499&amp;$E$4:$E$499), 0)),"")</f>
        <v/>
      </c>
      <c r="J277" t="str">
        <f t="array" ref="J277">_xlfn.IFNA( MATCH(0, COUNTIF(I$3:I276, $A$4:$A$499&amp;$E$4:$E$499), 0),"")</f>
        <v/>
      </c>
      <c r="K277" s="2" t="str">
        <f t="array" ref="K277">IFERROR(INDEX($A$4:$A$499, J277),"")</f>
        <v/>
      </c>
      <c r="L277" t="str">
        <f t="array" ref="L277">IFERROR(INDEX($G$4:$G$499, J277),"")</f>
        <v/>
      </c>
      <c r="M277" t="str">
        <f t="array" ref="M277">IF(AND(J278&gt;99999,J277&lt;99999),O277- (SUM(--(NOT(ISBLANK(INDEX(Colony!$J$21:$J$494, J277):INDEX(Colony!$J$21:$J$494, COUNT($A$4:$A$499))))))), IFERROR(O277-(SUM(--(NOT(ISBLANK(INDEX(Colony!$J$21:$J$494, J277):INDEX(Colony!$J$21:$J$494, J278-1)))))),""))</f>
        <v/>
      </c>
      <c r="N277" t="str">
        <f t="array" ref="N277">IFERROR(INDEX($E$4:$E$499,J277),"")</f>
        <v/>
      </c>
      <c r="O277" t="str">
        <f t="array" ref="O277">IFERROR(IF(NOT(J277+100&gt;J278),COUNT($A$4:$A$499)+1-J277,IFERROR(J278-J277,"")),"")</f>
        <v/>
      </c>
      <c r="W277" s="2"/>
      <c r="Y277" s="2"/>
      <c r="AA277" s="2"/>
      <c r="AC277" s="2"/>
      <c r="AE277" s="2"/>
      <c r="AG277" s="2"/>
      <c r="AI277" s="2"/>
    </row>
    <row r="278" spans="1:35" x14ac:dyDescent="0.25">
      <c r="A278" s="2" t="str">
        <f>IF(ISBLANK(Colony!D295),"",Colony!D295)</f>
        <v/>
      </c>
      <c r="B278" t="str">
        <f>IF(ISBLANK(Colony!E295),"",Colony!E295)</f>
        <v/>
      </c>
      <c r="C278" t="str">
        <f>IF(ISBLANK(Colony!F295),"",Colony!F295)</f>
        <v/>
      </c>
      <c r="D278" s="1" t="str">
        <f>IF(ISBLANK(Colony!G295),"",Colony!G295)</f>
        <v/>
      </c>
      <c r="E278" s="1" t="str">
        <f>IF(ISBLANK(Colony!H295),"",Colony!H295)</f>
        <v/>
      </c>
      <c r="F278" s="1" t="str">
        <f>IF(ISBLANK(Colony!I295),"",Colony!I295)</f>
        <v/>
      </c>
      <c r="G278" s="1" t="str">
        <f>IF(ISBLANK(Colony!J295),"",Colony!J295)</f>
        <v/>
      </c>
      <c r="H278" s="1" t="str">
        <f>IF(ISBLANK(Colony!L295),"",Colony!L295)</f>
        <v/>
      </c>
      <c r="I278" t="str">
        <f t="array" ref="I278">_xlfn.IFNA(INDEX($A$4:$A$499&amp;$E$4:$E$499, MATCH(0, COUNTIF(I$3:I277, $A$4:$A$499&amp;$E$4:$E$499), 0)),"")</f>
        <v/>
      </c>
      <c r="J278" t="str">
        <f t="array" ref="J278">_xlfn.IFNA( MATCH(0, COUNTIF(I$3:I277, $A$4:$A$499&amp;$E$4:$E$499), 0),"")</f>
        <v/>
      </c>
      <c r="K278" s="2" t="str">
        <f t="array" ref="K278">IFERROR(INDEX($A$4:$A$499, J278),"")</f>
        <v/>
      </c>
      <c r="L278" t="str">
        <f t="array" ref="L278">IFERROR(INDEX($G$4:$G$499, J278),"")</f>
        <v/>
      </c>
      <c r="M278" t="str">
        <f t="array" ref="M278">IF(AND(J279&gt;99999,J278&lt;99999),O278- (SUM(--(NOT(ISBLANK(INDEX(Colony!$J$21:$J$494, J278):INDEX(Colony!$J$21:$J$494, COUNT($A$4:$A$499))))))), IFERROR(O278-(SUM(--(NOT(ISBLANK(INDEX(Colony!$J$21:$J$494, J278):INDEX(Colony!$J$21:$J$494, J279-1)))))),""))</f>
        <v/>
      </c>
      <c r="N278" t="str">
        <f t="array" ref="N278">IFERROR(INDEX($E$4:$E$499,J278),"")</f>
        <v/>
      </c>
      <c r="O278" t="str">
        <f t="array" ref="O278">IFERROR(IF(NOT(J278+100&gt;J279),COUNT($A$4:$A$499)+1-J278,IFERROR(J279-J278,"")),"")</f>
        <v/>
      </c>
      <c r="W278" s="2"/>
      <c r="Y278" s="2"/>
      <c r="AA278" s="2"/>
      <c r="AC278" s="2"/>
      <c r="AE278" s="2"/>
      <c r="AG278" s="2"/>
      <c r="AI278" s="2"/>
    </row>
    <row r="279" spans="1:35" x14ac:dyDescent="0.25">
      <c r="A279" s="2" t="str">
        <f>IF(ISBLANK(Colony!D296),"",Colony!D296)</f>
        <v/>
      </c>
      <c r="B279" t="str">
        <f>IF(ISBLANK(Colony!E296),"",Colony!E296)</f>
        <v/>
      </c>
      <c r="C279" t="str">
        <f>IF(ISBLANK(Colony!F296),"",Colony!F296)</f>
        <v/>
      </c>
      <c r="D279" s="1" t="str">
        <f>IF(ISBLANK(Colony!G296),"",Colony!G296)</f>
        <v/>
      </c>
      <c r="E279" s="1" t="str">
        <f>IF(ISBLANK(Colony!H296),"",Colony!H296)</f>
        <v/>
      </c>
      <c r="F279" s="1" t="str">
        <f>IF(ISBLANK(Colony!I296),"",Colony!I296)</f>
        <v/>
      </c>
      <c r="G279" s="1" t="str">
        <f>IF(ISBLANK(Colony!J296),"",Colony!J296)</f>
        <v/>
      </c>
      <c r="H279" s="1" t="str">
        <f>IF(ISBLANK(Colony!L296),"",Colony!L296)</f>
        <v/>
      </c>
      <c r="I279" t="str">
        <f t="array" ref="I279">_xlfn.IFNA(INDEX($A$4:$A$499&amp;$E$4:$E$499, MATCH(0, COUNTIF(I$3:I278, $A$4:$A$499&amp;$E$4:$E$499), 0)),"")</f>
        <v/>
      </c>
      <c r="J279" t="str">
        <f t="array" ref="J279">_xlfn.IFNA( MATCH(0, COUNTIF(I$3:I278, $A$4:$A$499&amp;$E$4:$E$499), 0),"")</f>
        <v/>
      </c>
      <c r="K279" s="2" t="str">
        <f t="array" ref="K279">IFERROR(INDEX($A$4:$A$499, J279),"")</f>
        <v/>
      </c>
      <c r="L279" t="str">
        <f t="array" ref="L279">IFERROR(INDEX($G$4:$G$499, J279),"")</f>
        <v/>
      </c>
      <c r="M279" t="str">
        <f t="array" ref="M279">IF(AND(J280&gt;99999,J279&lt;99999),O279- (SUM(--(NOT(ISBLANK(INDEX(Colony!$J$21:$J$494, J279):INDEX(Colony!$J$21:$J$494, COUNT($A$4:$A$499))))))), IFERROR(O279-(SUM(--(NOT(ISBLANK(INDEX(Colony!$J$21:$J$494, J279):INDEX(Colony!$J$21:$J$494, J280-1)))))),""))</f>
        <v/>
      </c>
      <c r="N279" t="str">
        <f t="array" ref="N279">IFERROR(INDEX($E$4:$E$499,J279),"")</f>
        <v/>
      </c>
      <c r="O279" t="str">
        <f t="array" ref="O279">IFERROR(IF(NOT(J279+100&gt;J280),COUNT($A$4:$A$499)+1-J279,IFERROR(J280-J279,"")),"")</f>
        <v/>
      </c>
      <c r="W279" s="2"/>
      <c r="Y279" s="2"/>
      <c r="AA279" s="2"/>
      <c r="AC279" s="2"/>
      <c r="AE279" s="2"/>
      <c r="AG279" s="2"/>
      <c r="AI279" s="2"/>
    </row>
    <row r="280" spans="1:35" x14ac:dyDescent="0.25">
      <c r="A280" s="2" t="str">
        <f>IF(ISBLANK(Colony!D297),"",Colony!D297)</f>
        <v/>
      </c>
      <c r="B280" t="str">
        <f>IF(ISBLANK(Colony!E297),"",Colony!E297)</f>
        <v/>
      </c>
      <c r="C280" t="str">
        <f>IF(ISBLANK(Colony!F297),"",Colony!F297)</f>
        <v/>
      </c>
      <c r="D280" s="1" t="str">
        <f>IF(ISBLANK(Colony!G297),"",Colony!G297)</f>
        <v/>
      </c>
      <c r="E280" s="1" t="str">
        <f>IF(ISBLANK(Colony!H297),"",Colony!H297)</f>
        <v/>
      </c>
      <c r="F280" s="1" t="str">
        <f>IF(ISBLANK(Colony!I297),"",Colony!I297)</f>
        <v/>
      </c>
      <c r="G280" s="1" t="str">
        <f>IF(ISBLANK(Colony!J297),"",Colony!J297)</f>
        <v/>
      </c>
      <c r="H280" s="1" t="str">
        <f>IF(ISBLANK(Colony!L297),"",Colony!L297)</f>
        <v/>
      </c>
      <c r="I280" t="str">
        <f t="array" ref="I280">_xlfn.IFNA(INDEX($A$4:$A$499&amp;$E$4:$E$499, MATCH(0, COUNTIF(I$3:I279, $A$4:$A$499&amp;$E$4:$E$499), 0)),"")</f>
        <v/>
      </c>
      <c r="J280" t="str">
        <f t="array" ref="J280">_xlfn.IFNA( MATCH(0, COUNTIF(I$3:I279, $A$4:$A$499&amp;$E$4:$E$499), 0),"")</f>
        <v/>
      </c>
      <c r="K280" s="2" t="str">
        <f t="array" ref="K280">IFERROR(INDEX($A$4:$A$499, J280),"")</f>
        <v/>
      </c>
      <c r="L280" t="str">
        <f t="array" ref="L280">IFERROR(INDEX($G$4:$G$499, J280),"")</f>
        <v/>
      </c>
      <c r="M280" t="str">
        <f t="array" ref="M280">IF(AND(J281&gt;99999,J280&lt;99999),O280- (SUM(--(NOT(ISBLANK(INDEX(Colony!$J$21:$J$494, J280):INDEX(Colony!$J$21:$J$494, COUNT($A$4:$A$499))))))), IFERROR(O280-(SUM(--(NOT(ISBLANK(INDEX(Colony!$J$21:$J$494, J280):INDEX(Colony!$J$21:$J$494, J281-1)))))),""))</f>
        <v/>
      </c>
      <c r="N280" t="str">
        <f t="array" ref="N280">IFERROR(INDEX($E$4:$E$499,J280),"")</f>
        <v/>
      </c>
      <c r="O280" t="str">
        <f t="array" ref="O280">IFERROR(IF(NOT(J280+100&gt;J281),COUNT($A$4:$A$499)+1-J280,IFERROR(J281-J280,"")),"")</f>
        <v/>
      </c>
      <c r="W280" s="2"/>
      <c r="Y280" s="2"/>
      <c r="AA280" s="2"/>
      <c r="AC280" s="2"/>
      <c r="AE280" s="2"/>
      <c r="AG280" s="2"/>
      <c r="AI280" s="2"/>
    </row>
    <row r="281" spans="1:35" x14ac:dyDescent="0.25">
      <c r="A281" s="2" t="str">
        <f>IF(ISBLANK(Colony!D298),"",Colony!D298)</f>
        <v/>
      </c>
      <c r="B281" t="str">
        <f>IF(ISBLANK(Colony!E298),"",Colony!E298)</f>
        <v/>
      </c>
      <c r="C281" t="str">
        <f>IF(ISBLANK(Colony!F298),"",Colony!F298)</f>
        <v/>
      </c>
      <c r="D281" s="1" t="str">
        <f>IF(ISBLANK(Colony!G298),"",Colony!G298)</f>
        <v/>
      </c>
      <c r="E281" s="1" t="str">
        <f>IF(ISBLANK(Colony!H298),"",Colony!H298)</f>
        <v/>
      </c>
      <c r="F281" s="1" t="str">
        <f>IF(ISBLANK(Colony!I298),"",Colony!I298)</f>
        <v/>
      </c>
      <c r="G281" s="1" t="str">
        <f>IF(ISBLANK(Colony!J298),"",Colony!J298)</f>
        <v/>
      </c>
      <c r="H281" s="1" t="str">
        <f>IF(ISBLANK(Colony!L298),"",Colony!L298)</f>
        <v/>
      </c>
      <c r="I281" t="str">
        <f t="array" ref="I281">_xlfn.IFNA(INDEX($A$4:$A$499&amp;$E$4:$E$499, MATCH(0, COUNTIF(I$3:I280, $A$4:$A$499&amp;$E$4:$E$499), 0)),"")</f>
        <v/>
      </c>
      <c r="J281" t="str">
        <f t="array" ref="J281">_xlfn.IFNA( MATCH(0, COUNTIF(I$3:I280, $A$4:$A$499&amp;$E$4:$E$499), 0),"")</f>
        <v/>
      </c>
      <c r="K281" s="2" t="str">
        <f t="array" ref="K281">IFERROR(INDEX($A$4:$A$499, J281),"")</f>
        <v/>
      </c>
      <c r="L281" t="str">
        <f t="array" ref="L281">IFERROR(INDEX($G$4:$G$499, J281),"")</f>
        <v/>
      </c>
      <c r="M281" t="str">
        <f t="array" ref="M281">IF(AND(J282&gt;99999,J281&lt;99999),O281- (SUM(--(NOT(ISBLANK(INDEX(Colony!$J$21:$J$494, J281):INDEX(Colony!$J$21:$J$494, COUNT($A$4:$A$499))))))), IFERROR(O281-(SUM(--(NOT(ISBLANK(INDEX(Colony!$J$21:$J$494, J281):INDEX(Colony!$J$21:$J$494, J282-1)))))),""))</f>
        <v/>
      </c>
      <c r="N281" t="str">
        <f t="array" ref="N281">IFERROR(INDEX($E$4:$E$499,J281),"")</f>
        <v/>
      </c>
      <c r="O281" t="str">
        <f t="array" ref="O281">IFERROR(IF(NOT(J281+100&gt;J282),COUNT($A$4:$A$499)+1-J281,IFERROR(J282-J281,"")),"")</f>
        <v/>
      </c>
      <c r="W281" s="2"/>
      <c r="Y281" s="2"/>
      <c r="AA281" s="2"/>
      <c r="AC281" s="2"/>
      <c r="AE281" s="2"/>
      <c r="AG281" s="2"/>
      <c r="AI281" s="2"/>
    </row>
    <row r="282" spans="1:35" x14ac:dyDescent="0.25">
      <c r="A282" s="2" t="str">
        <f>IF(ISBLANK(Colony!D299),"",Colony!D299)</f>
        <v/>
      </c>
      <c r="B282" t="str">
        <f>IF(ISBLANK(Colony!E299),"",Colony!E299)</f>
        <v/>
      </c>
      <c r="C282" t="str">
        <f>IF(ISBLANK(Colony!F299),"",Colony!F299)</f>
        <v/>
      </c>
      <c r="D282" s="1" t="str">
        <f>IF(ISBLANK(Colony!G299),"",Colony!G299)</f>
        <v/>
      </c>
      <c r="E282" s="1" t="str">
        <f>IF(ISBLANK(Colony!H299),"",Colony!H299)</f>
        <v/>
      </c>
      <c r="F282" s="1" t="str">
        <f>IF(ISBLANK(Colony!I299),"",Colony!I299)</f>
        <v/>
      </c>
      <c r="G282" s="1" t="str">
        <f>IF(ISBLANK(Colony!J299),"",Colony!J299)</f>
        <v/>
      </c>
      <c r="H282" s="1" t="str">
        <f>IF(ISBLANK(Colony!L299),"",Colony!L299)</f>
        <v/>
      </c>
      <c r="I282" t="str">
        <f t="array" ref="I282">_xlfn.IFNA(INDEX($A$4:$A$499&amp;$E$4:$E$499, MATCH(0, COUNTIF(I$3:I281, $A$4:$A$499&amp;$E$4:$E$499), 0)),"")</f>
        <v/>
      </c>
      <c r="J282" t="str">
        <f t="array" ref="J282">_xlfn.IFNA( MATCH(0, COUNTIF(I$3:I281, $A$4:$A$499&amp;$E$4:$E$499), 0),"")</f>
        <v/>
      </c>
      <c r="K282" s="2" t="str">
        <f t="array" ref="K282">IFERROR(INDEX($A$4:$A$499, J282),"")</f>
        <v/>
      </c>
      <c r="L282" t="str">
        <f t="array" ref="L282">IFERROR(INDEX($G$4:$G$499, J282),"")</f>
        <v/>
      </c>
      <c r="M282" t="str">
        <f t="array" ref="M282">IF(AND(J283&gt;99999,J282&lt;99999),O282- (SUM(--(NOT(ISBLANK(INDEX(Colony!$J$21:$J$494, J282):INDEX(Colony!$J$21:$J$494, COUNT($A$4:$A$499))))))), IFERROR(O282-(SUM(--(NOT(ISBLANK(INDEX(Colony!$J$21:$J$494, J282):INDEX(Colony!$J$21:$J$494, J283-1)))))),""))</f>
        <v/>
      </c>
      <c r="N282" t="str">
        <f t="array" ref="N282">IFERROR(INDEX($E$4:$E$499,J282),"")</f>
        <v/>
      </c>
      <c r="O282" t="str">
        <f t="array" ref="O282">IFERROR(IF(NOT(J282+100&gt;J283),COUNT($A$4:$A$499)+1-J282,IFERROR(J283-J282,"")),"")</f>
        <v/>
      </c>
      <c r="W282" s="2"/>
      <c r="Y282" s="2"/>
      <c r="AA282" s="2"/>
      <c r="AC282" s="2"/>
      <c r="AE282" s="2"/>
      <c r="AG282" s="2"/>
      <c r="AI282" s="2"/>
    </row>
    <row r="283" spans="1:35" x14ac:dyDescent="0.25">
      <c r="A283" s="2" t="str">
        <f>IF(ISBLANK(Colony!D300),"",Colony!D300)</f>
        <v/>
      </c>
      <c r="B283" t="str">
        <f>IF(ISBLANK(Colony!E300),"",Colony!E300)</f>
        <v/>
      </c>
      <c r="C283" t="str">
        <f>IF(ISBLANK(Colony!F300),"",Colony!F300)</f>
        <v/>
      </c>
      <c r="D283" s="1" t="str">
        <f>IF(ISBLANK(Colony!G300),"",Colony!G300)</f>
        <v/>
      </c>
      <c r="E283" s="1" t="str">
        <f>IF(ISBLANK(Colony!H300),"",Colony!H300)</f>
        <v/>
      </c>
      <c r="F283" s="1" t="str">
        <f>IF(ISBLANK(Colony!I300),"",Colony!I300)</f>
        <v/>
      </c>
      <c r="G283" s="1" t="str">
        <f>IF(ISBLANK(Colony!J300),"",Colony!J300)</f>
        <v/>
      </c>
      <c r="H283" s="1" t="str">
        <f>IF(ISBLANK(Colony!L300),"",Colony!L300)</f>
        <v/>
      </c>
      <c r="I283" t="str">
        <f t="array" ref="I283">_xlfn.IFNA(INDEX($A$4:$A$499&amp;$E$4:$E$499, MATCH(0, COUNTIF(I$3:I282, $A$4:$A$499&amp;$E$4:$E$499), 0)),"")</f>
        <v/>
      </c>
      <c r="J283" t="str">
        <f t="array" ref="J283">_xlfn.IFNA( MATCH(0, COUNTIF(I$3:I282, $A$4:$A$499&amp;$E$4:$E$499), 0),"")</f>
        <v/>
      </c>
      <c r="K283" s="2" t="str">
        <f t="array" ref="K283">IFERROR(INDEX($A$4:$A$499, J283),"")</f>
        <v/>
      </c>
      <c r="L283" t="str">
        <f t="array" ref="L283">IFERROR(INDEX($G$4:$G$499, J283),"")</f>
        <v/>
      </c>
      <c r="M283" t="str">
        <f t="array" ref="M283">IF(AND(J284&gt;99999,J283&lt;99999),O283- (SUM(--(NOT(ISBLANK(INDEX(Colony!$J$21:$J$494, J283):INDEX(Colony!$J$21:$J$494, COUNT($A$4:$A$499))))))), IFERROR(O283-(SUM(--(NOT(ISBLANK(INDEX(Colony!$J$21:$J$494, J283):INDEX(Colony!$J$21:$J$494, J284-1)))))),""))</f>
        <v/>
      </c>
      <c r="N283" t="str">
        <f t="array" ref="N283">IFERROR(INDEX($E$4:$E$499,J283),"")</f>
        <v/>
      </c>
      <c r="O283" t="str">
        <f t="array" ref="O283">IFERROR(IF(NOT(J283+100&gt;J284),COUNT($A$4:$A$499)+1-J283,IFERROR(J284-J283,"")),"")</f>
        <v/>
      </c>
      <c r="W283" s="2"/>
      <c r="Y283" s="2"/>
      <c r="AA283" s="2"/>
      <c r="AC283" s="2"/>
      <c r="AE283" s="2"/>
      <c r="AG283" s="2"/>
      <c r="AI283" s="2"/>
    </row>
    <row r="284" spans="1:35" x14ac:dyDescent="0.25">
      <c r="A284" s="2" t="str">
        <f>IF(ISBLANK(Colony!D301),"",Colony!D301)</f>
        <v/>
      </c>
      <c r="B284" t="str">
        <f>IF(ISBLANK(Colony!E301),"",Colony!E301)</f>
        <v/>
      </c>
      <c r="C284" t="str">
        <f>IF(ISBLANK(Colony!F301),"",Colony!F301)</f>
        <v/>
      </c>
      <c r="D284" s="1" t="str">
        <f>IF(ISBLANK(Colony!G301),"",Colony!G301)</f>
        <v/>
      </c>
      <c r="E284" s="1" t="str">
        <f>IF(ISBLANK(Colony!H301),"",Colony!H301)</f>
        <v/>
      </c>
      <c r="F284" s="1" t="str">
        <f>IF(ISBLANK(Colony!I301),"",Colony!I301)</f>
        <v/>
      </c>
      <c r="G284" s="1" t="str">
        <f>IF(ISBLANK(Colony!J301),"",Colony!J301)</f>
        <v/>
      </c>
      <c r="H284" s="1" t="str">
        <f>IF(ISBLANK(Colony!L301),"",Colony!L301)</f>
        <v/>
      </c>
      <c r="I284" t="str">
        <f t="array" ref="I284">_xlfn.IFNA(INDEX($A$4:$A$499&amp;$E$4:$E$499, MATCH(0, COUNTIF(I$3:I283, $A$4:$A$499&amp;$E$4:$E$499), 0)),"")</f>
        <v/>
      </c>
      <c r="J284" t="str">
        <f t="array" ref="J284">_xlfn.IFNA( MATCH(0, COUNTIF(I$3:I283, $A$4:$A$499&amp;$E$4:$E$499), 0),"")</f>
        <v/>
      </c>
      <c r="K284" s="2" t="str">
        <f t="array" ref="K284">IFERROR(INDEX($A$4:$A$499, J284),"")</f>
        <v/>
      </c>
      <c r="L284" t="str">
        <f t="array" ref="L284">IFERROR(INDEX($G$4:$G$499, J284),"")</f>
        <v/>
      </c>
      <c r="M284" t="str">
        <f t="array" ref="M284">IF(AND(J285&gt;99999,J284&lt;99999),O284- (SUM(--(NOT(ISBLANK(INDEX(Colony!$J$21:$J$494, J284):INDEX(Colony!$J$21:$J$494, COUNT($A$4:$A$499))))))), IFERROR(O284-(SUM(--(NOT(ISBLANK(INDEX(Colony!$J$21:$J$494, J284):INDEX(Colony!$J$21:$J$494, J285-1)))))),""))</f>
        <v/>
      </c>
      <c r="N284" t="str">
        <f t="array" ref="N284">IFERROR(INDEX($E$4:$E$499,J284),"")</f>
        <v/>
      </c>
      <c r="O284" t="str">
        <f t="array" ref="O284">IFERROR(IF(NOT(J284+100&gt;J285),COUNT($A$4:$A$499)+1-J284,IFERROR(J285-J284,"")),"")</f>
        <v/>
      </c>
      <c r="W284" s="2"/>
      <c r="Y284" s="2"/>
      <c r="AA284" s="2"/>
      <c r="AC284" s="2"/>
      <c r="AE284" s="2"/>
      <c r="AG284" s="2"/>
      <c r="AI284" s="2"/>
    </row>
    <row r="285" spans="1:35" x14ac:dyDescent="0.25">
      <c r="A285" s="2" t="str">
        <f>IF(ISBLANK(Colony!D302),"",Colony!D302)</f>
        <v/>
      </c>
      <c r="B285" t="str">
        <f>IF(ISBLANK(Colony!E302),"",Colony!E302)</f>
        <v/>
      </c>
      <c r="C285" t="str">
        <f>IF(ISBLANK(Colony!F302),"",Colony!F302)</f>
        <v/>
      </c>
      <c r="D285" s="1" t="str">
        <f>IF(ISBLANK(Colony!G302),"",Colony!G302)</f>
        <v/>
      </c>
      <c r="E285" s="1" t="str">
        <f>IF(ISBLANK(Colony!H302),"",Colony!H302)</f>
        <v/>
      </c>
      <c r="F285" s="1" t="str">
        <f>IF(ISBLANK(Colony!I302),"",Colony!I302)</f>
        <v/>
      </c>
      <c r="G285" s="1" t="str">
        <f>IF(ISBLANK(Colony!J302),"",Colony!J302)</f>
        <v/>
      </c>
      <c r="H285" s="1" t="str">
        <f>IF(ISBLANK(Colony!L302),"",Colony!L302)</f>
        <v/>
      </c>
      <c r="I285" t="str">
        <f t="array" ref="I285">_xlfn.IFNA(INDEX($A$4:$A$499&amp;$E$4:$E$499, MATCH(0, COUNTIF(I$3:I284, $A$4:$A$499&amp;$E$4:$E$499), 0)),"")</f>
        <v/>
      </c>
      <c r="J285" t="str">
        <f t="array" ref="J285">_xlfn.IFNA( MATCH(0, COUNTIF(I$3:I284, $A$4:$A$499&amp;$E$4:$E$499), 0),"")</f>
        <v/>
      </c>
      <c r="K285" s="2" t="str">
        <f t="array" ref="K285">IFERROR(INDEX($A$4:$A$499, J285),"")</f>
        <v/>
      </c>
      <c r="L285" t="str">
        <f t="array" ref="L285">IFERROR(INDEX($G$4:$G$499, J285),"")</f>
        <v/>
      </c>
      <c r="M285" t="str">
        <f t="array" ref="M285">IF(AND(J286&gt;99999,J285&lt;99999),O285- (SUM(--(NOT(ISBLANK(INDEX(Colony!$J$21:$J$494, J285):INDEX(Colony!$J$21:$J$494, COUNT($A$4:$A$499))))))), IFERROR(O285-(SUM(--(NOT(ISBLANK(INDEX(Colony!$J$21:$J$494, J285):INDEX(Colony!$J$21:$J$494, J286-1)))))),""))</f>
        <v/>
      </c>
      <c r="N285" t="str">
        <f t="array" ref="N285">IFERROR(INDEX($E$4:$E$499,J285),"")</f>
        <v/>
      </c>
      <c r="O285" t="str">
        <f t="array" ref="O285">IFERROR(IF(NOT(J285+100&gt;J286),COUNT($A$4:$A$499)+1-J285,IFERROR(J286-J285,"")),"")</f>
        <v/>
      </c>
      <c r="W285" s="2"/>
      <c r="Y285" s="2"/>
      <c r="AA285" s="2"/>
      <c r="AC285" s="2"/>
      <c r="AE285" s="2"/>
      <c r="AG285" s="2"/>
      <c r="AI285" s="2"/>
    </row>
    <row r="286" spans="1:35" x14ac:dyDescent="0.25">
      <c r="A286" s="2" t="str">
        <f>IF(ISBLANK(Colony!D303),"",Colony!D303)</f>
        <v/>
      </c>
      <c r="B286" t="str">
        <f>IF(ISBLANK(Colony!E303),"",Colony!E303)</f>
        <v/>
      </c>
      <c r="C286" t="str">
        <f>IF(ISBLANK(Colony!F303),"",Colony!F303)</f>
        <v/>
      </c>
      <c r="D286" s="1" t="str">
        <f>IF(ISBLANK(Colony!G303),"",Colony!G303)</f>
        <v/>
      </c>
      <c r="E286" s="1" t="str">
        <f>IF(ISBLANK(Colony!H303),"",Colony!H303)</f>
        <v/>
      </c>
      <c r="F286" s="1" t="str">
        <f>IF(ISBLANK(Colony!I303),"",Colony!I303)</f>
        <v/>
      </c>
      <c r="G286" s="1" t="str">
        <f>IF(ISBLANK(Colony!J303),"",Colony!J303)</f>
        <v/>
      </c>
      <c r="H286" s="1" t="str">
        <f>IF(ISBLANK(Colony!L303),"",Colony!L303)</f>
        <v/>
      </c>
      <c r="I286" t="str">
        <f t="array" ref="I286">_xlfn.IFNA(INDEX($A$4:$A$499&amp;$E$4:$E$499, MATCH(0, COUNTIF(I$3:I285, $A$4:$A$499&amp;$E$4:$E$499), 0)),"")</f>
        <v/>
      </c>
      <c r="J286" t="str">
        <f t="array" ref="J286">_xlfn.IFNA( MATCH(0, COUNTIF(I$3:I285, $A$4:$A$499&amp;$E$4:$E$499), 0),"")</f>
        <v/>
      </c>
      <c r="K286" s="2" t="str">
        <f t="array" ref="K286">IFERROR(INDEX($A$4:$A$499, J286),"")</f>
        <v/>
      </c>
      <c r="L286" t="str">
        <f t="array" ref="L286">IFERROR(INDEX($G$4:$G$499, J286),"")</f>
        <v/>
      </c>
      <c r="M286" t="str">
        <f t="array" ref="M286">IF(AND(J287&gt;99999,J286&lt;99999),O286- (SUM(--(NOT(ISBLANK(INDEX(Colony!$J$21:$J$494, J286):INDEX(Colony!$J$21:$J$494, COUNT($A$4:$A$499))))))), IFERROR(O286-(SUM(--(NOT(ISBLANK(INDEX(Colony!$J$21:$J$494, J286):INDEX(Colony!$J$21:$J$494, J287-1)))))),""))</f>
        <v/>
      </c>
      <c r="N286" t="str">
        <f t="array" ref="N286">IFERROR(INDEX($E$4:$E$499,J286),"")</f>
        <v/>
      </c>
      <c r="O286" t="str">
        <f t="array" ref="O286">IFERROR(IF(NOT(J286+100&gt;J287),COUNT($A$4:$A$499)+1-J286,IFERROR(J287-J286,"")),"")</f>
        <v/>
      </c>
      <c r="W286" s="2"/>
      <c r="Y286" s="2"/>
      <c r="AA286" s="2"/>
      <c r="AC286" s="2"/>
      <c r="AE286" s="2"/>
      <c r="AG286" s="2"/>
      <c r="AI286" s="2"/>
    </row>
    <row r="287" spans="1:35" x14ac:dyDescent="0.25">
      <c r="A287" s="2" t="str">
        <f>IF(ISBLANK(Colony!D304),"",Colony!D304)</f>
        <v/>
      </c>
      <c r="B287" t="str">
        <f>IF(ISBLANK(Colony!E304),"",Colony!E304)</f>
        <v/>
      </c>
      <c r="C287" t="str">
        <f>IF(ISBLANK(Colony!F304),"",Colony!F304)</f>
        <v/>
      </c>
      <c r="D287" s="1" t="str">
        <f>IF(ISBLANK(Colony!G304),"",Colony!G304)</f>
        <v/>
      </c>
      <c r="E287" s="1" t="str">
        <f>IF(ISBLANK(Colony!H304),"",Colony!H304)</f>
        <v/>
      </c>
      <c r="F287" s="1" t="str">
        <f>IF(ISBLANK(Colony!I304),"",Colony!I304)</f>
        <v/>
      </c>
      <c r="G287" s="1" t="str">
        <f>IF(ISBLANK(Colony!J304),"",Colony!J304)</f>
        <v/>
      </c>
      <c r="H287" s="1" t="str">
        <f>IF(ISBLANK(Colony!L304),"",Colony!L304)</f>
        <v/>
      </c>
      <c r="I287" t="str">
        <f t="array" ref="I287">_xlfn.IFNA(INDEX($A$4:$A$499&amp;$E$4:$E$499, MATCH(0, COUNTIF(I$3:I286, $A$4:$A$499&amp;$E$4:$E$499), 0)),"")</f>
        <v/>
      </c>
      <c r="J287" t="str">
        <f t="array" ref="J287">_xlfn.IFNA( MATCH(0, COUNTIF(I$3:I286, $A$4:$A$499&amp;$E$4:$E$499), 0),"")</f>
        <v/>
      </c>
      <c r="K287" s="2" t="str">
        <f t="array" ref="K287">IFERROR(INDEX($A$4:$A$499, J287),"")</f>
        <v/>
      </c>
      <c r="L287" t="str">
        <f t="array" ref="L287">IFERROR(INDEX($G$4:$G$499, J287),"")</f>
        <v/>
      </c>
      <c r="M287" t="str">
        <f t="array" ref="M287">IF(AND(J288&gt;99999,J287&lt;99999),O287- (SUM(--(NOT(ISBLANK(INDEX(Colony!$J$21:$J$494, J287):INDEX(Colony!$J$21:$J$494, COUNT($A$4:$A$499))))))), IFERROR(O287-(SUM(--(NOT(ISBLANK(INDEX(Colony!$J$21:$J$494, J287):INDEX(Colony!$J$21:$J$494, J288-1)))))),""))</f>
        <v/>
      </c>
      <c r="N287" t="str">
        <f t="array" ref="N287">IFERROR(INDEX($E$4:$E$499,J287),"")</f>
        <v/>
      </c>
      <c r="O287" t="str">
        <f t="array" ref="O287">IFERROR(IF(NOT(J287+100&gt;J288),COUNT($A$4:$A$499)+1-J287,IFERROR(J288-J287,"")),"")</f>
        <v/>
      </c>
      <c r="W287" s="2"/>
      <c r="Y287" s="2"/>
      <c r="AA287" s="2"/>
      <c r="AC287" s="2"/>
      <c r="AE287" s="2"/>
      <c r="AG287" s="2"/>
      <c r="AI287" s="2"/>
    </row>
    <row r="288" spans="1:35" x14ac:dyDescent="0.25">
      <c r="A288" s="2" t="str">
        <f>IF(ISBLANK(Colony!D305),"",Colony!D305)</f>
        <v/>
      </c>
      <c r="B288" t="str">
        <f>IF(ISBLANK(Colony!E305),"",Colony!E305)</f>
        <v/>
      </c>
      <c r="C288" t="str">
        <f>IF(ISBLANK(Colony!F305),"",Colony!F305)</f>
        <v/>
      </c>
      <c r="D288" s="1" t="str">
        <f>IF(ISBLANK(Colony!G305),"",Colony!G305)</f>
        <v/>
      </c>
      <c r="E288" s="1" t="str">
        <f>IF(ISBLANK(Colony!H305),"",Colony!H305)</f>
        <v/>
      </c>
      <c r="F288" s="1" t="str">
        <f>IF(ISBLANK(Colony!I305),"",Colony!I305)</f>
        <v/>
      </c>
      <c r="G288" s="1" t="str">
        <f>IF(ISBLANK(Colony!J305),"",Colony!J305)</f>
        <v/>
      </c>
      <c r="H288" s="1" t="str">
        <f>IF(ISBLANK(Colony!L305),"",Colony!L305)</f>
        <v/>
      </c>
      <c r="I288" t="str">
        <f t="array" ref="I288">_xlfn.IFNA(INDEX($A$4:$A$499&amp;$E$4:$E$499, MATCH(0, COUNTIF(I$3:I287, $A$4:$A$499&amp;$E$4:$E$499), 0)),"")</f>
        <v/>
      </c>
      <c r="J288" t="str">
        <f t="array" ref="J288">_xlfn.IFNA( MATCH(0, COUNTIF(I$3:I287, $A$4:$A$499&amp;$E$4:$E$499), 0),"")</f>
        <v/>
      </c>
      <c r="K288" s="2" t="str">
        <f t="array" ref="K288">IFERROR(INDEX($A$4:$A$499, J288),"")</f>
        <v/>
      </c>
      <c r="L288" t="str">
        <f t="array" ref="L288">IFERROR(INDEX($G$4:$G$499, J288),"")</f>
        <v/>
      </c>
      <c r="M288" t="str">
        <f t="array" ref="M288">IF(AND(J289&gt;99999,J288&lt;99999),O288- (SUM(--(NOT(ISBLANK(INDEX(Colony!$J$21:$J$494, J288):INDEX(Colony!$J$21:$J$494, COUNT($A$4:$A$499))))))), IFERROR(O288-(SUM(--(NOT(ISBLANK(INDEX(Colony!$J$21:$J$494, J288):INDEX(Colony!$J$21:$J$494, J289-1)))))),""))</f>
        <v/>
      </c>
      <c r="N288" t="str">
        <f t="array" ref="N288">IFERROR(INDEX($E$4:$E$499,J288),"")</f>
        <v/>
      </c>
      <c r="O288" t="str">
        <f t="array" ref="O288">IFERROR(IF(NOT(J288+100&gt;J289),COUNT($A$4:$A$499)+1-J288,IFERROR(J289-J288,"")),"")</f>
        <v/>
      </c>
      <c r="W288" s="2"/>
      <c r="Y288" s="2"/>
      <c r="AA288" s="2"/>
      <c r="AC288" s="2"/>
      <c r="AE288" s="2"/>
      <c r="AG288" s="2"/>
      <c r="AI288" s="2"/>
    </row>
    <row r="289" spans="1:35" x14ac:dyDescent="0.25">
      <c r="A289" s="2" t="str">
        <f>IF(ISBLANK(Colony!D306),"",Colony!D306)</f>
        <v/>
      </c>
      <c r="B289" t="str">
        <f>IF(ISBLANK(Colony!E306),"",Colony!E306)</f>
        <v/>
      </c>
      <c r="C289" t="str">
        <f>IF(ISBLANK(Colony!F306),"",Colony!F306)</f>
        <v/>
      </c>
      <c r="D289" s="1" t="str">
        <f>IF(ISBLANK(Colony!G306),"",Colony!G306)</f>
        <v/>
      </c>
      <c r="E289" s="1" t="str">
        <f>IF(ISBLANK(Colony!H306),"",Colony!H306)</f>
        <v/>
      </c>
      <c r="F289" s="1" t="str">
        <f>IF(ISBLANK(Colony!I306),"",Colony!I306)</f>
        <v/>
      </c>
      <c r="G289" s="1" t="str">
        <f>IF(ISBLANK(Colony!J306),"",Colony!J306)</f>
        <v/>
      </c>
      <c r="H289" s="1" t="str">
        <f>IF(ISBLANK(Colony!L306),"",Colony!L306)</f>
        <v/>
      </c>
      <c r="I289" t="str">
        <f t="array" ref="I289">_xlfn.IFNA(INDEX($A$4:$A$499&amp;$E$4:$E$499, MATCH(0, COUNTIF(I$3:I288, $A$4:$A$499&amp;$E$4:$E$499), 0)),"")</f>
        <v/>
      </c>
      <c r="J289" t="str">
        <f t="array" ref="J289">_xlfn.IFNA( MATCH(0, COUNTIF(I$3:I288, $A$4:$A$499&amp;$E$4:$E$499), 0),"")</f>
        <v/>
      </c>
      <c r="K289" s="2" t="str">
        <f t="array" ref="K289">IFERROR(INDEX($A$4:$A$499, J289),"")</f>
        <v/>
      </c>
      <c r="L289" t="str">
        <f t="array" ref="L289">IFERROR(INDEX($G$4:$G$499, J289),"")</f>
        <v/>
      </c>
      <c r="M289" t="str">
        <f t="array" ref="M289">IF(AND(J290&gt;99999,J289&lt;99999),O289- (SUM(--(NOT(ISBLANK(INDEX(Colony!$J$21:$J$494, J289):INDEX(Colony!$J$21:$J$494, COUNT($A$4:$A$499))))))), IFERROR(O289-(SUM(--(NOT(ISBLANK(INDEX(Colony!$J$21:$J$494, J289):INDEX(Colony!$J$21:$J$494, J290-1)))))),""))</f>
        <v/>
      </c>
      <c r="N289" t="str">
        <f t="array" ref="N289">IFERROR(INDEX($E$4:$E$499,J289),"")</f>
        <v/>
      </c>
      <c r="O289" t="str">
        <f t="array" ref="O289">IFERROR(IF(NOT(J289+100&gt;J290),COUNT($A$4:$A$499)+1-J289,IFERROR(J290-J289,"")),"")</f>
        <v/>
      </c>
      <c r="W289" s="2"/>
      <c r="Y289" s="2"/>
      <c r="AA289" s="2"/>
      <c r="AC289" s="2"/>
      <c r="AE289" s="2"/>
      <c r="AG289" s="2"/>
      <c r="AI289" s="2"/>
    </row>
    <row r="290" spans="1:35" x14ac:dyDescent="0.25">
      <c r="A290" s="2" t="str">
        <f>IF(ISBLANK(Colony!D307),"",Colony!D307)</f>
        <v/>
      </c>
      <c r="B290" t="str">
        <f>IF(ISBLANK(Colony!E307),"",Colony!E307)</f>
        <v/>
      </c>
      <c r="C290" t="str">
        <f>IF(ISBLANK(Colony!F307),"",Colony!F307)</f>
        <v/>
      </c>
      <c r="D290" s="1" t="str">
        <f>IF(ISBLANK(Colony!G307),"",Colony!G307)</f>
        <v/>
      </c>
      <c r="E290" s="1" t="str">
        <f>IF(ISBLANK(Colony!H307),"",Colony!H307)</f>
        <v/>
      </c>
      <c r="F290" s="1" t="str">
        <f>IF(ISBLANK(Colony!I307),"",Colony!I307)</f>
        <v/>
      </c>
      <c r="G290" s="1" t="str">
        <f>IF(ISBLANK(Colony!J307),"",Colony!J307)</f>
        <v/>
      </c>
      <c r="H290" s="1" t="str">
        <f>IF(ISBLANK(Colony!L307),"",Colony!L307)</f>
        <v/>
      </c>
      <c r="I290" t="str">
        <f t="array" ref="I290">_xlfn.IFNA(INDEX($A$4:$A$499&amp;$E$4:$E$499, MATCH(0, COUNTIF(I$3:I289, $A$4:$A$499&amp;$E$4:$E$499), 0)),"")</f>
        <v/>
      </c>
      <c r="J290" t="str">
        <f t="array" ref="J290">_xlfn.IFNA( MATCH(0, COUNTIF(I$3:I289, $A$4:$A$499&amp;$E$4:$E$499), 0),"")</f>
        <v/>
      </c>
      <c r="K290" s="2" t="str">
        <f t="array" ref="K290">IFERROR(INDEX($A$4:$A$499, J290),"")</f>
        <v/>
      </c>
      <c r="L290" t="str">
        <f t="array" ref="L290">IFERROR(INDEX($G$4:$G$499, J290),"")</f>
        <v/>
      </c>
      <c r="M290" t="str">
        <f t="array" ref="M290">IF(AND(J291&gt;99999,J290&lt;99999),O290- (SUM(--(NOT(ISBLANK(INDEX(Colony!$J$21:$J$494, J290):INDEX(Colony!$J$21:$J$494, COUNT($A$4:$A$499))))))), IFERROR(O290-(SUM(--(NOT(ISBLANK(INDEX(Colony!$J$21:$J$494, J290):INDEX(Colony!$J$21:$J$494, J291-1)))))),""))</f>
        <v/>
      </c>
      <c r="N290" t="str">
        <f t="array" ref="N290">IFERROR(INDEX($E$4:$E$499,J290),"")</f>
        <v/>
      </c>
      <c r="O290" t="str">
        <f t="array" ref="O290">IFERROR(IF(NOT(J290+100&gt;J291),COUNT($A$4:$A$499)+1-J290,IFERROR(J291-J290,"")),"")</f>
        <v/>
      </c>
      <c r="W290" s="2"/>
      <c r="Y290" s="2"/>
      <c r="AA290" s="2"/>
      <c r="AC290" s="2"/>
      <c r="AE290" s="2"/>
      <c r="AG290" s="2"/>
      <c r="AI290" s="2"/>
    </row>
    <row r="291" spans="1:35" x14ac:dyDescent="0.25">
      <c r="A291" s="2" t="str">
        <f>IF(ISBLANK(Colony!D308),"",Colony!D308)</f>
        <v/>
      </c>
      <c r="B291" t="str">
        <f>IF(ISBLANK(Colony!E308),"",Colony!E308)</f>
        <v/>
      </c>
      <c r="C291" t="str">
        <f>IF(ISBLANK(Colony!F308),"",Colony!F308)</f>
        <v/>
      </c>
      <c r="D291" s="1" t="str">
        <f>IF(ISBLANK(Colony!G308),"",Colony!G308)</f>
        <v/>
      </c>
      <c r="E291" s="1" t="str">
        <f>IF(ISBLANK(Colony!H308),"",Colony!H308)</f>
        <v/>
      </c>
      <c r="F291" s="1" t="str">
        <f>IF(ISBLANK(Colony!I308),"",Colony!I308)</f>
        <v/>
      </c>
      <c r="G291" s="1" t="str">
        <f>IF(ISBLANK(Colony!J308),"",Colony!J308)</f>
        <v/>
      </c>
      <c r="H291" s="1" t="str">
        <f>IF(ISBLANK(Colony!L308),"",Colony!L308)</f>
        <v/>
      </c>
      <c r="I291" t="str">
        <f t="array" ref="I291">_xlfn.IFNA(INDEX($A$4:$A$499&amp;$E$4:$E$499, MATCH(0, COUNTIF(I$3:I290, $A$4:$A$499&amp;$E$4:$E$499), 0)),"")</f>
        <v/>
      </c>
      <c r="J291" t="str">
        <f t="array" ref="J291">_xlfn.IFNA( MATCH(0, COUNTIF(I$3:I290, $A$4:$A$499&amp;$E$4:$E$499), 0),"")</f>
        <v/>
      </c>
      <c r="K291" s="2" t="str">
        <f t="array" ref="K291">IFERROR(INDEX($A$4:$A$499, J291),"")</f>
        <v/>
      </c>
      <c r="L291" t="str">
        <f t="array" ref="L291">IFERROR(INDEX($G$4:$G$499, J291),"")</f>
        <v/>
      </c>
      <c r="M291" t="str">
        <f t="array" ref="M291">IF(AND(J292&gt;99999,J291&lt;99999),O291- (SUM(--(NOT(ISBLANK(INDEX(Colony!$J$21:$J$494, J291):INDEX(Colony!$J$21:$J$494, COUNT($A$4:$A$499))))))), IFERROR(O291-(SUM(--(NOT(ISBLANK(INDEX(Colony!$J$21:$J$494, J291):INDEX(Colony!$J$21:$J$494, J292-1)))))),""))</f>
        <v/>
      </c>
      <c r="N291" t="str">
        <f t="array" ref="N291">IFERROR(INDEX($E$4:$E$499,J291),"")</f>
        <v/>
      </c>
      <c r="O291" t="str">
        <f t="array" ref="O291">IFERROR(IF(NOT(J291+100&gt;J292),COUNT($A$4:$A$499)+1-J291,IFERROR(J292-J291,"")),"")</f>
        <v/>
      </c>
      <c r="W291" s="2"/>
      <c r="Y291" s="2"/>
      <c r="AA291" s="2"/>
      <c r="AC291" s="2"/>
      <c r="AE291" s="2"/>
      <c r="AG291" s="2"/>
      <c r="AI291" s="2"/>
    </row>
    <row r="292" spans="1:35" x14ac:dyDescent="0.25">
      <c r="A292" s="2" t="str">
        <f>IF(ISBLANK(Colony!D309),"",Colony!D309)</f>
        <v/>
      </c>
      <c r="B292" t="str">
        <f>IF(ISBLANK(Colony!E309),"",Colony!E309)</f>
        <v/>
      </c>
      <c r="C292" t="str">
        <f>IF(ISBLANK(Colony!F309),"",Colony!F309)</f>
        <v/>
      </c>
      <c r="D292" s="1" t="str">
        <f>IF(ISBLANK(Colony!G309),"",Colony!G309)</f>
        <v/>
      </c>
      <c r="E292" s="1" t="str">
        <f>IF(ISBLANK(Colony!H309),"",Colony!H309)</f>
        <v/>
      </c>
      <c r="F292" s="1" t="str">
        <f>IF(ISBLANK(Colony!I309),"",Colony!I309)</f>
        <v/>
      </c>
      <c r="G292" s="1" t="str">
        <f>IF(ISBLANK(Colony!J309),"",Colony!J309)</f>
        <v/>
      </c>
      <c r="H292" s="1" t="str">
        <f>IF(ISBLANK(Colony!L309),"",Colony!L309)</f>
        <v/>
      </c>
      <c r="I292" t="str">
        <f t="array" ref="I292">_xlfn.IFNA(INDEX($A$4:$A$499&amp;$E$4:$E$499, MATCH(0, COUNTIF(I$3:I291, $A$4:$A$499&amp;$E$4:$E$499), 0)),"")</f>
        <v/>
      </c>
      <c r="J292" t="str">
        <f t="array" ref="J292">_xlfn.IFNA( MATCH(0, COUNTIF(I$3:I291, $A$4:$A$499&amp;$E$4:$E$499), 0),"")</f>
        <v/>
      </c>
      <c r="K292" s="2" t="str">
        <f t="array" ref="K292">IFERROR(INDEX($A$4:$A$499, J292),"")</f>
        <v/>
      </c>
      <c r="L292" t="str">
        <f t="array" ref="L292">IFERROR(INDEX($G$4:$G$499, J292),"")</f>
        <v/>
      </c>
      <c r="M292" t="str">
        <f t="array" ref="M292">IF(AND(J293&gt;99999,J292&lt;99999),O292- (SUM(--(NOT(ISBLANK(INDEX(Colony!$J$21:$J$494, J292):INDEX(Colony!$J$21:$J$494, COUNT($A$4:$A$499))))))), IFERROR(O292-(SUM(--(NOT(ISBLANK(INDEX(Colony!$J$21:$J$494, J292):INDEX(Colony!$J$21:$J$494, J293-1)))))),""))</f>
        <v/>
      </c>
      <c r="N292" t="str">
        <f t="array" ref="N292">IFERROR(INDEX($E$4:$E$499,J292),"")</f>
        <v/>
      </c>
      <c r="O292" t="str">
        <f t="array" ref="O292">IFERROR(IF(NOT(J292+100&gt;J293),COUNT($A$4:$A$499)+1-J292,IFERROR(J293-J292,"")),"")</f>
        <v/>
      </c>
      <c r="W292" s="2"/>
      <c r="Y292" s="2"/>
      <c r="AA292" s="2"/>
      <c r="AC292" s="2"/>
      <c r="AE292" s="2"/>
      <c r="AG292" s="2"/>
      <c r="AI292" s="2"/>
    </row>
    <row r="293" spans="1:35" x14ac:dyDescent="0.25">
      <c r="A293" s="2" t="str">
        <f>IF(ISBLANK(Colony!D310),"",Colony!D310)</f>
        <v/>
      </c>
      <c r="B293" t="str">
        <f>IF(ISBLANK(Colony!E310),"",Colony!E310)</f>
        <v/>
      </c>
      <c r="C293" t="str">
        <f>IF(ISBLANK(Colony!F310),"",Colony!F310)</f>
        <v/>
      </c>
      <c r="D293" s="1" t="str">
        <f>IF(ISBLANK(Colony!G310),"",Colony!G310)</f>
        <v/>
      </c>
      <c r="E293" s="1" t="str">
        <f>IF(ISBLANK(Colony!H310),"",Colony!H310)</f>
        <v/>
      </c>
      <c r="F293" s="1" t="str">
        <f>IF(ISBLANK(Colony!I310),"",Colony!I310)</f>
        <v/>
      </c>
      <c r="G293" s="1" t="str">
        <f>IF(ISBLANK(Colony!J310),"",Colony!J310)</f>
        <v/>
      </c>
      <c r="H293" s="1" t="str">
        <f>IF(ISBLANK(Colony!L310),"",Colony!L310)</f>
        <v/>
      </c>
      <c r="I293" t="str">
        <f t="array" ref="I293">_xlfn.IFNA(INDEX($A$4:$A$499&amp;$E$4:$E$499, MATCH(0, COUNTIF(I$3:I292, $A$4:$A$499&amp;$E$4:$E$499), 0)),"")</f>
        <v/>
      </c>
      <c r="J293" t="str">
        <f t="array" ref="J293">_xlfn.IFNA( MATCH(0, COUNTIF(I$3:I292, $A$4:$A$499&amp;$E$4:$E$499), 0),"")</f>
        <v/>
      </c>
      <c r="K293" s="2" t="str">
        <f t="array" ref="K293">IFERROR(INDEX($A$4:$A$499, J293),"")</f>
        <v/>
      </c>
      <c r="L293" t="str">
        <f t="array" ref="L293">IFERROR(INDEX($G$4:$G$499, J293),"")</f>
        <v/>
      </c>
      <c r="M293" t="str">
        <f t="array" ref="M293">IF(AND(J294&gt;99999,J293&lt;99999),O293- (SUM(--(NOT(ISBLANK(INDEX(Colony!$J$21:$J$494, J293):INDEX(Colony!$J$21:$J$494, COUNT($A$4:$A$499))))))), IFERROR(O293-(SUM(--(NOT(ISBLANK(INDEX(Colony!$J$21:$J$494, J293):INDEX(Colony!$J$21:$J$494, J294-1)))))),""))</f>
        <v/>
      </c>
      <c r="N293" t="str">
        <f t="array" ref="N293">IFERROR(INDEX($E$4:$E$499,J293),"")</f>
        <v/>
      </c>
      <c r="O293" t="str">
        <f t="array" ref="O293">IFERROR(IF(NOT(J293+100&gt;J294),COUNT($A$4:$A$499)+1-J293,IFERROR(J294-J293,"")),"")</f>
        <v/>
      </c>
      <c r="W293" s="2"/>
      <c r="Y293" s="2"/>
      <c r="AA293" s="2"/>
      <c r="AC293" s="2"/>
      <c r="AE293" s="2"/>
      <c r="AG293" s="2"/>
      <c r="AI293" s="2"/>
    </row>
    <row r="294" spans="1:35" x14ac:dyDescent="0.25">
      <c r="A294" s="2" t="str">
        <f>IF(ISBLANK(Colony!D311),"",Colony!D311)</f>
        <v/>
      </c>
      <c r="B294" t="str">
        <f>IF(ISBLANK(Colony!E311),"",Colony!E311)</f>
        <v/>
      </c>
      <c r="C294" t="str">
        <f>IF(ISBLANK(Colony!F311),"",Colony!F311)</f>
        <v/>
      </c>
      <c r="D294" s="1" t="str">
        <f>IF(ISBLANK(Colony!G311),"",Colony!G311)</f>
        <v/>
      </c>
      <c r="E294" s="1" t="str">
        <f>IF(ISBLANK(Colony!H311),"",Colony!H311)</f>
        <v/>
      </c>
      <c r="F294" s="1" t="str">
        <f>IF(ISBLANK(Colony!I311),"",Colony!I311)</f>
        <v/>
      </c>
      <c r="G294" s="1" t="str">
        <f>IF(ISBLANK(Colony!J311),"",Colony!J311)</f>
        <v/>
      </c>
      <c r="H294" s="1" t="str">
        <f>IF(ISBLANK(Colony!L311),"",Colony!L311)</f>
        <v/>
      </c>
      <c r="I294" t="str">
        <f t="array" ref="I294">_xlfn.IFNA(INDEX($A$4:$A$499&amp;$E$4:$E$499, MATCH(0, COUNTIF(I$3:I293, $A$4:$A$499&amp;$E$4:$E$499), 0)),"")</f>
        <v/>
      </c>
      <c r="J294" t="str">
        <f t="array" ref="J294">_xlfn.IFNA( MATCH(0, COUNTIF(I$3:I293, $A$4:$A$499&amp;$E$4:$E$499), 0),"")</f>
        <v/>
      </c>
      <c r="K294" s="2" t="str">
        <f t="array" ref="K294">IFERROR(INDEX($A$4:$A$499, J294),"")</f>
        <v/>
      </c>
      <c r="L294" t="str">
        <f t="array" ref="L294">IFERROR(INDEX($G$4:$G$499, J294),"")</f>
        <v/>
      </c>
      <c r="M294" t="str">
        <f t="array" ref="M294">IF(AND(J295&gt;99999,J294&lt;99999),O294- (SUM(--(NOT(ISBLANK(INDEX(Colony!$J$21:$J$494, J294):INDEX(Colony!$J$21:$J$494, COUNT($A$4:$A$499))))))), IFERROR(O294-(SUM(--(NOT(ISBLANK(INDEX(Colony!$J$21:$J$494, J294):INDEX(Colony!$J$21:$J$494, J295-1)))))),""))</f>
        <v/>
      </c>
      <c r="N294" t="str">
        <f t="array" ref="N294">IFERROR(INDEX($E$4:$E$499,J294),"")</f>
        <v/>
      </c>
      <c r="O294" t="str">
        <f t="array" ref="O294">IFERROR(IF(NOT(J294+100&gt;J295),COUNT($A$4:$A$499)+1-J294,IFERROR(J295-J294,"")),"")</f>
        <v/>
      </c>
      <c r="W294" s="2"/>
      <c r="Y294" s="2"/>
      <c r="AA294" s="2"/>
      <c r="AC294" s="2"/>
      <c r="AE294" s="2"/>
      <c r="AG294" s="2"/>
      <c r="AI294" s="2"/>
    </row>
    <row r="295" spans="1:35" x14ac:dyDescent="0.25">
      <c r="A295" s="2" t="str">
        <f>IF(ISBLANK(Colony!D312),"",Colony!D312)</f>
        <v/>
      </c>
      <c r="B295" t="str">
        <f>IF(ISBLANK(Colony!E312),"",Colony!E312)</f>
        <v/>
      </c>
      <c r="C295" t="str">
        <f>IF(ISBLANK(Colony!F312),"",Colony!F312)</f>
        <v/>
      </c>
      <c r="D295" s="1" t="str">
        <f>IF(ISBLANK(Colony!G312),"",Colony!G312)</f>
        <v/>
      </c>
      <c r="E295" s="1" t="str">
        <f>IF(ISBLANK(Colony!H312),"",Colony!H312)</f>
        <v/>
      </c>
      <c r="F295" s="1" t="str">
        <f>IF(ISBLANK(Colony!I312),"",Colony!I312)</f>
        <v/>
      </c>
      <c r="G295" s="1" t="str">
        <f>IF(ISBLANK(Colony!J312),"",Colony!J312)</f>
        <v/>
      </c>
      <c r="H295" s="1" t="str">
        <f>IF(ISBLANK(Colony!L312),"",Colony!L312)</f>
        <v/>
      </c>
      <c r="I295" t="str">
        <f t="array" ref="I295">_xlfn.IFNA(INDEX($A$4:$A$499&amp;$E$4:$E$499, MATCH(0, COUNTIF(I$3:I294, $A$4:$A$499&amp;$E$4:$E$499), 0)),"")</f>
        <v/>
      </c>
      <c r="J295" t="str">
        <f t="array" ref="J295">_xlfn.IFNA( MATCH(0, COUNTIF(I$3:I294, $A$4:$A$499&amp;$E$4:$E$499), 0),"")</f>
        <v/>
      </c>
      <c r="K295" s="2" t="str">
        <f t="array" ref="K295">IFERROR(INDEX($A$4:$A$499, J295),"")</f>
        <v/>
      </c>
      <c r="L295" t="str">
        <f t="array" ref="L295">IFERROR(INDEX($G$4:$G$499, J295),"")</f>
        <v/>
      </c>
      <c r="M295" t="str">
        <f t="array" ref="M295">IF(AND(J296&gt;99999,J295&lt;99999),O295- (SUM(--(NOT(ISBLANK(INDEX(Colony!$J$21:$J$494, J295):INDEX(Colony!$J$21:$J$494, COUNT($A$4:$A$499))))))), IFERROR(O295-(SUM(--(NOT(ISBLANK(INDEX(Colony!$J$21:$J$494, J295):INDEX(Colony!$J$21:$J$494, J296-1)))))),""))</f>
        <v/>
      </c>
      <c r="N295" t="str">
        <f t="array" ref="N295">IFERROR(INDEX($E$4:$E$499,J295),"")</f>
        <v/>
      </c>
      <c r="O295" t="str">
        <f t="array" ref="O295">IFERROR(IF(NOT(J295+100&gt;J296),COUNT($A$4:$A$499)+1-J295,IFERROR(J296-J295,"")),"")</f>
        <v/>
      </c>
      <c r="W295" s="2"/>
      <c r="Y295" s="2"/>
      <c r="AA295" s="2"/>
      <c r="AC295" s="2"/>
      <c r="AE295" s="2"/>
      <c r="AG295" s="2"/>
      <c r="AI295" s="2"/>
    </row>
    <row r="296" spans="1:35" x14ac:dyDescent="0.25">
      <c r="A296" s="2" t="str">
        <f>IF(ISBLANK(Colony!D313),"",Colony!D313)</f>
        <v/>
      </c>
      <c r="B296" t="str">
        <f>IF(ISBLANK(Colony!E313),"",Colony!E313)</f>
        <v/>
      </c>
      <c r="C296" t="str">
        <f>IF(ISBLANK(Colony!F313),"",Colony!F313)</f>
        <v/>
      </c>
      <c r="D296" s="1" t="str">
        <f>IF(ISBLANK(Colony!G313),"",Colony!G313)</f>
        <v/>
      </c>
      <c r="E296" s="1" t="str">
        <f>IF(ISBLANK(Colony!H313),"",Colony!H313)</f>
        <v/>
      </c>
      <c r="F296" s="1" t="str">
        <f>IF(ISBLANK(Colony!I313),"",Colony!I313)</f>
        <v/>
      </c>
      <c r="G296" s="1" t="str">
        <f>IF(ISBLANK(Colony!J313),"",Colony!J313)</f>
        <v/>
      </c>
      <c r="H296" s="1" t="str">
        <f>IF(ISBLANK(Colony!L313),"",Colony!L313)</f>
        <v/>
      </c>
      <c r="I296" t="str">
        <f t="array" ref="I296">_xlfn.IFNA(INDEX($A$4:$A$499&amp;$E$4:$E$499, MATCH(0, COUNTIF(I$3:I295, $A$4:$A$499&amp;$E$4:$E$499), 0)),"")</f>
        <v/>
      </c>
      <c r="J296" t="str">
        <f t="array" ref="J296">_xlfn.IFNA( MATCH(0, COUNTIF(I$3:I295, $A$4:$A$499&amp;$E$4:$E$499), 0),"")</f>
        <v/>
      </c>
      <c r="K296" s="2" t="str">
        <f t="array" ref="K296">IFERROR(INDEX($A$4:$A$499, J296),"")</f>
        <v/>
      </c>
      <c r="L296" t="str">
        <f t="array" ref="L296">IFERROR(INDEX($G$4:$G$499, J296),"")</f>
        <v/>
      </c>
      <c r="M296" t="str">
        <f t="array" ref="M296">IF(AND(J297&gt;99999,J296&lt;99999),O296- (SUM(--(NOT(ISBLANK(INDEX(Colony!$J$21:$J$494, J296):INDEX(Colony!$J$21:$J$494, COUNT($A$4:$A$499))))))), IFERROR(O296-(SUM(--(NOT(ISBLANK(INDEX(Colony!$J$21:$J$494, J296):INDEX(Colony!$J$21:$J$494, J297-1)))))),""))</f>
        <v/>
      </c>
      <c r="N296" t="str">
        <f t="array" ref="N296">IFERROR(INDEX($E$4:$E$499,J296),"")</f>
        <v/>
      </c>
      <c r="O296" t="str">
        <f t="array" ref="O296">IFERROR(IF(NOT(J296+100&gt;J297),COUNT($A$4:$A$499)+1-J296,IFERROR(J297-J296,"")),"")</f>
        <v/>
      </c>
      <c r="W296" s="2"/>
      <c r="Y296" s="2"/>
      <c r="AA296" s="2"/>
      <c r="AC296" s="2"/>
      <c r="AE296" s="2"/>
      <c r="AG296" s="2"/>
      <c r="AI296" s="2"/>
    </row>
    <row r="297" spans="1:35" x14ac:dyDescent="0.25">
      <c r="A297" s="2" t="str">
        <f>IF(ISBLANK(Colony!D314),"",Colony!D314)</f>
        <v/>
      </c>
      <c r="B297" t="str">
        <f>IF(ISBLANK(Colony!E314),"",Colony!E314)</f>
        <v/>
      </c>
      <c r="C297" t="str">
        <f>IF(ISBLANK(Colony!F314),"",Colony!F314)</f>
        <v/>
      </c>
      <c r="D297" s="1" t="str">
        <f>IF(ISBLANK(Colony!G314),"",Colony!G314)</f>
        <v/>
      </c>
      <c r="E297" s="1" t="str">
        <f>IF(ISBLANK(Colony!H314),"",Colony!H314)</f>
        <v/>
      </c>
      <c r="F297" s="1" t="str">
        <f>IF(ISBLANK(Colony!I314),"",Colony!I314)</f>
        <v/>
      </c>
      <c r="G297" s="1" t="str">
        <f>IF(ISBLANK(Colony!J314),"",Colony!J314)</f>
        <v/>
      </c>
      <c r="H297" s="1" t="str">
        <f>IF(ISBLANK(Colony!L314),"",Colony!L314)</f>
        <v/>
      </c>
      <c r="I297" t="str">
        <f t="array" ref="I297">_xlfn.IFNA(INDEX($A$4:$A$499&amp;$E$4:$E$499, MATCH(0, COUNTIF(I$3:I296, $A$4:$A$499&amp;$E$4:$E$499), 0)),"")</f>
        <v/>
      </c>
      <c r="J297" t="str">
        <f t="array" ref="J297">_xlfn.IFNA( MATCH(0, COUNTIF(I$3:I296, $A$4:$A$499&amp;$E$4:$E$499), 0),"")</f>
        <v/>
      </c>
      <c r="K297" s="2" t="str">
        <f t="array" ref="K297">IFERROR(INDEX($A$4:$A$499, J297),"")</f>
        <v/>
      </c>
      <c r="L297" t="str">
        <f t="array" ref="L297">IFERROR(INDEX($G$4:$G$499, J297),"")</f>
        <v/>
      </c>
      <c r="M297" t="str">
        <f t="array" ref="M297">IF(AND(J298&gt;99999,J297&lt;99999),O297- (SUM(--(NOT(ISBLANK(INDEX(Colony!$J$21:$J$494, J297):INDEX(Colony!$J$21:$J$494, COUNT($A$4:$A$499))))))), IFERROR(O297-(SUM(--(NOT(ISBLANK(INDEX(Colony!$J$21:$J$494, J297):INDEX(Colony!$J$21:$J$494, J298-1)))))),""))</f>
        <v/>
      </c>
      <c r="N297" t="str">
        <f t="array" ref="N297">IFERROR(INDEX($E$4:$E$499,J297),"")</f>
        <v/>
      </c>
      <c r="O297" t="str">
        <f t="array" ref="O297">IFERROR(IF(NOT(J297+100&gt;J298),COUNT($A$4:$A$499)+1-J297,IFERROR(J298-J297,"")),"")</f>
        <v/>
      </c>
      <c r="W297" s="2"/>
      <c r="Y297" s="2"/>
      <c r="AA297" s="2"/>
      <c r="AC297" s="2"/>
      <c r="AE297" s="2"/>
      <c r="AG297" s="2"/>
      <c r="AI297" s="2"/>
    </row>
    <row r="298" spans="1:35" x14ac:dyDescent="0.25">
      <c r="A298" s="2" t="str">
        <f>IF(ISBLANK(Colony!D315),"",Colony!D315)</f>
        <v/>
      </c>
      <c r="B298" t="str">
        <f>IF(ISBLANK(Colony!E315),"",Colony!E315)</f>
        <v/>
      </c>
      <c r="C298" t="str">
        <f>IF(ISBLANK(Colony!F315),"",Colony!F315)</f>
        <v/>
      </c>
      <c r="D298" s="1" t="str">
        <f>IF(ISBLANK(Colony!G315),"",Colony!G315)</f>
        <v/>
      </c>
      <c r="E298" s="1" t="str">
        <f>IF(ISBLANK(Colony!H315),"",Colony!H315)</f>
        <v/>
      </c>
      <c r="F298" s="1" t="str">
        <f>IF(ISBLANK(Colony!I315),"",Colony!I315)</f>
        <v/>
      </c>
      <c r="G298" s="1" t="str">
        <f>IF(ISBLANK(Colony!J315),"",Colony!J315)</f>
        <v/>
      </c>
      <c r="H298" s="1" t="str">
        <f>IF(ISBLANK(Colony!L315),"",Colony!L315)</f>
        <v/>
      </c>
      <c r="I298" t="str">
        <f t="array" ref="I298">_xlfn.IFNA(INDEX($A$4:$A$499&amp;$E$4:$E$499, MATCH(0, COUNTIF(I$3:I297, $A$4:$A$499&amp;$E$4:$E$499), 0)),"")</f>
        <v/>
      </c>
      <c r="J298" t="str">
        <f t="array" ref="J298">_xlfn.IFNA( MATCH(0, COUNTIF(I$3:I297, $A$4:$A$499&amp;$E$4:$E$499), 0),"")</f>
        <v/>
      </c>
      <c r="K298" s="2" t="str">
        <f t="array" ref="K298">IFERROR(INDEX($A$4:$A$499, J298),"")</f>
        <v/>
      </c>
      <c r="L298" t="str">
        <f t="array" ref="L298">IFERROR(INDEX($G$4:$G$499, J298),"")</f>
        <v/>
      </c>
      <c r="M298" t="str">
        <f t="array" ref="M298">IF(AND(J299&gt;99999,J298&lt;99999),O298- (SUM(--(NOT(ISBLANK(INDEX(Colony!$J$21:$J$494, J298):INDEX(Colony!$J$21:$J$494, COUNT($A$4:$A$499))))))), IFERROR(O298-(SUM(--(NOT(ISBLANK(INDEX(Colony!$J$21:$J$494, J298):INDEX(Colony!$J$21:$J$494, J299-1)))))),""))</f>
        <v/>
      </c>
      <c r="N298" t="str">
        <f t="array" ref="N298">IFERROR(INDEX($E$4:$E$499,J298),"")</f>
        <v/>
      </c>
      <c r="O298" t="str">
        <f t="array" ref="O298">IFERROR(IF(NOT(J298+100&gt;J299),COUNT($A$4:$A$499)+1-J298,IFERROR(J299-J298,"")),"")</f>
        <v/>
      </c>
      <c r="W298" s="2"/>
      <c r="Y298" s="2"/>
      <c r="AA298" s="2"/>
      <c r="AC298" s="2"/>
      <c r="AE298" s="2"/>
      <c r="AG298" s="2"/>
      <c r="AI298" s="2"/>
    </row>
    <row r="299" spans="1:35" x14ac:dyDescent="0.25">
      <c r="A299" s="2" t="str">
        <f>IF(ISBLANK(Colony!D316),"",Colony!D316)</f>
        <v/>
      </c>
      <c r="B299" t="str">
        <f>IF(ISBLANK(Colony!E316),"",Colony!E316)</f>
        <v/>
      </c>
      <c r="C299" t="str">
        <f>IF(ISBLANK(Colony!F316),"",Colony!F316)</f>
        <v/>
      </c>
      <c r="D299" s="1" t="str">
        <f>IF(ISBLANK(Colony!G316),"",Colony!G316)</f>
        <v/>
      </c>
      <c r="E299" s="1" t="str">
        <f>IF(ISBLANK(Colony!H316),"",Colony!H316)</f>
        <v/>
      </c>
      <c r="F299" s="1" t="str">
        <f>IF(ISBLANK(Colony!I316),"",Colony!I316)</f>
        <v/>
      </c>
      <c r="G299" s="1" t="str">
        <f>IF(ISBLANK(Colony!J316),"",Colony!J316)</f>
        <v/>
      </c>
      <c r="H299" s="1" t="str">
        <f>IF(ISBLANK(Colony!L316),"",Colony!L316)</f>
        <v/>
      </c>
      <c r="I299" t="str">
        <f t="array" ref="I299">_xlfn.IFNA(INDEX($A$4:$A$499&amp;$E$4:$E$499, MATCH(0, COUNTIF(I$3:I298, $A$4:$A$499&amp;$E$4:$E$499), 0)),"")</f>
        <v/>
      </c>
      <c r="J299" t="str">
        <f t="array" ref="J299">_xlfn.IFNA( MATCH(0, COUNTIF(I$3:I298, $A$4:$A$499&amp;$E$4:$E$499), 0),"")</f>
        <v/>
      </c>
      <c r="K299" s="2" t="str">
        <f t="array" ref="K299">IFERROR(INDEX($A$4:$A$499, J299),"")</f>
        <v/>
      </c>
      <c r="L299" t="str">
        <f t="array" ref="L299">IFERROR(INDEX($G$4:$G$499, J299),"")</f>
        <v/>
      </c>
      <c r="M299" t="str">
        <f t="array" ref="M299">IF(AND(J300&gt;99999,J299&lt;99999),O299- (SUM(--(NOT(ISBLANK(INDEX(Colony!$J$21:$J$494, J299):INDEX(Colony!$J$21:$J$494, COUNT($A$4:$A$499))))))), IFERROR(O299-(SUM(--(NOT(ISBLANK(INDEX(Colony!$J$21:$J$494, J299):INDEX(Colony!$J$21:$J$494, J300-1)))))),""))</f>
        <v/>
      </c>
      <c r="N299" t="str">
        <f t="array" ref="N299">IFERROR(INDEX($E$4:$E$499,J299),"")</f>
        <v/>
      </c>
      <c r="O299" t="str">
        <f t="array" ref="O299">IFERROR(IF(NOT(J299+100&gt;J300),COUNT($A$4:$A$499)+1-J299,IFERROR(J300-J299,"")),"")</f>
        <v/>
      </c>
      <c r="W299" s="2"/>
      <c r="Y299" s="2"/>
      <c r="AA299" s="2"/>
      <c r="AC299" s="2"/>
      <c r="AE299" s="2"/>
      <c r="AG299" s="2"/>
      <c r="AI299" s="2"/>
    </row>
    <row r="300" spans="1:35" x14ac:dyDescent="0.25">
      <c r="A300" s="2" t="str">
        <f>IF(ISBLANK(Colony!D317),"",Colony!D317)</f>
        <v/>
      </c>
      <c r="B300" t="str">
        <f>IF(ISBLANK(Colony!E317),"",Colony!E317)</f>
        <v/>
      </c>
      <c r="C300" t="str">
        <f>IF(ISBLANK(Colony!F317),"",Colony!F317)</f>
        <v/>
      </c>
      <c r="D300" s="1" t="str">
        <f>IF(ISBLANK(Colony!G317),"",Colony!G317)</f>
        <v/>
      </c>
      <c r="E300" s="1" t="str">
        <f>IF(ISBLANK(Colony!H317),"",Colony!H317)</f>
        <v/>
      </c>
      <c r="F300" s="1" t="str">
        <f>IF(ISBLANK(Colony!I317),"",Colony!I317)</f>
        <v/>
      </c>
      <c r="G300" s="1" t="str">
        <f>IF(ISBLANK(Colony!J317),"",Colony!J317)</f>
        <v/>
      </c>
      <c r="H300" s="1" t="str">
        <f>IF(ISBLANK(Colony!L317),"",Colony!L317)</f>
        <v/>
      </c>
      <c r="I300" t="str">
        <f t="array" ref="I300">_xlfn.IFNA(INDEX($A$4:$A$499&amp;$E$4:$E$499, MATCH(0, COUNTIF(I$3:I299, $A$4:$A$499&amp;$E$4:$E$499), 0)),"")</f>
        <v/>
      </c>
      <c r="J300" t="str">
        <f t="array" ref="J300">_xlfn.IFNA( MATCH(0, COUNTIF(I$3:I299, $A$4:$A$499&amp;$E$4:$E$499), 0),"")</f>
        <v/>
      </c>
      <c r="K300" s="2" t="str">
        <f t="array" ref="K300">IFERROR(INDEX($A$4:$A$499, J300),"")</f>
        <v/>
      </c>
      <c r="L300" t="str">
        <f t="array" ref="L300">IFERROR(INDEX($G$4:$G$499, J300),"")</f>
        <v/>
      </c>
      <c r="M300" t="str">
        <f t="array" ref="M300">IF(AND(J301&gt;99999,J300&lt;99999),O300- (SUM(--(NOT(ISBLANK(INDEX(Colony!$J$21:$J$494, J300):INDEX(Colony!$J$21:$J$494, COUNT($A$4:$A$499))))))), IFERROR(O300-(SUM(--(NOT(ISBLANK(INDEX(Colony!$J$21:$J$494, J300):INDEX(Colony!$J$21:$J$494, J301-1)))))),""))</f>
        <v/>
      </c>
      <c r="N300" t="str">
        <f t="array" ref="N300">IFERROR(INDEX($E$4:$E$499,J300),"")</f>
        <v/>
      </c>
      <c r="O300" t="str">
        <f t="array" ref="O300">IFERROR(IF(NOT(J300+100&gt;J301),COUNT($A$4:$A$499)+1-J300,IFERROR(J301-J300,"")),"")</f>
        <v/>
      </c>
      <c r="W300" s="2"/>
      <c r="Y300" s="2"/>
      <c r="AA300" s="2"/>
      <c r="AC300" s="2"/>
      <c r="AE300" s="2"/>
      <c r="AG300" s="2"/>
      <c r="AI300" s="2"/>
    </row>
    <row r="301" spans="1:35" x14ac:dyDescent="0.25">
      <c r="A301" s="2" t="str">
        <f>IF(ISBLANK(Colony!D318),"",Colony!D318)</f>
        <v/>
      </c>
      <c r="B301" t="str">
        <f>IF(ISBLANK(Colony!E318),"",Colony!E318)</f>
        <v/>
      </c>
      <c r="C301" t="str">
        <f>IF(ISBLANK(Colony!F318),"",Colony!F318)</f>
        <v/>
      </c>
      <c r="D301" s="1" t="str">
        <f>IF(ISBLANK(Colony!G318),"",Colony!G318)</f>
        <v/>
      </c>
      <c r="E301" s="1" t="str">
        <f>IF(ISBLANK(Colony!H318),"",Colony!H318)</f>
        <v/>
      </c>
      <c r="F301" s="1" t="str">
        <f>IF(ISBLANK(Colony!I318),"",Colony!I318)</f>
        <v/>
      </c>
      <c r="G301" s="1" t="str">
        <f>IF(ISBLANK(Colony!J318),"",Colony!J318)</f>
        <v/>
      </c>
      <c r="H301" s="1" t="str">
        <f>IF(ISBLANK(Colony!L318),"",Colony!L318)</f>
        <v/>
      </c>
      <c r="I301" t="str">
        <f t="array" ref="I301">_xlfn.IFNA(INDEX($A$4:$A$499&amp;$E$4:$E$499, MATCH(0, COUNTIF(I$3:I300, $A$4:$A$499&amp;$E$4:$E$499), 0)),"")</f>
        <v/>
      </c>
      <c r="J301" t="str">
        <f t="array" ref="J301">_xlfn.IFNA( MATCH(0, COUNTIF(I$3:I300, $A$4:$A$499&amp;$E$4:$E$499), 0),"")</f>
        <v/>
      </c>
      <c r="K301" s="2" t="str">
        <f t="array" ref="K301">IFERROR(INDEX($A$4:$A$499, J301),"")</f>
        <v/>
      </c>
      <c r="L301" t="str">
        <f t="array" ref="L301">IFERROR(INDEX($G$4:$G$499, J301),"")</f>
        <v/>
      </c>
      <c r="M301" t="str">
        <f t="array" ref="M301">IF(AND(J302&gt;99999,J301&lt;99999),O301- (SUM(--(NOT(ISBLANK(INDEX(Colony!$J$21:$J$494, J301):INDEX(Colony!$J$21:$J$494, COUNT($A$4:$A$499))))))), IFERROR(O301-(SUM(--(NOT(ISBLANK(INDEX(Colony!$J$21:$J$494, J301):INDEX(Colony!$J$21:$J$494, J302-1)))))),""))</f>
        <v/>
      </c>
      <c r="N301" t="str">
        <f t="array" ref="N301">IFERROR(INDEX($E$4:$E$499,J301),"")</f>
        <v/>
      </c>
      <c r="O301" t="str">
        <f t="array" ref="O301">IFERROR(IF(NOT(J301+100&gt;J302),COUNT($A$4:$A$499)+1-J301,IFERROR(J302-J301,"")),"")</f>
        <v/>
      </c>
      <c r="W301" s="2"/>
      <c r="Y301" s="2"/>
      <c r="AA301" s="2"/>
      <c r="AC301" s="2"/>
      <c r="AE301" s="2"/>
      <c r="AG301" s="2"/>
      <c r="AI301" s="2"/>
    </row>
    <row r="302" spans="1:35" x14ac:dyDescent="0.25">
      <c r="A302" s="2" t="str">
        <f>IF(ISBLANK(Colony!D319),"",Colony!D319)</f>
        <v/>
      </c>
      <c r="B302" t="str">
        <f>IF(ISBLANK(Colony!E319),"",Colony!E319)</f>
        <v/>
      </c>
      <c r="C302" t="str">
        <f>IF(ISBLANK(Colony!F319),"",Colony!F319)</f>
        <v/>
      </c>
      <c r="D302" s="1" t="str">
        <f>IF(ISBLANK(Colony!G319),"",Colony!G319)</f>
        <v/>
      </c>
      <c r="E302" s="1" t="str">
        <f>IF(ISBLANK(Colony!H319),"",Colony!H319)</f>
        <v/>
      </c>
      <c r="F302" s="1" t="str">
        <f>IF(ISBLANK(Colony!I319),"",Colony!I319)</f>
        <v/>
      </c>
      <c r="G302" s="1" t="str">
        <f>IF(ISBLANK(Colony!J319),"",Colony!J319)</f>
        <v/>
      </c>
      <c r="H302" s="1" t="str">
        <f>IF(ISBLANK(Colony!L319),"",Colony!L319)</f>
        <v/>
      </c>
      <c r="I302" t="str">
        <f t="array" ref="I302">_xlfn.IFNA(INDEX($A$4:$A$499&amp;$E$4:$E$499, MATCH(0, COUNTIF(I$3:I301, $A$4:$A$499&amp;$E$4:$E$499), 0)),"")</f>
        <v/>
      </c>
      <c r="J302" t="str">
        <f t="array" ref="J302">_xlfn.IFNA( MATCH(0, COUNTIF(I$3:I301, $A$4:$A$499&amp;$E$4:$E$499), 0),"")</f>
        <v/>
      </c>
      <c r="K302" s="2" t="str">
        <f t="array" ref="K302">IFERROR(INDEX($A$4:$A$499, J302),"")</f>
        <v/>
      </c>
      <c r="L302" t="str">
        <f t="array" ref="L302">IFERROR(INDEX($G$4:$G$499, J302),"")</f>
        <v/>
      </c>
      <c r="M302" t="str">
        <f t="array" ref="M302">IF(AND(J303&gt;99999,J302&lt;99999),O302- (SUM(--(NOT(ISBLANK(INDEX(Colony!$J$21:$J$494, J302):INDEX(Colony!$J$21:$J$494, COUNT($A$4:$A$499))))))), IFERROR(O302-(SUM(--(NOT(ISBLANK(INDEX(Colony!$J$21:$J$494, J302):INDEX(Colony!$J$21:$J$494, J303-1)))))),""))</f>
        <v/>
      </c>
      <c r="N302" t="str">
        <f t="array" ref="N302">IFERROR(INDEX($E$4:$E$499,J302),"")</f>
        <v/>
      </c>
      <c r="O302" t="str">
        <f t="array" ref="O302">IFERROR(IF(NOT(J302+100&gt;J303),COUNT($A$4:$A$499)+1-J302,IFERROR(J303-J302,"")),"")</f>
        <v/>
      </c>
      <c r="W302" s="2"/>
      <c r="Y302" s="2"/>
      <c r="AA302" s="2"/>
      <c r="AC302" s="2"/>
      <c r="AE302" s="2"/>
      <c r="AG302" s="2"/>
      <c r="AI302" s="2"/>
    </row>
    <row r="303" spans="1:35" x14ac:dyDescent="0.25">
      <c r="A303" s="2" t="str">
        <f>IF(ISBLANK(Colony!D320),"",Colony!D320)</f>
        <v/>
      </c>
      <c r="B303" t="str">
        <f>IF(ISBLANK(Colony!E320),"",Colony!E320)</f>
        <v/>
      </c>
      <c r="C303" t="str">
        <f>IF(ISBLANK(Colony!F320),"",Colony!F320)</f>
        <v/>
      </c>
      <c r="D303" s="1" t="str">
        <f>IF(ISBLANK(Colony!G320),"",Colony!G320)</f>
        <v/>
      </c>
      <c r="E303" s="1" t="str">
        <f>IF(ISBLANK(Colony!H320),"",Colony!H320)</f>
        <v/>
      </c>
      <c r="F303" s="1" t="str">
        <f>IF(ISBLANK(Colony!I320),"",Colony!I320)</f>
        <v/>
      </c>
      <c r="G303" s="1" t="str">
        <f>IF(ISBLANK(Colony!J320),"",Colony!J320)</f>
        <v/>
      </c>
      <c r="H303" s="1" t="str">
        <f>IF(ISBLANK(Colony!L320),"",Colony!L320)</f>
        <v/>
      </c>
      <c r="I303" t="str">
        <f t="array" ref="I303">_xlfn.IFNA(INDEX($A$4:$A$499&amp;$E$4:$E$499, MATCH(0, COUNTIF(I$3:I302, $A$4:$A$499&amp;$E$4:$E$499), 0)),"")</f>
        <v/>
      </c>
      <c r="J303" t="str">
        <f t="array" ref="J303">_xlfn.IFNA( MATCH(0, COUNTIF(I$3:I302, $A$4:$A$499&amp;$E$4:$E$499), 0),"")</f>
        <v/>
      </c>
      <c r="K303" s="2" t="str">
        <f t="array" ref="K303">IFERROR(INDEX($A$4:$A$499, J303),"")</f>
        <v/>
      </c>
      <c r="L303" t="str">
        <f t="array" ref="L303">IFERROR(INDEX($G$4:$G$499, J303),"")</f>
        <v/>
      </c>
      <c r="M303" t="str">
        <f t="array" ref="M303">IF(AND(J304&gt;99999,J303&lt;99999),O303- (SUM(--(NOT(ISBLANK(INDEX(Colony!$J$21:$J$494, J303):INDEX(Colony!$J$21:$J$494, COUNT($A$4:$A$499))))))), IFERROR(O303-(SUM(--(NOT(ISBLANK(INDEX(Colony!$J$21:$J$494, J303):INDEX(Colony!$J$21:$J$494, J304-1)))))),""))</f>
        <v/>
      </c>
      <c r="N303" t="str">
        <f t="array" ref="N303">IFERROR(INDEX($E$4:$E$499,J303),"")</f>
        <v/>
      </c>
      <c r="O303" t="str">
        <f t="array" ref="O303">IFERROR(IF(NOT(J303+100&gt;J304),COUNT($A$4:$A$499)+1-J303,IFERROR(J304-J303,"")),"")</f>
        <v/>
      </c>
      <c r="W303" s="2"/>
      <c r="Y303" s="2"/>
      <c r="AA303" s="2"/>
      <c r="AC303" s="2"/>
      <c r="AE303" s="2"/>
      <c r="AG303" s="2"/>
      <c r="AI303" s="2"/>
    </row>
    <row r="304" spans="1:35" x14ac:dyDescent="0.25">
      <c r="A304" s="2" t="str">
        <f>IF(ISBLANK(Colony!D321),"",Colony!D321)</f>
        <v/>
      </c>
      <c r="B304" t="str">
        <f>IF(ISBLANK(Colony!E321),"",Colony!E321)</f>
        <v/>
      </c>
      <c r="C304" t="str">
        <f>IF(ISBLANK(Colony!F321),"",Colony!F321)</f>
        <v/>
      </c>
      <c r="D304" s="1" t="str">
        <f>IF(ISBLANK(Colony!G321),"",Colony!G321)</f>
        <v/>
      </c>
      <c r="E304" s="1" t="str">
        <f>IF(ISBLANK(Colony!H321),"",Colony!H321)</f>
        <v/>
      </c>
      <c r="F304" s="1" t="str">
        <f>IF(ISBLANK(Colony!I321),"",Colony!I321)</f>
        <v/>
      </c>
      <c r="G304" s="1" t="str">
        <f>IF(ISBLANK(Colony!J321),"",Colony!J321)</f>
        <v/>
      </c>
      <c r="H304" s="1" t="str">
        <f>IF(ISBLANK(Colony!L321),"",Colony!L321)</f>
        <v/>
      </c>
      <c r="I304" t="str">
        <f t="array" ref="I304">_xlfn.IFNA(INDEX($A$4:$A$499&amp;$E$4:$E$499, MATCH(0, COUNTIF(I$3:I303, $A$4:$A$499&amp;$E$4:$E$499), 0)),"")</f>
        <v/>
      </c>
      <c r="J304" t="str">
        <f t="array" ref="J304">_xlfn.IFNA( MATCH(0, COUNTIF(I$3:I303, $A$4:$A$499&amp;$E$4:$E$499), 0),"")</f>
        <v/>
      </c>
      <c r="K304" s="2" t="str">
        <f t="array" ref="K304">IFERROR(INDEX($A$4:$A$499, J304),"")</f>
        <v/>
      </c>
      <c r="L304" t="str">
        <f t="array" ref="L304">IFERROR(INDEX($G$4:$G$499, J304),"")</f>
        <v/>
      </c>
      <c r="M304" t="str">
        <f t="array" ref="M304">IF(AND(J305&gt;99999,J304&lt;99999),O304- (SUM(--(NOT(ISBLANK(INDEX(Colony!$J$21:$J$494, J304):INDEX(Colony!$J$21:$J$494, COUNT($A$4:$A$499))))))), IFERROR(O304-(SUM(--(NOT(ISBLANK(INDEX(Colony!$J$21:$J$494, J304):INDEX(Colony!$J$21:$J$494, J305-1)))))),""))</f>
        <v/>
      </c>
      <c r="N304" t="str">
        <f t="array" ref="N304">IFERROR(INDEX($E$4:$E$499,J304),"")</f>
        <v/>
      </c>
      <c r="O304" t="str">
        <f t="array" ref="O304">IFERROR(IF(NOT(J304+100&gt;J305),COUNT($A$4:$A$499)+1-J304,IFERROR(J305-J304,"")),"")</f>
        <v/>
      </c>
      <c r="W304" s="2"/>
      <c r="Y304" s="2"/>
      <c r="AA304" s="2"/>
      <c r="AC304" s="2"/>
      <c r="AE304" s="2"/>
      <c r="AG304" s="2"/>
      <c r="AI304" s="2"/>
    </row>
    <row r="305" spans="1:35" x14ac:dyDescent="0.25">
      <c r="A305" s="2" t="str">
        <f>IF(ISBLANK(Colony!D322),"",Colony!D322)</f>
        <v/>
      </c>
      <c r="B305" t="str">
        <f>IF(ISBLANK(Colony!E322),"",Colony!E322)</f>
        <v/>
      </c>
      <c r="C305" t="str">
        <f>IF(ISBLANK(Colony!F322),"",Colony!F322)</f>
        <v/>
      </c>
      <c r="D305" s="1" t="str">
        <f>IF(ISBLANK(Colony!G322),"",Colony!G322)</f>
        <v/>
      </c>
      <c r="E305" s="1" t="str">
        <f>IF(ISBLANK(Colony!H322),"",Colony!H322)</f>
        <v/>
      </c>
      <c r="F305" s="1" t="str">
        <f>IF(ISBLANK(Colony!I322),"",Colony!I322)</f>
        <v/>
      </c>
      <c r="G305" s="1" t="str">
        <f>IF(ISBLANK(Colony!J322),"",Colony!J322)</f>
        <v/>
      </c>
      <c r="H305" s="1" t="str">
        <f>IF(ISBLANK(Colony!L322),"",Colony!L322)</f>
        <v/>
      </c>
      <c r="I305" t="str">
        <f t="array" ref="I305">_xlfn.IFNA(INDEX($A$4:$A$499&amp;$E$4:$E$499, MATCH(0, COUNTIF(I$3:I304, $A$4:$A$499&amp;$E$4:$E$499), 0)),"")</f>
        <v/>
      </c>
      <c r="J305" t="str">
        <f t="array" ref="J305">_xlfn.IFNA( MATCH(0, COUNTIF(I$3:I304, $A$4:$A$499&amp;$E$4:$E$499), 0),"")</f>
        <v/>
      </c>
      <c r="K305" s="2" t="str">
        <f t="array" ref="K305">IFERROR(INDEX($A$4:$A$499, J305),"")</f>
        <v/>
      </c>
      <c r="L305" t="str">
        <f t="array" ref="L305">IFERROR(INDEX($G$4:$G$499, J305),"")</f>
        <v/>
      </c>
      <c r="M305" t="str">
        <f t="array" ref="M305">IF(AND(J306&gt;99999,J305&lt;99999),O305- (SUM(--(NOT(ISBLANK(INDEX(Colony!$J$21:$J$494, J305):INDEX(Colony!$J$21:$J$494, COUNT($A$4:$A$499))))))), IFERROR(O305-(SUM(--(NOT(ISBLANK(INDEX(Colony!$J$21:$J$494, J305):INDEX(Colony!$J$21:$J$494, J306-1)))))),""))</f>
        <v/>
      </c>
      <c r="N305" t="str">
        <f t="array" ref="N305">IFERROR(INDEX($E$4:$E$499,J305),"")</f>
        <v/>
      </c>
      <c r="O305" t="str">
        <f t="array" ref="O305">IFERROR(IF(NOT(J305+100&gt;J306),COUNT($A$4:$A$499)+1-J305,IFERROR(J306-J305,"")),"")</f>
        <v/>
      </c>
      <c r="W305" s="2"/>
      <c r="Y305" s="2"/>
      <c r="AA305" s="2"/>
      <c r="AC305" s="2"/>
      <c r="AE305" s="2"/>
      <c r="AG305" s="2"/>
      <c r="AI305" s="2"/>
    </row>
    <row r="306" spans="1:35" x14ac:dyDescent="0.25">
      <c r="A306" s="2" t="str">
        <f>IF(ISBLANK(Colony!D323),"",Colony!D323)</f>
        <v/>
      </c>
      <c r="B306" t="str">
        <f>IF(ISBLANK(Colony!E323),"",Colony!E323)</f>
        <v/>
      </c>
      <c r="C306" t="str">
        <f>IF(ISBLANK(Colony!F323),"",Colony!F323)</f>
        <v/>
      </c>
      <c r="D306" s="1" t="str">
        <f>IF(ISBLANK(Colony!G323),"",Colony!G323)</f>
        <v/>
      </c>
      <c r="E306" s="1" t="str">
        <f>IF(ISBLANK(Colony!H323),"",Colony!H323)</f>
        <v/>
      </c>
      <c r="F306" s="1" t="str">
        <f>IF(ISBLANK(Colony!I323),"",Colony!I323)</f>
        <v/>
      </c>
      <c r="G306" s="1" t="str">
        <f>IF(ISBLANK(Colony!J323),"",Colony!J323)</f>
        <v/>
      </c>
      <c r="H306" s="1" t="str">
        <f>IF(ISBLANK(Colony!L323),"",Colony!L323)</f>
        <v/>
      </c>
      <c r="I306" t="str">
        <f t="array" ref="I306">_xlfn.IFNA(INDEX($A$4:$A$499&amp;$E$4:$E$499, MATCH(0, COUNTIF(I$3:I305, $A$4:$A$499&amp;$E$4:$E$499), 0)),"")</f>
        <v/>
      </c>
      <c r="J306" t="str">
        <f t="array" ref="J306">_xlfn.IFNA( MATCH(0, COUNTIF(I$3:I305, $A$4:$A$499&amp;$E$4:$E$499), 0),"")</f>
        <v/>
      </c>
      <c r="K306" s="2" t="str">
        <f t="array" ref="K306">IFERROR(INDEX($A$4:$A$499, J306),"")</f>
        <v/>
      </c>
      <c r="L306" t="str">
        <f t="array" ref="L306">IFERROR(INDEX($G$4:$G$499, J306),"")</f>
        <v/>
      </c>
      <c r="M306" t="str">
        <f t="array" ref="M306">IF(AND(J307&gt;99999,J306&lt;99999),O306- (SUM(--(NOT(ISBLANK(INDEX(Colony!$J$21:$J$494, J306):INDEX(Colony!$J$21:$J$494, COUNT($A$4:$A$499))))))), IFERROR(O306-(SUM(--(NOT(ISBLANK(INDEX(Colony!$J$21:$J$494, J306):INDEX(Colony!$J$21:$J$494, J307-1)))))),""))</f>
        <v/>
      </c>
      <c r="N306" t="str">
        <f t="array" ref="N306">IFERROR(INDEX($E$4:$E$499,J306),"")</f>
        <v/>
      </c>
      <c r="O306" t="str">
        <f t="array" ref="O306">IFERROR(IF(NOT(J306+100&gt;J307),COUNT($A$4:$A$499)+1-J306,IFERROR(J307-J306,"")),"")</f>
        <v/>
      </c>
      <c r="W306" s="2"/>
      <c r="Y306" s="2"/>
      <c r="AA306" s="2"/>
      <c r="AC306" s="2"/>
      <c r="AE306" s="2"/>
      <c r="AG306" s="2"/>
      <c r="AI306" s="2"/>
    </row>
    <row r="307" spans="1:35" x14ac:dyDescent="0.25">
      <c r="A307" s="2" t="str">
        <f>IF(ISBLANK(Colony!D324),"",Colony!D324)</f>
        <v/>
      </c>
      <c r="B307" t="str">
        <f>IF(ISBLANK(Colony!E324),"",Colony!E324)</f>
        <v/>
      </c>
      <c r="C307" t="str">
        <f>IF(ISBLANK(Colony!F324),"",Colony!F324)</f>
        <v/>
      </c>
      <c r="D307" s="1" t="str">
        <f>IF(ISBLANK(Colony!G324),"",Colony!G324)</f>
        <v/>
      </c>
      <c r="E307" s="1" t="str">
        <f>IF(ISBLANK(Colony!H324),"",Colony!H324)</f>
        <v/>
      </c>
      <c r="F307" s="1" t="str">
        <f>IF(ISBLANK(Colony!I324),"",Colony!I324)</f>
        <v/>
      </c>
      <c r="G307" s="1" t="str">
        <f>IF(ISBLANK(Colony!J324),"",Colony!J324)</f>
        <v/>
      </c>
      <c r="H307" s="1" t="str">
        <f>IF(ISBLANK(Colony!L324),"",Colony!L324)</f>
        <v/>
      </c>
      <c r="I307" t="str">
        <f t="array" ref="I307">_xlfn.IFNA(INDEX($A$4:$A$499&amp;$E$4:$E$499, MATCH(0, COUNTIF(I$3:I306, $A$4:$A$499&amp;$E$4:$E$499), 0)),"")</f>
        <v/>
      </c>
      <c r="J307" t="str">
        <f t="array" ref="J307">_xlfn.IFNA( MATCH(0, COUNTIF(I$3:I306, $A$4:$A$499&amp;$E$4:$E$499), 0),"")</f>
        <v/>
      </c>
      <c r="K307" s="2" t="str">
        <f t="array" ref="K307">IFERROR(INDEX($A$4:$A$499, J307),"")</f>
        <v/>
      </c>
      <c r="L307" t="str">
        <f t="array" ref="L307">IFERROR(INDEX($G$4:$G$499, J307),"")</f>
        <v/>
      </c>
      <c r="M307" t="str">
        <f t="array" ref="M307">IF(AND(J308&gt;99999,J307&lt;99999),O307- (SUM(--(NOT(ISBLANK(INDEX(Colony!$J$21:$J$494, J307):INDEX(Colony!$J$21:$J$494, COUNT($A$4:$A$499))))))), IFERROR(O307-(SUM(--(NOT(ISBLANK(INDEX(Colony!$J$21:$J$494, J307):INDEX(Colony!$J$21:$J$494, J308-1)))))),""))</f>
        <v/>
      </c>
      <c r="N307" t="str">
        <f t="array" ref="N307">IFERROR(INDEX($E$4:$E$499,J307),"")</f>
        <v/>
      </c>
      <c r="O307" t="str">
        <f t="array" ref="O307">IFERROR(IF(NOT(J307+100&gt;J308),COUNT($A$4:$A$499)+1-J307,IFERROR(J308-J307,"")),"")</f>
        <v/>
      </c>
      <c r="W307" s="2"/>
      <c r="Y307" s="2"/>
      <c r="AA307" s="2"/>
      <c r="AC307" s="2"/>
      <c r="AE307" s="2"/>
      <c r="AG307" s="2"/>
      <c r="AI307" s="2"/>
    </row>
    <row r="308" spans="1:35" x14ac:dyDescent="0.25">
      <c r="A308" s="2" t="str">
        <f>IF(ISBLANK(Colony!D325),"",Colony!D325)</f>
        <v/>
      </c>
      <c r="B308" t="str">
        <f>IF(ISBLANK(Colony!E325),"",Colony!E325)</f>
        <v/>
      </c>
      <c r="C308" t="str">
        <f>IF(ISBLANK(Colony!F325),"",Colony!F325)</f>
        <v/>
      </c>
      <c r="D308" s="1" t="str">
        <f>IF(ISBLANK(Colony!G325),"",Colony!G325)</f>
        <v/>
      </c>
      <c r="E308" s="1" t="str">
        <f>IF(ISBLANK(Colony!H325),"",Colony!H325)</f>
        <v/>
      </c>
      <c r="F308" s="1" t="str">
        <f>IF(ISBLANK(Colony!I325),"",Colony!I325)</f>
        <v/>
      </c>
      <c r="G308" s="1" t="str">
        <f>IF(ISBLANK(Colony!J325),"",Colony!J325)</f>
        <v/>
      </c>
      <c r="H308" s="1" t="str">
        <f>IF(ISBLANK(Colony!L325),"",Colony!L325)</f>
        <v/>
      </c>
      <c r="I308" t="str">
        <f t="array" ref="I308">_xlfn.IFNA(INDEX($A$4:$A$499&amp;$E$4:$E$499, MATCH(0, COUNTIF(I$3:I307, $A$4:$A$499&amp;$E$4:$E$499), 0)),"")</f>
        <v/>
      </c>
      <c r="J308" t="str">
        <f t="array" ref="J308">_xlfn.IFNA( MATCH(0, COUNTIF(I$3:I307, $A$4:$A$499&amp;$E$4:$E$499), 0),"")</f>
        <v/>
      </c>
      <c r="K308" s="2" t="str">
        <f t="array" ref="K308">IFERROR(INDEX($A$4:$A$499, J308),"")</f>
        <v/>
      </c>
      <c r="L308" t="str">
        <f t="array" ref="L308">IFERROR(INDEX($G$4:$G$499, J308),"")</f>
        <v/>
      </c>
      <c r="M308" t="str">
        <f t="array" ref="M308">IF(AND(J309&gt;99999,J308&lt;99999),O308- (SUM(--(NOT(ISBLANK(INDEX(Colony!$J$21:$J$494, J308):INDEX(Colony!$J$21:$J$494, COUNT($A$4:$A$499))))))), IFERROR(O308-(SUM(--(NOT(ISBLANK(INDEX(Colony!$J$21:$J$494, J308):INDEX(Colony!$J$21:$J$494, J309-1)))))),""))</f>
        <v/>
      </c>
      <c r="N308" t="str">
        <f t="array" ref="N308">IFERROR(INDEX($E$4:$E$499,J308),"")</f>
        <v/>
      </c>
      <c r="O308" t="str">
        <f t="array" ref="O308">IFERROR(IF(NOT(J308+100&gt;J309),COUNT($A$4:$A$499)+1-J308,IFERROR(J309-J308,"")),"")</f>
        <v/>
      </c>
      <c r="W308" s="2"/>
      <c r="Y308" s="2"/>
      <c r="AA308" s="2"/>
      <c r="AC308" s="2"/>
      <c r="AE308" s="2"/>
      <c r="AG308" s="2"/>
      <c r="AI308" s="2"/>
    </row>
    <row r="309" spans="1:35" x14ac:dyDescent="0.25">
      <c r="A309" s="2" t="str">
        <f>IF(ISBLANK(Colony!D326),"",Colony!D326)</f>
        <v/>
      </c>
      <c r="B309" t="str">
        <f>IF(ISBLANK(Colony!E326),"",Colony!E326)</f>
        <v/>
      </c>
      <c r="C309" t="str">
        <f>IF(ISBLANK(Colony!F326),"",Colony!F326)</f>
        <v/>
      </c>
      <c r="D309" s="1" t="str">
        <f>IF(ISBLANK(Colony!G326),"",Colony!G326)</f>
        <v/>
      </c>
      <c r="E309" s="1" t="str">
        <f>IF(ISBLANK(Colony!H326),"",Colony!H326)</f>
        <v/>
      </c>
      <c r="F309" s="1" t="str">
        <f>IF(ISBLANK(Colony!I326),"",Colony!I326)</f>
        <v/>
      </c>
      <c r="G309" s="1" t="str">
        <f>IF(ISBLANK(Colony!J326),"",Colony!J326)</f>
        <v/>
      </c>
      <c r="H309" s="1" t="str">
        <f>IF(ISBLANK(Colony!L326),"",Colony!L326)</f>
        <v/>
      </c>
      <c r="I309" t="str">
        <f t="array" ref="I309">_xlfn.IFNA(INDEX($A$4:$A$499&amp;$E$4:$E$499, MATCH(0, COUNTIF(I$3:I308, $A$4:$A$499&amp;$E$4:$E$499), 0)),"")</f>
        <v/>
      </c>
      <c r="J309" t="str">
        <f t="array" ref="J309">_xlfn.IFNA( MATCH(0, COUNTIF(I$3:I308, $A$4:$A$499&amp;$E$4:$E$499), 0),"")</f>
        <v/>
      </c>
      <c r="K309" s="2" t="str">
        <f t="array" ref="K309">IFERROR(INDEX($A$4:$A$499, J309),"")</f>
        <v/>
      </c>
      <c r="L309" t="str">
        <f t="array" ref="L309">IFERROR(INDEX($G$4:$G$499, J309),"")</f>
        <v/>
      </c>
      <c r="M309" t="str">
        <f t="array" ref="M309">IF(AND(J310&gt;99999,J309&lt;99999),O309- (SUM(--(NOT(ISBLANK(INDEX(Colony!$J$21:$J$494, J309):INDEX(Colony!$J$21:$J$494, COUNT($A$4:$A$499))))))), IFERROR(O309-(SUM(--(NOT(ISBLANK(INDEX(Colony!$J$21:$J$494, J309):INDEX(Colony!$J$21:$J$494, J310-1)))))),""))</f>
        <v/>
      </c>
      <c r="N309" t="str">
        <f t="array" ref="N309">IFERROR(INDEX($E$4:$E$499,J309),"")</f>
        <v/>
      </c>
      <c r="O309" t="str">
        <f t="array" ref="O309">IFERROR(IF(NOT(J309+100&gt;J310),COUNT($A$4:$A$499)+1-J309,IFERROR(J310-J309,"")),"")</f>
        <v/>
      </c>
      <c r="W309" s="2"/>
      <c r="Y309" s="2"/>
      <c r="AA309" s="2"/>
      <c r="AC309" s="2"/>
      <c r="AE309" s="2"/>
      <c r="AG309" s="2"/>
      <c r="AI309" s="2"/>
    </row>
    <row r="310" spans="1:35" x14ac:dyDescent="0.25">
      <c r="A310" s="2" t="str">
        <f>IF(ISBLANK(Colony!D327),"",Colony!D327)</f>
        <v/>
      </c>
      <c r="B310" t="str">
        <f>IF(ISBLANK(Colony!E327),"",Colony!E327)</f>
        <v/>
      </c>
      <c r="C310" t="str">
        <f>IF(ISBLANK(Colony!F327),"",Colony!F327)</f>
        <v/>
      </c>
      <c r="D310" s="1" t="str">
        <f>IF(ISBLANK(Colony!G327),"",Colony!G327)</f>
        <v/>
      </c>
      <c r="E310" s="1" t="str">
        <f>IF(ISBLANK(Colony!H327),"",Colony!H327)</f>
        <v/>
      </c>
      <c r="F310" s="1" t="str">
        <f>IF(ISBLANK(Colony!I327),"",Colony!I327)</f>
        <v/>
      </c>
      <c r="G310" s="1" t="str">
        <f>IF(ISBLANK(Colony!J327),"",Colony!J327)</f>
        <v/>
      </c>
      <c r="H310" s="1" t="str">
        <f>IF(ISBLANK(Colony!L327),"",Colony!L327)</f>
        <v/>
      </c>
      <c r="I310" t="str">
        <f t="array" ref="I310">_xlfn.IFNA(INDEX($A$4:$A$499&amp;$E$4:$E$499, MATCH(0, COUNTIF(I$3:I309, $A$4:$A$499&amp;$E$4:$E$499), 0)),"")</f>
        <v/>
      </c>
      <c r="J310" t="str">
        <f t="array" ref="J310">_xlfn.IFNA( MATCH(0, COUNTIF(I$3:I309, $A$4:$A$499&amp;$E$4:$E$499), 0),"")</f>
        <v/>
      </c>
      <c r="K310" s="2" t="str">
        <f t="array" ref="K310">IFERROR(INDEX($A$4:$A$499, J310),"")</f>
        <v/>
      </c>
      <c r="L310" t="str">
        <f t="array" ref="L310">IFERROR(INDEX($G$4:$G$499, J310),"")</f>
        <v/>
      </c>
      <c r="M310" t="str">
        <f t="array" ref="M310">IF(AND(J311&gt;99999,J310&lt;99999),O310- (SUM(--(NOT(ISBLANK(INDEX(Colony!$J$21:$J$494, J310):INDEX(Colony!$J$21:$J$494, COUNT($A$4:$A$499))))))), IFERROR(O310-(SUM(--(NOT(ISBLANK(INDEX(Colony!$J$21:$J$494, J310):INDEX(Colony!$J$21:$J$494, J311-1)))))),""))</f>
        <v/>
      </c>
      <c r="N310" t="str">
        <f t="array" ref="N310">IFERROR(INDEX($E$4:$E$499,J310),"")</f>
        <v/>
      </c>
      <c r="O310" t="str">
        <f t="array" ref="O310">IFERROR(IF(NOT(J310+100&gt;J311),COUNT($A$4:$A$499)+1-J310,IFERROR(J311-J310,"")),"")</f>
        <v/>
      </c>
      <c r="W310" s="2"/>
      <c r="Y310" s="2"/>
      <c r="AA310" s="2"/>
      <c r="AC310" s="2"/>
      <c r="AE310" s="2"/>
      <c r="AG310" s="2"/>
      <c r="AI310" s="2"/>
    </row>
    <row r="311" spans="1:35" x14ac:dyDescent="0.25">
      <c r="A311" s="2" t="str">
        <f>IF(ISBLANK(Colony!D328),"",Colony!D328)</f>
        <v/>
      </c>
      <c r="B311" t="str">
        <f>IF(ISBLANK(Colony!E328),"",Colony!E328)</f>
        <v/>
      </c>
      <c r="C311" t="str">
        <f>IF(ISBLANK(Colony!F328),"",Colony!F328)</f>
        <v/>
      </c>
      <c r="D311" s="1" t="str">
        <f>IF(ISBLANK(Colony!G328),"",Colony!G328)</f>
        <v/>
      </c>
      <c r="E311" s="1" t="str">
        <f>IF(ISBLANK(Colony!H328),"",Colony!H328)</f>
        <v/>
      </c>
      <c r="F311" s="1" t="str">
        <f>IF(ISBLANK(Colony!I328),"",Colony!I328)</f>
        <v/>
      </c>
      <c r="G311" s="1" t="str">
        <f>IF(ISBLANK(Colony!J328),"",Colony!J328)</f>
        <v/>
      </c>
      <c r="H311" s="1" t="str">
        <f>IF(ISBLANK(Colony!L328),"",Colony!L328)</f>
        <v/>
      </c>
      <c r="I311" t="str">
        <f t="array" ref="I311">_xlfn.IFNA(INDEX($A$4:$A$499&amp;$E$4:$E$499, MATCH(0, COUNTIF(I$3:I310, $A$4:$A$499&amp;$E$4:$E$499), 0)),"")</f>
        <v/>
      </c>
      <c r="J311" t="str">
        <f t="array" ref="J311">_xlfn.IFNA( MATCH(0, COUNTIF(I$3:I310, $A$4:$A$499&amp;$E$4:$E$499), 0),"")</f>
        <v/>
      </c>
      <c r="K311" s="2" t="str">
        <f t="array" ref="K311">IFERROR(INDEX($A$4:$A$499, J311),"")</f>
        <v/>
      </c>
      <c r="L311" t="str">
        <f t="array" ref="L311">IFERROR(INDEX($G$4:$G$499, J311),"")</f>
        <v/>
      </c>
      <c r="M311" t="str">
        <f t="array" ref="M311">IF(AND(J312&gt;99999,J311&lt;99999),O311- (SUM(--(NOT(ISBLANK(INDEX(Colony!$J$21:$J$494, J311):INDEX(Colony!$J$21:$J$494, COUNT($A$4:$A$499))))))), IFERROR(O311-(SUM(--(NOT(ISBLANK(INDEX(Colony!$J$21:$J$494, J311):INDEX(Colony!$J$21:$J$494, J312-1)))))),""))</f>
        <v/>
      </c>
      <c r="N311" t="str">
        <f t="array" ref="N311">IFERROR(INDEX($E$4:$E$499,J311),"")</f>
        <v/>
      </c>
      <c r="O311" t="str">
        <f t="array" ref="O311">IFERROR(IF(NOT(J311+100&gt;J312),COUNT($A$4:$A$499)+1-J311,IFERROR(J312-J311,"")),"")</f>
        <v/>
      </c>
      <c r="W311" s="2"/>
      <c r="Y311" s="2"/>
      <c r="AA311" s="2"/>
      <c r="AC311" s="2"/>
      <c r="AE311" s="2"/>
      <c r="AG311" s="2"/>
      <c r="AI311" s="2"/>
    </row>
    <row r="312" spans="1:35" x14ac:dyDescent="0.25">
      <c r="A312" s="2" t="str">
        <f>IF(ISBLANK(Colony!D329),"",Colony!D329)</f>
        <v/>
      </c>
      <c r="B312" t="str">
        <f>IF(ISBLANK(Colony!E329),"",Colony!E329)</f>
        <v/>
      </c>
      <c r="C312" t="str">
        <f>IF(ISBLANK(Colony!F329),"",Colony!F329)</f>
        <v/>
      </c>
      <c r="D312" s="1" t="str">
        <f>IF(ISBLANK(Colony!G329),"",Colony!G329)</f>
        <v/>
      </c>
      <c r="E312" s="1" t="str">
        <f>IF(ISBLANK(Colony!H329),"",Colony!H329)</f>
        <v/>
      </c>
      <c r="F312" s="1" t="str">
        <f>IF(ISBLANK(Colony!I329),"",Colony!I329)</f>
        <v/>
      </c>
      <c r="G312" s="1" t="str">
        <f>IF(ISBLANK(Colony!J329),"",Colony!J329)</f>
        <v/>
      </c>
      <c r="H312" s="1" t="str">
        <f>IF(ISBLANK(Colony!L329),"",Colony!L329)</f>
        <v/>
      </c>
      <c r="I312" t="str">
        <f t="array" ref="I312">_xlfn.IFNA(INDEX($A$4:$A$499&amp;$E$4:$E$499, MATCH(0, COUNTIF(I$3:I311, $A$4:$A$499&amp;$E$4:$E$499), 0)),"")</f>
        <v/>
      </c>
      <c r="J312" t="str">
        <f t="array" ref="J312">_xlfn.IFNA( MATCH(0, COUNTIF(I$3:I311, $A$4:$A$499&amp;$E$4:$E$499), 0),"")</f>
        <v/>
      </c>
      <c r="K312" s="2" t="str">
        <f t="array" ref="K312">IFERROR(INDEX($A$4:$A$499, J312),"")</f>
        <v/>
      </c>
      <c r="L312" t="str">
        <f t="array" ref="L312">IFERROR(INDEX($G$4:$G$499, J312),"")</f>
        <v/>
      </c>
      <c r="M312" t="str">
        <f t="array" ref="M312">IF(AND(J313&gt;99999,J312&lt;99999),O312- (SUM(--(NOT(ISBLANK(INDEX(Colony!$J$21:$J$494, J312):INDEX(Colony!$J$21:$J$494, COUNT($A$4:$A$499))))))), IFERROR(O312-(SUM(--(NOT(ISBLANK(INDEX(Colony!$J$21:$J$494, J312):INDEX(Colony!$J$21:$J$494, J313-1)))))),""))</f>
        <v/>
      </c>
      <c r="N312" t="str">
        <f t="array" ref="N312">IFERROR(INDEX($E$4:$E$499,J312),"")</f>
        <v/>
      </c>
      <c r="O312" t="str">
        <f t="array" ref="O312">IFERROR(IF(NOT(J312+100&gt;J313),COUNT($A$4:$A$499)+1-J312,IFERROR(J313-J312,"")),"")</f>
        <v/>
      </c>
      <c r="W312" s="2"/>
      <c r="Y312" s="2"/>
      <c r="AA312" s="2"/>
      <c r="AC312" s="2"/>
      <c r="AE312" s="2"/>
      <c r="AG312" s="2"/>
      <c r="AI312" s="2"/>
    </row>
    <row r="313" spans="1:35" x14ac:dyDescent="0.25">
      <c r="A313" s="2" t="str">
        <f>IF(ISBLANK(Colony!D330),"",Colony!D330)</f>
        <v/>
      </c>
      <c r="B313" t="str">
        <f>IF(ISBLANK(Colony!E330),"",Colony!E330)</f>
        <v/>
      </c>
      <c r="C313" t="str">
        <f>IF(ISBLANK(Colony!F330),"",Colony!F330)</f>
        <v/>
      </c>
      <c r="D313" s="1" t="str">
        <f>IF(ISBLANK(Colony!G330),"",Colony!G330)</f>
        <v/>
      </c>
      <c r="E313" s="1" t="str">
        <f>IF(ISBLANK(Colony!H330),"",Colony!H330)</f>
        <v/>
      </c>
      <c r="F313" s="1" t="str">
        <f>IF(ISBLANK(Colony!I330),"",Colony!I330)</f>
        <v/>
      </c>
      <c r="G313" s="1" t="str">
        <f>IF(ISBLANK(Colony!J330),"",Colony!J330)</f>
        <v/>
      </c>
      <c r="H313" s="1" t="str">
        <f>IF(ISBLANK(Colony!L330),"",Colony!L330)</f>
        <v/>
      </c>
      <c r="I313" t="str">
        <f t="array" ref="I313">_xlfn.IFNA(INDEX($A$4:$A$499&amp;$E$4:$E$499, MATCH(0, COUNTIF(I$3:I312, $A$4:$A$499&amp;$E$4:$E$499), 0)),"")</f>
        <v/>
      </c>
      <c r="J313" t="str">
        <f t="array" ref="J313">_xlfn.IFNA( MATCH(0, COUNTIF(I$3:I312, $A$4:$A$499&amp;$E$4:$E$499), 0),"")</f>
        <v/>
      </c>
      <c r="K313" s="2" t="str">
        <f t="array" ref="K313">IFERROR(INDEX($A$4:$A$499, J313),"")</f>
        <v/>
      </c>
      <c r="L313" t="str">
        <f t="array" ref="L313">IFERROR(INDEX($G$4:$G$499, J313),"")</f>
        <v/>
      </c>
      <c r="M313" t="str">
        <f t="array" ref="M313">IF(AND(J314&gt;99999,J313&lt;99999),O313- (SUM(--(NOT(ISBLANK(INDEX(Colony!$J$21:$J$494, J313):INDEX(Colony!$J$21:$J$494, COUNT($A$4:$A$499))))))), IFERROR(O313-(SUM(--(NOT(ISBLANK(INDEX(Colony!$J$21:$J$494, J313):INDEX(Colony!$J$21:$J$494, J314-1)))))),""))</f>
        <v/>
      </c>
      <c r="N313" t="str">
        <f t="array" ref="N313">IFERROR(INDEX($E$4:$E$499,J313),"")</f>
        <v/>
      </c>
      <c r="O313" t="str">
        <f t="array" ref="O313">IFERROR(IF(NOT(J313+100&gt;J314),COUNT($A$4:$A$499)+1-J313,IFERROR(J314-J313,"")),"")</f>
        <v/>
      </c>
      <c r="W313" s="2"/>
      <c r="Y313" s="2"/>
      <c r="AA313" s="2"/>
      <c r="AC313" s="2"/>
      <c r="AE313" s="2"/>
      <c r="AG313" s="2"/>
      <c r="AI313" s="2"/>
    </row>
    <row r="314" spans="1:35" x14ac:dyDescent="0.25">
      <c r="A314" s="2" t="str">
        <f>IF(ISBLANK(Colony!D331),"",Colony!D331)</f>
        <v/>
      </c>
      <c r="B314" t="str">
        <f>IF(ISBLANK(Colony!E331),"",Colony!E331)</f>
        <v/>
      </c>
      <c r="C314" t="str">
        <f>IF(ISBLANK(Colony!F331),"",Colony!F331)</f>
        <v/>
      </c>
      <c r="D314" s="1" t="str">
        <f>IF(ISBLANK(Colony!G331),"",Colony!G331)</f>
        <v/>
      </c>
      <c r="E314" s="1" t="str">
        <f>IF(ISBLANK(Colony!H331),"",Colony!H331)</f>
        <v/>
      </c>
      <c r="F314" s="1" t="str">
        <f>IF(ISBLANK(Colony!I331),"",Colony!I331)</f>
        <v/>
      </c>
      <c r="G314" s="1" t="str">
        <f>IF(ISBLANK(Colony!J331),"",Colony!J331)</f>
        <v/>
      </c>
      <c r="H314" s="1" t="str">
        <f>IF(ISBLANK(Colony!L331),"",Colony!L331)</f>
        <v/>
      </c>
      <c r="I314" t="str">
        <f t="array" ref="I314">_xlfn.IFNA(INDEX($A$4:$A$499&amp;$E$4:$E$499, MATCH(0, COUNTIF(I$3:I313, $A$4:$A$499&amp;$E$4:$E$499), 0)),"")</f>
        <v/>
      </c>
      <c r="J314" t="str">
        <f t="array" ref="J314">_xlfn.IFNA( MATCH(0, COUNTIF(I$3:I313, $A$4:$A$499&amp;$E$4:$E$499), 0),"")</f>
        <v/>
      </c>
      <c r="K314" s="2" t="str">
        <f t="array" ref="K314">IFERROR(INDEX($A$4:$A$499, J314),"")</f>
        <v/>
      </c>
      <c r="L314" t="str">
        <f t="array" ref="L314">IFERROR(INDEX($G$4:$G$499, J314),"")</f>
        <v/>
      </c>
      <c r="M314" t="str">
        <f t="array" ref="M314">IF(AND(J315&gt;99999,J314&lt;99999),O314- (SUM(--(NOT(ISBLANK(INDEX(Colony!$J$21:$J$494, J314):INDEX(Colony!$J$21:$J$494, COUNT($A$4:$A$499))))))), IFERROR(O314-(SUM(--(NOT(ISBLANK(INDEX(Colony!$J$21:$J$494, J314):INDEX(Colony!$J$21:$J$494, J315-1)))))),""))</f>
        <v/>
      </c>
      <c r="N314" t="str">
        <f t="array" ref="N314">IFERROR(INDEX($E$4:$E$499,J314),"")</f>
        <v/>
      </c>
      <c r="O314" t="str">
        <f t="array" ref="O314">IFERROR(IF(NOT(J314+100&gt;J315),COUNT($A$4:$A$499)+1-J314,IFERROR(J315-J314,"")),"")</f>
        <v/>
      </c>
      <c r="W314" s="2"/>
      <c r="Y314" s="2"/>
      <c r="AA314" s="2"/>
      <c r="AC314" s="2"/>
      <c r="AE314" s="2"/>
      <c r="AG314" s="2"/>
      <c r="AI314" s="2"/>
    </row>
    <row r="315" spans="1:35" x14ac:dyDescent="0.25">
      <c r="A315" s="2" t="str">
        <f>IF(ISBLANK(Colony!D332),"",Colony!D332)</f>
        <v/>
      </c>
      <c r="B315" t="str">
        <f>IF(ISBLANK(Colony!E332),"",Colony!E332)</f>
        <v/>
      </c>
      <c r="C315" t="str">
        <f>IF(ISBLANK(Colony!F332),"",Colony!F332)</f>
        <v/>
      </c>
      <c r="D315" s="1" t="str">
        <f>IF(ISBLANK(Colony!G332),"",Colony!G332)</f>
        <v/>
      </c>
      <c r="E315" s="1" t="str">
        <f>IF(ISBLANK(Colony!H332),"",Colony!H332)</f>
        <v/>
      </c>
      <c r="F315" s="1" t="str">
        <f>IF(ISBLANK(Colony!I332),"",Colony!I332)</f>
        <v/>
      </c>
      <c r="G315" s="1" t="str">
        <f>IF(ISBLANK(Colony!J332),"",Colony!J332)</f>
        <v/>
      </c>
      <c r="H315" s="1" t="str">
        <f>IF(ISBLANK(Colony!L332),"",Colony!L332)</f>
        <v/>
      </c>
      <c r="I315" t="str">
        <f t="array" ref="I315">_xlfn.IFNA(INDEX($A$4:$A$499&amp;$E$4:$E$499, MATCH(0, COUNTIF(I$3:I314, $A$4:$A$499&amp;$E$4:$E$499), 0)),"")</f>
        <v/>
      </c>
      <c r="J315" t="str">
        <f t="array" ref="J315">_xlfn.IFNA( MATCH(0, COUNTIF(I$3:I314, $A$4:$A$499&amp;$E$4:$E$499), 0),"")</f>
        <v/>
      </c>
      <c r="K315" s="2" t="str">
        <f t="array" ref="K315">IFERROR(INDEX($A$4:$A$499, J315),"")</f>
        <v/>
      </c>
      <c r="L315" t="str">
        <f t="array" ref="L315">IFERROR(INDEX($G$4:$G$499, J315),"")</f>
        <v/>
      </c>
      <c r="M315" t="str">
        <f t="array" ref="M315">IF(AND(J316&gt;99999,J315&lt;99999),O315- (SUM(--(NOT(ISBLANK(INDEX(Colony!$J$21:$J$494, J315):INDEX(Colony!$J$21:$J$494, COUNT($A$4:$A$499))))))), IFERROR(O315-(SUM(--(NOT(ISBLANK(INDEX(Colony!$J$21:$J$494, J315):INDEX(Colony!$J$21:$J$494, J316-1)))))),""))</f>
        <v/>
      </c>
      <c r="N315" t="str">
        <f t="array" ref="N315">IFERROR(INDEX($E$4:$E$499,J315),"")</f>
        <v/>
      </c>
      <c r="O315" t="str">
        <f t="array" ref="O315">IFERROR(IF(NOT(J315+100&gt;J316),COUNT($A$4:$A$499)+1-J315,IFERROR(J316-J315,"")),"")</f>
        <v/>
      </c>
      <c r="W315" s="2"/>
      <c r="Y315" s="2"/>
      <c r="AA315" s="2"/>
      <c r="AC315" s="2"/>
      <c r="AE315" s="2"/>
      <c r="AG315" s="2"/>
      <c r="AI315" s="2"/>
    </row>
    <row r="316" spans="1:35" x14ac:dyDescent="0.25">
      <c r="A316" s="2" t="str">
        <f>IF(ISBLANK(Colony!D333),"",Colony!D333)</f>
        <v/>
      </c>
      <c r="B316" t="str">
        <f>IF(ISBLANK(Colony!E333),"",Colony!E333)</f>
        <v/>
      </c>
      <c r="C316" t="str">
        <f>IF(ISBLANK(Colony!F333),"",Colony!F333)</f>
        <v/>
      </c>
      <c r="D316" s="1" t="str">
        <f>IF(ISBLANK(Colony!G333),"",Colony!G333)</f>
        <v/>
      </c>
      <c r="E316" s="1" t="str">
        <f>IF(ISBLANK(Colony!H333),"",Colony!H333)</f>
        <v/>
      </c>
      <c r="F316" s="1" t="str">
        <f>IF(ISBLANK(Colony!I333),"",Colony!I333)</f>
        <v/>
      </c>
      <c r="G316" s="1" t="str">
        <f>IF(ISBLANK(Colony!J333),"",Colony!J333)</f>
        <v/>
      </c>
      <c r="H316" s="1" t="str">
        <f>IF(ISBLANK(Colony!L333),"",Colony!L333)</f>
        <v/>
      </c>
      <c r="I316" t="str">
        <f t="array" ref="I316">_xlfn.IFNA(INDEX($A$4:$A$499&amp;$E$4:$E$499, MATCH(0, COUNTIF(I$3:I315, $A$4:$A$499&amp;$E$4:$E$499), 0)),"")</f>
        <v/>
      </c>
      <c r="J316" t="str">
        <f t="array" ref="J316">_xlfn.IFNA( MATCH(0, COUNTIF(I$3:I315, $A$4:$A$499&amp;$E$4:$E$499), 0),"")</f>
        <v/>
      </c>
      <c r="K316" s="2" t="str">
        <f t="array" ref="K316">IFERROR(INDEX($A$4:$A$499, J316),"")</f>
        <v/>
      </c>
      <c r="L316" t="str">
        <f t="array" ref="L316">IFERROR(INDEX($G$4:$G$499, J316),"")</f>
        <v/>
      </c>
      <c r="M316" t="str">
        <f t="array" ref="M316">IF(AND(J317&gt;99999,J316&lt;99999),O316- (SUM(--(NOT(ISBLANK(INDEX(Colony!$J$21:$J$494, J316):INDEX(Colony!$J$21:$J$494, COUNT($A$4:$A$499))))))), IFERROR(O316-(SUM(--(NOT(ISBLANK(INDEX(Colony!$J$21:$J$494, J316):INDEX(Colony!$J$21:$J$494, J317-1)))))),""))</f>
        <v/>
      </c>
      <c r="N316" t="str">
        <f t="array" ref="N316">IFERROR(INDEX($E$4:$E$499,J316),"")</f>
        <v/>
      </c>
      <c r="O316" t="str">
        <f t="array" ref="O316">IFERROR(IF(NOT(J316+100&gt;J317),COUNT($A$4:$A$499)+1-J316,IFERROR(J317-J316,"")),"")</f>
        <v/>
      </c>
      <c r="W316" s="2"/>
      <c r="Y316" s="2"/>
      <c r="AA316" s="2"/>
      <c r="AC316" s="2"/>
      <c r="AE316" s="2"/>
      <c r="AG316" s="2"/>
      <c r="AI316" s="2"/>
    </row>
    <row r="317" spans="1:35" x14ac:dyDescent="0.25">
      <c r="A317" s="2" t="str">
        <f>IF(ISBLANK(Colony!D334),"",Colony!D334)</f>
        <v/>
      </c>
      <c r="B317" t="str">
        <f>IF(ISBLANK(Colony!E334),"",Colony!E334)</f>
        <v/>
      </c>
      <c r="C317" t="str">
        <f>IF(ISBLANK(Colony!F334),"",Colony!F334)</f>
        <v/>
      </c>
      <c r="D317" s="1" t="str">
        <f>IF(ISBLANK(Colony!G334),"",Colony!G334)</f>
        <v/>
      </c>
      <c r="E317" s="1" t="str">
        <f>IF(ISBLANK(Colony!H334),"",Colony!H334)</f>
        <v/>
      </c>
      <c r="F317" s="1" t="str">
        <f>IF(ISBLANK(Colony!I334),"",Colony!I334)</f>
        <v/>
      </c>
      <c r="G317" s="1" t="str">
        <f>IF(ISBLANK(Colony!J334),"",Colony!J334)</f>
        <v/>
      </c>
      <c r="H317" s="1" t="str">
        <f>IF(ISBLANK(Colony!L334),"",Colony!L334)</f>
        <v/>
      </c>
      <c r="I317" t="str">
        <f t="array" ref="I317">_xlfn.IFNA(INDEX($A$4:$A$499&amp;$E$4:$E$499, MATCH(0, COUNTIF(I$3:I316, $A$4:$A$499&amp;$E$4:$E$499), 0)),"")</f>
        <v/>
      </c>
      <c r="J317" t="str">
        <f t="array" ref="J317">_xlfn.IFNA( MATCH(0, COUNTIF(I$3:I316, $A$4:$A$499&amp;$E$4:$E$499), 0),"")</f>
        <v/>
      </c>
      <c r="K317" s="2" t="str">
        <f t="array" ref="K317">IFERROR(INDEX($A$4:$A$499, J317),"")</f>
        <v/>
      </c>
      <c r="L317" t="str">
        <f t="array" ref="L317">IFERROR(INDEX($G$4:$G$499, J317),"")</f>
        <v/>
      </c>
      <c r="M317" t="str">
        <f t="array" ref="M317">IF(AND(J318&gt;99999,J317&lt;99999),O317- (SUM(--(NOT(ISBLANK(INDEX(Colony!$J$21:$J$494, J317):INDEX(Colony!$J$21:$J$494, COUNT($A$4:$A$499))))))), IFERROR(O317-(SUM(--(NOT(ISBLANK(INDEX(Colony!$J$21:$J$494, J317):INDEX(Colony!$J$21:$J$494, J318-1)))))),""))</f>
        <v/>
      </c>
      <c r="N317" t="str">
        <f t="array" ref="N317">IFERROR(INDEX($E$4:$E$499,J317),"")</f>
        <v/>
      </c>
      <c r="O317" t="str">
        <f t="array" ref="O317">IFERROR(IF(NOT(J317+100&gt;J318),COUNT($A$4:$A$499)+1-J317,IFERROR(J318-J317,"")),"")</f>
        <v/>
      </c>
      <c r="W317" s="2"/>
      <c r="Y317" s="2"/>
      <c r="AA317" s="2"/>
      <c r="AC317" s="2"/>
      <c r="AE317" s="2"/>
      <c r="AG317" s="2"/>
      <c r="AI317" s="2"/>
    </row>
    <row r="318" spans="1:35" x14ac:dyDescent="0.25">
      <c r="A318" s="2" t="str">
        <f>IF(ISBLANK(Colony!D335),"",Colony!D335)</f>
        <v/>
      </c>
      <c r="B318" t="str">
        <f>IF(ISBLANK(Colony!E335),"",Colony!E335)</f>
        <v/>
      </c>
      <c r="C318" t="str">
        <f>IF(ISBLANK(Colony!F335),"",Colony!F335)</f>
        <v/>
      </c>
      <c r="D318" s="1" t="str">
        <f>IF(ISBLANK(Colony!G335),"",Colony!G335)</f>
        <v/>
      </c>
      <c r="E318" s="1" t="str">
        <f>IF(ISBLANK(Colony!H335),"",Colony!H335)</f>
        <v/>
      </c>
      <c r="F318" s="1" t="str">
        <f>IF(ISBLANK(Colony!I335),"",Colony!I335)</f>
        <v/>
      </c>
      <c r="G318" s="1" t="str">
        <f>IF(ISBLANK(Colony!J335),"",Colony!J335)</f>
        <v/>
      </c>
      <c r="H318" s="1" t="str">
        <f>IF(ISBLANK(Colony!L335),"",Colony!L335)</f>
        <v/>
      </c>
      <c r="I318" t="str">
        <f t="array" ref="I318">_xlfn.IFNA(INDEX($A$4:$A$499&amp;$E$4:$E$499, MATCH(0, COUNTIF(I$3:I317, $A$4:$A$499&amp;$E$4:$E$499), 0)),"")</f>
        <v/>
      </c>
      <c r="J318" t="str">
        <f t="array" ref="J318">_xlfn.IFNA( MATCH(0, COUNTIF(I$3:I317, $A$4:$A$499&amp;$E$4:$E$499), 0),"")</f>
        <v/>
      </c>
      <c r="K318" s="2" t="str">
        <f t="array" ref="K318">IFERROR(INDEX($A$4:$A$499, J318),"")</f>
        <v/>
      </c>
      <c r="L318" t="str">
        <f t="array" ref="L318">IFERROR(INDEX($G$4:$G$499, J318),"")</f>
        <v/>
      </c>
      <c r="M318" t="str">
        <f t="array" ref="M318">IF(AND(J319&gt;99999,J318&lt;99999),O318- (SUM(--(NOT(ISBLANK(INDEX(Colony!$J$21:$J$494, J318):INDEX(Colony!$J$21:$J$494, COUNT($A$4:$A$499))))))), IFERROR(O318-(SUM(--(NOT(ISBLANK(INDEX(Colony!$J$21:$J$494, J318):INDEX(Colony!$J$21:$J$494, J319-1)))))),""))</f>
        <v/>
      </c>
      <c r="N318" t="str">
        <f t="array" ref="N318">IFERROR(INDEX($E$4:$E$499,J318),"")</f>
        <v/>
      </c>
      <c r="O318" t="str">
        <f t="array" ref="O318">IFERROR(IF(NOT(J318+100&gt;J319),COUNT($A$4:$A$499)+1-J318,IFERROR(J319-J318,"")),"")</f>
        <v/>
      </c>
      <c r="W318" s="2"/>
      <c r="Y318" s="2"/>
      <c r="AA318" s="2"/>
      <c r="AC318" s="2"/>
      <c r="AE318" s="2"/>
      <c r="AG318" s="2"/>
      <c r="AI318" s="2"/>
    </row>
    <row r="319" spans="1:35" x14ac:dyDescent="0.25">
      <c r="A319" s="2" t="str">
        <f>IF(ISBLANK(Colony!D336),"",Colony!D336)</f>
        <v/>
      </c>
      <c r="B319" t="str">
        <f>IF(ISBLANK(Colony!E336),"",Colony!E336)</f>
        <v/>
      </c>
      <c r="C319" t="str">
        <f>IF(ISBLANK(Colony!F336),"",Colony!F336)</f>
        <v/>
      </c>
      <c r="D319" s="1" t="str">
        <f>IF(ISBLANK(Colony!G336),"",Colony!G336)</f>
        <v/>
      </c>
      <c r="E319" s="1" t="str">
        <f>IF(ISBLANK(Colony!H336),"",Colony!H336)</f>
        <v/>
      </c>
      <c r="F319" s="1" t="str">
        <f>IF(ISBLANK(Colony!I336),"",Colony!I336)</f>
        <v/>
      </c>
      <c r="G319" s="1" t="str">
        <f>IF(ISBLANK(Colony!J336),"",Colony!J336)</f>
        <v/>
      </c>
      <c r="H319" s="1" t="str">
        <f>IF(ISBLANK(Colony!L336),"",Colony!L336)</f>
        <v/>
      </c>
      <c r="I319" t="str">
        <f t="array" ref="I319">_xlfn.IFNA(INDEX($A$4:$A$499&amp;$E$4:$E$499, MATCH(0, COUNTIF(I$3:I318, $A$4:$A$499&amp;$E$4:$E$499), 0)),"")</f>
        <v/>
      </c>
      <c r="J319" t="str">
        <f t="array" ref="J319">_xlfn.IFNA( MATCH(0, COUNTIF(I$3:I318, $A$4:$A$499&amp;$E$4:$E$499), 0),"")</f>
        <v/>
      </c>
      <c r="K319" s="2" t="str">
        <f t="array" ref="K319">IFERROR(INDEX($A$4:$A$499, J319),"")</f>
        <v/>
      </c>
      <c r="L319" t="str">
        <f t="array" ref="L319">IFERROR(INDEX($G$4:$G$499, J319),"")</f>
        <v/>
      </c>
      <c r="M319" t="str">
        <f t="array" ref="M319">IF(AND(J320&gt;99999,J319&lt;99999),O319- (SUM(--(NOT(ISBLANK(INDEX(Colony!$J$21:$J$494, J319):INDEX(Colony!$J$21:$J$494, COUNT($A$4:$A$499))))))), IFERROR(O319-(SUM(--(NOT(ISBLANK(INDEX(Colony!$J$21:$J$494, J319):INDEX(Colony!$J$21:$J$494, J320-1)))))),""))</f>
        <v/>
      </c>
      <c r="N319" t="str">
        <f t="array" ref="N319">IFERROR(INDEX($E$4:$E$499,J319),"")</f>
        <v/>
      </c>
      <c r="O319" t="str">
        <f t="array" ref="O319">IFERROR(IF(NOT(J319+100&gt;J320),COUNT($A$4:$A$499)+1-J319,IFERROR(J320-J319,"")),"")</f>
        <v/>
      </c>
      <c r="W319" s="2"/>
      <c r="Y319" s="2"/>
      <c r="AA319" s="2"/>
      <c r="AC319" s="2"/>
      <c r="AE319" s="2"/>
      <c r="AG319" s="2"/>
      <c r="AI319" s="2"/>
    </row>
    <row r="320" spans="1:35" x14ac:dyDescent="0.25">
      <c r="A320" s="2" t="str">
        <f>IF(ISBLANK(Colony!D337),"",Colony!D337)</f>
        <v/>
      </c>
      <c r="B320" t="str">
        <f>IF(ISBLANK(Colony!E337),"",Colony!E337)</f>
        <v/>
      </c>
      <c r="C320" t="str">
        <f>IF(ISBLANK(Colony!F337),"",Colony!F337)</f>
        <v/>
      </c>
      <c r="D320" s="1" t="str">
        <f>IF(ISBLANK(Colony!G337),"",Colony!G337)</f>
        <v/>
      </c>
      <c r="E320" s="1" t="str">
        <f>IF(ISBLANK(Colony!H337),"",Colony!H337)</f>
        <v/>
      </c>
      <c r="F320" s="1" t="str">
        <f>IF(ISBLANK(Colony!I337),"",Colony!I337)</f>
        <v/>
      </c>
      <c r="G320" s="1" t="str">
        <f>IF(ISBLANK(Colony!J337),"",Colony!J337)</f>
        <v/>
      </c>
      <c r="H320" s="1" t="str">
        <f>IF(ISBLANK(Colony!L337),"",Colony!L337)</f>
        <v/>
      </c>
      <c r="I320" t="str">
        <f t="array" ref="I320">_xlfn.IFNA(INDEX($A$4:$A$499&amp;$E$4:$E$499, MATCH(0, COUNTIF(I$3:I319, $A$4:$A$499&amp;$E$4:$E$499), 0)),"")</f>
        <v/>
      </c>
      <c r="J320" t="str">
        <f t="array" ref="J320">_xlfn.IFNA( MATCH(0, COUNTIF(I$3:I319, $A$4:$A$499&amp;$E$4:$E$499), 0),"")</f>
        <v/>
      </c>
      <c r="K320" s="2" t="str">
        <f t="array" ref="K320">IFERROR(INDEX($A$4:$A$499, J320),"")</f>
        <v/>
      </c>
      <c r="L320" t="str">
        <f t="array" ref="L320">IFERROR(INDEX($G$4:$G$499, J320),"")</f>
        <v/>
      </c>
      <c r="M320" t="str">
        <f t="array" ref="M320">IF(AND(J321&gt;99999,J320&lt;99999),O320- (SUM(--(NOT(ISBLANK(INDEX(Colony!$J$21:$J$494, J320):INDEX(Colony!$J$21:$J$494, COUNT($A$4:$A$499))))))), IFERROR(O320-(SUM(--(NOT(ISBLANK(INDEX(Colony!$J$21:$J$494, J320):INDEX(Colony!$J$21:$J$494, J321-1)))))),""))</f>
        <v/>
      </c>
      <c r="N320" t="str">
        <f t="array" ref="N320">IFERROR(INDEX($E$4:$E$499,J320),"")</f>
        <v/>
      </c>
      <c r="O320" t="str">
        <f t="array" ref="O320">IFERROR(IF(NOT(J320+100&gt;J321),COUNT($A$4:$A$499)+1-J320,IFERROR(J321-J320,"")),"")</f>
        <v/>
      </c>
      <c r="W320" s="2"/>
      <c r="Y320" s="2"/>
      <c r="AA320" s="2"/>
      <c r="AC320" s="2"/>
      <c r="AE320" s="2"/>
      <c r="AG320" s="2"/>
      <c r="AI320" s="2"/>
    </row>
    <row r="321" spans="1:35" x14ac:dyDescent="0.25">
      <c r="A321" s="2" t="str">
        <f>IF(ISBLANK(Colony!D338),"",Colony!D338)</f>
        <v/>
      </c>
      <c r="B321" t="str">
        <f>IF(ISBLANK(Colony!E338),"",Colony!E338)</f>
        <v/>
      </c>
      <c r="C321" t="str">
        <f>IF(ISBLANK(Colony!F338),"",Colony!F338)</f>
        <v/>
      </c>
      <c r="D321" s="1" t="str">
        <f>IF(ISBLANK(Colony!G338),"",Colony!G338)</f>
        <v/>
      </c>
      <c r="E321" s="1" t="str">
        <f>IF(ISBLANK(Colony!H338),"",Colony!H338)</f>
        <v/>
      </c>
      <c r="F321" s="1" t="str">
        <f>IF(ISBLANK(Colony!I338),"",Colony!I338)</f>
        <v/>
      </c>
      <c r="G321" s="1" t="str">
        <f>IF(ISBLANK(Colony!J338),"",Colony!J338)</f>
        <v/>
      </c>
      <c r="H321" s="1" t="str">
        <f>IF(ISBLANK(Colony!L338),"",Colony!L338)</f>
        <v/>
      </c>
      <c r="I321" t="str">
        <f t="array" ref="I321">_xlfn.IFNA(INDEX($A$4:$A$499&amp;$E$4:$E$499, MATCH(0, COUNTIF(I$3:I320, $A$4:$A$499&amp;$E$4:$E$499), 0)),"")</f>
        <v/>
      </c>
      <c r="J321" t="str">
        <f t="array" ref="J321">_xlfn.IFNA( MATCH(0, COUNTIF(I$3:I320, $A$4:$A$499&amp;$E$4:$E$499), 0),"")</f>
        <v/>
      </c>
      <c r="K321" s="2" t="str">
        <f t="array" ref="K321">IFERROR(INDEX($A$4:$A$499, J321),"")</f>
        <v/>
      </c>
      <c r="L321" t="str">
        <f t="array" ref="L321">IFERROR(INDEX($G$4:$G$499, J321),"")</f>
        <v/>
      </c>
      <c r="M321" t="str">
        <f t="array" ref="M321">IF(AND(J322&gt;99999,J321&lt;99999),O321- (SUM(--(NOT(ISBLANK(INDEX(Colony!$J$21:$J$494, J321):INDEX(Colony!$J$21:$J$494, COUNT($A$4:$A$499))))))), IFERROR(O321-(SUM(--(NOT(ISBLANK(INDEX(Colony!$J$21:$J$494, J321):INDEX(Colony!$J$21:$J$494, J322-1)))))),""))</f>
        <v/>
      </c>
      <c r="N321" t="str">
        <f t="array" ref="N321">IFERROR(INDEX($E$4:$E$499,J321),"")</f>
        <v/>
      </c>
      <c r="O321" t="str">
        <f t="array" ref="O321">IFERROR(IF(NOT(J321+100&gt;J322),COUNT($A$4:$A$499)+1-J321,IFERROR(J322-J321,"")),"")</f>
        <v/>
      </c>
      <c r="W321" s="2"/>
      <c r="Y321" s="2"/>
      <c r="AA321" s="2"/>
      <c r="AC321" s="2"/>
      <c r="AE321" s="2"/>
      <c r="AG321" s="2"/>
      <c r="AI321" s="2"/>
    </row>
    <row r="322" spans="1:35" x14ac:dyDescent="0.25">
      <c r="A322" s="2" t="str">
        <f>IF(ISBLANK(Colony!D339),"",Colony!D339)</f>
        <v/>
      </c>
      <c r="B322" t="str">
        <f>IF(ISBLANK(Colony!E339),"",Colony!E339)</f>
        <v/>
      </c>
      <c r="C322" t="str">
        <f>IF(ISBLANK(Colony!F339),"",Colony!F339)</f>
        <v/>
      </c>
      <c r="D322" s="1" t="str">
        <f>IF(ISBLANK(Colony!G339),"",Colony!G339)</f>
        <v/>
      </c>
      <c r="E322" s="1" t="str">
        <f>IF(ISBLANK(Colony!H339),"",Colony!H339)</f>
        <v/>
      </c>
      <c r="F322" s="1" t="str">
        <f>IF(ISBLANK(Colony!I339),"",Colony!I339)</f>
        <v/>
      </c>
      <c r="G322" s="1" t="str">
        <f>IF(ISBLANK(Colony!J339),"",Colony!J339)</f>
        <v/>
      </c>
      <c r="H322" s="1" t="str">
        <f>IF(ISBLANK(Colony!L339),"",Colony!L339)</f>
        <v/>
      </c>
      <c r="I322" t="str">
        <f t="array" ref="I322">_xlfn.IFNA(INDEX($A$4:$A$499&amp;$E$4:$E$499, MATCH(0, COUNTIF(I$3:I321, $A$4:$A$499&amp;$E$4:$E$499), 0)),"")</f>
        <v/>
      </c>
      <c r="J322" t="str">
        <f t="array" ref="J322">_xlfn.IFNA( MATCH(0, COUNTIF(I$3:I321, $A$4:$A$499&amp;$E$4:$E$499), 0),"")</f>
        <v/>
      </c>
      <c r="K322" s="2" t="str">
        <f t="array" ref="K322">IFERROR(INDEX($A$4:$A$499, J322),"")</f>
        <v/>
      </c>
      <c r="L322" t="str">
        <f t="array" ref="L322">IFERROR(INDEX($G$4:$G$499, J322),"")</f>
        <v/>
      </c>
      <c r="M322" t="str">
        <f t="array" ref="M322">IF(AND(J323&gt;99999,J322&lt;99999),O322- (SUM(--(NOT(ISBLANK(INDEX(Colony!$J$21:$J$494, J322):INDEX(Colony!$J$21:$J$494, COUNT($A$4:$A$499))))))), IFERROR(O322-(SUM(--(NOT(ISBLANK(INDEX(Colony!$J$21:$J$494, J322):INDEX(Colony!$J$21:$J$494, J323-1)))))),""))</f>
        <v/>
      </c>
      <c r="N322" t="str">
        <f t="array" ref="N322">IFERROR(INDEX($E$4:$E$499,J322),"")</f>
        <v/>
      </c>
      <c r="O322" t="str">
        <f t="array" ref="O322">IFERROR(IF(NOT(J322+100&gt;J323),COUNT($A$4:$A$499)+1-J322,IFERROR(J323-J322,"")),"")</f>
        <v/>
      </c>
      <c r="W322" s="2"/>
      <c r="Y322" s="2"/>
      <c r="AA322" s="2"/>
      <c r="AC322" s="2"/>
      <c r="AE322" s="2"/>
      <c r="AG322" s="2"/>
      <c r="AI322" s="2"/>
    </row>
    <row r="323" spans="1:35" x14ac:dyDescent="0.25">
      <c r="A323" s="2" t="str">
        <f>IF(ISBLANK(Colony!D340),"",Colony!D340)</f>
        <v/>
      </c>
      <c r="B323" t="str">
        <f>IF(ISBLANK(Colony!E340),"",Colony!E340)</f>
        <v/>
      </c>
      <c r="C323" t="str">
        <f>IF(ISBLANK(Colony!F340),"",Colony!F340)</f>
        <v/>
      </c>
      <c r="D323" s="1" t="str">
        <f>IF(ISBLANK(Colony!G340),"",Colony!G340)</f>
        <v/>
      </c>
      <c r="E323" s="1" t="str">
        <f>IF(ISBLANK(Colony!H340),"",Colony!H340)</f>
        <v/>
      </c>
      <c r="F323" s="1" t="str">
        <f>IF(ISBLANK(Colony!I340),"",Colony!I340)</f>
        <v/>
      </c>
      <c r="G323" s="1" t="str">
        <f>IF(ISBLANK(Colony!J340),"",Colony!J340)</f>
        <v/>
      </c>
      <c r="H323" s="1" t="str">
        <f>IF(ISBLANK(Colony!L340),"",Colony!L340)</f>
        <v/>
      </c>
      <c r="I323" t="str">
        <f t="array" ref="I323">_xlfn.IFNA(INDEX($A$4:$A$499&amp;$E$4:$E$499, MATCH(0, COUNTIF(I$3:I322, $A$4:$A$499&amp;$E$4:$E$499), 0)),"")</f>
        <v/>
      </c>
      <c r="J323" t="str">
        <f t="array" ref="J323">_xlfn.IFNA( MATCH(0, COUNTIF(I$3:I322, $A$4:$A$499&amp;$E$4:$E$499), 0),"")</f>
        <v/>
      </c>
      <c r="K323" s="2" t="str">
        <f t="array" ref="K323">IFERROR(INDEX($A$4:$A$499, J323),"")</f>
        <v/>
      </c>
      <c r="L323" t="str">
        <f t="array" ref="L323">IFERROR(INDEX($G$4:$G$499, J323),"")</f>
        <v/>
      </c>
      <c r="M323" t="str">
        <f t="array" ref="M323">IF(AND(J324&gt;99999,J323&lt;99999),O323- (SUM(--(NOT(ISBLANK(INDEX(Colony!$J$21:$J$494, J323):INDEX(Colony!$J$21:$J$494, COUNT($A$4:$A$499))))))), IFERROR(O323-(SUM(--(NOT(ISBLANK(INDEX(Colony!$J$21:$J$494, J323):INDEX(Colony!$J$21:$J$494, J324-1)))))),""))</f>
        <v/>
      </c>
      <c r="N323" t="str">
        <f t="array" ref="N323">IFERROR(INDEX($E$4:$E$499,J323),"")</f>
        <v/>
      </c>
      <c r="O323" t="str">
        <f t="array" ref="O323">IFERROR(IF(NOT(J323+100&gt;J324),COUNT($A$4:$A$499)+1-J323,IFERROR(J324-J323,"")),"")</f>
        <v/>
      </c>
      <c r="W323" s="2"/>
      <c r="Y323" s="2"/>
      <c r="AA323" s="2"/>
      <c r="AC323" s="2"/>
      <c r="AE323" s="2"/>
      <c r="AG323" s="2"/>
      <c r="AI323" s="2"/>
    </row>
    <row r="324" spans="1:35" x14ac:dyDescent="0.25">
      <c r="A324" s="2" t="str">
        <f>IF(ISBLANK(Colony!D341),"",Colony!D341)</f>
        <v/>
      </c>
      <c r="B324" t="str">
        <f>IF(ISBLANK(Colony!E341),"",Colony!E341)</f>
        <v/>
      </c>
      <c r="C324" t="str">
        <f>IF(ISBLANK(Colony!F341),"",Colony!F341)</f>
        <v/>
      </c>
      <c r="D324" s="1" t="str">
        <f>IF(ISBLANK(Colony!G341),"",Colony!G341)</f>
        <v/>
      </c>
      <c r="E324" s="1" t="str">
        <f>IF(ISBLANK(Colony!H341),"",Colony!H341)</f>
        <v/>
      </c>
      <c r="F324" s="1" t="str">
        <f>IF(ISBLANK(Colony!I341),"",Colony!I341)</f>
        <v/>
      </c>
      <c r="G324" s="1" t="str">
        <f>IF(ISBLANK(Colony!J341),"",Colony!J341)</f>
        <v/>
      </c>
      <c r="H324" s="1" t="str">
        <f>IF(ISBLANK(Colony!L341),"",Colony!L341)</f>
        <v/>
      </c>
      <c r="I324" t="str">
        <f t="array" ref="I324">_xlfn.IFNA(INDEX($A$4:$A$499&amp;$E$4:$E$499, MATCH(0, COUNTIF(I$3:I323, $A$4:$A$499&amp;$E$4:$E$499), 0)),"")</f>
        <v/>
      </c>
      <c r="J324" t="str">
        <f t="array" ref="J324">_xlfn.IFNA( MATCH(0, COUNTIF(I$3:I323, $A$4:$A$499&amp;$E$4:$E$499), 0),"")</f>
        <v/>
      </c>
      <c r="K324" s="2" t="str">
        <f t="array" ref="K324">IFERROR(INDEX($A$4:$A$499, J324),"")</f>
        <v/>
      </c>
      <c r="L324" t="str">
        <f t="array" ref="L324">IFERROR(INDEX($G$4:$G$499, J324),"")</f>
        <v/>
      </c>
      <c r="M324" t="str">
        <f t="array" ref="M324">IF(AND(J325&gt;99999,J324&lt;99999),O324- (SUM(--(NOT(ISBLANK(INDEX(Colony!$J$21:$J$494, J324):INDEX(Colony!$J$21:$J$494, COUNT($A$4:$A$499))))))), IFERROR(O324-(SUM(--(NOT(ISBLANK(INDEX(Colony!$J$21:$J$494, J324):INDEX(Colony!$J$21:$J$494, J325-1)))))),""))</f>
        <v/>
      </c>
      <c r="N324" t="str">
        <f t="array" ref="N324">IFERROR(INDEX($E$4:$E$499,J324),"")</f>
        <v/>
      </c>
      <c r="O324" t="str">
        <f t="array" ref="O324">IFERROR(IF(NOT(J324+100&gt;J325),COUNT($A$4:$A$499)+1-J324,IFERROR(J325-J324,"")),"")</f>
        <v/>
      </c>
      <c r="W324" s="2"/>
      <c r="Y324" s="2"/>
      <c r="AA324" s="2"/>
      <c r="AC324" s="2"/>
      <c r="AE324" s="2"/>
      <c r="AG324" s="2"/>
      <c r="AI324" s="2"/>
    </row>
    <row r="325" spans="1:35" x14ac:dyDescent="0.25">
      <c r="A325" s="2" t="str">
        <f>IF(ISBLANK(Colony!D342),"",Colony!D342)</f>
        <v/>
      </c>
      <c r="B325" t="str">
        <f>IF(ISBLANK(Colony!E342),"",Colony!E342)</f>
        <v/>
      </c>
      <c r="C325" t="str">
        <f>IF(ISBLANK(Colony!F342),"",Colony!F342)</f>
        <v/>
      </c>
      <c r="D325" s="1" t="str">
        <f>IF(ISBLANK(Colony!G342),"",Colony!G342)</f>
        <v/>
      </c>
      <c r="E325" s="1" t="str">
        <f>IF(ISBLANK(Colony!H342),"",Colony!H342)</f>
        <v/>
      </c>
      <c r="F325" s="1" t="str">
        <f>IF(ISBLANK(Colony!I342),"",Colony!I342)</f>
        <v/>
      </c>
      <c r="G325" s="1" t="str">
        <f>IF(ISBLANK(Colony!J342),"",Colony!J342)</f>
        <v/>
      </c>
      <c r="H325" s="1" t="str">
        <f>IF(ISBLANK(Colony!L342),"",Colony!L342)</f>
        <v/>
      </c>
      <c r="I325" t="str">
        <f t="array" ref="I325">_xlfn.IFNA(INDEX($A$4:$A$499&amp;$E$4:$E$499, MATCH(0, COUNTIF(I$3:I324, $A$4:$A$499&amp;$E$4:$E$499), 0)),"")</f>
        <v/>
      </c>
      <c r="J325" t="str">
        <f t="array" ref="J325">_xlfn.IFNA( MATCH(0, COUNTIF(I$3:I324, $A$4:$A$499&amp;$E$4:$E$499), 0),"")</f>
        <v/>
      </c>
      <c r="K325" s="2" t="str">
        <f t="array" ref="K325">IFERROR(INDEX($A$4:$A$499, J325),"")</f>
        <v/>
      </c>
      <c r="L325" t="str">
        <f t="array" ref="L325">IFERROR(INDEX($G$4:$G$499, J325),"")</f>
        <v/>
      </c>
      <c r="M325" t="str">
        <f t="array" ref="M325">IF(AND(J326&gt;99999,J325&lt;99999),O325- (SUM(--(NOT(ISBLANK(INDEX(Colony!$J$21:$J$494, J325):INDEX(Colony!$J$21:$J$494, COUNT($A$4:$A$499))))))), IFERROR(O325-(SUM(--(NOT(ISBLANK(INDEX(Colony!$J$21:$J$494, J325):INDEX(Colony!$J$21:$J$494, J326-1)))))),""))</f>
        <v/>
      </c>
      <c r="N325" t="str">
        <f t="array" ref="N325">IFERROR(INDEX($E$4:$E$499,J325),"")</f>
        <v/>
      </c>
      <c r="O325" t="str">
        <f t="array" ref="O325">IFERROR(IF(NOT(J325+100&gt;J326),COUNT($A$4:$A$499)+1-J325,IFERROR(J326-J325,"")),"")</f>
        <v/>
      </c>
      <c r="W325" s="2"/>
      <c r="Y325" s="2"/>
      <c r="AA325" s="2"/>
      <c r="AC325" s="2"/>
      <c r="AE325" s="2"/>
      <c r="AG325" s="2"/>
      <c r="AI325" s="2"/>
    </row>
    <row r="326" spans="1:35" x14ac:dyDescent="0.25">
      <c r="A326" s="2" t="str">
        <f>IF(ISBLANK(Colony!D343),"",Colony!D343)</f>
        <v/>
      </c>
      <c r="B326" t="str">
        <f>IF(ISBLANK(Colony!E343),"",Colony!E343)</f>
        <v/>
      </c>
      <c r="C326" t="str">
        <f>IF(ISBLANK(Colony!F343),"",Colony!F343)</f>
        <v/>
      </c>
      <c r="D326" s="1" t="str">
        <f>IF(ISBLANK(Colony!G343),"",Colony!G343)</f>
        <v/>
      </c>
      <c r="E326" s="1" t="str">
        <f>IF(ISBLANK(Colony!H343),"",Colony!H343)</f>
        <v/>
      </c>
      <c r="F326" s="1" t="str">
        <f>IF(ISBLANK(Colony!I343),"",Colony!I343)</f>
        <v/>
      </c>
      <c r="G326" s="1" t="str">
        <f>IF(ISBLANK(Colony!J343),"",Colony!J343)</f>
        <v/>
      </c>
      <c r="H326" s="1" t="str">
        <f>IF(ISBLANK(Colony!L343),"",Colony!L343)</f>
        <v/>
      </c>
      <c r="I326" t="str">
        <f t="array" ref="I326">_xlfn.IFNA(INDEX($A$4:$A$499&amp;$E$4:$E$499, MATCH(0, COUNTIF(I$3:I325, $A$4:$A$499&amp;$E$4:$E$499), 0)),"")</f>
        <v/>
      </c>
      <c r="J326" t="str">
        <f t="array" ref="J326">_xlfn.IFNA( MATCH(0, COUNTIF(I$3:I325, $A$4:$A$499&amp;$E$4:$E$499), 0),"")</f>
        <v/>
      </c>
      <c r="K326" s="2" t="str">
        <f t="array" ref="K326">IFERROR(INDEX($A$4:$A$499, J326),"")</f>
        <v/>
      </c>
      <c r="L326" t="str">
        <f t="array" ref="L326">IFERROR(INDEX($G$4:$G$499, J326),"")</f>
        <v/>
      </c>
      <c r="M326" t="str">
        <f t="array" ref="M326">IF(AND(J327&gt;99999,J326&lt;99999),O326- (SUM(--(NOT(ISBLANK(INDEX(Colony!$J$21:$J$494, J326):INDEX(Colony!$J$21:$J$494, COUNT($A$4:$A$499))))))), IFERROR(O326-(SUM(--(NOT(ISBLANK(INDEX(Colony!$J$21:$J$494, J326):INDEX(Colony!$J$21:$J$494, J327-1)))))),""))</f>
        <v/>
      </c>
      <c r="N326" t="str">
        <f t="array" ref="N326">IFERROR(INDEX($E$4:$E$499,J326),"")</f>
        <v/>
      </c>
      <c r="O326" t="str">
        <f t="array" ref="O326">IFERROR(IF(NOT(J326+100&gt;J327),COUNT($A$4:$A$499)+1-J326,IFERROR(J327-J326,"")),"")</f>
        <v/>
      </c>
      <c r="W326" s="2"/>
      <c r="Y326" s="2"/>
      <c r="AA326" s="2"/>
      <c r="AC326" s="2"/>
      <c r="AE326" s="2"/>
      <c r="AG326" s="2"/>
      <c r="AI326" s="2"/>
    </row>
    <row r="327" spans="1:35" x14ac:dyDescent="0.25">
      <c r="A327" s="2" t="str">
        <f>IF(ISBLANK(Colony!D344),"",Colony!D344)</f>
        <v/>
      </c>
      <c r="B327" t="str">
        <f>IF(ISBLANK(Colony!E344),"",Colony!E344)</f>
        <v/>
      </c>
      <c r="C327" t="str">
        <f>IF(ISBLANK(Colony!F344),"",Colony!F344)</f>
        <v/>
      </c>
      <c r="D327" s="1" t="str">
        <f>IF(ISBLANK(Colony!G344),"",Colony!G344)</f>
        <v/>
      </c>
      <c r="E327" s="1" t="str">
        <f>IF(ISBLANK(Colony!H344),"",Colony!H344)</f>
        <v/>
      </c>
      <c r="F327" s="1" t="str">
        <f>IF(ISBLANK(Colony!I344),"",Colony!I344)</f>
        <v/>
      </c>
      <c r="G327" s="1" t="str">
        <f>IF(ISBLANK(Colony!J344),"",Colony!J344)</f>
        <v/>
      </c>
      <c r="H327" s="1" t="str">
        <f>IF(ISBLANK(Colony!L344),"",Colony!L344)</f>
        <v/>
      </c>
      <c r="I327" t="str">
        <f t="array" ref="I327">_xlfn.IFNA(INDEX($A$4:$A$499&amp;$E$4:$E$499, MATCH(0, COUNTIF(I$3:I326, $A$4:$A$499&amp;$E$4:$E$499), 0)),"")</f>
        <v/>
      </c>
      <c r="J327" t="str">
        <f t="array" ref="J327">_xlfn.IFNA( MATCH(0, COUNTIF(I$3:I326, $A$4:$A$499&amp;$E$4:$E$499), 0),"")</f>
        <v/>
      </c>
      <c r="K327" s="2" t="str">
        <f t="array" ref="K327">IFERROR(INDEX($A$4:$A$499, J327),"")</f>
        <v/>
      </c>
      <c r="L327" t="str">
        <f t="array" ref="L327">IFERROR(INDEX($G$4:$G$499, J327),"")</f>
        <v/>
      </c>
      <c r="M327" t="str">
        <f t="array" ref="M327">IF(AND(J328&gt;99999,J327&lt;99999),O327- (SUM(--(NOT(ISBLANK(INDEX(Colony!$J$21:$J$494, J327):INDEX(Colony!$J$21:$J$494, COUNT($A$4:$A$499))))))), IFERROR(O327-(SUM(--(NOT(ISBLANK(INDEX(Colony!$J$21:$J$494, J327):INDEX(Colony!$J$21:$J$494, J328-1)))))),""))</f>
        <v/>
      </c>
      <c r="N327" t="str">
        <f t="array" ref="N327">IFERROR(INDEX($E$4:$E$499,J327),"")</f>
        <v/>
      </c>
      <c r="O327" t="str">
        <f t="array" ref="O327">IFERROR(IF(NOT(J327+100&gt;J328),COUNT($A$4:$A$499)+1-J327,IFERROR(J328-J327,"")),"")</f>
        <v/>
      </c>
      <c r="W327" s="2"/>
      <c r="Y327" s="2"/>
      <c r="AA327" s="2"/>
      <c r="AC327" s="2"/>
      <c r="AE327" s="2"/>
      <c r="AG327" s="2"/>
      <c r="AI327" s="2"/>
    </row>
    <row r="328" spans="1:35" x14ac:dyDescent="0.25">
      <c r="A328" s="2" t="str">
        <f>IF(ISBLANK(Colony!D345),"",Colony!D345)</f>
        <v/>
      </c>
      <c r="B328" t="str">
        <f>IF(ISBLANK(Colony!E345),"",Colony!E345)</f>
        <v/>
      </c>
      <c r="C328" t="str">
        <f>IF(ISBLANK(Colony!F345),"",Colony!F345)</f>
        <v/>
      </c>
      <c r="D328" s="1" t="str">
        <f>IF(ISBLANK(Colony!G345),"",Colony!G345)</f>
        <v/>
      </c>
      <c r="E328" s="1" t="str">
        <f>IF(ISBLANK(Colony!H345),"",Colony!H345)</f>
        <v/>
      </c>
      <c r="F328" s="1" t="str">
        <f>IF(ISBLANK(Colony!I345),"",Colony!I345)</f>
        <v/>
      </c>
      <c r="G328" s="1" t="str">
        <f>IF(ISBLANK(Colony!J345),"",Colony!J345)</f>
        <v/>
      </c>
      <c r="H328" s="1" t="str">
        <f>IF(ISBLANK(Colony!L345),"",Colony!L345)</f>
        <v/>
      </c>
      <c r="I328" t="str">
        <f t="array" ref="I328">_xlfn.IFNA(INDEX($A$4:$A$499&amp;$E$4:$E$499, MATCH(0, COUNTIF(I$3:I327, $A$4:$A$499&amp;$E$4:$E$499), 0)),"")</f>
        <v/>
      </c>
      <c r="J328" t="str">
        <f t="array" ref="J328">_xlfn.IFNA( MATCH(0, COUNTIF(I$3:I327, $A$4:$A$499&amp;$E$4:$E$499), 0),"")</f>
        <v/>
      </c>
      <c r="K328" s="2" t="str">
        <f t="array" ref="K328">IFERROR(INDEX($A$4:$A$499, J328),"")</f>
        <v/>
      </c>
      <c r="L328" t="str">
        <f t="array" ref="L328">IFERROR(INDEX($G$4:$G$499, J328),"")</f>
        <v/>
      </c>
      <c r="M328" t="str">
        <f t="array" ref="M328">IF(AND(J329&gt;99999,J328&lt;99999),O328- (SUM(--(NOT(ISBLANK(INDEX(Colony!$J$21:$J$494, J328):INDEX(Colony!$J$21:$J$494, COUNT($A$4:$A$499))))))), IFERROR(O328-(SUM(--(NOT(ISBLANK(INDEX(Colony!$J$21:$J$494, J328):INDEX(Colony!$J$21:$J$494, J329-1)))))),""))</f>
        <v/>
      </c>
      <c r="N328" t="str">
        <f t="array" ref="N328">IFERROR(INDEX($E$4:$E$499,J328),"")</f>
        <v/>
      </c>
      <c r="O328" t="str">
        <f t="array" ref="O328">IFERROR(IF(NOT(J328+100&gt;J329),COUNT($A$4:$A$499)+1-J328,IFERROR(J329-J328,"")),"")</f>
        <v/>
      </c>
      <c r="W328" s="2"/>
      <c r="Y328" s="2"/>
      <c r="AA328" s="2"/>
      <c r="AC328" s="2"/>
      <c r="AE328" s="2"/>
      <c r="AG328" s="2"/>
      <c r="AI328" s="2"/>
    </row>
    <row r="329" spans="1:35" x14ac:dyDescent="0.25">
      <c r="A329" s="2" t="str">
        <f>IF(ISBLANK(Colony!D346),"",Colony!D346)</f>
        <v/>
      </c>
      <c r="B329" t="str">
        <f>IF(ISBLANK(Colony!E346),"",Colony!E346)</f>
        <v/>
      </c>
      <c r="C329" t="str">
        <f>IF(ISBLANK(Colony!F346),"",Colony!F346)</f>
        <v/>
      </c>
      <c r="D329" s="1" t="str">
        <f>IF(ISBLANK(Colony!G346),"",Colony!G346)</f>
        <v/>
      </c>
      <c r="E329" s="1" t="str">
        <f>IF(ISBLANK(Colony!H346),"",Colony!H346)</f>
        <v/>
      </c>
      <c r="F329" s="1" t="str">
        <f>IF(ISBLANK(Colony!I346),"",Colony!I346)</f>
        <v/>
      </c>
      <c r="G329" s="1" t="str">
        <f>IF(ISBLANK(Colony!J346),"",Colony!J346)</f>
        <v/>
      </c>
      <c r="H329" s="1" t="str">
        <f>IF(ISBLANK(Colony!L346),"",Colony!L346)</f>
        <v/>
      </c>
      <c r="I329" t="str">
        <f t="array" ref="I329">_xlfn.IFNA(INDEX($A$4:$A$499&amp;$E$4:$E$499, MATCH(0, COUNTIF(I$3:I328, $A$4:$A$499&amp;$E$4:$E$499), 0)),"")</f>
        <v/>
      </c>
      <c r="J329" t="str">
        <f t="array" ref="J329">_xlfn.IFNA( MATCH(0, COUNTIF(I$3:I328, $A$4:$A$499&amp;$E$4:$E$499), 0),"")</f>
        <v/>
      </c>
      <c r="K329" s="2" t="str">
        <f t="array" ref="K329">IFERROR(INDEX($A$4:$A$499, J329),"")</f>
        <v/>
      </c>
      <c r="L329" t="str">
        <f t="array" ref="L329">IFERROR(INDEX($G$4:$G$499, J329),"")</f>
        <v/>
      </c>
      <c r="M329" t="str">
        <f t="array" ref="M329">IF(AND(J330&gt;99999,J329&lt;99999),O329- (SUM(--(NOT(ISBLANK(INDEX(Colony!$J$21:$J$494, J329):INDEX(Colony!$J$21:$J$494, COUNT($A$4:$A$499))))))), IFERROR(O329-(SUM(--(NOT(ISBLANK(INDEX(Colony!$J$21:$J$494, J329):INDEX(Colony!$J$21:$J$494, J330-1)))))),""))</f>
        <v/>
      </c>
      <c r="N329" t="str">
        <f t="array" ref="N329">IFERROR(INDEX($E$4:$E$499,J329),"")</f>
        <v/>
      </c>
      <c r="O329" t="str">
        <f t="array" ref="O329">IFERROR(IF(NOT(J329+100&gt;J330),COUNT($A$4:$A$499)+1-J329,IFERROR(J330-J329,"")),"")</f>
        <v/>
      </c>
      <c r="W329" s="2"/>
      <c r="Y329" s="2"/>
      <c r="AA329" s="2"/>
      <c r="AC329" s="2"/>
      <c r="AE329" s="2"/>
      <c r="AG329" s="2"/>
      <c r="AI329" s="2"/>
    </row>
    <row r="330" spans="1:35" x14ac:dyDescent="0.25">
      <c r="A330" s="2" t="str">
        <f>IF(ISBLANK(Colony!D347),"",Colony!D347)</f>
        <v/>
      </c>
      <c r="B330" t="str">
        <f>IF(ISBLANK(Colony!E347),"",Colony!E347)</f>
        <v/>
      </c>
      <c r="C330" t="str">
        <f>IF(ISBLANK(Colony!F347),"",Colony!F347)</f>
        <v/>
      </c>
      <c r="D330" s="1" t="str">
        <f>IF(ISBLANK(Colony!G347),"",Colony!G347)</f>
        <v/>
      </c>
      <c r="E330" s="1" t="str">
        <f>IF(ISBLANK(Colony!H347),"",Colony!H347)</f>
        <v/>
      </c>
      <c r="F330" s="1" t="str">
        <f>IF(ISBLANK(Colony!I347),"",Colony!I347)</f>
        <v/>
      </c>
      <c r="G330" s="1" t="str">
        <f>IF(ISBLANK(Colony!J347),"",Colony!J347)</f>
        <v/>
      </c>
      <c r="H330" s="1" t="str">
        <f>IF(ISBLANK(Colony!L347),"",Colony!L347)</f>
        <v/>
      </c>
      <c r="I330" t="str">
        <f t="array" ref="I330">_xlfn.IFNA(INDEX($A$4:$A$499&amp;$E$4:$E$499, MATCH(0, COUNTIF(I$3:I329, $A$4:$A$499&amp;$E$4:$E$499), 0)),"")</f>
        <v/>
      </c>
      <c r="J330" t="str">
        <f t="array" ref="J330">_xlfn.IFNA( MATCH(0, COUNTIF(I$3:I329, $A$4:$A$499&amp;$E$4:$E$499), 0),"")</f>
        <v/>
      </c>
      <c r="K330" s="2" t="str">
        <f t="array" ref="K330">IFERROR(INDEX($A$4:$A$499, J330),"")</f>
        <v/>
      </c>
      <c r="L330" t="str">
        <f t="array" ref="L330">IFERROR(INDEX($G$4:$G$499, J330),"")</f>
        <v/>
      </c>
      <c r="M330" t="str">
        <f t="array" ref="M330">IF(AND(J331&gt;99999,J330&lt;99999),O330- (SUM(--(NOT(ISBLANK(INDEX(Colony!$J$21:$J$494, J330):INDEX(Colony!$J$21:$J$494, COUNT($A$4:$A$499))))))), IFERROR(O330-(SUM(--(NOT(ISBLANK(INDEX(Colony!$J$21:$J$494, J330):INDEX(Colony!$J$21:$J$494, J331-1)))))),""))</f>
        <v/>
      </c>
      <c r="N330" t="str">
        <f t="array" ref="N330">IFERROR(INDEX($E$4:$E$499,J330),"")</f>
        <v/>
      </c>
      <c r="O330" t="str">
        <f t="array" ref="O330">IFERROR(IF(NOT(J330+100&gt;J331),COUNT($A$4:$A$499)+1-J330,IFERROR(J331-J330,"")),"")</f>
        <v/>
      </c>
      <c r="W330" s="2"/>
      <c r="Y330" s="2"/>
      <c r="AA330" s="2"/>
      <c r="AC330" s="2"/>
      <c r="AE330" s="2"/>
      <c r="AG330" s="2"/>
      <c r="AI330" s="2"/>
    </row>
    <row r="331" spans="1:35" x14ac:dyDescent="0.25">
      <c r="A331" s="2" t="str">
        <f>IF(ISBLANK(Colony!D348),"",Colony!D348)</f>
        <v/>
      </c>
      <c r="B331" t="str">
        <f>IF(ISBLANK(Colony!E348),"",Colony!E348)</f>
        <v/>
      </c>
      <c r="C331" t="str">
        <f>IF(ISBLANK(Colony!F348),"",Colony!F348)</f>
        <v/>
      </c>
      <c r="D331" s="1" t="str">
        <f>IF(ISBLANK(Colony!G348),"",Colony!G348)</f>
        <v/>
      </c>
      <c r="E331" s="1" t="str">
        <f>IF(ISBLANK(Colony!H348),"",Colony!H348)</f>
        <v/>
      </c>
      <c r="F331" s="1" t="str">
        <f>IF(ISBLANK(Colony!I348),"",Colony!I348)</f>
        <v/>
      </c>
      <c r="G331" s="1" t="str">
        <f>IF(ISBLANK(Colony!J348),"",Colony!J348)</f>
        <v/>
      </c>
      <c r="H331" s="1" t="str">
        <f>IF(ISBLANK(Colony!L348),"",Colony!L348)</f>
        <v/>
      </c>
      <c r="I331" t="str">
        <f t="array" ref="I331">_xlfn.IFNA(INDEX($A$4:$A$499&amp;$E$4:$E$499, MATCH(0, COUNTIF(I$3:I330, $A$4:$A$499&amp;$E$4:$E$499), 0)),"")</f>
        <v/>
      </c>
      <c r="J331" t="str">
        <f t="array" ref="J331">_xlfn.IFNA( MATCH(0, COUNTIF(I$3:I330, $A$4:$A$499&amp;$E$4:$E$499), 0),"")</f>
        <v/>
      </c>
      <c r="K331" s="2" t="str">
        <f t="array" ref="K331">IFERROR(INDEX($A$4:$A$499, J331),"")</f>
        <v/>
      </c>
      <c r="L331" t="str">
        <f t="array" ref="L331">IFERROR(INDEX($G$4:$G$499, J331),"")</f>
        <v/>
      </c>
      <c r="M331" t="str">
        <f t="array" ref="M331">IF(AND(J332&gt;99999,J331&lt;99999),O331- (SUM(--(NOT(ISBLANK(INDEX(Colony!$J$21:$J$494, J331):INDEX(Colony!$J$21:$J$494, COUNT($A$4:$A$499))))))), IFERROR(O331-(SUM(--(NOT(ISBLANK(INDEX(Colony!$J$21:$J$494, J331):INDEX(Colony!$J$21:$J$494, J332-1)))))),""))</f>
        <v/>
      </c>
      <c r="N331" t="str">
        <f t="array" ref="N331">IFERROR(INDEX($E$4:$E$499,J331),"")</f>
        <v/>
      </c>
      <c r="O331" t="str">
        <f t="array" ref="O331">IFERROR(IF(NOT(J331+100&gt;J332),COUNT($A$4:$A$499)+1-J331,IFERROR(J332-J331,"")),"")</f>
        <v/>
      </c>
      <c r="W331" s="2"/>
      <c r="Y331" s="2"/>
      <c r="AA331" s="2"/>
      <c r="AC331" s="2"/>
      <c r="AE331" s="2"/>
      <c r="AG331" s="2"/>
      <c r="AI331" s="2"/>
    </row>
    <row r="332" spans="1:35" x14ac:dyDescent="0.25">
      <c r="A332" s="2" t="str">
        <f>IF(ISBLANK(Colony!D349),"",Colony!D349)</f>
        <v/>
      </c>
      <c r="B332" t="str">
        <f>IF(ISBLANK(Colony!E349),"",Colony!E349)</f>
        <v/>
      </c>
      <c r="C332" t="str">
        <f>IF(ISBLANK(Colony!F349),"",Colony!F349)</f>
        <v/>
      </c>
      <c r="D332" s="1" t="str">
        <f>IF(ISBLANK(Colony!G349),"",Colony!G349)</f>
        <v/>
      </c>
      <c r="E332" s="1" t="str">
        <f>IF(ISBLANK(Colony!H349),"",Colony!H349)</f>
        <v/>
      </c>
      <c r="F332" s="1" t="str">
        <f>IF(ISBLANK(Colony!I349),"",Colony!I349)</f>
        <v/>
      </c>
      <c r="G332" s="1" t="str">
        <f>IF(ISBLANK(Colony!J349),"",Colony!J349)</f>
        <v/>
      </c>
      <c r="H332" s="1" t="str">
        <f>IF(ISBLANK(Colony!L349),"",Colony!L349)</f>
        <v/>
      </c>
      <c r="I332" t="str">
        <f t="array" ref="I332">_xlfn.IFNA(INDEX($A$4:$A$499&amp;$E$4:$E$499, MATCH(0, COUNTIF(I$3:I331, $A$4:$A$499&amp;$E$4:$E$499), 0)),"")</f>
        <v/>
      </c>
      <c r="J332" t="str">
        <f t="array" ref="J332">_xlfn.IFNA( MATCH(0, COUNTIF(I$3:I331, $A$4:$A$499&amp;$E$4:$E$499), 0),"")</f>
        <v/>
      </c>
      <c r="K332" s="2" t="str">
        <f t="array" ref="K332">IFERROR(INDEX($A$4:$A$499, J332),"")</f>
        <v/>
      </c>
      <c r="L332" t="str">
        <f t="array" ref="L332">IFERROR(INDEX($G$4:$G$499, J332),"")</f>
        <v/>
      </c>
      <c r="M332" t="str">
        <f t="array" ref="M332">IF(AND(J333&gt;99999,J332&lt;99999),O332- (SUM(--(NOT(ISBLANK(INDEX(Colony!$J$21:$J$494, J332):INDEX(Colony!$J$21:$J$494, COUNT($A$4:$A$499))))))), IFERROR(O332-(SUM(--(NOT(ISBLANK(INDEX(Colony!$J$21:$J$494, J332):INDEX(Colony!$J$21:$J$494, J333-1)))))),""))</f>
        <v/>
      </c>
      <c r="N332" t="str">
        <f t="array" ref="N332">IFERROR(INDEX($E$4:$E$499,J332),"")</f>
        <v/>
      </c>
      <c r="O332" t="str">
        <f t="array" ref="O332">IFERROR(IF(NOT(J332+100&gt;J333),COUNT($A$4:$A$499)+1-J332,IFERROR(J333-J332,"")),"")</f>
        <v/>
      </c>
      <c r="W332" s="2"/>
      <c r="Y332" s="2"/>
      <c r="AA332" s="2"/>
      <c r="AC332" s="2"/>
      <c r="AE332" s="2"/>
      <c r="AG332" s="2"/>
      <c r="AI332" s="2"/>
    </row>
    <row r="333" spans="1:35" x14ac:dyDescent="0.25">
      <c r="A333" s="2" t="str">
        <f>IF(ISBLANK(Colony!D350),"",Colony!D350)</f>
        <v/>
      </c>
      <c r="B333" t="str">
        <f>IF(ISBLANK(Colony!E350),"",Colony!E350)</f>
        <v/>
      </c>
      <c r="C333" t="str">
        <f>IF(ISBLANK(Colony!F350),"",Colony!F350)</f>
        <v/>
      </c>
      <c r="D333" s="1" t="str">
        <f>IF(ISBLANK(Colony!G350),"",Colony!G350)</f>
        <v/>
      </c>
      <c r="E333" s="1" t="str">
        <f>IF(ISBLANK(Colony!H350),"",Colony!H350)</f>
        <v/>
      </c>
      <c r="F333" s="1" t="str">
        <f>IF(ISBLANK(Colony!I350),"",Colony!I350)</f>
        <v/>
      </c>
      <c r="G333" s="1" t="str">
        <f>IF(ISBLANK(Colony!J350),"",Colony!J350)</f>
        <v/>
      </c>
      <c r="H333" s="1" t="str">
        <f>IF(ISBLANK(Colony!L350),"",Colony!L350)</f>
        <v/>
      </c>
      <c r="I333" t="str">
        <f t="array" ref="I333">_xlfn.IFNA(INDEX($A$4:$A$499&amp;$E$4:$E$499, MATCH(0, COUNTIF(I$3:I332, $A$4:$A$499&amp;$E$4:$E$499), 0)),"")</f>
        <v/>
      </c>
      <c r="J333" t="str">
        <f t="array" ref="J333">_xlfn.IFNA( MATCH(0, COUNTIF(I$3:I332, $A$4:$A$499&amp;$E$4:$E$499), 0),"")</f>
        <v/>
      </c>
      <c r="K333" s="2" t="str">
        <f t="array" ref="K333">IFERROR(INDEX($A$4:$A$499, J333),"")</f>
        <v/>
      </c>
      <c r="L333" t="str">
        <f t="array" ref="L333">IFERROR(INDEX($G$4:$G$499, J333),"")</f>
        <v/>
      </c>
      <c r="M333" t="str">
        <f t="array" ref="M333">IF(AND(J334&gt;99999,J333&lt;99999),O333- (SUM(--(NOT(ISBLANK(INDEX(Colony!$J$21:$J$494, J333):INDEX(Colony!$J$21:$J$494, COUNT($A$4:$A$499))))))), IFERROR(O333-(SUM(--(NOT(ISBLANK(INDEX(Colony!$J$21:$J$494, J333):INDEX(Colony!$J$21:$J$494, J334-1)))))),""))</f>
        <v/>
      </c>
      <c r="N333" t="str">
        <f t="array" ref="N333">IFERROR(INDEX($E$4:$E$499,J333),"")</f>
        <v/>
      </c>
      <c r="O333" t="str">
        <f t="array" ref="O333">IFERROR(IF(NOT(J333+100&gt;J334),COUNT($A$4:$A$499)+1-J333,IFERROR(J334-J333,"")),"")</f>
        <v/>
      </c>
      <c r="W333" s="2"/>
      <c r="Y333" s="2"/>
      <c r="AA333" s="2"/>
      <c r="AC333" s="2"/>
      <c r="AE333" s="2"/>
      <c r="AG333" s="2"/>
      <c r="AI333" s="2"/>
    </row>
    <row r="334" spans="1:35" x14ac:dyDescent="0.25">
      <c r="A334" s="2" t="str">
        <f>IF(ISBLANK(Colony!D351),"",Colony!D351)</f>
        <v/>
      </c>
      <c r="B334" t="str">
        <f>IF(ISBLANK(Colony!E351),"",Colony!E351)</f>
        <v/>
      </c>
      <c r="C334" t="str">
        <f>IF(ISBLANK(Colony!F351),"",Colony!F351)</f>
        <v/>
      </c>
      <c r="D334" s="1" t="str">
        <f>IF(ISBLANK(Colony!G351),"",Colony!G351)</f>
        <v/>
      </c>
      <c r="E334" s="1" t="str">
        <f>IF(ISBLANK(Colony!H351),"",Colony!H351)</f>
        <v/>
      </c>
      <c r="F334" s="1" t="str">
        <f>IF(ISBLANK(Colony!I351),"",Colony!I351)</f>
        <v/>
      </c>
      <c r="G334" s="1" t="str">
        <f>IF(ISBLANK(Colony!J351),"",Colony!J351)</f>
        <v/>
      </c>
      <c r="H334" s="1" t="str">
        <f>IF(ISBLANK(Colony!L351),"",Colony!L351)</f>
        <v/>
      </c>
      <c r="I334" t="str">
        <f t="array" ref="I334">_xlfn.IFNA(INDEX($A$4:$A$499&amp;$E$4:$E$499, MATCH(0, COUNTIF(I$3:I333, $A$4:$A$499&amp;$E$4:$E$499), 0)),"")</f>
        <v/>
      </c>
      <c r="J334" t="str">
        <f t="array" ref="J334">_xlfn.IFNA( MATCH(0, COUNTIF(I$3:I333, $A$4:$A$499&amp;$E$4:$E$499), 0),"")</f>
        <v/>
      </c>
      <c r="K334" s="2" t="str">
        <f t="array" ref="K334">IFERROR(INDEX($A$4:$A$499, J334),"")</f>
        <v/>
      </c>
      <c r="L334" t="str">
        <f t="array" ref="L334">IFERROR(INDEX($G$4:$G$499, J334),"")</f>
        <v/>
      </c>
      <c r="M334" t="str">
        <f t="array" ref="M334">IF(AND(J335&gt;99999,J334&lt;99999),O334- (SUM(--(NOT(ISBLANK(INDEX(Colony!$J$21:$J$494, J334):INDEX(Colony!$J$21:$J$494, COUNT($A$4:$A$499))))))), IFERROR(O334-(SUM(--(NOT(ISBLANK(INDEX(Colony!$J$21:$J$494, J334):INDEX(Colony!$J$21:$J$494, J335-1)))))),""))</f>
        <v/>
      </c>
      <c r="N334" t="str">
        <f t="array" ref="N334">IFERROR(INDEX($E$4:$E$499,J334),"")</f>
        <v/>
      </c>
      <c r="O334" t="str">
        <f t="array" ref="O334">IFERROR(IF(NOT(J334+100&gt;J335),COUNT($A$4:$A$499)+1-J334,IFERROR(J335-J334,"")),"")</f>
        <v/>
      </c>
      <c r="W334" s="2"/>
      <c r="Y334" s="2"/>
      <c r="AA334" s="2"/>
      <c r="AC334" s="2"/>
      <c r="AE334" s="2"/>
      <c r="AG334" s="2"/>
      <c r="AI334" s="2"/>
    </row>
    <row r="335" spans="1:35" x14ac:dyDescent="0.25">
      <c r="A335" s="2" t="str">
        <f>IF(ISBLANK(Colony!D352),"",Colony!D352)</f>
        <v/>
      </c>
      <c r="B335" t="str">
        <f>IF(ISBLANK(Colony!E352),"",Colony!E352)</f>
        <v/>
      </c>
      <c r="C335" t="str">
        <f>IF(ISBLANK(Colony!F352),"",Colony!F352)</f>
        <v/>
      </c>
      <c r="D335" s="1" t="str">
        <f>IF(ISBLANK(Colony!G352),"",Colony!G352)</f>
        <v/>
      </c>
      <c r="E335" s="1" t="str">
        <f>IF(ISBLANK(Colony!H352),"",Colony!H352)</f>
        <v/>
      </c>
      <c r="F335" s="1" t="str">
        <f>IF(ISBLANK(Colony!I352),"",Colony!I352)</f>
        <v/>
      </c>
      <c r="G335" s="1" t="str">
        <f>IF(ISBLANK(Colony!J352),"",Colony!J352)</f>
        <v/>
      </c>
      <c r="H335" s="1" t="str">
        <f>IF(ISBLANK(Colony!L352),"",Colony!L352)</f>
        <v/>
      </c>
      <c r="I335" t="str">
        <f t="array" ref="I335">_xlfn.IFNA(INDEX($A$4:$A$499&amp;$E$4:$E$499, MATCH(0, COUNTIF(I$3:I334, $A$4:$A$499&amp;$E$4:$E$499), 0)),"")</f>
        <v/>
      </c>
      <c r="J335" t="str">
        <f t="array" ref="J335">_xlfn.IFNA( MATCH(0, COUNTIF(I$3:I334, $A$4:$A$499&amp;$E$4:$E$499), 0),"")</f>
        <v/>
      </c>
      <c r="K335" s="2" t="str">
        <f t="array" ref="K335">IFERROR(INDEX($A$4:$A$499, J335),"")</f>
        <v/>
      </c>
      <c r="L335" t="str">
        <f t="array" ref="L335">IFERROR(INDEX($G$4:$G$499, J335),"")</f>
        <v/>
      </c>
      <c r="M335" t="str">
        <f t="array" ref="M335">IF(AND(J336&gt;99999,J335&lt;99999),O335- (SUM(--(NOT(ISBLANK(INDEX(Colony!$J$21:$J$494, J335):INDEX(Colony!$J$21:$J$494, COUNT($A$4:$A$499))))))), IFERROR(O335-(SUM(--(NOT(ISBLANK(INDEX(Colony!$J$21:$J$494, J335):INDEX(Colony!$J$21:$J$494, J336-1)))))),""))</f>
        <v/>
      </c>
      <c r="N335" t="str">
        <f t="array" ref="N335">IFERROR(INDEX($E$4:$E$499,J335),"")</f>
        <v/>
      </c>
      <c r="O335" t="str">
        <f t="array" ref="O335">IFERROR(IF(NOT(J335+100&gt;J336),COUNT($A$4:$A$499)+1-J335,IFERROR(J336-J335,"")),"")</f>
        <v/>
      </c>
      <c r="W335" s="2"/>
      <c r="Y335" s="2"/>
      <c r="AA335" s="2"/>
      <c r="AC335" s="2"/>
      <c r="AE335" s="2"/>
      <c r="AG335" s="2"/>
      <c r="AI335" s="2"/>
    </row>
    <row r="336" spans="1:35" x14ac:dyDescent="0.25">
      <c r="A336" s="2" t="str">
        <f>IF(ISBLANK(Colony!D353),"",Colony!D353)</f>
        <v/>
      </c>
      <c r="B336" t="str">
        <f>IF(ISBLANK(Colony!E353),"",Colony!E353)</f>
        <v/>
      </c>
      <c r="C336" t="str">
        <f>IF(ISBLANK(Colony!F353),"",Colony!F353)</f>
        <v/>
      </c>
      <c r="D336" s="1" t="str">
        <f>IF(ISBLANK(Colony!G353),"",Colony!G353)</f>
        <v/>
      </c>
      <c r="E336" s="1" t="str">
        <f>IF(ISBLANK(Colony!H353),"",Colony!H353)</f>
        <v/>
      </c>
      <c r="F336" s="1" t="str">
        <f>IF(ISBLANK(Colony!I353),"",Colony!I353)</f>
        <v/>
      </c>
      <c r="G336" s="1" t="str">
        <f>IF(ISBLANK(Colony!J353),"",Colony!J353)</f>
        <v/>
      </c>
      <c r="H336" s="1" t="str">
        <f>IF(ISBLANK(Colony!L353),"",Colony!L353)</f>
        <v/>
      </c>
      <c r="I336" t="str">
        <f t="array" ref="I336">_xlfn.IFNA(INDEX($A$4:$A$499&amp;$E$4:$E$499, MATCH(0, COUNTIF(I$3:I335, $A$4:$A$499&amp;$E$4:$E$499), 0)),"")</f>
        <v/>
      </c>
      <c r="J336" t="str">
        <f t="array" ref="J336">_xlfn.IFNA( MATCH(0, COUNTIF(I$3:I335, $A$4:$A$499&amp;$E$4:$E$499), 0),"")</f>
        <v/>
      </c>
      <c r="K336" s="2" t="str">
        <f t="array" ref="K336">IFERROR(INDEX($A$4:$A$499, J336),"")</f>
        <v/>
      </c>
      <c r="L336" t="str">
        <f t="array" ref="L336">IFERROR(INDEX($G$4:$G$499, J336),"")</f>
        <v/>
      </c>
      <c r="M336" t="str">
        <f t="array" ref="M336">IF(AND(J337&gt;99999,J336&lt;99999),O336- (SUM(--(NOT(ISBLANK(INDEX(Colony!$J$21:$J$494, J336):INDEX(Colony!$J$21:$J$494, COUNT($A$4:$A$499))))))), IFERROR(O336-(SUM(--(NOT(ISBLANK(INDEX(Colony!$J$21:$J$494, J336):INDEX(Colony!$J$21:$J$494, J337-1)))))),""))</f>
        <v/>
      </c>
      <c r="N336" t="str">
        <f t="array" ref="N336">IFERROR(INDEX($E$4:$E$499,J336),"")</f>
        <v/>
      </c>
      <c r="O336" t="str">
        <f t="array" ref="O336">IFERROR(IF(NOT(J336+100&gt;J337),COUNT($A$4:$A$499)+1-J336,IFERROR(J337-J336,"")),"")</f>
        <v/>
      </c>
      <c r="W336" s="2"/>
      <c r="Y336" s="2"/>
      <c r="AA336" s="2"/>
      <c r="AC336" s="2"/>
      <c r="AE336" s="2"/>
      <c r="AG336" s="2"/>
      <c r="AI336" s="2"/>
    </row>
    <row r="337" spans="1:35" x14ac:dyDescent="0.25">
      <c r="A337" s="2" t="str">
        <f>IF(ISBLANK(Colony!D354),"",Colony!D354)</f>
        <v/>
      </c>
      <c r="B337" t="str">
        <f>IF(ISBLANK(Colony!E354),"",Colony!E354)</f>
        <v/>
      </c>
      <c r="C337" t="str">
        <f>IF(ISBLANK(Colony!F354),"",Colony!F354)</f>
        <v/>
      </c>
      <c r="D337" s="1" t="str">
        <f>IF(ISBLANK(Colony!G354),"",Colony!G354)</f>
        <v/>
      </c>
      <c r="E337" s="1" t="str">
        <f>IF(ISBLANK(Colony!H354),"",Colony!H354)</f>
        <v/>
      </c>
      <c r="F337" s="1" t="str">
        <f>IF(ISBLANK(Colony!I354),"",Colony!I354)</f>
        <v/>
      </c>
      <c r="G337" s="1" t="str">
        <f>IF(ISBLANK(Colony!J354),"",Colony!J354)</f>
        <v/>
      </c>
      <c r="H337" s="1" t="str">
        <f>IF(ISBLANK(Colony!L354),"",Colony!L354)</f>
        <v/>
      </c>
      <c r="I337" t="str">
        <f t="array" ref="I337">_xlfn.IFNA(INDEX($A$4:$A$499&amp;$E$4:$E$499, MATCH(0, COUNTIF(I$3:I336, $A$4:$A$499&amp;$E$4:$E$499), 0)),"")</f>
        <v/>
      </c>
      <c r="J337" t="str">
        <f t="array" ref="J337">_xlfn.IFNA( MATCH(0, COUNTIF(I$3:I336, $A$4:$A$499&amp;$E$4:$E$499), 0),"")</f>
        <v/>
      </c>
      <c r="K337" s="2" t="str">
        <f t="array" ref="K337">IFERROR(INDEX($A$4:$A$499, J337),"")</f>
        <v/>
      </c>
      <c r="L337" t="str">
        <f t="array" ref="L337">IFERROR(INDEX($G$4:$G$499, J337),"")</f>
        <v/>
      </c>
      <c r="M337" t="str">
        <f t="array" ref="M337">IF(AND(J338&gt;99999,J337&lt;99999),O337- (SUM(--(NOT(ISBLANK(INDEX(Colony!$J$21:$J$494, J337):INDEX(Colony!$J$21:$J$494, COUNT($A$4:$A$499))))))), IFERROR(O337-(SUM(--(NOT(ISBLANK(INDEX(Colony!$J$21:$J$494, J337):INDEX(Colony!$J$21:$J$494, J338-1)))))),""))</f>
        <v/>
      </c>
      <c r="N337" t="str">
        <f t="array" ref="N337">IFERROR(INDEX($E$4:$E$499,J337),"")</f>
        <v/>
      </c>
      <c r="O337" t="str">
        <f t="array" ref="O337">IFERROR(IF(NOT(J337+100&gt;J338),COUNT($A$4:$A$499)+1-J337,IFERROR(J338-J337,"")),"")</f>
        <v/>
      </c>
      <c r="W337" s="2"/>
      <c r="Y337" s="2"/>
      <c r="AA337" s="2"/>
      <c r="AC337" s="2"/>
      <c r="AE337" s="2"/>
      <c r="AG337" s="2"/>
      <c r="AI337" s="2"/>
    </row>
    <row r="338" spans="1:35" x14ac:dyDescent="0.25">
      <c r="A338" s="2" t="str">
        <f>IF(ISBLANK(Colony!D355),"",Colony!D355)</f>
        <v/>
      </c>
      <c r="B338" t="str">
        <f>IF(ISBLANK(Colony!E355),"",Colony!E355)</f>
        <v/>
      </c>
      <c r="C338" t="str">
        <f>IF(ISBLANK(Colony!F355),"",Colony!F355)</f>
        <v/>
      </c>
      <c r="D338" s="1" t="str">
        <f>IF(ISBLANK(Colony!G355),"",Colony!G355)</f>
        <v/>
      </c>
      <c r="E338" s="1" t="str">
        <f>IF(ISBLANK(Colony!H355),"",Colony!H355)</f>
        <v/>
      </c>
      <c r="F338" s="1" t="str">
        <f>IF(ISBLANK(Colony!I355),"",Colony!I355)</f>
        <v/>
      </c>
      <c r="G338" s="1" t="str">
        <f>IF(ISBLANK(Colony!J355),"",Colony!J355)</f>
        <v/>
      </c>
      <c r="H338" s="1" t="str">
        <f>IF(ISBLANK(Colony!L355),"",Colony!L355)</f>
        <v/>
      </c>
      <c r="I338" t="str">
        <f t="array" ref="I338">_xlfn.IFNA(INDEX($A$4:$A$499&amp;$E$4:$E$499, MATCH(0, COUNTIF(I$3:I337, $A$4:$A$499&amp;$E$4:$E$499), 0)),"")</f>
        <v/>
      </c>
      <c r="J338" t="str">
        <f t="array" ref="J338">_xlfn.IFNA( MATCH(0, COUNTIF(I$3:I337, $A$4:$A$499&amp;$E$4:$E$499), 0),"")</f>
        <v/>
      </c>
      <c r="K338" s="2" t="str">
        <f t="array" ref="K338">IFERROR(INDEX($A$4:$A$499, J338),"")</f>
        <v/>
      </c>
      <c r="L338" t="str">
        <f t="array" ref="L338">IFERROR(INDEX($G$4:$G$499, J338),"")</f>
        <v/>
      </c>
      <c r="M338" t="str">
        <f t="array" ref="M338">IF(AND(J339&gt;99999,J338&lt;99999),O338- (SUM(--(NOT(ISBLANK(INDEX(Colony!$J$21:$J$494, J338):INDEX(Colony!$J$21:$J$494, COUNT($A$4:$A$499))))))), IFERROR(O338-(SUM(--(NOT(ISBLANK(INDEX(Colony!$J$21:$J$494, J338):INDEX(Colony!$J$21:$J$494, J339-1)))))),""))</f>
        <v/>
      </c>
      <c r="N338" t="str">
        <f t="array" ref="N338">IFERROR(INDEX($E$4:$E$499,J338),"")</f>
        <v/>
      </c>
      <c r="O338" t="str">
        <f t="array" ref="O338">IFERROR(IF(NOT(J338+100&gt;J339),COUNT($A$4:$A$499)+1-J338,IFERROR(J339-J338,"")),"")</f>
        <v/>
      </c>
      <c r="W338" s="2"/>
      <c r="Y338" s="2"/>
      <c r="AA338" s="2"/>
      <c r="AC338" s="2"/>
      <c r="AE338" s="2"/>
      <c r="AG338" s="2"/>
      <c r="AI338" s="2"/>
    </row>
    <row r="339" spans="1:35" x14ac:dyDescent="0.25">
      <c r="A339" s="2" t="str">
        <f>IF(ISBLANK(Colony!D356),"",Colony!D356)</f>
        <v/>
      </c>
      <c r="B339" t="str">
        <f>IF(ISBLANK(Colony!E356),"",Colony!E356)</f>
        <v/>
      </c>
      <c r="C339" t="str">
        <f>IF(ISBLANK(Colony!F356),"",Colony!F356)</f>
        <v/>
      </c>
      <c r="D339" s="1" t="str">
        <f>IF(ISBLANK(Colony!G356),"",Colony!G356)</f>
        <v/>
      </c>
      <c r="E339" s="1" t="str">
        <f>IF(ISBLANK(Colony!H356),"",Colony!H356)</f>
        <v/>
      </c>
      <c r="F339" s="1" t="str">
        <f>IF(ISBLANK(Colony!I356),"",Colony!I356)</f>
        <v/>
      </c>
      <c r="G339" s="1" t="str">
        <f>IF(ISBLANK(Colony!J356),"",Colony!J356)</f>
        <v/>
      </c>
      <c r="H339" s="1" t="str">
        <f>IF(ISBLANK(Colony!L356),"",Colony!L356)</f>
        <v/>
      </c>
      <c r="I339" t="str">
        <f t="array" ref="I339">_xlfn.IFNA(INDEX($A$4:$A$499&amp;$E$4:$E$499, MATCH(0, COUNTIF(I$3:I338, $A$4:$A$499&amp;$E$4:$E$499), 0)),"")</f>
        <v/>
      </c>
      <c r="J339" t="str">
        <f t="array" ref="J339">_xlfn.IFNA( MATCH(0, COUNTIF(I$3:I338, $A$4:$A$499&amp;$E$4:$E$499), 0),"")</f>
        <v/>
      </c>
      <c r="K339" s="2" t="str">
        <f t="array" ref="K339">IFERROR(INDEX($A$4:$A$499, J339),"")</f>
        <v/>
      </c>
      <c r="L339" t="str">
        <f t="array" ref="L339">IFERROR(INDEX($G$4:$G$499, J339),"")</f>
        <v/>
      </c>
      <c r="M339" t="str">
        <f t="array" ref="M339">IF(AND(J340&gt;99999,J339&lt;99999),O339- (SUM(--(NOT(ISBLANK(INDEX(Colony!$J$21:$J$494, J339):INDEX(Colony!$J$21:$J$494, COUNT($A$4:$A$499))))))), IFERROR(O339-(SUM(--(NOT(ISBLANK(INDEX(Colony!$J$21:$J$494, J339):INDEX(Colony!$J$21:$J$494, J340-1)))))),""))</f>
        <v/>
      </c>
      <c r="N339" t="str">
        <f t="array" ref="N339">IFERROR(INDEX($E$4:$E$499,J339),"")</f>
        <v/>
      </c>
      <c r="O339" t="str">
        <f t="array" ref="O339">IFERROR(IF(NOT(J339+100&gt;J340),COUNT($A$4:$A$499)+1-J339,IFERROR(J340-J339,"")),"")</f>
        <v/>
      </c>
      <c r="W339" s="2"/>
      <c r="Y339" s="2"/>
      <c r="AA339" s="2"/>
      <c r="AC339" s="2"/>
      <c r="AE339" s="2"/>
      <c r="AG339" s="2"/>
      <c r="AI339" s="2"/>
    </row>
    <row r="340" spans="1:35" x14ac:dyDescent="0.25">
      <c r="A340" s="2" t="str">
        <f>IF(ISBLANK(Colony!D357),"",Colony!D357)</f>
        <v/>
      </c>
      <c r="B340" t="str">
        <f>IF(ISBLANK(Colony!E357),"",Colony!E357)</f>
        <v/>
      </c>
      <c r="C340" t="str">
        <f>IF(ISBLANK(Colony!F357),"",Colony!F357)</f>
        <v/>
      </c>
      <c r="D340" s="1" t="str">
        <f>IF(ISBLANK(Colony!G357),"",Colony!G357)</f>
        <v/>
      </c>
      <c r="E340" s="1" t="str">
        <f>IF(ISBLANK(Colony!H357),"",Colony!H357)</f>
        <v/>
      </c>
      <c r="F340" s="1" t="str">
        <f>IF(ISBLANK(Colony!I357),"",Colony!I357)</f>
        <v/>
      </c>
      <c r="G340" s="1" t="str">
        <f>IF(ISBLANK(Colony!J357),"",Colony!J357)</f>
        <v/>
      </c>
      <c r="H340" s="1" t="str">
        <f>IF(ISBLANK(Colony!L357),"",Colony!L357)</f>
        <v/>
      </c>
      <c r="I340" t="str">
        <f t="array" ref="I340">_xlfn.IFNA(INDEX($A$4:$A$499&amp;$E$4:$E$499, MATCH(0, COUNTIF(I$3:I339, $A$4:$A$499&amp;$E$4:$E$499), 0)),"")</f>
        <v/>
      </c>
      <c r="J340" t="str">
        <f t="array" ref="J340">_xlfn.IFNA( MATCH(0, COUNTIF(I$3:I339, $A$4:$A$499&amp;$E$4:$E$499), 0),"")</f>
        <v/>
      </c>
      <c r="K340" s="2" t="str">
        <f t="array" ref="K340">IFERROR(INDEX($A$4:$A$499, J340),"")</f>
        <v/>
      </c>
      <c r="L340" t="str">
        <f t="array" ref="L340">IFERROR(INDEX($G$4:$G$499, J340),"")</f>
        <v/>
      </c>
      <c r="M340" t="str">
        <f t="array" ref="M340">IF(AND(J341&gt;99999,J340&lt;99999),O340- (SUM(--(NOT(ISBLANK(INDEX(Colony!$J$21:$J$494, J340):INDEX(Colony!$J$21:$J$494, COUNT($A$4:$A$499))))))), IFERROR(O340-(SUM(--(NOT(ISBLANK(INDEX(Colony!$J$21:$J$494, J340):INDEX(Colony!$J$21:$J$494, J341-1)))))),""))</f>
        <v/>
      </c>
      <c r="N340" t="str">
        <f t="array" ref="N340">IFERROR(INDEX($E$4:$E$499,J340),"")</f>
        <v/>
      </c>
      <c r="O340" t="str">
        <f t="array" ref="O340">IFERROR(IF(NOT(J340+100&gt;J341),COUNT($A$4:$A$499)+1-J340,IFERROR(J341-J340,"")),"")</f>
        <v/>
      </c>
      <c r="W340" s="2"/>
      <c r="Y340" s="2"/>
      <c r="AA340" s="2"/>
      <c r="AC340" s="2"/>
      <c r="AE340" s="2"/>
      <c r="AG340" s="2"/>
      <c r="AI340" s="2"/>
    </row>
    <row r="341" spans="1:35" x14ac:dyDescent="0.25">
      <c r="A341" s="2" t="str">
        <f>IF(ISBLANK(Colony!D358),"",Colony!D358)</f>
        <v/>
      </c>
      <c r="B341" t="str">
        <f>IF(ISBLANK(Colony!E358),"",Colony!E358)</f>
        <v/>
      </c>
      <c r="C341" t="str">
        <f>IF(ISBLANK(Colony!F358),"",Colony!F358)</f>
        <v/>
      </c>
      <c r="D341" s="1" t="str">
        <f>IF(ISBLANK(Colony!G358),"",Colony!G358)</f>
        <v/>
      </c>
      <c r="E341" s="1" t="str">
        <f>IF(ISBLANK(Colony!H358),"",Colony!H358)</f>
        <v/>
      </c>
      <c r="F341" s="1" t="str">
        <f>IF(ISBLANK(Colony!I358),"",Colony!I358)</f>
        <v/>
      </c>
      <c r="G341" s="1" t="str">
        <f>IF(ISBLANK(Colony!J358),"",Colony!J358)</f>
        <v/>
      </c>
      <c r="H341" s="1" t="str">
        <f>IF(ISBLANK(Colony!L358),"",Colony!L358)</f>
        <v/>
      </c>
      <c r="I341" t="str">
        <f t="array" ref="I341">_xlfn.IFNA(INDEX($A$4:$A$499&amp;$E$4:$E$499, MATCH(0, COUNTIF(I$3:I340, $A$4:$A$499&amp;$E$4:$E$499), 0)),"")</f>
        <v/>
      </c>
      <c r="J341" t="str">
        <f t="array" ref="J341">_xlfn.IFNA( MATCH(0, COUNTIF(I$3:I340, $A$4:$A$499&amp;$E$4:$E$499), 0),"")</f>
        <v/>
      </c>
      <c r="K341" s="2" t="str">
        <f t="array" ref="K341">IFERROR(INDEX($A$4:$A$499, J341),"")</f>
        <v/>
      </c>
      <c r="L341" t="str">
        <f t="array" ref="L341">IFERROR(INDEX($G$4:$G$499, J341),"")</f>
        <v/>
      </c>
      <c r="M341" t="str">
        <f t="array" ref="M341">IF(AND(J342&gt;99999,J341&lt;99999),O341- (SUM(--(NOT(ISBLANK(INDEX(Colony!$J$21:$J$494, J341):INDEX(Colony!$J$21:$J$494, COUNT($A$4:$A$499))))))), IFERROR(O341-(SUM(--(NOT(ISBLANK(INDEX(Colony!$J$21:$J$494, J341):INDEX(Colony!$J$21:$J$494, J342-1)))))),""))</f>
        <v/>
      </c>
      <c r="N341" t="str">
        <f t="array" ref="N341">IFERROR(INDEX($E$4:$E$499,J341),"")</f>
        <v/>
      </c>
      <c r="O341" t="str">
        <f t="array" ref="O341">IFERROR(IF(NOT(J341+100&gt;J342),COUNT($A$4:$A$499)+1-J341,IFERROR(J342-J341,"")),"")</f>
        <v/>
      </c>
      <c r="W341" s="2"/>
      <c r="Y341" s="2"/>
      <c r="AA341" s="2"/>
      <c r="AC341" s="2"/>
      <c r="AE341" s="2"/>
      <c r="AG341" s="2"/>
      <c r="AI341" s="2"/>
    </row>
    <row r="342" spans="1:35" x14ac:dyDescent="0.25">
      <c r="A342" s="2" t="str">
        <f>IF(ISBLANK(Colony!D359),"",Colony!D359)</f>
        <v/>
      </c>
      <c r="B342" t="str">
        <f>IF(ISBLANK(Colony!E359),"",Colony!E359)</f>
        <v/>
      </c>
      <c r="C342" t="str">
        <f>IF(ISBLANK(Colony!F359),"",Colony!F359)</f>
        <v/>
      </c>
      <c r="D342" s="1" t="str">
        <f>IF(ISBLANK(Colony!G359),"",Colony!G359)</f>
        <v/>
      </c>
      <c r="E342" s="1" t="str">
        <f>IF(ISBLANK(Colony!H359),"",Colony!H359)</f>
        <v/>
      </c>
      <c r="F342" s="1" t="str">
        <f>IF(ISBLANK(Colony!I359),"",Colony!I359)</f>
        <v/>
      </c>
      <c r="G342" s="1" t="str">
        <f>IF(ISBLANK(Colony!J359),"",Colony!J359)</f>
        <v/>
      </c>
      <c r="H342" s="1" t="str">
        <f>IF(ISBLANK(Colony!L359),"",Colony!L359)</f>
        <v/>
      </c>
      <c r="I342" t="str">
        <f t="array" ref="I342">_xlfn.IFNA(INDEX($A$4:$A$499&amp;$E$4:$E$499, MATCH(0, COUNTIF(I$3:I341, $A$4:$A$499&amp;$E$4:$E$499), 0)),"")</f>
        <v/>
      </c>
      <c r="J342" t="str">
        <f t="array" ref="J342">_xlfn.IFNA( MATCH(0, COUNTIF(I$3:I341, $A$4:$A$499&amp;$E$4:$E$499), 0),"")</f>
        <v/>
      </c>
      <c r="K342" s="2" t="str">
        <f t="array" ref="K342">IFERROR(INDEX($A$4:$A$499, J342),"")</f>
        <v/>
      </c>
      <c r="L342" t="str">
        <f t="array" ref="L342">IFERROR(INDEX($G$4:$G$499, J342),"")</f>
        <v/>
      </c>
      <c r="M342" t="str">
        <f t="array" ref="M342">IF(AND(J343&gt;99999,J342&lt;99999),O342- (SUM(--(NOT(ISBLANK(INDEX(Colony!$J$21:$J$494, J342):INDEX(Colony!$J$21:$J$494, COUNT($A$4:$A$499))))))), IFERROR(O342-(SUM(--(NOT(ISBLANK(INDEX(Colony!$J$21:$J$494, J342):INDEX(Colony!$J$21:$J$494, J343-1)))))),""))</f>
        <v/>
      </c>
      <c r="N342" t="str">
        <f t="array" ref="N342">IFERROR(INDEX($E$4:$E$499,J342),"")</f>
        <v/>
      </c>
      <c r="O342" t="str">
        <f t="array" ref="O342">IFERROR(IF(NOT(J342+100&gt;J343),COUNT($A$4:$A$499)+1-J342,IFERROR(J343-J342,"")),"")</f>
        <v/>
      </c>
      <c r="W342" s="2"/>
      <c r="Y342" s="2"/>
      <c r="AA342" s="2"/>
      <c r="AC342" s="2"/>
      <c r="AE342" s="2"/>
      <c r="AG342" s="2"/>
      <c r="AI342" s="2"/>
    </row>
    <row r="343" spans="1:35" x14ac:dyDescent="0.25">
      <c r="A343" s="2" t="str">
        <f>IF(ISBLANK(Colony!D360),"",Colony!D360)</f>
        <v/>
      </c>
      <c r="B343" t="str">
        <f>IF(ISBLANK(Colony!E360),"",Colony!E360)</f>
        <v/>
      </c>
      <c r="C343" t="str">
        <f>IF(ISBLANK(Colony!F360),"",Colony!F360)</f>
        <v/>
      </c>
      <c r="D343" s="1" t="str">
        <f>IF(ISBLANK(Colony!G360),"",Colony!G360)</f>
        <v/>
      </c>
      <c r="E343" s="1" t="str">
        <f>IF(ISBLANK(Colony!H360),"",Colony!H360)</f>
        <v/>
      </c>
      <c r="F343" s="1" t="str">
        <f>IF(ISBLANK(Colony!I360),"",Colony!I360)</f>
        <v/>
      </c>
      <c r="G343" s="1" t="str">
        <f>IF(ISBLANK(Colony!J360),"",Colony!J360)</f>
        <v/>
      </c>
      <c r="H343" s="1" t="str">
        <f>IF(ISBLANK(Colony!L360),"",Colony!L360)</f>
        <v/>
      </c>
      <c r="I343" t="str">
        <f t="array" ref="I343">_xlfn.IFNA(INDEX($A$4:$A$499&amp;$E$4:$E$499, MATCH(0, COUNTIF(I$3:I342, $A$4:$A$499&amp;$E$4:$E$499), 0)),"")</f>
        <v/>
      </c>
      <c r="J343" t="str">
        <f t="array" ref="J343">_xlfn.IFNA( MATCH(0, COUNTIF(I$3:I342, $A$4:$A$499&amp;$E$4:$E$499), 0),"")</f>
        <v/>
      </c>
      <c r="K343" s="2" t="str">
        <f t="array" ref="K343">IFERROR(INDEX($A$4:$A$499, J343),"")</f>
        <v/>
      </c>
      <c r="L343" t="str">
        <f t="array" ref="L343">IFERROR(INDEX($G$4:$G$499, J343),"")</f>
        <v/>
      </c>
      <c r="M343" t="str">
        <f t="array" ref="M343">IF(AND(J344&gt;99999,J343&lt;99999),O343- (SUM(--(NOT(ISBLANK(INDEX(Colony!$J$21:$J$494, J343):INDEX(Colony!$J$21:$J$494, COUNT($A$4:$A$499))))))), IFERROR(O343-(SUM(--(NOT(ISBLANK(INDEX(Colony!$J$21:$J$494, J343):INDEX(Colony!$J$21:$J$494, J344-1)))))),""))</f>
        <v/>
      </c>
      <c r="N343" t="str">
        <f t="array" ref="N343">IFERROR(INDEX($E$4:$E$499,J343),"")</f>
        <v/>
      </c>
      <c r="O343" t="str">
        <f t="array" ref="O343">IFERROR(IF(NOT(J343+100&gt;J344),COUNT($A$4:$A$499)+1-J343,IFERROR(J344-J343,"")),"")</f>
        <v/>
      </c>
      <c r="W343" s="2"/>
      <c r="Y343" s="2"/>
      <c r="AA343" s="2"/>
      <c r="AC343" s="2"/>
      <c r="AE343" s="2"/>
      <c r="AG343" s="2"/>
      <c r="AI343" s="2"/>
    </row>
    <row r="344" spans="1:35" x14ac:dyDescent="0.25">
      <c r="A344" s="2" t="str">
        <f>IF(ISBLANK(Colony!D361),"",Colony!D361)</f>
        <v/>
      </c>
      <c r="B344" t="str">
        <f>IF(ISBLANK(Colony!E361),"",Colony!E361)</f>
        <v/>
      </c>
      <c r="C344" t="str">
        <f>IF(ISBLANK(Colony!F361),"",Colony!F361)</f>
        <v/>
      </c>
      <c r="D344" s="1" t="str">
        <f>IF(ISBLANK(Colony!G361),"",Colony!G361)</f>
        <v/>
      </c>
      <c r="E344" s="1" t="str">
        <f>IF(ISBLANK(Colony!H361),"",Colony!H361)</f>
        <v/>
      </c>
      <c r="F344" s="1" t="str">
        <f>IF(ISBLANK(Colony!I361),"",Colony!I361)</f>
        <v/>
      </c>
      <c r="G344" s="1" t="str">
        <f>IF(ISBLANK(Colony!J361),"",Colony!J361)</f>
        <v/>
      </c>
      <c r="H344" s="1" t="str">
        <f>IF(ISBLANK(Colony!L361),"",Colony!L361)</f>
        <v/>
      </c>
      <c r="I344" t="str">
        <f t="array" ref="I344">_xlfn.IFNA(INDEX($A$4:$A$499&amp;$E$4:$E$499, MATCH(0, COUNTIF(I$3:I343, $A$4:$A$499&amp;$E$4:$E$499), 0)),"")</f>
        <v/>
      </c>
      <c r="J344" t="str">
        <f t="array" ref="J344">_xlfn.IFNA( MATCH(0, COUNTIF(I$3:I343, $A$4:$A$499&amp;$E$4:$E$499), 0),"")</f>
        <v/>
      </c>
      <c r="K344" s="2" t="str">
        <f t="array" ref="K344">IFERROR(INDEX($A$4:$A$499, J344),"")</f>
        <v/>
      </c>
      <c r="L344" t="str">
        <f t="array" ref="L344">IFERROR(INDEX($G$4:$G$499, J344),"")</f>
        <v/>
      </c>
      <c r="M344" t="str">
        <f t="array" ref="M344">IF(AND(J345&gt;99999,J344&lt;99999),O344- (SUM(--(NOT(ISBLANK(INDEX(Colony!$J$21:$J$494, J344):INDEX(Colony!$J$21:$J$494, COUNT($A$4:$A$499))))))), IFERROR(O344-(SUM(--(NOT(ISBLANK(INDEX(Colony!$J$21:$J$494, J344):INDEX(Colony!$J$21:$J$494, J345-1)))))),""))</f>
        <v/>
      </c>
      <c r="N344" t="str">
        <f t="array" ref="N344">IFERROR(INDEX($E$4:$E$499,J344),"")</f>
        <v/>
      </c>
      <c r="O344" t="str">
        <f t="array" ref="O344">IFERROR(IF(NOT(J344+100&gt;J345),COUNT($A$4:$A$499)+1-J344,IFERROR(J345-J344,"")),"")</f>
        <v/>
      </c>
      <c r="W344" s="2"/>
      <c r="Y344" s="2"/>
      <c r="AA344" s="2"/>
      <c r="AC344" s="2"/>
      <c r="AE344" s="2"/>
      <c r="AG344" s="2"/>
      <c r="AI344" s="2"/>
    </row>
    <row r="345" spans="1:35" x14ac:dyDescent="0.25">
      <c r="A345" s="2" t="str">
        <f>IF(ISBLANK(Colony!D362),"",Colony!D362)</f>
        <v/>
      </c>
      <c r="B345" t="str">
        <f>IF(ISBLANK(Colony!E362),"",Colony!E362)</f>
        <v/>
      </c>
      <c r="C345" t="str">
        <f>IF(ISBLANK(Colony!F362),"",Colony!F362)</f>
        <v/>
      </c>
      <c r="D345" s="1" t="str">
        <f>IF(ISBLANK(Colony!G362),"",Colony!G362)</f>
        <v/>
      </c>
      <c r="E345" s="1" t="str">
        <f>IF(ISBLANK(Colony!H362),"",Colony!H362)</f>
        <v/>
      </c>
      <c r="F345" s="1" t="str">
        <f>IF(ISBLANK(Colony!I362),"",Colony!I362)</f>
        <v/>
      </c>
      <c r="G345" s="1" t="str">
        <f>IF(ISBLANK(Colony!J362),"",Colony!J362)</f>
        <v/>
      </c>
      <c r="H345" s="1" t="str">
        <f>IF(ISBLANK(Colony!L362),"",Colony!L362)</f>
        <v/>
      </c>
      <c r="I345" t="str">
        <f t="array" ref="I345">_xlfn.IFNA(INDEX($A$4:$A$499&amp;$E$4:$E$499, MATCH(0, COUNTIF(I$3:I344, $A$4:$A$499&amp;$E$4:$E$499), 0)),"")</f>
        <v/>
      </c>
      <c r="J345" t="str">
        <f t="array" ref="J345">_xlfn.IFNA( MATCH(0, COUNTIF(I$3:I344, $A$4:$A$499&amp;$E$4:$E$499), 0),"")</f>
        <v/>
      </c>
      <c r="K345" s="2" t="str">
        <f t="array" ref="K345">IFERROR(INDEX($A$4:$A$499, J345),"")</f>
        <v/>
      </c>
      <c r="L345" t="str">
        <f t="array" ref="L345">IFERROR(INDEX($G$4:$G$499, J345),"")</f>
        <v/>
      </c>
      <c r="M345" t="str">
        <f t="array" ref="M345">IF(AND(J346&gt;99999,J345&lt;99999),O345- (SUM(--(NOT(ISBLANK(INDEX(Colony!$J$21:$J$494, J345):INDEX(Colony!$J$21:$J$494, COUNT($A$4:$A$499))))))), IFERROR(O345-(SUM(--(NOT(ISBLANK(INDEX(Colony!$J$21:$J$494, J345):INDEX(Colony!$J$21:$J$494, J346-1)))))),""))</f>
        <v/>
      </c>
      <c r="N345" t="str">
        <f t="array" ref="N345">IFERROR(INDEX($E$4:$E$499,J345),"")</f>
        <v/>
      </c>
      <c r="O345" t="str">
        <f t="array" ref="O345">IFERROR(IF(NOT(J345+100&gt;J346),COUNT($A$4:$A$499)+1-J345,IFERROR(J346-J345,"")),"")</f>
        <v/>
      </c>
      <c r="W345" s="2"/>
      <c r="Y345" s="2"/>
      <c r="AA345" s="2"/>
      <c r="AC345" s="2"/>
      <c r="AE345" s="2"/>
      <c r="AG345" s="2"/>
      <c r="AI345" s="2"/>
    </row>
    <row r="346" spans="1:35" x14ac:dyDescent="0.25">
      <c r="A346" s="2" t="str">
        <f>IF(ISBLANK(Colony!D363),"",Colony!D363)</f>
        <v/>
      </c>
      <c r="B346" t="str">
        <f>IF(ISBLANK(Colony!E363),"",Colony!E363)</f>
        <v/>
      </c>
      <c r="C346" t="str">
        <f>IF(ISBLANK(Colony!F363),"",Colony!F363)</f>
        <v/>
      </c>
      <c r="D346" s="1" t="str">
        <f>IF(ISBLANK(Colony!G363),"",Colony!G363)</f>
        <v/>
      </c>
      <c r="E346" s="1" t="str">
        <f>IF(ISBLANK(Colony!H363),"",Colony!H363)</f>
        <v/>
      </c>
      <c r="F346" s="1" t="str">
        <f>IF(ISBLANK(Colony!I363),"",Colony!I363)</f>
        <v/>
      </c>
      <c r="G346" s="1" t="str">
        <f>IF(ISBLANK(Colony!J363),"",Colony!J363)</f>
        <v/>
      </c>
      <c r="H346" s="1" t="str">
        <f>IF(ISBLANK(Colony!L363),"",Colony!L363)</f>
        <v/>
      </c>
      <c r="I346" t="str">
        <f t="array" ref="I346">_xlfn.IFNA(INDEX($A$4:$A$499&amp;$E$4:$E$499, MATCH(0, COUNTIF(I$3:I345, $A$4:$A$499&amp;$E$4:$E$499), 0)),"")</f>
        <v/>
      </c>
      <c r="J346" t="str">
        <f t="array" ref="J346">_xlfn.IFNA( MATCH(0, COUNTIF(I$3:I345, $A$4:$A$499&amp;$E$4:$E$499), 0),"")</f>
        <v/>
      </c>
      <c r="K346" s="2" t="str">
        <f t="array" ref="K346">IFERROR(INDEX($A$4:$A$499, J346),"")</f>
        <v/>
      </c>
      <c r="L346" t="str">
        <f t="array" ref="L346">IFERROR(INDEX($G$4:$G$499, J346),"")</f>
        <v/>
      </c>
      <c r="M346" t="str">
        <f t="array" ref="M346">IF(AND(J347&gt;99999,J346&lt;99999),O346- (SUM(--(NOT(ISBLANK(INDEX(Colony!$J$21:$J$494, J346):INDEX(Colony!$J$21:$J$494, COUNT($A$4:$A$499))))))), IFERROR(O346-(SUM(--(NOT(ISBLANK(INDEX(Colony!$J$21:$J$494, J346):INDEX(Colony!$J$21:$J$494, J347-1)))))),""))</f>
        <v/>
      </c>
      <c r="N346" t="str">
        <f t="array" ref="N346">IFERROR(INDEX($E$4:$E$499,J346),"")</f>
        <v/>
      </c>
      <c r="O346" t="str">
        <f t="array" ref="O346">IFERROR(IF(NOT(J346+100&gt;J347),COUNT($A$4:$A$499)+1-J346,IFERROR(J347-J346,"")),"")</f>
        <v/>
      </c>
      <c r="W346" s="2"/>
      <c r="Y346" s="2"/>
      <c r="AA346" s="2"/>
      <c r="AC346" s="2"/>
      <c r="AE346" s="2"/>
      <c r="AG346" s="2"/>
      <c r="AI346" s="2"/>
    </row>
    <row r="347" spans="1:35" x14ac:dyDescent="0.25">
      <c r="A347" s="2" t="str">
        <f>IF(ISBLANK(Colony!D364),"",Colony!D364)</f>
        <v/>
      </c>
      <c r="B347" t="str">
        <f>IF(ISBLANK(Colony!E364),"",Colony!E364)</f>
        <v/>
      </c>
      <c r="C347" t="str">
        <f>IF(ISBLANK(Colony!F364),"",Colony!F364)</f>
        <v/>
      </c>
      <c r="D347" s="1" t="str">
        <f>IF(ISBLANK(Colony!G364),"",Colony!G364)</f>
        <v/>
      </c>
      <c r="E347" s="1" t="str">
        <f>IF(ISBLANK(Colony!H364),"",Colony!H364)</f>
        <v/>
      </c>
      <c r="F347" s="1" t="str">
        <f>IF(ISBLANK(Colony!I364),"",Colony!I364)</f>
        <v/>
      </c>
      <c r="G347" s="1" t="str">
        <f>IF(ISBLANK(Colony!J364),"",Colony!J364)</f>
        <v/>
      </c>
      <c r="H347" s="1" t="str">
        <f>IF(ISBLANK(Colony!L364),"",Colony!L364)</f>
        <v/>
      </c>
      <c r="I347" t="str">
        <f t="array" ref="I347">_xlfn.IFNA(INDEX($A$4:$A$499&amp;$E$4:$E$499, MATCH(0, COUNTIF(I$3:I346, $A$4:$A$499&amp;$E$4:$E$499), 0)),"")</f>
        <v/>
      </c>
      <c r="J347" t="str">
        <f t="array" ref="J347">_xlfn.IFNA( MATCH(0, COUNTIF(I$3:I346, $A$4:$A$499&amp;$E$4:$E$499), 0),"")</f>
        <v/>
      </c>
      <c r="K347" s="2" t="str">
        <f t="array" ref="K347">IFERROR(INDEX($A$4:$A$499, J347),"")</f>
        <v/>
      </c>
      <c r="L347" t="str">
        <f t="array" ref="L347">IFERROR(INDEX($G$4:$G$499, J347),"")</f>
        <v/>
      </c>
      <c r="M347" t="str">
        <f t="array" ref="M347">IF(AND(J348&gt;99999,J347&lt;99999),O347- (SUM(--(NOT(ISBLANK(INDEX(Colony!$J$21:$J$494, J347):INDEX(Colony!$J$21:$J$494, COUNT($A$4:$A$499))))))), IFERROR(O347-(SUM(--(NOT(ISBLANK(INDEX(Colony!$J$21:$J$494, J347):INDEX(Colony!$J$21:$J$494, J348-1)))))),""))</f>
        <v/>
      </c>
      <c r="N347" t="str">
        <f t="array" ref="N347">IFERROR(INDEX($E$4:$E$499,J347),"")</f>
        <v/>
      </c>
      <c r="O347" t="str">
        <f t="array" ref="O347">IFERROR(IF(NOT(J347+100&gt;J348),COUNT($A$4:$A$499)+1-J347,IFERROR(J348-J347,"")),"")</f>
        <v/>
      </c>
      <c r="W347" s="2"/>
      <c r="Y347" s="2"/>
      <c r="AA347" s="2"/>
      <c r="AC347" s="2"/>
      <c r="AE347" s="2"/>
      <c r="AG347" s="2"/>
      <c r="AI347" s="2"/>
    </row>
    <row r="348" spans="1:35" x14ac:dyDescent="0.25">
      <c r="A348" s="2" t="str">
        <f>IF(ISBLANK(Colony!D365),"",Colony!D365)</f>
        <v/>
      </c>
      <c r="B348" t="str">
        <f>IF(ISBLANK(Colony!E365),"",Colony!E365)</f>
        <v/>
      </c>
      <c r="C348" t="str">
        <f>IF(ISBLANK(Colony!F365),"",Colony!F365)</f>
        <v/>
      </c>
      <c r="D348" s="1" t="str">
        <f>IF(ISBLANK(Colony!G365),"",Colony!G365)</f>
        <v/>
      </c>
      <c r="E348" s="1" t="str">
        <f>IF(ISBLANK(Colony!H365),"",Colony!H365)</f>
        <v/>
      </c>
      <c r="F348" s="1" t="str">
        <f>IF(ISBLANK(Colony!I365),"",Colony!I365)</f>
        <v/>
      </c>
      <c r="G348" s="1" t="str">
        <f>IF(ISBLANK(Colony!J365),"",Colony!J365)</f>
        <v/>
      </c>
      <c r="H348" s="1" t="str">
        <f>IF(ISBLANK(Colony!L365),"",Colony!L365)</f>
        <v/>
      </c>
      <c r="I348" t="str">
        <f t="array" ref="I348">_xlfn.IFNA(INDEX($A$4:$A$499&amp;$E$4:$E$499, MATCH(0, COUNTIF(I$3:I347, $A$4:$A$499&amp;$E$4:$E$499), 0)),"")</f>
        <v/>
      </c>
      <c r="J348" t="str">
        <f t="array" ref="J348">_xlfn.IFNA( MATCH(0, COUNTIF(I$3:I347, $A$4:$A$499&amp;$E$4:$E$499), 0),"")</f>
        <v/>
      </c>
      <c r="K348" s="2" t="str">
        <f t="array" ref="K348">IFERROR(INDEX($A$4:$A$499, J348),"")</f>
        <v/>
      </c>
      <c r="L348" t="str">
        <f t="array" ref="L348">IFERROR(INDEX($G$4:$G$499, J348),"")</f>
        <v/>
      </c>
      <c r="M348" t="str">
        <f t="array" ref="M348">IF(AND(J349&gt;99999,J348&lt;99999),O348- (SUM(--(NOT(ISBLANK(INDEX(Colony!$J$21:$J$494, J348):INDEX(Colony!$J$21:$J$494, COUNT($A$4:$A$499))))))), IFERROR(O348-(SUM(--(NOT(ISBLANK(INDEX(Colony!$J$21:$J$494, J348):INDEX(Colony!$J$21:$J$494, J349-1)))))),""))</f>
        <v/>
      </c>
      <c r="N348" t="str">
        <f t="array" ref="N348">IFERROR(INDEX($E$4:$E$499,J348),"")</f>
        <v/>
      </c>
      <c r="O348" t="str">
        <f t="array" ref="O348">IFERROR(IF(NOT(J348+100&gt;J349),COUNT($A$4:$A$499)+1-J348,IFERROR(J349-J348,"")),"")</f>
        <v/>
      </c>
      <c r="W348" s="2"/>
      <c r="Y348" s="2"/>
      <c r="AA348" s="2"/>
      <c r="AC348" s="2"/>
      <c r="AE348" s="2"/>
      <c r="AG348" s="2"/>
      <c r="AI348" s="2"/>
    </row>
    <row r="349" spans="1:35" x14ac:dyDescent="0.25">
      <c r="A349" s="2" t="str">
        <f>IF(ISBLANK(Colony!D366),"",Colony!D366)</f>
        <v/>
      </c>
      <c r="B349" t="str">
        <f>IF(ISBLANK(Colony!E366),"",Colony!E366)</f>
        <v/>
      </c>
      <c r="C349" t="str">
        <f>IF(ISBLANK(Colony!F366),"",Colony!F366)</f>
        <v/>
      </c>
      <c r="D349" s="1" t="str">
        <f>IF(ISBLANK(Colony!G366),"",Colony!G366)</f>
        <v/>
      </c>
      <c r="E349" s="1" t="str">
        <f>IF(ISBLANK(Colony!H366),"",Colony!H366)</f>
        <v/>
      </c>
      <c r="F349" s="1" t="str">
        <f>IF(ISBLANK(Colony!I366),"",Colony!I366)</f>
        <v/>
      </c>
      <c r="G349" s="1" t="str">
        <f>IF(ISBLANK(Colony!J366),"",Colony!J366)</f>
        <v/>
      </c>
      <c r="H349" s="1" t="str">
        <f>IF(ISBLANK(Colony!L366),"",Colony!L366)</f>
        <v/>
      </c>
      <c r="I349" t="str">
        <f t="array" ref="I349">_xlfn.IFNA(INDEX($A$4:$A$499&amp;$E$4:$E$499, MATCH(0, COUNTIF(I$3:I348, $A$4:$A$499&amp;$E$4:$E$499), 0)),"")</f>
        <v/>
      </c>
      <c r="J349" t="str">
        <f t="array" ref="J349">_xlfn.IFNA( MATCH(0, COUNTIF(I$3:I348, $A$4:$A$499&amp;$E$4:$E$499), 0),"")</f>
        <v/>
      </c>
      <c r="K349" s="2" t="str">
        <f t="array" ref="K349">IFERROR(INDEX($A$4:$A$499, J349),"")</f>
        <v/>
      </c>
      <c r="L349" t="str">
        <f t="array" ref="L349">IFERROR(INDEX($G$4:$G$499, J349),"")</f>
        <v/>
      </c>
      <c r="M349" t="str">
        <f t="array" ref="M349">IF(AND(J350&gt;99999,J349&lt;99999),O349- (SUM(--(NOT(ISBLANK(INDEX(Colony!$J$21:$J$494, J349):INDEX(Colony!$J$21:$J$494, COUNT($A$4:$A$499))))))), IFERROR(O349-(SUM(--(NOT(ISBLANK(INDEX(Colony!$J$21:$J$494, J349):INDEX(Colony!$J$21:$J$494, J350-1)))))),""))</f>
        <v/>
      </c>
      <c r="N349" t="str">
        <f t="array" ref="N349">IFERROR(INDEX($E$4:$E$499,J349),"")</f>
        <v/>
      </c>
      <c r="O349" t="str">
        <f t="array" ref="O349">IFERROR(IF(NOT(J349+100&gt;J350),COUNT($A$4:$A$499)+1-J349,IFERROR(J350-J349,"")),"")</f>
        <v/>
      </c>
      <c r="W349" s="2"/>
      <c r="Y349" s="2"/>
      <c r="AA349" s="2"/>
      <c r="AC349" s="2"/>
      <c r="AE349" s="2"/>
      <c r="AG349" s="2"/>
      <c r="AI349" s="2"/>
    </row>
    <row r="350" spans="1:35" x14ac:dyDescent="0.25">
      <c r="A350" s="2" t="str">
        <f>IF(ISBLANK(Colony!D367),"",Colony!D367)</f>
        <v/>
      </c>
      <c r="B350" t="str">
        <f>IF(ISBLANK(Colony!E367),"",Colony!E367)</f>
        <v/>
      </c>
      <c r="C350" t="str">
        <f>IF(ISBLANK(Colony!F367),"",Colony!F367)</f>
        <v/>
      </c>
      <c r="D350" s="1" t="str">
        <f>IF(ISBLANK(Colony!G367),"",Colony!G367)</f>
        <v/>
      </c>
      <c r="E350" s="1" t="str">
        <f>IF(ISBLANK(Colony!H367),"",Colony!H367)</f>
        <v/>
      </c>
      <c r="F350" s="1" t="str">
        <f>IF(ISBLANK(Colony!I367),"",Colony!I367)</f>
        <v/>
      </c>
      <c r="G350" s="1" t="str">
        <f>IF(ISBLANK(Colony!J367),"",Colony!J367)</f>
        <v/>
      </c>
      <c r="H350" s="1" t="str">
        <f>IF(ISBLANK(Colony!L367),"",Colony!L367)</f>
        <v/>
      </c>
      <c r="I350" t="str">
        <f t="array" ref="I350">_xlfn.IFNA(INDEX($A$4:$A$499&amp;$E$4:$E$499, MATCH(0, COUNTIF(I$3:I349, $A$4:$A$499&amp;$E$4:$E$499), 0)),"")</f>
        <v/>
      </c>
      <c r="J350" t="str">
        <f t="array" ref="J350">_xlfn.IFNA( MATCH(0, COUNTIF(I$3:I349, $A$4:$A$499&amp;$E$4:$E$499), 0),"")</f>
        <v/>
      </c>
      <c r="K350" s="2" t="str">
        <f t="array" ref="K350">IFERROR(INDEX($A$4:$A$499, J350),"")</f>
        <v/>
      </c>
      <c r="L350" t="str">
        <f t="array" ref="L350">IFERROR(INDEX($G$4:$G$499, J350),"")</f>
        <v/>
      </c>
      <c r="M350" t="str">
        <f t="array" ref="M350">IF(AND(J351&gt;99999,J350&lt;99999),O350- (SUM(--(NOT(ISBLANK(INDEX(Colony!$J$21:$J$494, J350):INDEX(Colony!$J$21:$J$494, COUNT($A$4:$A$499))))))), IFERROR(O350-(SUM(--(NOT(ISBLANK(INDEX(Colony!$J$21:$J$494, J350):INDEX(Colony!$J$21:$J$494, J351-1)))))),""))</f>
        <v/>
      </c>
      <c r="N350" t="str">
        <f t="array" ref="N350">IFERROR(INDEX($E$4:$E$499,J350),"")</f>
        <v/>
      </c>
      <c r="O350" t="str">
        <f t="array" ref="O350">IFERROR(IF(NOT(J350+100&gt;J351),COUNT($A$4:$A$499)+1-J350,IFERROR(J351-J350,"")),"")</f>
        <v/>
      </c>
      <c r="W350" s="2"/>
      <c r="Y350" s="2"/>
      <c r="AA350" s="2"/>
      <c r="AC350" s="2"/>
      <c r="AE350" s="2"/>
      <c r="AG350" s="2"/>
      <c r="AI350" s="2"/>
    </row>
    <row r="351" spans="1:35" x14ac:dyDescent="0.25">
      <c r="A351" s="2" t="str">
        <f>IF(ISBLANK(Colony!D368),"",Colony!D368)</f>
        <v/>
      </c>
      <c r="B351" t="str">
        <f>IF(ISBLANK(Colony!E368),"",Colony!E368)</f>
        <v/>
      </c>
      <c r="C351" t="str">
        <f>IF(ISBLANK(Colony!F368),"",Colony!F368)</f>
        <v/>
      </c>
      <c r="D351" s="1" t="str">
        <f>IF(ISBLANK(Colony!G368),"",Colony!G368)</f>
        <v/>
      </c>
      <c r="E351" s="1" t="str">
        <f>IF(ISBLANK(Colony!H368),"",Colony!H368)</f>
        <v/>
      </c>
      <c r="F351" s="1" t="str">
        <f>IF(ISBLANK(Colony!I368),"",Colony!I368)</f>
        <v/>
      </c>
      <c r="G351" s="1" t="str">
        <f>IF(ISBLANK(Colony!J368),"",Colony!J368)</f>
        <v/>
      </c>
      <c r="H351" s="1" t="str">
        <f>IF(ISBLANK(Colony!L368),"",Colony!L368)</f>
        <v/>
      </c>
      <c r="I351" t="str">
        <f t="array" ref="I351">_xlfn.IFNA(INDEX($A$4:$A$499&amp;$E$4:$E$499, MATCH(0, COUNTIF(I$3:I350, $A$4:$A$499&amp;$E$4:$E$499), 0)),"")</f>
        <v/>
      </c>
      <c r="J351" t="str">
        <f t="array" ref="J351">_xlfn.IFNA( MATCH(0, COUNTIF(I$3:I350, $A$4:$A$499&amp;$E$4:$E$499), 0),"")</f>
        <v/>
      </c>
      <c r="K351" s="2" t="str">
        <f t="array" ref="K351">IFERROR(INDEX($A$4:$A$499, J351),"")</f>
        <v/>
      </c>
      <c r="L351" t="str">
        <f t="array" ref="L351">IFERROR(INDEX($G$4:$G$499, J351),"")</f>
        <v/>
      </c>
      <c r="M351" t="str">
        <f t="array" ref="M351">IF(AND(J352&gt;99999,J351&lt;99999),O351- (SUM(--(NOT(ISBLANK(INDEX(Colony!$J$21:$J$494, J351):INDEX(Colony!$J$21:$J$494, COUNT($A$4:$A$499))))))), IFERROR(O351-(SUM(--(NOT(ISBLANK(INDEX(Colony!$J$21:$J$494, J351):INDEX(Colony!$J$21:$J$494, J352-1)))))),""))</f>
        <v/>
      </c>
      <c r="N351" t="str">
        <f t="array" ref="N351">IFERROR(INDEX($E$4:$E$499,J351),"")</f>
        <v/>
      </c>
      <c r="O351" t="str">
        <f t="array" ref="O351">IFERROR(IF(NOT(J351+100&gt;J352),COUNT($A$4:$A$499)+1-J351,IFERROR(J352-J351,"")),"")</f>
        <v/>
      </c>
      <c r="W351" s="2"/>
      <c r="Y351" s="2"/>
      <c r="AA351" s="2"/>
      <c r="AC351" s="2"/>
      <c r="AE351" s="2"/>
      <c r="AG351" s="2"/>
      <c r="AI351" s="2"/>
    </row>
    <row r="352" spans="1:35" x14ac:dyDescent="0.25">
      <c r="A352" s="2" t="str">
        <f>IF(ISBLANK(Colony!D369),"",Colony!D369)</f>
        <v/>
      </c>
      <c r="B352" t="str">
        <f>IF(ISBLANK(Colony!E369),"",Colony!E369)</f>
        <v/>
      </c>
      <c r="C352" t="str">
        <f>IF(ISBLANK(Colony!F369),"",Colony!F369)</f>
        <v/>
      </c>
      <c r="D352" s="1" t="str">
        <f>IF(ISBLANK(Colony!G369),"",Colony!G369)</f>
        <v/>
      </c>
      <c r="E352" s="1" t="str">
        <f>IF(ISBLANK(Colony!H369),"",Colony!H369)</f>
        <v/>
      </c>
      <c r="F352" s="1" t="str">
        <f>IF(ISBLANK(Colony!I369),"",Colony!I369)</f>
        <v/>
      </c>
      <c r="G352" s="1" t="str">
        <f>IF(ISBLANK(Colony!J369),"",Colony!J369)</f>
        <v/>
      </c>
      <c r="H352" s="1" t="str">
        <f>IF(ISBLANK(Colony!L369),"",Colony!L369)</f>
        <v/>
      </c>
      <c r="I352" t="str">
        <f t="array" ref="I352">_xlfn.IFNA(INDEX($A$4:$A$499&amp;$E$4:$E$499, MATCH(0, COUNTIF(I$3:I351, $A$4:$A$499&amp;$E$4:$E$499), 0)),"")</f>
        <v/>
      </c>
      <c r="J352" t="str">
        <f t="array" ref="J352">_xlfn.IFNA( MATCH(0, COUNTIF(I$3:I351, $A$4:$A$499&amp;$E$4:$E$499), 0),"")</f>
        <v/>
      </c>
      <c r="K352" s="2" t="str">
        <f t="array" ref="K352">IFERROR(INDEX($A$4:$A$499, J352),"")</f>
        <v/>
      </c>
      <c r="L352" t="str">
        <f t="array" ref="L352">IFERROR(INDEX($G$4:$G$499, J352),"")</f>
        <v/>
      </c>
      <c r="M352" t="str">
        <f t="array" ref="M352">IF(AND(J353&gt;99999,J352&lt;99999),O352- (SUM(--(NOT(ISBLANK(INDEX(Colony!$J$21:$J$494, J352):INDEX(Colony!$J$21:$J$494, COUNT($A$4:$A$499))))))), IFERROR(O352-(SUM(--(NOT(ISBLANK(INDEX(Colony!$J$21:$J$494, J352):INDEX(Colony!$J$21:$J$494, J353-1)))))),""))</f>
        <v/>
      </c>
      <c r="N352" t="str">
        <f t="array" ref="N352">IFERROR(INDEX($E$4:$E$499,J352),"")</f>
        <v/>
      </c>
      <c r="O352" t="str">
        <f t="array" ref="O352">IFERROR(IF(NOT(J352+100&gt;J353),COUNT($A$4:$A$499)+1-J352,IFERROR(J353-J352,"")),"")</f>
        <v/>
      </c>
      <c r="W352" s="2"/>
      <c r="Y352" s="2"/>
      <c r="AA352" s="2"/>
      <c r="AC352" s="2"/>
      <c r="AE352" s="2"/>
      <c r="AG352" s="2"/>
      <c r="AI352" s="2"/>
    </row>
    <row r="353" spans="1:35" x14ac:dyDescent="0.25">
      <c r="A353" s="2" t="str">
        <f>IF(ISBLANK(Colony!D370),"",Colony!D370)</f>
        <v/>
      </c>
      <c r="B353" t="str">
        <f>IF(ISBLANK(Colony!E370),"",Colony!E370)</f>
        <v/>
      </c>
      <c r="C353" t="str">
        <f>IF(ISBLANK(Colony!F370),"",Colony!F370)</f>
        <v/>
      </c>
      <c r="D353" s="1" t="str">
        <f>IF(ISBLANK(Colony!G370),"",Colony!G370)</f>
        <v/>
      </c>
      <c r="E353" s="1" t="str">
        <f>IF(ISBLANK(Colony!H370),"",Colony!H370)</f>
        <v/>
      </c>
      <c r="F353" s="1" t="str">
        <f>IF(ISBLANK(Colony!I370),"",Colony!I370)</f>
        <v/>
      </c>
      <c r="G353" s="1" t="str">
        <f>IF(ISBLANK(Colony!J370),"",Colony!J370)</f>
        <v/>
      </c>
      <c r="H353" s="1" t="str">
        <f>IF(ISBLANK(Colony!L370),"",Colony!L370)</f>
        <v/>
      </c>
      <c r="I353" t="str">
        <f t="array" ref="I353">_xlfn.IFNA(INDEX($A$4:$A$499&amp;$E$4:$E$499, MATCH(0, COUNTIF(I$3:I352, $A$4:$A$499&amp;$E$4:$E$499), 0)),"")</f>
        <v/>
      </c>
      <c r="J353" t="str">
        <f t="array" ref="J353">_xlfn.IFNA( MATCH(0, COUNTIF(I$3:I352, $A$4:$A$499&amp;$E$4:$E$499), 0),"")</f>
        <v/>
      </c>
      <c r="K353" s="2" t="str">
        <f t="array" ref="K353">IFERROR(INDEX($A$4:$A$499, J353),"")</f>
        <v/>
      </c>
      <c r="L353" t="str">
        <f t="array" ref="L353">IFERROR(INDEX($G$4:$G$499, J353),"")</f>
        <v/>
      </c>
      <c r="M353" t="str">
        <f t="array" ref="M353">IF(AND(J354&gt;99999,J353&lt;99999),O353- (SUM(--(NOT(ISBLANK(INDEX(Colony!$J$21:$J$494, J353):INDEX(Colony!$J$21:$J$494, COUNT($A$4:$A$499))))))), IFERROR(O353-(SUM(--(NOT(ISBLANK(INDEX(Colony!$J$21:$J$494, J353):INDEX(Colony!$J$21:$J$494, J354-1)))))),""))</f>
        <v/>
      </c>
      <c r="N353" t="str">
        <f t="array" ref="N353">IFERROR(INDEX($E$4:$E$499,J353),"")</f>
        <v/>
      </c>
      <c r="O353" t="str">
        <f t="array" ref="O353">IFERROR(IF(NOT(J353+100&gt;J354),COUNT($A$4:$A$499)+1-J353,IFERROR(J354-J353,"")),"")</f>
        <v/>
      </c>
      <c r="W353" s="2"/>
      <c r="Y353" s="2"/>
      <c r="AA353" s="2"/>
      <c r="AC353" s="2"/>
      <c r="AE353" s="2"/>
      <c r="AG353" s="2"/>
      <c r="AI353" s="2"/>
    </row>
    <row r="354" spans="1:35" x14ac:dyDescent="0.25">
      <c r="A354" s="2" t="str">
        <f>IF(ISBLANK(Colony!D371),"",Colony!D371)</f>
        <v/>
      </c>
      <c r="B354" t="str">
        <f>IF(ISBLANK(Colony!E371),"",Colony!E371)</f>
        <v/>
      </c>
      <c r="C354" t="str">
        <f>IF(ISBLANK(Colony!F371),"",Colony!F371)</f>
        <v/>
      </c>
      <c r="D354" s="1" t="str">
        <f>IF(ISBLANK(Colony!G371),"",Colony!G371)</f>
        <v/>
      </c>
      <c r="E354" s="1" t="str">
        <f>IF(ISBLANK(Colony!H371),"",Colony!H371)</f>
        <v/>
      </c>
      <c r="F354" s="1" t="str">
        <f>IF(ISBLANK(Colony!I371),"",Colony!I371)</f>
        <v/>
      </c>
      <c r="G354" s="1" t="str">
        <f>IF(ISBLANK(Colony!J371),"",Colony!J371)</f>
        <v/>
      </c>
      <c r="H354" s="1" t="str">
        <f>IF(ISBLANK(Colony!L371),"",Colony!L371)</f>
        <v/>
      </c>
      <c r="I354" t="str">
        <f t="array" ref="I354">_xlfn.IFNA(INDEX($A$4:$A$499&amp;$E$4:$E$499, MATCH(0, COUNTIF(I$3:I353, $A$4:$A$499&amp;$E$4:$E$499), 0)),"")</f>
        <v/>
      </c>
      <c r="J354" t="str">
        <f t="array" ref="J354">_xlfn.IFNA( MATCH(0, COUNTIF(I$3:I353, $A$4:$A$499&amp;$E$4:$E$499), 0),"")</f>
        <v/>
      </c>
      <c r="K354" s="2" t="str">
        <f t="array" ref="K354">IFERROR(INDEX($A$4:$A$499, J354),"")</f>
        <v/>
      </c>
      <c r="L354" t="str">
        <f t="array" ref="L354">IFERROR(INDEX($G$4:$G$499, J354),"")</f>
        <v/>
      </c>
      <c r="M354" t="str">
        <f t="array" ref="M354">IF(AND(J355&gt;99999,J354&lt;99999),O354- (SUM(--(NOT(ISBLANK(INDEX(Colony!$J$21:$J$494, J354):INDEX(Colony!$J$21:$J$494, COUNT($A$4:$A$499))))))), IFERROR(O354-(SUM(--(NOT(ISBLANK(INDEX(Colony!$J$21:$J$494, J354):INDEX(Colony!$J$21:$J$494, J355-1)))))),""))</f>
        <v/>
      </c>
      <c r="N354" t="str">
        <f t="array" ref="N354">IFERROR(INDEX($E$4:$E$499,J354),"")</f>
        <v/>
      </c>
      <c r="O354" t="str">
        <f t="array" ref="O354">IFERROR(IF(NOT(J354+100&gt;J355),COUNT($A$4:$A$499)+1-J354,IFERROR(J355-J354,"")),"")</f>
        <v/>
      </c>
      <c r="W354" s="2"/>
      <c r="Y354" s="2"/>
      <c r="AA354" s="2"/>
      <c r="AC354" s="2"/>
      <c r="AE354" s="2"/>
      <c r="AG354" s="2"/>
      <c r="AI354" s="2"/>
    </row>
    <row r="355" spans="1:35" x14ac:dyDescent="0.25">
      <c r="A355" s="2" t="str">
        <f>IF(ISBLANK(Colony!D372),"",Colony!D372)</f>
        <v/>
      </c>
      <c r="B355" t="str">
        <f>IF(ISBLANK(Colony!E372),"",Colony!E372)</f>
        <v/>
      </c>
      <c r="C355" t="str">
        <f>IF(ISBLANK(Colony!F372),"",Colony!F372)</f>
        <v/>
      </c>
      <c r="D355" s="1" t="str">
        <f>IF(ISBLANK(Colony!G372),"",Colony!G372)</f>
        <v/>
      </c>
      <c r="E355" s="1" t="str">
        <f>IF(ISBLANK(Colony!H372),"",Colony!H372)</f>
        <v/>
      </c>
      <c r="F355" s="1" t="str">
        <f>IF(ISBLANK(Colony!I372),"",Colony!I372)</f>
        <v/>
      </c>
      <c r="G355" s="1" t="str">
        <f>IF(ISBLANK(Colony!J372),"",Colony!J372)</f>
        <v/>
      </c>
      <c r="H355" s="1" t="str">
        <f>IF(ISBLANK(Colony!L372),"",Colony!L372)</f>
        <v/>
      </c>
      <c r="I355" t="str">
        <f t="array" ref="I355">_xlfn.IFNA(INDEX($A$4:$A$499&amp;$E$4:$E$499, MATCH(0, COUNTIF(I$3:I354, $A$4:$A$499&amp;$E$4:$E$499), 0)),"")</f>
        <v/>
      </c>
      <c r="J355" t="str">
        <f t="array" ref="J355">_xlfn.IFNA( MATCH(0, COUNTIF(I$3:I354, $A$4:$A$499&amp;$E$4:$E$499), 0),"")</f>
        <v/>
      </c>
      <c r="K355" s="2" t="str">
        <f t="array" ref="K355">IFERROR(INDEX($A$4:$A$499, J355),"")</f>
        <v/>
      </c>
      <c r="L355" t="str">
        <f t="array" ref="L355">IFERROR(INDEX($G$4:$G$499, J355),"")</f>
        <v/>
      </c>
      <c r="M355" t="str">
        <f t="array" ref="M355">IF(AND(J356&gt;99999,J355&lt;99999),O355- (SUM(--(NOT(ISBLANK(INDEX(Colony!$J$21:$J$494, J355):INDEX(Colony!$J$21:$J$494, COUNT($A$4:$A$499))))))), IFERROR(O355-(SUM(--(NOT(ISBLANK(INDEX(Colony!$J$21:$J$494, J355):INDEX(Colony!$J$21:$J$494, J356-1)))))),""))</f>
        <v/>
      </c>
      <c r="N355" t="str">
        <f t="array" ref="N355">IFERROR(INDEX($E$4:$E$499,J355),"")</f>
        <v/>
      </c>
      <c r="O355" t="str">
        <f t="array" ref="O355">IFERROR(IF(NOT(J355+100&gt;J356),COUNT($A$4:$A$499)+1-J355,IFERROR(J356-J355,"")),"")</f>
        <v/>
      </c>
      <c r="W355" s="2"/>
      <c r="Y355" s="2"/>
      <c r="AA355" s="2"/>
      <c r="AC355" s="2"/>
      <c r="AE355" s="2"/>
      <c r="AG355" s="2"/>
      <c r="AI355" s="2"/>
    </row>
    <row r="356" spans="1:35" x14ac:dyDescent="0.25">
      <c r="A356" s="2" t="str">
        <f>IF(ISBLANK(Colony!D373),"",Colony!D373)</f>
        <v/>
      </c>
      <c r="B356" t="str">
        <f>IF(ISBLANK(Colony!E373),"",Colony!E373)</f>
        <v/>
      </c>
      <c r="C356" t="str">
        <f>IF(ISBLANK(Colony!F373),"",Colony!F373)</f>
        <v/>
      </c>
      <c r="D356" s="1" t="str">
        <f>IF(ISBLANK(Colony!G373),"",Colony!G373)</f>
        <v/>
      </c>
      <c r="E356" s="1" t="str">
        <f>IF(ISBLANK(Colony!H373),"",Colony!H373)</f>
        <v/>
      </c>
      <c r="F356" s="1" t="str">
        <f>IF(ISBLANK(Colony!I373),"",Colony!I373)</f>
        <v/>
      </c>
      <c r="G356" s="1" t="str">
        <f>IF(ISBLANK(Colony!J373),"",Colony!J373)</f>
        <v/>
      </c>
      <c r="H356" s="1" t="str">
        <f>IF(ISBLANK(Colony!L373),"",Colony!L373)</f>
        <v/>
      </c>
      <c r="I356" t="str">
        <f t="array" ref="I356">_xlfn.IFNA(INDEX($A$4:$A$499&amp;$E$4:$E$499, MATCH(0, COUNTIF(I$3:I355, $A$4:$A$499&amp;$E$4:$E$499), 0)),"")</f>
        <v/>
      </c>
      <c r="J356" t="str">
        <f t="array" ref="J356">_xlfn.IFNA( MATCH(0, COUNTIF(I$3:I355, $A$4:$A$499&amp;$E$4:$E$499), 0),"")</f>
        <v/>
      </c>
      <c r="K356" s="2" t="str">
        <f t="array" ref="K356">IFERROR(INDEX($A$4:$A$499, J356),"")</f>
        <v/>
      </c>
      <c r="L356" t="str">
        <f t="array" ref="L356">IFERROR(INDEX($G$4:$G$499, J356),"")</f>
        <v/>
      </c>
      <c r="M356" t="str">
        <f t="array" ref="M356">IF(AND(J357&gt;99999,J356&lt;99999),O356- (SUM(--(NOT(ISBLANK(INDEX(Colony!$J$21:$J$494, J356):INDEX(Colony!$J$21:$J$494, COUNT($A$4:$A$499))))))), IFERROR(O356-(SUM(--(NOT(ISBLANK(INDEX(Colony!$J$21:$J$494, J356):INDEX(Colony!$J$21:$J$494, J357-1)))))),""))</f>
        <v/>
      </c>
      <c r="N356" t="str">
        <f t="array" ref="N356">IFERROR(INDEX($E$4:$E$499,J356),"")</f>
        <v/>
      </c>
      <c r="O356" t="str">
        <f t="array" ref="O356">IFERROR(IF(NOT(J356+100&gt;J357),COUNT($A$4:$A$499)+1-J356,IFERROR(J357-J356,"")),"")</f>
        <v/>
      </c>
      <c r="W356" s="2"/>
      <c r="Y356" s="2"/>
      <c r="AA356" s="2"/>
      <c r="AC356" s="2"/>
      <c r="AE356" s="2"/>
      <c r="AG356" s="2"/>
      <c r="AI356" s="2"/>
    </row>
    <row r="357" spans="1:35" x14ac:dyDescent="0.25">
      <c r="A357" s="2" t="str">
        <f>IF(ISBLANK(Colony!D374),"",Colony!D374)</f>
        <v/>
      </c>
      <c r="B357" t="str">
        <f>IF(ISBLANK(Colony!E374),"",Colony!E374)</f>
        <v/>
      </c>
      <c r="C357" t="str">
        <f>IF(ISBLANK(Colony!F374),"",Colony!F374)</f>
        <v/>
      </c>
      <c r="D357" s="1" t="str">
        <f>IF(ISBLANK(Colony!G374),"",Colony!G374)</f>
        <v/>
      </c>
      <c r="E357" s="1" t="str">
        <f>IF(ISBLANK(Colony!H374),"",Colony!H374)</f>
        <v/>
      </c>
      <c r="F357" s="1" t="str">
        <f>IF(ISBLANK(Colony!I374),"",Colony!I374)</f>
        <v/>
      </c>
      <c r="G357" s="1" t="str">
        <f>IF(ISBLANK(Colony!J374),"",Colony!J374)</f>
        <v/>
      </c>
      <c r="H357" s="1" t="str">
        <f>IF(ISBLANK(Colony!L374),"",Colony!L374)</f>
        <v/>
      </c>
      <c r="I357" t="str">
        <f t="array" ref="I357">_xlfn.IFNA(INDEX($A$4:$A$499&amp;$E$4:$E$499, MATCH(0, COUNTIF(I$3:I356, $A$4:$A$499&amp;$E$4:$E$499), 0)),"")</f>
        <v/>
      </c>
      <c r="J357" t="str">
        <f t="array" ref="J357">_xlfn.IFNA( MATCH(0, COUNTIF(I$3:I356, $A$4:$A$499&amp;$E$4:$E$499), 0),"")</f>
        <v/>
      </c>
      <c r="K357" s="2" t="str">
        <f t="array" ref="K357">IFERROR(INDEX($A$4:$A$499, J357),"")</f>
        <v/>
      </c>
      <c r="L357" t="str">
        <f t="array" ref="L357">IFERROR(INDEX($G$4:$G$499, J357),"")</f>
        <v/>
      </c>
      <c r="M357" t="str">
        <f t="array" ref="M357">IF(AND(J358&gt;99999,J357&lt;99999),O357- (SUM(--(NOT(ISBLANK(INDEX(Colony!$J$21:$J$494, J357):INDEX(Colony!$J$21:$J$494, COUNT($A$4:$A$499))))))), IFERROR(O357-(SUM(--(NOT(ISBLANK(INDEX(Colony!$J$21:$J$494, J357):INDEX(Colony!$J$21:$J$494, J358-1)))))),""))</f>
        <v/>
      </c>
      <c r="N357" t="str">
        <f t="array" ref="N357">IFERROR(INDEX($E$4:$E$499,J357),"")</f>
        <v/>
      </c>
      <c r="O357" t="str">
        <f t="array" ref="O357">IFERROR(IF(NOT(J357+100&gt;J358),COUNT($A$4:$A$499)+1-J357,IFERROR(J358-J357,"")),"")</f>
        <v/>
      </c>
      <c r="W357" s="2"/>
      <c r="Y357" s="2"/>
      <c r="AA357" s="2"/>
      <c r="AC357" s="2"/>
      <c r="AE357" s="2"/>
      <c r="AG357" s="2"/>
      <c r="AI357" s="2"/>
    </row>
    <row r="358" spans="1:35" x14ac:dyDescent="0.25">
      <c r="A358" s="2" t="str">
        <f>IF(ISBLANK(Colony!D375),"",Colony!D375)</f>
        <v/>
      </c>
      <c r="B358" t="str">
        <f>IF(ISBLANK(Colony!E375),"",Colony!E375)</f>
        <v/>
      </c>
      <c r="C358" t="str">
        <f>IF(ISBLANK(Colony!F375),"",Colony!F375)</f>
        <v/>
      </c>
      <c r="D358" s="1" t="str">
        <f>IF(ISBLANK(Colony!G375),"",Colony!G375)</f>
        <v/>
      </c>
      <c r="E358" s="1" t="str">
        <f>IF(ISBLANK(Colony!H375),"",Colony!H375)</f>
        <v/>
      </c>
      <c r="F358" s="1" t="str">
        <f>IF(ISBLANK(Colony!I375),"",Colony!I375)</f>
        <v/>
      </c>
      <c r="G358" s="1" t="str">
        <f>IF(ISBLANK(Colony!J375),"",Colony!J375)</f>
        <v/>
      </c>
      <c r="H358" s="1" t="str">
        <f>IF(ISBLANK(Colony!L375),"",Colony!L375)</f>
        <v/>
      </c>
      <c r="I358" t="str">
        <f t="array" ref="I358">_xlfn.IFNA(INDEX($A$4:$A$499&amp;$E$4:$E$499, MATCH(0, COUNTIF(I$3:I357, $A$4:$A$499&amp;$E$4:$E$499), 0)),"")</f>
        <v/>
      </c>
      <c r="J358" t="str">
        <f t="array" ref="J358">_xlfn.IFNA( MATCH(0, COUNTIF(I$3:I357, $A$4:$A$499&amp;$E$4:$E$499), 0),"")</f>
        <v/>
      </c>
      <c r="K358" s="2" t="str">
        <f t="array" ref="K358">IFERROR(INDEX($A$4:$A$499, J358),"")</f>
        <v/>
      </c>
      <c r="L358" t="str">
        <f t="array" ref="L358">IFERROR(INDEX($G$4:$G$499, J358),"")</f>
        <v/>
      </c>
      <c r="M358" t="str">
        <f t="array" ref="M358">IF(AND(J359&gt;99999,J358&lt;99999),O358- (SUM(--(NOT(ISBLANK(INDEX(Colony!$J$21:$J$494, J358):INDEX(Colony!$J$21:$J$494, COUNT($A$4:$A$499))))))), IFERROR(O358-(SUM(--(NOT(ISBLANK(INDEX(Colony!$J$21:$J$494, J358):INDEX(Colony!$J$21:$J$494, J359-1)))))),""))</f>
        <v/>
      </c>
      <c r="N358" t="str">
        <f t="array" ref="N358">IFERROR(INDEX($E$4:$E$499,J358),"")</f>
        <v/>
      </c>
      <c r="O358" t="str">
        <f t="array" ref="O358">IFERROR(IF(NOT(J358+100&gt;J359),COUNT($A$4:$A$499)+1-J358,IFERROR(J359-J358,"")),"")</f>
        <v/>
      </c>
      <c r="W358" s="2"/>
      <c r="Y358" s="2"/>
      <c r="AA358" s="2"/>
      <c r="AC358" s="2"/>
      <c r="AE358" s="2"/>
      <c r="AG358" s="2"/>
      <c r="AI358" s="2"/>
    </row>
    <row r="359" spans="1:35" x14ac:dyDescent="0.25">
      <c r="A359" s="2" t="str">
        <f>IF(ISBLANK(Colony!D376),"",Colony!D376)</f>
        <v/>
      </c>
      <c r="B359" t="str">
        <f>IF(ISBLANK(Colony!E376),"",Colony!E376)</f>
        <v/>
      </c>
      <c r="C359" t="str">
        <f>IF(ISBLANK(Colony!F376),"",Colony!F376)</f>
        <v/>
      </c>
      <c r="D359" s="1" t="str">
        <f>IF(ISBLANK(Colony!G376),"",Colony!G376)</f>
        <v/>
      </c>
      <c r="E359" s="1" t="str">
        <f>IF(ISBLANK(Colony!H376),"",Colony!H376)</f>
        <v/>
      </c>
      <c r="F359" s="1" t="str">
        <f>IF(ISBLANK(Colony!I376),"",Colony!I376)</f>
        <v/>
      </c>
      <c r="G359" s="1" t="str">
        <f>IF(ISBLANK(Colony!J376),"",Colony!J376)</f>
        <v/>
      </c>
      <c r="H359" s="1" t="str">
        <f>IF(ISBLANK(Colony!L376),"",Colony!L376)</f>
        <v/>
      </c>
      <c r="I359" t="str">
        <f t="array" ref="I359">_xlfn.IFNA(INDEX($A$4:$A$499&amp;$E$4:$E$499, MATCH(0, COUNTIF(I$3:I358, $A$4:$A$499&amp;$E$4:$E$499), 0)),"")</f>
        <v/>
      </c>
      <c r="J359" t="str">
        <f t="array" ref="J359">_xlfn.IFNA( MATCH(0, COUNTIF(I$3:I358, $A$4:$A$499&amp;$E$4:$E$499), 0),"")</f>
        <v/>
      </c>
      <c r="K359" s="2" t="str">
        <f t="array" ref="K359">IFERROR(INDEX($A$4:$A$499, J359),"")</f>
        <v/>
      </c>
      <c r="L359" t="str">
        <f t="array" ref="L359">IFERROR(INDEX($G$4:$G$499, J359),"")</f>
        <v/>
      </c>
      <c r="M359" t="str">
        <f t="array" ref="M359">IF(AND(J360&gt;99999,J359&lt;99999),O359- (SUM(--(NOT(ISBLANK(INDEX(Colony!$J$21:$J$494, J359):INDEX(Colony!$J$21:$J$494, COUNT($A$4:$A$499))))))), IFERROR(O359-(SUM(--(NOT(ISBLANK(INDEX(Colony!$J$21:$J$494, J359):INDEX(Colony!$J$21:$J$494, J360-1)))))),""))</f>
        <v/>
      </c>
      <c r="N359" t="str">
        <f t="array" ref="N359">IFERROR(INDEX($E$4:$E$499,J359),"")</f>
        <v/>
      </c>
      <c r="O359" t="str">
        <f t="array" ref="O359">IFERROR(IF(NOT(J359+100&gt;J360),COUNT($A$4:$A$499)+1-J359,IFERROR(J360-J359,"")),"")</f>
        <v/>
      </c>
      <c r="W359" s="2"/>
      <c r="Y359" s="2"/>
      <c r="AA359" s="2"/>
      <c r="AC359" s="2"/>
      <c r="AE359" s="2"/>
      <c r="AG359" s="2"/>
      <c r="AI359" s="2"/>
    </row>
    <row r="360" spans="1:35" x14ac:dyDescent="0.25">
      <c r="A360" s="2" t="str">
        <f>IF(ISBLANK(Colony!D377),"",Colony!D377)</f>
        <v/>
      </c>
      <c r="B360" t="str">
        <f>IF(ISBLANK(Colony!E377),"",Colony!E377)</f>
        <v/>
      </c>
      <c r="C360" t="str">
        <f>IF(ISBLANK(Colony!F377),"",Colony!F377)</f>
        <v/>
      </c>
      <c r="D360" s="1" t="str">
        <f>IF(ISBLANK(Colony!G377),"",Colony!G377)</f>
        <v/>
      </c>
      <c r="E360" s="1" t="str">
        <f>IF(ISBLANK(Colony!H377),"",Colony!H377)</f>
        <v/>
      </c>
      <c r="F360" s="1" t="str">
        <f>IF(ISBLANK(Colony!I377),"",Colony!I377)</f>
        <v/>
      </c>
      <c r="G360" s="1" t="str">
        <f>IF(ISBLANK(Colony!J377),"",Colony!J377)</f>
        <v/>
      </c>
      <c r="H360" s="1" t="str">
        <f>IF(ISBLANK(Colony!L377),"",Colony!L377)</f>
        <v/>
      </c>
      <c r="I360" t="str">
        <f t="array" ref="I360">_xlfn.IFNA(INDEX($A$4:$A$499&amp;$E$4:$E$499, MATCH(0, COUNTIF(I$3:I359, $A$4:$A$499&amp;$E$4:$E$499), 0)),"")</f>
        <v/>
      </c>
      <c r="J360" t="str">
        <f t="array" ref="J360">_xlfn.IFNA( MATCH(0, COUNTIF(I$3:I359, $A$4:$A$499&amp;$E$4:$E$499), 0),"")</f>
        <v/>
      </c>
      <c r="K360" s="2" t="str">
        <f t="array" ref="K360">IFERROR(INDEX($A$4:$A$499, J360),"")</f>
        <v/>
      </c>
      <c r="L360" t="str">
        <f t="array" ref="L360">IFERROR(INDEX($G$4:$G$499, J360),"")</f>
        <v/>
      </c>
      <c r="M360" t="str">
        <f t="array" ref="M360">IF(AND(J361&gt;99999,J360&lt;99999),O360- (SUM(--(NOT(ISBLANK(INDEX(Colony!$J$21:$J$494, J360):INDEX(Colony!$J$21:$J$494, COUNT($A$4:$A$499))))))), IFERROR(O360-(SUM(--(NOT(ISBLANK(INDEX(Colony!$J$21:$J$494, J360):INDEX(Colony!$J$21:$J$494, J361-1)))))),""))</f>
        <v/>
      </c>
      <c r="N360" t="str">
        <f t="array" ref="N360">IFERROR(INDEX($E$4:$E$499,J360),"")</f>
        <v/>
      </c>
      <c r="O360" t="str">
        <f t="array" ref="O360">IFERROR(IF(NOT(J360+100&gt;J361),COUNT($A$4:$A$499)+1-J360,IFERROR(J361-J360,"")),"")</f>
        <v/>
      </c>
      <c r="W360" s="2"/>
      <c r="Y360" s="2"/>
      <c r="AA360" s="2"/>
      <c r="AC360" s="2"/>
      <c r="AE360" s="2"/>
      <c r="AG360" s="2"/>
      <c r="AI360" s="2"/>
    </row>
    <row r="361" spans="1:35" x14ac:dyDescent="0.25">
      <c r="A361" s="2" t="str">
        <f>IF(ISBLANK(Colony!D378),"",Colony!D378)</f>
        <v/>
      </c>
      <c r="B361" t="str">
        <f>IF(ISBLANK(Colony!E378),"",Colony!E378)</f>
        <v/>
      </c>
      <c r="C361" t="str">
        <f>IF(ISBLANK(Colony!F378),"",Colony!F378)</f>
        <v/>
      </c>
      <c r="D361" s="1" t="str">
        <f>IF(ISBLANK(Colony!G378),"",Colony!G378)</f>
        <v/>
      </c>
      <c r="E361" s="1" t="str">
        <f>IF(ISBLANK(Colony!H378),"",Colony!H378)</f>
        <v/>
      </c>
      <c r="F361" s="1" t="str">
        <f>IF(ISBLANK(Colony!I378),"",Colony!I378)</f>
        <v/>
      </c>
      <c r="G361" s="1" t="str">
        <f>IF(ISBLANK(Colony!J378),"",Colony!J378)</f>
        <v/>
      </c>
      <c r="H361" s="1" t="str">
        <f>IF(ISBLANK(Colony!L378),"",Colony!L378)</f>
        <v/>
      </c>
      <c r="I361" t="str">
        <f t="array" ref="I361">_xlfn.IFNA(INDEX($A$4:$A$499&amp;$E$4:$E$499, MATCH(0, COUNTIF(I$3:I360, $A$4:$A$499&amp;$E$4:$E$499), 0)),"")</f>
        <v/>
      </c>
      <c r="J361" t="str">
        <f t="array" ref="J361">_xlfn.IFNA( MATCH(0, COUNTIF(I$3:I360, $A$4:$A$499&amp;$E$4:$E$499), 0),"")</f>
        <v/>
      </c>
      <c r="K361" s="2" t="str">
        <f t="array" ref="K361">IFERROR(INDEX($A$4:$A$499, J361),"")</f>
        <v/>
      </c>
      <c r="L361" t="str">
        <f t="array" ref="L361">IFERROR(INDEX($G$4:$G$499, J361),"")</f>
        <v/>
      </c>
      <c r="M361" t="str">
        <f t="array" ref="M361">IF(AND(J362&gt;99999,J361&lt;99999),O361- (SUM(--(NOT(ISBLANK(INDEX(Colony!$J$21:$J$494, J361):INDEX(Colony!$J$21:$J$494, COUNT($A$4:$A$499))))))), IFERROR(O361-(SUM(--(NOT(ISBLANK(INDEX(Colony!$J$21:$J$494, J361):INDEX(Colony!$J$21:$J$494, J362-1)))))),""))</f>
        <v/>
      </c>
      <c r="N361" t="str">
        <f t="array" ref="N361">IFERROR(INDEX($E$4:$E$499,J361),"")</f>
        <v/>
      </c>
      <c r="O361" t="str">
        <f t="array" ref="O361">IFERROR(IF(NOT(J361+100&gt;J362),COUNT($A$4:$A$499)+1-J361,IFERROR(J362-J361,"")),"")</f>
        <v/>
      </c>
      <c r="W361" s="2"/>
      <c r="Y361" s="2"/>
      <c r="AA361" s="2"/>
      <c r="AC361" s="2"/>
      <c r="AE361" s="2"/>
      <c r="AG361" s="2"/>
      <c r="AI361" s="2"/>
    </row>
    <row r="362" spans="1:35" x14ac:dyDescent="0.25">
      <c r="A362" s="2" t="str">
        <f>IF(ISBLANK(Colony!D379),"",Colony!D379)</f>
        <v/>
      </c>
      <c r="B362" t="str">
        <f>IF(ISBLANK(Colony!E379),"",Colony!E379)</f>
        <v/>
      </c>
      <c r="C362" t="str">
        <f>IF(ISBLANK(Colony!F379),"",Colony!F379)</f>
        <v/>
      </c>
      <c r="D362" s="1" t="str">
        <f>IF(ISBLANK(Colony!G379),"",Colony!G379)</f>
        <v/>
      </c>
      <c r="E362" s="1" t="str">
        <f>IF(ISBLANK(Colony!H379),"",Colony!H379)</f>
        <v/>
      </c>
      <c r="F362" s="1" t="str">
        <f>IF(ISBLANK(Colony!I379),"",Colony!I379)</f>
        <v/>
      </c>
      <c r="G362" s="1" t="str">
        <f>IF(ISBLANK(Colony!J379),"",Colony!J379)</f>
        <v/>
      </c>
      <c r="H362" s="1" t="str">
        <f>IF(ISBLANK(Colony!L379),"",Colony!L379)</f>
        <v/>
      </c>
      <c r="I362" t="str">
        <f t="array" ref="I362">_xlfn.IFNA(INDEX($A$4:$A$499&amp;$E$4:$E$499, MATCH(0, COUNTIF(I$3:I361, $A$4:$A$499&amp;$E$4:$E$499), 0)),"")</f>
        <v/>
      </c>
      <c r="J362" t="str">
        <f t="array" ref="J362">_xlfn.IFNA( MATCH(0, COUNTIF(I$3:I361, $A$4:$A$499&amp;$E$4:$E$499), 0),"")</f>
        <v/>
      </c>
      <c r="K362" s="2" t="str">
        <f t="array" ref="K362">IFERROR(INDEX($A$4:$A$499, J362),"")</f>
        <v/>
      </c>
      <c r="L362" t="str">
        <f t="array" ref="L362">IFERROR(INDEX($G$4:$G$499, J362),"")</f>
        <v/>
      </c>
      <c r="M362" t="str">
        <f t="array" ref="M362">IF(AND(J363&gt;99999,J362&lt;99999),O362- (SUM(--(NOT(ISBLANK(INDEX(Colony!$J$21:$J$494, J362):INDEX(Colony!$J$21:$J$494, COUNT($A$4:$A$499))))))), IFERROR(O362-(SUM(--(NOT(ISBLANK(INDEX(Colony!$J$21:$J$494, J362):INDEX(Colony!$J$21:$J$494, J363-1)))))),""))</f>
        <v/>
      </c>
      <c r="N362" t="str">
        <f t="array" ref="N362">IFERROR(INDEX($E$4:$E$499,J362),"")</f>
        <v/>
      </c>
      <c r="O362" t="str">
        <f t="array" ref="O362">IFERROR(IF(NOT(J362+100&gt;J363),COUNT($A$4:$A$499)+1-J362,IFERROR(J363-J362,"")),"")</f>
        <v/>
      </c>
      <c r="W362" s="2"/>
      <c r="Y362" s="2"/>
      <c r="AA362" s="2"/>
      <c r="AC362" s="2"/>
      <c r="AE362" s="2"/>
      <c r="AG362" s="2"/>
      <c r="AI362" s="2"/>
    </row>
    <row r="363" spans="1:35" x14ac:dyDescent="0.25">
      <c r="A363" s="2" t="str">
        <f>IF(ISBLANK(Colony!D380),"",Colony!D380)</f>
        <v/>
      </c>
      <c r="B363" t="str">
        <f>IF(ISBLANK(Colony!E380),"",Colony!E380)</f>
        <v/>
      </c>
      <c r="C363" t="str">
        <f>IF(ISBLANK(Colony!F380),"",Colony!F380)</f>
        <v/>
      </c>
      <c r="D363" s="1" t="str">
        <f>IF(ISBLANK(Colony!G380),"",Colony!G380)</f>
        <v/>
      </c>
      <c r="E363" s="1" t="str">
        <f>IF(ISBLANK(Colony!H380),"",Colony!H380)</f>
        <v/>
      </c>
      <c r="F363" s="1" t="str">
        <f>IF(ISBLANK(Colony!I380),"",Colony!I380)</f>
        <v/>
      </c>
      <c r="G363" s="1" t="str">
        <f>IF(ISBLANK(Colony!J380),"",Colony!J380)</f>
        <v/>
      </c>
      <c r="H363" s="1" t="str">
        <f>IF(ISBLANK(Colony!L380),"",Colony!L380)</f>
        <v/>
      </c>
      <c r="I363" t="str">
        <f t="array" ref="I363">_xlfn.IFNA(INDEX($A$4:$A$499&amp;$E$4:$E$499, MATCH(0, COUNTIF(I$3:I362, $A$4:$A$499&amp;$E$4:$E$499), 0)),"")</f>
        <v/>
      </c>
      <c r="J363" t="str">
        <f t="array" ref="J363">_xlfn.IFNA( MATCH(0, COUNTIF(I$3:I362, $A$4:$A$499&amp;$E$4:$E$499), 0),"")</f>
        <v/>
      </c>
      <c r="K363" s="2" t="str">
        <f t="array" ref="K363">IFERROR(INDEX($A$4:$A$499, J363),"")</f>
        <v/>
      </c>
      <c r="L363" t="str">
        <f t="array" ref="L363">IFERROR(INDEX($G$4:$G$499, J363),"")</f>
        <v/>
      </c>
      <c r="M363" t="str">
        <f t="array" ref="M363">IF(AND(J364&gt;99999,J363&lt;99999),O363- (SUM(--(NOT(ISBLANK(INDEX(Colony!$J$21:$J$494, J363):INDEX(Colony!$J$21:$J$494, COUNT($A$4:$A$499))))))), IFERROR(O363-(SUM(--(NOT(ISBLANK(INDEX(Colony!$J$21:$J$494, J363):INDEX(Colony!$J$21:$J$494, J364-1)))))),""))</f>
        <v/>
      </c>
      <c r="N363" t="str">
        <f t="array" ref="N363">IFERROR(INDEX($E$4:$E$499,J363),"")</f>
        <v/>
      </c>
      <c r="O363" t="str">
        <f t="array" ref="O363">IFERROR(IF(NOT(J363+100&gt;J364),COUNT($A$4:$A$499)+1-J363,IFERROR(J364-J363,"")),"")</f>
        <v/>
      </c>
      <c r="W363" s="2"/>
      <c r="Y363" s="2"/>
      <c r="AA363" s="2"/>
      <c r="AC363" s="2"/>
      <c r="AE363" s="2"/>
      <c r="AG363" s="2"/>
      <c r="AI363" s="2"/>
    </row>
    <row r="364" spans="1:35" x14ac:dyDescent="0.25">
      <c r="A364" s="2" t="str">
        <f>IF(ISBLANK(Colony!D381),"",Colony!D381)</f>
        <v/>
      </c>
      <c r="B364" t="str">
        <f>IF(ISBLANK(Colony!E381),"",Colony!E381)</f>
        <v/>
      </c>
      <c r="C364" t="str">
        <f>IF(ISBLANK(Colony!F381),"",Colony!F381)</f>
        <v/>
      </c>
      <c r="D364" s="1" t="str">
        <f>IF(ISBLANK(Colony!G381),"",Colony!G381)</f>
        <v/>
      </c>
      <c r="E364" s="1" t="str">
        <f>IF(ISBLANK(Colony!H381),"",Colony!H381)</f>
        <v/>
      </c>
      <c r="F364" s="1" t="str">
        <f>IF(ISBLANK(Colony!I381),"",Colony!I381)</f>
        <v/>
      </c>
      <c r="G364" s="1" t="str">
        <f>IF(ISBLANK(Colony!J381),"",Colony!J381)</f>
        <v/>
      </c>
      <c r="H364" s="1" t="str">
        <f>IF(ISBLANK(Colony!L381),"",Colony!L381)</f>
        <v/>
      </c>
      <c r="I364" t="str">
        <f t="array" ref="I364">_xlfn.IFNA(INDEX($A$4:$A$499&amp;$E$4:$E$499, MATCH(0, COUNTIF(I$3:I363, $A$4:$A$499&amp;$E$4:$E$499), 0)),"")</f>
        <v/>
      </c>
      <c r="J364" t="str">
        <f t="array" ref="J364">_xlfn.IFNA( MATCH(0, COUNTIF(I$3:I363, $A$4:$A$499&amp;$E$4:$E$499), 0),"")</f>
        <v/>
      </c>
      <c r="K364" s="2" t="str">
        <f t="array" ref="K364">IFERROR(INDEX($A$4:$A$499, J364),"")</f>
        <v/>
      </c>
      <c r="L364" t="str">
        <f t="array" ref="L364">IFERROR(INDEX($G$4:$G$499, J364),"")</f>
        <v/>
      </c>
      <c r="M364" t="str">
        <f t="array" ref="M364">IF(AND(J365&gt;99999,J364&lt;99999),O364- (SUM(--(NOT(ISBLANK(INDEX(Colony!$J$21:$J$494, J364):INDEX(Colony!$J$21:$J$494, COUNT($A$4:$A$499))))))), IFERROR(O364-(SUM(--(NOT(ISBLANK(INDEX(Colony!$J$21:$J$494, J364):INDEX(Colony!$J$21:$J$494, J365-1)))))),""))</f>
        <v/>
      </c>
      <c r="N364" t="str">
        <f t="array" ref="N364">IFERROR(INDEX($E$4:$E$499,J364),"")</f>
        <v/>
      </c>
      <c r="O364" t="str">
        <f t="array" ref="O364">IFERROR(IF(NOT(J364+100&gt;J365),COUNT($A$4:$A$499)+1-J364,IFERROR(J365-J364,"")),"")</f>
        <v/>
      </c>
      <c r="W364" s="2"/>
      <c r="Y364" s="2"/>
      <c r="AA364" s="2"/>
      <c r="AC364" s="2"/>
      <c r="AE364" s="2"/>
      <c r="AG364" s="2"/>
      <c r="AI364" s="2"/>
    </row>
    <row r="365" spans="1:35" x14ac:dyDescent="0.25">
      <c r="A365" s="2" t="str">
        <f>IF(ISBLANK(Colony!D382),"",Colony!D382)</f>
        <v/>
      </c>
      <c r="B365" t="str">
        <f>IF(ISBLANK(Colony!E382),"",Colony!E382)</f>
        <v/>
      </c>
      <c r="C365" t="str">
        <f>IF(ISBLANK(Colony!F382),"",Colony!F382)</f>
        <v/>
      </c>
      <c r="D365" s="1" t="str">
        <f>IF(ISBLANK(Colony!G382),"",Colony!G382)</f>
        <v/>
      </c>
      <c r="E365" s="1" t="str">
        <f>IF(ISBLANK(Colony!H382),"",Colony!H382)</f>
        <v/>
      </c>
      <c r="F365" s="1" t="str">
        <f>IF(ISBLANK(Colony!I382),"",Colony!I382)</f>
        <v/>
      </c>
      <c r="G365" s="1" t="str">
        <f>IF(ISBLANK(Colony!J382),"",Colony!J382)</f>
        <v/>
      </c>
      <c r="H365" s="1" t="str">
        <f>IF(ISBLANK(Colony!L382),"",Colony!L382)</f>
        <v/>
      </c>
      <c r="I365" t="str">
        <f t="array" ref="I365">_xlfn.IFNA(INDEX($A$4:$A$499&amp;$E$4:$E$499, MATCH(0, COUNTIF(I$3:I364, $A$4:$A$499&amp;$E$4:$E$499), 0)),"")</f>
        <v/>
      </c>
      <c r="J365" t="str">
        <f t="array" ref="J365">_xlfn.IFNA( MATCH(0, COUNTIF(I$3:I364, $A$4:$A$499&amp;$E$4:$E$499), 0),"")</f>
        <v/>
      </c>
      <c r="K365" s="2" t="str">
        <f t="array" ref="K365">IFERROR(INDEX($A$4:$A$499, J365),"")</f>
        <v/>
      </c>
      <c r="L365" t="str">
        <f t="array" ref="L365">IFERROR(INDEX($G$4:$G$499, J365),"")</f>
        <v/>
      </c>
      <c r="M365" t="str">
        <f t="array" ref="M365">IF(AND(J366&gt;99999,J365&lt;99999),O365- (SUM(--(NOT(ISBLANK(INDEX(Colony!$J$21:$J$494, J365):INDEX(Colony!$J$21:$J$494, COUNT($A$4:$A$499))))))), IFERROR(O365-(SUM(--(NOT(ISBLANK(INDEX(Colony!$J$21:$J$494, J365):INDEX(Colony!$J$21:$J$494, J366-1)))))),""))</f>
        <v/>
      </c>
      <c r="N365" t="str">
        <f t="array" ref="N365">IFERROR(INDEX($E$4:$E$499,J365),"")</f>
        <v/>
      </c>
      <c r="O365" t="str">
        <f t="array" ref="O365">IFERROR(IF(NOT(J365+100&gt;J366),COUNT($A$4:$A$499)+1-J365,IFERROR(J366-J365,"")),"")</f>
        <v/>
      </c>
      <c r="W365" s="2"/>
      <c r="Y365" s="2"/>
      <c r="AA365" s="2"/>
      <c r="AC365" s="2"/>
      <c r="AE365" s="2"/>
      <c r="AG365" s="2"/>
      <c r="AI365" s="2"/>
    </row>
    <row r="366" spans="1:35" x14ac:dyDescent="0.25">
      <c r="A366" s="2" t="str">
        <f>IF(ISBLANK(Colony!D383),"",Colony!D383)</f>
        <v/>
      </c>
      <c r="B366" t="str">
        <f>IF(ISBLANK(Colony!E383),"",Colony!E383)</f>
        <v/>
      </c>
      <c r="C366" t="str">
        <f>IF(ISBLANK(Colony!F383),"",Colony!F383)</f>
        <v/>
      </c>
      <c r="D366" s="1" t="str">
        <f>IF(ISBLANK(Colony!G383),"",Colony!G383)</f>
        <v/>
      </c>
      <c r="E366" s="1" t="str">
        <f>IF(ISBLANK(Colony!H383),"",Colony!H383)</f>
        <v/>
      </c>
      <c r="F366" s="1" t="str">
        <f>IF(ISBLANK(Colony!I383),"",Colony!I383)</f>
        <v/>
      </c>
      <c r="G366" s="1" t="str">
        <f>IF(ISBLANK(Colony!J383),"",Colony!J383)</f>
        <v/>
      </c>
      <c r="H366" s="1" t="str">
        <f>IF(ISBLANK(Colony!L383),"",Colony!L383)</f>
        <v/>
      </c>
      <c r="I366" t="str">
        <f t="array" ref="I366">_xlfn.IFNA(INDEX($A$4:$A$499&amp;$E$4:$E$499, MATCH(0, COUNTIF(I$3:I365, $A$4:$A$499&amp;$E$4:$E$499), 0)),"")</f>
        <v/>
      </c>
      <c r="J366" t="str">
        <f t="array" ref="J366">_xlfn.IFNA( MATCH(0, COUNTIF(I$3:I365, $A$4:$A$499&amp;$E$4:$E$499), 0),"")</f>
        <v/>
      </c>
      <c r="K366" s="2" t="str">
        <f t="array" ref="K366">IFERROR(INDEX($A$4:$A$499, J366),"")</f>
        <v/>
      </c>
      <c r="L366" t="str">
        <f t="array" ref="L366">IFERROR(INDEX($G$4:$G$499, J366),"")</f>
        <v/>
      </c>
      <c r="M366" t="str">
        <f t="array" ref="M366">IF(AND(J367&gt;99999,J366&lt;99999),O366- (SUM(--(NOT(ISBLANK(INDEX(Colony!$J$21:$J$494, J366):INDEX(Colony!$J$21:$J$494, COUNT($A$4:$A$499))))))), IFERROR(O366-(SUM(--(NOT(ISBLANK(INDEX(Colony!$J$21:$J$494, J366):INDEX(Colony!$J$21:$J$494, J367-1)))))),""))</f>
        <v/>
      </c>
      <c r="N366" t="str">
        <f t="array" ref="N366">IFERROR(INDEX($E$4:$E$499,J366),"")</f>
        <v/>
      </c>
      <c r="O366" t="str">
        <f t="array" ref="O366">IFERROR(IF(NOT(J366+100&gt;J367),COUNT($A$4:$A$499)+1-J366,IFERROR(J367-J366,"")),"")</f>
        <v/>
      </c>
      <c r="W366" s="2"/>
      <c r="Y366" s="2"/>
      <c r="AA366" s="2"/>
      <c r="AC366" s="2"/>
      <c r="AE366" s="2"/>
      <c r="AG366" s="2"/>
      <c r="AI366" s="2"/>
    </row>
    <row r="367" spans="1:35" x14ac:dyDescent="0.25">
      <c r="A367" s="2" t="str">
        <f>IF(ISBLANK(Colony!D384),"",Colony!D384)</f>
        <v/>
      </c>
      <c r="B367" t="str">
        <f>IF(ISBLANK(Colony!E384),"",Colony!E384)</f>
        <v/>
      </c>
      <c r="C367" t="str">
        <f>IF(ISBLANK(Colony!F384),"",Colony!F384)</f>
        <v/>
      </c>
      <c r="D367" s="1" t="str">
        <f>IF(ISBLANK(Colony!G384),"",Colony!G384)</f>
        <v/>
      </c>
      <c r="E367" s="1" t="str">
        <f>IF(ISBLANK(Colony!H384),"",Colony!H384)</f>
        <v/>
      </c>
      <c r="F367" s="1" t="str">
        <f>IF(ISBLANK(Colony!I384),"",Colony!I384)</f>
        <v/>
      </c>
      <c r="G367" s="1" t="str">
        <f>IF(ISBLANK(Colony!J384),"",Colony!J384)</f>
        <v/>
      </c>
      <c r="H367" s="1" t="str">
        <f>IF(ISBLANK(Colony!L384),"",Colony!L384)</f>
        <v/>
      </c>
      <c r="I367" t="str">
        <f t="array" ref="I367">_xlfn.IFNA(INDEX($A$4:$A$499&amp;$E$4:$E$499, MATCH(0, COUNTIF(I$3:I366, $A$4:$A$499&amp;$E$4:$E$499), 0)),"")</f>
        <v/>
      </c>
      <c r="J367" t="str">
        <f t="array" ref="J367">_xlfn.IFNA( MATCH(0, COUNTIF(I$3:I366, $A$4:$A$499&amp;$E$4:$E$499), 0),"")</f>
        <v/>
      </c>
      <c r="K367" s="2" t="str">
        <f t="array" ref="K367">IFERROR(INDEX($A$4:$A$499, J367),"")</f>
        <v/>
      </c>
      <c r="L367" t="str">
        <f t="array" ref="L367">IFERROR(INDEX($G$4:$G$499, J367),"")</f>
        <v/>
      </c>
      <c r="M367" t="str">
        <f t="array" ref="M367">IF(AND(J368&gt;99999,J367&lt;99999),O367- (SUM(--(NOT(ISBLANK(INDEX(Colony!$J$21:$J$494, J367):INDEX(Colony!$J$21:$J$494, COUNT($A$4:$A$499))))))), IFERROR(O367-(SUM(--(NOT(ISBLANK(INDEX(Colony!$J$21:$J$494, J367):INDEX(Colony!$J$21:$J$494, J368-1)))))),""))</f>
        <v/>
      </c>
      <c r="N367" t="str">
        <f t="array" ref="N367">IFERROR(INDEX($E$4:$E$499,J367),"")</f>
        <v/>
      </c>
      <c r="O367" t="str">
        <f t="array" ref="O367">IFERROR(IF(NOT(J367+100&gt;J368),COUNT($A$4:$A$499)+1-J367,IFERROR(J368-J367,"")),"")</f>
        <v/>
      </c>
      <c r="W367" s="2"/>
      <c r="Y367" s="2"/>
      <c r="AA367" s="2"/>
      <c r="AC367" s="2"/>
      <c r="AE367" s="2"/>
      <c r="AG367" s="2"/>
      <c r="AI367" s="2"/>
    </row>
    <row r="368" spans="1:35" x14ac:dyDescent="0.25">
      <c r="A368" s="2" t="str">
        <f>IF(ISBLANK(Colony!D385),"",Colony!D385)</f>
        <v/>
      </c>
      <c r="B368" t="str">
        <f>IF(ISBLANK(Colony!E385),"",Colony!E385)</f>
        <v/>
      </c>
      <c r="C368" t="str">
        <f>IF(ISBLANK(Colony!F385),"",Colony!F385)</f>
        <v/>
      </c>
      <c r="D368" s="1" t="str">
        <f>IF(ISBLANK(Colony!G385),"",Colony!G385)</f>
        <v/>
      </c>
      <c r="E368" s="1" t="str">
        <f>IF(ISBLANK(Colony!H385),"",Colony!H385)</f>
        <v/>
      </c>
      <c r="F368" s="1" t="str">
        <f>IF(ISBLANK(Colony!I385),"",Colony!I385)</f>
        <v/>
      </c>
      <c r="G368" s="1" t="str">
        <f>IF(ISBLANK(Colony!J385),"",Colony!J385)</f>
        <v/>
      </c>
      <c r="H368" s="1" t="str">
        <f>IF(ISBLANK(Colony!L385),"",Colony!L385)</f>
        <v/>
      </c>
      <c r="I368" t="str">
        <f t="array" ref="I368">_xlfn.IFNA(INDEX($A$4:$A$499&amp;$E$4:$E$499, MATCH(0, COUNTIF(I$3:I367, $A$4:$A$499&amp;$E$4:$E$499), 0)),"")</f>
        <v/>
      </c>
      <c r="J368" t="str">
        <f t="array" ref="J368">_xlfn.IFNA( MATCH(0, COUNTIF(I$3:I367, $A$4:$A$499&amp;$E$4:$E$499), 0),"")</f>
        <v/>
      </c>
      <c r="K368" s="2" t="str">
        <f t="array" ref="K368">IFERROR(INDEX($A$4:$A$499, J368),"")</f>
        <v/>
      </c>
      <c r="L368" t="str">
        <f t="array" ref="L368">IFERROR(INDEX($G$4:$G$499, J368),"")</f>
        <v/>
      </c>
      <c r="M368" t="str">
        <f t="array" ref="M368">IF(AND(J369&gt;99999,J368&lt;99999),O368- (SUM(--(NOT(ISBLANK(INDEX(Colony!$J$21:$J$494, J368):INDEX(Colony!$J$21:$J$494, COUNT($A$4:$A$499))))))), IFERROR(O368-(SUM(--(NOT(ISBLANK(INDEX(Colony!$J$21:$J$494, J368):INDEX(Colony!$J$21:$J$494, J369-1)))))),""))</f>
        <v/>
      </c>
      <c r="N368" t="str">
        <f t="array" ref="N368">IFERROR(INDEX($E$4:$E$499,J368),"")</f>
        <v/>
      </c>
      <c r="O368" t="str">
        <f t="array" ref="O368">IFERROR(IF(NOT(J368+100&gt;J369),COUNT($A$4:$A$499)+1-J368,IFERROR(J369-J368,"")),"")</f>
        <v/>
      </c>
      <c r="W368" s="2"/>
      <c r="Y368" s="2"/>
      <c r="AA368" s="2"/>
      <c r="AC368" s="2"/>
      <c r="AE368" s="2"/>
      <c r="AG368" s="2"/>
      <c r="AI368" s="2"/>
    </row>
    <row r="369" spans="1:35" x14ac:dyDescent="0.25">
      <c r="A369" s="2" t="str">
        <f>IF(ISBLANK(Colony!D386),"",Colony!D386)</f>
        <v/>
      </c>
      <c r="B369" t="str">
        <f>IF(ISBLANK(Colony!E386),"",Colony!E386)</f>
        <v/>
      </c>
      <c r="C369" t="str">
        <f>IF(ISBLANK(Colony!F386),"",Colony!F386)</f>
        <v/>
      </c>
      <c r="D369" s="1" t="str">
        <f>IF(ISBLANK(Colony!G386),"",Colony!G386)</f>
        <v/>
      </c>
      <c r="E369" s="1" t="str">
        <f>IF(ISBLANK(Colony!H386),"",Colony!H386)</f>
        <v/>
      </c>
      <c r="F369" s="1" t="str">
        <f>IF(ISBLANK(Colony!I386),"",Colony!I386)</f>
        <v/>
      </c>
      <c r="G369" s="1" t="str">
        <f>IF(ISBLANK(Colony!J386),"",Colony!J386)</f>
        <v/>
      </c>
      <c r="H369" s="1" t="str">
        <f>IF(ISBLANK(Colony!L386),"",Colony!L386)</f>
        <v/>
      </c>
      <c r="I369" t="str">
        <f t="array" ref="I369">_xlfn.IFNA(INDEX($A$4:$A$499&amp;$E$4:$E$499, MATCH(0, COUNTIF(I$3:I368, $A$4:$A$499&amp;$E$4:$E$499), 0)),"")</f>
        <v/>
      </c>
      <c r="J369" t="str">
        <f t="array" ref="J369">_xlfn.IFNA( MATCH(0, COUNTIF(I$3:I368, $A$4:$A$499&amp;$E$4:$E$499), 0),"")</f>
        <v/>
      </c>
      <c r="K369" s="2" t="str">
        <f t="array" ref="K369">IFERROR(INDEX($A$4:$A$499, J369),"")</f>
        <v/>
      </c>
      <c r="L369" t="str">
        <f t="array" ref="L369">IFERROR(INDEX($G$4:$G$499, J369),"")</f>
        <v/>
      </c>
      <c r="M369" t="str">
        <f t="array" ref="M369">IF(AND(J370&gt;99999,J369&lt;99999),O369- (SUM(--(NOT(ISBLANK(INDEX(Colony!$J$21:$J$494, J369):INDEX(Colony!$J$21:$J$494, COUNT($A$4:$A$499))))))), IFERROR(O369-(SUM(--(NOT(ISBLANK(INDEX(Colony!$J$21:$J$494, J369):INDEX(Colony!$J$21:$J$494, J370-1)))))),""))</f>
        <v/>
      </c>
      <c r="N369" t="str">
        <f t="array" ref="N369">IFERROR(INDEX($E$4:$E$499,J369),"")</f>
        <v/>
      </c>
      <c r="O369" t="str">
        <f t="array" ref="O369">IFERROR(IF(NOT(J369+100&gt;J370),COUNT($A$4:$A$499)+1-J369,IFERROR(J370-J369,"")),"")</f>
        <v/>
      </c>
      <c r="W369" s="2"/>
      <c r="Y369" s="2"/>
      <c r="AA369" s="2"/>
      <c r="AC369" s="2"/>
      <c r="AE369" s="2"/>
      <c r="AG369" s="2"/>
      <c r="AI369" s="2"/>
    </row>
    <row r="370" spans="1:35" x14ac:dyDescent="0.25">
      <c r="A370" s="2" t="str">
        <f>IF(ISBLANK(Colony!D387),"",Colony!D387)</f>
        <v/>
      </c>
      <c r="B370" t="str">
        <f>IF(ISBLANK(Colony!E387),"",Colony!E387)</f>
        <v/>
      </c>
      <c r="C370" t="str">
        <f>IF(ISBLANK(Colony!F387),"",Colony!F387)</f>
        <v/>
      </c>
      <c r="D370" s="1" t="str">
        <f>IF(ISBLANK(Colony!G387),"",Colony!G387)</f>
        <v/>
      </c>
      <c r="E370" s="1" t="str">
        <f>IF(ISBLANK(Colony!H387),"",Colony!H387)</f>
        <v/>
      </c>
      <c r="F370" s="1" t="str">
        <f>IF(ISBLANK(Colony!I387),"",Colony!I387)</f>
        <v/>
      </c>
      <c r="G370" s="1" t="str">
        <f>IF(ISBLANK(Colony!J387),"",Colony!J387)</f>
        <v/>
      </c>
      <c r="H370" s="1" t="str">
        <f>IF(ISBLANK(Colony!L387),"",Colony!L387)</f>
        <v/>
      </c>
      <c r="I370" t="str">
        <f t="array" ref="I370">_xlfn.IFNA(INDEX($A$4:$A$499&amp;$E$4:$E$499, MATCH(0, COUNTIF(I$3:I369, $A$4:$A$499&amp;$E$4:$E$499), 0)),"")</f>
        <v/>
      </c>
      <c r="J370" t="str">
        <f t="array" ref="J370">_xlfn.IFNA( MATCH(0, COUNTIF(I$3:I369, $A$4:$A$499&amp;$E$4:$E$499), 0),"")</f>
        <v/>
      </c>
      <c r="K370" s="2" t="str">
        <f t="array" ref="K370">IFERROR(INDEX($A$4:$A$499, J370),"")</f>
        <v/>
      </c>
      <c r="L370" t="str">
        <f t="array" ref="L370">IFERROR(INDEX($G$4:$G$499, J370),"")</f>
        <v/>
      </c>
      <c r="M370" t="str">
        <f t="array" ref="M370">IF(AND(J371&gt;99999,J370&lt;99999),O370- (SUM(--(NOT(ISBLANK(INDEX(Colony!$J$21:$J$494, J370):INDEX(Colony!$J$21:$J$494, COUNT($A$4:$A$499))))))), IFERROR(O370-(SUM(--(NOT(ISBLANK(INDEX(Colony!$J$21:$J$494, J370):INDEX(Colony!$J$21:$J$494, J371-1)))))),""))</f>
        <v/>
      </c>
      <c r="N370" t="str">
        <f t="array" ref="N370">IFERROR(INDEX($E$4:$E$499,J370),"")</f>
        <v/>
      </c>
      <c r="O370" t="str">
        <f t="array" ref="O370">IFERROR(IF(NOT(J370+100&gt;J371),COUNT($A$4:$A$499)+1-J370,IFERROR(J371-J370,"")),"")</f>
        <v/>
      </c>
      <c r="W370" s="2"/>
      <c r="Y370" s="2"/>
      <c r="AA370" s="2"/>
      <c r="AC370" s="2"/>
      <c r="AE370" s="2"/>
      <c r="AG370" s="2"/>
      <c r="AI370" s="2"/>
    </row>
    <row r="371" spans="1:35" x14ac:dyDescent="0.25">
      <c r="A371" s="2" t="str">
        <f>IF(ISBLANK(Colony!D388),"",Colony!D388)</f>
        <v/>
      </c>
      <c r="B371" t="str">
        <f>IF(ISBLANK(Colony!E388),"",Colony!E388)</f>
        <v/>
      </c>
      <c r="C371" t="str">
        <f>IF(ISBLANK(Colony!F388),"",Colony!F388)</f>
        <v/>
      </c>
      <c r="D371" s="1" t="str">
        <f>IF(ISBLANK(Colony!G388),"",Colony!G388)</f>
        <v/>
      </c>
      <c r="E371" s="1" t="str">
        <f>IF(ISBLANK(Colony!H388),"",Colony!H388)</f>
        <v/>
      </c>
      <c r="F371" s="1" t="str">
        <f>IF(ISBLANK(Colony!I388),"",Colony!I388)</f>
        <v/>
      </c>
      <c r="G371" s="1" t="str">
        <f>IF(ISBLANK(Colony!J388),"",Colony!J388)</f>
        <v/>
      </c>
      <c r="H371" s="1" t="str">
        <f>IF(ISBLANK(Colony!L388),"",Colony!L388)</f>
        <v/>
      </c>
      <c r="I371" t="str">
        <f t="array" ref="I371">_xlfn.IFNA(INDEX($A$4:$A$499&amp;$E$4:$E$499, MATCH(0, COUNTIF(I$3:I370, $A$4:$A$499&amp;$E$4:$E$499), 0)),"")</f>
        <v/>
      </c>
      <c r="J371" t="str">
        <f t="array" ref="J371">_xlfn.IFNA( MATCH(0, COUNTIF(I$3:I370, $A$4:$A$499&amp;$E$4:$E$499), 0),"")</f>
        <v/>
      </c>
      <c r="K371" s="2" t="str">
        <f t="array" ref="K371">IFERROR(INDEX($A$4:$A$499, J371),"")</f>
        <v/>
      </c>
      <c r="L371" t="str">
        <f t="array" ref="L371">IFERROR(INDEX($G$4:$G$499, J371),"")</f>
        <v/>
      </c>
      <c r="M371" t="str">
        <f t="array" ref="M371">IF(AND(J372&gt;99999,J371&lt;99999),O371- (SUM(--(NOT(ISBLANK(INDEX(Colony!$J$21:$J$494, J371):INDEX(Colony!$J$21:$J$494, COUNT($A$4:$A$499))))))), IFERROR(O371-(SUM(--(NOT(ISBLANK(INDEX(Colony!$J$21:$J$494, J371):INDEX(Colony!$J$21:$J$494, J372-1)))))),""))</f>
        <v/>
      </c>
      <c r="N371" t="str">
        <f t="array" ref="N371">IFERROR(INDEX($E$4:$E$499,J371),"")</f>
        <v/>
      </c>
      <c r="O371" t="str">
        <f t="array" ref="O371">IFERROR(IF(NOT(J371+100&gt;J372),COUNT($A$4:$A$499)+1-J371,IFERROR(J372-J371,"")),"")</f>
        <v/>
      </c>
      <c r="W371" s="2"/>
      <c r="Y371" s="2"/>
      <c r="AA371" s="2"/>
      <c r="AC371" s="2"/>
      <c r="AE371" s="2"/>
      <c r="AG371" s="2"/>
      <c r="AI371" s="2"/>
    </row>
    <row r="372" spans="1:35" x14ac:dyDescent="0.25">
      <c r="A372" s="2" t="str">
        <f>IF(ISBLANK(Colony!D389),"",Colony!D389)</f>
        <v/>
      </c>
      <c r="B372" t="str">
        <f>IF(ISBLANK(Colony!E389),"",Colony!E389)</f>
        <v/>
      </c>
      <c r="C372" t="str">
        <f>IF(ISBLANK(Colony!F389),"",Colony!F389)</f>
        <v/>
      </c>
      <c r="D372" s="1" t="str">
        <f>IF(ISBLANK(Colony!G389),"",Colony!G389)</f>
        <v/>
      </c>
      <c r="E372" s="1" t="str">
        <f>IF(ISBLANK(Colony!H389),"",Colony!H389)</f>
        <v/>
      </c>
      <c r="F372" s="1" t="str">
        <f>IF(ISBLANK(Colony!I389),"",Colony!I389)</f>
        <v/>
      </c>
      <c r="G372" s="1" t="str">
        <f>IF(ISBLANK(Colony!J389),"",Colony!J389)</f>
        <v/>
      </c>
      <c r="H372" s="1" t="str">
        <f>IF(ISBLANK(Colony!L389),"",Colony!L389)</f>
        <v/>
      </c>
      <c r="I372" t="str">
        <f t="array" ref="I372">_xlfn.IFNA(INDEX($A$4:$A$499&amp;$E$4:$E$499, MATCH(0, COUNTIF(I$3:I371, $A$4:$A$499&amp;$E$4:$E$499), 0)),"")</f>
        <v/>
      </c>
      <c r="J372" t="str">
        <f t="array" ref="J372">_xlfn.IFNA( MATCH(0, COUNTIF(I$3:I371, $A$4:$A$499&amp;$E$4:$E$499), 0),"")</f>
        <v/>
      </c>
      <c r="K372" s="2" t="str">
        <f t="array" ref="K372">IFERROR(INDEX($A$4:$A$499, J372),"")</f>
        <v/>
      </c>
      <c r="L372" t="str">
        <f t="array" ref="L372">IFERROR(INDEX($G$4:$G$499, J372),"")</f>
        <v/>
      </c>
      <c r="M372" t="str">
        <f t="array" ref="M372">IF(AND(J373&gt;99999,J372&lt;99999),O372- (SUM(--(NOT(ISBLANK(INDEX(Colony!$J$21:$J$494, J372):INDEX(Colony!$J$21:$J$494, COUNT($A$4:$A$499))))))), IFERROR(O372-(SUM(--(NOT(ISBLANK(INDEX(Colony!$J$21:$J$494, J372):INDEX(Colony!$J$21:$J$494, J373-1)))))),""))</f>
        <v/>
      </c>
      <c r="N372" t="str">
        <f t="array" ref="N372">IFERROR(INDEX($E$4:$E$499,J372),"")</f>
        <v/>
      </c>
      <c r="O372" t="str">
        <f t="array" ref="O372">IFERROR(IF(NOT(J372+100&gt;J373),COUNT($A$4:$A$499)+1-J372,IFERROR(J373-J372,"")),"")</f>
        <v/>
      </c>
      <c r="W372" s="2"/>
      <c r="Y372" s="2"/>
      <c r="AA372" s="2"/>
      <c r="AC372" s="2"/>
      <c r="AE372" s="2"/>
      <c r="AG372" s="2"/>
      <c r="AI372" s="2"/>
    </row>
    <row r="373" spans="1:35" x14ac:dyDescent="0.25">
      <c r="A373" s="2" t="str">
        <f>IF(ISBLANK(Colony!D390),"",Colony!D390)</f>
        <v/>
      </c>
      <c r="B373" t="str">
        <f>IF(ISBLANK(Colony!E390),"",Colony!E390)</f>
        <v/>
      </c>
      <c r="C373" t="str">
        <f>IF(ISBLANK(Colony!F390),"",Colony!F390)</f>
        <v/>
      </c>
      <c r="D373" s="1" t="str">
        <f>IF(ISBLANK(Colony!G390),"",Colony!G390)</f>
        <v/>
      </c>
      <c r="E373" s="1" t="str">
        <f>IF(ISBLANK(Colony!H390),"",Colony!H390)</f>
        <v/>
      </c>
      <c r="F373" s="1" t="str">
        <f>IF(ISBLANK(Colony!I390),"",Colony!I390)</f>
        <v/>
      </c>
      <c r="G373" s="1" t="str">
        <f>IF(ISBLANK(Colony!J390),"",Colony!J390)</f>
        <v/>
      </c>
      <c r="H373" s="1" t="str">
        <f>IF(ISBLANK(Colony!L390),"",Colony!L390)</f>
        <v/>
      </c>
      <c r="I373" t="str">
        <f t="array" ref="I373">_xlfn.IFNA(INDEX($A$4:$A$499&amp;$E$4:$E$499, MATCH(0, COUNTIF(I$3:I372, $A$4:$A$499&amp;$E$4:$E$499), 0)),"")</f>
        <v/>
      </c>
      <c r="J373" t="str">
        <f t="array" ref="J373">_xlfn.IFNA( MATCH(0, COUNTIF(I$3:I372, $A$4:$A$499&amp;$E$4:$E$499), 0),"")</f>
        <v/>
      </c>
      <c r="K373" s="2" t="str">
        <f t="array" ref="K373">IFERROR(INDEX($A$4:$A$499, J373),"")</f>
        <v/>
      </c>
      <c r="L373" t="str">
        <f t="array" ref="L373">IFERROR(INDEX($G$4:$G$499, J373),"")</f>
        <v/>
      </c>
      <c r="M373" t="str">
        <f t="array" ref="M373">IF(AND(J374&gt;99999,J373&lt;99999),O373- (SUM(--(NOT(ISBLANK(INDEX(Colony!$J$21:$J$494, J373):INDEX(Colony!$J$21:$J$494, COUNT($A$4:$A$499))))))), IFERROR(O373-(SUM(--(NOT(ISBLANK(INDEX(Colony!$J$21:$J$494, J373):INDEX(Colony!$J$21:$J$494, J374-1)))))),""))</f>
        <v/>
      </c>
      <c r="N373" t="str">
        <f t="array" ref="N373">IFERROR(INDEX($E$4:$E$499,J373),"")</f>
        <v/>
      </c>
      <c r="O373" t="str">
        <f t="array" ref="O373">IFERROR(IF(NOT(J373+100&gt;J374),COUNT($A$4:$A$499)+1-J373,IFERROR(J374-J373,"")),"")</f>
        <v/>
      </c>
      <c r="W373" s="2"/>
      <c r="Y373" s="2"/>
      <c r="AA373" s="2"/>
      <c r="AC373" s="2"/>
      <c r="AE373" s="2"/>
      <c r="AG373" s="2"/>
      <c r="AI373" s="2"/>
    </row>
    <row r="374" spans="1:35" x14ac:dyDescent="0.25">
      <c r="A374" s="2" t="str">
        <f>IF(ISBLANK(Colony!D391),"",Colony!D391)</f>
        <v/>
      </c>
      <c r="B374" t="str">
        <f>IF(ISBLANK(Colony!E391),"",Colony!E391)</f>
        <v/>
      </c>
      <c r="C374" t="str">
        <f>IF(ISBLANK(Colony!F391),"",Colony!F391)</f>
        <v/>
      </c>
      <c r="D374" s="1" t="str">
        <f>IF(ISBLANK(Colony!G391),"",Colony!G391)</f>
        <v/>
      </c>
      <c r="E374" s="1" t="str">
        <f>IF(ISBLANK(Colony!H391),"",Colony!H391)</f>
        <v/>
      </c>
      <c r="F374" s="1" t="str">
        <f>IF(ISBLANK(Colony!I391),"",Colony!I391)</f>
        <v/>
      </c>
      <c r="G374" s="1" t="str">
        <f>IF(ISBLANK(Colony!J391),"",Colony!J391)</f>
        <v/>
      </c>
      <c r="H374" s="1" t="str">
        <f>IF(ISBLANK(Colony!L391),"",Colony!L391)</f>
        <v/>
      </c>
      <c r="I374" t="str">
        <f t="array" ref="I374">_xlfn.IFNA(INDEX($A$4:$A$499&amp;$E$4:$E$499, MATCH(0, COUNTIF(I$3:I373, $A$4:$A$499&amp;$E$4:$E$499), 0)),"")</f>
        <v/>
      </c>
      <c r="J374" t="str">
        <f t="array" ref="J374">_xlfn.IFNA( MATCH(0, COUNTIF(I$3:I373, $A$4:$A$499&amp;$E$4:$E$499), 0),"")</f>
        <v/>
      </c>
      <c r="K374" s="2" t="str">
        <f t="array" ref="K374">IFERROR(INDEX($A$4:$A$499, J374),"")</f>
        <v/>
      </c>
      <c r="L374" t="str">
        <f t="array" ref="L374">IFERROR(INDEX($G$4:$G$499, J374),"")</f>
        <v/>
      </c>
      <c r="M374" t="str">
        <f t="array" ref="M374">IF(AND(J375&gt;99999,J374&lt;99999),O374- (SUM(--(NOT(ISBLANK(INDEX(Colony!$J$21:$J$494, J374):INDEX(Colony!$J$21:$J$494, COUNT($A$4:$A$499))))))), IFERROR(O374-(SUM(--(NOT(ISBLANK(INDEX(Colony!$J$21:$J$494, J374):INDEX(Colony!$J$21:$J$494, J375-1)))))),""))</f>
        <v/>
      </c>
      <c r="N374" t="str">
        <f t="array" ref="N374">IFERROR(INDEX($E$4:$E$499,J374),"")</f>
        <v/>
      </c>
      <c r="O374" t="str">
        <f t="array" ref="O374">IFERROR(IF(NOT(J374+100&gt;J375),COUNT($A$4:$A$499)+1-J374,IFERROR(J375-J374,"")),"")</f>
        <v/>
      </c>
      <c r="W374" s="2"/>
      <c r="Y374" s="2"/>
      <c r="AA374" s="2"/>
      <c r="AC374" s="2"/>
      <c r="AE374" s="2"/>
      <c r="AG374" s="2"/>
      <c r="AI374" s="2"/>
    </row>
    <row r="375" spans="1:35" x14ac:dyDescent="0.25">
      <c r="A375" s="2" t="str">
        <f>IF(ISBLANK(Colony!D392),"",Colony!D392)</f>
        <v/>
      </c>
      <c r="B375" t="str">
        <f>IF(ISBLANK(Colony!E392),"",Colony!E392)</f>
        <v/>
      </c>
      <c r="C375" t="str">
        <f>IF(ISBLANK(Colony!F392),"",Colony!F392)</f>
        <v/>
      </c>
      <c r="D375" s="1" t="str">
        <f>IF(ISBLANK(Colony!G392),"",Colony!G392)</f>
        <v/>
      </c>
      <c r="E375" s="1" t="str">
        <f>IF(ISBLANK(Colony!H392),"",Colony!H392)</f>
        <v/>
      </c>
      <c r="F375" s="1" t="str">
        <f>IF(ISBLANK(Colony!I392),"",Colony!I392)</f>
        <v/>
      </c>
      <c r="G375" s="1" t="str">
        <f>IF(ISBLANK(Colony!J392),"",Colony!J392)</f>
        <v/>
      </c>
      <c r="H375" s="1" t="str">
        <f>IF(ISBLANK(Colony!L392),"",Colony!L392)</f>
        <v/>
      </c>
      <c r="I375" t="str">
        <f t="array" ref="I375">_xlfn.IFNA(INDEX($A$4:$A$499&amp;$E$4:$E$499, MATCH(0, COUNTIF(I$3:I374, $A$4:$A$499&amp;$E$4:$E$499), 0)),"")</f>
        <v/>
      </c>
      <c r="J375" t="str">
        <f t="array" ref="J375">_xlfn.IFNA( MATCH(0, COUNTIF(I$3:I374, $A$4:$A$499&amp;$E$4:$E$499), 0),"")</f>
        <v/>
      </c>
      <c r="K375" s="2" t="str">
        <f t="array" ref="K375">IFERROR(INDEX($A$4:$A$499, J375),"")</f>
        <v/>
      </c>
      <c r="L375" t="str">
        <f t="array" ref="L375">IFERROR(INDEX($G$4:$G$499, J375),"")</f>
        <v/>
      </c>
      <c r="M375" t="str">
        <f t="array" ref="M375">IF(AND(J376&gt;99999,J375&lt;99999),O375- (SUM(--(NOT(ISBLANK(INDEX(Colony!$J$21:$J$494, J375):INDEX(Colony!$J$21:$J$494, COUNT($A$4:$A$499))))))), IFERROR(O375-(SUM(--(NOT(ISBLANK(INDEX(Colony!$J$21:$J$494, J375):INDEX(Colony!$J$21:$J$494, J376-1)))))),""))</f>
        <v/>
      </c>
      <c r="N375" t="str">
        <f t="array" ref="N375">IFERROR(INDEX($E$4:$E$499,J375),"")</f>
        <v/>
      </c>
      <c r="O375" t="str">
        <f t="array" ref="O375">IFERROR(IF(NOT(J375+100&gt;J376),COUNT($A$4:$A$499)+1-J375,IFERROR(J376-J375,"")),"")</f>
        <v/>
      </c>
      <c r="W375" s="2"/>
      <c r="Y375" s="2"/>
      <c r="AA375" s="2"/>
      <c r="AC375" s="2"/>
      <c r="AE375" s="2"/>
      <c r="AG375" s="2"/>
      <c r="AI375" s="2"/>
    </row>
    <row r="376" spans="1:35" x14ac:dyDescent="0.25">
      <c r="A376" s="2" t="str">
        <f>IF(ISBLANK(Colony!D393),"",Colony!D393)</f>
        <v/>
      </c>
      <c r="B376" t="str">
        <f>IF(ISBLANK(Colony!E393),"",Colony!E393)</f>
        <v/>
      </c>
      <c r="C376" t="str">
        <f>IF(ISBLANK(Colony!F393),"",Colony!F393)</f>
        <v/>
      </c>
      <c r="D376" s="1" t="str">
        <f>IF(ISBLANK(Colony!G393),"",Colony!G393)</f>
        <v/>
      </c>
      <c r="E376" s="1" t="str">
        <f>IF(ISBLANK(Colony!H393),"",Colony!H393)</f>
        <v/>
      </c>
      <c r="F376" s="1" t="str">
        <f>IF(ISBLANK(Colony!I393),"",Colony!I393)</f>
        <v/>
      </c>
      <c r="G376" s="1" t="str">
        <f>IF(ISBLANK(Colony!J393),"",Colony!J393)</f>
        <v/>
      </c>
      <c r="H376" s="1" t="str">
        <f>IF(ISBLANK(Colony!L393),"",Colony!L393)</f>
        <v/>
      </c>
      <c r="I376" t="str">
        <f t="array" ref="I376">_xlfn.IFNA(INDEX($A$4:$A$499&amp;$E$4:$E$499, MATCH(0, COUNTIF(I$3:I375, $A$4:$A$499&amp;$E$4:$E$499), 0)),"")</f>
        <v/>
      </c>
      <c r="J376" t="str">
        <f t="array" ref="J376">_xlfn.IFNA( MATCH(0, COUNTIF(I$3:I375, $A$4:$A$499&amp;$E$4:$E$499), 0),"")</f>
        <v/>
      </c>
      <c r="K376" s="2" t="str">
        <f t="array" ref="K376">IFERROR(INDEX($A$4:$A$499, J376),"")</f>
        <v/>
      </c>
      <c r="L376" t="str">
        <f t="array" ref="L376">IFERROR(INDEX($G$4:$G$499, J376),"")</f>
        <v/>
      </c>
      <c r="M376" t="str">
        <f t="array" ref="M376">IF(AND(J377&gt;99999,J376&lt;99999),O376- (SUM(--(NOT(ISBLANK(INDEX(Colony!$J$21:$J$494, J376):INDEX(Colony!$J$21:$J$494, COUNT($A$4:$A$499))))))), IFERROR(O376-(SUM(--(NOT(ISBLANK(INDEX(Colony!$J$21:$J$494, J376):INDEX(Colony!$J$21:$J$494, J377-1)))))),""))</f>
        <v/>
      </c>
      <c r="N376" t="str">
        <f t="array" ref="N376">IFERROR(INDEX($E$4:$E$499,J376),"")</f>
        <v/>
      </c>
      <c r="O376" t="str">
        <f t="array" ref="O376">IFERROR(IF(NOT(J376+100&gt;J377),COUNT($A$4:$A$499)+1-J376,IFERROR(J377-J376,"")),"")</f>
        <v/>
      </c>
      <c r="W376" s="2"/>
      <c r="Y376" s="2"/>
      <c r="AA376" s="2"/>
      <c r="AC376" s="2"/>
      <c r="AE376" s="2"/>
      <c r="AG376" s="2"/>
      <c r="AI376" s="2"/>
    </row>
    <row r="377" spans="1:35" x14ac:dyDescent="0.25">
      <c r="A377" s="2" t="str">
        <f>IF(ISBLANK(Colony!D394),"",Colony!D394)</f>
        <v/>
      </c>
      <c r="B377" t="str">
        <f>IF(ISBLANK(Colony!E394),"",Colony!E394)</f>
        <v/>
      </c>
      <c r="C377" t="str">
        <f>IF(ISBLANK(Colony!F394),"",Colony!F394)</f>
        <v/>
      </c>
      <c r="D377" s="1" t="str">
        <f>IF(ISBLANK(Colony!G394),"",Colony!G394)</f>
        <v/>
      </c>
      <c r="E377" s="1" t="str">
        <f>IF(ISBLANK(Colony!H394),"",Colony!H394)</f>
        <v/>
      </c>
      <c r="F377" s="1" t="str">
        <f>IF(ISBLANK(Colony!I394),"",Colony!I394)</f>
        <v/>
      </c>
      <c r="G377" s="1" t="str">
        <f>IF(ISBLANK(Colony!J394),"",Colony!J394)</f>
        <v/>
      </c>
      <c r="H377" s="1" t="str">
        <f>IF(ISBLANK(Colony!L394),"",Colony!L394)</f>
        <v/>
      </c>
      <c r="I377" t="str">
        <f t="array" ref="I377">_xlfn.IFNA(INDEX($A$4:$A$499&amp;$E$4:$E$499, MATCH(0, COUNTIF(I$3:I376, $A$4:$A$499&amp;$E$4:$E$499), 0)),"")</f>
        <v/>
      </c>
      <c r="J377" t="str">
        <f t="array" ref="J377">_xlfn.IFNA( MATCH(0, COUNTIF(I$3:I376, $A$4:$A$499&amp;$E$4:$E$499), 0),"")</f>
        <v/>
      </c>
      <c r="K377" s="2" t="str">
        <f t="array" ref="K377">IFERROR(INDEX($A$4:$A$499, J377),"")</f>
        <v/>
      </c>
      <c r="L377" t="str">
        <f t="array" ref="L377">IFERROR(INDEX($G$4:$G$499, J377),"")</f>
        <v/>
      </c>
      <c r="M377" t="str">
        <f t="array" ref="M377">IF(AND(J378&gt;99999,J377&lt;99999),O377- (SUM(--(NOT(ISBLANK(INDEX(Colony!$J$21:$J$494, J377):INDEX(Colony!$J$21:$J$494, COUNT($A$4:$A$499))))))), IFERROR(O377-(SUM(--(NOT(ISBLANK(INDEX(Colony!$J$21:$J$494, J377):INDEX(Colony!$J$21:$J$494, J378-1)))))),""))</f>
        <v/>
      </c>
      <c r="N377" t="str">
        <f t="array" ref="N377">IFERROR(INDEX($E$4:$E$499,J377),"")</f>
        <v/>
      </c>
      <c r="O377" t="str">
        <f t="array" ref="O377">IFERROR(IF(NOT(J377+100&gt;J378),COUNT($A$4:$A$499)+1-J377,IFERROR(J378-J377,"")),"")</f>
        <v/>
      </c>
      <c r="W377" s="2"/>
      <c r="Y377" s="2"/>
      <c r="AA377" s="2"/>
      <c r="AC377" s="2"/>
      <c r="AE377" s="2"/>
      <c r="AG377" s="2"/>
      <c r="AI377" s="2"/>
    </row>
    <row r="378" spans="1:35" x14ac:dyDescent="0.25">
      <c r="A378" s="2" t="str">
        <f>IF(ISBLANK(Colony!D395),"",Colony!D395)</f>
        <v/>
      </c>
      <c r="B378" t="str">
        <f>IF(ISBLANK(Colony!E395),"",Colony!E395)</f>
        <v/>
      </c>
      <c r="C378" t="str">
        <f>IF(ISBLANK(Colony!F395),"",Colony!F395)</f>
        <v/>
      </c>
      <c r="D378" s="1" t="str">
        <f>IF(ISBLANK(Colony!G395),"",Colony!G395)</f>
        <v/>
      </c>
      <c r="E378" s="1" t="str">
        <f>IF(ISBLANK(Colony!H395),"",Colony!H395)</f>
        <v/>
      </c>
      <c r="F378" s="1" t="str">
        <f>IF(ISBLANK(Colony!I395),"",Colony!I395)</f>
        <v/>
      </c>
      <c r="G378" s="1" t="str">
        <f>IF(ISBLANK(Colony!J395),"",Colony!J395)</f>
        <v/>
      </c>
      <c r="H378" s="1" t="str">
        <f>IF(ISBLANK(Colony!L395),"",Colony!L395)</f>
        <v/>
      </c>
      <c r="I378" t="str">
        <f t="array" ref="I378">_xlfn.IFNA(INDEX($A$4:$A$499&amp;$E$4:$E$499, MATCH(0, COUNTIF(I$3:I377, $A$4:$A$499&amp;$E$4:$E$499), 0)),"")</f>
        <v/>
      </c>
      <c r="J378" t="str">
        <f t="array" ref="J378">_xlfn.IFNA( MATCH(0, COUNTIF(I$3:I377, $A$4:$A$499&amp;$E$4:$E$499), 0),"")</f>
        <v/>
      </c>
      <c r="K378" s="2" t="str">
        <f t="array" ref="K378">IFERROR(INDEX($A$4:$A$499, J378),"")</f>
        <v/>
      </c>
      <c r="L378" t="str">
        <f t="array" ref="L378">IFERROR(INDEX($G$4:$G$499, J378),"")</f>
        <v/>
      </c>
      <c r="M378" t="str">
        <f t="array" ref="M378">IF(AND(J379&gt;99999,J378&lt;99999),O378- (SUM(--(NOT(ISBLANK(INDEX(Colony!$J$21:$J$494, J378):INDEX(Colony!$J$21:$J$494, COUNT($A$4:$A$499))))))), IFERROR(O378-(SUM(--(NOT(ISBLANK(INDEX(Colony!$J$21:$J$494, J378):INDEX(Colony!$J$21:$J$494, J379-1)))))),""))</f>
        <v/>
      </c>
      <c r="N378" t="str">
        <f t="array" ref="N378">IFERROR(INDEX($E$4:$E$499,J378),"")</f>
        <v/>
      </c>
      <c r="O378" t="str">
        <f t="array" ref="O378">IFERROR(IF(NOT(J378+100&gt;J379),COUNT($A$4:$A$499)+1-J378,IFERROR(J379-J378,"")),"")</f>
        <v/>
      </c>
      <c r="W378" s="2"/>
      <c r="Y378" s="2"/>
      <c r="AA378" s="2"/>
      <c r="AC378" s="2"/>
      <c r="AE378" s="2"/>
      <c r="AG378" s="2"/>
      <c r="AI378" s="2"/>
    </row>
    <row r="379" spans="1:35" x14ac:dyDescent="0.25">
      <c r="A379" s="2" t="str">
        <f>IF(ISBLANK(Colony!D396),"",Colony!D396)</f>
        <v/>
      </c>
      <c r="B379" t="str">
        <f>IF(ISBLANK(Colony!E396),"",Colony!E396)</f>
        <v/>
      </c>
      <c r="C379" t="str">
        <f>IF(ISBLANK(Colony!F396),"",Colony!F396)</f>
        <v/>
      </c>
      <c r="D379" s="1" t="str">
        <f>IF(ISBLANK(Colony!G396),"",Colony!G396)</f>
        <v/>
      </c>
      <c r="E379" s="1" t="str">
        <f>IF(ISBLANK(Colony!H396),"",Colony!H396)</f>
        <v/>
      </c>
      <c r="F379" s="1" t="str">
        <f>IF(ISBLANK(Colony!I396),"",Colony!I396)</f>
        <v/>
      </c>
      <c r="G379" s="1" t="str">
        <f>IF(ISBLANK(Colony!J396),"",Colony!J396)</f>
        <v/>
      </c>
      <c r="H379" s="1" t="str">
        <f>IF(ISBLANK(Colony!L396),"",Colony!L396)</f>
        <v/>
      </c>
      <c r="I379" t="str">
        <f t="array" ref="I379">_xlfn.IFNA(INDEX($A$4:$A$499&amp;$E$4:$E$499, MATCH(0, COUNTIF(I$3:I378, $A$4:$A$499&amp;$E$4:$E$499), 0)),"")</f>
        <v/>
      </c>
      <c r="J379" t="str">
        <f t="array" ref="J379">_xlfn.IFNA( MATCH(0, COUNTIF(I$3:I378, $A$4:$A$499&amp;$E$4:$E$499), 0),"")</f>
        <v/>
      </c>
      <c r="K379" s="2" t="str">
        <f t="array" ref="K379">IFERROR(INDEX($A$4:$A$499, J379),"")</f>
        <v/>
      </c>
      <c r="L379" t="str">
        <f t="array" ref="L379">IFERROR(INDEX($G$4:$G$499, J379),"")</f>
        <v/>
      </c>
      <c r="M379" t="str">
        <f t="array" ref="M379">IF(AND(J380&gt;99999,J379&lt;99999),O379- (SUM(--(NOT(ISBLANK(INDEX(Colony!$J$21:$J$494, J379):INDEX(Colony!$J$21:$J$494, COUNT($A$4:$A$499))))))), IFERROR(O379-(SUM(--(NOT(ISBLANK(INDEX(Colony!$J$21:$J$494, J379):INDEX(Colony!$J$21:$J$494, J380-1)))))),""))</f>
        <v/>
      </c>
      <c r="N379" t="str">
        <f t="array" ref="N379">IFERROR(INDEX($E$4:$E$499,J379),"")</f>
        <v/>
      </c>
      <c r="O379" t="str">
        <f t="array" ref="O379">IFERROR(IF(NOT(J379+100&gt;J380),COUNT($A$4:$A$499)+1-J379,IFERROR(J380-J379,"")),"")</f>
        <v/>
      </c>
      <c r="W379" s="2"/>
      <c r="Y379" s="2"/>
      <c r="AA379" s="2"/>
      <c r="AC379" s="2"/>
      <c r="AE379" s="2"/>
      <c r="AG379" s="2"/>
      <c r="AI379" s="2"/>
    </row>
    <row r="380" spans="1:35" x14ac:dyDescent="0.25">
      <c r="A380" s="2" t="str">
        <f>IF(ISBLANK(Colony!D397),"",Colony!D397)</f>
        <v/>
      </c>
      <c r="B380" t="str">
        <f>IF(ISBLANK(Colony!E397),"",Colony!E397)</f>
        <v/>
      </c>
      <c r="C380" t="str">
        <f>IF(ISBLANK(Colony!F397),"",Colony!F397)</f>
        <v/>
      </c>
      <c r="D380" s="1" t="str">
        <f>IF(ISBLANK(Colony!G397),"",Colony!G397)</f>
        <v/>
      </c>
      <c r="E380" s="1" t="str">
        <f>IF(ISBLANK(Colony!H397),"",Colony!H397)</f>
        <v/>
      </c>
      <c r="F380" s="1" t="str">
        <f>IF(ISBLANK(Colony!I397),"",Colony!I397)</f>
        <v/>
      </c>
      <c r="G380" s="1" t="str">
        <f>IF(ISBLANK(Colony!J397),"",Colony!J397)</f>
        <v/>
      </c>
      <c r="H380" s="1" t="str">
        <f>IF(ISBLANK(Colony!L397),"",Colony!L397)</f>
        <v/>
      </c>
      <c r="I380" t="str">
        <f t="array" ref="I380">_xlfn.IFNA(INDEX($A$4:$A$499&amp;$E$4:$E$499, MATCH(0, COUNTIF(I$3:I379, $A$4:$A$499&amp;$E$4:$E$499), 0)),"")</f>
        <v/>
      </c>
      <c r="J380" t="str">
        <f t="array" ref="J380">_xlfn.IFNA( MATCH(0, COUNTIF(I$3:I379, $A$4:$A$499&amp;$E$4:$E$499), 0),"")</f>
        <v/>
      </c>
      <c r="K380" s="2" t="str">
        <f t="array" ref="K380">IFERROR(INDEX($A$4:$A$499, J380),"")</f>
        <v/>
      </c>
      <c r="L380" t="str">
        <f t="array" ref="L380">IFERROR(INDEX($G$4:$G$499, J380),"")</f>
        <v/>
      </c>
      <c r="M380" t="str">
        <f t="array" ref="M380">IF(AND(J381&gt;99999,J380&lt;99999),O380- (SUM(--(NOT(ISBLANK(INDEX(Colony!$J$21:$J$494, J380):INDEX(Colony!$J$21:$J$494, COUNT($A$4:$A$499))))))), IFERROR(O380-(SUM(--(NOT(ISBLANK(INDEX(Colony!$J$21:$J$494, J380):INDEX(Colony!$J$21:$J$494, J381-1)))))),""))</f>
        <v/>
      </c>
      <c r="N380" t="str">
        <f t="array" ref="N380">IFERROR(INDEX($E$4:$E$499,J380),"")</f>
        <v/>
      </c>
      <c r="O380" t="str">
        <f t="array" ref="O380">IFERROR(IF(NOT(J380+100&gt;J381),COUNT($A$4:$A$499)+1-J380,IFERROR(J381-J380,"")),"")</f>
        <v/>
      </c>
      <c r="W380" s="2"/>
      <c r="Y380" s="2"/>
      <c r="AA380" s="2"/>
      <c r="AC380" s="2"/>
      <c r="AE380" s="2"/>
      <c r="AG380" s="2"/>
      <c r="AI380" s="2"/>
    </row>
    <row r="381" spans="1:35" x14ac:dyDescent="0.25">
      <c r="A381" s="2" t="str">
        <f>IF(ISBLANK(Colony!D398),"",Colony!D398)</f>
        <v/>
      </c>
      <c r="B381" t="str">
        <f>IF(ISBLANK(Colony!E398),"",Colony!E398)</f>
        <v/>
      </c>
      <c r="C381" t="str">
        <f>IF(ISBLANK(Colony!F398),"",Colony!F398)</f>
        <v/>
      </c>
      <c r="D381" s="1" t="str">
        <f>IF(ISBLANK(Colony!G398),"",Colony!G398)</f>
        <v/>
      </c>
      <c r="E381" s="1" t="str">
        <f>IF(ISBLANK(Colony!H398),"",Colony!H398)</f>
        <v/>
      </c>
      <c r="F381" s="1" t="str">
        <f>IF(ISBLANK(Colony!I398),"",Colony!I398)</f>
        <v/>
      </c>
      <c r="G381" s="1" t="str">
        <f>IF(ISBLANK(Colony!J398),"",Colony!J398)</f>
        <v/>
      </c>
      <c r="H381" s="1" t="str">
        <f>IF(ISBLANK(Colony!L398),"",Colony!L398)</f>
        <v/>
      </c>
      <c r="I381" t="str">
        <f t="array" ref="I381">_xlfn.IFNA(INDEX($A$4:$A$499&amp;$E$4:$E$499, MATCH(0, COUNTIF(I$3:I380, $A$4:$A$499&amp;$E$4:$E$499), 0)),"")</f>
        <v/>
      </c>
      <c r="J381" t="str">
        <f t="array" ref="J381">_xlfn.IFNA( MATCH(0, COUNTIF(I$3:I380, $A$4:$A$499&amp;$E$4:$E$499), 0),"")</f>
        <v/>
      </c>
      <c r="K381" s="2" t="str">
        <f t="array" ref="K381">IFERROR(INDEX($A$4:$A$499, J381),"")</f>
        <v/>
      </c>
      <c r="L381" t="str">
        <f t="array" ref="L381">IFERROR(INDEX($G$4:$G$499, J381),"")</f>
        <v/>
      </c>
      <c r="M381" t="str">
        <f t="array" ref="M381">IF(AND(J382&gt;99999,J381&lt;99999),O381- (SUM(--(NOT(ISBLANK(INDEX(Colony!$J$21:$J$494, J381):INDEX(Colony!$J$21:$J$494, COUNT($A$4:$A$499))))))), IFERROR(O381-(SUM(--(NOT(ISBLANK(INDEX(Colony!$J$21:$J$494, J381):INDEX(Colony!$J$21:$J$494, J382-1)))))),""))</f>
        <v/>
      </c>
      <c r="N381" t="str">
        <f t="array" ref="N381">IFERROR(INDEX($E$4:$E$499,J381),"")</f>
        <v/>
      </c>
      <c r="O381" t="str">
        <f t="array" ref="O381">IFERROR(IF(NOT(J381+100&gt;J382),COUNT($A$4:$A$499)+1-J381,IFERROR(J382-J381,"")),"")</f>
        <v/>
      </c>
      <c r="W381" s="2"/>
      <c r="Y381" s="2"/>
      <c r="AA381" s="2"/>
      <c r="AC381" s="2"/>
      <c r="AE381" s="2"/>
      <c r="AG381" s="2"/>
      <c r="AI381" s="2"/>
    </row>
    <row r="382" spans="1:35" x14ac:dyDescent="0.25">
      <c r="A382" s="2" t="str">
        <f>IF(ISBLANK(Colony!D399),"",Colony!D399)</f>
        <v/>
      </c>
      <c r="B382" t="str">
        <f>IF(ISBLANK(Colony!E399),"",Colony!E399)</f>
        <v/>
      </c>
      <c r="C382" t="str">
        <f>IF(ISBLANK(Colony!F399),"",Colony!F399)</f>
        <v/>
      </c>
      <c r="D382" s="1" t="str">
        <f>IF(ISBLANK(Colony!G399),"",Colony!G399)</f>
        <v/>
      </c>
      <c r="E382" s="1" t="str">
        <f>IF(ISBLANK(Colony!H399),"",Colony!H399)</f>
        <v/>
      </c>
      <c r="F382" s="1" t="str">
        <f>IF(ISBLANK(Colony!I399),"",Colony!I399)</f>
        <v/>
      </c>
      <c r="G382" s="1" t="str">
        <f>IF(ISBLANK(Colony!J399),"",Colony!J399)</f>
        <v/>
      </c>
      <c r="H382" s="1" t="str">
        <f>IF(ISBLANK(Colony!L399),"",Colony!L399)</f>
        <v/>
      </c>
      <c r="I382" t="str">
        <f t="array" ref="I382">_xlfn.IFNA(INDEX($A$4:$A$499&amp;$E$4:$E$499, MATCH(0, COUNTIF(I$3:I381, $A$4:$A$499&amp;$E$4:$E$499), 0)),"")</f>
        <v/>
      </c>
      <c r="J382" t="str">
        <f t="array" ref="J382">_xlfn.IFNA( MATCH(0, COUNTIF(I$3:I381, $A$4:$A$499&amp;$E$4:$E$499), 0),"")</f>
        <v/>
      </c>
      <c r="K382" s="2" t="str">
        <f t="array" ref="K382">IFERROR(INDEX($A$4:$A$499, J382),"")</f>
        <v/>
      </c>
      <c r="L382" t="str">
        <f t="array" ref="L382">IFERROR(INDEX($G$4:$G$499, J382),"")</f>
        <v/>
      </c>
      <c r="M382" t="str">
        <f t="array" ref="M382">IF(AND(J383&gt;99999,J382&lt;99999),O382- (SUM(--(NOT(ISBLANK(INDEX(Colony!$J$21:$J$494, J382):INDEX(Colony!$J$21:$J$494, COUNT($A$4:$A$499))))))), IFERROR(O382-(SUM(--(NOT(ISBLANK(INDEX(Colony!$J$21:$J$494, J382):INDEX(Colony!$J$21:$J$494, J383-1)))))),""))</f>
        <v/>
      </c>
      <c r="N382" t="str">
        <f t="array" ref="N382">IFERROR(INDEX($E$4:$E$499,J382),"")</f>
        <v/>
      </c>
      <c r="O382" t="str">
        <f t="array" ref="O382">IFERROR(IF(NOT(J382+100&gt;J383),COUNT($A$4:$A$499)+1-J382,IFERROR(J383-J382,"")),"")</f>
        <v/>
      </c>
      <c r="W382" s="2"/>
      <c r="Y382" s="2"/>
      <c r="AA382" s="2"/>
      <c r="AC382" s="2"/>
      <c r="AE382" s="2"/>
      <c r="AG382" s="2"/>
      <c r="AI382" s="2"/>
    </row>
    <row r="383" spans="1:35" x14ac:dyDescent="0.25">
      <c r="A383" s="2" t="str">
        <f>IF(ISBLANK(Colony!D400),"",Colony!D400)</f>
        <v/>
      </c>
      <c r="B383" t="str">
        <f>IF(ISBLANK(Colony!E400),"",Colony!E400)</f>
        <v/>
      </c>
      <c r="C383" t="str">
        <f>IF(ISBLANK(Colony!F400),"",Colony!F400)</f>
        <v/>
      </c>
      <c r="D383" s="1" t="str">
        <f>IF(ISBLANK(Colony!G400),"",Colony!G400)</f>
        <v/>
      </c>
      <c r="E383" s="1" t="str">
        <f>IF(ISBLANK(Colony!H400),"",Colony!H400)</f>
        <v/>
      </c>
      <c r="F383" s="1" t="str">
        <f>IF(ISBLANK(Colony!I400),"",Colony!I400)</f>
        <v/>
      </c>
      <c r="G383" s="1" t="str">
        <f>IF(ISBLANK(Colony!J400),"",Colony!J400)</f>
        <v/>
      </c>
      <c r="H383" s="1" t="str">
        <f>IF(ISBLANK(Colony!L400),"",Colony!L400)</f>
        <v/>
      </c>
      <c r="I383" t="str">
        <f t="array" ref="I383">_xlfn.IFNA(INDEX($A$4:$A$499&amp;$E$4:$E$499, MATCH(0, COUNTIF(I$3:I382, $A$4:$A$499&amp;$E$4:$E$499), 0)),"")</f>
        <v/>
      </c>
      <c r="J383" t="str">
        <f t="array" ref="J383">_xlfn.IFNA( MATCH(0, COUNTIF(I$3:I382, $A$4:$A$499&amp;$E$4:$E$499), 0),"")</f>
        <v/>
      </c>
      <c r="K383" s="2" t="str">
        <f t="array" ref="K383">IFERROR(INDEX($A$4:$A$499, J383),"")</f>
        <v/>
      </c>
      <c r="L383" t="str">
        <f t="array" ref="L383">IFERROR(INDEX($G$4:$G$499, J383),"")</f>
        <v/>
      </c>
      <c r="M383" t="str">
        <f t="array" ref="M383">IF(AND(J384&gt;99999,J383&lt;99999),O383- (SUM(--(NOT(ISBLANK(INDEX(Colony!$J$21:$J$494, J383):INDEX(Colony!$J$21:$J$494, COUNT($A$4:$A$499))))))), IFERROR(O383-(SUM(--(NOT(ISBLANK(INDEX(Colony!$J$21:$J$494, J383):INDEX(Colony!$J$21:$J$494, J384-1)))))),""))</f>
        <v/>
      </c>
      <c r="N383" t="str">
        <f t="array" ref="N383">IFERROR(INDEX($E$4:$E$499,J383),"")</f>
        <v/>
      </c>
      <c r="O383" t="str">
        <f t="array" ref="O383">IFERROR(IF(NOT(J383+100&gt;J384),COUNT($A$4:$A$499)+1-J383,IFERROR(J384-J383,"")),"")</f>
        <v/>
      </c>
      <c r="W383" s="2"/>
      <c r="Y383" s="2"/>
      <c r="AA383" s="2"/>
      <c r="AC383" s="2"/>
      <c r="AE383" s="2"/>
      <c r="AG383" s="2"/>
      <c r="AI383" s="2"/>
    </row>
    <row r="384" spans="1:35" x14ac:dyDescent="0.25">
      <c r="A384" s="2" t="str">
        <f>IF(ISBLANK(Colony!D401),"",Colony!D401)</f>
        <v/>
      </c>
      <c r="B384" t="str">
        <f>IF(ISBLANK(Colony!E401),"",Colony!E401)</f>
        <v/>
      </c>
      <c r="C384" t="str">
        <f>IF(ISBLANK(Colony!F401),"",Colony!F401)</f>
        <v/>
      </c>
      <c r="D384" s="1" t="str">
        <f>IF(ISBLANK(Colony!G401),"",Colony!G401)</f>
        <v/>
      </c>
      <c r="E384" s="1" t="str">
        <f>IF(ISBLANK(Colony!H401),"",Colony!H401)</f>
        <v/>
      </c>
      <c r="F384" s="1" t="str">
        <f>IF(ISBLANK(Colony!I401),"",Colony!I401)</f>
        <v/>
      </c>
      <c r="G384" s="1" t="str">
        <f>IF(ISBLANK(Colony!J401),"",Colony!J401)</f>
        <v/>
      </c>
      <c r="H384" s="1" t="str">
        <f>IF(ISBLANK(Colony!L401),"",Colony!L401)</f>
        <v/>
      </c>
      <c r="I384" t="str">
        <f t="array" ref="I384">_xlfn.IFNA(INDEX($A$4:$A$499&amp;$E$4:$E$499, MATCH(0, COUNTIF(I$3:I383, $A$4:$A$499&amp;$E$4:$E$499), 0)),"")</f>
        <v/>
      </c>
      <c r="J384" t="str">
        <f t="array" ref="J384">_xlfn.IFNA( MATCH(0, COUNTIF(I$3:I383, $A$4:$A$499&amp;$E$4:$E$499), 0),"")</f>
        <v/>
      </c>
      <c r="K384" s="2" t="str">
        <f t="array" ref="K384">IFERROR(INDEX($A$4:$A$499, J384),"")</f>
        <v/>
      </c>
      <c r="L384" t="str">
        <f t="array" ref="L384">IFERROR(INDEX($G$4:$G$499, J384),"")</f>
        <v/>
      </c>
      <c r="M384" t="str">
        <f t="array" ref="M384">IF(AND(J385&gt;99999,J384&lt;99999),O384- (SUM(--(NOT(ISBLANK(INDEX(Colony!$J$21:$J$494, J384):INDEX(Colony!$J$21:$J$494, COUNT($A$4:$A$499))))))), IFERROR(O384-(SUM(--(NOT(ISBLANK(INDEX(Colony!$J$21:$J$494, J384):INDEX(Colony!$J$21:$J$494, J385-1)))))),""))</f>
        <v/>
      </c>
      <c r="N384" t="str">
        <f t="array" ref="N384">IFERROR(INDEX($E$4:$E$499,J384),"")</f>
        <v/>
      </c>
      <c r="O384" t="str">
        <f t="array" ref="O384">IFERROR(IF(NOT(J384+100&gt;J385),COUNT($A$4:$A$499)+1-J384,IFERROR(J385-J384,"")),"")</f>
        <v/>
      </c>
      <c r="W384" s="2"/>
      <c r="Y384" s="2"/>
      <c r="AA384" s="2"/>
      <c r="AC384" s="2"/>
      <c r="AE384" s="2"/>
      <c r="AG384" s="2"/>
      <c r="AI384" s="2"/>
    </row>
    <row r="385" spans="1:35" x14ac:dyDescent="0.25">
      <c r="A385" s="2" t="str">
        <f>IF(ISBLANK(Colony!D402),"",Colony!D402)</f>
        <v/>
      </c>
      <c r="B385" t="str">
        <f>IF(ISBLANK(Colony!E402),"",Colony!E402)</f>
        <v/>
      </c>
      <c r="C385" t="str">
        <f>IF(ISBLANK(Colony!F402),"",Colony!F402)</f>
        <v/>
      </c>
      <c r="D385" s="1" t="str">
        <f>IF(ISBLANK(Colony!G402),"",Colony!G402)</f>
        <v/>
      </c>
      <c r="E385" s="1" t="str">
        <f>IF(ISBLANK(Colony!H402),"",Colony!H402)</f>
        <v/>
      </c>
      <c r="F385" s="1" t="str">
        <f>IF(ISBLANK(Colony!I402),"",Colony!I402)</f>
        <v/>
      </c>
      <c r="G385" s="1" t="str">
        <f>IF(ISBLANK(Colony!J402),"",Colony!J402)</f>
        <v/>
      </c>
      <c r="H385" s="1" t="str">
        <f>IF(ISBLANK(Colony!L402),"",Colony!L402)</f>
        <v/>
      </c>
      <c r="I385" t="str">
        <f t="array" ref="I385">_xlfn.IFNA(INDEX($A$4:$A$499&amp;$E$4:$E$499, MATCH(0, COUNTIF(I$3:I384, $A$4:$A$499&amp;$E$4:$E$499), 0)),"")</f>
        <v/>
      </c>
      <c r="J385" t="str">
        <f t="array" ref="J385">_xlfn.IFNA( MATCH(0, COUNTIF(I$3:I384, $A$4:$A$499&amp;$E$4:$E$499), 0),"")</f>
        <v/>
      </c>
      <c r="K385" s="2" t="str">
        <f t="array" ref="K385">IFERROR(INDEX($A$4:$A$499, J385),"")</f>
        <v/>
      </c>
      <c r="L385" t="str">
        <f t="array" ref="L385">IFERROR(INDEX($G$4:$G$499, J385),"")</f>
        <v/>
      </c>
      <c r="M385" t="str">
        <f t="array" ref="M385">IF(AND(J386&gt;99999,J385&lt;99999),O385- (SUM(--(NOT(ISBLANK(INDEX(Colony!$J$21:$J$494, J385):INDEX(Colony!$J$21:$J$494, COUNT($A$4:$A$499))))))), IFERROR(O385-(SUM(--(NOT(ISBLANK(INDEX(Colony!$J$21:$J$494, J385):INDEX(Colony!$J$21:$J$494, J386-1)))))),""))</f>
        <v/>
      </c>
      <c r="N385" t="str">
        <f t="array" ref="N385">IFERROR(INDEX($E$4:$E$499,J385),"")</f>
        <v/>
      </c>
      <c r="O385" t="str">
        <f t="array" ref="O385">IFERROR(IF(NOT(J385+100&gt;J386),COUNT($A$4:$A$499)+1-J385,IFERROR(J386-J385,"")),"")</f>
        <v/>
      </c>
      <c r="W385" s="2"/>
      <c r="Y385" s="2"/>
      <c r="AA385" s="2"/>
      <c r="AC385" s="2"/>
      <c r="AE385" s="2"/>
      <c r="AG385" s="2"/>
      <c r="AI385" s="2"/>
    </row>
    <row r="386" spans="1:35" x14ac:dyDescent="0.25">
      <c r="A386" s="2" t="str">
        <f>IF(ISBLANK(Colony!D403),"",Colony!D403)</f>
        <v/>
      </c>
      <c r="B386" t="str">
        <f>IF(ISBLANK(Colony!E403),"",Colony!E403)</f>
        <v/>
      </c>
      <c r="C386" t="str">
        <f>IF(ISBLANK(Colony!F403),"",Colony!F403)</f>
        <v/>
      </c>
      <c r="D386" s="1" t="str">
        <f>IF(ISBLANK(Colony!G403),"",Colony!G403)</f>
        <v/>
      </c>
      <c r="E386" s="1" t="str">
        <f>IF(ISBLANK(Colony!H403),"",Colony!H403)</f>
        <v/>
      </c>
      <c r="F386" s="1" t="str">
        <f>IF(ISBLANK(Colony!I403),"",Colony!I403)</f>
        <v/>
      </c>
      <c r="G386" s="1" t="str">
        <f>IF(ISBLANK(Colony!J403),"",Colony!J403)</f>
        <v/>
      </c>
      <c r="H386" s="1" t="str">
        <f>IF(ISBLANK(Colony!L403),"",Colony!L403)</f>
        <v/>
      </c>
      <c r="I386" t="str">
        <f t="array" ref="I386">_xlfn.IFNA(INDEX($A$4:$A$499&amp;$E$4:$E$499, MATCH(0, COUNTIF(I$3:I385, $A$4:$A$499&amp;$E$4:$E$499), 0)),"")</f>
        <v/>
      </c>
      <c r="J386" t="str">
        <f t="array" ref="J386">_xlfn.IFNA( MATCH(0, COUNTIF(I$3:I385, $A$4:$A$499&amp;$E$4:$E$499), 0),"")</f>
        <v/>
      </c>
      <c r="K386" s="2" t="str">
        <f t="array" ref="K386">IFERROR(INDEX($A$4:$A$499, J386),"")</f>
        <v/>
      </c>
      <c r="L386" t="str">
        <f t="array" ref="L386">IFERROR(INDEX($G$4:$G$499, J386),"")</f>
        <v/>
      </c>
      <c r="M386" t="str">
        <f t="array" ref="M386">IF(AND(J387&gt;99999,J386&lt;99999),O386- (SUM(--(NOT(ISBLANK(INDEX(Colony!$J$21:$J$494, J386):INDEX(Colony!$J$21:$J$494, COUNT($A$4:$A$499))))))), IFERROR(O386-(SUM(--(NOT(ISBLANK(INDEX(Colony!$J$21:$J$494, J386):INDEX(Colony!$J$21:$J$494, J387-1)))))),""))</f>
        <v/>
      </c>
      <c r="N386" t="str">
        <f t="array" ref="N386">IFERROR(INDEX($E$4:$E$499,J386),"")</f>
        <v/>
      </c>
      <c r="O386" t="str">
        <f t="array" ref="O386">IFERROR(IF(NOT(J386+100&gt;J387),COUNT($A$4:$A$499)+1-J386,IFERROR(J387-J386,"")),"")</f>
        <v/>
      </c>
      <c r="W386" s="2"/>
      <c r="Y386" s="2"/>
      <c r="AA386" s="2"/>
      <c r="AC386" s="2"/>
      <c r="AE386" s="2"/>
      <c r="AG386" s="2"/>
      <c r="AI386" s="2"/>
    </row>
    <row r="387" spans="1:35" x14ac:dyDescent="0.25">
      <c r="A387" s="2" t="str">
        <f>IF(ISBLANK(Colony!D404),"",Colony!D404)</f>
        <v/>
      </c>
      <c r="B387" t="str">
        <f>IF(ISBLANK(Colony!E404),"",Colony!E404)</f>
        <v/>
      </c>
      <c r="C387" t="str">
        <f>IF(ISBLANK(Colony!F404),"",Colony!F404)</f>
        <v/>
      </c>
      <c r="D387" s="1" t="str">
        <f>IF(ISBLANK(Colony!G404),"",Colony!G404)</f>
        <v/>
      </c>
      <c r="E387" s="1" t="str">
        <f>IF(ISBLANK(Colony!H404),"",Colony!H404)</f>
        <v/>
      </c>
      <c r="F387" s="1" t="str">
        <f>IF(ISBLANK(Colony!I404),"",Colony!I404)</f>
        <v/>
      </c>
      <c r="G387" s="1" t="str">
        <f>IF(ISBLANK(Colony!J404),"",Colony!J404)</f>
        <v/>
      </c>
      <c r="H387" s="1" t="str">
        <f>IF(ISBLANK(Colony!L404),"",Colony!L404)</f>
        <v/>
      </c>
      <c r="I387" t="str">
        <f t="array" ref="I387">_xlfn.IFNA(INDEX($A$4:$A$499&amp;$E$4:$E$499, MATCH(0, COUNTIF(I$3:I386, $A$4:$A$499&amp;$E$4:$E$499), 0)),"")</f>
        <v/>
      </c>
      <c r="J387" t="str">
        <f t="array" ref="J387">_xlfn.IFNA( MATCH(0, COUNTIF(I$3:I386, $A$4:$A$499&amp;$E$4:$E$499), 0),"")</f>
        <v/>
      </c>
      <c r="K387" s="2" t="str">
        <f t="array" ref="K387">IFERROR(INDEX($A$4:$A$499, J387),"")</f>
        <v/>
      </c>
      <c r="L387" t="str">
        <f t="array" ref="L387">IFERROR(INDEX($G$4:$G$499, J387),"")</f>
        <v/>
      </c>
      <c r="M387" t="str">
        <f t="array" ref="M387">IF(AND(J388&gt;99999,J387&lt;99999),O387- (SUM(--(NOT(ISBLANK(INDEX(Colony!$J$21:$J$494, J387):INDEX(Colony!$J$21:$J$494, COUNT($A$4:$A$499))))))), IFERROR(O387-(SUM(--(NOT(ISBLANK(INDEX(Colony!$J$21:$J$494, J387):INDEX(Colony!$J$21:$J$494, J388-1)))))),""))</f>
        <v/>
      </c>
      <c r="N387" t="str">
        <f t="array" ref="N387">IFERROR(INDEX($E$4:$E$499,J387),"")</f>
        <v/>
      </c>
      <c r="O387" t="str">
        <f t="array" ref="O387">IFERROR(IF(NOT(J387+100&gt;J388),COUNT($A$4:$A$499)+1-J387,IFERROR(J388-J387,"")),"")</f>
        <v/>
      </c>
      <c r="W387" s="2"/>
      <c r="Y387" s="2"/>
      <c r="AA387" s="2"/>
      <c r="AC387" s="2"/>
      <c r="AE387" s="2"/>
      <c r="AG387" s="2"/>
      <c r="AI387" s="2"/>
    </row>
    <row r="388" spans="1:35" x14ac:dyDescent="0.25">
      <c r="A388" s="2" t="str">
        <f>IF(ISBLANK(Colony!D405),"",Colony!D405)</f>
        <v/>
      </c>
      <c r="B388" t="str">
        <f>IF(ISBLANK(Colony!E405),"",Colony!E405)</f>
        <v/>
      </c>
      <c r="C388" t="str">
        <f>IF(ISBLANK(Colony!F405),"",Colony!F405)</f>
        <v/>
      </c>
      <c r="D388" s="1" t="str">
        <f>IF(ISBLANK(Colony!G405),"",Colony!G405)</f>
        <v/>
      </c>
      <c r="E388" s="1" t="str">
        <f>IF(ISBLANK(Colony!H405),"",Colony!H405)</f>
        <v/>
      </c>
      <c r="F388" s="1" t="str">
        <f>IF(ISBLANK(Colony!I405),"",Colony!I405)</f>
        <v/>
      </c>
      <c r="G388" s="1" t="str">
        <f>IF(ISBLANK(Colony!J405),"",Colony!J405)</f>
        <v/>
      </c>
      <c r="H388" s="1" t="str">
        <f>IF(ISBLANK(Colony!L405),"",Colony!L405)</f>
        <v/>
      </c>
      <c r="I388" t="str">
        <f t="array" ref="I388">_xlfn.IFNA(INDEX($A$4:$A$499&amp;$E$4:$E$499, MATCH(0, COUNTIF(I$3:I387, $A$4:$A$499&amp;$E$4:$E$499), 0)),"")</f>
        <v/>
      </c>
      <c r="J388" t="str">
        <f t="array" ref="J388">_xlfn.IFNA( MATCH(0, COUNTIF(I$3:I387, $A$4:$A$499&amp;$E$4:$E$499), 0),"")</f>
        <v/>
      </c>
      <c r="K388" s="2" t="str">
        <f t="array" ref="K388">IFERROR(INDEX($A$4:$A$499, J388),"")</f>
        <v/>
      </c>
      <c r="L388" t="str">
        <f t="array" ref="L388">IFERROR(INDEX($G$4:$G$499, J388),"")</f>
        <v/>
      </c>
      <c r="M388" t="str">
        <f t="array" ref="M388">IF(AND(J389&gt;99999,J388&lt;99999),O388- (SUM(--(NOT(ISBLANK(INDEX(Colony!$J$21:$J$494, J388):INDEX(Colony!$J$21:$J$494, COUNT($A$4:$A$499))))))), IFERROR(O388-(SUM(--(NOT(ISBLANK(INDEX(Colony!$J$21:$J$494, J388):INDEX(Colony!$J$21:$J$494, J389-1)))))),""))</f>
        <v/>
      </c>
      <c r="N388" t="str">
        <f t="array" ref="N388">IFERROR(INDEX($E$4:$E$499,J388),"")</f>
        <v/>
      </c>
      <c r="O388" t="str">
        <f t="array" ref="O388">IFERROR(IF(NOT(J388+100&gt;J389),COUNT($A$4:$A$499)+1-J388,IFERROR(J389-J388,"")),"")</f>
        <v/>
      </c>
      <c r="W388" s="2"/>
      <c r="Y388" s="2"/>
      <c r="AA388" s="2"/>
      <c r="AC388" s="2"/>
      <c r="AE388" s="2"/>
      <c r="AG388" s="2"/>
      <c r="AI388" s="2"/>
    </row>
    <row r="389" spans="1:35" x14ac:dyDescent="0.25">
      <c r="A389" s="2" t="str">
        <f>IF(ISBLANK(Colony!D406),"",Colony!D406)</f>
        <v/>
      </c>
      <c r="B389" t="str">
        <f>IF(ISBLANK(Colony!E406),"",Colony!E406)</f>
        <v/>
      </c>
      <c r="C389" t="str">
        <f>IF(ISBLANK(Colony!F406),"",Colony!F406)</f>
        <v/>
      </c>
      <c r="D389" s="1" t="str">
        <f>IF(ISBLANK(Colony!G406),"",Colony!G406)</f>
        <v/>
      </c>
      <c r="E389" s="1" t="str">
        <f>IF(ISBLANK(Colony!H406),"",Colony!H406)</f>
        <v/>
      </c>
      <c r="F389" s="1" t="str">
        <f>IF(ISBLANK(Colony!I406),"",Colony!I406)</f>
        <v/>
      </c>
      <c r="G389" s="1" t="str">
        <f>IF(ISBLANK(Colony!J406),"",Colony!J406)</f>
        <v/>
      </c>
      <c r="H389" s="1" t="str">
        <f>IF(ISBLANK(Colony!L406),"",Colony!L406)</f>
        <v/>
      </c>
      <c r="I389" t="str">
        <f t="array" ref="I389">_xlfn.IFNA(INDEX($A$4:$A$499&amp;$E$4:$E$499, MATCH(0, COUNTIF(I$3:I388, $A$4:$A$499&amp;$E$4:$E$499), 0)),"")</f>
        <v/>
      </c>
      <c r="J389" t="str">
        <f t="array" ref="J389">_xlfn.IFNA( MATCH(0, COUNTIF(I$3:I388, $A$4:$A$499&amp;$E$4:$E$499), 0),"")</f>
        <v/>
      </c>
      <c r="K389" s="2" t="str">
        <f t="array" ref="K389">IFERROR(INDEX($A$4:$A$499, J389),"")</f>
        <v/>
      </c>
      <c r="L389" t="str">
        <f t="array" ref="L389">IFERROR(INDEX($G$4:$G$499, J389),"")</f>
        <v/>
      </c>
      <c r="M389" t="str">
        <f t="array" ref="M389">IF(AND(J390&gt;99999,J389&lt;99999),O389- (SUM(--(NOT(ISBLANK(INDEX(Colony!$J$21:$J$494, J389):INDEX(Colony!$J$21:$J$494, COUNT($A$4:$A$499))))))), IFERROR(O389-(SUM(--(NOT(ISBLANK(INDEX(Colony!$J$21:$J$494, J389):INDEX(Colony!$J$21:$J$494, J390-1)))))),""))</f>
        <v/>
      </c>
      <c r="N389" t="str">
        <f t="array" ref="N389">IFERROR(INDEX($E$4:$E$499,J389),"")</f>
        <v/>
      </c>
      <c r="O389" t="str">
        <f t="array" ref="O389">IFERROR(IF(NOT(J389+100&gt;J390),COUNT($A$4:$A$499)+1-J389,IFERROR(J390-J389,"")),"")</f>
        <v/>
      </c>
      <c r="W389" s="2"/>
      <c r="Y389" s="2"/>
      <c r="AA389" s="2"/>
      <c r="AC389" s="2"/>
      <c r="AE389" s="2"/>
      <c r="AG389" s="2"/>
      <c r="AI389" s="2"/>
    </row>
    <row r="390" spans="1:35" x14ac:dyDescent="0.25">
      <c r="A390" s="2" t="str">
        <f>IF(ISBLANK(Colony!D407),"",Colony!D407)</f>
        <v/>
      </c>
      <c r="B390" t="str">
        <f>IF(ISBLANK(Colony!E407),"",Colony!E407)</f>
        <v/>
      </c>
      <c r="C390" t="str">
        <f>IF(ISBLANK(Colony!F407),"",Colony!F407)</f>
        <v/>
      </c>
      <c r="D390" s="1" t="str">
        <f>IF(ISBLANK(Colony!G407),"",Colony!G407)</f>
        <v/>
      </c>
      <c r="E390" s="1" t="str">
        <f>IF(ISBLANK(Colony!H407),"",Colony!H407)</f>
        <v/>
      </c>
      <c r="F390" s="1" t="str">
        <f>IF(ISBLANK(Colony!I407),"",Colony!I407)</f>
        <v/>
      </c>
      <c r="G390" s="1" t="str">
        <f>IF(ISBLANK(Colony!J407),"",Colony!J407)</f>
        <v/>
      </c>
      <c r="H390" s="1" t="str">
        <f>IF(ISBLANK(Colony!L407),"",Colony!L407)</f>
        <v/>
      </c>
      <c r="I390" t="str">
        <f t="array" ref="I390">_xlfn.IFNA(INDEX($A$4:$A$499&amp;$E$4:$E$499, MATCH(0, COUNTIF(I$3:I389, $A$4:$A$499&amp;$E$4:$E$499), 0)),"")</f>
        <v/>
      </c>
      <c r="J390" t="str">
        <f t="array" ref="J390">_xlfn.IFNA( MATCH(0, COUNTIF(I$3:I389, $A$4:$A$499&amp;$E$4:$E$499), 0),"")</f>
        <v/>
      </c>
      <c r="K390" s="2" t="str">
        <f t="array" ref="K390">IFERROR(INDEX($A$4:$A$499, J390),"")</f>
        <v/>
      </c>
      <c r="L390" t="str">
        <f t="array" ref="L390">IFERROR(INDEX($G$4:$G$499, J390),"")</f>
        <v/>
      </c>
      <c r="M390" t="str">
        <f t="array" ref="M390">IF(AND(J391&gt;99999,J390&lt;99999),O390- (SUM(--(NOT(ISBLANK(INDEX(Colony!$J$21:$J$494, J390):INDEX(Colony!$J$21:$J$494, COUNT($A$4:$A$499))))))), IFERROR(O390-(SUM(--(NOT(ISBLANK(INDEX(Colony!$J$21:$J$494, J390):INDEX(Colony!$J$21:$J$494, J391-1)))))),""))</f>
        <v/>
      </c>
      <c r="N390" t="str">
        <f t="array" ref="N390">IFERROR(INDEX($E$4:$E$499,J390),"")</f>
        <v/>
      </c>
      <c r="O390" t="str">
        <f t="array" ref="O390">IFERROR(IF(NOT(J390+100&gt;J391),COUNT($A$4:$A$499)+1-J390,IFERROR(J391-J390,"")),"")</f>
        <v/>
      </c>
      <c r="W390" s="2"/>
      <c r="Y390" s="2"/>
      <c r="AA390" s="2"/>
      <c r="AC390" s="2"/>
      <c r="AE390" s="2"/>
      <c r="AG390" s="2"/>
      <c r="AI390" s="2"/>
    </row>
    <row r="391" spans="1:35" x14ac:dyDescent="0.25">
      <c r="A391" s="2" t="str">
        <f>IF(ISBLANK(Colony!D408),"",Colony!D408)</f>
        <v/>
      </c>
      <c r="B391" t="str">
        <f>IF(ISBLANK(Colony!E408),"",Colony!E408)</f>
        <v/>
      </c>
      <c r="C391" t="str">
        <f>IF(ISBLANK(Colony!F408),"",Colony!F408)</f>
        <v/>
      </c>
      <c r="D391" s="1" t="str">
        <f>IF(ISBLANK(Colony!G408),"",Colony!G408)</f>
        <v/>
      </c>
      <c r="E391" s="1" t="str">
        <f>IF(ISBLANK(Colony!H408),"",Colony!H408)</f>
        <v/>
      </c>
      <c r="F391" s="1" t="str">
        <f>IF(ISBLANK(Colony!I408),"",Colony!I408)</f>
        <v/>
      </c>
      <c r="G391" s="1" t="str">
        <f>IF(ISBLANK(Colony!J408),"",Colony!J408)</f>
        <v/>
      </c>
      <c r="H391" s="1" t="str">
        <f>IF(ISBLANK(Colony!L408),"",Colony!L408)</f>
        <v/>
      </c>
      <c r="I391" t="str">
        <f t="array" ref="I391">_xlfn.IFNA(INDEX($A$4:$A$499&amp;$E$4:$E$499, MATCH(0, COUNTIF(I$3:I390, $A$4:$A$499&amp;$E$4:$E$499), 0)),"")</f>
        <v/>
      </c>
      <c r="J391" t="str">
        <f t="array" ref="J391">_xlfn.IFNA( MATCH(0, COUNTIF(I$3:I390, $A$4:$A$499&amp;$E$4:$E$499), 0),"")</f>
        <v/>
      </c>
      <c r="K391" s="2" t="str">
        <f t="array" ref="K391">IFERROR(INDEX($A$4:$A$499, J391),"")</f>
        <v/>
      </c>
      <c r="L391" t="str">
        <f t="array" ref="L391">IFERROR(INDEX($G$4:$G$499, J391),"")</f>
        <v/>
      </c>
      <c r="M391" t="str">
        <f t="array" ref="M391">IF(AND(J392&gt;99999,J391&lt;99999),O391- (SUM(--(NOT(ISBLANK(INDEX(Colony!$J$21:$J$494, J391):INDEX(Colony!$J$21:$J$494, COUNT($A$4:$A$499))))))), IFERROR(O391-(SUM(--(NOT(ISBLANK(INDEX(Colony!$J$21:$J$494, J391):INDEX(Colony!$J$21:$J$494, J392-1)))))),""))</f>
        <v/>
      </c>
      <c r="N391" t="str">
        <f t="array" ref="N391">IFERROR(INDEX($E$4:$E$499,J391),"")</f>
        <v/>
      </c>
      <c r="O391" t="str">
        <f t="array" ref="O391">IFERROR(IF(NOT(J391+100&gt;J392),COUNT($A$4:$A$499)+1-J391,IFERROR(J392-J391,"")),"")</f>
        <v/>
      </c>
      <c r="W391" s="2"/>
      <c r="Y391" s="2"/>
      <c r="AA391" s="2"/>
      <c r="AC391" s="2"/>
      <c r="AE391" s="2"/>
      <c r="AG391" s="2"/>
      <c r="AI391" s="2"/>
    </row>
    <row r="392" spans="1:35" x14ac:dyDescent="0.25">
      <c r="A392" s="2" t="str">
        <f>IF(ISBLANK(Colony!D409),"",Colony!D409)</f>
        <v/>
      </c>
      <c r="B392" t="str">
        <f>IF(ISBLANK(Colony!E409),"",Colony!E409)</f>
        <v/>
      </c>
      <c r="C392" t="str">
        <f>IF(ISBLANK(Colony!F409),"",Colony!F409)</f>
        <v/>
      </c>
      <c r="D392" s="1" t="str">
        <f>IF(ISBLANK(Colony!G409),"",Colony!G409)</f>
        <v/>
      </c>
      <c r="E392" s="1" t="str">
        <f>IF(ISBLANK(Colony!H409),"",Colony!H409)</f>
        <v/>
      </c>
      <c r="F392" s="1" t="str">
        <f>IF(ISBLANK(Colony!I409),"",Colony!I409)</f>
        <v/>
      </c>
      <c r="G392" s="1" t="str">
        <f>IF(ISBLANK(Colony!J409),"",Colony!J409)</f>
        <v/>
      </c>
      <c r="H392" s="1" t="str">
        <f>IF(ISBLANK(Colony!L409),"",Colony!L409)</f>
        <v/>
      </c>
      <c r="I392" t="str">
        <f t="array" ref="I392">_xlfn.IFNA(INDEX($A$4:$A$499&amp;$E$4:$E$499, MATCH(0, COUNTIF(I$3:I391, $A$4:$A$499&amp;$E$4:$E$499), 0)),"")</f>
        <v/>
      </c>
      <c r="J392" t="str">
        <f t="array" ref="J392">_xlfn.IFNA( MATCH(0, COUNTIF(I$3:I391, $A$4:$A$499&amp;$E$4:$E$499), 0),"")</f>
        <v/>
      </c>
      <c r="K392" s="2" t="str">
        <f t="array" ref="K392">IFERROR(INDEX($A$4:$A$499, J392),"")</f>
        <v/>
      </c>
      <c r="L392" t="str">
        <f t="array" ref="L392">IFERROR(INDEX($G$4:$G$499, J392),"")</f>
        <v/>
      </c>
      <c r="M392" t="str">
        <f t="array" ref="M392">IF(AND(J393&gt;99999,J392&lt;99999),O392- (SUM(--(NOT(ISBLANK(INDEX(Colony!$J$21:$J$494, J392):INDEX(Colony!$J$21:$J$494, COUNT($A$4:$A$499))))))), IFERROR(O392-(SUM(--(NOT(ISBLANK(INDEX(Colony!$J$21:$J$494, J392):INDEX(Colony!$J$21:$J$494, J393-1)))))),""))</f>
        <v/>
      </c>
      <c r="N392" t="str">
        <f t="array" ref="N392">IFERROR(INDEX($E$4:$E$499,J392),"")</f>
        <v/>
      </c>
      <c r="O392" t="str">
        <f t="array" ref="O392">IFERROR(IF(NOT(J392+100&gt;J393),COUNT($A$4:$A$499)+1-J392,IFERROR(J393-J392,"")),"")</f>
        <v/>
      </c>
      <c r="W392" s="2"/>
      <c r="Y392" s="2"/>
      <c r="AA392" s="2"/>
      <c r="AC392" s="2"/>
      <c r="AE392" s="2"/>
      <c r="AG392" s="2"/>
      <c r="AI392" s="2"/>
    </row>
    <row r="393" spans="1:35" x14ac:dyDescent="0.25">
      <c r="A393" s="2" t="str">
        <f>IF(ISBLANK(Colony!D410),"",Colony!D410)</f>
        <v/>
      </c>
      <c r="B393" t="str">
        <f>IF(ISBLANK(Colony!E410),"",Colony!E410)</f>
        <v/>
      </c>
      <c r="C393" t="str">
        <f>IF(ISBLANK(Colony!F410),"",Colony!F410)</f>
        <v/>
      </c>
      <c r="D393" s="1" t="str">
        <f>IF(ISBLANK(Colony!G410),"",Colony!G410)</f>
        <v/>
      </c>
      <c r="E393" s="1" t="str">
        <f>IF(ISBLANK(Colony!H410),"",Colony!H410)</f>
        <v/>
      </c>
      <c r="F393" s="1" t="str">
        <f>IF(ISBLANK(Colony!I410),"",Colony!I410)</f>
        <v/>
      </c>
      <c r="G393" s="1" t="str">
        <f>IF(ISBLANK(Colony!J410),"",Colony!J410)</f>
        <v/>
      </c>
      <c r="H393" s="1" t="str">
        <f>IF(ISBLANK(Colony!L410),"",Colony!L410)</f>
        <v/>
      </c>
      <c r="I393" t="str">
        <f t="array" ref="I393">_xlfn.IFNA(INDEX($A$4:$A$499&amp;$E$4:$E$499, MATCH(0, COUNTIF(I$3:I392, $A$4:$A$499&amp;$E$4:$E$499), 0)),"")</f>
        <v/>
      </c>
      <c r="J393" t="str">
        <f t="array" ref="J393">_xlfn.IFNA( MATCH(0, COUNTIF(I$3:I392, $A$4:$A$499&amp;$E$4:$E$499), 0),"")</f>
        <v/>
      </c>
      <c r="K393" s="2" t="str">
        <f t="array" ref="K393">IFERROR(INDEX($A$4:$A$499, J393),"")</f>
        <v/>
      </c>
      <c r="L393" t="str">
        <f t="array" ref="L393">IFERROR(INDEX($G$4:$G$499, J393),"")</f>
        <v/>
      </c>
      <c r="M393" t="str">
        <f t="array" ref="M393">IF(AND(J394&gt;99999,J393&lt;99999),O393- (SUM(--(NOT(ISBLANK(INDEX(Colony!$J$21:$J$494, J393):INDEX(Colony!$J$21:$J$494, COUNT($A$4:$A$499))))))), IFERROR(O393-(SUM(--(NOT(ISBLANK(INDEX(Colony!$J$21:$J$494, J393):INDEX(Colony!$J$21:$J$494, J394-1)))))),""))</f>
        <v/>
      </c>
      <c r="N393" t="str">
        <f t="array" ref="N393">IFERROR(INDEX($E$4:$E$499,J393),"")</f>
        <v/>
      </c>
      <c r="O393" t="str">
        <f t="array" ref="O393">IFERROR(IF(NOT(J393+100&gt;J394),COUNT($A$4:$A$499)+1-J393,IFERROR(J394-J393,"")),"")</f>
        <v/>
      </c>
      <c r="W393" s="2"/>
      <c r="Y393" s="2"/>
      <c r="AA393" s="2"/>
      <c r="AC393" s="2"/>
      <c r="AE393" s="2"/>
      <c r="AG393" s="2"/>
      <c r="AI393" s="2"/>
    </row>
    <row r="394" spans="1:35" x14ac:dyDescent="0.25">
      <c r="A394" s="2" t="str">
        <f>IF(ISBLANK(Colony!D411),"",Colony!D411)</f>
        <v/>
      </c>
      <c r="B394" t="str">
        <f>IF(ISBLANK(Colony!E411),"",Colony!E411)</f>
        <v/>
      </c>
      <c r="C394" t="str">
        <f>IF(ISBLANK(Colony!F411),"",Colony!F411)</f>
        <v/>
      </c>
      <c r="D394" s="1" t="str">
        <f>IF(ISBLANK(Colony!G411),"",Colony!G411)</f>
        <v/>
      </c>
      <c r="E394" s="1" t="str">
        <f>IF(ISBLANK(Colony!H411),"",Colony!H411)</f>
        <v/>
      </c>
      <c r="F394" s="1" t="str">
        <f>IF(ISBLANK(Colony!I411),"",Colony!I411)</f>
        <v/>
      </c>
      <c r="G394" s="1" t="str">
        <f>IF(ISBLANK(Colony!J411),"",Colony!J411)</f>
        <v/>
      </c>
      <c r="H394" s="1" t="str">
        <f>IF(ISBLANK(Colony!L411),"",Colony!L411)</f>
        <v/>
      </c>
      <c r="I394" t="str">
        <f t="array" ref="I394">_xlfn.IFNA(INDEX($A$4:$A$499&amp;$E$4:$E$499, MATCH(0, COUNTIF(I$3:I393, $A$4:$A$499&amp;$E$4:$E$499), 0)),"")</f>
        <v/>
      </c>
      <c r="J394" t="str">
        <f t="array" ref="J394">_xlfn.IFNA( MATCH(0, COUNTIF(I$3:I393, $A$4:$A$499&amp;$E$4:$E$499), 0),"")</f>
        <v/>
      </c>
      <c r="K394" s="2" t="str">
        <f t="array" ref="K394">IFERROR(INDEX($A$4:$A$499, J394),"")</f>
        <v/>
      </c>
      <c r="L394" t="str">
        <f t="array" ref="L394">IFERROR(INDEX($G$4:$G$499, J394),"")</f>
        <v/>
      </c>
      <c r="M394" t="str">
        <f t="array" ref="M394">IF(AND(J395&gt;99999,J394&lt;99999),O394- (SUM(--(NOT(ISBLANK(INDEX(Colony!$J$21:$J$494, J394):INDEX(Colony!$J$21:$J$494, COUNT($A$4:$A$499))))))), IFERROR(O394-(SUM(--(NOT(ISBLANK(INDEX(Colony!$J$21:$J$494, J394):INDEX(Colony!$J$21:$J$494, J395-1)))))),""))</f>
        <v/>
      </c>
      <c r="N394" t="str">
        <f t="array" ref="N394">IFERROR(INDEX($E$4:$E$499,J394),"")</f>
        <v/>
      </c>
      <c r="O394" t="str">
        <f t="array" ref="O394">IFERROR(IF(NOT(J394+100&gt;J395),COUNT($A$4:$A$499)+1-J394,IFERROR(J395-J394,"")),"")</f>
        <v/>
      </c>
      <c r="W394" s="2"/>
      <c r="Y394" s="2"/>
      <c r="AA394" s="2"/>
      <c r="AC394" s="2"/>
      <c r="AE394" s="2"/>
      <c r="AG394" s="2"/>
      <c r="AI394" s="2"/>
    </row>
    <row r="395" spans="1:35" x14ac:dyDescent="0.25">
      <c r="A395" s="2" t="str">
        <f>IF(ISBLANK(Colony!D412),"",Colony!D412)</f>
        <v/>
      </c>
      <c r="B395" t="str">
        <f>IF(ISBLANK(Colony!E412),"",Colony!E412)</f>
        <v/>
      </c>
      <c r="C395" t="str">
        <f>IF(ISBLANK(Colony!F412),"",Colony!F412)</f>
        <v/>
      </c>
      <c r="D395" s="1" t="str">
        <f>IF(ISBLANK(Colony!G412),"",Colony!G412)</f>
        <v/>
      </c>
      <c r="E395" s="1" t="str">
        <f>IF(ISBLANK(Colony!H412),"",Colony!H412)</f>
        <v/>
      </c>
      <c r="F395" s="1" t="str">
        <f>IF(ISBLANK(Colony!I412),"",Colony!I412)</f>
        <v/>
      </c>
      <c r="G395" s="1" t="str">
        <f>IF(ISBLANK(Colony!J412),"",Colony!J412)</f>
        <v/>
      </c>
      <c r="H395" s="1" t="str">
        <f>IF(ISBLANK(Colony!L412),"",Colony!L412)</f>
        <v/>
      </c>
      <c r="I395" t="str">
        <f t="array" ref="I395">_xlfn.IFNA(INDEX($A$4:$A$499&amp;$E$4:$E$499, MATCH(0, COUNTIF(I$3:I394, $A$4:$A$499&amp;$E$4:$E$499), 0)),"")</f>
        <v/>
      </c>
      <c r="J395" t="str">
        <f t="array" ref="J395">_xlfn.IFNA( MATCH(0, COUNTIF(I$3:I394, $A$4:$A$499&amp;$E$4:$E$499), 0),"")</f>
        <v/>
      </c>
      <c r="K395" s="2" t="str">
        <f t="array" ref="K395">IFERROR(INDEX($A$4:$A$499, J395),"")</f>
        <v/>
      </c>
      <c r="L395" t="str">
        <f t="array" ref="L395">IFERROR(INDEX($G$4:$G$499, J395),"")</f>
        <v/>
      </c>
      <c r="M395" t="str">
        <f t="array" ref="M395">IF(AND(J396&gt;99999,J395&lt;99999),O395- (SUM(--(NOT(ISBLANK(INDEX(Colony!$J$21:$J$494, J395):INDEX(Colony!$J$21:$J$494, COUNT($A$4:$A$499))))))), IFERROR(O395-(SUM(--(NOT(ISBLANK(INDEX(Colony!$J$21:$J$494, J395):INDEX(Colony!$J$21:$J$494, J396-1)))))),""))</f>
        <v/>
      </c>
      <c r="N395" t="str">
        <f t="array" ref="N395">IFERROR(INDEX($E$4:$E$499,J395),"")</f>
        <v/>
      </c>
      <c r="O395" t="str">
        <f t="array" ref="O395">IFERROR(IF(NOT(J395+100&gt;J396),COUNT($A$4:$A$499)+1-J395,IFERROR(J396-J395,"")),"")</f>
        <v/>
      </c>
      <c r="W395" s="2"/>
      <c r="Y395" s="2"/>
      <c r="AA395" s="2"/>
      <c r="AC395" s="2"/>
      <c r="AE395" s="2"/>
      <c r="AG395" s="2"/>
      <c r="AI395" s="2"/>
    </row>
    <row r="396" spans="1:35" x14ac:dyDescent="0.25">
      <c r="A396" s="2" t="str">
        <f>IF(ISBLANK(Colony!D413),"",Colony!D413)</f>
        <v/>
      </c>
      <c r="B396" t="str">
        <f>IF(ISBLANK(Colony!E413),"",Colony!E413)</f>
        <v/>
      </c>
      <c r="C396" t="str">
        <f>IF(ISBLANK(Colony!F413),"",Colony!F413)</f>
        <v/>
      </c>
      <c r="D396" s="1" t="str">
        <f>IF(ISBLANK(Colony!G413),"",Colony!G413)</f>
        <v/>
      </c>
      <c r="E396" s="1" t="str">
        <f>IF(ISBLANK(Colony!H413),"",Colony!H413)</f>
        <v/>
      </c>
      <c r="F396" s="1" t="str">
        <f>IF(ISBLANK(Colony!I413),"",Colony!I413)</f>
        <v/>
      </c>
      <c r="G396" s="1" t="str">
        <f>IF(ISBLANK(Colony!J413),"",Colony!J413)</f>
        <v/>
      </c>
      <c r="H396" s="1" t="str">
        <f>IF(ISBLANK(Colony!L413),"",Colony!L413)</f>
        <v/>
      </c>
      <c r="I396" t="str">
        <f t="array" ref="I396">_xlfn.IFNA(INDEX($A$4:$A$499&amp;$E$4:$E$499, MATCH(0, COUNTIF(I$3:I395, $A$4:$A$499&amp;$E$4:$E$499), 0)),"")</f>
        <v/>
      </c>
      <c r="J396" t="str">
        <f t="array" ref="J396">_xlfn.IFNA( MATCH(0, COUNTIF(I$3:I395, $A$4:$A$499&amp;$E$4:$E$499), 0),"")</f>
        <v/>
      </c>
      <c r="K396" s="2" t="str">
        <f t="array" ref="K396">IFERROR(INDEX($A$4:$A$499, J396),"")</f>
        <v/>
      </c>
      <c r="L396" t="str">
        <f t="array" ref="L396">IFERROR(INDEX($G$4:$G$499, J396),"")</f>
        <v/>
      </c>
      <c r="M396" t="str">
        <f t="array" ref="M396">IF(AND(J397&gt;99999,J396&lt;99999),O396- (SUM(--(NOT(ISBLANK(INDEX(Colony!$J$21:$J$494, J396):INDEX(Colony!$J$21:$J$494, COUNT($A$4:$A$499))))))), IFERROR(O396-(SUM(--(NOT(ISBLANK(INDEX(Colony!$J$21:$J$494, J396):INDEX(Colony!$J$21:$J$494, J397-1)))))),""))</f>
        <v/>
      </c>
      <c r="N396" t="str">
        <f t="array" ref="N396">IFERROR(INDEX($E$4:$E$499,J396),"")</f>
        <v/>
      </c>
      <c r="O396" t="str">
        <f t="array" ref="O396">IFERROR(IF(NOT(J396+100&gt;J397),COUNT($A$4:$A$499)+1-J396,IFERROR(J397-J396,"")),"")</f>
        <v/>
      </c>
      <c r="W396" s="2"/>
      <c r="Y396" s="2"/>
      <c r="AA396" s="2"/>
      <c r="AC396" s="2"/>
      <c r="AE396" s="2"/>
      <c r="AG396" s="2"/>
      <c r="AI396" s="2"/>
    </row>
    <row r="397" spans="1:35" x14ac:dyDescent="0.25">
      <c r="A397" s="2" t="str">
        <f>IF(ISBLANK(Colony!D414),"",Colony!D414)</f>
        <v/>
      </c>
      <c r="B397" t="str">
        <f>IF(ISBLANK(Colony!E414),"",Colony!E414)</f>
        <v/>
      </c>
      <c r="C397" t="str">
        <f>IF(ISBLANK(Colony!F414),"",Colony!F414)</f>
        <v/>
      </c>
      <c r="D397" s="1" t="str">
        <f>IF(ISBLANK(Colony!G414),"",Colony!G414)</f>
        <v/>
      </c>
      <c r="E397" s="1" t="str">
        <f>IF(ISBLANK(Colony!H414),"",Colony!H414)</f>
        <v/>
      </c>
      <c r="F397" s="1" t="str">
        <f>IF(ISBLANK(Colony!I414),"",Colony!I414)</f>
        <v/>
      </c>
      <c r="G397" s="1" t="str">
        <f>IF(ISBLANK(Colony!J414),"",Colony!J414)</f>
        <v/>
      </c>
      <c r="H397" s="1" t="str">
        <f>IF(ISBLANK(Colony!L414),"",Colony!L414)</f>
        <v/>
      </c>
      <c r="I397" t="str">
        <f t="array" ref="I397">_xlfn.IFNA(INDEX($A$4:$A$499&amp;$E$4:$E$499, MATCH(0, COUNTIF(I$3:I396, $A$4:$A$499&amp;$E$4:$E$499), 0)),"")</f>
        <v/>
      </c>
      <c r="J397" t="str">
        <f t="array" ref="J397">_xlfn.IFNA( MATCH(0, COUNTIF(I$3:I396, $A$4:$A$499&amp;$E$4:$E$499), 0),"")</f>
        <v/>
      </c>
      <c r="K397" s="2" t="str">
        <f t="array" ref="K397">IFERROR(INDEX($A$4:$A$499, J397),"")</f>
        <v/>
      </c>
      <c r="L397" t="str">
        <f t="array" ref="L397">IFERROR(INDEX($G$4:$G$499, J397),"")</f>
        <v/>
      </c>
      <c r="M397" t="str">
        <f t="array" ref="M397">IF(AND(J398&gt;99999,J397&lt;99999),O397- (SUM(--(NOT(ISBLANK(INDEX(Colony!$J$21:$J$494, J397):INDEX(Colony!$J$21:$J$494, COUNT($A$4:$A$499))))))), IFERROR(O397-(SUM(--(NOT(ISBLANK(INDEX(Colony!$J$21:$J$494, J397):INDEX(Colony!$J$21:$J$494, J398-1)))))),""))</f>
        <v/>
      </c>
      <c r="N397" t="str">
        <f t="array" ref="N397">IFERROR(INDEX($E$4:$E$499,J397),"")</f>
        <v/>
      </c>
      <c r="O397" t="str">
        <f t="array" ref="O397">IFERROR(IF(NOT(J397+100&gt;J398),COUNT($A$4:$A$499)+1-J397,IFERROR(J398-J397,"")),"")</f>
        <v/>
      </c>
      <c r="W397" s="2"/>
      <c r="Y397" s="2"/>
      <c r="AA397" s="2"/>
      <c r="AC397" s="2"/>
      <c r="AE397" s="2"/>
      <c r="AG397" s="2"/>
      <c r="AI397" s="2"/>
    </row>
    <row r="398" spans="1:35" x14ac:dyDescent="0.25">
      <c r="A398" s="2" t="str">
        <f>IF(ISBLANK(Colony!D415),"",Colony!D415)</f>
        <v/>
      </c>
      <c r="B398" t="str">
        <f>IF(ISBLANK(Colony!E415),"",Colony!E415)</f>
        <v/>
      </c>
      <c r="C398" t="str">
        <f>IF(ISBLANK(Colony!F415),"",Colony!F415)</f>
        <v/>
      </c>
      <c r="D398" s="1" t="str">
        <f>IF(ISBLANK(Colony!G415),"",Colony!G415)</f>
        <v/>
      </c>
      <c r="E398" s="1" t="str">
        <f>IF(ISBLANK(Colony!H415),"",Colony!H415)</f>
        <v/>
      </c>
      <c r="F398" s="1" t="str">
        <f>IF(ISBLANK(Colony!I415),"",Colony!I415)</f>
        <v/>
      </c>
      <c r="G398" s="1" t="str">
        <f>IF(ISBLANK(Colony!J415),"",Colony!J415)</f>
        <v/>
      </c>
      <c r="H398" s="1" t="str">
        <f>IF(ISBLANK(Colony!L415),"",Colony!L415)</f>
        <v/>
      </c>
      <c r="I398" t="str">
        <f t="array" ref="I398">_xlfn.IFNA(INDEX($A$4:$A$499&amp;$E$4:$E$499, MATCH(0, COUNTIF(I$3:I397, $A$4:$A$499&amp;$E$4:$E$499), 0)),"")</f>
        <v/>
      </c>
      <c r="J398" t="str">
        <f t="array" ref="J398">_xlfn.IFNA( MATCH(0, COUNTIF(I$3:I397, $A$4:$A$499&amp;$E$4:$E$499), 0),"")</f>
        <v/>
      </c>
      <c r="K398" s="2" t="str">
        <f t="array" ref="K398">IFERROR(INDEX($A$4:$A$499, J398),"")</f>
        <v/>
      </c>
      <c r="L398" t="str">
        <f t="array" ref="L398">IFERROR(INDEX($G$4:$G$499, J398),"")</f>
        <v/>
      </c>
      <c r="M398" t="str">
        <f t="array" ref="M398">IF(AND(J399&gt;99999,J398&lt;99999),O398- (SUM(--(NOT(ISBLANK(INDEX(Colony!$J$21:$J$494, J398):INDEX(Colony!$J$21:$J$494, COUNT($A$4:$A$499))))))), IFERROR(O398-(SUM(--(NOT(ISBLANK(INDEX(Colony!$J$21:$J$494, J398):INDEX(Colony!$J$21:$J$494, J399-1)))))),""))</f>
        <v/>
      </c>
      <c r="N398" t="str">
        <f t="array" ref="N398">IFERROR(INDEX($E$4:$E$499,J398),"")</f>
        <v/>
      </c>
      <c r="O398" t="str">
        <f t="array" ref="O398">IFERROR(IF(NOT(J398+100&gt;J399),COUNT($A$4:$A$499)+1-J398,IFERROR(J399-J398,"")),"")</f>
        <v/>
      </c>
      <c r="W398" s="2"/>
      <c r="Y398" s="2"/>
      <c r="AA398" s="2"/>
      <c r="AC398" s="2"/>
      <c r="AE398" s="2"/>
      <c r="AG398" s="2"/>
      <c r="AI398" s="2"/>
    </row>
    <row r="399" spans="1:35" x14ac:dyDescent="0.25">
      <c r="A399" s="2" t="str">
        <f>IF(ISBLANK(Colony!D416),"",Colony!D416)</f>
        <v/>
      </c>
      <c r="B399" t="str">
        <f>IF(ISBLANK(Colony!E416),"",Colony!E416)</f>
        <v/>
      </c>
      <c r="C399" t="str">
        <f>IF(ISBLANK(Colony!F416),"",Colony!F416)</f>
        <v/>
      </c>
      <c r="D399" s="1" t="str">
        <f>IF(ISBLANK(Colony!G416),"",Colony!G416)</f>
        <v/>
      </c>
      <c r="E399" s="1" t="str">
        <f>IF(ISBLANK(Colony!H416),"",Colony!H416)</f>
        <v/>
      </c>
      <c r="F399" s="1" t="str">
        <f>IF(ISBLANK(Colony!I416),"",Colony!I416)</f>
        <v/>
      </c>
      <c r="G399" s="1" t="str">
        <f>IF(ISBLANK(Colony!J416),"",Colony!J416)</f>
        <v/>
      </c>
      <c r="H399" s="1" t="str">
        <f>IF(ISBLANK(Colony!L416),"",Colony!L416)</f>
        <v/>
      </c>
      <c r="I399" t="str">
        <f t="array" ref="I399">_xlfn.IFNA(INDEX($A$4:$A$499&amp;$E$4:$E$499, MATCH(0, COUNTIF(I$3:I398, $A$4:$A$499&amp;$E$4:$E$499), 0)),"")</f>
        <v/>
      </c>
      <c r="J399" t="str">
        <f t="array" ref="J399">_xlfn.IFNA( MATCH(0, COUNTIF(I$3:I398, $A$4:$A$499&amp;$E$4:$E$499), 0),"")</f>
        <v/>
      </c>
      <c r="K399" s="2" t="str">
        <f t="array" ref="K399">IFERROR(INDEX($A$4:$A$499, J399),"")</f>
        <v/>
      </c>
      <c r="L399" t="str">
        <f t="array" ref="L399">IFERROR(INDEX($G$4:$G$499, J399),"")</f>
        <v/>
      </c>
      <c r="M399" t="str">
        <f t="array" ref="M399">IF(AND(J400&gt;99999,J399&lt;99999),O399- (SUM(--(NOT(ISBLANK(INDEX(Colony!$J$21:$J$494, J399):INDEX(Colony!$J$21:$J$494, COUNT($A$4:$A$499))))))), IFERROR(O399-(SUM(--(NOT(ISBLANK(INDEX(Colony!$J$21:$J$494, J399):INDEX(Colony!$J$21:$J$494, J400-1)))))),""))</f>
        <v/>
      </c>
      <c r="N399" t="str">
        <f t="array" ref="N399">IFERROR(INDEX($E$4:$E$499,J399),"")</f>
        <v/>
      </c>
      <c r="O399" t="str">
        <f t="array" ref="O399">IFERROR(IF(NOT(J399+100&gt;J400),COUNT($A$4:$A$499)+1-J399,IFERROR(J400-J399,"")),"")</f>
        <v/>
      </c>
      <c r="W399" s="2"/>
      <c r="Y399" s="2"/>
      <c r="AA399" s="2"/>
      <c r="AC399" s="2"/>
      <c r="AE399" s="2"/>
      <c r="AG399" s="2"/>
      <c r="AI399" s="2"/>
    </row>
    <row r="400" spans="1:35" x14ac:dyDescent="0.25">
      <c r="A400" s="2" t="str">
        <f>IF(ISBLANK(Colony!D417),"",Colony!D417)</f>
        <v/>
      </c>
      <c r="B400" t="str">
        <f>IF(ISBLANK(Colony!E417),"",Colony!E417)</f>
        <v/>
      </c>
      <c r="C400" t="str">
        <f>IF(ISBLANK(Colony!F417),"",Colony!F417)</f>
        <v/>
      </c>
      <c r="D400" s="1" t="str">
        <f>IF(ISBLANK(Colony!G417),"",Colony!G417)</f>
        <v/>
      </c>
      <c r="E400" s="1" t="str">
        <f>IF(ISBLANK(Colony!H417),"",Colony!H417)</f>
        <v/>
      </c>
      <c r="F400" s="1" t="str">
        <f>IF(ISBLANK(Colony!I417),"",Colony!I417)</f>
        <v/>
      </c>
      <c r="G400" s="1" t="str">
        <f>IF(ISBLANK(Colony!J417),"",Colony!J417)</f>
        <v/>
      </c>
      <c r="H400" s="1" t="str">
        <f>IF(ISBLANK(Colony!L417),"",Colony!L417)</f>
        <v/>
      </c>
      <c r="I400" t="str">
        <f t="array" ref="I400">_xlfn.IFNA(INDEX($A$4:$A$499&amp;$E$4:$E$499, MATCH(0, COUNTIF(I$3:I399, $A$4:$A$499&amp;$E$4:$E$499), 0)),"")</f>
        <v/>
      </c>
      <c r="J400" t="str">
        <f t="array" ref="J400">_xlfn.IFNA( MATCH(0, COUNTIF(I$3:I399, $A$4:$A$499&amp;$E$4:$E$499), 0),"")</f>
        <v/>
      </c>
      <c r="K400" s="2" t="str">
        <f t="array" ref="K400">IFERROR(INDEX($A$4:$A$499, J400),"")</f>
        <v/>
      </c>
      <c r="L400" t="str">
        <f t="array" ref="L400">IFERROR(INDEX($G$4:$G$499, J400),"")</f>
        <v/>
      </c>
      <c r="M400" t="str">
        <f t="array" ref="M400">IF(AND(J401&gt;99999,J400&lt;99999),O400- (SUM(--(NOT(ISBLANK(INDEX(Colony!$J$21:$J$494, J400):INDEX(Colony!$J$21:$J$494, COUNT($A$4:$A$499))))))), IFERROR(O400-(SUM(--(NOT(ISBLANK(INDEX(Colony!$J$21:$J$494, J400):INDEX(Colony!$J$21:$J$494, J401-1)))))),""))</f>
        <v/>
      </c>
      <c r="N400" t="str">
        <f t="array" ref="N400">IFERROR(INDEX($E$4:$E$499,J400),"")</f>
        <v/>
      </c>
      <c r="O400" t="str">
        <f t="array" ref="O400">IFERROR(IF(NOT(J400+100&gt;J401),COUNT($A$4:$A$499)+1-J400,IFERROR(J401-J400,"")),"")</f>
        <v/>
      </c>
      <c r="W400" s="2"/>
      <c r="Y400" s="2"/>
      <c r="AA400" s="2"/>
      <c r="AC400" s="2"/>
      <c r="AE400" s="2"/>
      <c r="AG400" s="2"/>
      <c r="AI400" s="2"/>
    </row>
    <row r="401" spans="1:35" x14ac:dyDescent="0.25">
      <c r="A401" s="2" t="str">
        <f>IF(ISBLANK(Colony!D418),"",Colony!D418)</f>
        <v/>
      </c>
      <c r="B401" t="str">
        <f>IF(ISBLANK(Colony!E418),"",Colony!E418)</f>
        <v/>
      </c>
      <c r="C401" t="str">
        <f>IF(ISBLANK(Colony!F418),"",Colony!F418)</f>
        <v/>
      </c>
      <c r="D401" s="1" t="str">
        <f>IF(ISBLANK(Colony!G418),"",Colony!G418)</f>
        <v/>
      </c>
      <c r="E401" s="1" t="str">
        <f>IF(ISBLANK(Colony!H418),"",Colony!H418)</f>
        <v/>
      </c>
      <c r="F401" s="1" t="str">
        <f>IF(ISBLANK(Colony!I418),"",Colony!I418)</f>
        <v/>
      </c>
      <c r="G401" s="1" t="str">
        <f>IF(ISBLANK(Colony!J418),"",Colony!J418)</f>
        <v/>
      </c>
      <c r="H401" s="1" t="str">
        <f>IF(ISBLANK(Colony!L418),"",Colony!L418)</f>
        <v/>
      </c>
      <c r="I401" t="str">
        <f t="array" ref="I401">_xlfn.IFNA(INDEX($A$4:$A$499&amp;$E$4:$E$499, MATCH(0, COUNTIF(I$3:I400, $A$4:$A$499&amp;$E$4:$E$499), 0)),"")</f>
        <v/>
      </c>
      <c r="J401" t="str">
        <f t="array" ref="J401">_xlfn.IFNA( MATCH(0, COUNTIF(I$3:I400, $A$4:$A$499&amp;$E$4:$E$499), 0),"")</f>
        <v/>
      </c>
      <c r="K401" s="2" t="str">
        <f t="array" ref="K401">IFERROR(INDEX($A$4:$A$499, J401),"")</f>
        <v/>
      </c>
      <c r="L401" t="str">
        <f t="array" ref="L401">IFERROR(INDEX($G$4:$G$499, J401),"")</f>
        <v/>
      </c>
      <c r="M401" t="str">
        <f t="array" ref="M401">IF(AND(J402&gt;99999,J401&lt;99999),O401- (SUM(--(NOT(ISBLANK(INDEX(Colony!$J$21:$J$494, J401):INDEX(Colony!$J$21:$J$494, COUNT($A$4:$A$499))))))), IFERROR(O401-(SUM(--(NOT(ISBLANK(INDEX(Colony!$J$21:$J$494, J401):INDEX(Colony!$J$21:$J$494, J402-1)))))),""))</f>
        <v/>
      </c>
      <c r="N401" t="str">
        <f t="array" ref="N401">IFERROR(INDEX($E$4:$E$499,J401),"")</f>
        <v/>
      </c>
      <c r="O401" t="str">
        <f t="array" ref="O401">IFERROR(IF(NOT(J401+100&gt;J402),COUNT($A$4:$A$499)+1-J401,IFERROR(J402-J401,"")),"")</f>
        <v/>
      </c>
      <c r="W401" s="2"/>
      <c r="Y401" s="2"/>
      <c r="AA401" s="2"/>
      <c r="AC401" s="2"/>
      <c r="AE401" s="2"/>
      <c r="AG401" s="2"/>
      <c r="AI401" s="2"/>
    </row>
    <row r="402" spans="1:35" x14ac:dyDescent="0.25">
      <c r="A402" s="2" t="str">
        <f>IF(ISBLANK(Colony!D419),"",Colony!D419)</f>
        <v/>
      </c>
      <c r="B402" t="str">
        <f>IF(ISBLANK(Colony!E419),"",Colony!E419)</f>
        <v/>
      </c>
      <c r="C402" t="str">
        <f>IF(ISBLANK(Colony!F419),"",Colony!F419)</f>
        <v/>
      </c>
      <c r="D402" s="1" t="str">
        <f>IF(ISBLANK(Colony!G419),"",Colony!G419)</f>
        <v/>
      </c>
      <c r="E402" s="1" t="str">
        <f>IF(ISBLANK(Colony!H419),"",Colony!H419)</f>
        <v/>
      </c>
      <c r="F402" s="1" t="str">
        <f>IF(ISBLANK(Colony!I419),"",Colony!I419)</f>
        <v/>
      </c>
      <c r="G402" s="1" t="str">
        <f>IF(ISBLANK(Colony!J419),"",Colony!J419)</f>
        <v/>
      </c>
      <c r="H402" s="1" t="str">
        <f>IF(ISBLANK(Colony!L419),"",Colony!L419)</f>
        <v/>
      </c>
      <c r="I402" t="str">
        <f t="array" ref="I402">_xlfn.IFNA(INDEX($A$4:$A$499&amp;$E$4:$E$499, MATCH(0, COUNTIF(I$3:I401, $A$4:$A$499&amp;$E$4:$E$499), 0)),"")</f>
        <v/>
      </c>
      <c r="J402" t="str">
        <f t="array" ref="J402">_xlfn.IFNA( MATCH(0, COUNTIF(I$3:I401, $A$4:$A$499&amp;$E$4:$E$499), 0),"")</f>
        <v/>
      </c>
      <c r="K402" s="2" t="str">
        <f t="array" ref="K402">IFERROR(INDEX($A$4:$A$499, J402),"")</f>
        <v/>
      </c>
      <c r="L402" t="str">
        <f t="array" ref="L402">IFERROR(INDEX($G$4:$G$499, J402),"")</f>
        <v/>
      </c>
      <c r="M402" t="str">
        <f t="array" ref="M402">IF(AND(J403&gt;99999,J402&lt;99999),O402- (SUM(--(NOT(ISBLANK(INDEX(Colony!$J$21:$J$494, J402):INDEX(Colony!$J$21:$J$494, COUNT($A$4:$A$499))))))), IFERROR(O402-(SUM(--(NOT(ISBLANK(INDEX(Colony!$J$21:$J$494, J402):INDEX(Colony!$J$21:$J$494, J403-1)))))),""))</f>
        <v/>
      </c>
      <c r="N402" t="str">
        <f t="array" ref="N402">IFERROR(INDEX($E$4:$E$499,J402),"")</f>
        <v/>
      </c>
      <c r="O402" t="str">
        <f t="array" ref="O402">IFERROR(IF(NOT(J402+100&gt;J403),COUNT($A$4:$A$499)+1-J402,IFERROR(J403-J402,"")),"")</f>
        <v/>
      </c>
      <c r="W402" s="2"/>
      <c r="Y402" s="2"/>
      <c r="AA402" s="2"/>
      <c r="AC402" s="2"/>
      <c r="AE402" s="2"/>
      <c r="AG402" s="2"/>
      <c r="AI402" s="2"/>
    </row>
    <row r="403" spans="1:35" x14ac:dyDescent="0.25">
      <c r="A403" s="2" t="str">
        <f>IF(ISBLANK(Colony!D420),"",Colony!D420)</f>
        <v/>
      </c>
      <c r="B403" t="str">
        <f>IF(ISBLANK(Colony!E420),"",Colony!E420)</f>
        <v/>
      </c>
      <c r="C403" t="str">
        <f>IF(ISBLANK(Colony!F420),"",Colony!F420)</f>
        <v/>
      </c>
      <c r="D403" s="1" t="str">
        <f>IF(ISBLANK(Colony!G420),"",Colony!G420)</f>
        <v/>
      </c>
      <c r="E403" s="1" t="str">
        <f>IF(ISBLANK(Colony!H420),"",Colony!H420)</f>
        <v/>
      </c>
      <c r="F403" s="1" t="str">
        <f>IF(ISBLANK(Colony!I420),"",Colony!I420)</f>
        <v/>
      </c>
      <c r="G403" s="1" t="str">
        <f>IF(ISBLANK(Colony!J420),"",Colony!J420)</f>
        <v/>
      </c>
      <c r="H403" s="1" t="str">
        <f>IF(ISBLANK(Colony!L420),"",Colony!L420)</f>
        <v/>
      </c>
      <c r="I403" t="str">
        <f t="array" ref="I403">_xlfn.IFNA(INDEX($A$4:$A$499&amp;$E$4:$E$499, MATCH(0, COUNTIF(I$3:I402, $A$4:$A$499&amp;$E$4:$E$499), 0)),"")</f>
        <v/>
      </c>
      <c r="J403" t="str">
        <f t="array" ref="J403">_xlfn.IFNA( MATCH(0, COUNTIF(I$3:I402, $A$4:$A$499&amp;$E$4:$E$499), 0),"")</f>
        <v/>
      </c>
      <c r="K403" s="2" t="str">
        <f t="array" ref="K403">IFERROR(INDEX($A$4:$A$499, J403),"")</f>
        <v/>
      </c>
      <c r="L403" t="str">
        <f t="array" ref="L403">IFERROR(INDEX($G$4:$G$499, J403),"")</f>
        <v/>
      </c>
      <c r="M403" t="str">
        <f t="array" ref="M403">IF(AND(J404&gt;99999,J403&lt;99999),O403- (SUM(--(NOT(ISBLANK(INDEX(Colony!$J$21:$J$494, J403):INDEX(Colony!$J$21:$J$494, COUNT($A$4:$A$499))))))), IFERROR(O403-(SUM(--(NOT(ISBLANK(INDEX(Colony!$J$21:$J$494, J403):INDEX(Colony!$J$21:$J$494, J404-1)))))),""))</f>
        <v/>
      </c>
      <c r="N403" t="str">
        <f t="array" ref="N403">IFERROR(INDEX($E$4:$E$499,J403),"")</f>
        <v/>
      </c>
      <c r="O403" t="str">
        <f t="array" ref="O403">IFERROR(IF(NOT(J403+100&gt;J404),COUNT($A$4:$A$499)+1-J403,IFERROR(J404-J403,"")),"")</f>
        <v/>
      </c>
      <c r="W403" s="2"/>
      <c r="Y403" s="2"/>
      <c r="AA403" s="2"/>
      <c r="AC403" s="2"/>
      <c r="AE403" s="2"/>
      <c r="AG403" s="2"/>
      <c r="AI403" s="2"/>
    </row>
    <row r="404" spans="1:35" x14ac:dyDescent="0.25">
      <c r="A404" s="2" t="str">
        <f>IF(ISBLANK(Colony!D421),"",Colony!D421)</f>
        <v/>
      </c>
      <c r="B404" t="str">
        <f>IF(ISBLANK(Colony!E421),"",Colony!E421)</f>
        <v/>
      </c>
      <c r="C404" t="str">
        <f>IF(ISBLANK(Colony!F421),"",Colony!F421)</f>
        <v/>
      </c>
      <c r="D404" s="1" t="str">
        <f>IF(ISBLANK(Colony!G421),"",Colony!G421)</f>
        <v/>
      </c>
      <c r="E404" s="1" t="str">
        <f>IF(ISBLANK(Colony!H421),"",Colony!H421)</f>
        <v/>
      </c>
      <c r="F404" s="1" t="str">
        <f>IF(ISBLANK(Colony!I421),"",Colony!I421)</f>
        <v/>
      </c>
      <c r="G404" s="1" t="str">
        <f>IF(ISBLANK(Colony!J421),"",Colony!J421)</f>
        <v/>
      </c>
      <c r="H404" s="1" t="str">
        <f>IF(ISBLANK(Colony!L421),"",Colony!L421)</f>
        <v/>
      </c>
      <c r="I404" t="str">
        <f t="array" ref="I404">_xlfn.IFNA(INDEX($A$4:$A$499&amp;$E$4:$E$499, MATCH(0, COUNTIF(I$3:I403, $A$4:$A$499&amp;$E$4:$E$499), 0)),"")</f>
        <v/>
      </c>
      <c r="J404" t="str">
        <f t="array" ref="J404">_xlfn.IFNA( MATCH(0, COUNTIF(I$3:I403, $A$4:$A$499&amp;$E$4:$E$499), 0),"")</f>
        <v/>
      </c>
      <c r="K404" s="2" t="str">
        <f t="array" ref="K404">IFERROR(INDEX($A$4:$A$499, J404),"")</f>
        <v/>
      </c>
      <c r="L404" t="str">
        <f t="array" ref="L404">IFERROR(INDEX($G$4:$G$499, J404),"")</f>
        <v/>
      </c>
      <c r="M404" t="str">
        <f t="array" ref="M404">IF(AND(J405&gt;99999,J404&lt;99999),O404- (SUM(--(NOT(ISBLANK(INDEX(Colony!$J$21:$J$494, J404):INDEX(Colony!$J$21:$J$494, COUNT($A$4:$A$499))))))), IFERROR(O404-(SUM(--(NOT(ISBLANK(INDEX(Colony!$J$21:$J$494, J404):INDEX(Colony!$J$21:$J$494, J405-1)))))),""))</f>
        <v/>
      </c>
      <c r="N404" t="str">
        <f t="array" ref="N404">IFERROR(INDEX($E$4:$E$499,J404),"")</f>
        <v/>
      </c>
      <c r="O404" t="str">
        <f t="array" ref="O404">IFERROR(IF(NOT(J404+100&gt;J405),COUNT($A$4:$A$499)+1-J404,IFERROR(J405-J404,"")),"")</f>
        <v/>
      </c>
      <c r="W404" s="2"/>
      <c r="Y404" s="2"/>
      <c r="AA404" s="2"/>
      <c r="AC404" s="2"/>
      <c r="AE404" s="2"/>
      <c r="AG404" s="2"/>
      <c r="AI404" s="2"/>
    </row>
    <row r="405" spans="1:35" x14ac:dyDescent="0.25">
      <c r="A405" s="2" t="str">
        <f>IF(ISBLANK(Colony!D422),"",Colony!D422)</f>
        <v/>
      </c>
      <c r="B405" t="str">
        <f>IF(ISBLANK(Colony!E422),"",Colony!E422)</f>
        <v/>
      </c>
      <c r="C405" t="str">
        <f>IF(ISBLANK(Colony!F422),"",Colony!F422)</f>
        <v/>
      </c>
      <c r="D405" s="1" t="str">
        <f>IF(ISBLANK(Colony!G422),"",Colony!G422)</f>
        <v/>
      </c>
      <c r="E405" s="1" t="str">
        <f>IF(ISBLANK(Colony!H422),"",Colony!H422)</f>
        <v/>
      </c>
      <c r="F405" s="1" t="str">
        <f>IF(ISBLANK(Colony!I422),"",Colony!I422)</f>
        <v/>
      </c>
      <c r="G405" s="1" t="str">
        <f>IF(ISBLANK(Colony!J422),"",Colony!J422)</f>
        <v/>
      </c>
      <c r="H405" s="1" t="str">
        <f>IF(ISBLANK(Colony!L422),"",Colony!L422)</f>
        <v/>
      </c>
      <c r="I405" t="str">
        <f t="array" ref="I405">_xlfn.IFNA(INDEX($A$4:$A$499&amp;$E$4:$E$499, MATCH(0, COUNTIF(I$3:I404, $A$4:$A$499&amp;$E$4:$E$499), 0)),"")</f>
        <v/>
      </c>
      <c r="J405" t="str">
        <f t="array" ref="J405">_xlfn.IFNA( MATCH(0, COUNTIF(I$3:I404, $A$4:$A$499&amp;$E$4:$E$499), 0),"")</f>
        <v/>
      </c>
      <c r="K405" s="2" t="str">
        <f t="array" ref="K405">IFERROR(INDEX($A$4:$A$499, J405),"")</f>
        <v/>
      </c>
      <c r="L405" t="str">
        <f t="array" ref="L405">IFERROR(INDEX($G$4:$G$499, J405),"")</f>
        <v/>
      </c>
      <c r="M405" t="str">
        <f t="array" ref="M405">IF(AND(J406&gt;99999,J405&lt;99999),O405- (SUM(--(NOT(ISBLANK(INDEX(Colony!$J$21:$J$494, J405):INDEX(Colony!$J$21:$J$494, COUNT($A$4:$A$499))))))), IFERROR(O405-(SUM(--(NOT(ISBLANK(INDEX(Colony!$J$21:$J$494, J405):INDEX(Colony!$J$21:$J$494, J406-1)))))),""))</f>
        <v/>
      </c>
      <c r="N405" t="str">
        <f t="array" ref="N405">IFERROR(INDEX($E$4:$E$499,J405),"")</f>
        <v/>
      </c>
      <c r="O405" t="str">
        <f t="array" ref="O405">IFERROR(IF(NOT(J405+100&gt;J406),COUNT($A$4:$A$499)+1-J405,IFERROR(J406-J405,"")),"")</f>
        <v/>
      </c>
      <c r="W405" s="2"/>
      <c r="Y405" s="2"/>
      <c r="AA405" s="2"/>
      <c r="AC405" s="2"/>
      <c r="AE405" s="2"/>
      <c r="AG405" s="2"/>
      <c r="AI405" s="2"/>
    </row>
    <row r="406" spans="1:35" x14ac:dyDescent="0.25">
      <c r="A406" s="2" t="str">
        <f>IF(ISBLANK(Colony!D423),"",Colony!D423)</f>
        <v/>
      </c>
      <c r="B406" t="str">
        <f>IF(ISBLANK(Colony!E423),"",Colony!E423)</f>
        <v/>
      </c>
      <c r="C406" t="str">
        <f>IF(ISBLANK(Colony!F423),"",Colony!F423)</f>
        <v/>
      </c>
      <c r="D406" s="1" t="str">
        <f>IF(ISBLANK(Colony!G423),"",Colony!G423)</f>
        <v/>
      </c>
      <c r="E406" s="1" t="str">
        <f>IF(ISBLANK(Colony!H423),"",Colony!H423)</f>
        <v/>
      </c>
      <c r="F406" s="1" t="str">
        <f>IF(ISBLANK(Colony!I423),"",Colony!I423)</f>
        <v/>
      </c>
      <c r="G406" s="1" t="str">
        <f>IF(ISBLANK(Colony!J423),"",Colony!J423)</f>
        <v/>
      </c>
      <c r="H406" s="1" t="str">
        <f>IF(ISBLANK(Colony!L423),"",Colony!L423)</f>
        <v/>
      </c>
      <c r="I406" t="str">
        <f t="array" ref="I406">_xlfn.IFNA(INDEX($A$4:$A$499&amp;$E$4:$E$499, MATCH(0, COUNTIF(I$3:I405, $A$4:$A$499&amp;$E$4:$E$499), 0)),"")</f>
        <v/>
      </c>
      <c r="J406" t="str">
        <f t="array" ref="J406">_xlfn.IFNA( MATCH(0, COUNTIF(I$3:I405, $A$4:$A$499&amp;$E$4:$E$499), 0),"")</f>
        <v/>
      </c>
      <c r="K406" s="2" t="str">
        <f t="array" ref="K406">IFERROR(INDEX($A$4:$A$499, J406),"")</f>
        <v/>
      </c>
      <c r="L406" t="str">
        <f t="array" ref="L406">IFERROR(INDEX($G$4:$G$499, J406),"")</f>
        <v/>
      </c>
      <c r="M406" t="str">
        <f t="array" ref="M406">IF(AND(J407&gt;99999,J406&lt;99999),O406- (SUM(--(NOT(ISBLANK(INDEX(Colony!$J$21:$J$494, J406):INDEX(Colony!$J$21:$J$494, COUNT($A$4:$A$499))))))), IFERROR(O406-(SUM(--(NOT(ISBLANK(INDEX(Colony!$J$21:$J$494, J406):INDEX(Colony!$J$21:$J$494, J407-1)))))),""))</f>
        <v/>
      </c>
      <c r="N406" t="str">
        <f t="array" ref="N406">IFERROR(INDEX($E$4:$E$499,J406),"")</f>
        <v/>
      </c>
      <c r="O406" t="str">
        <f t="array" ref="O406">IFERROR(IF(NOT(J406+100&gt;J407),COUNT($A$4:$A$499)+1-J406,IFERROR(J407-J406,"")),"")</f>
        <v/>
      </c>
      <c r="W406" s="2"/>
      <c r="Y406" s="2"/>
      <c r="AA406" s="2"/>
      <c r="AC406" s="2"/>
      <c r="AE406" s="2"/>
      <c r="AG406" s="2"/>
      <c r="AI406" s="2"/>
    </row>
    <row r="407" spans="1:35" x14ac:dyDescent="0.25">
      <c r="A407" s="2" t="str">
        <f>IF(ISBLANK(Colony!D424),"",Colony!D424)</f>
        <v/>
      </c>
      <c r="B407" t="str">
        <f>IF(ISBLANK(Colony!E424),"",Colony!E424)</f>
        <v/>
      </c>
      <c r="C407" t="str">
        <f>IF(ISBLANK(Colony!F424),"",Colony!F424)</f>
        <v/>
      </c>
      <c r="D407" s="1" t="str">
        <f>IF(ISBLANK(Colony!G424),"",Colony!G424)</f>
        <v/>
      </c>
      <c r="E407" s="1" t="str">
        <f>IF(ISBLANK(Colony!H424),"",Colony!H424)</f>
        <v/>
      </c>
      <c r="F407" s="1" t="str">
        <f>IF(ISBLANK(Colony!I424),"",Colony!I424)</f>
        <v/>
      </c>
      <c r="G407" s="1" t="str">
        <f>IF(ISBLANK(Colony!J424),"",Colony!J424)</f>
        <v/>
      </c>
      <c r="H407" s="1" t="str">
        <f>IF(ISBLANK(Colony!L424),"",Colony!L424)</f>
        <v/>
      </c>
      <c r="I407" t="str">
        <f t="array" ref="I407">_xlfn.IFNA(INDEX($A$4:$A$499&amp;$E$4:$E$499, MATCH(0, COUNTIF(I$3:I406, $A$4:$A$499&amp;$E$4:$E$499), 0)),"")</f>
        <v/>
      </c>
      <c r="J407" t="str">
        <f t="array" ref="J407">_xlfn.IFNA( MATCH(0, COUNTIF(I$3:I406, $A$4:$A$499&amp;$E$4:$E$499), 0),"")</f>
        <v/>
      </c>
      <c r="K407" s="2" t="str">
        <f t="array" ref="K407">IFERROR(INDEX($A$4:$A$499, J407),"")</f>
        <v/>
      </c>
      <c r="L407" t="str">
        <f t="array" ref="L407">IFERROR(INDEX($G$4:$G$499, J407),"")</f>
        <v/>
      </c>
      <c r="M407" t="str">
        <f t="array" ref="M407">IF(AND(J408&gt;99999,J407&lt;99999),O407- (SUM(--(NOT(ISBLANK(INDEX(Colony!$J$21:$J$494, J407):INDEX(Colony!$J$21:$J$494, COUNT($A$4:$A$499))))))), IFERROR(O407-(SUM(--(NOT(ISBLANK(INDEX(Colony!$J$21:$J$494, J407):INDEX(Colony!$J$21:$J$494, J408-1)))))),""))</f>
        <v/>
      </c>
      <c r="N407" t="str">
        <f t="array" ref="N407">IFERROR(INDEX($E$4:$E$499,J407),"")</f>
        <v/>
      </c>
      <c r="O407" t="str">
        <f t="array" ref="O407">IFERROR(IF(NOT(J407+100&gt;J408),COUNT($A$4:$A$499)+1-J407,IFERROR(J408-J407,"")),"")</f>
        <v/>
      </c>
      <c r="W407" s="2"/>
      <c r="Y407" s="2"/>
      <c r="AA407" s="2"/>
      <c r="AC407" s="2"/>
      <c r="AE407" s="2"/>
      <c r="AG407" s="2"/>
      <c r="AI407" s="2"/>
    </row>
    <row r="408" spans="1:35" x14ac:dyDescent="0.25">
      <c r="A408" s="2" t="str">
        <f>IF(ISBLANK(Colony!D425),"",Colony!D425)</f>
        <v/>
      </c>
      <c r="B408" t="str">
        <f>IF(ISBLANK(Colony!E425),"",Colony!E425)</f>
        <v/>
      </c>
      <c r="C408" t="str">
        <f>IF(ISBLANK(Colony!F425),"",Colony!F425)</f>
        <v/>
      </c>
      <c r="D408" s="1" t="str">
        <f>IF(ISBLANK(Colony!G425),"",Colony!G425)</f>
        <v/>
      </c>
      <c r="E408" s="1" t="str">
        <f>IF(ISBLANK(Colony!H425),"",Colony!H425)</f>
        <v/>
      </c>
      <c r="F408" s="1" t="str">
        <f>IF(ISBLANK(Colony!I425),"",Colony!I425)</f>
        <v/>
      </c>
      <c r="G408" s="1" t="str">
        <f>IF(ISBLANK(Colony!J425),"",Colony!J425)</f>
        <v/>
      </c>
      <c r="H408" s="1" t="str">
        <f>IF(ISBLANK(Colony!L425),"",Colony!L425)</f>
        <v/>
      </c>
      <c r="I408" t="str">
        <f t="array" ref="I408">_xlfn.IFNA(INDEX($A$4:$A$499&amp;$E$4:$E$499, MATCH(0, COUNTIF(I$3:I407, $A$4:$A$499&amp;$E$4:$E$499), 0)),"")</f>
        <v/>
      </c>
      <c r="J408" t="str">
        <f t="array" ref="J408">_xlfn.IFNA( MATCH(0, COUNTIF(I$3:I407, $A$4:$A$499&amp;$E$4:$E$499), 0),"")</f>
        <v/>
      </c>
      <c r="K408" s="2" t="str">
        <f t="array" ref="K408">IFERROR(INDEX($A$4:$A$499, J408),"")</f>
        <v/>
      </c>
      <c r="L408" t="str">
        <f t="array" ref="L408">IFERROR(INDEX($G$4:$G$499, J408),"")</f>
        <v/>
      </c>
      <c r="M408" t="str">
        <f t="array" ref="M408">IF(AND(J409&gt;99999,J408&lt;99999),O408- (SUM(--(NOT(ISBLANK(INDEX(Colony!$J$21:$J$494, J408):INDEX(Colony!$J$21:$J$494, COUNT($A$4:$A$499))))))), IFERROR(O408-(SUM(--(NOT(ISBLANK(INDEX(Colony!$J$21:$J$494, J408):INDEX(Colony!$J$21:$J$494, J409-1)))))),""))</f>
        <v/>
      </c>
      <c r="N408" t="str">
        <f t="array" ref="N408">IFERROR(INDEX($E$4:$E$499,J408),"")</f>
        <v/>
      </c>
      <c r="O408" t="str">
        <f t="array" ref="O408">IFERROR(IF(NOT(J408+100&gt;J409),COUNT($A$4:$A$499)+1-J408,IFERROR(J409-J408,"")),"")</f>
        <v/>
      </c>
      <c r="W408" s="2"/>
      <c r="Y408" s="2"/>
      <c r="AA408" s="2"/>
      <c r="AC408" s="2"/>
      <c r="AE408" s="2"/>
      <c r="AG408" s="2"/>
      <c r="AI408" s="2"/>
    </row>
    <row r="409" spans="1:35" x14ac:dyDescent="0.25">
      <c r="A409" s="2" t="str">
        <f>IF(ISBLANK(Colony!D426),"",Colony!D426)</f>
        <v/>
      </c>
      <c r="B409" t="str">
        <f>IF(ISBLANK(Colony!E426),"",Colony!E426)</f>
        <v/>
      </c>
      <c r="C409" t="str">
        <f>IF(ISBLANK(Colony!F426),"",Colony!F426)</f>
        <v/>
      </c>
      <c r="D409" s="1" t="str">
        <f>IF(ISBLANK(Colony!G426),"",Colony!G426)</f>
        <v/>
      </c>
      <c r="E409" s="1" t="str">
        <f>IF(ISBLANK(Colony!H426),"",Colony!H426)</f>
        <v/>
      </c>
      <c r="F409" s="1" t="str">
        <f>IF(ISBLANK(Colony!I426),"",Colony!I426)</f>
        <v/>
      </c>
      <c r="G409" s="1" t="str">
        <f>IF(ISBLANK(Colony!J426),"",Colony!J426)</f>
        <v/>
      </c>
      <c r="H409" s="1" t="str">
        <f>IF(ISBLANK(Colony!L426),"",Colony!L426)</f>
        <v/>
      </c>
      <c r="I409" t="str">
        <f t="array" ref="I409">_xlfn.IFNA(INDEX($A$4:$A$499&amp;$E$4:$E$499, MATCH(0, COUNTIF(I$3:I408, $A$4:$A$499&amp;$E$4:$E$499), 0)),"")</f>
        <v/>
      </c>
      <c r="J409" t="str">
        <f t="array" ref="J409">_xlfn.IFNA( MATCH(0, COUNTIF(I$3:I408, $A$4:$A$499&amp;$E$4:$E$499), 0),"")</f>
        <v/>
      </c>
      <c r="K409" s="2" t="str">
        <f t="array" ref="K409">IFERROR(INDEX($A$4:$A$499, J409),"")</f>
        <v/>
      </c>
      <c r="L409" t="str">
        <f t="array" ref="L409">IFERROR(INDEX($G$4:$G$499, J409),"")</f>
        <v/>
      </c>
      <c r="M409" t="str">
        <f t="array" ref="M409">IF(AND(J410&gt;99999,J409&lt;99999),O409- (SUM(--(NOT(ISBLANK(INDEX(Colony!$J$21:$J$494, J409):INDEX(Colony!$J$21:$J$494, COUNT($A$4:$A$499))))))), IFERROR(O409-(SUM(--(NOT(ISBLANK(INDEX(Colony!$J$21:$J$494, J409):INDEX(Colony!$J$21:$J$494, J410-1)))))),""))</f>
        <v/>
      </c>
      <c r="N409" t="str">
        <f t="array" ref="N409">IFERROR(INDEX($E$4:$E$499,J409),"")</f>
        <v/>
      </c>
      <c r="O409" t="str">
        <f t="array" ref="O409">IFERROR(IF(NOT(J409+100&gt;J410),COUNT($A$4:$A$499)+1-J409,IFERROR(J410-J409,"")),"")</f>
        <v/>
      </c>
      <c r="W409" s="2"/>
      <c r="Y409" s="2"/>
      <c r="AA409" s="2"/>
      <c r="AC409" s="2"/>
      <c r="AE409" s="2"/>
      <c r="AG409" s="2"/>
      <c r="AI409" s="2"/>
    </row>
    <row r="410" spans="1:35" x14ac:dyDescent="0.25">
      <c r="A410" s="2" t="str">
        <f>IF(ISBLANK(Colony!D427),"",Colony!D427)</f>
        <v/>
      </c>
      <c r="B410" t="str">
        <f>IF(ISBLANK(Colony!E427),"",Colony!E427)</f>
        <v/>
      </c>
      <c r="C410" t="str">
        <f>IF(ISBLANK(Colony!F427),"",Colony!F427)</f>
        <v/>
      </c>
      <c r="D410" s="1" t="str">
        <f>IF(ISBLANK(Colony!G427),"",Colony!G427)</f>
        <v/>
      </c>
      <c r="E410" s="1" t="str">
        <f>IF(ISBLANK(Colony!H427),"",Colony!H427)</f>
        <v/>
      </c>
      <c r="F410" s="1" t="str">
        <f>IF(ISBLANK(Colony!I427),"",Colony!I427)</f>
        <v/>
      </c>
      <c r="G410" s="1" t="str">
        <f>IF(ISBLANK(Colony!J427),"",Colony!J427)</f>
        <v/>
      </c>
      <c r="H410" s="1" t="str">
        <f>IF(ISBLANK(Colony!L427),"",Colony!L427)</f>
        <v/>
      </c>
      <c r="I410" t="str">
        <f t="array" ref="I410">_xlfn.IFNA(INDEX($A$4:$A$499&amp;$E$4:$E$499, MATCH(0, COUNTIF(I$3:I409, $A$4:$A$499&amp;$E$4:$E$499), 0)),"")</f>
        <v/>
      </c>
      <c r="J410" t="str">
        <f t="array" ref="J410">_xlfn.IFNA( MATCH(0, COUNTIF(I$3:I409, $A$4:$A$499&amp;$E$4:$E$499), 0),"")</f>
        <v/>
      </c>
      <c r="K410" s="2" t="str">
        <f t="array" ref="K410">IFERROR(INDEX($A$4:$A$499, J410),"")</f>
        <v/>
      </c>
      <c r="L410" t="str">
        <f t="array" ref="L410">IFERROR(INDEX($G$4:$G$499, J410),"")</f>
        <v/>
      </c>
      <c r="M410" t="str">
        <f t="array" ref="M410">IF(AND(J411&gt;99999,J410&lt;99999),O410- (SUM(--(NOT(ISBLANK(INDEX(Colony!$J$21:$J$494, J410):INDEX(Colony!$J$21:$J$494, COUNT($A$4:$A$499))))))), IFERROR(O410-(SUM(--(NOT(ISBLANK(INDEX(Colony!$J$21:$J$494, J410):INDEX(Colony!$J$21:$J$494, J411-1)))))),""))</f>
        <v/>
      </c>
      <c r="N410" t="str">
        <f t="array" ref="N410">IFERROR(INDEX($E$4:$E$499,J410),"")</f>
        <v/>
      </c>
      <c r="O410" t="str">
        <f t="array" ref="O410">IFERROR(IF(NOT(J410+100&gt;J411),COUNT($A$4:$A$499)+1-J410,IFERROR(J411-J410,"")),"")</f>
        <v/>
      </c>
      <c r="W410" s="2"/>
      <c r="Y410" s="2"/>
      <c r="AA410" s="2"/>
      <c r="AC410" s="2"/>
      <c r="AE410" s="2"/>
      <c r="AG410" s="2"/>
      <c r="AI410" s="2"/>
    </row>
    <row r="411" spans="1:35" x14ac:dyDescent="0.25">
      <c r="A411" s="2" t="str">
        <f>IF(ISBLANK(Colony!D428),"",Colony!D428)</f>
        <v/>
      </c>
      <c r="B411" t="str">
        <f>IF(ISBLANK(Colony!E428),"",Colony!E428)</f>
        <v/>
      </c>
      <c r="C411" t="str">
        <f>IF(ISBLANK(Colony!F428),"",Colony!F428)</f>
        <v/>
      </c>
      <c r="D411" s="1" t="str">
        <f>IF(ISBLANK(Colony!G428),"",Colony!G428)</f>
        <v/>
      </c>
      <c r="E411" s="1" t="str">
        <f>IF(ISBLANK(Colony!H428),"",Colony!H428)</f>
        <v/>
      </c>
      <c r="F411" s="1" t="str">
        <f>IF(ISBLANK(Colony!I428),"",Colony!I428)</f>
        <v/>
      </c>
      <c r="G411" s="1" t="str">
        <f>IF(ISBLANK(Colony!J428),"",Colony!J428)</f>
        <v/>
      </c>
      <c r="H411" s="1" t="str">
        <f>IF(ISBLANK(Colony!L428),"",Colony!L428)</f>
        <v/>
      </c>
      <c r="I411" t="str">
        <f t="array" ref="I411">_xlfn.IFNA(INDEX($A$4:$A$499&amp;$E$4:$E$499, MATCH(0, COUNTIF(I$3:I410, $A$4:$A$499&amp;$E$4:$E$499), 0)),"")</f>
        <v/>
      </c>
      <c r="J411" t="str">
        <f t="array" ref="J411">_xlfn.IFNA( MATCH(0, COUNTIF(I$3:I410, $A$4:$A$499&amp;$E$4:$E$499), 0),"")</f>
        <v/>
      </c>
      <c r="K411" s="2" t="str">
        <f t="array" ref="K411">IFERROR(INDEX($A$4:$A$499, J411),"")</f>
        <v/>
      </c>
      <c r="L411" t="str">
        <f t="array" ref="L411">IFERROR(INDEX($G$4:$G$499, J411),"")</f>
        <v/>
      </c>
      <c r="M411" t="str">
        <f t="array" ref="M411">IF(AND(J412&gt;99999,J411&lt;99999),O411- (SUM(--(NOT(ISBLANK(INDEX(Colony!$J$21:$J$494, J411):INDEX(Colony!$J$21:$J$494, COUNT($A$4:$A$499))))))), IFERROR(O411-(SUM(--(NOT(ISBLANK(INDEX(Colony!$J$21:$J$494, J411):INDEX(Colony!$J$21:$J$494, J412-1)))))),""))</f>
        <v/>
      </c>
      <c r="N411" t="str">
        <f t="array" ref="N411">IFERROR(INDEX($E$4:$E$499,J411),"")</f>
        <v/>
      </c>
      <c r="O411" t="str">
        <f t="array" ref="O411">IFERROR(IF(NOT(J411+100&gt;J412),COUNT($A$4:$A$499)+1-J411,IFERROR(J412-J411,"")),"")</f>
        <v/>
      </c>
      <c r="W411" s="2"/>
      <c r="Y411" s="2"/>
      <c r="AA411" s="2"/>
      <c r="AC411" s="2"/>
      <c r="AE411" s="2"/>
      <c r="AG411" s="2"/>
      <c r="AI411" s="2"/>
    </row>
    <row r="412" spans="1:35" x14ac:dyDescent="0.25">
      <c r="A412" s="2" t="str">
        <f>IF(ISBLANK(Colony!D429),"",Colony!D429)</f>
        <v/>
      </c>
      <c r="B412" t="str">
        <f>IF(ISBLANK(Colony!E429),"",Colony!E429)</f>
        <v/>
      </c>
      <c r="C412" t="str">
        <f>IF(ISBLANK(Colony!F429),"",Colony!F429)</f>
        <v/>
      </c>
      <c r="D412" s="1" t="str">
        <f>IF(ISBLANK(Colony!G429),"",Colony!G429)</f>
        <v/>
      </c>
      <c r="E412" s="1" t="str">
        <f>IF(ISBLANK(Colony!H429),"",Colony!H429)</f>
        <v/>
      </c>
      <c r="F412" s="1" t="str">
        <f>IF(ISBLANK(Colony!I429),"",Colony!I429)</f>
        <v/>
      </c>
      <c r="G412" s="1" t="str">
        <f>IF(ISBLANK(Colony!J429),"",Colony!J429)</f>
        <v/>
      </c>
      <c r="H412" s="1" t="str">
        <f>IF(ISBLANK(Colony!L429),"",Colony!L429)</f>
        <v/>
      </c>
      <c r="I412" t="str">
        <f t="array" ref="I412">_xlfn.IFNA(INDEX($A$4:$A$499&amp;$E$4:$E$499, MATCH(0, COUNTIF(I$3:I411, $A$4:$A$499&amp;$E$4:$E$499), 0)),"")</f>
        <v/>
      </c>
      <c r="J412" t="str">
        <f t="array" ref="J412">_xlfn.IFNA( MATCH(0, COUNTIF(I$3:I411, $A$4:$A$499&amp;$E$4:$E$499), 0),"")</f>
        <v/>
      </c>
      <c r="K412" s="2" t="str">
        <f t="array" ref="K412">IFERROR(INDEX($A$4:$A$499, J412),"")</f>
        <v/>
      </c>
      <c r="L412" t="str">
        <f t="array" ref="L412">IFERROR(INDEX($G$4:$G$499, J412),"")</f>
        <v/>
      </c>
      <c r="M412" t="str">
        <f t="array" ref="M412">IF(AND(J413&gt;99999,J412&lt;99999),O412- (SUM(--(NOT(ISBLANK(INDEX(Colony!$J$21:$J$494, J412):INDEX(Colony!$J$21:$J$494, COUNT($A$4:$A$499))))))), IFERROR(O412-(SUM(--(NOT(ISBLANK(INDEX(Colony!$J$21:$J$494, J412):INDEX(Colony!$J$21:$J$494, J413-1)))))),""))</f>
        <v/>
      </c>
      <c r="N412" t="str">
        <f t="array" ref="N412">IFERROR(INDEX($E$4:$E$499,J412),"")</f>
        <v/>
      </c>
      <c r="O412" t="str">
        <f t="array" ref="O412">IFERROR(IF(NOT(J412+100&gt;J413),COUNT($A$4:$A$499)+1-J412,IFERROR(J413-J412,"")),"")</f>
        <v/>
      </c>
      <c r="W412" s="2"/>
      <c r="Y412" s="2"/>
      <c r="AA412" s="2"/>
      <c r="AC412" s="2"/>
      <c r="AE412" s="2"/>
      <c r="AG412" s="2"/>
      <c r="AI412" s="2"/>
    </row>
    <row r="413" spans="1:35" x14ac:dyDescent="0.25">
      <c r="A413" s="2" t="str">
        <f>IF(ISBLANK(Colony!D430),"",Colony!D430)</f>
        <v/>
      </c>
      <c r="B413" t="str">
        <f>IF(ISBLANK(Colony!E430),"",Colony!E430)</f>
        <v/>
      </c>
      <c r="C413" t="str">
        <f>IF(ISBLANK(Colony!F430),"",Colony!F430)</f>
        <v/>
      </c>
      <c r="D413" s="1" t="str">
        <f>IF(ISBLANK(Colony!G430),"",Colony!G430)</f>
        <v/>
      </c>
      <c r="E413" s="1" t="str">
        <f>IF(ISBLANK(Colony!H430),"",Colony!H430)</f>
        <v/>
      </c>
      <c r="F413" s="1" t="str">
        <f>IF(ISBLANK(Colony!I430),"",Colony!I430)</f>
        <v/>
      </c>
      <c r="G413" s="1" t="str">
        <f>IF(ISBLANK(Colony!J430),"",Colony!J430)</f>
        <v/>
      </c>
      <c r="H413" s="1" t="str">
        <f>IF(ISBLANK(Colony!L430),"",Colony!L430)</f>
        <v/>
      </c>
      <c r="I413" t="str">
        <f t="array" ref="I413">_xlfn.IFNA(INDEX($A$4:$A$499&amp;$E$4:$E$499, MATCH(0, COUNTIF(I$3:I412, $A$4:$A$499&amp;$E$4:$E$499), 0)),"")</f>
        <v/>
      </c>
      <c r="J413" t="str">
        <f t="array" ref="J413">_xlfn.IFNA( MATCH(0, COUNTIF(I$3:I412, $A$4:$A$499&amp;$E$4:$E$499), 0),"")</f>
        <v/>
      </c>
      <c r="K413" s="2" t="str">
        <f t="array" ref="K413">IFERROR(INDEX($A$4:$A$499, J413),"")</f>
        <v/>
      </c>
      <c r="L413" t="str">
        <f t="array" ref="L413">IFERROR(INDEX($G$4:$G$499, J413),"")</f>
        <v/>
      </c>
      <c r="M413" t="str">
        <f t="array" ref="M413">IF(AND(J414&gt;99999,J413&lt;99999),O413- (SUM(--(NOT(ISBLANK(INDEX(Colony!$J$21:$J$494, J413):INDEX(Colony!$J$21:$J$494, COUNT($A$4:$A$499))))))), IFERROR(O413-(SUM(--(NOT(ISBLANK(INDEX(Colony!$J$21:$J$494, J413):INDEX(Colony!$J$21:$J$494, J414-1)))))),""))</f>
        <v/>
      </c>
      <c r="N413" t="str">
        <f t="array" ref="N413">IFERROR(INDEX($E$4:$E$499,J413),"")</f>
        <v/>
      </c>
      <c r="O413" t="str">
        <f t="array" ref="O413">IFERROR(IF(NOT(J413+100&gt;J414),COUNT($A$4:$A$499)+1-J413,IFERROR(J414-J413,"")),"")</f>
        <v/>
      </c>
      <c r="W413" s="2"/>
      <c r="Y413" s="2"/>
      <c r="AA413" s="2"/>
      <c r="AC413" s="2"/>
      <c r="AE413" s="2"/>
      <c r="AG413" s="2"/>
      <c r="AI413" s="2"/>
    </row>
    <row r="414" spans="1:35" x14ac:dyDescent="0.25">
      <c r="A414" s="2" t="str">
        <f>IF(ISBLANK(Colony!D431),"",Colony!D431)</f>
        <v/>
      </c>
      <c r="B414" t="str">
        <f>IF(ISBLANK(Colony!E431),"",Colony!E431)</f>
        <v/>
      </c>
      <c r="C414" t="str">
        <f>IF(ISBLANK(Colony!F431),"",Colony!F431)</f>
        <v/>
      </c>
      <c r="D414" s="1" t="str">
        <f>IF(ISBLANK(Colony!G431),"",Colony!G431)</f>
        <v/>
      </c>
      <c r="E414" s="1" t="str">
        <f>IF(ISBLANK(Colony!H431),"",Colony!H431)</f>
        <v/>
      </c>
      <c r="F414" s="1" t="str">
        <f>IF(ISBLANK(Colony!I431),"",Colony!I431)</f>
        <v/>
      </c>
      <c r="G414" s="1" t="str">
        <f>IF(ISBLANK(Colony!J431),"",Colony!J431)</f>
        <v/>
      </c>
      <c r="H414" s="1" t="str">
        <f>IF(ISBLANK(Colony!L431),"",Colony!L431)</f>
        <v/>
      </c>
      <c r="I414" t="str">
        <f t="array" ref="I414">_xlfn.IFNA(INDEX($A$4:$A$499&amp;$E$4:$E$499, MATCH(0, COUNTIF(I$3:I413, $A$4:$A$499&amp;$E$4:$E$499), 0)),"")</f>
        <v/>
      </c>
      <c r="J414" t="str">
        <f t="array" ref="J414">_xlfn.IFNA( MATCH(0, COUNTIF(I$3:I413, $A$4:$A$499&amp;$E$4:$E$499), 0),"")</f>
        <v/>
      </c>
      <c r="K414" s="2" t="str">
        <f t="array" ref="K414">IFERROR(INDEX($A$4:$A$499, J414),"")</f>
        <v/>
      </c>
      <c r="L414" t="str">
        <f t="array" ref="L414">IFERROR(INDEX($G$4:$G$499, J414),"")</f>
        <v/>
      </c>
      <c r="M414" t="str">
        <f t="array" ref="M414">IF(AND(J415&gt;99999,J414&lt;99999),O414- (SUM(--(NOT(ISBLANK(INDEX(Colony!$J$21:$J$494, J414):INDEX(Colony!$J$21:$J$494, COUNT($A$4:$A$499))))))), IFERROR(O414-(SUM(--(NOT(ISBLANK(INDEX(Colony!$J$21:$J$494, J414):INDEX(Colony!$J$21:$J$494, J415-1)))))),""))</f>
        <v/>
      </c>
      <c r="N414" t="str">
        <f t="array" ref="N414">IFERROR(INDEX($E$4:$E$499,J414),"")</f>
        <v/>
      </c>
      <c r="O414" t="str">
        <f t="array" ref="O414">IFERROR(IF(NOT(J414+100&gt;J415),COUNT($A$4:$A$499)+1-J414,IFERROR(J415-J414,"")),"")</f>
        <v/>
      </c>
      <c r="W414" s="2"/>
      <c r="Y414" s="2"/>
      <c r="AA414" s="2"/>
      <c r="AC414" s="2"/>
      <c r="AE414" s="2"/>
      <c r="AG414" s="2"/>
      <c r="AI414" s="2"/>
    </row>
    <row r="415" spans="1:35" x14ac:dyDescent="0.25">
      <c r="A415" s="2" t="str">
        <f>IF(ISBLANK(Colony!D432),"",Colony!D432)</f>
        <v/>
      </c>
      <c r="B415" t="str">
        <f>IF(ISBLANK(Colony!E432),"",Colony!E432)</f>
        <v/>
      </c>
      <c r="C415" t="str">
        <f>IF(ISBLANK(Colony!F432),"",Colony!F432)</f>
        <v/>
      </c>
      <c r="D415" s="1" t="str">
        <f>IF(ISBLANK(Colony!G432),"",Colony!G432)</f>
        <v/>
      </c>
      <c r="E415" s="1" t="str">
        <f>IF(ISBLANK(Colony!H432),"",Colony!H432)</f>
        <v/>
      </c>
      <c r="F415" s="1" t="str">
        <f>IF(ISBLANK(Colony!I432),"",Colony!I432)</f>
        <v/>
      </c>
      <c r="G415" s="1" t="str">
        <f>IF(ISBLANK(Colony!J432),"",Colony!J432)</f>
        <v/>
      </c>
      <c r="H415" s="1" t="str">
        <f>IF(ISBLANK(Colony!L432),"",Colony!L432)</f>
        <v/>
      </c>
      <c r="I415" t="str">
        <f t="array" ref="I415">_xlfn.IFNA(INDEX($A$4:$A$499&amp;$E$4:$E$499, MATCH(0, COUNTIF(I$3:I414, $A$4:$A$499&amp;$E$4:$E$499), 0)),"")</f>
        <v/>
      </c>
      <c r="J415" t="str">
        <f t="array" ref="J415">_xlfn.IFNA( MATCH(0, COUNTIF(I$3:I414, $A$4:$A$499&amp;$E$4:$E$499), 0),"")</f>
        <v/>
      </c>
      <c r="K415" s="2" t="str">
        <f t="array" ref="K415">IFERROR(INDEX($A$4:$A$499, J415),"")</f>
        <v/>
      </c>
      <c r="L415" t="str">
        <f t="array" ref="L415">IFERROR(INDEX($G$4:$G$499, J415),"")</f>
        <v/>
      </c>
      <c r="M415" t="str">
        <f t="array" ref="M415">IF(AND(J416&gt;99999,J415&lt;99999),O415- (SUM(--(NOT(ISBLANK(INDEX(Colony!$J$21:$J$494, J415):INDEX(Colony!$J$21:$J$494, COUNT($A$4:$A$499))))))), IFERROR(O415-(SUM(--(NOT(ISBLANK(INDEX(Colony!$J$21:$J$494, J415):INDEX(Colony!$J$21:$J$494, J416-1)))))),""))</f>
        <v/>
      </c>
      <c r="N415" t="str">
        <f t="array" ref="N415">IFERROR(INDEX($E$4:$E$499,J415),"")</f>
        <v/>
      </c>
      <c r="O415" t="str">
        <f t="array" ref="O415">IFERROR(IF(NOT(J415+100&gt;J416),COUNT($A$4:$A$499)+1-J415,IFERROR(J416-J415,"")),"")</f>
        <v/>
      </c>
      <c r="W415" s="2"/>
      <c r="Y415" s="2"/>
      <c r="AA415" s="2"/>
      <c r="AC415" s="2"/>
      <c r="AE415" s="2"/>
      <c r="AG415" s="2"/>
      <c r="AI415" s="2"/>
    </row>
    <row r="416" spans="1:35" x14ac:dyDescent="0.25">
      <c r="A416" s="2" t="str">
        <f>IF(ISBLANK(Colony!D433),"",Colony!D433)</f>
        <v/>
      </c>
      <c r="B416" t="str">
        <f>IF(ISBLANK(Colony!E433),"",Colony!E433)</f>
        <v/>
      </c>
      <c r="C416" t="str">
        <f>IF(ISBLANK(Colony!F433),"",Colony!F433)</f>
        <v/>
      </c>
      <c r="D416" s="1" t="str">
        <f>IF(ISBLANK(Colony!G433),"",Colony!G433)</f>
        <v/>
      </c>
      <c r="E416" s="1" t="str">
        <f>IF(ISBLANK(Colony!H433),"",Colony!H433)</f>
        <v/>
      </c>
      <c r="F416" s="1" t="str">
        <f>IF(ISBLANK(Colony!I433),"",Colony!I433)</f>
        <v/>
      </c>
      <c r="G416" s="1" t="str">
        <f>IF(ISBLANK(Colony!J433),"",Colony!J433)</f>
        <v/>
      </c>
      <c r="H416" s="1" t="str">
        <f>IF(ISBLANK(Colony!L433),"",Colony!L433)</f>
        <v/>
      </c>
      <c r="I416" t="str">
        <f t="array" ref="I416">_xlfn.IFNA(INDEX($A$4:$A$499&amp;$E$4:$E$499, MATCH(0, COUNTIF(I$3:I415, $A$4:$A$499&amp;$E$4:$E$499), 0)),"")</f>
        <v/>
      </c>
      <c r="J416" t="str">
        <f t="array" ref="J416">_xlfn.IFNA( MATCH(0, COUNTIF(I$3:I415, $A$4:$A$499&amp;$E$4:$E$499), 0),"")</f>
        <v/>
      </c>
      <c r="K416" s="2" t="str">
        <f t="array" ref="K416">IFERROR(INDEX($A$4:$A$499, J416),"")</f>
        <v/>
      </c>
      <c r="L416" t="str">
        <f t="array" ref="L416">IFERROR(INDEX($G$4:$G$499, J416),"")</f>
        <v/>
      </c>
      <c r="M416" t="str">
        <f t="array" ref="M416">IF(AND(J417&gt;99999,J416&lt;99999),O416- (SUM(--(NOT(ISBLANK(INDEX(Colony!$J$21:$J$494, J416):INDEX(Colony!$J$21:$J$494, COUNT($A$4:$A$499))))))), IFERROR(O416-(SUM(--(NOT(ISBLANK(INDEX(Colony!$J$21:$J$494, J416):INDEX(Colony!$J$21:$J$494, J417-1)))))),""))</f>
        <v/>
      </c>
      <c r="N416" t="str">
        <f t="array" ref="N416">IFERROR(INDEX($E$4:$E$499,J416),"")</f>
        <v/>
      </c>
      <c r="O416" t="str">
        <f t="array" ref="O416">IFERROR(IF(NOT(J416+100&gt;J417),COUNT($A$4:$A$499)+1-J416,IFERROR(J417-J416,"")),"")</f>
        <v/>
      </c>
      <c r="W416" s="2"/>
      <c r="Y416" s="2"/>
      <c r="AA416" s="2"/>
      <c r="AC416" s="2"/>
      <c r="AE416" s="2"/>
      <c r="AG416" s="2"/>
      <c r="AI416" s="2"/>
    </row>
    <row r="417" spans="1:35" x14ac:dyDescent="0.25">
      <c r="A417" s="2" t="str">
        <f>IF(ISBLANK(Colony!D434),"",Colony!D434)</f>
        <v/>
      </c>
      <c r="B417" t="str">
        <f>IF(ISBLANK(Colony!E434),"",Colony!E434)</f>
        <v/>
      </c>
      <c r="C417" t="str">
        <f>IF(ISBLANK(Colony!F434),"",Colony!F434)</f>
        <v/>
      </c>
      <c r="D417" s="1" t="str">
        <f>IF(ISBLANK(Colony!G434),"",Colony!G434)</f>
        <v/>
      </c>
      <c r="E417" s="1" t="str">
        <f>IF(ISBLANK(Colony!H434),"",Colony!H434)</f>
        <v/>
      </c>
      <c r="F417" s="1" t="str">
        <f>IF(ISBLANK(Colony!I434),"",Colony!I434)</f>
        <v/>
      </c>
      <c r="G417" s="1" t="str">
        <f>IF(ISBLANK(Colony!J434),"",Colony!J434)</f>
        <v/>
      </c>
      <c r="H417" s="1" t="str">
        <f>IF(ISBLANK(Colony!L434),"",Colony!L434)</f>
        <v/>
      </c>
      <c r="I417" t="str">
        <f t="array" ref="I417">_xlfn.IFNA(INDEX($A$4:$A$499&amp;$E$4:$E$499, MATCH(0, COUNTIF(I$3:I416, $A$4:$A$499&amp;$E$4:$E$499), 0)),"")</f>
        <v/>
      </c>
      <c r="J417" t="str">
        <f t="array" ref="J417">_xlfn.IFNA( MATCH(0, COUNTIF(I$3:I416, $A$4:$A$499&amp;$E$4:$E$499), 0),"")</f>
        <v/>
      </c>
      <c r="K417" s="2" t="str">
        <f t="array" ref="K417">IFERROR(INDEX($A$4:$A$499, J417),"")</f>
        <v/>
      </c>
      <c r="L417" t="str">
        <f t="array" ref="L417">IFERROR(INDEX($G$4:$G$499, J417),"")</f>
        <v/>
      </c>
      <c r="M417" t="str">
        <f t="array" ref="M417">IF(AND(J418&gt;99999,J417&lt;99999),O417- (SUM(--(NOT(ISBLANK(INDEX(Colony!$J$21:$J$494, J417):INDEX(Colony!$J$21:$J$494, COUNT($A$4:$A$499))))))), IFERROR(O417-(SUM(--(NOT(ISBLANK(INDEX(Colony!$J$21:$J$494, J417):INDEX(Colony!$J$21:$J$494, J418-1)))))),""))</f>
        <v/>
      </c>
      <c r="N417" t="str">
        <f t="array" ref="N417">IFERROR(INDEX($E$4:$E$499,J417),"")</f>
        <v/>
      </c>
      <c r="O417" t="str">
        <f t="array" ref="O417">IFERROR(IF(NOT(J417+100&gt;J418),COUNT($A$4:$A$499)+1-J417,IFERROR(J418-J417,"")),"")</f>
        <v/>
      </c>
      <c r="W417" s="2"/>
      <c r="Y417" s="2"/>
      <c r="AA417" s="2"/>
      <c r="AC417" s="2"/>
      <c r="AE417" s="2"/>
      <c r="AG417" s="2"/>
      <c r="AI417" s="2"/>
    </row>
    <row r="418" spans="1:35" x14ac:dyDescent="0.25">
      <c r="A418" s="2" t="str">
        <f>IF(ISBLANK(Colony!D435),"",Colony!D435)</f>
        <v/>
      </c>
      <c r="B418" t="str">
        <f>IF(ISBLANK(Colony!E435),"",Colony!E435)</f>
        <v/>
      </c>
      <c r="C418" t="str">
        <f>IF(ISBLANK(Colony!F435),"",Colony!F435)</f>
        <v/>
      </c>
      <c r="D418" s="1" t="str">
        <f>IF(ISBLANK(Colony!G435),"",Colony!G435)</f>
        <v/>
      </c>
      <c r="E418" s="1" t="str">
        <f>IF(ISBLANK(Colony!H435),"",Colony!H435)</f>
        <v/>
      </c>
      <c r="F418" s="1" t="str">
        <f>IF(ISBLANK(Colony!I435),"",Colony!I435)</f>
        <v/>
      </c>
      <c r="G418" s="1" t="str">
        <f>IF(ISBLANK(Colony!J435),"",Colony!J435)</f>
        <v/>
      </c>
      <c r="H418" s="1" t="str">
        <f>IF(ISBLANK(Colony!L435),"",Colony!L435)</f>
        <v/>
      </c>
      <c r="I418" t="str">
        <f t="array" ref="I418">_xlfn.IFNA(INDEX($A$4:$A$499&amp;$E$4:$E$499, MATCH(0, COUNTIF(I$3:I417, $A$4:$A$499&amp;$E$4:$E$499), 0)),"")</f>
        <v/>
      </c>
      <c r="J418" t="str">
        <f t="array" ref="J418">_xlfn.IFNA( MATCH(0, COUNTIF(I$3:I417, $A$4:$A$499&amp;$E$4:$E$499), 0),"")</f>
        <v/>
      </c>
      <c r="K418" s="2" t="str">
        <f t="array" ref="K418">IFERROR(INDEX($A$4:$A$499, J418),"")</f>
        <v/>
      </c>
      <c r="L418" t="str">
        <f t="array" ref="L418">IFERROR(INDEX($G$4:$G$499, J418),"")</f>
        <v/>
      </c>
      <c r="M418" t="str">
        <f t="array" ref="M418">IF(AND(J419&gt;99999,J418&lt;99999),O418- (SUM(--(NOT(ISBLANK(INDEX(Colony!$J$21:$J$494, J418):INDEX(Colony!$J$21:$J$494, COUNT($A$4:$A$499))))))), IFERROR(O418-(SUM(--(NOT(ISBLANK(INDEX(Colony!$J$21:$J$494, J418):INDEX(Colony!$J$21:$J$494, J419-1)))))),""))</f>
        <v/>
      </c>
      <c r="N418" t="str">
        <f t="array" ref="N418">IFERROR(INDEX($E$4:$E$499,J418),"")</f>
        <v/>
      </c>
      <c r="O418" t="str">
        <f t="array" ref="O418">IFERROR(IF(NOT(J418+100&gt;J419),COUNT($A$4:$A$499)+1-J418,IFERROR(J419-J418,"")),"")</f>
        <v/>
      </c>
      <c r="W418" s="2"/>
      <c r="Y418" s="2"/>
      <c r="AA418" s="2"/>
      <c r="AC418" s="2"/>
      <c r="AE418" s="2"/>
      <c r="AG418" s="2"/>
      <c r="AI418" s="2"/>
    </row>
    <row r="419" spans="1:35" x14ac:dyDescent="0.25">
      <c r="A419" s="2" t="str">
        <f>IF(ISBLANK(Colony!D436),"",Colony!D436)</f>
        <v/>
      </c>
      <c r="B419" t="str">
        <f>IF(ISBLANK(Colony!E436),"",Colony!E436)</f>
        <v/>
      </c>
      <c r="C419" t="str">
        <f>IF(ISBLANK(Colony!F436),"",Colony!F436)</f>
        <v/>
      </c>
      <c r="D419" s="1" t="str">
        <f>IF(ISBLANK(Colony!G436),"",Colony!G436)</f>
        <v/>
      </c>
      <c r="E419" s="1" t="str">
        <f>IF(ISBLANK(Colony!H436),"",Colony!H436)</f>
        <v/>
      </c>
      <c r="F419" s="1" t="str">
        <f>IF(ISBLANK(Colony!I436),"",Colony!I436)</f>
        <v/>
      </c>
      <c r="G419" s="1" t="str">
        <f>IF(ISBLANK(Colony!J436),"",Colony!J436)</f>
        <v/>
      </c>
      <c r="H419" s="1" t="str">
        <f>IF(ISBLANK(Colony!L436),"",Colony!L436)</f>
        <v/>
      </c>
      <c r="I419" t="str">
        <f t="array" ref="I419">_xlfn.IFNA(INDEX($A$4:$A$499&amp;$E$4:$E$499, MATCH(0, COUNTIF(I$3:I418, $A$4:$A$499&amp;$E$4:$E$499), 0)),"")</f>
        <v/>
      </c>
      <c r="J419" t="str">
        <f t="array" ref="J419">_xlfn.IFNA( MATCH(0, COUNTIF(I$3:I418, $A$4:$A$499&amp;$E$4:$E$499), 0),"")</f>
        <v/>
      </c>
      <c r="K419" s="2" t="str">
        <f t="array" ref="K419">IFERROR(INDEX($A$4:$A$499, J419),"")</f>
        <v/>
      </c>
      <c r="L419" t="str">
        <f t="array" ref="L419">IFERROR(INDEX($G$4:$G$499, J419),"")</f>
        <v/>
      </c>
      <c r="M419" t="str">
        <f t="array" ref="M419">IF(AND(J420&gt;99999,J419&lt;99999),O419- (SUM(--(NOT(ISBLANK(INDEX(Colony!$J$21:$J$494, J419):INDEX(Colony!$J$21:$J$494, COUNT($A$4:$A$499))))))), IFERROR(O419-(SUM(--(NOT(ISBLANK(INDEX(Colony!$J$21:$J$494, J419):INDEX(Colony!$J$21:$J$494, J420-1)))))),""))</f>
        <v/>
      </c>
      <c r="N419" t="str">
        <f t="array" ref="N419">IFERROR(INDEX($E$4:$E$499,J419),"")</f>
        <v/>
      </c>
      <c r="O419" t="str">
        <f t="array" ref="O419">IFERROR(IF(NOT(J419+100&gt;J420),COUNT($A$4:$A$499)+1-J419,IFERROR(J420-J419,"")),"")</f>
        <v/>
      </c>
      <c r="W419" s="2"/>
      <c r="Y419" s="2"/>
      <c r="AA419" s="2"/>
      <c r="AC419" s="2"/>
      <c r="AE419" s="2"/>
      <c r="AG419" s="2"/>
      <c r="AI419" s="2"/>
    </row>
    <row r="420" spans="1:35" x14ac:dyDescent="0.25">
      <c r="A420" s="2" t="str">
        <f>IF(ISBLANK(Colony!D437),"",Colony!D437)</f>
        <v/>
      </c>
      <c r="B420" t="str">
        <f>IF(ISBLANK(Colony!E437),"",Colony!E437)</f>
        <v/>
      </c>
      <c r="C420" t="str">
        <f>IF(ISBLANK(Colony!F437),"",Colony!F437)</f>
        <v/>
      </c>
      <c r="D420" s="1" t="str">
        <f>IF(ISBLANK(Colony!G437),"",Colony!G437)</f>
        <v/>
      </c>
      <c r="E420" s="1" t="str">
        <f>IF(ISBLANK(Colony!H437),"",Colony!H437)</f>
        <v/>
      </c>
      <c r="F420" s="1" t="str">
        <f>IF(ISBLANK(Colony!I437),"",Colony!I437)</f>
        <v/>
      </c>
      <c r="G420" s="1" t="str">
        <f>IF(ISBLANK(Colony!J437),"",Colony!J437)</f>
        <v/>
      </c>
      <c r="H420" s="1" t="str">
        <f>IF(ISBLANK(Colony!L437),"",Colony!L437)</f>
        <v/>
      </c>
      <c r="I420" t="str">
        <f t="array" ref="I420">_xlfn.IFNA(INDEX($A$4:$A$499&amp;$E$4:$E$499, MATCH(0, COUNTIF(I$3:I419, $A$4:$A$499&amp;$E$4:$E$499), 0)),"")</f>
        <v/>
      </c>
      <c r="J420" t="str">
        <f t="array" ref="J420">_xlfn.IFNA( MATCH(0, COUNTIF(I$3:I419, $A$4:$A$499&amp;$E$4:$E$499), 0),"")</f>
        <v/>
      </c>
      <c r="K420" s="2" t="str">
        <f t="array" ref="K420">IFERROR(INDEX($A$4:$A$499, J420),"")</f>
        <v/>
      </c>
      <c r="L420" t="str">
        <f t="array" ref="L420">IFERROR(INDEX($G$4:$G$499, J420),"")</f>
        <v/>
      </c>
      <c r="M420" t="str">
        <f t="array" ref="M420">IF(AND(J421&gt;99999,J420&lt;99999),O420- (SUM(--(NOT(ISBLANK(INDEX(Colony!$J$21:$J$494, J420):INDEX(Colony!$J$21:$J$494, COUNT($A$4:$A$499))))))), IFERROR(O420-(SUM(--(NOT(ISBLANK(INDEX(Colony!$J$21:$J$494, J420):INDEX(Colony!$J$21:$J$494, J421-1)))))),""))</f>
        <v/>
      </c>
      <c r="N420" t="str">
        <f t="array" ref="N420">IFERROR(INDEX($E$4:$E$499,J420),"")</f>
        <v/>
      </c>
      <c r="O420" t="str">
        <f t="array" ref="O420">IFERROR(IF(NOT(J420+100&gt;J421),COUNT($A$4:$A$499)+1-J420,IFERROR(J421-J420,"")),"")</f>
        <v/>
      </c>
      <c r="W420" s="2"/>
      <c r="Y420" s="2"/>
      <c r="AA420" s="2"/>
      <c r="AC420" s="2"/>
      <c r="AE420" s="2"/>
      <c r="AG420" s="2"/>
      <c r="AI420" s="2"/>
    </row>
    <row r="421" spans="1:35" x14ac:dyDescent="0.25">
      <c r="A421" s="2" t="str">
        <f>IF(ISBLANK(Colony!D438),"",Colony!D438)</f>
        <v/>
      </c>
      <c r="B421" t="str">
        <f>IF(ISBLANK(Colony!E438),"",Colony!E438)</f>
        <v/>
      </c>
      <c r="C421" t="str">
        <f>IF(ISBLANK(Colony!F438),"",Colony!F438)</f>
        <v/>
      </c>
      <c r="D421" s="1" t="str">
        <f>IF(ISBLANK(Colony!G438),"",Colony!G438)</f>
        <v/>
      </c>
      <c r="E421" s="1" t="str">
        <f>IF(ISBLANK(Colony!H438),"",Colony!H438)</f>
        <v/>
      </c>
      <c r="F421" s="1" t="str">
        <f>IF(ISBLANK(Colony!I438),"",Colony!I438)</f>
        <v/>
      </c>
      <c r="G421" s="1" t="str">
        <f>IF(ISBLANK(Colony!J438),"",Colony!J438)</f>
        <v/>
      </c>
      <c r="H421" s="1" t="str">
        <f>IF(ISBLANK(Colony!L438),"",Colony!L438)</f>
        <v/>
      </c>
      <c r="I421" t="str">
        <f t="array" ref="I421">_xlfn.IFNA(INDEX($A$4:$A$499&amp;$E$4:$E$499, MATCH(0, COUNTIF(I$3:I420, $A$4:$A$499&amp;$E$4:$E$499), 0)),"")</f>
        <v/>
      </c>
      <c r="J421" t="str">
        <f t="array" ref="J421">_xlfn.IFNA( MATCH(0, COUNTIF(I$3:I420, $A$4:$A$499&amp;$E$4:$E$499), 0),"")</f>
        <v/>
      </c>
      <c r="K421" s="2" t="str">
        <f t="array" ref="K421">IFERROR(INDEX($A$4:$A$499, J421),"")</f>
        <v/>
      </c>
      <c r="L421" t="str">
        <f t="array" ref="L421">IFERROR(INDEX($G$4:$G$499, J421),"")</f>
        <v/>
      </c>
      <c r="M421" t="str">
        <f t="array" ref="M421">IF(AND(J422&gt;99999,J421&lt;99999),O421- (SUM(--(NOT(ISBLANK(INDEX(Colony!$J$21:$J$494, J421):INDEX(Colony!$J$21:$J$494, COUNT($A$4:$A$499))))))), IFERROR(O421-(SUM(--(NOT(ISBLANK(INDEX(Colony!$J$21:$J$494, J421):INDEX(Colony!$J$21:$J$494, J422-1)))))),""))</f>
        <v/>
      </c>
      <c r="N421" t="str">
        <f t="array" ref="N421">IFERROR(INDEX($E$4:$E$499,J421),"")</f>
        <v/>
      </c>
      <c r="O421" t="str">
        <f t="array" ref="O421">IFERROR(IF(NOT(J421+100&gt;J422),COUNT($A$4:$A$499)+1-J421,IFERROR(J422-J421,"")),"")</f>
        <v/>
      </c>
      <c r="W421" s="2"/>
      <c r="Y421" s="2"/>
      <c r="AA421" s="2"/>
      <c r="AC421" s="2"/>
      <c r="AE421" s="2"/>
      <c r="AG421" s="2"/>
      <c r="AI421" s="2"/>
    </row>
    <row r="422" spans="1:35" x14ac:dyDescent="0.25">
      <c r="A422" s="2" t="str">
        <f>IF(ISBLANK(Colony!D439),"",Colony!D439)</f>
        <v/>
      </c>
      <c r="B422" t="str">
        <f>IF(ISBLANK(Colony!E439),"",Colony!E439)</f>
        <v/>
      </c>
      <c r="C422" t="str">
        <f>IF(ISBLANK(Colony!F439),"",Colony!F439)</f>
        <v/>
      </c>
      <c r="D422" s="1" t="str">
        <f>IF(ISBLANK(Colony!G439),"",Colony!G439)</f>
        <v/>
      </c>
      <c r="E422" s="1" t="str">
        <f>IF(ISBLANK(Colony!H439),"",Colony!H439)</f>
        <v/>
      </c>
      <c r="F422" s="1" t="str">
        <f>IF(ISBLANK(Colony!I439),"",Colony!I439)</f>
        <v/>
      </c>
      <c r="G422" s="1" t="str">
        <f>IF(ISBLANK(Colony!J439),"",Colony!J439)</f>
        <v/>
      </c>
      <c r="H422" s="1" t="str">
        <f>IF(ISBLANK(Colony!L439),"",Colony!L439)</f>
        <v/>
      </c>
      <c r="I422" t="str">
        <f t="array" ref="I422">_xlfn.IFNA(INDEX($A$4:$A$499&amp;$E$4:$E$499, MATCH(0, COUNTIF(I$3:I421, $A$4:$A$499&amp;$E$4:$E$499), 0)),"")</f>
        <v/>
      </c>
      <c r="J422" t="str">
        <f t="array" ref="J422">_xlfn.IFNA( MATCH(0, COUNTIF(I$3:I421, $A$4:$A$499&amp;$E$4:$E$499), 0),"")</f>
        <v/>
      </c>
      <c r="K422" s="2" t="str">
        <f t="array" ref="K422">IFERROR(INDEX($A$4:$A$499, J422),"")</f>
        <v/>
      </c>
      <c r="L422" t="str">
        <f t="array" ref="L422">IFERROR(INDEX($G$4:$G$499, J422),"")</f>
        <v/>
      </c>
      <c r="M422" t="str">
        <f t="array" ref="M422">IF(AND(J423&gt;99999,J422&lt;99999),O422- (SUM(--(NOT(ISBLANK(INDEX(Colony!$J$21:$J$494, J422):INDEX(Colony!$J$21:$J$494, COUNT($A$4:$A$499))))))), IFERROR(O422-(SUM(--(NOT(ISBLANK(INDEX(Colony!$J$21:$J$494, J422):INDEX(Colony!$J$21:$J$494, J423-1)))))),""))</f>
        <v/>
      </c>
      <c r="N422" t="str">
        <f t="array" ref="N422">IFERROR(INDEX($E$4:$E$499,J422),"")</f>
        <v/>
      </c>
      <c r="O422" t="str">
        <f t="array" ref="O422">IFERROR(IF(NOT(J422+100&gt;J423),COUNT($A$4:$A$499)+1-J422,IFERROR(J423-J422,"")),"")</f>
        <v/>
      </c>
      <c r="W422" s="2"/>
      <c r="Y422" s="2"/>
      <c r="AA422" s="2"/>
      <c r="AC422" s="2"/>
      <c r="AE422" s="2"/>
      <c r="AG422" s="2"/>
      <c r="AI422" s="2"/>
    </row>
    <row r="423" spans="1:35" x14ac:dyDescent="0.25">
      <c r="A423" s="2" t="str">
        <f>IF(ISBLANK(Colony!D440),"",Colony!D440)</f>
        <v/>
      </c>
      <c r="B423" t="str">
        <f>IF(ISBLANK(Colony!E440),"",Colony!E440)</f>
        <v/>
      </c>
      <c r="C423" t="str">
        <f>IF(ISBLANK(Colony!F440),"",Colony!F440)</f>
        <v/>
      </c>
      <c r="D423" s="1" t="str">
        <f>IF(ISBLANK(Colony!G440),"",Colony!G440)</f>
        <v/>
      </c>
      <c r="E423" s="1" t="str">
        <f>IF(ISBLANK(Colony!H440),"",Colony!H440)</f>
        <v/>
      </c>
      <c r="F423" s="1" t="str">
        <f>IF(ISBLANK(Colony!I440),"",Colony!I440)</f>
        <v/>
      </c>
      <c r="G423" s="1" t="str">
        <f>IF(ISBLANK(Colony!J440),"",Colony!J440)</f>
        <v/>
      </c>
      <c r="H423" s="1" t="str">
        <f>IF(ISBLANK(Colony!L440),"",Colony!L440)</f>
        <v/>
      </c>
      <c r="I423" t="str">
        <f t="array" ref="I423">_xlfn.IFNA(INDEX($A$4:$A$499&amp;$E$4:$E$499, MATCH(0, COUNTIF(I$3:I422, $A$4:$A$499&amp;$E$4:$E$499), 0)),"")</f>
        <v/>
      </c>
      <c r="J423" t="str">
        <f t="array" ref="J423">_xlfn.IFNA( MATCH(0, COUNTIF(I$3:I422, $A$4:$A$499&amp;$E$4:$E$499), 0),"")</f>
        <v/>
      </c>
      <c r="K423" s="2" t="str">
        <f t="array" ref="K423">IFERROR(INDEX($A$4:$A$499, J423),"")</f>
        <v/>
      </c>
      <c r="L423" t="str">
        <f t="array" ref="L423">IFERROR(INDEX($G$4:$G$499, J423),"")</f>
        <v/>
      </c>
      <c r="M423" t="str">
        <f t="array" ref="M423">IF(AND(J424&gt;99999,J423&lt;99999),O423- (SUM(--(NOT(ISBLANK(INDEX(Colony!$J$21:$J$494, J423):INDEX(Colony!$J$21:$J$494, COUNT($A$4:$A$499))))))), IFERROR(O423-(SUM(--(NOT(ISBLANK(INDEX(Colony!$J$21:$J$494, J423):INDEX(Colony!$J$21:$J$494, J424-1)))))),""))</f>
        <v/>
      </c>
      <c r="N423" t="str">
        <f t="array" ref="N423">IFERROR(INDEX($E$4:$E$499,J423),"")</f>
        <v/>
      </c>
      <c r="O423" t="str">
        <f t="array" ref="O423">IFERROR(IF(NOT(J423+100&gt;J424),COUNT($A$4:$A$499)+1-J423,IFERROR(J424-J423,"")),"")</f>
        <v/>
      </c>
      <c r="W423" s="2"/>
      <c r="Y423" s="2"/>
      <c r="AA423" s="2"/>
      <c r="AC423" s="2"/>
      <c r="AE423" s="2"/>
      <c r="AG423" s="2"/>
      <c r="AI423" s="2"/>
    </row>
    <row r="424" spans="1:35" x14ac:dyDescent="0.25">
      <c r="A424" s="2" t="str">
        <f>IF(ISBLANK(Colony!D441),"",Colony!D441)</f>
        <v/>
      </c>
      <c r="B424" t="str">
        <f>IF(ISBLANK(Colony!E441),"",Colony!E441)</f>
        <v/>
      </c>
      <c r="C424" t="str">
        <f>IF(ISBLANK(Colony!F441),"",Colony!F441)</f>
        <v/>
      </c>
      <c r="D424" s="1" t="str">
        <f>IF(ISBLANK(Colony!G441),"",Colony!G441)</f>
        <v/>
      </c>
      <c r="E424" s="1" t="str">
        <f>IF(ISBLANK(Colony!H441),"",Colony!H441)</f>
        <v/>
      </c>
      <c r="F424" s="1" t="str">
        <f>IF(ISBLANK(Colony!I441),"",Colony!I441)</f>
        <v/>
      </c>
      <c r="G424" s="1" t="str">
        <f>IF(ISBLANK(Colony!J441),"",Colony!J441)</f>
        <v/>
      </c>
      <c r="H424" s="1" t="str">
        <f>IF(ISBLANK(Colony!L441),"",Colony!L441)</f>
        <v/>
      </c>
      <c r="I424" t="str">
        <f t="array" ref="I424">_xlfn.IFNA(INDEX($A$4:$A$499&amp;$E$4:$E$499, MATCH(0, COUNTIF(I$3:I423, $A$4:$A$499&amp;$E$4:$E$499), 0)),"")</f>
        <v/>
      </c>
      <c r="J424" t="str">
        <f t="array" ref="J424">_xlfn.IFNA( MATCH(0, COUNTIF(I$3:I423, $A$4:$A$499&amp;$E$4:$E$499), 0),"")</f>
        <v/>
      </c>
      <c r="K424" s="2" t="str">
        <f t="array" ref="K424">IFERROR(INDEX($A$4:$A$499, J424),"")</f>
        <v/>
      </c>
      <c r="L424" t="str">
        <f t="array" ref="L424">IFERROR(INDEX($G$4:$G$499, J424),"")</f>
        <v/>
      </c>
      <c r="M424" t="str">
        <f t="array" ref="M424">IF(AND(J425&gt;99999,J424&lt;99999),O424- (SUM(--(NOT(ISBLANK(INDEX(Colony!$J$21:$J$494, J424):INDEX(Colony!$J$21:$J$494, COUNT($A$4:$A$499))))))), IFERROR(O424-(SUM(--(NOT(ISBLANK(INDEX(Colony!$J$21:$J$494, J424):INDEX(Colony!$J$21:$J$494, J425-1)))))),""))</f>
        <v/>
      </c>
      <c r="N424" t="str">
        <f t="array" ref="N424">IFERROR(INDEX($E$4:$E$499,J424),"")</f>
        <v/>
      </c>
      <c r="O424" t="str">
        <f t="array" ref="O424">IFERROR(IF(NOT(J424+100&gt;J425),COUNT($A$4:$A$499)+1-J424,IFERROR(J425-J424,"")),"")</f>
        <v/>
      </c>
      <c r="W424" s="2"/>
      <c r="Y424" s="2"/>
      <c r="AA424" s="2"/>
      <c r="AC424" s="2"/>
      <c r="AE424" s="2"/>
      <c r="AG424" s="2"/>
      <c r="AI424" s="2"/>
    </row>
    <row r="425" spans="1:35" x14ac:dyDescent="0.25">
      <c r="A425" s="2" t="str">
        <f>IF(ISBLANK(Colony!D442),"",Colony!D442)</f>
        <v/>
      </c>
      <c r="B425" t="str">
        <f>IF(ISBLANK(Colony!E442),"",Colony!E442)</f>
        <v/>
      </c>
      <c r="C425" t="str">
        <f>IF(ISBLANK(Colony!F442),"",Colony!F442)</f>
        <v/>
      </c>
      <c r="D425" s="1" t="str">
        <f>IF(ISBLANK(Colony!G442),"",Colony!G442)</f>
        <v/>
      </c>
      <c r="E425" s="1" t="str">
        <f>IF(ISBLANK(Colony!H442),"",Colony!H442)</f>
        <v/>
      </c>
      <c r="F425" s="1" t="str">
        <f>IF(ISBLANK(Colony!I442),"",Colony!I442)</f>
        <v/>
      </c>
      <c r="G425" s="1" t="str">
        <f>IF(ISBLANK(Colony!J442),"",Colony!J442)</f>
        <v/>
      </c>
      <c r="H425" s="1" t="str">
        <f>IF(ISBLANK(Colony!L442),"",Colony!L442)</f>
        <v/>
      </c>
      <c r="I425" t="str">
        <f t="array" ref="I425">_xlfn.IFNA(INDEX($A$4:$A$499&amp;$E$4:$E$499, MATCH(0, COUNTIF(I$3:I424, $A$4:$A$499&amp;$E$4:$E$499), 0)),"")</f>
        <v/>
      </c>
      <c r="J425" t="str">
        <f t="array" ref="J425">_xlfn.IFNA( MATCH(0, COUNTIF(I$3:I424, $A$4:$A$499&amp;$E$4:$E$499), 0),"")</f>
        <v/>
      </c>
      <c r="K425" s="2" t="str">
        <f t="array" ref="K425">IFERROR(INDEX($A$4:$A$499, J425),"")</f>
        <v/>
      </c>
      <c r="L425" t="str">
        <f t="array" ref="L425">IFERROR(INDEX($G$4:$G$499, J425),"")</f>
        <v/>
      </c>
      <c r="M425" t="str">
        <f t="array" ref="M425">IF(AND(J426&gt;99999,J425&lt;99999),O425- (SUM(--(NOT(ISBLANK(INDEX(Colony!$J$21:$J$494, J425):INDEX(Colony!$J$21:$J$494, COUNT($A$4:$A$499))))))), IFERROR(O425-(SUM(--(NOT(ISBLANK(INDEX(Colony!$J$21:$J$494, J425):INDEX(Colony!$J$21:$J$494, J426-1)))))),""))</f>
        <v/>
      </c>
      <c r="N425" t="str">
        <f t="array" ref="N425">IFERROR(INDEX($E$4:$E$499,J425),"")</f>
        <v/>
      </c>
      <c r="O425" t="str">
        <f t="array" ref="O425">IFERROR(IF(NOT(J425+100&gt;J426),COUNT($A$4:$A$499)+1-J425,IFERROR(J426-J425,"")),"")</f>
        <v/>
      </c>
      <c r="W425" s="2"/>
      <c r="Y425" s="2"/>
      <c r="AA425" s="2"/>
      <c r="AC425" s="2"/>
      <c r="AE425" s="2"/>
      <c r="AG425" s="2"/>
      <c r="AI425" s="2"/>
    </row>
    <row r="426" spans="1:35" x14ac:dyDescent="0.25">
      <c r="A426" s="2" t="str">
        <f>IF(ISBLANK(Colony!D443),"",Colony!D443)</f>
        <v/>
      </c>
      <c r="B426" t="str">
        <f>IF(ISBLANK(Colony!E443),"",Colony!E443)</f>
        <v/>
      </c>
      <c r="C426" t="str">
        <f>IF(ISBLANK(Colony!F443),"",Colony!F443)</f>
        <v/>
      </c>
      <c r="D426" s="1" t="str">
        <f>IF(ISBLANK(Colony!G443),"",Colony!G443)</f>
        <v/>
      </c>
      <c r="E426" s="1" t="str">
        <f>IF(ISBLANK(Colony!H443),"",Colony!H443)</f>
        <v/>
      </c>
      <c r="F426" s="1" t="str">
        <f>IF(ISBLANK(Colony!I443),"",Colony!I443)</f>
        <v/>
      </c>
      <c r="G426" s="1" t="str">
        <f>IF(ISBLANK(Colony!J443),"",Colony!J443)</f>
        <v/>
      </c>
      <c r="H426" s="1" t="str">
        <f>IF(ISBLANK(Colony!L443),"",Colony!L443)</f>
        <v/>
      </c>
      <c r="I426" t="str">
        <f t="array" ref="I426">_xlfn.IFNA(INDEX($A$4:$A$499&amp;$E$4:$E$499, MATCH(0, COUNTIF(I$3:I425, $A$4:$A$499&amp;$E$4:$E$499), 0)),"")</f>
        <v/>
      </c>
      <c r="J426" t="str">
        <f t="array" ref="J426">_xlfn.IFNA( MATCH(0, COUNTIF(I$3:I425, $A$4:$A$499&amp;$E$4:$E$499), 0),"")</f>
        <v/>
      </c>
      <c r="K426" s="2" t="str">
        <f t="array" ref="K426">IFERROR(INDEX($A$4:$A$499, J426),"")</f>
        <v/>
      </c>
      <c r="L426" t="str">
        <f t="array" ref="L426">IFERROR(INDEX($G$4:$G$499, J426),"")</f>
        <v/>
      </c>
      <c r="M426" t="str">
        <f t="array" ref="M426">IF(AND(J427&gt;99999,J426&lt;99999),O426- (SUM(--(NOT(ISBLANK(INDEX(Colony!$J$21:$J$494, J426):INDEX(Colony!$J$21:$J$494, COUNT($A$4:$A$499))))))), IFERROR(O426-(SUM(--(NOT(ISBLANK(INDEX(Colony!$J$21:$J$494, J426):INDEX(Colony!$J$21:$J$494, J427-1)))))),""))</f>
        <v/>
      </c>
      <c r="N426" t="str">
        <f t="array" ref="N426">IFERROR(INDEX($E$4:$E$499,J426),"")</f>
        <v/>
      </c>
      <c r="O426" t="str">
        <f t="array" ref="O426">IFERROR(IF(NOT(J426+100&gt;J427),COUNT($A$4:$A$499)+1-J426,IFERROR(J427-J426,"")),"")</f>
        <v/>
      </c>
      <c r="W426" s="2"/>
      <c r="Y426" s="2"/>
      <c r="AA426" s="2"/>
      <c r="AC426" s="2"/>
      <c r="AE426" s="2"/>
      <c r="AG426" s="2"/>
      <c r="AI426" s="2"/>
    </row>
    <row r="427" spans="1:35" x14ac:dyDescent="0.25">
      <c r="A427" s="2" t="str">
        <f>IF(ISBLANK(Colony!D444),"",Colony!D444)</f>
        <v/>
      </c>
      <c r="B427" t="str">
        <f>IF(ISBLANK(Colony!E444),"",Colony!E444)</f>
        <v/>
      </c>
      <c r="C427" t="str">
        <f>IF(ISBLANK(Colony!F444),"",Colony!F444)</f>
        <v/>
      </c>
      <c r="D427" s="1" t="str">
        <f>IF(ISBLANK(Colony!G444),"",Colony!G444)</f>
        <v/>
      </c>
      <c r="E427" s="1" t="str">
        <f>IF(ISBLANK(Colony!H444),"",Colony!H444)</f>
        <v/>
      </c>
      <c r="F427" s="1" t="str">
        <f>IF(ISBLANK(Colony!I444),"",Colony!I444)</f>
        <v/>
      </c>
      <c r="G427" s="1" t="str">
        <f>IF(ISBLANK(Colony!J444),"",Colony!J444)</f>
        <v/>
      </c>
      <c r="H427" s="1" t="str">
        <f>IF(ISBLANK(Colony!L444),"",Colony!L444)</f>
        <v/>
      </c>
      <c r="I427" t="str">
        <f t="array" ref="I427">_xlfn.IFNA(INDEX($A$4:$A$499&amp;$E$4:$E$499, MATCH(0, COUNTIF(I$3:I426, $A$4:$A$499&amp;$E$4:$E$499), 0)),"")</f>
        <v/>
      </c>
      <c r="J427" t="str">
        <f t="array" ref="J427">_xlfn.IFNA( MATCH(0, COUNTIF(I$3:I426, $A$4:$A$499&amp;$E$4:$E$499), 0),"")</f>
        <v/>
      </c>
      <c r="K427" s="2" t="str">
        <f t="array" ref="K427">IFERROR(INDEX($A$4:$A$499, J427),"")</f>
        <v/>
      </c>
      <c r="L427" t="str">
        <f t="array" ref="L427">IFERROR(INDEX($G$4:$G$499, J427),"")</f>
        <v/>
      </c>
      <c r="M427" t="str">
        <f t="array" ref="M427">IF(AND(J428&gt;99999,J427&lt;99999),O427- (SUM(--(NOT(ISBLANK(INDEX(Colony!$J$21:$J$494, J427):INDEX(Colony!$J$21:$J$494, COUNT($A$4:$A$499))))))), IFERROR(O427-(SUM(--(NOT(ISBLANK(INDEX(Colony!$J$21:$J$494, J427):INDEX(Colony!$J$21:$J$494, J428-1)))))),""))</f>
        <v/>
      </c>
      <c r="N427" t="str">
        <f t="array" ref="N427">IFERROR(INDEX($E$4:$E$499,J427),"")</f>
        <v/>
      </c>
      <c r="O427" t="str">
        <f t="array" ref="O427">IFERROR(IF(NOT(J427+100&gt;J428),COUNT($A$4:$A$499)+1-J427,IFERROR(J428-J427,"")),"")</f>
        <v/>
      </c>
      <c r="W427" s="2"/>
      <c r="Y427" s="2"/>
      <c r="AA427" s="2"/>
      <c r="AC427" s="2"/>
      <c r="AE427" s="2"/>
      <c r="AG427" s="2"/>
      <c r="AI427" s="2"/>
    </row>
    <row r="428" spans="1:35" x14ac:dyDescent="0.25">
      <c r="A428" s="2" t="str">
        <f>IF(ISBLANK(Colony!D445),"",Colony!D445)</f>
        <v/>
      </c>
      <c r="B428" t="str">
        <f>IF(ISBLANK(Colony!E445),"",Colony!E445)</f>
        <v/>
      </c>
      <c r="C428" t="str">
        <f>IF(ISBLANK(Colony!F445),"",Colony!F445)</f>
        <v/>
      </c>
      <c r="D428" s="1" t="str">
        <f>IF(ISBLANK(Colony!G445),"",Colony!G445)</f>
        <v/>
      </c>
      <c r="E428" s="1" t="str">
        <f>IF(ISBLANK(Colony!H445),"",Colony!H445)</f>
        <v/>
      </c>
      <c r="F428" s="1" t="str">
        <f>IF(ISBLANK(Colony!I445),"",Colony!I445)</f>
        <v/>
      </c>
      <c r="G428" s="1" t="str">
        <f>IF(ISBLANK(Colony!J445),"",Colony!J445)</f>
        <v/>
      </c>
      <c r="H428" s="1" t="str">
        <f>IF(ISBLANK(Colony!L445),"",Colony!L445)</f>
        <v/>
      </c>
      <c r="I428" t="str">
        <f t="array" ref="I428">_xlfn.IFNA(INDEX($A$4:$A$499&amp;$E$4:$E$499, MATCH(0, COUNTIF(I$3:I427, $A$4:$A$499&amp;$E$4:$E$499), 0)),"")</f>
        <v/>
      </c>
      <c r="J428" t="str">
        <f t="array" ref="J428">_xlfn.IFNA( MATCH(0, COUNTIF(I$3:I427, $A$4:$A$499&amp;$E$4:$E$499), 0),"")</f>
        <v/>
      </c>
      <c r="K428" s="2" t="str">
        <f t="array" ref="K428">IFERROR(INDEX($A$4:$A$499, J428),"")</f>
        <v/>
      </c>
      <c r="L428" t="str">
        <f t="array" ref="L428">IFERROR(INDEX($G$4:$G$499, J428),"")</f>
        <v/>
      </c>
      <c r="M428" t="str">
        <f t="array" ref="M428">IF(AND(J429&gt;99999,J428&lt;99999),O428- (SUM(--(NOT(ISBLANK(INDEX(Colony!$J$21:$J$494, J428):INDEX(Colony!$J$21:$J$494, COUNT($A$4:$A$499))))))), IFERROR(O428-(SUM(--(NOT(ISBLANK(INDEX(Colony!$J$21:$J$494, J428):INDEX(Colony!$J$21:$J$494, J429-1)))))),""))</f>
        <v/>
      </c>
      <c r="N428" t="str">
        <f t="array" ref="N428">IFERROR(INDEX($E$4:$E$499,J428),"")</f>
        <v/>
      </c>
      <c r="O428" t="str">
        <f t="array" ref="O428">IFERROR(IF(NOT(J428+100&gt;J429),COUNT($A$4:$A$499)+1-J428,IFERROR(J429-J428,"")),"")</f>
        <v/>
      </c>
      <c r="W428" s="2"/>
      <c r="Y428" s="2"/>
      <c r="AA428" s="2"/>
      <c r="AC428" s="2"/>
      <c r="AE428" s="2"/>
      <c r="AG428" s="2"/>
      <c r="AI428" s="2"/>
    </row>
    <row r="429" spans="1:35" x14ac:dyDescent="0.25">
      <c r="A429" s="2" t="str">
        <f>IF(ISBLANK(Colony!D446),"",Colony!D446)</f>
        <v/>
      </c>
      <c r="B429" t="str">
        <f>IF(ISBLANK(Colony!E446),"",Colony!E446)</f>
        <v/>
      </c>
      <c r="C429" t="str">
        <f>IF(ISBLANK(Colony!F446),"",Colony!F446)</f>
        <v/>
      </c>
      <c r="D429" s="1" t="str">
        <f>IF(ISBLANK(Colony!G446),"",Colony!G446)</f>
        <v/>
      </c>
      <c r="E429" s="1" t="str">
        <f>IF(ISBLANK(Colony!H446),"",Colony!H446)</f>
        <v/>
      </c>
      <c r="F429" s="1" t="str">
        <f>IF(ISBLANK(Colony!I446),"",Colony!I446)</f>
        <v/>
      </c>
      <c r="G429" s="1" t="str">
        <f>IF(ISBLANK(Colony!J446),"",Colony!J446)</f>
        <v/>
      </c>
      <c r="H429" s="1" t="str">
        <f>IF(ISBLANK(Colony!L446),"",Colony!L446)</f>
        <v/>
      </c>
      <c r="I429" t="str">
        <f t="array" ref="I429">_xlfn.IFNA(INDEX($A$4:$A$499&amp;$E$4:$E$499, MATCH(0, COUNTIF(I$3:I428, $A$4:$A$499&amp;$E$4:$E$499), 0)),"")</f>
        <v/>
      </c>
      <c r="J429" t="str">
        <f t="array" ref="J429">_xlfn.IFNA( MATCH(0, COUNTIF(I$3:I428, $A$4:$A$499&amp;$E$4:$E$499), 0),"")</f>
        <v/>
      </c>
      <c r="K429" s="2" t="str">
        <f t="array" ref="K429">IFERROR(INDEX($A$4:$A$499, J429),"")</f>
        <v/>
      </c>
      <c r="L429" t="str">
        <f t="array" ref="L429">IFERROR(INDEX($G$4:$G$499, J429),"")</f>
        <v/>
      </c>
      <c r="M429" t="str">
        <f t="array" ref="M429">IF(AND(J430&gt;99999,J429&lt;99999),O429- (SUM(--(NOT(ISBLANK(INDEX(Colony!$J$21:$J$494, J429):INDEX(Colony!$J$21:$J$494, COUNT($A$4:$A$499))))))), IFERROR(O429-(SUM(--(NOT(ISBLANK(INDEX(Colony!$J$21:$J$494, J429):INDEX(Colony!$J$21:$J$494, J430-1)))))),""))</f>
        <v/>
      </c>
      <c r="N429" t="str">
        <f t="array" ref="N429">IFERROR(INDEX($E$4:$E$499,J429),"")</f>
        <v/>
      </c>
      <c r="O429" t="str">
        <f t="array" ref="O429">IFERROR(IF(NOT(J429+100&gt;J430),COUNT($A$4:$A$499)+1-J429,IFERROR(J430-J429,"")),"")</f>
        <v/>
      </c>
      <c r="W429" s="2"/>
      <c r="Y429" s="2"/>
      <c r="AA429" s="2"/>
      <c r="AC429" s="2"/>
      <c r="AE429" s="2"/>
      <c r="AG429" s="2"/>
      <c r="AI429" s="2"/>
    </row>
    <row r="430" spans="1:35" x14ac:dyDescent="0.25">
      <c r="A430" s="2" t="str">
        <f>IF(ISBLANK(Colony!D447),"",Colony!D447)</f>
        <v/>
      </c>
      <c r="B430" t="str">
        <f>IF(ISBLANK(Colony!E447),"",Colony!E447)</f>
        <v/>
      </c>
      <c r="C430" t="str">
        <f>IF(ISBLANK(Colony!F447),"",Colony!F447)</f>
        <v/>
      </c>
      <c r="D430" s="1" t="str">
        <f>IF(ISBLANK(Colony!G447),"",Colony!G447)</f>
        <v/>
      </c>
      <c r="E430" s="1" t="str">
        <f>IF(ISBLANK(Colony!H447),"",Colony!H447)</f>
        <v/>
      </c>
      <c r="F430" s="1" t="str">
        <f>IF(ISBLANK(Colony!I447),"",Colony!I447)</f>
        <v/>
      </c>
      <c r="G430" s="1" t="str">
        <f>IF(ISBLANK(Colony!J447),"",Colony!J447)</f>
        <v/>
      </c>
      <c r="H430" s="1" t="str">
        <f>IF(ISBLANK(Colony!L447),"",Colony!L447)</f>
        <v/>
      </c>
      <c r="I430" t="str">
        <f t="array" ref="I430">_xlfn.IFNA(INDEX($A$4:$A$499&amp;$E$4:$E$499, MATCH(0, COUNTIF(I$3:I429, $A$4:$A$499&amp;$E$4:$E$499), 0)),"")</f>
        <v/>
      </c>
      <c r="J430" t="str">
        <f t="array" ref="J430">_xlfn.IFNA( MATCH(0, COUNTIF(I$3:I429, $A$4:$A$499&amp;$E$4:$E$499), 0),"")</f>
        <v/>
      </c>
      <c r="K430" s="2" t="str">
        <f t="array" ref="K430">IFERROR(INDEX($A$4:$A$499, J430),"")</f>
        <v/>
      </c>
      <c r="L430" t="str">
        <f t="array" ref="L430">IFERROR(INDEX($G$4:$G$499, J430),"")</f>
        <v/>
      </c>
      <c r="M430" t="str">
        <f t="array" ref="M430">IF(AND(J431&gt;99999,J430&lt;99999),O430- (SUM(--(NOT(ISBLANK(INDEX(Colony!$J$21:$J$494, J430):INDEX(Colony!$J$21:$J$494, COUNT($A$4:$A$499))))))), IFERROR(O430-(SUM(--(NOT(ISBLANK(INDEX(Colony!$J$21:$J$494, J430):INDEX(Colony!$J$21:$J$494, J431-1)))))),""))</f>
        <v/>
      </c>
      <c r="N430" t="str">
        <f t="array" ref="N430">IFERROR(INDEX($E$4:$E$499,J430),"")</f>
        <v/>
      </c>
      <c r="O430" t="str">
        <f t="array" ref="O430">IFERROR(IF(NOT(J430+100&gt;J431),COUNT($A$4:$A$499)+1-J430,IFERROR(J431-J430,"")),"")</f>
        <v/>
      </c>
      <c r="W430" s="2"/>
      <c r="Y430" s="2"/>
      <c r="AA430" s="2"/>
      <c r="AC430" s="2"/>
      <c r="AE430" s="2"/>
      <c r="AG430" s="2"/>
      <c r="AI430" s="2"/>
    </row>
    <row r="431" spans="1:35" x14ac:dyDescent="0.25">
      <c r="A431" s="2" t="str">
        <f>IF(ISBLANK(Colony!D448),"",Colony!D448)</f>
        <v/>
      </c>
      <c r="B431" t="str">
        <f>IF(ISBLANK(Colony!E448),"",Colony!E448)</f>
        <v/>
      </c>
      <c r="C431" t="str">
        <f>IF(ISBLANK(Colony!F448),"",Colony!F448)</f>
        <v/>
      </c>
      <c r="D431" s="1" t="str">
        <f>IF(ISBLANK(Colony!G448),"",Colony!G448)</f>
        <v/>
      </c>
      <c r="E431" s="1" t="str">
        <f>IF(ISBLANK(Colony!H448),"",Colony!H448)</f>
        <v/>
      </c>
      <c r="F431" s="1" t="str">
        <f>IF(ISBLANK(Colony!I448),"",Colony!I448)</f>
        <v/>
      </c>
      <c r="G431" s="1" t="str">
        <f>IF(ISBLANK(Colony!J448),"",Colony!J448)</f>
        <v/>
      </c>
      <c r="H431" s="1" t="str">
        <f>IF(ISBLANK(Colony!L448),"",Colony!L448)</f>
        <v/>
      </c>
      <c r="I431" t="str">
        <f t="array" ref="I431">_xlfn.IFNA(INDEX($A$4:$A$499&amp;$E$4:$E$499, MATCH(0, COUNTIF(I$3:I430, $A$4:$A$499&amp;$E$4:$E$499), 0)),"")</f>
        <v/>
      </c>
      <c r="J431" t="str">
        <f t="array" ref="J431">_xlfn.IFNA( MATCH(0, COUNTIF(I$3:I430, $A$4:$A$499&amp;$E$4:$E$499), 0),"")</f>
        <v/>
      </c>
      <c r="K431" s="2" t="str">
        <f t="array" ref="K431">IFERROR(INDEX($A$4:$A$499, J431),"")</f>
        <v/>
      </c>
      <c r="L431" t="str">
        <f t="array" ref="L431">IFERROR(INDEX($G$4:$G$499, J431),"")</f>
        <v/>
      </c>
      <c r="M431" t="str">
        <f t="array" ref="M431">IF(AND(J432&gt;99999,J431&lt;99999),O431- (SUM(--(NOT(ISBLANK(INDEX(Colony!$J$21:$J$494, J431):INDEX(Colony!$J$21:$J$494, COUNT($A$4:$A$499))))))), IFERROR(O431-(SUM(--(NOT(ISBLANK(INDEX(Colony!$J$21:$J$494, J431):INDEX(Colony!$J$21:$J$494, J432-1)))))),""))</f>
        <v/>
      </c>
      <c r="N431" t="str">
        <f t="array" ref="N431">IFERROR(INDEX($E$4:$E$499,J431),"")</f>
        <v/>
      </c>
      <c r="O431" t="str">
        <f t="array" ref="O431">IFERROR(IF(NOT(J431+100&gt;J432),COUNT($A$4:$A$499)+1-J431,IFERROR(J432-J431,"")),"")</f>
        <v/>
      </c>
      <c r="W431" s="2"/>
      <c r="Y431" s="2"/>
      <c r="AA431" s="2"/>
      <c r="AC431" s="2"/>
      <c r="AE431" s="2"/>
      <c r="AG431" s="2"/>
      <c r="AI431" s="2"/>
    </row>
    <row r="432" spans="1:35" x14ac:dyDescent="0.25">
      <c r="A432" s="2" t="str">
        <f>IF(ISBLANK(Colony!D449),"",Colony!D449)</f>
        <v/>
      </c>
      <c r="B432" t="str">
        <f>IF(ISBLANK(Colony!E449),"",Colony!E449)</f>
        <v/>
      </c>
      <c r="C432" t="str">
        <f>IF(ISBLANK(Colony!F449),"",Colony!F449)</f>
        <v/>
      </c>
      <c r="D432" s="1" t="str">
        <f>IF(ISBLANK(Colony!G449),"",Colony!G449)</f>
        <v/>
      </c>
      <c r="E432" s="1" t="str">
        <f>IF(ISBLANK(Colony!H449),"",Colony!H449)</f>
        <v/>
      </c>
      <c r="F432" s="1" t="str">
        <f>IF(ISBLANK(Colony!I449),"",Colony!I449)</f>
        <v/>
      </c>
      <c r="G432" s="1" t="str">
        <f>IF(ISBLANK(Colony!J449),"",Colony!J449)</f>
        <v/>
      </c>
      <c r="H432" s="1" t="str">
        <f>IF(ISBLANK(Colony!L449),"",Colony!L449)</f>
        <v/>
      </c>
      <c r="I432" t="str">
        <f t="array" ref="I432">_xlfn.IFNA(INDEX($A$4:$A$499&amp;$E$4:$E$499, MATCH(0, COUNTIF(I$3:I431, $A$4:$A$499&amp;$E$4:$E$499), 0)),"")</f>
        <v/>
      </c>
      <c r="J432" t="str">
        <f t="array" ref="J432">_xlfn.IFNA( MATCH(0, COUNTIF(I$3:I431, $A$4:$A$499&amp;$E$4:$E$499), 0),"")</f>
        <v/>
      </c>
      <c r="K432" s="2" t="str">
        <f t="array" ref="K432">IFERROR(INDEX($A$4:$A$499, J432),"")</f>
        <v/>
      </c>
      <c r="L432" t="str">
        <f t="array" ref="L432">IFERROR(INDEX($G$4:$G$499, J432),"")</f>
        <v/>
      </c>
      <c r="M432" t="str">
        <f t="array" ref="M432">IF(AND(J433&gt;99999,J432&lt;99999),O432- (SUM(--(NOT(ISBLANK(INDEX(Colony!$J$21:$J$494, J432):INDEX(Colony!$J$21:$J$494, COUNT($A$4:$A$499))))))), IFERROR(O432-(SUM(--(NOT(ISBLANK(INDEX(Colony!$J$21:$J$494, J432):INDEX(Colony!$J$21:$J$494, J433-1)))))),""))</f>
        <v/>
      </c>
      <c r="N432" t="str">
        <f t="array" ref="N432">IFERROR(INDEX($E$4:$E$499,J432),"")</f>
        <v/>
      </c>
      <c r="O432" t="str">
        <f t="array" ref="O432">IFERROR(IF(NOT(J432+100&gt;J433),COUNT($A$4:$A$499)+1-J432,IFERROR(J433-J432,"")),"")</f>
        <v/>
      </c>
      <c r="W432" s="2"/>
      <c r="Y432" s="2"/>
      <c r="AA432" s="2"/>
      <c r="AC432" s="2"/>
      <c r="AE432" s="2"/>
      <c r="AG432" s="2"/>
      <c r="AI432" s="2"/>
    </row>
    <row r="433" spans="1:35" x14ac:dyDescent="0.25">
      <c r="A433" s="2" t="str">
        <f>IF(ISBLANK(Colony!D450),"",Colony!D450)</f>
        <v/>
      </c>
      <c r="B433" t="str">
        <f>IF(ISBLANK(Colony!E450),"",Colony!E450)</f>
        <v/>
      </c>
      <c r="C433" t="str">
        <f>IF(ISBLANK(Colony!F450),"",Colony!F450)</f>
        <v/>
      </c>
      <c r="D433" s="1" t="str">
        <f>IF(ISBLANK(Colony!G450),"",Colony!G450)</f>
        <v/>
      </c>
      <c r="E433" s="1" t="str">
        <f>IF(ISBLANK(Colony!H450),"",Colony!H450)</f>
        <v/>
      </c>
      <c r="F433" s="1" t="str">
        <f>IF(ISBLANK(Colony!I450),"",Colony!I450)</f>
        <v/>
      </c>
      <c r="G433" s="1" t="str">
        <f>IF(ISBLANK(Colony!J450),"",Colony!J450)</f>
        <v/>
      </c>
      <c r="H433" s="1" t="str">
        <f>IF(ISBLANK(Colony!L450),"",Colony!L450)</f>
        <v/>
      </c>
      <c r="I433" t="str">
        <f t="array" ref="I433">_xlfn.IFNA(INDEX($A$4:$A$499&amp;$E$4:$E$499, MATCH(0, COUNTIF(I$3:I432, $A$4:$A$499&amp;$E$4:$E$499), 0)),"")</f>
        <v/>
      </c>
      <c r="J433" t="str">
        <f t="array" ref="J433">_xlfn.IFNA( MATCH(0, COUNTIF(I$3:I432, $A$4:$A$499&amp;$E$4:$E$499), 0),"")</f>
        <v/>
      </c>
      <c r="K433" s="2" t="str">
        <f t="array" ref="K433">IFERROR(INDEX($A$4:$A$499, J433),"")</f>
        <v/>
      </c>
      <c r="L433" t="str">
        <f t="array" ref="L433">IFERROR(INDEX($G$4:$G$499, J433),"")</f>
        <v/>
      </c>
      <c r="M433" t="str">
        <f t="array" ref="M433">IF(AND(J434&gt;99999,J433&lt;99999),O433- (SUM(--(NOT(ISBLANK(INDEX(Colony!$J$21:$J$494, J433):INDEX(Colony!$J$21:$J$494, COUNT($A$4:$A$499))))))), IFERROR(O433-(SUM(--(NOT(ISBLANK(INDEX(Colony!$J$21:$J$494, J433):INDEX(Colony!$J$21:$J$494, J434-1)))))),""))</f>
        <v/>
      </c>
      <c r="N433" t="str">
        <f t="array" ref="N433">IFERROR(INDEX($E$4:$E$499,J433),"")</f>
        <v/>
      </c>
      <c r="O433" t="str">
        <f t="array" ref="O433">IFERROR(IF(NOT(J433+100&gt;J434),COUNT($A$4:$A$499)+1-J433,IFERROR(J434-J433,"")),"")</f>
        <v/>
      </c>
      <c r="W433" s="2"/>
      <c r="Y433" s="2"/>
      <c r="AA433" s="2"/>
      <c r="AC433" s="2"/>
      <c r="AE433" s="2"/>
      <c r="AG433" s="2"/>
      <c r="AI433" s="2"/>
    </row>
    <row r="434" spans="1:35" x14ac:dyDescent="0.25">
      <c r="A434" s="2" t="str">
        <f>IF(ISBLANK(Colony!D451),"",Colony!D451)</f>
        <v/>
      </c>
      <c r="B434" t="str">
        <f>IF(ISBLANK(Colony!E451),"",Colony!E451)</f>
        <v/>
      </c>
      <c r="C434" t="str">
        <f>IF(ISBLANK(Colony!F451),"",Colony!F451)</f>
        <v/>
      </c>
      <c r="D434" s="1" t="str">
        <f>IF(ISBLANK(Colony!G451),"",Colony!G451)</f>
        <v/>
      </c>
      <c r="E434" s="1" t="str">
        <f>IF(ISBLANK(Colony!H451),"",Colony!H451)</f>
        <v/>
      </c>
      <c r="F434" s="1" t="str">
        <f>IF(ISBLANK(Colony!I451),"",Colony!I451)</f>
        <v/>
      </c>
      <c r="G434" s="1" t="str">
        <f>IF(ISBLANK(Colony!J451),"",Colony!J451)</f>
        <v/>
      </c>
      <c r="H434" s="1" t="str">
        <f>IF(ISBLANK(Colony!L451),"",Colony!L451)</f>
        <v/>
      </c>
      <c r="I434" t="str">
        <f t="array" ref="I434">_xlfn.IFNA(INDEX($A$4:$A$499&amp;$E$4:$E$499, MATCH(0, COUNTIF(I$3:I433, $A$4:$A$499&amp;$E$4:$E$499), 0)),"")</f>
        <v/>
      </c>
      <c r="J434" t="str">
        <f t="array" ref="J434">_xlfn.IFNA( MATCH(0, COUNTIF(I$3:I433, $A$4:$A$499&amp;$E$4:$E$499), 0),"")</f>
        <v/>
      </c>
      <c r="K434" s="2" t="str">
        <f t="array" ref="K434">IFERROR(INDEX($A$4:$A$499, J434),"")</f>
        <v/>
      </c>
      <c r="L434" t="str">
        <f t="array" ref="L434">IFERROR(INDEX($G$4:$G$499, J434),"")</f>
        <v/>
      </c>
      <c r="M434" t="str">
        <f t="array" ref="M434">IF(AND(J435&gt;99999,J434&lt;99999),O434- (SUM(--(NOT(ISBLANK(INDEX(Colony!$J$21:$J$494, J434):INDEX(Colony!$J$21:$J$494, COUNT($A$4:$A$499))))))), IFERROR(O434-(SUM(--(NOT(ISBLANK(INDEX(Colony!$J$21:$J$494, J434):INDEX(Colony!$J$21:$J$494, J435-1)))))),""))</f>
        <v/>
      </c>
      <c r="N434" t="str">
        <f t="array" ref="N434">IFERROR(INDEX($E$4:$E$499,J434),"")</f>
        <v/>
      </c>
      <c r="O434" t="str">
        <f t="array" ref="O434">IFERROR(IF(NOT(J434+100&gt;J435),COUNT($A$4:$A$499)+1-J434,IFERROR(J435-J434,"")),"")</f>
        <v/>
      </c>
      <c r="W434" s="2"/>
      <c r="Y434" s="2"/>
      <c r="AA434" s="2"/>
      <c r="AC434" s="2"/>
      <c r="AE434" s="2"/>
      <c r="AG434" s="2"/>
      <c r="AI434" s="2"/>
    </row>
    <row r="435" spans="1:35" x14ac:dyDescent="0.25">
      <c r="A435" s="2" t="str">
        <f>IF(ISBLANK(Colony!D452),"",Colony!D452)</f>
        <v/>
      </c>
      <c r="B435" t="str">
        <f>IF(ISBLANK(Colony!E452),"",Colony!E452)</f>
        <v/>
      </c>
      <c r="C435" t="str">
        <f>IF(ISBLANK(Colony!F452),"",Colony!F452)</f>
        <v/>
      </c>
      <c r="D435" s="1" t="str">
        <f>IF(ISBLANK(Colony!G452),"",Colony!G452)</f>
        <v/>
      </c>
      <c r="E435" s="1" t="str">
        <f>IF(ISBLANK(Colony!H452),"",Colony!H452)</f>
        <v/>
      </c>
      <c r="F435" s="1" t="str">
        <f>IF(ISBLANK(Colony!I452),"",Colony!I452)</f>
        <v/>
      </c>
      <c r="G435" s="1" t="str">
        <f>IF(ISBLANK(Colony!J452),"",Colony!J452)</f>
        <v/>
      </c>
      <c r="H435" s="1" t="str">
        <f>IF(ISBLANK(Colony!L452),"",Colony!L452)</f>
        <v/>
      </c>
      <c r="I435" t="str">
        <f t="array" ref="I435">_xlfn.IFNA(INDEX($A$4:$A$499&amp;$E$4:$E$499, MATCH(0, COUNTIF(I$3:I434, $A$4:$A$499&amp;$E$4:$E$499), 0)),"")</f>
        <v/>
      </c>
      <c r="J435" t="str">
        <f t="array" ref="J435">_xlfn.IFNA( MATCH(0, COUNTIF(I$3:I434, $A$4:$A$499&amp;$E$4:$E$499), 0),"")</f>
        <v/>
      </c>
      <c r="K435" s="2" t="str">
        <f t="array" ref="K435">IFERROR(INDEX($A$4:$A$499, J435),"")</f>
        <v/>
      </c>
      <c r="L435" t="str">
        <f t="array" ref="L435">IFERROR(INDEX($G$4:$G$499, J435),"")</f>
        <v/>
      </c>
      <c r="M435" t="str">
        <f t="array" ref="M435">IF(AND(J436&gt;99999,J435&lt;99999),O435- (SUM(--(NOT(ISBLANK(INDEX(Colony!$J$21:$J$494, J435):INDEX(Colony!$J$21:$J$494, COUNT($A$4:$A$499))))))), IFERROR(O435-(SUM(--(NOT(ISBLANK(INDEX(Colony!$J$21:$J$494, J435):INDEX(Colony!$J$21:$J$494, J436-1)))))),""))</f>
        <v/>
      </c>
      <c r="N435" t="str">
        <f t="array" ref="N435">IFERROR(INDEX($E$4:$E$499,J435),"")</f>
        <v/>
      </c>
      <c r="O435" t="str">
        <f t="array" ref="O435">IFERROR(IF(NOT(J435+100&gt;J436),COUNT($A$4:$A$499)+1-J435,IFERROR(J436-J435,"")),"")</f>
        <v/>
      </c>
      <c r="W435" s="2"/>
      <c r="Y435" s="2"/>
      <c r="AA435" s="2"/>
      <c r="AC435" s="2"/>
      <c r="AE435" s="2"/>
      <c r="AG435" s="2"/>
      <c r="AI435" s="2"/>
    </row>
    <row r="436" spans="1:35" x14ac:dyDescent="0.25">
      <c r="A436" s="2" t="str">
        <f>IF(ISBLANK(Colony!D453),"",Colony!D453)</f>
        <v/>
      </c>
      <c r="B436" t="str">
        <f>IF(ISBLANK(Colony!E453),"",Colony!E453)</f>
        <v/>
      </c>
      <c r="C436" t="str">
        <f>IF(ISBLANK(Colony!F453),"",Colony!F453)</f>
        <v/>
      </c>
      <c r="D436" s="1" t="str">
        <f>IF(ISBLANK(Colony!G453),"",Colony!G453)</f>
        <v/>
      </c>
      <c r="E436" s="1" t="str">
        <f>IF(ISBLANK(Colony!H453),"",Colony!H453)</f>
        <v/>
      </c>
      <c r="F436" s="1" t="str">
        <f>IF(ISBLANK(Colony!I453),"",Colony!I453)</f>
        <v/>
      </c>
      <c r="G436" s="1" t="str">
        <f>IF(ISBLANK(Colony!J453),"",Colony!J453)</f>
        <v/>
      </c>
      <c r="H436" s="1" t="str">
        <f>IF(ISBLANK(Colony!L453),"",Colony!L453)</f>
        <v/>
      </c>
      <c r="I436" t="str">
        <f t="array" ref="I436">_xlfn.IFNA(INDEX($A$4:$A$499&amp;$E$4:$E$499, MATCH(0, COUNTIF(I$3:I435, $A$4:$A$499&amp;$E$4:$E$499), 0)),"")</f>
        <v/>
      </c>
      <c r="J436" t="str">
        <f t="array" ref="J436">_xlfn.IFNA( MATCH(0, COUNTIF(I$3:I435, $A$4:$A$499&amp;$E$4:$E$499), 0),"")</f>
        <v/>
      </c>
      <c r="K436" s="2" t="str">
        <f t="array" ref="K436">IFERROR(INDEX($A$4:$A$499, J436),"")</f>
        <v/>
      </c>
      <c r="L436" t="str">
        <f t="array" ref="L436">IFERROR(INDEX($G$4:$G$499, J436),"")</f>
        <v/>
      </c>
      <c r="M436" t="str">
        <f t="array" ref="M436">IF(AND(J437&gt;99999,J436&lt;99999),O436- (SUM(--(NOT(ISBLANK(INDEX(Colony!$J$21:$J$494, J436):INDEX(Colony!$J$21:$J$494, COUNT($A$4:$A$499))))))), IFERROR(O436-(SUM(--(NOT(ISBLANK(INDEX(Colony!$J$21:$J$494, J436):INDEX(Colony!$J$21:$J$494, J437-1)))))),""))</f>
        <v/>
      </c>
      <c r="N436" t="str">
        <f t="array" ref="N436">IFERROR(INDEX($E$4:$E$499,J436),"")</f>
        <v/>
      </c>
      <c r="O436" t="str">
        <f t="array" ref="O436">IFERROR(IF(NOT(J436+100&gt;J437),COUNT($A$4:$A$499)+1-J436,IFERROR(J437-J436,"")),"")</f>
        <v/>
      </c>
      <c r="W436" s="2"/>
      <c r="Y436" s="2"/>
      <c r="AA436" s="2"/>
      <c r="AC436" s="2"/>
      <c r="AE436" s="2"/>
      <c r="AG436" s="2"/>
      <c r="AI436" s="2"/>
    </row>
    <row r="437" spans="1:35" x14ac:dyDescent="0.25">
      <c r="A437" s="2" t="str">
        <f>IF(ISBLANK(Colony!D454),"",Colony!D454)</f>
        <v/>
      </c>
      <c r="B437" t="str">
        <f>IF(ISBLANK(Colony!E454),"",Colony!E454)</f>
        <v/>
      </c>
      <c r="C437" t="str">
        <f>IF(ISBLANK(Colony!F454),"",Colony!F454)</f>
        <v/>
      </c>
      <c r="D437" s="1" t="str">
        <f>IF(ISBLANK(Colony!G454),"",Colony!G454)</f>
        <v/>
      </c>
      <c r="E437" s="1" t="str">
        <f>IF(ISBLANK(Colony!H454),"",Colony!H454)</f>
        <v/>
      </c>
      <c r="F437" s="1" t="str">
        <f>IF(ISBLANK(Colony!I454),"",Colony!I454)</f>
        <v/>
      </c>
      <c r="G437" s="1" t="str">
        <f>IF(ISBLANK(Colony!J454),"",Colony!J454)</f>
        <v/>
      </c>
      <c r="H437" s="1" t="str">
        <f>IF(ISBLANK(Colony!L454),"",Colony!L454)</f>
        <v/>
      </c>
      <c r="I437" t="str">
        <f t="array" ref="I437">_xlfn.IFNA(INDEX($A$4:$A$499&amp;$E$4:$E$499, MATCH(0, COUNTIF(I$3:I436, $A$4:$A$499&amp;$E$4:$E$499), 0)),"")</f>
        <v/>
      </c>
      <c r="J437" t="str">
        <f t="array" ref="J437">_xlfn.IFNA( MATCH(0, COUNTIF(I$3:I436, $A$4:$A$499&amp;$E$4:$E$499), 0),"")</f>
        <v/>
      </c>
      <c r="K437" s="2" t="str">
        <f t="array" ref="K437">IFERROR(INDEX($A$4:$A$499, J437),"")</f>
        <v/>
      </c>
      <c r="L437" t="str">
        <f t="array" ref="L437">IFERROR(INDEX($G$4:$G$499, J437),"")</f>
        <v/>
      </c>
      <c r="M437" t="str">
        <f t="array" ref="M437">IF(AND(J438&gt;99999,J437&lt;99999),O437- (SUM(--(NOT(ISBLANK(INDEX(Colony!$J$21:$J$494, J437):INDEX(Colony!$J$21:$J$494, COUNT($A$4:$A$499))))))), IFERROR(O437-(SUM(--(NOT(ISBLANK(INDEX(Colony!$J$21:$J$494, J437):INDEX(Colony!$J$21:$J$494, J438-1)))))),""))</f>
        <v/>
      </c>
      <c r="N437" t="str">
        <f t="array" ref="N437">IFERROR(INDEX($E$4:$E$499,J437),"")</f>
        <v/>
      </c>
      <c r="O437" t="str">
        <f t="array" ref="O437">IFERROR(IF(NOT(J437+100&gt;J438),COUNT($A$4:$A$499)+1-J437,IFERROR(J438-J437,"")),"")</f>
        <v/>
      </c>
      <c r="W437" s="2"/>
      <c r="Y437" s="2"/>
      <c r="AA437" s="2"/>
      <c r="AC437" s="2"/>
      <c r="AE437" s="2"/>
      <c r="AG437" s="2"/>
      <c r="AI437" s="2"/>
    </row>
    <row r="438" spans="1:35" x14ac:dyDescent="0.25">
      <c r="A438" s="2" t="str">
        <f>IF(ISBLANK(Colony!D455),"",Colony!D455)</f>
        <v/>
      </c>
      <c r="B438" t="str">
        <f>IF(ISBLANK(Colony!E455),"",Colony!E455)</f>
        <v/>
      </c>
      <c r="C438" t="str">
        <f>IF(ISBLANK(Colony!F455),"",Colony!F455)</f>
        <v/>
      </c>
      <c r="D438" s="1" t="str">
        <f>IF(ISBLANK(Colony!G455),"",Colony!G455)</f>
        <v/>
      </c>
      <c r="E438" s="1" t="str">
        <f>IF(ISBLANK(Colony!H455),"",Colony!H455)</f>
        <v/>
      </c>
      <c r="F438" s="1" t="str">
        <f>IF(ISBLANK(Colony!I455),"",Colony!I455)</f>
        <v/>
      </c>
      <c r="G438" s="1" t="str">
        <f>IF(ISBLANK(Colony!J455),"",Colony!J455)</f>
        <v/>
      </c>
      <c r="H438" s="1" t="str">
        <f>IF(ISBLANK(Colony!L455),"",Colony!L455)</f>
        <v/>
      </c>
      <c r="I438" t="str">
        <f t="array" ref="I438">_xlfn.IFNA(INDEX($A$4:$A$499&amp;$E$4:$E$499, MATCH(0, COUNTIF(I$3:I437, $A$4:$A$499&amp;$E$4:$E$499), 0)),"")</f>
        <v/>
      </c>
      <c r="J438" t="str">
        <f t="array" ref="J438">_xlfn.IFNA( MATCH(0, COUNTIF(I$3:I437, $A$4:$A$499&amp;$E$4:$E$499), 0),"")</f>
        <v/>
      </c>
      <c r="K438" s="2" t="str">
        <f t="array" ref="K438">IFERROR(INDEX($A$4:$A$499, J438),"")</f>
        <v/>
      </c>
      <c r="L438" t="str">
        <f t="array" ref="L438">IFERROR(INDEX($G$4:$G$499, J438),"")</f>
        <v/>
      </c>
      <c r="M438" t="str">
        <f t="array" ref="M438">IF(AND(J439&gt;99999,J438&lt;99999),O438- (SUM(--(NOT(ISBLANK(INDEX(Colony!$J$21:$J$494, J438):INDEX(Colony!$J$21:$J$494, COUNT($A$4:$A$499))))))), IFERROR(O438-(SUM(--(NOT(ISBLANK(INDEX(Colony!$J$21:$J$494, J438):INDEX(Colony!$J$21:$J$494, J439-1)))))),""))</f>
        <v/>
      </c>
      <c r="N438" t="str">
        <f t="array" ref="N438">IFERROR(INDEX($E$4:$E$499,J438),"")</f>
        <v/>
      </c>
      <c r="O438" t="str">
        <f t="array" ref="O438">IFERROR(IF(NOT(J438+100&gt;J439),COUNT($A$4:$A$499)+1-J438,IFERROR(J439-J438,"")),"")</f>
        <v/>
      </c>
      <c r="W438" s="2"/>
      <c r="Y438" s="2"/>
      <c r="AA438" s="2"/>
      <c r="AC438" s="2"/>
      <c r="AE438" s="2"/>
      <c r="AG438" s="2"/>
      <c r="AI438" s="2"/>
    </row>
    <row r="439" spans="1:35" x14ac:dyDescent="0.25">
      <c r="A439" s="2" t="str">
        <f>IF(ISBLANK(Colony!D456),"",Colony!D456)</f>
        <v/>
      </c>
      <c r="B439" t="str">
        <f>IF(ISBLANK(Colony!E456),"",Colony!E456)</f>
        <v/>
      </c>
      <c r="C439" t="str">
        <f>IF(ISBLANK(Colony!F456),"",Colony!F456)</f>
        <v/>
      </c>
      <c r="D439" s="1" t="str">
        <f>IF(ISBLANK(Colony!G456),"",Colony!G456)</f>
        <v/>
      </c>
      <c r="E439" s="1" t="str">
        <f>IF(ISBLANK(Colony!H456),"",Colony!H456)</f>
        <v/>
      </c>
      <c r="F439" s="1" t="str">
        <f>IF(ISBLANK(Colony!I456),"",Colony!I456)</f>
        <v/>
      </c>
      <c r="G439" s="1" t="str">
        <f>IF(ISBLANK(Colony!J456),"",Colony!J456)</f>
        <v/>
      </c>
      <c r="H439" s="1" t="str">
        <f>IF(ISBLANK(Colony!L456),"",Colony!L456)</f>
        <v/>
      </c>
      <c r="I439" t="str">
        <f t="array" ref="I439">_xlfn.IFNA(INDEX($A$4:$A$499&amp;$E$4:$E$499, MATCH(0, COUNTIF(I$3:I438, $A$4:$A$499&amp;$E$4:$E$499), 0)),"")</f>
        <v/>
      </c>
      <c r="J439" t="str">
        <f t="array" ref="J439">_xlfn.IFNA( MATCH(0, COUNTIF(I$3:I438, $A$4:$A$499&amp;$E$4:$E$499), 0),"")</f>
        <v/>
      </c>
      <c r="K439" s="2" t="str">
        <f t="array" ref="K439">IFERROR(INDEX($A$4:$A$499, J439),"")</f>
        <v/>
      </c>
      <c r="L439" t="str">
        <f t="array" ref="L439">IFERROR(INDEX($G$4:$G$499, J439),"")</f>
        <v/>
      </c>
      <c r="M439" t="str">
        <f t="array" ref="M439">IF(AND(J440&gt;99999,J439&lt;99999),O439- (SUM(--(NOT(ISBLANK(INDEX(Colony!$J$21:$J$494, J439):INDEX(Colony!$J$21:$J$494, COUNT($A$4:$A$499))))))), IFERROR(O439-(SUM(--(NOT(ISBLANK(INDEX(Colony!$J$21:$J$494, J439):INDEX(Colony!$J$21:$J$494, J440-1)))))),""))</f>
        <v/>
      </c>
      <c r="N439" t="str">
        <f t="array" ref="N439">IFERROR(INDEX($E$4:$E$499,J439),"")</f>
        <v/>
      </c>
      <c r="O439" t="str">
        <f t="array" ref="O439">IFERROR(IF(NOT(J439+100&gt;J440),COUNT($A$4:$A$499)+1-J439,IFERROR(J440-J439,"")),"")</f>
        <v/>
      </c>
      <c r="W439" s="2"/>
      <c r="Y439" s="2"/>
      <c r="AA439" s="2"/>
      <c r="AC439" s="2"/>
      <c r="AE439" s="2"/>
      <c r="AG439" s="2"/>
      <c r="AI439" s="2"/>
    </row>
    <row r="440" spans="1:35" x14ac:dyDescent="0.25">
      <c r="A440" s="2" t="str">
        <f>IF(ISBLANK(Colony!D457),"",Colony!D457)</f>
        <v/>
      </c>
      <c r="B440" t="str">
        <f>IF(ISBLANK(Colony!E457),"",Colony!E457)</f>
        <v/>
      </c>
      <c r="C440" t="str">
        <f>IF(ISBLANK(Colony!F457),"",Colony!F457)</f>
        <v/>
      </c>
      <c r="D440" s="1" t="str">
        <f>IF(ISBLANK(Colony!G457),"",Colony!G457)</f>
        <v/>
      </c>
      <c r="E440" s="1" t="str">
        <f>IF(ISBLANK(Colony!H457),"",Colony!H457)</f>
        <v/>
      </c>
      <c r="F440" s="1" t="str">
        <f>IF(ISBLANK(Colony!I457),"",Colony!I457)</f>
        <v/>
      </c>
      <c r="G440" s="1" t="str">
        <f>IF(ISBLANK(Colony!J457),"",Colony!J457)</f>
        <v/>
      </c>
      <c r="H440" s="1" t="str">
        <f>IF(ISBLANK(Colony!L457),"",Colony!L457)</f>
        <v/>
      </c>
      <c r="I440" t="str">
        <f t="array" ref="I440">_xlfn.IFNA(INDEX($A$4:$A$499&amp;$E$4:$E$499, MATCH(0, COUNTIF(I$3:I439, $A$4:$A$499&amp;$E$4:$E$499), 0)),"")</f>
        <v/>
      </c>
      <c r="J440" t="str">
        <f t="array" ref="J440">_xlfn.IFNA( MATCH(0, COUNTIF(I$3:I439, $A$4:$A$499&amp;$E$4:$E$499), 0),"")</f>
        <v/>
      </c>
      <c r="K440" s="2" t="str">
        <f t="array" ref="K440">IFERROR(INDEX($A$4:$A$499, J440),"")</f>
        <v/>
      </c>
      <c r="L440" t="str">
        <f t="array" ref="L440">IFERROR(INDEX($G$4:$G$499, J440),"")</f>
        <v/>
      </c>
      <c r="M440" t="str">
        <f t="array" ref="M440">IF(AND(J441&gt;99999,J440&lt;99999),O440- (SUM(--(NOT(ISBLANK(INDEX(Colony!$J$21:$J$494, J440):INDEX(Colony!$J$21:$J$494, COUNT($A$4:$A$499))))))), IFERROR(O440-(SUM(--(NOT(ISBLANK(INDEX(Colony!$J$21:$J$494, J440):INDEX(Colony!$J$21:$J$494, J441-1)))))),""))</f>
        <v/>
      </c>
      <c r="N440" t="str">
        <f t="array" ref="N440">IFERROR(INDEX($E$4:$E$499,J440),"")</f>
        <v/>
      </c>
      <c r="O440" t="str">
        <f t="array" ref="O440">IFERROR(IF(NOT(J440+100&gt;J441),COUNT($A$4:$A$499)+1-J440,IFERROR(J441-J440,"")),"")</f>
        <v/>
      </c>
      <c r="W440" s="2"/>
      <c r="Y440" s="2"/>
      <c r="AA440" s="2"/>
      <c r="AC440" s="2"/>
      <c r="AE440" s="2"/>
      <c r="AG440" s="2"/>
      <c r="AI440" s="2"/>
    </row>
    <row r="441" spans="1:35" x14ac:dyDescent="0.25">
      <c r="A441" s="2" t="str">
        <f>IF(ISBLANK(Colony!D458),"",Colony!D458)</f>
        <v/>
      </c>
      <c r="B441" t="str">
        <f>IF(ISBLANK(Colony!E458),"",Colony!E458)</f>
        <v/>
      </c>
      <c r="C441" t="str">
        <f>IF(ISBLANK(Colony!F458),"",Colony!F458)</f>
        <v/>
      </c>
      <c r="D441" s="1" t="str">
        <f>IF(ISBLANK(Colony!G458),"",Colony!G458)</f>
        <v/>
      </c>
      <c r="E441" s="1" t="str">
        <f>IF(ISBLANK(Colony!H458),"",Colony!H458)</f>
        <v/>
      </c>
      <c r="F441" s="1" t="str">
        <f>IF(ISBLANK(Colony!I458),"",Colony!I458)</f>
        <v/>
      </c>
      <c r="G441" s="1" t="str">
        <f>IF(ISBLANK(Colony!J458),"",Colony!J458)</f>
        <v/>
      </c>
      <c r="H441" s="1" t="str">
        <f>IF(ISBLANK(Colony!L458),"",Colony!L458)</f>
        <v/>
      </c>
      <c r="I441" t="str">
        <f t="array" ref="I441">_xlfn.IFNA(INDEX($A$4:$A$499&amp;$E$4:$E$499, MATCH(0, COUNTIF(I$3:I440, $A$4:$A$499&amp;$E$4:$E$499), 0)),"")</f>
        <v/>
      </c>
      <c r="J441" t="str">
        <f t="array" ref="J441">_xlfn.IFNA( MATCH(0, COUNTIF(I$3:I440, $A$4:$A$499&amp;$E$4:$E$499), 0),"")</f>
        <v/>
      </c>
      <c r="K441" s="2" t="str">
        <f t="array" ref="K441">IFERROR(INDEX($A$4:$A$499, J441),"")</f>
        <v/>
      </c>
      <c r="L441" t="str">
        <f t="array" ref="L441">IFERROR(INDEX($G$4:$G$499, J441),"")</f>
        <v/>
      </c>
      <c r="M441" t="str">
        <f t="array" ref="M441">IF(AND(J442&gt;99999,J441&lt;99999),O441- (SUM(--(NOT(ISBLANK(INDEX(Colony!$J$21:$J$494, J441):INDEX(Colony!$J$21:$J$494, COUNT($A$4:$A$499))))))), IFERROR(O441-(SUM(--(NOT(ISBLANK(INDEX(Colony!$J$21:$J$494, J441):INDEX(Colony!$J$21:$J$494, J442-1)))))),""))</f>
        <v/>
      </c>
      <c r="N441" t="str">
        <f t="array" ref="N441">IFERROR(INDEX($E$4:$E$499,J441),"")</f>
        <v/>
      </c>
      <c r="O441" t="str">
        <f t="array" ref="O441">IFERROR(IF(NOT(J441+100&gt;J442),COUNT($A$4:$A$499)+1-J441,IFERROR(J442-J441,"")),"")</f>
        <v/>
      </c>
      <c r="W441" s="2"/>
      <c r="Y441" s="2"/>
      <c r="AA441" s="2"/>
      <c r="AC441" s="2"/>
      <c r="AE441" s="2"/>
      <c r="AG441" s="2"/>
      <c r="AI441" s="2"/>
    </row>
    <row r="442" spans="1:35" x14ac:dyDescent="0.25">
      <c r="A442" s="2" t="str">
        <f>IF(ISBLANK(Colony!D459),"",Colony!D459)</f>
        <v/>
      </c>
      <c r="B442" t="str">
        <f>IF(ISBLANK(Colony!E459),"",Colony!E459)</f>
        <v/>
      </c>
      <c r="C442" t="str">
        <f>IF(ISBLANK(Colony!F459),"",Colony!F459)</f>
        <v/>
      </c>
      <c r="D442" s="1" t="str">
        <f>IF(ISBLANK(Colony!G459),"",Colony!G459)</f>
        <v/>
      </c>
      <c r="E442" s="1" t="str">
        <f>IF(ISBLANK(Colony!H459),"",Colony!H459)</f>
        <v/>
      </c>
      <c r="F442" s="1" t="str">
        <f>IF(ISBLANK(Colony!I459),"",Colony!I459)</f>
        <v/>
      </c>
      <c r="G442" s="1" t="str">
        <f>IF(ISBLANK(Colony!J459),"",Colony!J459)</f>
        <v/>
      </c>
      <c r="H442" s="1" t="str">
        <f>IF(ISBLANK(Colony!L459),"",Colony!L459)</f>
        <v/>
      </c>
      <c r="I442" t="str">
        <f t="array" ref="I442">_xlfn.IFNA(INDEX($A$4:$A$499&amp;$E$4:$E$499, MATCH(0, COUNTIF(I$3:I441, $A$4:$A$499&amp;$E$4:$E$499), 0)),"")</f>
        <v/>
      </c>
      <c r="J442" t="str">
        <f t="array" ref="J442">_xlfn.IFNA( MATCH(0, COUNTIF(I$3:I441, $A$4:$A$499&amp;$E$4:$E$499), 0),"")</f>
        <v/>
      </c>
      <c r="K442" s="2" t="str">
        <f t="array" ref="K442">IFERROR(INDEX($A$4:$A$499, J442),"")</f>
        <v/>
      </c>
      <c r="L442" t="str">
        <f t="array" ref="L442">IFERROR(INDEX($G$4:$G$499, J442),"")</f>
        <v/>
      </c>
      <c r="M442" t="str">
        <f t="array" ref="M442">IF(AND(J443&gt;99999,J442&lt;99999),O442- (SUM(--(NOT(ISBLANK(INDEX(Colony!$J$21:$J$494, J442):INDEX(Colony!$J$21:$J$494, COUNT($A$4:$A$499))))))), IFERROR(O442-(SUM(--(NOT(ISBLANK(INDEX(Colony!$J$21:$J$494, J442):INDEX(Colony!$J$21:$J$494, J443-1)))))),""))</f>
        <v/>
      </c>
      <c r="N442" t="str">
        <f t="array" ref="N442">IFERROR(INDEX($E$4:$E$499,J442),"")</f>
        <v/>
      </c>
      <c r="O442" t="str">
        <f t="array" ref="O442">IFERROR(IF(NOT(J442+100&gt;J443),COUNT($A$4:$A$499)+1-J442,IFERROR(J443-J442,"")),"")</f>
        <v/>
      </c>
      <c r="W442" s="2"/>
      <c r="Y442" s="2"/>
      <c r="AA442" s="2"/>
      <c r="AC442" s="2"/>
      <c r="AE442" s="2"/>
      <c r="AG442" s="2"/>
      <c r="AI442" s="2"/>
    </row>
    <row r="443" spans="1:35" x14ac:dyDescent="0.25">
      <c r="A443" s="2" t="str">
        <f>IF(ISBLANK(Colony!D460),"",Colony!D460)</f>
        <v/>
      </c>
      <c r="B443" t="str">
        <f>IF(ISBLANK(Colony!E460),"",Colony!E460)</f>
        <v/>
      </c>
      <c r="C443" t="str">
        <f>IF(ISBLANK(Colony!F460),"",Colony!F460)</f>
        <v/>
      </c>
      <c r="D443" s="1" t="str">
        <f>IF(ISBLANK(Colony!G460),"",Colony!G460)</f>
        <v/>
      </c>
      <c r="E443" s="1" t="str">
        <f>IF(ISBLANK(Colony!H460),"",Colony!H460)</f>
        <v/>
      </c>
      <c r="F443" s="1" t="str">
        <f>IF(ISBLANK(Colony!I460),"",Colony!I460)</f>
        <v/>
      </c>
      <c r="G443" s="1" t="str">
        <f>IF(ISBLANK(Colony!J460),"",Colony!J460)</f>
        <v/>
      </c>
      <c r="H443" s="1" t="str">
        <f>IF(ISBLANK(Colony!L460),"",Colony!L460)</f>
        <v/>
      </c>
      <c r="I443" t="str">
        <f t="array" ref="I443">_xlfn.IFNA(INDEX($A$4:$A$499&amp;$E$4:$E$499, MATCH(0, COUNTIF(I$3:I442, $A$4:$A$499&amp;$E$4:$E$499), 0)),"")</f>
        <v/>
      </c>
      <c r="J443" t="str">
        <f t="array" ref="J443">_xlfn.IFNA( MATCH(0, COUNTIF(I$3:I442, $A$4:$A$499&amp;$E$4:$E$499), 0),"")</f>
        <v/>
      </c>
      <c r="K443" s="2" t="str">
        <f t="array" ref="K443">IFERROR(INDEX($A$4:$A$499, J443),"")</f>
        <v/>
      </c>
      <c r="L443" t="str">
        <f t="array" ref="L443">IFERROR(INDEX($G$4:$G$499, J443),"")</f>
        <v/>
      </c>
      <c r="M443" t="str">
        <f t="array" ref="M443">IF(AND(J444&gt;99999,J443&lt;99999),O443- (SUM(--(NOT(ISBLANK(INDEX(Colony!$J$21:$J$494, J443):INDEX(Colony!$J$21:$J$494, COUNT($A$4:$A$499))))))), IFERROR(O443-(SUM(--(NOT(ISBLANK(INDEX(Colony!$J$21:$J$494, J443):INDEX(Colony!$J$21:$J$494, J444-1)))))),""))</f>
        <v/>
      </c>
      <c r="N443" t="str">
        <f t="array" ref="N443">IFERROR(INDEX($E$4:$E$499,J443),"")</f>
        <v/>
      </c>
      <c r="O443" t="str">
        <f t="array" ref="O443">IFERROR(IF(NOT(J443+100&gt;J444),COUNT($A$4:$A$499)+1-J443,IFERROR(J444-J443,"")),"")</f>
        <v/>
      </c>
      <c r="W443" s="2"/>
      <c r="Y443" s="2"/>
      <c r="AA443" s="2"/>
      <c r="AC443" s="2"/>
      <c r="AE443" s="2"/>
      <c r="AG443" s="2"/>
      <c r="AI443" s="2"/>
    </row>
    <row r="444" spans="1:35" x14ac:dyDescent="0.25">
      <c r="A444" s="2" t="str">
        <f>IF(ISBLANK(Colony!D461),"",Colony!D461)</f>
        <v/>
      </c>
      <c r="B444" t="str">
        <f>IF(ISBLANK(Colony!E461),"",Colony!E461)</f>
        <v/>
      </c>
      <c r="C444" t="str">
        <f>IF(ISBLANK(Colony!F461),"",Colony!F461)</f>
        <v/>
      </c>
      <c r="D444" s="1" t="str">
        <f>IF(ISBLANK(Colony!G461),"",Colony!G461)</f>
        <v/>
      </c>
      <c r="E444" s="1" t="str">
        <f>IF(ISBLANK(Colony!H461),"",Colony!H461)</f>
        <v/>
      </c>
      <c r="F444" s="1" t="str">
        <f>IF(ISBLANK(Colony!I461),"",Colony!I461)</f>
        <v/>
      </c>
      <c r="G444" s="1" t="str">
        <f>IF(ISBLANK(Colony!J461),"",Colony!J461)</f>
        <v/>
      </c>
      <c r="H444" s="1" t="str">
        <f>IF(ISBLANK(Colony!L461),"",Colony!L461)</f>
        <v/>
      </c>
      <c r="I444" t="str">
        <f t="array" ref="I444">_xlfn.IFNA(INDEX($A$4:$A$499&amp;$E$4:$E$499, MATCH(0, COUNTIF(I$3:I443, $A$4:$A$499&amp;$E$4:$E$499), 0)),"")</f>
        <v/>
      </c>
      <c r="J444" t="str">
        <f t="array" ref="J444">_xlfn.IFNA( MATCH(0, COUNTIF(I$3:I443, $A$4:$A$499&amp;$E$4:$E$499), 0),"")</f>
        <v/>
      </c>
      <c r="K444" s="2" t="str">
        <f t="array" ref="K444">IFERROR(INDEX($A$4:$A$499, J444),"")</f>
        <v/>
      </c>
      <c r="L444" t="str">
        <f t="array" ref="L444">IFERROR(INDEX($G$4:$G$499, J444),"")</f>
        <v/>
      </c>
      <c r="M444" t="str">
        <f t="array" ref="M444">IF(AND(J445&gt;99999,J444&lt;99999),O444- (SUM(--(NOT(ISBLANK(INDEX(Colony!$J$21:$J$494, J444):INDEX(Colony!$J$21:$J$494, COUNT($A$4:$A$499))))))), IFERROR(O444-(SUM(--(NOT(ISBLANK(INDEX(Colony!$J$21:$J$494, J444):INDEX(Colony!$J$21:$J$494, J445-1)))))),""))</f>
        <v/>
      </c>
      <c r="N444" t="str">
        <f t="array" ref="N444">IFERROR(INDEX($E$4:$E$499,J444),"")</f>
        <v/>
      </c>
      <c r="O444" t="str">
        <f t="array" ref="O444">IFERROR(IF(NOT(J444+100&gt;J445),COUNT($A$4:$A$499)+1-J444,IFERROR(J445-J444,"")),"")</f>
        <v/>
      </c>
      <c r="W444" s="2"/>
      <c r="Y444" s="2"/>
      <c r="AA444" s="2"/>
      <c r="AC444" s="2"/>
      <c r="AE444" s="2"/>
      <c r="AG444" s="2"/>
      <c r="AI444" s="2"/>
    </row>
    <row r="445" spans="1:35" x14ac:dyDescent="0.25">
      <c r="A445" s="2" t="str">
        <f>IF(ISBLANK(Colony!D462),"",Colony!D462)</f>
        <v/>
      </c>
      <c r="B445" t="str">
        <f>IF(ISBLANK(Colony!E462),"",Colony!E462)</f>
        <v/>
      </c>
      <c r="C445" t="str">
        <f>IF(ISBLANK(Colony!F462),"",Colony!F462)</f>
        <v/>
      </c>
      <c r="D445" s="1" t="str">
        <f>IF(ISBLANK(Colony!G462),"",Colony!G462)</f>
        <v/>
      </c>
      <c r="E445" s="1" t="str">
        <f>IF(ISBLANK(Colony!H462),"",Colony!H462)</f>
        <v/>
      </c>
      <c r="F445" s="1" t="str">
        <f>IF(ISBLANK(Colony!I462),"",Colony!I462)</f>
        <v/>
      </c>
      <c r="G445" s="1" t="str">
        <f>IF(ISBLANK(Colony!J462),"",Colony!J462)</f>
        <v/>
      </c>
      <c r="H445" s="1" t="str">
        <f>IF(ISBLANK(Colony!L462),"",Colony!L462)</f>
        <v/>
      </c>
      <c r="I445" t="str">
        <f t="array" ref="I445">_xlfn.IFNA(INDEX($A$4:$A$499&amp;$E$4:$E$499, MATCH(0, COUNTIF(I$3:I444, $A$4:$A$499&amp;$E$4:$E$499), 0)),"")</f>
        <v/>
      </c>
      <c r="J445" t="str">
        <f t="array" ref="J445">_xlfn.IFNA( MATCH(0, COUNTIF(I$3:I444, $A$4:$A$499&amp;$E$4:$E$499), 0),"")</f>
        <v/>
      </c>
      <c r="K445" s="2" t="str">
        <f t="array" ref="K445">IFERROR(INDEX($A$4:$A$499, J445),"")</f>
        <v/>
      </c>
      <c r="L445" t="str">
        <f t="array" ref="L445">IFERROR(INDEX($G$4:$G$499, J445),"")</f>
        <v/>
      </c>
      <c r="M445" t="str">
        <f t="array" ref="M445">IF(AND(J446&gt;99999,J445&lt;99999),O445- (SUM(--(NOT(ISBLANK(INDEX(Colony!$J$21:$J$494, J445):INDEX(Colony!$J$21:$J$494, COUNT($A$4:$A$499))))))), IFERROR(O445-(SUM(--(NOT(ISBLANK(INDEX(Colony!$J$21:$J$494, J445):INDEX(Colony!$J$21:$J$494, J446-1)))))),""))</f>
        <v/>
      </c>
      <c r="N445" t="str">
        <f t="array" ref="N445">IFERROR(INDEX($E$4:$E$499,J445),"")</f>
        <v/>
      </c>
      <c r="O445" t="str">
        <f t="array" ref="O445">IFERROR(IF(NOT(J445+100&gt;J446),COUNT($A$4:$A$499)+1-J445,IFERROR(J446-J445,"")),"")</f>
        <v/>
      </c>
      <c r="W445" s="2"/>
      <c r="Y445" s="2"/>
      <c r="AA445" s="2"/>
      <c r="AC445" s="2"/>
      <c r="AE445" s="2"/>
      <c r="AG445" s="2"/>
      <c r="AI445" s="2"/>
    </row>
    <row r="446" spans="1:35" x14ac:dyDescent="0.25">
      <c r="A446" s="2" t="str">
        <f>IF(ISBLANK(Colony!D463),"",Colony!D463)</f>
        <v/>
      </c>
      <c r="B446" t="str">
        <f>IF(ISBLANK(Colony!E463),"",Colony!E463)</f>
        <v/>
      </c>
      <c r="C446" t="str">
        <f>IF(ISBLANK(Colony!F463),"",Colony!F463)</f>
        <v/>
      </c>
      <c r="D446" s="1" t="str">
        <f>IF(ISBLANK(Colony!G463),"",Colony!G463)</f>
        <v/>
      </c>
      <c r="E446" s="1" t="str">
        <f>IF(ISBLANK(Colony!H463),"",Colony!H463)</f>
        <v/>
      </c>
      <c r="F446" s="1" t="str">
        <f>IF(ISBLANK(Colony!I463),"",Colony!I463)</f>
        <v/>
      </c>
      <c r="G446" s="1" t="str">
        <f>IF(ISBLANK(Colony!J463),"",Colony!J463)</f>
        <v/>
      </c>
      <c r="H446" s="1" t="str">
        <f>IF(ISBLANK(Colony!L463),"",Colony!L463)</f>
        <v/>
      </c>
      <c r="I446" t="str">
        <f t="array" ref="I446">_xlfn.IFNA(INDEX($A$4:$A$499&amp;$E$4:$E$499, MATCH(0, COUNTIF(I$3:I445, $A$4:$A$499&amp;$E$4:$E$499), 0)),"")</f>
        <v/>
      </c>
      <c r="J446" t="str">
        <f t="array" ref="J446">_xlfn.IFNA( MATCH(0, COUNTIF(I$3:I445, $A$4:$A$499&amp;$E$4:$E$499), 0),"")</f>
        <v/>
      </c>
      <c r="K446" s="2" t="str">
        <f t="array" ref="K446">IFERROR(INDEX($A$4:$A$499, J446),"")</f>
        <v/>
      </c>
      <c r="L446" t="str">
        <f t="array" ref="L446">IFERROR(INDEX($G$4:$G$499, J446),"")</f>
        <v/>
      </c>
      <c r="M446" t="str">
        <f t="array" ref="M446">IF(AND(J447&gt;99999,J446&lt;99999),O446- (SUM(--(NOT(ISBLANK(INDEX(Colony!$J$21:$J$494, J446):INDEX(Colony!$J$21:$J$494, COUNT($A$4:$A$499))))))), IFERROR(O446-(SUM(--(NOT(ISBLANK(INDEX(Colony!$J$21:$J$494, J446):INDEX(Colony!$J$21:$J$494, J447-1)))))),""))</f>
        <v/>
      </c>
      <c r="N446" t="str">
        <f t="array" ref="N446">IFERROR(INDEX($E$4:$E$499,J446),"")</f>
        <v/>
      </c>
      <c r="O446" t="str">
        <f t="array" ref="O446">IFERROR(IF(NOT(J446+100&gt;J447),COUNT($A$4:$A$499)+1-J446,IFERROR(J447-J446,"")),"")</f>
        <v/>
      </c>
      <c r="W446" s="2"/>
      <c r="Y446" s="2"/>
      <c r="AA446" s="2"/>
      <c r="AC446" s="2"/>
      <c r="AE446" s="2"/>
      <c r="AG446" s="2"/>
      <c r="AI446" s="2"/>
    </row>
    <row r="447" spans="1:35" x14ac:dyDescent="0.25">
      <c r="A447" s="2" t="str">
        <f>IF(ISBLANK(Colony!D464),"",Colony!D464)</f>
        <v/>
      </c>
      <c r="B447" t="str">
        <f>IF(ISBLANK(Colony!E464),"",Colony!E464)</f>
        <v/>
      </c>
      <c r="C447" t="str">
        <f>IF(ISBLANK(Colony!F464),"",Colony!F464)</f>
        <v/>
      </c>
      <c r="D447" s="1" t="str">
        <f>IF(ISBLANK(Colony!G464),"",Colony!G464)</f>
        <v/>
      </c>
      <c r="E447" s="1" t="str">
        <f>IF(ISBLANK(Colony!H464),"",Colony!H464)</f>
        <v/>
      </c>
      <c r="F447" s="1" t="str">
        <f>IF(ISBLANK(Colony!I464),"",Colony!I464)</f>
        <v/>
      </c>
      <c r="G447" s="1" t="str">
        <f>IF(ISBLANK(Colony!J464),"",Colony!J464)</f>
        <v/>
      </c>
      <c r="H447" s="1" t="str">
        <f>IF(ISBLANK(Colony!L464),"",Colony!L464)</f>
        <v/>
      </c>
      <c r="I447" t="str">
        <f t="array" ref="I447">_xlfn.IFNA(INDEX($A$4:$A$499&amp;$E$4:$E$499, MATCH(0, COUNTIF(I$3:I446, $A$4:$A$499&amp;$E$4:$E$499), 0)),"")</f>
        <v/>
      </c>
      <c r="J447" t="str">
        <f t="array" ref="J447">_xlfn.IFNA( MATCH(0, COUNTIF(I$3:I446, $A$4:$A$499&amp;$E$4:$E$499), 0),"")</f>
        <v/>
      </c>
      <c r="K447" s="2" t="str">
        <f t="array" ref="K447">IFERROR(INDEX($A$4:$A$499, J447),"")</f>
        <v/>
      </c>
      <c r="L447" t="str">
        <f t="array" ref="L447">IFERROR(INDEX($G$4:$G$499, J447),"")</f>
        <v/>
      </c>
      <c r="M447" t="str">
        <f t="array" ref="M447">IF(AND(J448&gt;99999,J447&lt;99999),O447- (SUM(--(NOT(ISBLANK(INDEX(Colony!$J$21:$J$494, J447):INDEX(Colony!$J$21:$J$494, COUNT($A$4:$A$499))))))), IFERROR(O447-(SUM(--(NOT(ISBLANK(INDEX(Colony!$J$21:$J$494, J447):INDEX(Colony!$J$21:$J$494, J448-1)))))),""))</f>
        <v/>
      </c>
      <c r="N447" t="str">
        <f t="array" ref="N447">IFERROR(INDEX($E$4:$E$499,J447),"")</f>
        <v/>
      </c>
      <c r="O447" t="str">
        <f t="array" ref="O447">IFERROR(IF(NOT(J447+100&gt;J448),COUNT($A$4:$A$499)+1-J447,IFERROR(J448-J447,"")),"")</f>
        <v/>
      </c>
      <c r="W447" s="2"/>
      <c r="Y447" s="2"/>
      <c r="AA447" s="2"/>
      <c r="AC447" s="2"/>
      <c r="AE447" s="2"/>
      <c r="AG447" s="2"/>
      <c r="AI447" s="2"/>
    </row>
    <row r="448" spans="1:35" x14ac:dyDescent="0.25">
      <c r="A448" s="2" t="str">
        <f>IF(ISBLANK(Colony!D465),"",Colony!D465)</f>
        <v/>
      </c>
      <c r="B448" t="str">
        <f>IF(ISBLANK(Colony!E465),"",Colony!E465)</f>
        <v/>
      </c>
      <c r="C448" t="str">
        <f>IF(ISBLANK(Colony!F465),"",Colony!F465)</f>
        <v/>
      </c>
      <c r="D448" s="1" t="str">
        <f>IF(ISBLANK(Colony!G465),"",Colony!G465)</f>
        <v/>
      </c>
      <c r="E448" s="1" t="str">
        <f>IF(ISBLANK(Colony!H465),"",Colony!H465)</f>
        <v/>
      </c>
      <c r="F448" s="1" t="str">
        <f>IF(ISBLANK(Colony!I465),"",Colony!I465)</f>
        <v/>
      </c>
      <c r="G448" s="1" t="str">
        <f>IF(ISBLANK(Colony!J465),"",Colony!J465)</f>
        <v/>
      </c>
      <c r="H448" s="1" t="str">
        <f>IF(ISBLANK(Colony!L465),"",Colony!L465)</f>
        <v/>
      </c>
      <c r="I448" t="str">
        <f t="array" ref="I448">_xlfn.IFNA(INDEX($A$4:$A$499&amp;$E$4:$E$499, MATCH(0, COUNTIF(I$3:I447, $A$4:$A$499&amp;$E$4:$E$499), 0)),"")</f>
        <v/>
      </c>
      <c r="J448" t="str">
        <f t="array" ref="J448">_xlfn.IFNA( MATCH(0, COUNTIF(I$3:I447, $A$4:$A$499&amp;$E$4:$E$499), 0),"")</f>
        <v/>
      </c>
      <c r="K448" s="2" t="str">
        <f t="array" ref="K448">IFERROR(INDEX($A$4:$A$499, J448),"")</f>
        <v/>
      </c>
      <c r="L448" t="str">
        <f t="array" ref="L448">IFERROR(INDEX($G$4:$G$499, J448),"")</f>
        <v/>
      </c>
      <c r="M448" t="str">
        <f t="array" ref="M448">IF(AND(J449&gt;99999,J448&lt;99999),O448- (SUM(--(NOT(ISBLANK(INDEX(Colony!$J$21:$J$494, J448):INDEX(Colony!$J$21:$J$494, COUNT($A$4:$A$499))))))), IFERROR(O448-(SUM(--(NOT(ISBLANK(INDEX(Colony!$J$21:$J$494, J448):INDEX(Colony!$J$21:$J$494, J449-1)))))),""))</f>
        <v/>
      </c>
      <c r="N448" t="str">
        <f t="array" ref="N448">IFERROR(INDEX($E$4:$E$499,J448),"")</f>
        <v/>
      </c>
      <c r="O448" t="str">
        <f t="array" ref="O448">IFERROR(IF(NOT(J448+100&gt;J449),COUNT($A$4:$A$499)+1-J448,IFERROR(J449-J448,"")),"")</f>
        <v/>
      </c>
      <c r="W448" s="2"/>
      <c r="Y448" s="2"/>
      <c r="AA448" s="2"/>
      <c r="AC448" s="2"/>
      <c r="AE448" s="2"/>
      <c r="AG448" s="2"/>
      <c r="AI448" s="2"/>
    </row>
    <row r="449" spans="1:35" x14ac:dyDescent="0.25">
      <c r="A449" s="2" t="str">
        <f>IF(ISBLANK(Colony!D466),"",Colony!D466)</f>
        <v/>
      </c>
      <c r="B449" t="str">
        <f>IF(ISBLANK(Colony!E466),"",Colony!E466)</f>
        <v/>
      </c>
      <c r="C449" t="str">
        <f>IF(ISBLANK(Colony!F466),"",Colony!F466)</f>
        <v/>
      </c>
      <c r="D449" s="1" t="str">
        <f>IF(ISBLANK(Colony!G466),"",Colony!G466)</f>
        <v/>
      </c>
      <c r="E449" s="1" t="str">
        <f>IF(ISBLANK(Colony!H466),"",Colony!H466)</f>
        <v/>
      </c>
      <c r="F449" s="1" t="str">
        <f>IF(ISBLANK(Colony!I466),"",Colony!I466)</f>
        <v/>
      </c>
      <c r="G449" s="1" t="str">
        <f>IF(ISBLANK(Colony!J466),"",Colony!J466)</f>
        <v/>
      </c>
      <c r="H449" s="1" t="str">
        <f>IF(ISBLANK(Colony!L466),"",Colony!L466)</f>
        <v/>
      </c>
      <c r="I449" t="str">
        <f t="array" ref="I449">_xlfn.IFNA(INDEX($A$4:$A$499&amp;$E$4:$E$499, MATCH(0, COUNTIF(I$3:I448, $A$4:$A$499&amp;$E$4:$E$499), 0)),"")</f>
        <v/>
      </c>
      <c r="J449" t="str">
        <f t="array" ref="J449">_xlfn.IFNA( MATCH(0, COUNTIF(I$3:I448, $A$4:$A$499&amp;$E$4:$E$499), 0),"")</f>
        <v/>
      </c>
      <c r="K449" s="2" t="str">
        <f t="array" ref="K449">IFERROR(INDEX($A$4:$A$499, J449),"")</f>
        <v/>
      </c>
      <c r="L449" t="str">
        <f t="array" ref="L449">IFERROR(INDEX($G$4:$G$499, J449),"")</f>
        <v/>
      </c>
      <c r="M449" t="str">
        <f t="array" ref="M449">IF(AND(J450&gt;99999,J449&lt;99999),O449- (SUM(--(NOT(ISBLANK(INDEX(Colony!$J$21:$J$494, J449):INDEX(Colony!$J$21:$J$494, COUNT($A$4:$A$499))))))), IFERROR(O449-(SUM(--(NOT(ISBLANK(INDEX(Colony!$J$21:$J$494, J449):INDEX(Colony!$J$21:$J$494, J450-1)))))),""))</f>
        <v/>
      </c>
      <c r="N449" t="str">
        <f t="array" ref="N449">IFERROR(INDEX($E$4:$E$499,J449),"")</f>
        <v/>
      </c>
      <c r="O449" t="str">
        <f t="array" ref="O449">IFERROR(IF(NOT(J449+100&gt;J450),COUNT($A$4:$A$499)+1-J449,IFERROR(J450-J449,"")),"")</f>
        <v/>
      </c>
      <c r="W449" s="2"/>
      <c r="Y449" s="2"/>
      <c r="AA449" s="2"/>
      <c r="AC449" s="2"/>
      <c r="AE449" s="2"/>
      <c r="AG449" s="2"/>
      <c r="AI449" s="2"/>
    </row>
    <row r="450" spans="1:35" x14ac:dyDescent="0.25">
      <c r="A450" s="2" t="str">
        <f>IF(ISBLANK(Colony!D467),"",Colony!D467)</f>
        <v/>
      </c>
      <c r="B450" t="str">
        <f>IF(ISBLANK(Colony!E467),"",Colony!E467)</f>
        <v/>
      </c>
      <c r="C450" t="str">
        <f>IF(ISBLANK(Colony!F467),"",Colony!F467)</f>
        <v/>
      </c>
      <c r="D450" s="1" t="str">
        <f>IF(ISBLANK(Colony!G467),"",Colony!G467)</f>
        <v/>
      </c>
      <c r="E450" s="1" t="str">
        <f>IF(ISBLANK(Colony!H467),"",Colony!H467)</f>
        <v/>
      </c>
      <c r="F450" s="1" t="str">
        <f>IF(ISBLANK(Colony!I467),"",Colony!I467)</f>
        <v/>
      </c>
      <c r="G450" s="1" t="str">
        <f>IF(ISBLANK(Colony!J467),"",Colony!J467)</f>
        <v/>
      </c>
      <c r="H450" s="1" t="str">
        <f>IF(ISBLANK(Colony!L467),"",Colony!L467)</f>
        <v/>
      </c>
      <c r="I450" t="str">
        <f t="array" ref="I450">_xlfn.IFNA(INDEX($A$4:$A$499&amp;$E$4:$E$499, MATCH(0, COUNTIF(I$3:I449, $A$4:$A$499&amp;$E$4:$E$499), 0)),"")</f>
        <v/>
      </c>
      <c r="J450" t="str">
        <f t="array" ref="J450">_xlfn.IFNA( MATCH(0, COUNTIF(I$3:I449, $A$4:$A$499&amp;$E$4:$E$499), 0),"")</f>
        <v/>
      </c>
      <c r="K450" s="2" t="str">
        <f t="array" ref="K450">IFERROR(INDEX($A$4:$A$499, J450),"")</f>
        <v/>
      </c>
      <c r="L450" t="str">
        <f t="array" ref="L450">IFERROR(INDEX($G$4:$G$499, J450),"")</f>
        <v/>
      </c>
      <c r="M450" t="str">
        <f t="array" ref="M450">IF(AND(J451&gt;99999,J450&lt;99999),O450- (SUM(--(NOT(ISBLANK(INDEX(Colony!$J$21:$J$494, J450):INDEX(Colony!$J$21:$J$494, COUNT($A$4:$A$499))))))), IFERROR(O450-(SUM(--(NOT(ISBLANK(INDEX(Colony!$J$21:$J$494, J450):INDEX(Colony!$J$21:$J$494, J451-1)))))),""))</f>
        <v/>
      </c>
      <c r="N450" t="str">
        <f t="array" ref="N450">IFERROR(INDEX($E$4:$E$499,J450),"")</f>
        <v/>
      </c>
      <c r="O450" t="str">
        <f t="array" ref="O450">IFERROR(IF(NOT(J450+100&gt;J451),COUNT($A$4:$A$499)+1-J450,IFERROR(J451-J450,"")),"")</f>
        <v/>
      </c>
      <c r="W450" s="2"/>
      <c r="Y450" s="2"/>
      <c r="AA450" s="2"/>
      <c r="AC450" s="2"/>
      <c r="AE450" s="2"/>
      <c r="AG450" s="2"/>
      <c r="AI450" s="2"/>
    </row>
    <row r="451" spans="1:35" x14ac:dyDescent="0.25">
      <c r="A451" s="2" t="str">
        <f>IF(ISBLANK(Colony!D468),"",Colony!D468)</f>
        <v/>
      </c>
      <c r="B451" t="str">
        <f>IF(ISBLANK(Colony!E468),"",Colony!E468)</f>
        <v/>
      </c>
      <c r="C451" t="str">
        <f>IF(ISBLANK(Colony!F468),"",Colony!F468)</f>
        <v/>
      </c>
      <c r="D451" s="1" t="str">
        <f>IF(ISBLANK(Colony!G468),"",Colony!G468)</f>
        <v/>
      </c>
      <c r="E451" s="1" t="str">
        <f>IF(ISBLANK(Colony!H468),"",Colony!H468)</f>
        <v/>
      </c>
      <c r="F451" s="1" t="str">
        <f>IF(ISBLANK(Colony!I468),"",Colony!I468)</f>
        <v/>
      </c>
      <c r="G451" s="1" t="str">
        <f>IF(ISBLANK(Colony!J468),"",Colony!J468)</f>
        <v/>
      </c>
      <c r="H451" s="1" t="str">
        <f>IF(ISBLANK(Colony!L468),"",Colony!L468)</f>
        <v/>
      </c>
      <c r="I451" t="str">
        <f t="array" ref="I451">_xlfn.IFNA(INDEX($A$4:$A$499&amp;$E$4:$E$499, MATCH(0, COUNTIF(I$3:I450, $A$4:$A$499&amp;$E$4:$E$499), 0)),"")</f>
        <v/>
      </c>
      <c r="J451" t="str">
        <f t="array" ref="J451">_xlfn.IFNA( MATCH(0, COUNTIF(I$3:I450, $A$4:$A$499&amp;$E$4:$E$499), 0),"")</f>
        <v/>
      </c>
      <c r="K451" s="2" t="str">
        <f t="array" ref="K451">IFERROR(INDEX($A$4:$A$499, J451),"")</f>
        <v/>
      </c>
      <c r="L451" t="str">
        <f t="array" ref="L451">IFERROR(INDEX($G$4:$G$499, J451),"")</f>
        <v/>
      </c>
      <c r="M451" t="str">
        <f t="array" ref="M451">IF(AND(J452&gt;99999,J451&lt;99999),O451- (SUM(--(NOT(ISBLANK(INDEX(Colony!$J$21:$J$494, J451):INDEX(Colony!$J$21:$J$494, COUNT($A$4:$A$499))))))), IFERROR(O451-(SUM(--(NOT(ISBLANK(INDEX(Colony!$J$21:$J$494, J451):INDEX(Colony!$J$21:$J$494, J452-1)))))),""))</f>
        <v/>
      </c>
      <c r="N451" t="str">
        <f t="array" ref="N451">IFERROR(INDEX($E$4:$E$499,J451),"")</f>
        <v/>
      </c>
      <c r="O451" t="str">
        <f t="array" ref="O451">IFERROR(IF(NOT(J451+100&gt;J452),COUNT($A$4:$A$499)+1-J451,IFERROR(J452-J451,"")),"")</f>
        <v/>
      </c>
      <c r="W451" s="2"/>
      <c r="Y451" s="2"/>
      <c r="AA451" s="2"/>
      <c r="AC451" s="2"/>
      <c r="AE451" s="2"/>
      <c r="AG451" s="2"/>
      <c r="AI451" s="2"/>
    </row>
    <row r="452" spans="1:35" x14ac:dyDescent="0.25">
      <c r="A452" s="2" t="str">
        <f>IF(ISBLANK(Colony!D469),"",Colony!D469)</f>
        <v/>
      </c>
      <c r="B452" t="str">
        <f>IF(ISBLANK(Colony!E469),"",Colony!E469)</f>
        <v/>
      </c>
      <c r="C452" t="str">
        <f>IF(ISBLANK(Colony!F469),"",Colony!F469)</f>
        <v/>
      </c>
      <c r="D452" s="1" t="str">
        <f>IF(ISBLANK(Colony!G469),"",Colony!G469)</f>
        <v/>
      </c>
      <c r="E452" s="1" t="str">
        <f>IF(ISBLANK(Colony!H469),"",Colony!H469)</f>
        <v/>
      </c>
      <c r="F452" s="1" t="str">
        <f>IF(ISBLANK(Colony!I469),"",Colony!I469)</f>
        <v/>
      </c>
      <c r="G452" s="1" t="str">
        <f>IF(ISBLANK(Colony!J469),"",Colony!J469)</f>
        <v/>
      </c>
      <c r="H452" s="1" t="str">
        <f>IF(ISBLANK(Colony!L469),"",Colony!L469)</f>
        <v/>
      </c>
      <c r="I452" t="str">
        <f t="array" ref="I452">_xlfn.IFNA(INDEX($A$4:$A$499&amp;$E$4:$E$499, MATCH(0, COUNTIF(I$3:I451, $A$4:$A$499&amp;$E$4:$E$499), 0)),"")</f>
        <v/>
      </c>
      <c r="J452" t="str">
        <f t="array" ref="J452">_xlfn.IFNA( MATCH(0, COUNTIF(I$3:I451, $A$4:$A$499&amp;$E$4:$E$499), 0),"")</f>
        <v/>
      </c>
      <c r="K452" s="2" t="str">
        <f t="array" ref="K452">IFERROR(INDEX($A$4:$A$499, J452),"")</f>
        <v/>
      </c>
      <c r="L452" t="str">
        <f t="array" ref="L452">IFERROR(INDEX($G$4:$G$499, J452),"")</f>
        <v/>
      </c>
      <c r="M452" t="str">
        <f t="array" ref="M452">IF(AND(J453&gt;99999,J452&lt;99999),O452- (SUM(--(NOT(ISBLANK(INDEX(Colony!$J$21:$J$494, J452):INDEX(Colony!$J$21:$J$494, COUNT($A$4:$A$499))))))), IFERROR(O452-(SUM(--(NOT(ISBLANK(INDEX(Colony!$J$21:$J$494, J452):INDEX(Colony!$J$21:$J$494, J453-1)))))),""))</f>
        <v/>
      </c>
      <c r="N452" t="str">
        <f t="array" ref="N452">IFERROR(INDEX($E$4:$E$499,J452),"")</f>
        <v/>
      </c>
      <c r="O452" t="str">
        <f t="array" ref="O452">IFERROR(IF(NOT(J452+100&gt;J453),COUNT($A$4:$A$499)+1-J452,IFERROR(J453-J452,"")),"")</f>
        <v/>
      </c>
      <c r="W452" s="2"/>
      <c r="Y452" s="2"/>
      <c r="AA452" s="2"/>
      <c r="AC452" s="2"/>
      <c r="AE452" s="2"/>
      <c r="AG452" s="2"/>
      <c r="AI452" s="2"/>
    </row>
    <row r="453" spans="1:35" x14ac:dyDescent="0.25">
      <c r="A453" s="2" t="str">
        <f>IF(ISBLANK(Colony!D470),"",Colony!D470)</f>
        <v/>
      </c>
      <c r="B453" t="str">
        <f>IF(ISBLANK(Colony!E470),"",Colony!E470)</f>
        <v/>
      </c>
      <c r="C453" t="str">
        <f>IF(ISBLANK(Colony!F470),"",Colony!F470)</f>
        <v/>
      </c>
      <c r="D453" s="1" t="str">
        <f>IF(ISBLANK(Colony!G470),"",Colony!G470)</f>
        <v/>
      </c>
      <c r="E453" s="1" t="str">
        <f>IF(ISBLANK(Colony!H470),"",Colony!H470)</f>
        <v/>
      </c>
      <c r="F453" s="1" t="str">
        <f>IF(ISBLANK(Colony!I470),"",Colony!I470)</f>
        <v/>
      </c>
      <c r="G453" s="1" t="str">
        <f>IF(ISBLANK(Colony!J470),"",Colony!J470)</f>
        <v/>
      </c>
      <c r="H453" s="1" t="str">
        <f>IF(ISBLANK(Colony!L470),"",Colony!L470)</f>
        <v/>
      </c>
      <c r="I453" t="str">
        <f t="array" ref="I453">_xlfn.IFNA(INDEX($A$4:$A$499&amp;$E$4:$E$499, MATCH(0, COUNTIF(I$3:I452, $A$4:$A$499&amp;$E$4:$E$499), 0)),"")</f>
        <v/>
      </c>
      <c r="J453" t="str">
        <f t="array" ref="J453">_xlfn.IFNA( MATCH(0, COUNTIF(I$3:I452, $A$4:$A$499&amp;$E$4:$E$499), 0),"")</f>
        <v/>
      </c>
      <c r="K453" s="2" t="str">
        <f t="array" ref="K453">IFERROR(INDEX($A$4:$A$499, J453),"")</f>
        <v/>
      </c>
      <c r="L453" t="str">
        <f t="array" ref="L453">IFERROR(INDEX($G$4:$G$499, J453),"")</f>
        <v/>
      </c>
      <c r="M453" t="str">
        <f t="array" ref="M453">IF(AND(J454&gt;99999,J453&lt;99999),O453- (SUM(--(NOT(ISBLANK(INDEX(Colony!$J$21:$J$494, J453):INDEX(Colony!$J$21:$J$494, COUNT($A$4:$A$499))))))), IFERROR(O453-(SUM(--(NOT(ISBLANK(INDEX(Colony!$J$21:$J$494, J453):INDEX(Colony!$J$21:$J$494, J454-1)))))),""))</f>
        <v/>
      </c>
      <c r="N453" t="str">
        <f t="array" ref="N453">IFERROR(INDEX($E$4:$E$499,J453),"")</f>
        <v/>
      </c>
      <c r="O453" t="str">
        <f t="array" ref="O453">IFERROR(IF(NOT(J453+100&gt;J454),COUNT($A$4:$A$499)+1-J453,IFERROR(J454-J453,"")),"")</f>
        <v/>
      </c>
      <c r="W453" s="2"/>
      <c r="Y453" s="2"/>
      <c r="AA453" s="2"/>
      <c r="AC453" s="2"/>
      <c r="AE453" s="2"/>
      <c r="AG453" s="2"/>
      <c r="AI453" s="2"/>
    </row>
    <row r="454" spans="1:35" x14ac:dyDescent="0.25">
      <c r="A454" s="2" t="str">
        <f>IF(ISBLANK(Colony!D471),"",Colony!D471)</f>
        <v/>
      </c>
      <c r="B454" t="str">
        <f>IF(ISBLANK(Colony!E471),"",Colony!E471)</f>
        <v/>
      </c>
      <c r="C454" t="str">
        <f>IF(ISBLANK(Colony!F471),"",Colony!F471)</f>
        <v/>
      </c>
      <c r="D454" s="1" t="str">
        <f>IF(ISBLANK(Colony!G471),"",Colony!G471)</f>
        <v/>
      </c>
      <c r="E454" s="1" t="str">
        <f>IF(ISBLANK(Colony!H471),"",Colony!H471)</f>
        <v/>
      </c>
      <c r="F454" s="1" t="str">
        <f>IF(ISBLANK(Colony!I471),"",Colony!I471)</f>
        <v/>
      </c>
      <c r="G454" s="1" t="str">
        <f>IF(ISBLANK(Colony!J471),"",Colony!J471)</f>
        <v/>
      </c>
      <c r="H454" s="1" t="str">
        <f>IF(ISBLANK(Colony!L471),"",Colony!L471)</f>
        <v/>
      </c>
      <c r="I454" t="str">
        <f t="array" ref="I454">_xlfn.IFNA(INDEX($A$4:$A$499&amp;$E$4:$E$499, MATCH(0, COUNTIF(I$3:I453, $A$4:$A$499&amp;$E$4:$E$499), 0)),"")</f>
        <v/>
      </c>
      <c r="J454" t="str">
        <f t="array" ref="J454">_xlfn.IFNA( MATCH(0, COUNTIF(I$3:I453, $A$4:$A$499&amp;$E$4:$E$499), 0),"")</f>
        <v/>
      </c>
      <c r="K454" s="2" t="str">
        <f t="array" ref="K454">IFERROR(INDEX($A$4:$A$499, J454),"")</f>
        <v/>
      </c>
      <c r="L454" t="str">
        <f t="array" ref="L454">IFERROR(INDEX($G$4:$G$499, J454),"")</f>
        <v/>
      </c>
      <c r="M454" t="str">
        <f t="array" ref="M454">IF(AND(J455&gt;99999,J454&lt;99999),O454- (SUM(--(NOT(ISBLANK(INDEX(Colony!$J$21:$J$494, J454):INDEX(Colony!$J$21:$J$494, COUNT($A$4:$A$499))))))), IFERROR(O454-(SUM(--(NOT(ISBLANK(INDEX(Colony!$J$21:$J$494, J454):INDEX(Colony!$J$21:$J$494, J455-1)))))),""))</f>
        <v/>
      </c>
      <c r="N454" t="str">
        <f t="array" ref="N454">IFERROR(INDEX($E$4:$E$499,J454),"")</f>
        <v/>
      </c>
      <c r="O454" t="str">
        <f t="array" ref="O454">IFERROR(IF(NOT(J454+100&gt;J455),COUNT($A$4:$A$499)+1-J454,IFERROR(J455-J454,"")),"")</f>
        <v/>
      </c>
      <c r="W454" s="2"/>
      <c r="Y454" s="2"/>
      <c r="AA454" s="2"/>
      <c r="AC454" s="2"/>
      <c r="AE454" s="2"/>
      <c r="AG454" s="2"/>
      <c r="AI454" s="2"/>
    </row>
    <row r="455" spans="1:35" x14ac:dyDescent="0.25">
      <c r="A455" s="2" t="str">
        <f>IF(ISBLANK(Colony!D472),"",Colony!D472)</f>
        <v/>
      </c>
      <c r="B455" t="str">
        <f>IF(ISBLANK(Colony!E472),"",Colony!E472)</f>
        <v/>
      </c>
      <c r="C455" t="str">
        <f>IF(ISBLANK(Colony!F472),"",Colony!F472)</f>
        <v/>
      </c>
      <c r="D455" s="1" t="str">
        <f>IF(ISBLANK(Colony!G472),"",Colony!G472)</f>
        <v/>
      </c>
      <c r="E455" s="1" t="str">
        <f>IF(ISBLANK(Colony!H472),"",Colony!H472)</f>
        <v/>
      </c>
      <c r="F455" s="1" t="str">
        <f>IF(ISBLANK(Colony!I472),"",Colony!I472)</f>
        <v/>
      </c>
      <c r="G455" s="1" t="str">
        <f>IF(ISBLANK(Colony!J472),"",Colony!J472)</f>
        <v/>
      </c>
      <c r="H455" s="1" t="str">
        <f>IF(ISBLANK(Colony!L472),"",Colony!L472)</f>
        <v/>
      </c>
      <c r="I455" t="str">
        <f t="array" ref="I455">_xlfn.IFNA(INDEX($A$4:$A$499&amp;$E$4:$E$499, MATCH(0, COUNTIF(I$3:I454, $A$4:$A$499&amp;$E$4:$E$499), 0)),"")</f>
        <v/>
      </c>
      <c r="J455" t="str">
        <f t="array" ref="J455">_xlfn.IFNA( MATCH(0, COUNTIF(I$3:I454, $A$4:$A$499&amp;$E$4:$E$499), 0),"")</f>
        <v/>
      </c>
      <c r="K455" s="2" t="str">
        <f t="array" ref="K455">IFERROR(INDEX($A$4:$A$499, J455),"")</f>
        <v/>
      </c>
      <c r="L455" t="str">
        <f t="array" ref="L455">IFERROR(INDEX($G$4:$G$499, J455),"")</f>
        <v/>
      </c>
      <c r="M455" t="str">
        <f t="array" ref="M455">IF(AND(J456&gt;99999,J455&lt;99999),O455- (SUM(--(NOT(ISBLANK(INDEX(Colony!$J$21:$J$494, J455):INDEX(Colony!$J$21:$J$494, COUNT($A$4:$A$499))))))), IFERROR(O455-(SUM(--(NOT(ISBLANK(INDEX(Colony!$J$21:$J$494, J455):INDEX(Colony!$J$21:$J$494, J456-1)))))),""))</f>
        <v/>
      </c>
      <c r="N455" t="str">
        <f t="array" ref="N455">IFERROR(INDEX($E$4:$E$499,J455),"")</f>
        <v/>
      </c>
      <c r="O455" t="str">
        <f t="array" ref="O455">IFERROR(IF(NOT(J455+100&gt;J456),COUNT($A$4:$A$499)+1-J455,IFERROR(J456-J455,"")),"")</f>
        <v/>
      </c>
      <c r="W455" s="2"/>
      <c r="Y455" s="2"/>
      <c r="AA455" s="2"/>
      <c r="AC455" s="2"/>
      <c r="AE455" s="2"/>
      <c r="AG455" s="2"/>
      <c r="AI455" s="2"/>
    </row>
    <row r="456" spans="1:35" x14ac:dyDescent="0.25">
      <c r="A456" s="2" t="str">
        <f>IF(ISBLANK(Colony!D473),"",Colony!D473)</f>
        <v/>
      </c>
      <c r="B456" t="str">
        <f>IF(ISBLANK(Colony!E473),"",Colony!E473)</f>
        <v/>
      </c>
      <c r="C456" t="str">
        <f>IF(ISBLANK(Colony!F473),"",Colony!F473)</f>
        <v/>
      </c>
      <c r="D456" s="1" t="str">
        <f>IF(ISBLANK(Colony!G473),"",Colony!G473)</f>
        <v/>
      </c>
      <c r="E456" s="1" t="str">
        <f>IF(ISBLANK(Colony!H473),"",Colony!H473)</f>
        <v/>
      </c>
      <c r="F456" s="1" t="str">
        <f>IF(ISBLANK(Colony!I473),"",Colony!I473)</f>
        <v/>
      </c>
      <c r="G456" s="1" t="str">
        <f>IF(ISBLANK(Colony!J473),"",Colony!J473)</f>
        <v/>
      </c>
      <c r="H456" s="1" t="str">
        <f>IF(ISBLANK(Colony!L473),"",Colony!L473)</f>
        <v/>
      </c>
      <c r="I456" t="str">
        <f t="array" ref="I456">_xlfn.IFNA(INDEX($A$4:$A$499&amp;$E$4:$E$499, MATCH(0, COUNTIF(I$3:I455, $A$4:$A$499&amp;$E$4:$E$499), 0)),"")</f>
        <v/>
      </c>
      <c r="J456" t="str">
        <f t="array" ref="J456">_xlfn.IFNA( MATCH(0, COUNTIF(I$3:I455, $A$4:$A$499&amp;$E$4:$E$499), 0),"")</f>
        <v/>
      </c>
      <c r="K456" s="2" t="str">
        <f t="array" ref="K456">IFERROR(INDEX($A$4:$A$499, J456),"")</f>
        <v/>
      </c>
      <c r="L456" t="str">
        <f t="array" ref="L456">IFERROR(INDEX($G$4:$G$499, J456),"")</f>
        <v/>
      </c>
      <c r="M456" t="str">
        <f t="array" ref="M456">IF(AND(J457&gt;99999,J456&lt;99999),O456- (SUM(--(NOT(ISBLANK(INDEX(Colony!$J$21:$J$494, J456):INDEX(Colony!$J$21:$J$494, COUNT($A$4:$A$499))))))), IFERROR(O456-(SUM(--(NOT(ISBLANK(INDEX(Colony!$J$21:$J$494, J456):INDEX(Colony!$J$21:$J$494, J457-1)))))),""))</f>
        <v/>
      </c>
      <c r="N456" t="str">
        <f t="array" ref="N456">IFERROR(INDEX($E$4:$E$499,J456),"")</f>
        <v/>
      </c>
      <c r="O456" t="str">
        <f t="array" ref="O456">IFERROR(IF(NOT(J456+100&gt;J457),COUNT($A$4:$A$499)+1-J456,IFERROR(J457-J456,"")),"")</f>
        <v/>
      </c>
      <c r="W456" s="2"/>
      <c r="Y456" s="2"/>
      <c r="AA456" s="2"/>
      <c r="AC456" s="2"/>
      <c r="AE456" s="2"/>
      <c r="AG456" s="2"/>
      <c r="AI456" s="2"/>
    </row>
    <row r="457" spans="1:35" x14ac:dyDescent="0.25">
      <c r="A457" s="2" t="str">
        <f>IF(ISBLANK(Colony!D474),"",Colony!D474)</f>
        <v/>
      </c>
      <c r="B457" t="str">
        <f>IF(ISBLANK(Colony!E474),"",Colony!E474)</f>
        <v/>
      </c>
      <c r="C457" t="str">
        <f>IF(ISBLANK(Colony!F474),"",Colony!F474)</f>
        <v/>
      </c>
      <c r="D457" s="1" t="str">
        <f>IF(ISBLANK(Colony!G474),"",Colony!G474)</f>
        <v/>
      </c>
      <c r="E457" s="1" t="str">
        <f>IF(ISBLANK(Colony!H474),"",Colony!H474)</f>
        <v/>
      </c>
      <c r="F457" s="1" t="str">
        <f>IF(ISBLANK(Colony!I474),"",Colony!I474)</f>
        <v/>
      </c>
      <c r="G457" s="1" t="str">
        <f>IF(ISBLANK(Colony!J474),"",Colony!J474)</f>
        <v/>
      </c>
      <c r="H457" s="1" t="str">
        <f>IF(ISBLANK(Colony!L474),"",Colony!L474)</f>
        <v/>
      </c>
      <c r="I457" t="str">
        <f t="array" ref="I457">_xlfn.IFNA(INDEX($A$4:$A$499&amp;$E$4:$E$499, MATCH(0, COUNTIF(I$3:I456, $A$4:$A$499&amp;$E$4:$E$499), 0)),"")</f>
        <v/>
      </c>
      <c r="J457" t="str">
        <f t="array" ref="J457">_xlfn.IFNA( MATCH(0, COUNTIF(I$3:I456, $A$4:$A$499&amp;$E$4:$E$499), 0),"")</f>
        <v/>
      </c>
      <c r="K457" s="2" t="str">
        <f t="array" ref="K457">IFERROR(INDEX($A$4:$A$499, J457),"")</f>
        <v/>
      </c>
      <c r="L457" t="str">
        <f t="array" ref="L457">IFERROR(INDEX($G$4:$G$499, J457),"")</f>
        <v/>
      </c>
      <c r="M457" t="str">
        <f t="array" ref="M457">IF(AND(J458&gt;99999,J457&lt;99999),O457- (SUM(--(NOT(ISBLANK(INDEX(Colony!$J$21:$J$494, J457):INDEX(Colony!$J$21:$J$494, COUNT($A$4:$A$499))))))), IFERROR(O457-(SUM(--(NOT(ISBLANK(INDEX(Colony!$J$21:$J$494, J457):INDEX(Colony!$J$21:$J$494, J458-1)))))),""))</f>
        <v/>
      </c>
      <c r="N457" t="str">
        <f t="array" ref="N457">IFERROR(INDEX($E$4:$E$499,J457),"")</f>
        <v/>
      </c>
      <c r="O457" t="str">
        <f t="array" ref="O457">IFERROR(IF(NOT(J457+100&gt;J458),COUNT($A$4:$A$499)+1-J457,IFERROR(J458-J457,"")),"")</f>
        <v/>
      </c>
      <c r="W457" s="2"/>
      <c r="Y457" s="2"/>
      <c r="AA457" s="2"/>
      <c r="AC457" s="2"/>
      <c r="AE457" s="2"/>
      <c r="AG457" s="2"/>
      <c r="AI457" s="2"/>
    </row>
    <row r="458" spans="1:35" x14ac:dyDescent="0.25">
      <c r="A458" s="2" t="str">
        <f>IF(ISBLANK(Colony!D475),"",Colony!D475)</f>
        <v/>
      </c>
      <c r="B458" t="str">
        <f>IF(ISBLANK(Colony!E475),"",Colony!E475)</f>
        <v/>
      </c>
      <c r="C458" t="str">
        <f>IF(ISBLANK(Colony!F475),"",Colony!F475)</f>
        <v/>
      </c>
      <c r="D458" s="1" t="str">
        <f>IF(ISBLANK(Colony!G475),"",Colony!G475)</f>
        <v/>
      </c>
      <c r="E458" s="1" t="str">
        <f>IF(ISBLANK(Colony!H475),"",Colony!H475)</f>
        <v/>
      </c>
      <c r="F458" s="1" t="str">
        <f>IF(ISBLANK(Colony!I475),"",Colony!I475)</f>
        <v/>
      </c>
      <c r="G458" s="1" t="str">
        <f>IF(ISBLANK(Colony!J475),"",Colony!J475)</f>
        <v/>
      </c>
      <c r="H458" s="1" t="str">
        <f>IF(ISBLANK(Colony!L475),"",Colony!L475)</f>
        <v/>
      </c>
      <c r="I458" t="str">
        <f t="array" ref="I458">_xlfn.IFNA(INDEX($A$4:$A$499&amp;$E$4:$E$499, MATCH(0, COUNTIF(I$3:I457, $A$4:$A$499&amp;$E$4:$E$499), 0)),"")</f>
        <v/>
      </c>
      <c r="J458" t="str">
        <f t="array" ref="J458">_xlfn.IFNA( MATCH(0, COUNTIF(I$3:I457, $A$4:$A$499&amp;$E$4:$E$499), 0),"")</f>
        <v/>
      </c>
      <c r="K458" s="2" t="str">
        <f t="array" ref="K458">IFERROR(INDEX($A$4:$A$499, J458),"")</f>
        <v/>
      </c>
      <c r="L458" t="str">
        <f t="array" ref="L458">IFERROR(INDEX($G$4:$G$499, J458),"")</f>
        <v/>
      </c>
      <c r="M458" t="str">
        <f t="array" ref="M458">IF(AND(J459&gt;99999,J458&lt;99999),O458- (SUM(--(NOT(ISBLANK(INDEX(Colony!$J$21:$J$494, J458):INDEX(Colony!$J$21:$J$494, COUNT($A$4:$A$499))))))), IFERROR(O458-(SUM(--(NOT(ISBLANK(INDEX(Colony!$J$21:$J$494, J458):INDEX(Colony!$J$21:$J$494, J459-1)))))),""))</f>
        <v/>
      </c>
      <c r="N458" t="str">
        <f t="array" ref="N458">IFERROR(INDEX($E$4:$E$499,J458),"")</f>
        <v/>
      </c>
      <c r="O458" t="str">
        <f t="array" ref="O458">IFERROR(IF(NOT(J458+100&gt;J459),COUNT($A$4:$A$499)+1-J458,IFERROR(J459-J458,"")),"")</f>
        <v/>
      </c>
      <c r="W458" s="2"/>
      <c r="Y458" s="2"/>
      <c r="AA458" s="2"/>
      <c r="AC458" s="2"/>
      <c r="AE458" s="2"/>
      <c r="AG458" s="2"/>
      <c r="AI458" s="2"/>
    </row>
    <row r="459" spans="1:35" x14ac:dyDescent="0.25">
      <c r="A459" s="2" t="str">
        <f>IF(ISBLANK(Colony!D476),"",Colony!D476)</f>
        <v/>
      </c>
      <c r="B459" t="str">
        <f>IF(ISBLANK(Colony!E476),"",Colony!E476)</f>
        <v/>
      </c>
      <c r="C459" t="str">
        <f>IF(ISBLANK(Colony!F476),"",Colony!F476)</f>
        <v/>
      </c>
      <c r="D459" s="1" t="str">
        <f>IF(ISBLANK(Colony!G476),"",Colony!G476)</f>
        <v/>
      </c>
      <c r="E459" s="1" t="str">
        <f>IF(ISBLANK(Colony!H476),"",Colony!H476)</f>
        <v/>
      </c>
      <c r="F459" s="1" t="str">
        <f>IF(ISBLANK(Colony!I476),"",Colony!I476)</f>
        <v/>
      </c>
      <c r="G459" s="1" t="str">
        <f>IF(ISBLANK(Colony!J476),"",Colony!J476)</f>
        <v/>
      </c>
      <c r="H459" s="1" t="str">
        <f>IF(ISBLANK(Colony!L476),"",Colony!L476)</f>
        <v/>
      </c>
      <c r="I459" t="str">
        <f t="array" ref="I459">_xlfn.IFNA(INDEX($A$4:$A$499&amp;$E$4:$E$499, MATCH(0, COUNTIF(I$3:I458, $A$4:$A$499&amp;$E$4:$E$499), 0)),"")</f>
        <v/>
      </c>
      <c r="J459" t="str">
        <f t="array" ref="J459">_xlfn.IFNA( MATCH(0, COUNTIF(I$3:I458, $A$4:$A$499&amp;$E$4:$E$499), 0),"")</f>
        <v/>
      </c>
      <c r="K459" s="2" t="str">
        <f t="array" ref="K459">IFERROR(INDEX($A$4:$A$499, J459),"")</f>
        <v/>
      </c>
      <c r="L459" t="str">
        <f t="array" ref="L459">IFERROR(INDEX($G$4:$G$499, J459),"")</f>
        <v/>
      </c>
      <c r="M459" t="str">
        <f t="array" ref="M459">IF(AND(J460&gt;99999,J459&lt;99999),O459- (SUM(--(NOT(ISBLANK(INDEX(Colony!$J$21:$J$494, J459):INDEX(Colony!$J$21:$J$494, COUNT($A$4:$A$499))))))), IFERROR(O459-(SUM(--(NOT(ISBLANK(INDEX(Colony!$J$21:$J$494, J459):INDEX(Colony!$J$21:$J$494, J460-1)))))),""))</f>
        <v/>
      </c>
      <c r="N459" t="str">
        <f t="array" ref="N459">IFERROR(INDEX($E$4:$E$499,J459),"")</f>
        <v/>
      </c>
      <c r="O459" t="str">
        <f t="array" ref="O459">IFERROR(IF(NOT(J459+100&gt;J460),COUNT($A$4:$A$499)+1-J459,IFERROR(J460-J459,"")),"")</f>
        <v/>
      </c>
      <c r="W459" s="2"/>
      <c r="Y459" s="2"/>
      <c r="AA459" s="2"/>
      <c r="AC459" s="2"/>
      <c r="AE459" s="2"/>
      <c r="AG459" s="2"/>
      <c r="AI459" s="2"/>
    </row>
    <row r="460" spans="1:35" x14ac:dyDescent="0.25">
      <c r="A460" s="2" t="str">
        <f>IF(ISBLANK(Colony!D477),"",Colony!D477)</f>
        <v/>
      </c>
      <c r="B460" t="str">
        <f>IF(ISBLANK(Colony!E477),"",Colony!E477)</f>
        <v/>
      </c>
      <c r="C460" t="str">
        <f>IF(ISBLANK(Colony!F477),"",Colony!F477)</f>
        <v/>
      </c>
      <c r="D460" s="1" t="str">
        <f>IF(ISBLANK(Colony!G477),"",Colony!G477)</f>
        <v/>
      </c>
      <c r="E460" s="1" t="str">
        <f>IF(ISBLANK(Colony!H477),"",Colony!H477)</f>
        <v/>
      </c>
      <c r="F460" s="1" t="str">
        <f>IF(ISBLANK(Colony!I477),"",Colony!I477)</f>
        <v/>
      </c>
      <c r="G460" s="1" t="str">
        <f>IF(ISBLANK(Colony!J477),"",Colony!J477)</f>
        <v/>
      </c>
      <c r="H460" s="1" t="str">
        <f>IF(ISBLANK(Colony!L477),"",Colony!L477)</f>
        <v/>
      </c>
      <c r="I460" t="str">
        <f t="array" ref="I460">_xlfn.IFNA(INDEX($A$4:$A$499&amp;$E$4:$E$499, MATCH(0, COUNTIF(I$3:I459, $A$4:$A$499&amp;$E$4:$E$499), 0)),"")</f>
        <v/>
      </c>
      <c r="J460" t="str">
        <f t="array" ref="J460">_xlfn.IFNA( MATCH(0, COUNTIF(I$3:I459, $A$4:$A$499&amp;$E$4:$E$499), 0),"")</f>
        <v/>
      </c>
      <c r="K460" s="2" t="str">
        <f t="array" ref="K460">IFERROR(INDEX($A$4:$A$499, J460),"")</f>
        <v/>
      </c>
      <c r="L460" t="str">
        <f t="array" ref="L460">IFERROR(INDEX($G$4:$G$499, J460),"")</f>
        <v/>
      </c>
      <c r="M460" t="str">
        <f t="array" ref="M460">IF(AND(J461&gt;99999,J460&lt;99999),O460- (SUM(--(NOT(ISBLANK(INDEX(Colony!$J$21:$J$494, J460):INDEX(Colony!$J$21:$J$494, COUNT($A$4:$A$499))))))), IFERROR(O460-(SUM(--(NOT(ISBLANK(INDEX(Colony!$J$21:$J$494, J460):INDEX(Colony!$J$21:$J$494, J461-1)))))),""))</f>
        <v/>
      </c>
      <c r="N460" t="str">
        <f t="array" ref="N460">IFERROR(INDEX($E$4:$E$499,J460),"")</f>
        <v/>
      </c>
      <c r="O460" t="str">
        <f t="array" ref="O460">IFERROR(IF(NOT(J460+100&gt;J461),COUNT($A$4:$A$499)+1-J460,IFERROR(J461-J460,"")),"")</f>
        <v/>
      </c>
      <c r="W460" s="2"/>
      <c r="Y460" s="2"/>
      <c r="AA460" s="2"/>
      <c r="AC460" s="2"/>
      <c r="AE460" s="2"/>
      <c r="AG460" s="2"/>
      <c r="AI460" s="2"/>
    </row>
    <row r="461" spans="1:35" x14ac:dyDescent="0.25">
      <c r="A461" s="2" t="str">
        <f>IF(ISBLANK(Colony!D478),"",Colony!D478)</f>
        <v/>
      </c>
      <c r="B461" t="str">
        <f>IF(ISBLANK(Colony!E478),"",Colony!E478)</f>
        <v/>
      </c>
      <c r="C461" t="str">
        <f>IF(ISBLANK(Colony!F478),"",Colony!F478)</f>
        <v/>
      </c>
      <c r="D461" s="1" t="str">
        <f>IF(ISBLANK(Colony!G478),"",Colony!G478)</f>
        <v/>
      </c>
      <c r="E461" s="1" t="str">
        <f>IF(ISBLANK(Colony!H478),"",Colony!H478)</f>
        <v/>
      </c>
      <c r="F461" s="1" t="str">
        <f>IF(ISBLANK(Colony!I478),"",Colony!I478)</f>
        <v/>
      </c>
      <c r="G461" s="1" t="str">
        <f>IF(ISBLANK(Colony!J478),"",Colony!J478)</f>
        <v/>
      </c>
      <c r="H461" s="1" t="str">
        <f>IF(ISBLANK(Colony!L478),"",Colony!L478)</f>
        <v/>
      </c>
      <c r="I461" t="str">
        <f t="array" ref="I461">_xlfn.IFNA(INDEX($A$4:$A$499&amp;$E$4:$E$499, MATCH(0, COUNTIF(I$3:I460, $A$4:$A$499&amp;$E$4:$E$499), 0)),"")</f>
        <v/>
      </c>
      <c r="J461" t="str">
        <f t="array" ref="J461">_xlfn.IFNA( MATCH(0, COUNTIF(I$3:I460, $A$4:$A$499&amp;$E$4:$E$499), 0),"")</f>
        <v/>
      </c>
      <c r="K461" s="2" t="str">
        <f t="array" ref="K461">IFERROR(INDEX($A$4:$A$499, J461),"")</f>
        <v/>
      </c>
      <c r="L461" t="str">
        <f t="array" ref="L461">IFERROR(INDEX($G$4:$G$499, J461),"")</f>
        <v/>
      </c>
      <c r="M461" t="str">
        <f t="array" ref="M461">IF(AND(J462&gt;99999,J461&lt;99999),O461- (SUM(--(NOT(ISBLANK(INDEX(Colony!$J$21:$J$494, J461):INDEX(Colony!$J$21:$J$494, COUNT($A$4:$A$499))))))), IFERROR(O461-(SUM(--(NOT(ISBLANK(INDEX(Colony!$J$21:$J$494, J461):INDEX(Colony!$J$21:$J$494, J462-1)))))),""))</f>
        <v/>
      </c>
      <c r="N461" t="str">
        <f t="array" ref="N461">IFERROR(INDEX($E$4:$E$499,J461),"")</f>
        <v/>
      </c>
      <c r="O461" t="str">
        <f t="array" ref="O461">IFERROR(IF(NOT(J461+100&gt;J462),COUNT($A$4:$A$499)+1-J461,IFERROR(J462-J461,"")),"")</f>
        <v/>
      </c>
      <c r="W461" s="2"/>
      <c r="Y461" s="2"/>
      <c r="AA461" s="2"/>
      <c r="AC461" s="2"/>
      <c r="AE461" s="2"/>
      <c r="AG461" s="2"/>
      <c r="AI461" s="2"/>
    </row>
    <row r="462" spans="1:35" x14ac:dyDescent="0.25">
      <c r="A462" s="2" t="str">
        <f>IF(ISBLANK(Colony!D479),"",Colony!D479)</f>
        <v/>
      </c>
      <c r="B462" t="str">
        <f>IF(ISBLANK(Colony!E479),"",Colony!E479)</f>
        <v/>
      </c>
      <c r="C462" t="str">
        <f>IF(ISBLANK(Colony!F479),"",Colony!F479)</f>
        <v/>
      </c>
      <c r="D462" s="1" t="str">
        <f>IF(ISBLANK(Colony!G479),"",Colony!G479)</f>
        <v/>
      </c>
      <c r="E462" s="1" t="str">
        <f>IF(ISBLANK(Colony!H479),"",Colony!H479)</f>
        <v/>
      </c>
      <c r="F462" s="1" t="str">
        <f>IF(ISBLANK(Colony!I479),"",Colony!I479)</f>
        <v/>
      </c>
      <c r="G462" s="1" t="str">
        <f>IF(ISBLANK(Colony!J479),"",Colony!J479)</f>
        <v/>
      </c>
      <c r="H462" s="1" t="str">
        <f>IF(ISBLANK(Colony!L479),"",Colony!L479)</f>
        <v/>
      </c>
      <c r="I462" t="str">
        <f t="array" ref="I462">_xlfn.IFNA(INDEX($A$4:$A$499&amp;$E$4:$E$499, MATCH(0, COUNTIF(I$3:I461, $A$4:$A$499&amp;$E$4:$E$499), 0)),"")</f>
        <v/>
      </c>
      <c r="J462" t="str">
        <f t="array" ref="J462">_xlfn.IFNA( MATCH(0, COUNTIF(I$3:I461, $A$4:$A$499&amp;$E$4:$E$499), 0),"")</f>
        <v/>
      </c>
      <c r="K462" s="2" t="str">
        <f t="array" ref="K462">IFERROR(INDEX($A$4:$A$499, J462),"")</f>
        <v/>
      </c>
      <c r="L462" t="str">
        <f t="array" ref="L462">IFERROR(INDEX($G$4:$G$499, J462),"")</f>
        <v/>
      </c>
      <c r="M462" t="str">
        <f t="array" ref="M462">IF(AND(J463&gt;99999,J462&lt;99999),O462- (SUM(--(NOT(ISBLANK(INDEX(Colony!$J$21:$J$494, J462):INDEX(Colony!$J$21:$J$494, COUNT($A$4:$A$499))))))), IFERROR(O462-(SUM(--(NOT(ISBLANK(INDEX(Colony!$J$21:$J$494, J462):INDEX(Colony!$J$21:$J$494, J463-1)))))),""))</f>
        <v/>
      </c>
      <c r="N462" t="str">
        <f t="array" ref="N462">IFERROR(INDEX($E$4:$E$499,J462),"")</f>
        <v/>
      </c>
      <c r="O462" t="str">
        <f t="array" ref="O462">IFERROR(IF(NOT(J462+100&gt;J463),COUNT($A$4:$A$499)+1-J462,IFERROR(J463-J462,"")),"")</f>
        <v/>
      </c>
      <c r="W462" s="2"/>
      <c r="Y462" s="2"/>
      <c r="AA462" s="2"/>
      <c r="AC462" s="2"/>
      <c r="AE462" s="2"/>
      <c r="AG462" s="2"/>
      <c r="AI462" s="2"/>
    </row>
    <row r="463" spans="1:35" x14ac:dyDescent="0.25">
      <c r="A463" s="2" t="str">
        <f>IF(ISBLANK(Colony!D480),"",Colony!D480)</f>
        <v/>
      </c>
      <c r="B463" t="str">
        <f>IF(ISBLANK(Colony!E480),"",Colony!E480)</f>
        <v/>
      </c>
      <c r="C463" t="str">
        <f>IF(ISBLANK(Colony!F480),"",Colony!F480)</f>
        <v/>
      </c>
      <c r="D463" s="1" t="str">
        <f>IF(ISBLANK(Colony!G480),"",Colony!G480)</f>
        <v/>
      </c>
      <c r="E463" s="1" t="str">
        <f>IF(ISBLANK(Colony!H480),"",Colony!H480)</f>
        <v/>
      </c>
      <c r="F463" s="1" t="str">
        <f>IF(ISBLANK(Colony!I480),"",Colony!I480)</f>
        <v/>
      </c>
      <c r="G463" s="1" t="str">
        <f>IF(ISBLANK(Colony!J480),"",Colony!J480)</f>
        <v/>
      </c>
      <c r="H463" s="1" t="str">
        <f>IF(ISBLANK(Colony!L480),"",Colony!L480)</f>
        <v/>
      </c>
      <c r="I463" t="str">
        <f t="array" ref="I463">_xlfn.IFNA(INDEX($A$4:$A$499&amp;$E$4:$E$499, MATCH(0, COUNTIF(I$3:I462, $A$4:$A$499&amp;$E$4:$E$499), 0)),"")</f>
        <v/>
      </c>
      <c r="J463" t="str">
        <f t="array" ref="J463">_xlfn.IFNA( MATCH(0, COUNTIF(I$3:I462, $A$4:$A$499&amp;$E$4:$E$499), 0),"")</f>
        <v/>
      </c>
      <c r="K463" s="2" t="str">
        <f t="array" ref="K463">IFERROR(INDEX($A$4:$A$499, J463),"")</f>
        <v/>
      </c>
      <c r="L463" t="str">
        <f t="array" ref="L463">IFERROR(INDEX($G$4:$G$499, J463),"")</f>
        <v/>
      </c>
      <c r="M463" t="str">
        <f t="array" ref="M463">IF(AND(J464&gt;99999,J463&lt;99999),O463- (SUM(--(NOT(ISBLANK(INDEX(Colony!$J$21:$J$494, J463):INDEX(Colony!$J$21:$J$494, COUNT($A$4:$A$499))))))), IFERROR(O463-(SUM(--(NOT(ISBLANK(INDEX(Colony!$J$21:$J$494, J463):INDEX(Colony!$J$21:$J$494, J464-1)))))),""))</f>
        <v/>
      </c>
      <c r="N463" t="str">
        <f t="array" ref="N463">IFERROR(INDEX($E$4:$E$499,J463),"")</f>
        <v/>
      </c>
      <c r="O463" t="str">
        <f t="array" ref="O463">IFERROR(IF(NOT(J463+100&gt;J464),COUNT($A$4:$A$499)+1-J463,IFERROR(J464-J463,"")),"")</f>
        <v/>
      </c>
      <c r="W463" s="2"/>
      <c r="Y463" s="2"/>
      <c r="AA463" s="2"/>
      <c r="AC463" s="2"/>
      <c r="AE463" s="2"/>
      <c r="AG463" s="2"/>
      <c r="AI463" s="2"/>
    </row>
    <row r="464" spans="1:35" x14ac:dyDescent="0.25">
      <c r="A464" s="2" t="str">
        <f>IF(ISBLANK(Colony!D481),"",Colony!D481)</f>
        <v/>
      </c>
      <c r="B464" t="str">
        <f>IF(ISBLANK(Colony!E481),"",Colony!E481)</f>
        <v/>
      </c>
      <c r="C464" t="str">
        <f>IF(ISBLANK(Colony!F481),"",Colony!F481)</f>
        <v/>
      </c>
      <c r="D464" s="1" t="str">
        <f>IF(ISBLANK(Colony!G481),"",Colony!G481)</f>
        <v/>
      </c>
      <c r="E464" s="1" t="str">
        <f>IF(ISBLANK(Colony!H481),"",Colony!H481)</f>
        <v/>
      </c>
      <c r="F464" s="1" t="str">
        <f>IF(ISBLANK(Colony!I481),"",Colony!I481)</f>
        <v/>
      </c>
      <c r="G464" s="1" t="str">
        <f>IF(ISBLANK(Colony!J481),"",Colony!J481)</f>
        <v/>
      </c>
      <c r="H464" s="1" t="str">
        <f>IF(ISBLANK(Colony!L481),"",Colony!L481)</f>
        <v/>
      </c>
      <c r="I464" t="str">
        <f t="array" ref="I464">_xlfn.IFNA(INDEX($A$4:$A$499&amp;$E$4:$E$499, MATCH(0, COUNTIF(I$3:I463, $A$4:$A$499&amp;$E$4:$E$499), 0)),"")</f>
        <v/>
      </c>
      <c r="J464" t="str">
        <f t="array" ref="J464">_xlfn.IFNA( MATCH(0, COUNTIF(I$3:I463, $A$4:$A$499&amp;$E$4:$E$499), 0),"")</f>
        <v/>
      </c>
      <c r="K464" s="2" t="str">
        <f t="array" ref="K464">IFERROR(INDEX($A$4:$A$499, J464),"")</f>
        <v/>
      </c>
      <c r="L464" t="str">
        <f t="array" ref="L464">IFERROR(INDEX($G$4:$G$499, J464),"")</f>
        <v/>
      </c>
      <c r="M464" t="str">
        <f t="array" ref="M464">IF(AND(J465&gt;99999,J464&lt;99999),O464- (SUM(--(NOT(ISBLANK(INDEX(Colony!$J$21:$J$494, J464):INDEX(Colony!$J$21:$J$494, COUNT($A$4:$A$499))))))), IFERROR(O464-(SUM(--(NOT(ISBLANK(INDEX(Colony!$J$21:$J$494, J464):INDEX(Colony!$J$21:$J$494, J465-1)))))),""))</f>
        <v/>
      </c>
      <c r="N464" t="str">
        <f t="array" ref="N464">IFERROR(INDEX($E$4:$E$499,J464),"")</f>
        <v/>
      </c>
      <c r="O464" t="str">
        <f t="array" ref="O464">IFERROR(IF(NOT(J464+100&gt;J465),COUNT($A$4:$A$499)+1-J464,IFERROR(J465-J464,"")),"")</f>
        <v/>
      </c>
      <c r="W464" s="2"/>
      <c r="Y464" s="2"/>
      <c r="AA464" s="2"/>
      <c r="AC464" s="2"/>
      <c r="AE464" s="2"/>
      <c r="AG464" s="2"/>
      <c r="AI464" s="2"/>
    </row>
    <row r="465" spans="1:35" x14ac:dyDescent="0.25">
      <c r="A465" s="2" t="str">
        <f>IF(ISBLANK(Colony!D482),"",Colony!D482)</f>
        <v/>
      </c>
      <c r="B465" t="str">
        <f>IF(ISBLANK(Colony!E482),"",Colony!E482)</f>
        <v/>
      </c>
      <c r="C465" t="str">
        <f>IF(ISBLANK(Colony!F482),"",Colony!F482)</f>
        <v/>
      </c>
      <c r="D465" s="1" t="str">
        <f>IF(ISBLANK(Colony!G482),"",Colony!G482)</f>
        <v/>
      </c>
      <c r="E465" s="1" t="str">
        <f>IF(ISBLANK(Colony!H482),"",Colony!H482)</f>
        <v/>
      </c>
      <c r="F465" s="1" t="str">
        <f>IF(ISBLANK(Colony!I482),"",Colony!I482)</f>
        <v/>
      </c>
      <c r="G465" s="1" t="str">
        <f>IF(ISBLANK(Colony!J482),"",Colony!J482)</f>
        <v/>
      </c>
      <c r="H465" s="1" t="str">
        <f>IF(ISBLANK(Colony!L482),"",Colony!L482)</f>
        <v/>
      </c>
      <c r="I465" t="str">
        <f t="array" ref="I465">_xlfn.IFNA(INDEX($A$4:$A$499&amp;$E$4:$E$499, MATCH(0, COUNTIF(I$3:I464, $A$4:$A$499&amp;$E$4:$E$499), 0)),"")</f>
        <v/>
      </c>
      <c r="J465" t="str">
        <f t="array" ref="J465">_xlfn.IFNA( MATCH(0, COUNTIF(I$3:I464, $A$4:$A$499&amp;$E$4:$E$499), 0),"")</f>
        <v/>
      </c>
      <c r="K465" s="2" t="str">
        <f t="array" ref="K465">IFERROR(INDEX($A$4:$A$499, J465),"")</f>
        <v/>
      </c>
      <c r="L465" t="str">
        <f t="array" ref="L465">IFERROR(INDEX($G$4:$G$499, J465),"")</f>
        <v/>
      </c>
      <c r="M465" t="str">
        <f t="array" ref="M465">IF(AND(J466&gt;99999,J465&lt;99999),O465- (SUM(--(NOT(ISBLANK(INDEX(Colony!$J$21:$J$494, J465):INDEX(Colony!$J$21:$J$494, COUNT($A$4:$A$499))))))), IFERROR(O465-(SUM(--(NOT(ISBLANK(INDEX(Colony!$J$21:$J$494, J465):INDEX(Colony!$J$21:$J$494, J466-1)))))),""))</f>
        <v/>
      </c>
      <c r="N465" t="str">
        <f t="array" ref="N465">IFERROR(INDEX($E$4:$E$499,J465),"")</f>
        <v/>
      </c>
      <c r="O465" t="str">
        <f t="array" ref="O465">IFERROR(IF(NOT(J465+100&gt;J466),COUNT($A$4:$A$499)+1-J465,IFERROR(J466-J465,"")),"")</f>
        <v/>
      </c>
      <c r="W465" s="2"/>
      <c r="Y465" s="2"/>
      <c r="AA465" s="2"/>
      <c r="AC465" s="2"/>
      <c r="AE465" s="2"/>
      <c r="AG465" s="2"/>
      <c r="AI465" s="2"/>
    </row>
    <row r="466" spans="1:35" x14ac:dyDescent="0.25">
      <c r="A466" s="2" t="str">
        <f>IF(ISBLANK(Colony!D483),"",Colony!D483)</f>
        <v/>
      </c>
      <c r="B466" t="str">
        <f>IF(ISBLANK(Colony!E483),"",Colony!E483)</f>
        <v/>
      </c>
      <c r="C466" t="str">
        <f>IF(ISBLANK(Colony!F483),"",Colony!F483)</f>
        <v/>
      </c>
      <c r="D466" s="1" t="str">
        <f>IF(ISBLANK(Colony!G483),"",Colony!G483)</f>
        <v/>
      </c>
      <c r="E466" s="1" t="str">
        <f>IF(ISBLANK(Colony!H483),"",Colony!H483)</f>
        <v/>
      </c>
      <c r="F466" s="1" t="str">
        <f>IF(ISBLANK(Colony!I483),"",Colony!I483)</f>
        <v/>
      </c>
      <c r="G466" s="1" t="str">
        <f>IF(ISBLANK(Colony!J483),"",Colony!J483)</f>
        <v/>
      </c>
      <c r="H466" s="1" t="str">
        <f>IF(ISBLANK(Colony!L483),"",Colony!L483)</f>
        <v/>
      </c>
      <c r="I466" t="str">
        <f t="array" ref="I466">_xlfn.IFNA(INDEX($A$4:$A$499&amp;$E$4:$E$499, MATCH(0, COUNTIF(I$3:I465, $A$4:$A$499&amp;$E$4:$E$499), 0)),"")</f>
        <v/>
      </c>
      <c r="J466" t="str">
        <f t="array" ref="J466">_xlfn.IFNA( MATCH(0, COUNTIF(I$3:I465, $A$4:$A$499&amp;$E$4:$E$499), 0),"")</f>
        <v/>
      </c>
      <c r="K466" s="2" t="str">
        <f t="array" ref="K466">IFERROR(INDEX($A$4:$A$499, J466),"")</f>
        <v/>
      </c>
      <c r="L466" t="str">
        <f t="array" ref="L466">IFERROR(INDEX($G$4:$G$499, J466),"")</f>
        <v/>
      </c>
      <c r="M466" t="str">
        <f t="array" ref="M466">IF(AND(J467&gt;99999,J466&lt;99999),O466- (SUM(--(NOT(ISBLANK(INDEX(Colony!$J$21:$J$494, J466):INDEX(Colony!$J$21:$J$494, COUNT($A$4:$A$499))))))), IFERROR(O466-(SUM(--(NOT(ISBLANK(INDEX(Colony!$J$21:$J$494, J466):INDEX(Colony!$J$21:$J$494, J467-1)))))),""))</f>
        <v/>
      </c>
      <c r="N466" t="str">
        <f t="array" ref="N466">IFERROR(INDEX($E$4:$E$499,J466),"")</f>
        <v/>
      </c>
      <c r="O466" t="str">
        <f t="array" ref="O466">IFERROR(IF(NOT(J466+100&gt;J467),COUNT($A$4:$A$499)+1-J466,IFERROR(J467-J466,"")),"")</f>
        <v/>
      </c>
      <c r="W466" s="2"/>
      <c r="Y466" s="2"/>
      <c r="AA466" s="2"/>
      <c r="AC466" s="2"/>
      <c r="AE466" s="2"/>
      <c r="AG466" s="2"/>
      <c r="AI466" s="2"/>
    </row>
    <row r="467" spans="1:35" x14ac:dyDescent="0.25">
      <c r="A467" s="2" t="str">
        <f>IF(ISBLANK(Colony!D484),"",Colony!D484)</f>
        <v/>
      </c>
      <c r="B467" t="str">
        <f>IF(ISBLANK(Colony!E484),"",Colony!E484)</f>
        <v/>
      </c>
      <c r="C467" t="str">
        <f>IF(ISBLANK(Colony!F484),"",Colony!F484)</f>
        <v/>
      </c>
      <c r="D467" s="1" t="str">
        <f>IF(ISBLANK(Colony!G484),"",Colony!G484)</f>
        <v/>
      </c>
      <c r="E467" s="1" t="str">
        <f>IF(ISBLANK(Colony!H484),"",Colony!H484)</f>
        <v/>
      </c>
      <c r="F467" s="1" t="str">
        <f>IF(ISBLANK(Colony!I484),"",Colony!I484)</f>
        <v/>
      </c>
      <c r="G467" s="1" t="str">
        <f>IF(ISBLANK(Colony!J484),"",Colony!J484)</f>
        <v/>
      </c>
      <c r="H467" s="1" t="str">
        <f>IF(ISBLANK(Colony!L484),"",Colony!L484)</f>
        <v/>
      </c>
      <c r="I467" t="str">
        <f t="array" ref="I467">_xlfn.IFNA(INDEX($A$4:$A$499&amp;$E$4:$E$499, MATCH(0, COUNTIF(I$3:I466, $A$4:$A$499&amp;$E$4:$E$499), 0)),"")</f>
        <v/>
      </c>
      <c r="J467" t="str">
        <f t="array" ref="J467">_xlfn.IFNA( MATCH(0, COUNTIF(I$3:I466, $A$4:$A$499&amp;$E$4:$E$499), 0),"")</f>
        <v/>
      </c>
      <c r="K467" s="2" t="str">
        <f t="array" ref="K467">IFERROR(INDEX($A$4:$A$499, J467),"")</f>
        <v/>
      </c>
      <c r="L467" t="str">
        <f t="array" ref="L467">IFERROR(INDEX($G$4:$G$499, J467),"")</f>
        <v/>
      </c>
      <c r="M467" t="str">
        <f t="array" ref="M467">IF(AND(J468&gt;99999,J467&lt;99999),O467- (SUM(--(NOT(ISBLANK(INDEX(Colony!$J$21:$J$494, J467):INDEX(Colony!$J$21:$J$494, COUNT($A$4:$A$499))))))), IFERROR(O467-(SUM(--(NOT(ISBLANK(INDEX(Colony!$J$21:$J$494, J467):INDEX(Colony!$J$21:$J$494, J468-1)))))),""))</f>
        <v/>
      </c>
      <c r="N467" t="str">
        <f t="array" ref="N467">IFERROR(INDEX($E$4:$E$499,J467),"")</f>
        <v/>
      </c>
      <c r="O467" t="str">
        <f t="array" ref="O467">IFERROR(IF(NOT(J467+100&gt;J468),COUNT($A$4:$A$499)+1-J467,IFERROR(J468-J467,"")),"")</f>
        <v/>
      </c>
      <c r="W467" s="2"/>
      <c r="Y467" s="2"/>
      <c r="AA467" s="2"/>
      <c r="AC467" s="2"/>
      <c r="AE467" s="2"/>
      <c r="AG467" s="2"/>
      <c r="AI467" s="2"/>
    </row>
    <row r="468" spans="1:35" x14ac:dyDescent="0.25">
      <c r="A468" s="2" t="str">
        <f>IF(ISBLANK(Colony!D485),"",Colony!D485)</f>
        <v/>
      </c>
      <c r="B468" t="str">
        <f>IF(ISBLANK(Colony!E485),"",Colony!E485)</f>
        <v/>
      </c>
      <c r="C468" t="str">
        <f>IF(ISBLANK(Colony!F485),"",Colony!F485)</f>
        <v/>
      </c>
      <c r="D468" s="1" t="str">
        <f>IF(ISBLANK(Colony!G485),"",Colony!G485)</f>
        <v/>
      </c>
      <c r="E468" s="1" t="str">
        <f>IF(ISBLANK(Colony!H485),"",Colony!H485)</f>
        <v/>
      </c>
      <c r="F468" s="1" t="str">
        <f>IF(ISBLANK(Colony!I485),"",Colony!I485)</f>
        <v/>
      </c>
      <c r="G468" s="1" t="str">
        <f>IF(ISBLANK(Colony!J485),"",Colony!J485)</f>
        <v/>
      </c>
      <c r="H468" s="1" t="str">
        <f>IF(ISBLANK(Colony!L485),"",Colony!L485)</f>
        <v/>
      </c>
      <c r="I468" t="str">
        <f t="array" ref="I468">_xlfn.IFNA(INDEX($A$4:$A$499&amp;$E$4:$E$499, MATCH(0, COUNTIF(I$3:I467, $A$4:$A$499&amp;$E$4:$E$499), 0)),"")</f>
        <v/>
      </c>
      <c r="J468" t="str">
        <f t="array" ref="J468">_xlfn.IFNA( MATCH(0, COUNTIF(I$3:I467, $A$4:$A$499&amp;$E$4:$E$499), 0),"")</f>
        <v/>
      </c>
      <c r="K468" s="2" t="str">
        <f t="array" ref="K468">IFERROR(INDEX($A$4:$A$499, J468),"")</f>
        <v/>
      </c>
      <c r="L468" t="str">
        <f t="array" ref="L468">IFERROR(INDEX($G$4:$G$499, J468),"")</f>
        <v/>
      </c>
      <c r="M468" t="str">
        <f t="array" ref="M468">IF(AND(J469&gt;99999,J468&lt;99999),O468- (SUM(--(NOT(ISBLANK(INDEX(Colony!$J$21:$J$494, J468):INDEX(Colony!$J$21:$J$494, COUNT($A$4:$A$499))))))), IFERROR(O468-(SUM(--(NOT(ISBLANK(INDEX(Colony!$J$21:$J$494, J468):INDEX(Colony!$J$21:$J$494, J469-1)))))),""))</f>
        <v/>
      </c>
      <c r="N468" t="str">
        <f t="array" ref="N468">IFERROR(INDEX($E$4:$E$499,J468),"")</f>
        <v/>
      </c>
      <c r="O468" t="str">
        <f t="array" ref="O468">IFERROR(IF(NOT(J468+100&gt;J469),COUNT($A$4:$A$499)+1-J468,IFERROR(J469-J468,"")),"")</f>
        <v/>
      </c>
      <c r="W468" s="2"/>
      <c r="Y468" s="2"/>
      <c r="AA468" s="2"/>
      <c r="AC468" s="2"/>
      <c r="AE468" s="2"/>
      <c r="AG468" s="2"/>
      <c r="AI468" s="2"/>
    </row>
    <row r="469" spans="1:35" x14ac:dyDescent="0.25">
      <c r="A469" s="2" t="str">
        <f>IF(ISBLANK(Colony!D486),"",Colony!D486)</f>
        <v/>
      </c>
      <c r="B469" t="str">
        <f>IF(ISBLANK(Colony!E486),"",Colony!E486)</f>
        <v/>
      </c>
      <c r="C469" t="str">
        <f>IF(ISBLANK(Colony!F486),"",Colony!F486)</f>
        <v/>
      </c>
      <c r="D469" s="1" t="str">
        <f>IF(ISBLANK(Colony!G486),"",Colony!G486)</f>
        <v/>
      </c>
      <c r="E469" s="1" t="str">
        <f>IF(ISBLANK(Colony!H486),"",Colony!H486)</f>
        <v/>
      </c>
      <c r="F469" s="1" t="str">
        <f>IF(ISBLANK(Colony!I486),"",Colony!I486)</f>
        <v/>
      </c>
      <c r="G469" s="1" t="str">
        <f>IF(ISBLANK(Colony!J486),"",Colony!J486)</f>
        <v/>
      </c>
      <c r="H469" s="1" t="str">
        <f>IF(ISBLANK(Colony!L486),"",Colony!L486)</f>
        <v/>
      </c>
      <c r="I469" t="str">
        <f t="array" ref="I469">_xlfn.IFNA(INDEX($A$4:$A$499&amp;$E$4:$E$499, MATCH(0, COUNTIF(I$3:I468, $A$4:$A$499&amp;$E$4:$E$499), 0)),"")</f>
        <v/>
      </c>
      <c r="J469" t="str">
        <f t="array" ref="J469">_xlfn.IFNA( MATCH(0, COUNTIF(I$3:I468, $A$4:$A$499&amp;$E$4:$E$499), 0),"")</f>
        <v/>
      </c>
      <c r="K469" s="2" t="str">
        <f t="array" ref="K469">IFERROR(INDEX($A$4:$A$499, J469),"")</f>
        <v/>
      </c>
      <c r="L469" t="str">
        <f t="array" ref="L469">IFERROR(INDEX($G$4:$G$499, J469),"")</f>
        <v/>
      </c>
      <c r="M469" t="str">
        <f t="array" ref="M469">IF(AND(J470&gt;99999,J469&lt;99999),O469- (SUM(--(NOT(ISBLANK(INDEX(Colony!$J$21:$J$494, J469):INDEX(Colony!$J$21:$J$494, COUNT($A$4:$A$499))))))), IFERROR(O469-(SUM(--(NOT(ISBLANK(INDEX(Colony!$J$21:$J$494, J469):INDEX(Colony!$J$21:$J$494, J470-1)))))),""))</f>
        <v/>
      </c>
      <c r="N469" t="str">
        <f t="array" ref="N469">IFERROR(INDEX($E$4:$E$499,J469),"")</f>
        <v/>
      </c>
      <c r="O469" t="str">
        <f t="array" ref="O469">IFERROR(IF(NOT(J469+100&gt;J470),COUNT($A$4:$A$499)+1-J469,IFERROR(J470-J469,"")),"")</f>
        <v/>
      </c>
      <c r="W469" s="2"/>
      <c r="Y469" s="2"/>
      <c r="AA469" s="2"/>
      <c r="AC469" s="2"/>
      <c r="AE469" s="2"/>
      <c r="AG469" s="2"/>
      <c r="AI469" s="2"/>
    </row>
    <row r="470" spans="1:35" x14ac:dyDescent="0.25">
      <c r="A470" s="2" t="str">
        <f>IF(ISBLANK(Colony!D487),"",Colony!D487)</f>
        <v/>
      </c>
      <c r="B470" t="str">
        <f>IF(ISBLANK(Colony!E487),"",Colony!E487)</f>
        <v/>
      </c>
      <c r="C470" t="str">
        <f>IF(ISBLANK(Colony!F487),"",Colony!F487)</f>
        <v/>
      </c>
      <c r="D470" s="1" t="str">
        <f>IF(ISBLANK(Colony!G487),"",Colony!G487)</f>
        <v/>
      </c>
      <c r="E470" s="1" t="str">
        <f>IF(ISBLANK(Colony!H487),"",Colony!H487)</f>
        <v/>
      </c>
      <c r="F470" s="1" t="str">
        <f>IF(ISBLANK(Colony!I487),"",Colony!I487)</f>
        <v/>
      </c>
      <c r="G470" s="1" t="str">
        <f>IF(ISBLANK(Colony!J487),"",Colony!J487)</f>
        <v/>
      </c>
      <c r="H470" s="1" t="str">
        <f>IF(ISBLANK(Colony!L487),"",Colony!L487)</f>
        <v/>
      </c>
      <c r="I470" t="str">
        <f t="array" ref="I470">_xlfn.IFNA(INDEX($A$4:$A$499&amp;$E$4:$E$499, MATCH(0, COUNTIF(I$3:I469, $A$4:$A$499&amp;$E$4:$E$499), 0)),"")</f>
        <v/>
      </c>
      <c r="J470" t="str">
        <f t="array" ref="J470">_xlfn.IFNA( MATCH(0, COUNTIF(I$3:I469, $A$4:$A$499&amp;$E$4:$E$499), 0),"")</f>
        <v/>
      </c>
      <c r="K470" s="2" t="str">
        <f t="array" ref="K470">IFERROR(INDEX($A$4:$A$499, J470),"")</f>
        <v/>
      </c>
      <c r="L470" t="str">
        <f t="array" ref="L470">IFERROR(INDEX($G$4:$G$499, J470),"")</f>
        <v/>
      </c>
      <c r="M470" t="str">
        <f t="array" ref="M470">IF(AND(J471&gt;99999,J470&lt;99999),O470- (SUM(--(NOT(ISBLANK(INDEX(Colony!$J$21:$J$494, J470):INDEX(Colony!$J$21:$J$494, COUNT($A$4:$A$499))))))), IFERROR(O470-(SUM(--(NOT(ISBLANK(INDEX(Colony!$J$21:$J$494, J470):INDEX(Colony!$J$21:$J$494, J471-1)))))),""))</f>
        <v/>
      </c>
      <c r="N470" t="str">
        <f t="array" ref="N470">IFERROR(INDEX($E$4:$E$499,J470),"")</f>
        <v/>
      </c>
      <c r="O470" t="str">
        <f t="array" ref="O470">IFERROR(IF(NOT(J470+100&gt;J471),COUNT($A$4:$A$499)+1-J470,IFERROR(J471-J470,"")),"")</f>
        <v/>
      </c>
      <c r="W470" s="2"/>
      <c r="Y470" s="2"/>
      <c r="AA470" s="2"/>
      <c r="AC470" s="2"/>
      <c r="AE470" s="2"/>
      <c r="AG470" s="2"/>
      <c r="AI470" s="2"/>
    </row>
    <row r="471" spans="1:35" x14ac:dyDescent="0.25">
      <c r="A471" s="2" t="str">
        <f>IF(ISBLANK(Colony!D488),"",Colony!D488)</f>
        <v/>
      </c>
      <c r="B471" t="str">
        <f>IF(ISBLANK(Colony!E488),"",Colony!E488)</f>
        <v/>
      </c>
      <c r="C471" t="str">
        <f>IF(ISBLANK(Colony!F488),"",Colony!F488)</f>
        <v/>
      </c>
      <c r="D471" s="1" t="str">
        <f>IF(ISBLANK(Colony!G488),"",Colony!G488)</f>
        <v/>
      </c>
      <c r="E471" s="1" t="str">
        <f>IF(ISBLANK(Colony!H488),"",Colony!H488)</f>
        <v/>
      </c>
      <c r="F471" s="1" t="str">
        <f>IF(ISBLANK(Colony!I488),"",Colony!I488)</f>
        <v/>
      </c>
      <c r="G471" s="1" t="str">
        <f>IF(ISBLANK(Colony!J488),"",Colony!J488)</f>
        <v/>
      </c>
      <c r="H471" s="1" t="str">
        <f>IF(ISBLANK(Colony!L488),"",Colony!L488)</f>
        <v/>
      </c>
      <c r="I471" t="str">
        <f t="array" ref="I471">_xlfn.IFNA(INDEX($A$4:$A$499&amp;$E$4:$E$499, MATCH(0, COUNTIF(I$3:I470, $A$4:$A$499&amp;$E$4:$E$499), 0)),"")</f>
        <v/>
      </c>
      <c r="J471" t="str">
        <f t="array" ref="J471">_xlfn.IFNA( MATCH(0, COUNTIF(I$3:I470, $A$4:$A$499&amp;$E$4:$E$499), 0),"")</f>
        <v/>
      </c>
      <c r="K471" s="2" t="str">
        <f t="array" ref="K471">IFERROR(INDEX($A$4:$A$499, J471),"")</f>
        <v/>
      </c>
      <c r="L471" t="str">
        <f t="array" ref="L471">IFERROR(INDEX($G$4:$G$499, J471),"")</f>
        <v/>
      </c>
      <c r="M471" t="str">
        <f t="array" ref="M471">IF(AND(J472&gt;99999,J471&lt;99999),O471- (SUM(--(NOT(ISBLANK(INDEX(Colony!$J$21:$J$494, J471):INDEX(Colony!$J$21:$J$494, COUNT($A$4:$A$499))))))), IFERROR(O471-(SUM(--(NOT(ISBLANK(INDEX(Colony!$J$21:$J$494, J471):INDEX(Colony!$J$21:$J$494, J472-1)))))),""))</f>
        <v/>
      </c>
      <c r="N471" t="str">
        <f t="array" ref="N471">IFERROR(INDEX($E$4:$E$499,J471),"")</f>
        <v/>
      </c>
      <c r="O471" t="str">
        <f t="array" ref="O471">IFERROR(IF(NOT(J471+100&gt;J472),COUNT($A$4:$A$499)+1-J471,IFERROR(J472-J471,"")),"")</f>
        <v/>
      </c>
      <c r="W471" s="2"/>
      <c r="Y471" s="2"/>
      <c r="AA471" s="2"/>
      <c r="AC471" s="2"/>
      <c r="AE471" s="2"/>
      <c r="AG471" s="2"/>
      <c r="AI471" s="2"/>
    </row>
    <row r="472" spans="1:35" x14ac:dyDescent="0.25">
      <c r="A472" s="2" t="str">
        <f>IF(ISBLANK(Colony!D489),"",Colony!D489)</f>
        <v/>
      </c>
      <c r="B472" t="str">
        <f>IF(ISBLANK(Colony!E489),"",Colony!E489)</f>
        <v/>
      </c>
      <c r="C472" t="str">
        <f>IF(ISBLANK(Colony!F489),"",Colony!F489)</f>
        <v/>
      </c>
      <c r="D472" s="1" t="str">
        <f>IF(ISBLANK(Colony!G489),"",Colony!G489)</f>
        <v/>
      </c>
      <c r="E472" s="1" t="str">
        <f>IF(ISBLANK(Colony!H489),"",Colony!H489)</f>
        <v/>
      </c>
      <c r="F472" s="1" t="str">
        <f>IF(ISBLANK(Colony!I489),"",Colony!I489)</f>
        <v/>
      </c>
      <c r="G472" s="1" t="str">
        <f>IF(ISBLANK(Colony!J489),"",Colony!J489)</f>
        <v/>
      </c>
      <c r="H472" s="1" t="str">
        <f>IF(ISBLANK(Colony!L489),"",Colony!L489)</f>
        <v/>
      </c>
      <c r="I472" t="str">
        <f t="array" ref="I472">_xlfn.IFNA(INDEX($A$4:$A$499&amp;$E$4:$E$499, MATCH(0, COUNTIF(I$3:I471, $A$4:$A$499&amp;$E$4:$E$499), 0)),"")</f>
        <v/>
      </c>
      <c r="J472" t="str">
        <f t="array" ref="J472">_xlfn.IFNA( MATCH(0, COUNTIF(I$3:I471, $A$4:$A$499&amp;$E$4:$E$499), 0),"")</f>
        <v/>
      </c>
      <c r="K472" s="2" t="str">
        <f t="array" ref="K472">IFERROR(INDEX($A$4:$A$499, J472),"")</f>
        <v/>
      </c>
      <c r="L472" t="str">
        <f t="array" ref="L472">IFERROR(INDEX($G$4:$G$499, J472),"")</f>
        <v/>
      </c>
      <c r="M472" t="str">
        <f t="array" ref="M472">IF(AND(J473&gt;99999,J472&lt;99999),O472- (SUM(--(NOT(ISBLANK(INDEX(Colony!$J$21:$J$494, J472):INDEX(Colony!$J$21:$J$494, COUNT($A$4:$A$499))))))), IFERROR(O472-(SUM(--(NOT(ISBLANK(INDEX(Colony!$J$21:$J$494, J472):INDEX(Colony!$J$21:$J$494, J473-1)))))),""))</f>
        <v/>
      </c>
      <c r="N472" t="str">
        <f t="array" ref="N472">IFERROR(INDEX($E$4:$E$499,J472),"")</f>
        <v/>
      </c>
      <c r="O472" t="str">
        <f t="array" ref="O472">IFERROR(IF(NOT(J472+100&gt;J473),COUNT($A$4:$A$499)+1-J472,IFERROR(J473-J472,"")),"")</f>
        <v/>
      </c>
      <c r="W472" s="2"/>
      <c r="Y472" s="2"/>
      <c r="AA472" s="2"/>
      <c r="AC472" s="2"/>
      <c r="AE472" s="2"/>
      <c r="AG472" s="2"/>
      <c r="AI472" s="2"/>
    </row>
    <row r="473" spans="1:35" x14ac:dyDescent="0.25">
      <c r="A473" s="2" t="str">
        <f>IF(ISBLANK(Colony!D490),"",Colony!D490)</f>
        <v/>
      </c>
      <c r="B473" t="str">
        <f>IF(ISBLANK(Colony!E490),"",Colony!E490)</f>
        <v/>
      </c>
      <c r="C473" t="str">
        <f>IF(ISBLANK(Colony!F490),"",Colony!F490)</f>
        <v/>
      </c>
      <c r="D473" s="1" t="str">
        <f>IF(ISBLANK(Colony!G490),"",Colony!G490)</f>
        <v/>
      </c>
      <c r="E473" s="1" t="str">
        <f>IF(ISBLANK(Colony!H490),"",Colony!H490)</f>
        <v/>
      </c>
      <c r="F473" s="1" t="str">
        <f>IF(ISBLANK(Colony!I490),"",Colony!I490)</f>
        <v/>
      </c>
      <c r="G473" s="1" t="str">
        <f>IF(ISBLANK(Colony!J490),"",Colony!J490)</f>
        <v/>
      </c>
      <c r="H473" s="1" t="str">
        <f>IF(ISBLANK(Colony!L490),"",Colony!L490)</f>
        <v/>
      </c>
      <c r="I473" t="str">
        <f t="array" ref="I473">_xlfn.IFNA(INDEX($A$4:$A$499&amp;$E$4:$E$499, MATCH(0, COUNTIF(I$3:I472, $A$4:$A$499&amp;$E$4:$E$499), 0)),"")</f>
        <v/>
      </c>
      <c r="J473" t="str">
        <f t="array" ref="J473">_xlfn.IFNA( MATCH(0, COUNTIF(I$3:I472, $A$4:$A$499&amp;$E$4:$E$499), 0),"")</f>
        <v/>
      </c>
      <c r="K473" s="2" t="str">
        <f t="array" ref="K473">IFERROR(INDEX($A$4:$A$499, J473),"")</f>
        <v/>
      </c>
      <c r="L473" t="str">
        <f t="array" ref="L473">IFERROR(INDEX($G$4:$G$499, J473),"")</f>
        <v/>
      </c>
      <c r="M473" t="str">
        <f t="array" ref="M473">IF(AND(J474&gt;99999,J473&lt;99999),O473- (SUM(--(NOT(ISBLANK(INDEX(Colony!$J$21:$J$494, J473):INDEX(Colony!$J$21:$J$494, COUNT($A$4:$A$499))))))), IFERROR(O473-(SUM(--(NOT(ISBLANK(INDEX(Colony!$J$21:$J$494, J473):INDEX(Colony!$J$21:$J$494, J474-1)))))),""))</f>
        <v/>
      </c>
      <c r="N473" t="str">
        <f t="array" ref="N473">IFERROR(INDEX($E$4:$E$499,J473),"")</f>
        <v/>
      </c>
      <c r="O473" t="str">
        <f t="array" ref="O473">IFERROR(IF(NOT(J473+100&gt;J474),COUNT($A$4:$A$499)+1-J473,IFERROR(J474-J473,"")),"")</f>
        <v/>
      </c>
      <c r="W473" s="2"/>
      <c r="Y473" s="2"/>
      <c r="AA473" s="2"/>
      <c r="AC473" s="2"/>
      <c r="AE473" s="2"/>
      <c r="AG473" s="2"/>
      <c r="AI473" s="2"/>
    </row>
    <row r="474" spans="1:35" x14ac:dyDescent="0.25">
      <c r="A474" s="2" t="str">
        <f>IF(ISBLANK(Colony!D491),"",Colony!D491)</f>
        <v/>
      </c>
      <c r="B474" t="str">
        <f>IF(ISBLANK(Colony!E491),"",Colony!E491)</f>
        <v/>
      </c>
      <c r="C474" t="str">
        <f>IF(ISBLANK(Colony!F491),"",Colony!F491)</f>
        <v/>
      </c>
      <c r="D474" s="1" t="str">
        <f>IF(ISBLANK(Colony!G491),"",Colony!G491)</f>
        <v/>
      </c>
      <c r="E474" s="1" t="str">
        <f>IF(ISBLANK(Colony!H491),"",Colony!H491)</f>
        <v/>
      </c>
      <c r="F474" s="1" t="str">
        <f>IF(ISBLANK(Colony!I491),"",Colony!I491)</f>
        <v/>
      </c>
      <c r="G474" s="1" t="str">
        <f>IF(ISBLANK(Colony!J491),"",Colony!J491)</f>
        <v/>
      </c>
      <c r="H474" s="1" t="str">
        <f>IF(ISBLANK(Colony!L491),"",Colony!L491)</f>
        <v/>
      </c>
      <c r="I474" t="str">
        <f t="array" ref="I474">_xlfn.IFNA(INDEX($A$4:$A$499&amp;$E$4:$E$499, MATCH(0, COUNTIF(I$3:I473, $A$4:$A$499&amp;$E$4:$E$499), 0)),"")</f>
        <v/>
      </c>
      <c r="J474" t="str">
        <f t="array" ref="J474">_xlfn.IFNA( MATCH(0, COUNTIF(I$3:I473, $A$4:$A$499&amp;$E$4:$E$499), 0),"")</f>
        <v/>
      </c>
      <c r="K474" s="2" t="str">
        <f t="array" ref="K474">IFERROR(INDEX($A$4:$A$499, J474),"")</f>
        <v/>
      </c>
      <c r="L474" t="str">
        <f t="array" ref="L474">IFERROR(INDEX($G$4:$G$499, J474),"")</f>
        <v/>
      </c>
      <c r="M474" t="str">
        <f t="array" ref="M474">IF(AND(J475&gt;99999,J474&lt;99999),O474- (SUM(--(NOT(ISBLANK(INDEX(Colony!$J$21:$J$494, J474):INDEX(Colony!$J$21:$J$494, COUNT($A$4:$A$499))))))), IFERROR(O474-(SUM(--(NOT(ISBLANK(INDEX(Colony!$J$21:$J$494, J474):INDEX(Colony!$J$21:$J$494, J475-1)))))),""))</f>
        <v/>
      </c>
      <c r="N474" t="str">
        <f t="array" ref="N474">IFERROR(INDEX($E$4:$E$499,J474),"")</f>
        <v/>
      </c>
      <c r="O474" t="str">
        <f t="array" ref="O474">IFERROR(IF(NOT(J474+100&gt;J475),COUNT($A$4:$A$499)+1-J474,IFERROR(J475-J474,"")),"")</f>
        <v/>
      </c>
      <c r="W474" s="2"/>
      <c r="Y474" s="2"/>
      <c r="AA474" s="2"/>
      <c r="AC474" s="2"/>
      <c r="AE474" s="2"/>
      <c r="AG474" s="2"/>
      <c r="AI474" s="2"/>
    </row>
    <row r="475" spans="1:35" x14ac:dyDescent="0.25">
      <c r="A475" s="2" t="str">
        <f>IF(ISBLANK(Colony!D492),"",Colony!D492)</f>
        <v/>
      </c>
      <c r="B475" t="str">
        <f>IF(ISBLANK(Colony!E492),"",Colony!E492)</f>
        <v/>
      </c>
      <c r="C475" t="str">
        <f>IF(ISBLANK(Colony!F492),"",Colony!F492)</f>
        <v/>
      </c>
      <c r="D475" s="1" t="str">
        <f>IF(ISBLANK(Colony!G492),"",Colony!G492)</f>
        <v/>
      </c>
      <c r="E475" s="1" t="str">
        <f>IF(ISBLANK(Colony!H492),"",Colony!H492)</f>
        <v/>
      </c>
      <c r="F475" s="1" t="str">
        <f>IF(ISBLANK(Colony!I492),"",Colony!I492)</f>
        <v/>
      </c>
      <c r="G475" s="1" t="str">
        <f>IF(ISBLANK(Colony!J492),"",Colony!J492)</f>
        <v/>
      </c>
      <c r="H475" s="1" t="str">
        <f>IF(ISBLANK(Colony!L492),"",Colony!L492)</f>
        <v/>
      </c>
      <c r="I475" t="str">
        <f t="array" ref="I475">_xlfn.IFNA(INDEX($A$4:$A$499&amp;$E$4:$E$499, MATCH(0, COUNTIF(I$3:I474, $A$4:$A$499&amp;$E$4:$E$499), 0)),"")</f>
        <v/>
      </c>
      <c r="J475" t="str">
        <f t="array" ref="J475">_xlfn.IFNA( MATCH(0, COUNTIF(I$3:I474, $A$4:$A$499&amp;$E$4:$E$499), 0),"")</f>
        <v/>
      </c>
      <c r="K475" s="2" t="str">
        <f t="array" ref="K475">IFERROR(INDEX($A$4:$A$499, J475),"")</f>
        <v/>
      </c>
      <c r="L475" t="str">
        <f t="array" ref="L475">IFERROR(INDEX($G$4:$G$499, J475),"")</f>
        <v/>
      </c>
      <c r="M475" t="str">
        <f t="array" ref="M475">IF(AND(J476&gt;99999,J475&lt;99999),O475- (SUM(--(NOT(ISBLANK(INDEX(Colony!$J$21:$J$494, J475):INDEX(Colony!$J$21:$J$494, COUNT($A$4:$A$499))))))), IFERROR(O475-(SUM(--(NOT(ISBLANK(INDEX(Colony!$J$21:$J$494, J475):INDEX(Colony!$J$21:$J$494, J476-1)))))),""))</f>
        <v/>
      </c>
      <c r="N475" t="str">
        <f t="array" ref="N475">IFERROR(INDEX($E$4:$E$499,J475),"")</f>
        <v/>
      </c>
      <c r="O475" t="str">
        <f t="array" ref="O475">IFERROR(IF(NOT(J475+100&gt;J476),COUNT($A$4:$A$499)+1-J475,IFERROR(J476-J475,"")),"")</f>
        <v/>
      </c>
      <c r="W475" s="2"/>
      <c r="Y475" s="2"/>
      <c r="AA475" s="2"/>
      <c r="AC475" s="2"/>
      <c r="AE475" s="2"/>
      <c r="AG475" s="2"/>
      <c r="AI475" s="2"/>
    </row>
    <row r="476" spans="1:35" x14ac:dyDescent="0.25">
      <c r="A476" s="2" t="str">
        <f>IF(ISBLANK(Colony!D493),"",Colony!D493)</f>
        <v/>
      </c>
      <c r="B476" t="str">
        <f>IF(ISBLANK(Colony!E493),"",Colony!E493)</f>
        <v/>
      </c>
      <c r="C476" t="str">
        <f>IF(ISBLANK(Colony!F493),"",Colony!F493)</f>
        <v/>
      </c>
      <c r="D476" s="1" t="str">
        <f>IF(ISBLANK(Colony!G493),"",Colony!G493)</f>
        <v/>
      </c>
      <c r="E476" s="1" t="str">
        <f>IF(ISBLANK(Colony!H493),"",Colony!H493)</f>
        <v/>
      </c>
      <c r="F476" s="1" t="str">
        <f>IF(ISBLANK(Colony!I493),"",Colony!I493)</f>
        <v/>
      </c>
      <c r="G476" s="1" t="str">
        <f>IF(ISBLANK(Colony!J493),"",Colony!J493)</f>
        <v/>
      </c>
      <c r="H476" s="1" t="str">
        <f>IF(ISBLANK(Colony!L493),"",Colony!L493)</f>
        <v/>
      </c>
      <c r="I476" t="str">
        <f t="array" ref="I476">_xlfn.IFNA(INDEX($A$4:$A$499&amp;$E$4:$E$499, MATCH(0, COUNTIF(I$3:I475, $A$4:$A$499&amp;$E$4:$E$499), 0)),"")</f>
        <v/>
      </c>
      <c r="J476" t="str">
        <f t="array" ref="J476">_xlfn.IFNA( MATCH(0, COUNTIF(I$3:I475, $A$4:$A$499&amp;$E$4:$E$499), 0),"")</f>
        <v/>
      </c>
      <c r="K476" s="2" t="str">
        <f t="array" ref="K476">IFERROR(INDEX($A$4:$A$499, J476),"")</f>
        <v/>
      </c>
      <c r="L476" t="str">
        <f t="array" ref="L476">IFERROR(INDEX($G$4:$G$499, J476),"")</f>
        <v/>
      </c>
      <c r="M476" t="str">
        <f t="array" ref="M476">IF(AND(J477&gt;99999,J476&lt;99999),O476- (SUM(--(NOT(ISBLANK(INDEX(Colony!$J$21:$J$494, J476):INDEX(Colony!$J$21:$J$494, COUNT($A$4:$A$499))))))), IFERROR(O476-(SUM(--(NOT(ISBLANK(INDEX(Colony!$J$21:$J$494, J476):INDEX(Colony!$J$21:$J$494, J477-1)))))),""))</f>
        <v/>
      </c>
      <c r="N476" t="str">
        <f t="array" ref="N476">IFERROR(INDEX($E$4:$E$499,J476),"")</f>
        <v/>
      </c>
      <c r="O476" t="str">
        <f t="array" ref="O476">IFERROR(IF(NOT(J476+100&gt;J477),COUNT($A$4:$A$499)+1-J476,IFERROR(J477-J476,"")),"")</f>
        <v/>
      </c>
      <c r="W476" s="2"/>
      <c r="Y476" s="2"/>
      <c r="AA476" s="2"/>
      <c r="AC476" s="2"/>
      <c r="AE476" s="2"/>
      <c r="AG476" s="2"/>
      <c r="AI476" s="2"/>
    </row>
    <row r="477" spans="1:35" x14ac:dyDescent="0.25">
      <c r="A477" s="2" t="str">
        <f>IF(ISBLANK(Colony!D494),"",Colony!D494)</f>
        <v/>
      </c>
      <c r="B477" t="str">
        <f>IF(ISBLANK(Colony!E494),"",Colony!E494)</f>
        <v/>
      </c>
      <c r="C477" t="str">
        <f>IF(ISBLANK(Colony!F494),"",Colony!F494)</f>
        <v/>
      </c>
      <c r="D477" s="1" t="str">
        <f>IF(ISBLANK(Colony!G494),"",Colony!G494)</f>
        <v/>
      </c>
      <c r="E477" s="1" t="str">
        <f>IF(ISBLANK(Colony!H494),"",Colony!H494)</f>
        <v/>
      </c>
      <c r="F477" s="1" t="str">
        <f>IF(ISBLANK(Colony!I494),"",Colony!I494)</f>
        <v/>
      </c>
      <c r="G477" s="1" t="str">
        <f>IF(ISBLANK(Colony!J494),"",Colony!J494)</f>
        <v/>
      </c>
      <c r="H477" s="1" t="str">
        <f>IF(ISBLANK(Colony!L494),"",Colony!L494)</f>
        <v/>
      </c>
      <c r="I477" t="str">
        <f t="array" ref="I477">_xlfn.IFNA(INDEX($A$4:$A$499&amp;$E$4:$E$499, MATCH(0, COUNTIF(I$3:I476, $A$4:$A$499&amp;$E$4:$E$499), 0)),"")</f>
        <v/>
      </c>
      <c r="J477" t="str">
        <f t="array" ref="J477">_xlfn.IFNA( MATCH(0, COUNTIF(I$3:I476, $A$4:$A$499&amp;$E$4:$E$499), 0),"")</f>
        <v/>
      </c>
      <c r="K477" s="2" t="str">
        <f t="array" ref="K477">IFERROR(INDEX($A$4:$A$499, J477),"")</f>
        <v/>
      </c>
      <c r="L477" t="str">
        <f t="array" ref="L477">IFERROR(INDEX($G$4:$G$499, J477),"")</f>
        <v/>
      </c>
      <c r="M477" t="str">
        <f t="array" ref="M477">IF(AND(J478&gt;99999,J477&lt;99999),O477- (SUM(--(NOT(ISBLANK(INDEX(Colony!$J$21:$J$494, J477):INDEX(Colony!$J$21:$J$494, COUNT($A$4:$A$499))))))), IFERROR(O477-(SUM(--(NOT(ISBLANK(INDEX(Colony!$J$21:$J$494, J477):INDEX(Colony!$J$21:$J$494, J478-1)))))),""))</f>
        <v/>
      </c>
      <c r="N477" t="str">
        <f t="array" ref="N477">IFERROR(INDEX($E$4:$E$499,J477),"")</f>
        <v/>
      </c>
      <c r="O477" t="str">
        <f t="array" ref="O477">IFERROR(IF(NOT(J477+100&gt;J478),COUNT($A$4:$A$499)+1-J477,IFERROR(J478-J477,"")),"")</f>
        <v/>
      </c>
      <c r="W477" s="2"/>
      <c r="Y477" s="2"/>
      <c r="AA477" s="2"/>
      <c r="AC477" s="2"/>
      <c r="AE477" s="2"/>
      <c r="AG477" s="2"/>
      <c r="AI477" s="2"/>
    </row>
    <row r="478" spans="1:35" x14ac:dyDescent="0.25">
      <c r="A478" s="2" t="str">
        <f>IF(ISBLANK(Colony!D495),"",Colony!D495)</f>
        <v/>
      </c>
      <c r="B478" t="str">
        <f>IF(ISBLANK(Colony!E495),"",Colony!E495)</f>
        <v/>
      </c>
      <c r="C478" t="str">
        <f>IF(ISBLANK(Colony!F495),"",Colony!F495)</f>
        <v/>
      </c>
      <c r="D478" s="1" t="str">
        <f>IF(ISBLANK(Colony!G495),"",Colony!G495)</f>
        <v/>
      </c>
      <c r="E478" s="1" t="str">
        <f>IF(ISBLANK(Colony!H495),"",Colony!H495)</f>
        <v/>
      </c>
      <c r="F478" s="1" t="str">
        <f>IF(ISBLANK(Colony!I495),"",Colony!I495)</f>
        <v/>
      </c>
      <c r="G478" s="1" t="str">
        <f>IF(ISBLANK(Colony!J495),"",Colony!J495)</f>
        <v/>
      </c>
      <c r="H478" s="1" t="str">
        <f>IF(ISBLANK(Colony!L495),"",Colony!L495)</f>
        <v/>
      </c>
      <c r="I478" t="str">
        <f t="array" ref="I478">_xlfn.IFNA(INDEX($A$4:$A$499&amp;$E$4:$E$499, MATCH(0, COUNTIF(I$3:I477, $A$4:$A$499&amp;$E$4:$E$499), 0)),"")</f>
        <v/>
      </c>
      <c r="J478" t="str">
        <f t="array" ref="J478">_xlfn.IFNA( MATCH(0, COUNTIF(I$3:I477, $A$4:$A$499&amp;$E$4:$E$499), 0),"")</f>
        <v/>
      </c>
      <c r="K478" s="2" t="str">
        <f t="array" ref="K478">IFERROR(INDEX($A$4:$A$499, J478),"")</f>
        <v/>
      </c>
      <c r="L478" t="str">
        <f t="array" ref="L478">IFERROR(INDEX($G$4:$G$499, J478),"")</f>
        <v/>
      </c>
      <c r="M478" t="str">
        <f t="array" ref="M478">IF(AND(J479&gt;99999,J478&lt;99999),O478- (SUM(--(NOT(ISBLANK(INDEX(Colony!$J$21:$J$494, J478):INDEX(Colony!$J$21:$J$494, COUNT($A$4:$A$499))))))), IFERROR(O478-(SUM(--(NOT(ISBLANK(INDEX(Colony!$J$21:$J$494, J478):INDEX(Colony!$J$21:$J$494, J479-1)))))),""))</f>
        <v/>
      </c>
      <c r="N478" t="str">
        <f t="array" ref="N478">IFERROR(INDEX($E$4:$E$499,J478),"")</f>
        <v/>
      </c>
      <c r="O478" t="str">
        <f t="array" ref="O478">IFERROR(IF(NOT(J478+100&gt;J479),COUNT($A$4:$A$499)+1-J478,IFERROR(J479-J478,"")),"")</f>
        <v/>
      </c>
      <c r="W478" s="2"/>
      <c r="Y478" s="2"/>
      <c r="AA478" s="2"/>
      <c r="AC478" s="2"/>
      <c r="AE478" s="2"/>
      <c r="AG478" s="2"/>
      <c r="AI478" s="2"/>
    </row>
    <row r="479" spans="1:35" x14ac:dyDescent="0.25">
      <c r="A479" s="2" t="str">
        <f>IF(ISBLANK(Colony!D496),"",Colony!D496)</f>
        <v/>
      </c>
      <c r="B479" t="str">
        <f>IF(ISBLANK(Colony!E496),"",Colony!E496)</f>
        <v/>
      </c>
      <c r="C479" t="str">
        <f>IF(ISBLANK(Colony!F496),"",Colony!F496)</f>
        <v/>
      </c>
      <c r="D479" s="1" t="str">
        <f>IF(ISBLANK(Colony!G496),"",Colony!G496)</f>
        <v/>
      </c>
      <c r="E479" s="1" t="str">
        <f>IF(ISBLANK(Colony!H496),"",Colony!H496)</f>
        <v/>
      </c>
      <c r="F479" s="1" t="str">
        <f>IF(ISBLANK(Colony!I496),"",Colony!I496)</f>
        <v/>
      </c>
      <c r="G479" s="1" t="str">
        <f>IF(ISBLANK(Colony!J496),"",Colony!J496)</f>
        <v/>
      </c>
      <c r="H479" s="1" t="str">
        <f>IF(ISBLANK(Colony!L496),"",Colony!L496)</f>
        <v/>
      </c>
      <c r="I479" t="str">
        <f t="array" ref="I479">_xlfn.IFNA(INDEX($A$4:$A$499&amp;$E$4:$E$499, MATCH(0, COUNTIF(I$3:I478, $A$4:$A$499&amp;$E$4:$E$499), 0)),"")</f>
        <v/>
      </c>
      <c r="J479" t="str">
        <f t="array" ref="J479">_xlfn.IFNA( MATCH(0, COUNTIF(I$3:I478, $A$4:$A$499&amp;$E$4:$E$499), 0),"")</f>
        <v/>
      </c>
      <c r="K479" s="2" t="str">
        <f t="array" ref="K479">IFERROR(INDEX($A$4:$A$499, J479),"")</f>
        <v/>
      </c>
      <c r="L479" t="str">
        <f t="array" ref="L479">IFERROR(INDEX($G$4:$G$499, J479),"")</f>
        <v/>
      </c>
      <c r="M479" t="str">
        <f t="array" ref="M479">IF(AND(J480&gt;99999,J479&lt;99999),O479- (SUM(--(NOT(ISBLANK(INDEX(Colony!$J$21:$J$494, J479):INDEX(Colony!$J$21:$J$494, COUNT($A$4:$A$499))))))), IFERROR(O479-(SUM(--(NOT(ISBLANK(INDEX(Colony!$J$21:$J$494, J479):INDEX(Colony!$J$21:$J$494, J480-1)))))),""))</f>
        <v/>
      </c>
      <c r="N479" t="str">
        <f t="array" ref="N479">IFERROR(INDEX($E$4:$E$499,J479),"")</f>
        <v/>
      </c>
      <c r="O479" t="str">
        <f t="array" ref="O479">IFERROR(IF(NOT(J479+100&gt;J480),COUNT($A$4:$A$499)+1-J479,IFERROR(J480-J479,"")),"")</f>
        <v/>
      </c>
      <c r="W479" s="2"/>
      <c r="Y479" s="2"/>
      <c r="AA479" s="2"/>
      <c r="AC479" s="2"/>
      <c r="AE479" s="2"/>
      <c r="AG479" s="2"/>
      <c r="AI479" s="2"/>
    </row>
    <row r="480" spans="1:35" x14ac:dyDescent="0.25">
      <c r="A480" s="2" t="str">
        <f>IF(ISBLANK(Colony!D497),"",Colony!D497)</f>
        <v/>
      </c>
      <c r="B480" t="str">
        <f>IF(ISBLANK(Colony!E497),"",Colony!E497)</f>
        <v/>
      </c>
      <c r="C480" t="str">
        <f>IF(ISBLANK(Colony!F497),"",Colony!F497)</f>
        <v/>
      </c>
      <c r="D480" s="1" t="str">
        <f>IF(ISBLANK(Colony!G497),"",Colony!G497)</f>
        <v/>
      </c>
      <c r="E480" s="1" t="str">
        <f>IF(ISBLANK(Colony!H497),"",Colony!H497)</f>
        <v/>
      </c>
      <c r="F480" s="1" t="str">
        <f>IF(ISBLANK(Colony!I497),"",Colony!I497)</f>
        <v/>
      </c>
      <c r="G480" s="1" t="str">
        <f>IF(ISBLANK(Colony!J497),"",Colony!J497)</f>
        <v/>
      </c>
      <c r="H480" s="1" t="str">
        <f>IF(ISBLANK(Colony!L497),"",Colony!L497)</f>
        <v/>
      </c>
      <c r="I480" t="str">
        <f t="array" ref="I480">_xlfn.IFNA(INDEX($A$4:$A$499&amp;$E$4:$E$499, MATCH(0, COUNTIF(I$3:I479, $A$4:$A$499&amp;$E$4:$E$499), 0)),"")</f>
        <v/>
      </c>
      <c r="J480" t="str">
        <f t="array" ref="J480">_xlfn.IFNA( MATCH(0, COUNTIF(I$3:I479, $A$4:$A$499&amp;$E$4:$E$499), 0),"")</f>
        <v/>
      </c>
      <c r="K480" s="2" t="str">
        <f t="array" ref="K480">IFERROR(INDEX($A$4:$A$499, J480),"")</f>
        <v/>
      </c>
      <c r="L480" t="str">
        <f t="array" ref="L480">IFERROR(INDEX($G$4:$G$499, J480),"")</f>
        <v/>
      </c>
      <c r="M480" t="str">
        <f t="array" ref="M480">IF(AND(J481&gt;99999,J480&lt;99999),O480- (SUM(--(NOT(ISBLANK(INDEX(Colony!$J$21:$J$494, J480):INDEX(Colony!$J$21:$J$494, COUNT($A$4:$A$499))))))), IFERROR(O480-(SUM(--(NOT(ISBLANK(INDEX(Colony!$J$21:$J$494, J480):INDEX(Colony!$J$21:$J$494, J481-1)))))),""))</f>
        <v/>
      </c>
      <c r="N480" t="str">
        <f t="array" ref="N480">IFERROR(INDEX($E$4:$E$499,J480),"")</f>
        <v/>
      </c>
      <c r="O480" t="str">
        <f t="array" ref="O480">IFERROR(IF(NOT(J480+100&gt;J481),COUNT($A$4:$A$499)+1-J480,IFERROR(J481-J480,"")),"")</f>
        <v/>
      </c>
      <c r="W480" s="2"/>
      <c r="Y480" s="2"/>
      <c r="AA480" s="2"/>
      <c r="AC480" s="2"/>
      <c r="AE480" s="2"/>
      <c r="AG480" s="2"/>
      <c r="AI480" s="2"/>
    </row>
    <row r="481" spans="1:35" x14ac:dyDescent="0.25">
      <c r="A481" s="2" t="str">
        <f>IF(ISBLANK(Colony!D498),"",Colony!D498)</f>
        <v/>
      </c>
      <c r="B481" t="str">
        <f>IF(ISBLANK(Colony!E498),"",Colony!E498)</f>
        <v/>
      </c>
      <c r="C481" t="str">
        <f>IF(ISBLANK(Colony!F498),"",Colony!F498)</f>
        <v/>
      </c>
      <c r="D481" s="1" t="str">
        <f>IF(ISBLANK(Colony!G498),"",Colony!G498)</f>
        <v/>
      </c>
      <c r="E481" s="1" t="str">
        <f>IF(ISBLANK(Colony!H498),"",Colony!H498)</f>
        <v/>
      </c>
      <c r="F481" s="1" t="str">
        <f>IF(ISBLANK(Colony!I498),"",Colony!I498)</f>
        <v/>
      </c>
      <c r="G481" s="1" t="str">
        <f>IF(ISBLANK(Colony!J498),"",Colony!J498)</f>
        <v/>
      </c>
      <c r="H481" s="1" t="str">
        <f>IF(ISBLANK(Colony!L498),"",Colony!L498)</f>
        <v/>
      </c>
      <c r="I481" t="str">
        <f t="array" ref="I481">_xlfn.IFNA(INDEX($A$4:$A$499&amp;$E$4:$E$499, MATCH(0, COUNTIF(I$3:I480, $A$4:$A$499&amp;$E$4:$E$499), 0)),"")</f>
        <v/>
      </c>
      <c r="J481" t="str">
        <f t="array" ref="J481">_xlfn.IFNA( MATCH(0, COUNTIF(I$3:I480, $A$4:$A$499&amp;$E$4:$E$499), 0),"")</f>
        <v/>
      </c>
      <c r="K481" s="2" t="str">
        <f t="array" ref="K481">IFERROR(INDEX($A$4:$A$499, J481),"")</f>
        <v/>
      </c>
      <c r="L481" t="str">
        <f t="array" ref="L481">IFERROR(INDEX($G$4:$G$499, J481),"")</f>
        <v/>
      </c>
      <c r="M481" t="str">
        <f t="array" ref="M481">IF(AND(J482&gt;99999,J481&lt;99999),O481- (SUM(--(NOT(ISBLANK(INDEX(Colony!$J$21:$J$494, J481):INDEX(Colony!$J$21:$J$494, COUNT($A$4:$A$499))))))), IFERROR(O481-(SUM(--(NOT(ISBLANK(INDEX(Colony!$J$21:$J$494, J481):INDEX(Colony!$J$21:$J$494, J482-1)))))),""))</f>
        <v/>
      </c>
      <c r="N481" t="str">
        <f t="array" ref="N481">IFERROR(INDEX($E$4:$E$499,J481),"")</f>
        <v/>
      </c>
      <c r="O481" t="str">
        <f t="array" ref="O481">IFERROR(IF(NOT(J481+100&gt;J482),COUNT($A$4:$A$499)+1-J481,IFERROR(J482-J481,"")),"")</f>
        <v/>
      </c>
      <c r="W481" s="2"/>
      <c r="Y481" s="2"/>
      <c r="AA481" s="2"/>
      <c r="AC481" s="2"/>
      <c r="AE481" s="2"/>
      <c r="AG481" s="2"/>
      <c r="AI481" s="2"/>
    </row>
    <row r="482" spans="1:35" x14ac:dyDescent="0.25">
      <c r="A482" s="2" t="str">
        <f>IF(ISBLANK(Colony!D499),"",Colony!D499)</f>
        <v/>
      </c>
      <c r="B482" t="str">
        <f>IF(ISBLANK(Colony!E499),"",Colony!E499)</f>
        <v/>
      </c>
      <c r="C482" t="str">
        <f>IF(ISBLANK(Colony!F499),"",Colony!F499)</f>
        <v/>
      </c>
      <c r="D482" s="1" t="str">
        <f>IF(ISBLANK(Colony!G499),"",Colony!G499)</f>
        <v/>
      </c>
      <c r="E482" s="1" t="str">
        <f>IF(ISBLANK(Colony!H499),"",Colony!H499)</f>
        <v/>
      </c>
      <c r="F482" s="1" t="str">
        <f>IF(ISBLANK(Colony!I499),"",Colony!I499)</f>
        <v/>
      </c>
      <c r="G482" s="1" t="str">
        <f>IF(ISBLANK(Colony!J499),"",Colony!J499)</f>
        <v/>
      </c>
      <c r="H482" s="1" t="str">
        <f>IF(ISBLANK(Colony!L499),"",Colony!L499)</f>
        <v/>
      </c>
      <c r="I482" t="str">
        <f t="array" ref="I482">_xlfn.IFNA(INDEX($A$4:$A$499&amp;$E$4:$E$499, MATCH(0, COUNTIF(I$3:I481, $A$4:$A$499&amp;$E$4:$E$499), 0)),"")</f>
        <v/>
      </c>
      <c r="J482" t="str">
        <f t="array" ref="J482">_xlfn.IFNA( MATCH(0, COUNTIF(I$3:I481, $A$4:$A$499&amp;$E$4:$E$499), 0),"")</f>
        <v/>
      </c>
      <c r="K482" s="2" t="str">
        <f t="array" ref="K482">IFERROR(INDEX($A$4:$A$499, J482),"")</f>
        <v/>
      </c>
      <c r="L482" t="str">
        <f t="array" ref="L482">IFERROR(INDEX($G$4:$G$499, J482),"")</f>
        <v/>
      </c>
      <c r="M482" t="str">
        <f t="array" ref="M482">IF(AND(J483&gt;99999,J482&lt;99999),O482- (SUM(--(NOT(ISBLANK(INDEX(Colony!$J$21:$J$494, J482):INDEX(Colony!$J$21:$J$494, COUNT($A$4:$A$499))))))), IFERROR(O482-(SUM(--(NOT(ISBLANK(INDEX(Colony!$J$21:$J$494, J482):INDEX(Colony!$J$21:$J$494, J483-1)))))),""))</f>
        <v/>
      </c>
      <c r="N482" t="str">
        <f t="array" ref="N482">IFERROR(INDEX($E$4:$E$499,J482),"")</f>
        <v/>
      </c>
      <c r="O482" t="str">
        <f t="array" ref="O482">IFERROR(IF(NOT(J482+100&gt;J483),COUNT($A$4:$A$499)+1-J482,IFERROR(J483-J482,"")),"")</f>
        <v/>
      </c>
      <c r="W482" s="2"/>
      <c r="Y482" s="2"/>
      <c r="AA482" s="2"/>
      <c r="AC482" s="2"/>
      <c r="AE482" s="2"/>
      <c r="AG482" s="2"/>
      <c r="AI482" s="2"/>
    </row>
    <row r="483" spans="1:35" x14ac:dyDescent="0.25">
      <c r="A483" s="2" t="str">
        <f>IF(ISBLANK(Colony!D500),"",Colony!D500)</f>
        <v/>
      </c>
      <c r="B483" t="str">
        <f>IF(ISBLANK(Colony!E500),"",Colony!E500)</f>
        <v/>
      </c>
      <c r="C483" t="str">
        <f>IF(ISBLANK(Colony!F500),"",Colony!F500)</f>
        <v/>
      </c>
      <c r="D483" s="1" t="str">
        <f>IF(ISBLANK(Colony!G500),"",Colony!G500)</f>
        <v/>
      </c>
      <c r="E483" s="1" t="str">
        <f>IF(ISBLANK(Colony!H500),"",Colony!H500)</f>
        <v/>
      </c>
      <c r="F483" s="1" t="str">
        <f>IF(ISBLANK(Colony!I500),"",Colony!I500)</f>
        <v/>
      </c>
      <c r="G483" s="1" t="str">
        <f>IF(ISBLANK(Colony!J500),"",Colony!J500)</f>
        <v/>
      </c>
      <c r="H483" s="1" t="str">
        <f>IF(ISBLANK(Colony!L500),"",Colony!L500)</f>
        <v/>
      </c>
      <c r="I483" t="str">
        <f t="array" ref="I483">_xlfn.IFNA(INDEX($A$4:$A$499&amp;$E$4:$E$499, MATCH(0, COUNTIF(I$3:I482, $A$4:$A$499&amp;$E$4:$E$499), 0)),"")</f>
        <v/>
      </c>
      <c r="J483" t="str">
        <f t="array" ref="J483">_xlfn.IFNA( MATCH(0, COUNTIF(I$3:I482, $A$4:$A$499&amp;$E$4:$E$499), 0),"")</f>
        <v/>
      </c>
      <c r="K483" s="2" t="str">
        <f t="array" ref="K483">IFERROR(INDEX($A$4:$A$499, J483),"")</f>
        <v/>
      </c>
      <c r="L483" t="str">
        <f t="array" ref="L483">IFERROR(INDEX($G$4:$G$499, J483),"")</f>
        <v/>
      </c>
      <c r="M483" t="str">
        <f t="array" ref="M483">IF(AND(J484&gt;99999,J483&lt;99999),O483- (SUM(--(NOT(ISBLANK(INDEX(Colony!$J$21:$J$494, J483):INDEX(Colony!$J$21:$J$494, COUNT($A$4:$A$499))))))), IFERROR(O483-(SUM(--(NOT(ISBLANK(INDEX(Colony!$J$21:$J$494, J483):INDEX(Colony!$J$21:$J$494, J484-1)))))),""))</f>
        <v/>
      </c>
      <c r="N483" t="str">
        <f t="array" ref="N483">IFERROR(INDEX($E$4:$E$499,J483),"")</f>
        <v/>
      </c>
      <c r="O483" t="str">
        <f t="array" ref="O483">IFERROR(IF(NOT(J483+100&gt;J484),COUNT($A$4:$A$499)+1-J483,IFERROR(J484-J483,"")),"")</f>
        <v/>
      </c>
      <c r="W483" s="2"/>
      <c r="Y483" s="2"/>
      <c r="AA483" s="2"/>
      <c r="AC483" s="2"/>
      <c r="AE483" s="2"/>
      <c r="AG483" s="2"/>
      <c r="AI483" s="2"/>
    </row>
    <row r="484" spans="1:35" x14ac:dyDescent="0.25">
      <c r="A484" s="2" t="str">
        <f>IF(ISBLANK(Colony!D501),"",Colony!D501)</f>
        <v/>
      </c>
      <c r="B484" t="str">
        <f>IF(ISBLANK(Colony!E501),"",Colony!E501)</f>
        <v/>
      </c>
      <c r="C484" t="str">
        <f>IF(ISBLANK(Colony!F501),"",Colony!F501)</f>
        <v/>
      </c>
      <c r="D484" s="1" t="str">
        <f>IF(ISBLANK(Colony!G501),"",Colony!G501)</f>
        <v/>
      </c>
      <c r="E484" s="1" t="str">
        <f>IF(ISBLANK(Colony!H501),"",Colony!H501)</f>
        <v/>
      </c>
      <c r="F484" s="1" t="str">
        <f>IF(ISBLANK(Colony!I501),"",Colony!I501)</f>
        <v/>
      </c>
      <c r="G484" s="1" t="str">
        <f>IF(ISBLANK(Colony!J501),"",Colony!J501)</f>
        <v/>
      </c>
      <c r="H484" s="1" t="str">
        <f>IF(ISBLANK(Colony!L501),"",Colony!L501)</f>
        <v/>
      </c>
      <c r="I484" t="str">
        <f t="array" ref="I484">_xlfn.IFNA(INDEX($A$4:$A$499&amp;$E$4:$E$499, MATCH(0, COUNTIF(I$3:I483, $A$4:$A$499&amp;$E$4:$E$499), 0)),"")</f>
        <v/>
      </c>
      <c r="J484" t="str">
        <f t="array" ref="J484">_xlfn.IFNA( MATCH(0, COUNTIF(I$3:I483, $A$4:$A$499&amp;$E$4:$E$499), 0),"")</f>
        <v/>
      </c>
      <c r="K484" s="2" t="str">
        <f t="array" ref="K484">IFERROR(INDEX($A$4:$A$499, J484),"")</f>
        <v/>
      </c>
      <c r="L484" t="str">
        <f t="array" ref="L484">IFERROR(INDEX($G$4:$G$499, J484),"")</f>
        <v/>
      </c>
      <c r="M484" t="str">
        <f t="array" ref="M484">IF(AND(J485&gt;99999,J484&lt;99999),O484- (SUM(--(NOT(ISBLANK(INDEX(Colony!$J$21:$J$494, J484):INDEX(Colony!$J$21:$J$494, COUNT($A$4:$A$499))))))), IFERROR(O484-(SUM(--(NOT(ISBLANK(INDEX(Colony!$J$21:$J$494, J484):INDEX(Colony!$J$21:$J$494, J485-1)))))),""))</f>
        <v/>
      </c>
      <c r="N484" t="str">
        <f t="array" ref="N484">IFERROR(INDEX($E$4:$E$499,J484),"")</f>
        <v/>
      </c>
      <c r="O484" t="str">
        <f t="array" ref="O484">IFERROR(IF(NOT(J484+100&gt;J485),COUNT($A$4:$A$499)+1-J484,IFERROR(J485-J484,"")),"")</f>
        <v/>
      </c>
      <c r="W484" s="2"/>
      <c r="Y484" s="2"/>
      <c r="AA484" s="2"/>
      <c r="AC484" s="2"/>
      <c r="AE484" s="2"/>
      <c r="AG484" s="2"/>
      <c r="AI484" s="2"/>
    </row>
    <row r="485" spans="1:35" x14ac:dyDescent="0.25">
      <c r="A485" s="2" t="str">
        <f>IF(ISBLANK(Colony!D502),"",Colony!D502)</f>
        <v/>
      </c>
      <c r="B485" t="str">
        <f>IF(ISBLANK(Colony!E502),"",Colony!E502)</f>
        <v/>
      </c>
      <c r="C485" t="str">
        <f>IF(ISBLANK(Colony!F502),"",Colony!F502)</f>
        <v/>
      </c>
      <c r="D485" s="1" t="str">
        <f>IF(ISBLANK(Colony!G502),"",Colony!G502)</f>
        <v/>
      </c>
      <c r="E485" s="1" t="str">
        <f>IF(ISBLANK(Colony!H502),"",Colony!H502)</f>
        <v/>
      </c>
      <c r="F485" s="1" t="str">
        <f>IF(ISBLANK(Colony!I502),"",Colony!I502)</f>
        <v/>
      </c>
      <c r="G485" s="1" t="str">
        <f>IF(ISBLANK(Colony!J502),"",Colony!J502)</f>
        <v/>
      </c>
      <c r="H485" s="1" t="str">
        <f>IF(ISBLANK(Colony!L502),"",Colony!L502)</f>
        <v/>
      </c>
      <c r="I485" t="str">
        <f t="array" ref="I485">_xlfn.IFNA(INDEX($A$4:$A$499&amp;$E$4:$E$499, MATCH(0, COUNTIF(I$3:I484, $A$4:$A$499&amp;$E$4:$E$499), 0)),"")</f>
        <v/>
      </c>
      <c r="J485" t="str">
        <f t="array" ref="J485">_xlfn.IFNA( MATCH(0, COUNTIF(I$3:I484, $A$4:$A$499&amp;$E$4:$E$499), 0),"")</f>
        <v/>
      </c>
      <c r="K485" s="2" t="str">
        <f t="array" ref="K485">IFERROR(INDEX($A$4:$A$499, J485),"")</f>
        <v/>
      </c>
      <c r="L485" t="str">
        <f t="array" ref="L485">IFERROR(INDEX($G$4:$G$499, J485),"")</f>
        <v/>
      </c>
      <c r="M485" t="str">
        <f t="array" ref="M485">IF(AND(J486&gt;99999,J485&lt;99999),O485- (SUM(--(NOT(ISBLANK(INDEX(Colony!$J$21:$J$494, J485):INDEX(Colony!$J$21:$J$494, COUNT($A$4:$A$499))))))), IFERROR(O485-(SUM(--(NOT(ISBLANK(INDEX(Colony!$J$21:$J$494, J485):INDEX(Colony!$J$21:$J$494, J486-1)))))),""))</f>
        <v/>
      </c>
      <c r="N485" t="str">
        <f t="array" ref="N485">IFERROR(INDEX($E$4:$E$499,J485),"")</f>
        <v/>
      </c>
      <c r="O485" t="str">
        <f t="array" ref="O485">IFERROR(IF(NOT(J485+100&gt;J486),COUNT($A$4:$A$499)+1-J485,IFERROR(J486-J485,"")),"")</f>
        <v/>
      </c>
      <c r="W485" s="2"/>
      <c r="Y485" s="2"/>
      <c r="AA485" s="2"/>
      <c r="AC485" s="2"/>
      <c r="AE485" s="2"/>
      <c r="AG485" s="2"/>
      <c r="AI485" s="2"/>
    </row>
    <row r="486" spans="1:35" x14ac:dyDescent="0.25">
      <c r="A486" s="2" t="str">
        <f>IF(ISBLANK(Colony!D503),"",Colony!D503)</f>
        <v/>
      </c>
      <c r="B486" t="str">
        <f>IF(ISBLANK(Colony!E503),"",Colony!E503)</f>
        <v/>
      </c>
      <c r="C486" t="str">
        <f>IF(ISBLANK(Colony!F503),"",Colony!F503)</f>
        <v/>
      </c>
      <c r="D486" s="1" t="str">
        <f>IF(ISBLANK(Colony!G503),"",Colony!G503)</f>
        <v/>
      </c>
      <c r="E486" s="1" t="str">
        <f>IF(ISBLANK(Colony!H503),"",Colony!H503)</f>
        <v/>
      </c>
      <c r="F486" s="1" t="str">
        <f>IF(ISBLANK(Colony!I503),"",Colony!I503)</f>
        <v/>
      </c>
      <c r="G486" s="1" t="str">
        <f>IF(ISBLANK(Colony!J503),"",Colony!J503)</f>
        <v/>
      </c>
      <c r="H486" s="1" t="str">
        <f>IF(ISBLANK(Colony!L503),"",Colony!L503)</f>
        <v/>
      </c>
      <c r="I486" t="str">
        <f t="array" ref="I486">_xlfn.IFNA(INDEX($A$4:$A$499&amp;$E$4:$E$499, MATCH(0, COUNTIF(I$3:I485, $A$4:$A$499&amp;$E$4:$E$499), 0)),"")</f>
        <v/>
      </c>
      <c r="J486" t="str">
        <f t="array" ref="J486">_xlfn.IFNA( MATCH(0, COUNTIF(I$3:I485, $A$4:$A$499&amp;$E$4:$E$499), 0),"")</f>
        <v/>
      </c>
      <c r="K486" s="2" t="str">
        <f t="array" ref="K486">IFERROR(INDEX($A$4:$A$499, J486),"")</f>
        <v/>
      </c>
      <c r="L486" t="str">
        <f t="array" ref="L486">IFERROR(INDEX($G$4:$G$499, J486),"")</f>
        <v/>
      </c>
      <c r="M486" t="str">
        <f t="array" ref="M486">IF(AND(J487&gt;99999,J486&lt;99999),O486- (SUM(--(NOT(ISBLANK(INDEX(Colony!$J$21:$J$494, J486):INDEX(Colony!$J$21:$J$494, COUNT($A$4:$A$499))))))), IFERROR(O486-(SUM(--(NOT(ISBLANK(INDEX(Colony!$J$21:$J$494, J486):INDEX(Colony!$J$21:$J$494, J487-1)))))),""))</f>
        <v/>
      </c>
      <c r="N486" t="str">
        <f t="array" ref="N486">IFERROR(INDEX($E$4:$E$499,J486),"")</f>
        <v/>
      </c>
      <c r="O486" t="str">
        <f t="array" ref="O486">IFERROR(IF(NOT(J486+100&gt;J487),COUNT($A$4:$A$499)+1-J486,IFERROR(J487-J486,"")),"")</f>
        <v/>
      </c>
      <c r="W486" s="2"/>
      <c r="Y486" s="2"/>
      <c r="AA486" s="2"/>
      <c r="AC486" s="2"/>
      <c r="AE486" s="2"/>
      <c r="AG486" s="2"/>
      <c r="AI486" s="2"/>
    </row>
    <row r="487" spans="1:35" x14ac:dyDescent="0.25">
      <c r="A487" s="2" t="str">
        <f>IF(ISBLANK(Colony!D504),"",Colony!D504)</f>
        <v/>
      </c>
      <c r="B487" t="str">
        <f>IF(ISBLANK(Colony!E504),"",Colony!E504)</f>
        <v/>
      </c>
      <c r="C487" t="str">
        <f>IF(ISBLANK(Colony!F504),"",Colony!F504)</f>
        <v/>
      </c>
      <c r="D487" s="1" t="str">
        <f>IF(ISBLANK(Colony!G504),"",Colony!G504)</f>
        <v/>
      </c>
      <c r="E487" s="1" t="str">
        <f>IF(ISBLANK(Colony!H504),"",Colony!H504)</f>
        <v/>
      </c>
      <c r="F487" s="1" t="str">
        <f>IF(ISBLANK(Colony!I504),"",Colony!I504)</f>
        <v/>
      </c>
      <c r="G487" s="1" t="str">
        <f>IF(ISBLANK(Colony!J504),"",Colony!J504)</f>
        <v/>
      </c>
      <c r="H487" s="1" t="str">
        <f>IF(ISBLANK(Colony!L504),"",Colony!L504)</f>
        <v/>
      </c>
      <c r="I487" t="str">
        <f t="array" ref="I487">_xlfn.IFNA(INDEX($A$4:$A$499&amp;$E$4:$E$499, MATCH(0, COUNTIF(I$3:I486, $A$4:$A$499&amp;$E$4:$E$499), 0)),"")</f>
        <v/>
      </c>
      <c r="J487" t="str">
        <f t="array" ref="J487">_xlfn.IFNA( MATCH(0, COUNTIF(I$3:I486, $A$4:$A$499&amp;$E$4:$E$499), 0),"")</f>
        <v/>
      </c>
      <c r="K487" s="2" t="str">
        <f t="array" ref="K487">IFERROR(INDEX($A$4:$A$499, J487),"")</f>
        <v/>
      </c>
      <c r="L487" t="str">
        <f t="array" ref="L487">IFERROR(INDEX($G$4:$G$499, J487),"")</f>
        <v/>
      </c>
      <c r="M487" t="str">
        <f t="array" ref="M487">IF(AND(J488&gt;99999,J487&lt;99999),O487- (SUM(--(NOT(ISBLANK(INDEX(Colony!$J$21:$J$494, J487):INDEX(Colony!$J$21:$J$494, COUNT($A$4:$A$499))))))), IFERROR(O487-(SUM(--(NOT(ISBLANK(INDEX(Colony!$J$21:$J$494, J487):INDEX(Colony!$J$21:$J$494, J488-1)))))),""))</f>
        <v/>
      </c>
      <c r="N487" t="str">
        <f t="array" ref="N487">IFERROR(INDEX($E$4:$E$499,J487),"")</f>
        <v/>
      </c>
      <c r="O487" t="str">
        <f t="array" ref="O487">IFERROR(IF(NOT(J487+100&gt;J488),COUNT($A$4:$A$499)+1-J487,IFERROR(J488-J487,"")),"")</f>
        <v/>
      </c>
      <c r="W487" s="2"/>
      <c r="Y487" s="2"/>
      <c r="AA487" s="2"/>
      <c r="AC487" s="2"/>
      <c r="AE487" s="2"/>
      <c r="AG487" s="2"/>
      <c r="AI487" s="2"/>
    </row>
    <row r="488" spans="1:35" x14ac:dyDescent="0.25">
      <c r="A488" s="2" t="str">
        <f>IF(ISBLANK(Colony!D505),"",Colony!D505)</f>
        <v/>
      </c>
      <c r="B488" t="str">
        <f>IF(ISBLANK(Colony!E505),"",Colony!E505)</f>
        <v/>
      </c>
      <c r="C488" t="str">
        <f>IF(ISBLANK(Colony!F505),"",Colony!F505)</f>
        <v/>
      </c>
      <c r="D488" s="1" t="str">
        <f>IF(ISBLANK(Colony!G505),"",Colony!G505)</f>
        <v/>
      </c>
      <c r="E488" s="1" t="str">
        <f>IF(ISBLANK(Colony!H505),"",Colony!H505)</f>
        <v/>
      </c>
      <c r="F488" s="1" t="str">
        <f>IF(ISBLANK(Colony!I505),"",Colony!I505)</f>
        <v/>
      </c>
      <c r="G488" s="1" t="str">
        <f>IF(ISBLANK(Colony!J505),"",Colony!J505)</f>
        <v/>
      </c>
      <c r="H488" s="1" t="str">
        <f>IF(ISBLANK(Colony!L505),"",Colony!L505)</f>
        <v/>
      </c>
      <c r="I488" t="str">
        <f t="array" ref="I488">_xlfn.IFNA(INDEX($A$4:$A$499&amp;$E$4:$E$499, MATCH(0, COUNTIF(I$3:I487, $A$4:$A$499&amp;$E$4:$E$499), 0)),"")</f>
        <v/>
      </c>
      <c r="J488" t="str">
        <f t="array" ref="J488">_xlfn.IFNA( MATCH(0, COUNTIF(I$3:I487, $A$4:$A$499&amp;$E$4:$E$499), 0),"")</f>
        <v/>
      </c>
      <c r="K488" s="2" t="str">
        <f t="array" ref="K488">IFERROR(INDEX($A$4:$A$499, J488),"")</f>
        <v/>
      </c>
      <c r="L488" t="str">
        <f t="array" ref="L488">IFERROR(INDEX($G$4:$G$499, J488),"")</f>
        <v/>
      </c>
      <c r="M488" t="str">
        <f t="array" ref="M488">IF(AND(J489&gt;99999,J488&lt;99999),O488- (SUM(--(NOT(ISBLANK(INDEX(Colony!$J$21:$J$494, J488):INDEX(Colony!$J$21:$J$494, COUNT($A$4:$A$499))))))), IFERROR(O488-(SUM(--(NOT(ISBLANK(INDEX(Colony!$J$21:$J$494, J488):INDEX(Colony!$J$21:$J$494, J489-1)))))),""))</f>
        <v/>
      </c>
      <c r="N488" t="str">
        <f t="array" ref="N488">IFERROR(INDEX($E$4:$E$499,J488),"")</f>
        <v/>
      </c>
      <c r="O488" t="str">
        <f t="array" ref="O488">IFERROR(IF(NOT(J488+100&gt;J489),COUNT($A$4:$A$499)+1-J488,IFERROR(J489-J488,"")),"")</f>
        <v/>
      </c>
      <c r="W488" s="2"/>
      <c r="Y488" s="2"/>
      <c r="AA488" s="2"/>
      <c r="AC488" s="2"/>
      <c r="AE488" s="2"/>
      <c r="AG488" s="2"/>
      <c r="AI488" s="2"/>
    </row>
    <row r="489" spans="1:35" x14ac:dyDescent="0.25">
      <c r="A489" s="2" t="str">
        <f>IF(ISBLANK(Colony!D506),"",Colony!D506)</f>
        <v/>
      </c>
      <c r="B489" t="str">
        <f>IF(ISBLANK(Colony!E506),"",Colony!E506)</f>
        <v/>
      </c>
      <c r="C489" t="str">
        <f>IF(ISBLANK(Colony!F506),"",Colony!F506)</f>
        <v/>
      </c>
      <c r="D489" s="1" t="str">
        <f>IF(ISBLANK(Colony!G506),"",Colony!G506)</f>
        <v/>
      </c>
      <c r="E489" s="1" t="str">
        <f>IF(ISBLANK(Colony!H506),"",Colony!H506)</f>
        <v/>
      </c>
      <c r="F489" s="1" t="str">
        <f>IF(ISBLANK(Colony!I506),"",Colony!I506)</f>
        <v/>
      </c>
      <c r="G489" s="1" t="str">
        <f>IF(ISBLANK(Colony!J506),"",Colony!J506)</f>
        <v/>
      </c>
      <c r="H489" s="1" t="str">
        <f>IF(ISBLANK(Colony!L506),"",Colony!L506)</f>
        <v/>
      </c>
      <c r="I489" t="str">
        <f t="array" ref="I489">_xlfn.IFNA(INDEX($A$4:$A$499&amp;$E$4:$E$499, MATCH(0, COUNTIF(I$3:I488, $A$4:$A$499&amp;$E$4:$E$499), 0)),"")</f>
        <v/>
      </c>
      <c r="J489" t="str">
        <f t="array" ref="J489">_xlfn.IFNA( MATCH(0, COUNTIF(I$3:I488, $A$4:$A$499&amp;$E$4:$E$499), 0),"")</f>
        <v/>
      </c>
      <c r="K489" s="2" t="str">
        <f t="array" ref="K489">IFERROR(INDEX($A$4:$A$499, J489),"")</f>
        <v/>
      </c>
      <c r="L489" t="str">
        <f t="array" ref="L489">IFERROR(INDEX($G$4:$G$499, J489),"")</f>
        <v/>
      </c>
      <c r="M489" t="str">
        <f t="array" ref="M489">IF(AND(J490&gt;99999,J489&lt;99999),O489- (SUM(--(NOT(ISBLANK(INDEX(Colony!$J$21:$J$494, J489):INDEX(Colony!$J$21:$J$494, COUNT($A$4:$A$499))))))), IFERROR(O489-(SUM(--(NOT(ISBLANK(INDEX(Colony!$J$21:$J$494, J489):INDEX(Colony!$J$21:$J$494, J490-1)))))),""))</f>
        <v/>
      </c>
      <c r="N489" t="str">
        <f t="array" ref="N489">IFERROR(INDEX($E$4:$E$499,J489),"")</f>
        <v/>
      </c>
      <c r="O489" t="str">
        <f t="array" ref="O489">IFERROR(IF(NOT(J489+100&gt;J490),COUNT($A$4:$A$499)+1-J489,IFERROR(J490-J489,"")),"")</f>
        <v/>
      </c>
      <c r="W489" s="2"/>
      <c r="Y489" s="2"/>
      <c r="AA489" s="2"/>
      <c r="AC489" s="2"/>
      <c r="AE489" s="2"/>
      <c r="AG489" s="2"/>
      <c r="AI489" s="2"/>
    </row>
    <row r="490" spans="1:35" x14ac:dyDescent="0.25">
      <c r="A490" s="2" t="str">
        <f>IF(ISBLANK(Colony!D507),"",Colony!D507)</f>
        <v/>
      </c>
      <c r="B490" t="str">
        <f>IF(ISBLANK(Colony!E507),"",Colony!E507)</f>
        <v/>
      </c>
      <c r="C490" t="str">
        <f>IF(ISBLANK(Colony!F507),"",Colony!F507)</f>
        <v/>
      </c>
      <c r="D490" s="1" t="str">
        <f>IF(ISBLANK(Colony!G507),"",Colony!G507)</f>
        <v/>
      </c>
      <c r="E490" s="1" t="str">
        <f>IF(ISBLANK(Colony!H507),"",Colony!H507)</f>
        <v/>
      </c>
      <c r="F490" s="1" t="str">
        <f>IF(ISBLANK(Colony!I507),"",Colony!I507)</f>
        <v/>
      </c>
      <c r="G490" s="1" t="str">
        <f>IF(ISBLANK(Colony!J507),"",Colony!J507)</f>
        <v/>
      </c>
      <c r="H490" s="1" t="str">
        <f>IF(ISBLANK(Colony!L507),"",Colony!L507)</f>
        <v/>
      </c>
      <c r="I490" t="str">
        <f t="array" ref="I490">_xlfn.IFNA(INDEX($A$4:$A$499&amp;$E$4:$E$499, MATCH(0, COUNTIF(I$3:I489, $A$4:$A$499&amp;$E$4:$E$499), 0)),"")</f>
        <v/>
      </c>
      <c r="J490" t="str">
        <f t="array" ref="J490">_xlfn.IFNA( MATCH(0, COUNTIF(I$3:I489, $A$4:$A$499&amp;$E$4:$E$499), 0),"")</f>
        <v/>
      </c>
      <c r="K490" s="2" t="str">
        <f t="array" ref="K490">IFERROR(INDEX($A$4:$A$499, J490),"")</f>
        <v/>
      </c>
      <c r="L490" t="str">
        <f t="array" ref="L490">IFERROR(INDEX($G$4:$G$499, J490),"")</f>
        <v/>
      </c>
      <c r="M490" t="str">
        <f t="array" ref="M490">IF(AND(J491&gt;99999,J490&lt;99999),O490- (SUM(--(NOT(ISBLANK(INDEX(Colony!$J$21:$J$494, J490):INDEX(Colony!$J$21:$J$494, COUNT($A$4:$A$499))))))), IFERROR(O490-(SUM(--(NOT(ISBLANK(INDEX(Colony!$J$21:$J$494, J490):INDEX(Colony!$J$21:$J$494, J491-1)))))),""))</f>
        <v/>
      </c>
      <c r="N490" t="str">
        <f t="array" ref="N490">IFERROR(INDEX($E$4:$E$499,J490),"")</f>
        <v/>
      </c>
      <c r="O490" t="str">
        <f t="array" ref="O490">IFERROR(IF(NOT(J490+100&gt;J491),COUNT($A$4:$A$499)+1-J490,IFERROR(J491-J490,"")),"")</f>
        <v/>
      </c>
      <c r="W490" s="2"/>
      <c r="Y490" s="2"/>
      <c r="AA490" s="2"/>
      <c r="AC490" s="2"/>
      <c r="AE490" s="2"/>
      <c r="AG490" s="2"/>
      <c r="AI490" s="2"/>
    </row>
    <row r="491" spans="1:35" x14ac:dyDescent="0.25">
      <c r="A491" s="2" t="str">
        <f>IF(ISBLANK(Colony!D508),"",Colony!D508)</f>
        <v/>
      </c>
      <c r="B491" t="str">
        <f>IF(ISBLANK(Colony!E508),"",Colony!E508)</f>
        <v/>
      </c>
      <c r="C491" t="str">
        <f>IF(ISBLANK(Colony!F508),"",Colony!F508)</f>
        <v/>
      </c>
      <c r="D491" s="1" t="str">
        <f>IF(ISBLANK(Colony!G508),"",Colony!G508)</f>
        <v/>
      </c>
      <c r="E491" s="1" t="str">
        <f>IF(ISBLANK(Colony!H508),"",Colony!H508)</f>
        <v/>
      </c>
      <c r="F491" s="1" t="str">
        <f>IF(ISBLANK(Colony!I508),"",Colony!I508)</f>
        <v/>
      </c>
      <c r="G491" s="1" t="str">
        <f>IF(ISBLANK(Colony!J508),"",Colony!J508)</f>
        <v/>
      </c>
      <c r="H491" s="1" t="str">
        <f>IF(ISBLANK(Colony!L508),"",Colony!L508)</f>
        <v/>
      </c>
      <c r="I491" t="str">
        <f t="array" ref="I491">_xlfn.IFNA(INDEX($A$4:$A$499&amp;$E$4:$E$499, MATCH(0, COUNTIF(I$3:I490, $A$4:$A$499&amp;$E$4:$E$499), 0)),"")</f>
        <v/>
      </c>
      <c r="J491" t="str">
        <f t="array" ref="J491">_xlfn.IFNA( MATCH(0, COUNTIF(I$3:I490, $A$4:$A$499&amp;$E$4:$E$499), 0),"")</f>
        <v/>
      </c>
      <c r="K491" s="2" t="str">
        <f t="array" ref="K491">IFERROR(INDEX($A$4:$A$499, J491),"")</f>
        <v/>
      </c>
      <c r="L491" t="str">
        <f t="array" ref="L491">IFERROR(INDEX($G$4:$G$499, J491),"")</f>
        <v/>
      </c>
      <c r="M491" t="str">
        <f t="array" ref="M491">IF(AND(J492&gt;99999,J491&lt;99999),O491- (SUM(--(NOT(ISBLANK(INDEX(Colony!$J$21:$J$494, J491):INDEX(Colony!$J$21:$J$494, COUNT($A$4:$A$499))))))), IFERROR(O491-(SUM(--(NOT(ISBLANK(INDEX(Colony!$J$21:$J$494, J491):INDEX(Colony!$J$21:$J$494, J492-1)))))),""))</f>
        <v/>
      </c>
      <c r="N491" t="str">
        <f t="array" ref="N491">IFERROR(INDEX($E$4:$E$499,J491),"")</f>
        <v/>
      </c>
      <c r="O491" t="str">
        <f t="array" ref="O491">IFERROR(IF(NOT(J491+100&gt;J492),COUNT($A$4:$A$499)+1-J491,IFERROR(J492-J491,"")),"")</f>
        <v/>
      </c>
      <c r="W491" s="2"/>
      <c r="Y491" s="2"/>
      <c r="AA491" s="2"/>
      <c r="AC491" s="2"/>
      <c r="AE491" s="2"/>
      <c r="AG491" s="2"/>
      <c r="AI491" s="2"/>
    </row>
    <row r="492" spans="1:35" x14ac:dyDescent="0.25">
      <c r="A492" s="2" t="str">
        <f>IF(ISBLANK(Colony!D509),"",Colony!D509)</f>
        <v/>
      </c>
      <c r="B492" t="str">
        <f>IF(ISBLANK(Colony!E509),"",Colony!E509)</f>
        <v/>
      </c>
      <c r="C492" t="str">
        <f>IF(ISBLANK(Colony!F509),"",Colony!F509)</f>
        <v/>
      </c>
      <c r="D492" s="1" t="str">
        <f>IF(ISBLANK(Colony!G509),"",Colony!G509)</f>
        <v/>
      </c>
      <c r="E492" s="1" t="str">
        <f>IF(ISBLANK(Colony!H509),"",Colony!H509)</f>
        <v/>
      </c>
      <c r="F492" s="1" t="str">
        <f>IF(ISBLANK(Colony!I509),"",Colony!I509)</f>
        <v/>
      </c>
      <c r="G492" s="1" t="str">
        <f>IF(ISBLANK(Colony!J509),"",Colony!J509)</f>
        <v/>
      </c>
      <c r="H492" s="1" t="str">
        <f>IF(ISBLANK(Colony!L509),"",Colony!L509)</f>
        <v/>
      </c>
      <c r="I492" t="str">
        <f t="array" ref="I492">_xlfn.IFNA(INDEX($A$4:$A$499&amp;$E$4:$E$499, MATCH(0, COUNTIF(I$3:I491, $A$4:$A$499&amp;$E$4:$E$499), 0)),"")</f>
        <v/>
      </c>
      <c r="J492" t="str">
        <f t="array" ref="J492">_xlfn.IFNA( MATCH(0, COUNTIF(I$3:I491, $A$4:$A$499&amp;$E$4:$E$499), 0),"")</f>
        <v/>
      </c>
      <c r="K492" s="2" t="str">
        <f t="array" ref="K492">IFERROR(INDEX($A$4:$A$499, J492),"")</f>
        <v/>
      </c>
      <c r="L492" t="str">
        <f t="array" ref="L492">IFERROR(INDEX($G$4:$G$499, J492),"")</f>
        <v/>
      </c>
      <c r="M492" t="str">
        <f t="array" ref="M492">IF(AND(J493&gt;99999,J492&lt;99999),O492- (SUM(--(NOT(ISBLANK(INDEX(Colony!$J$21:$J$494, J492):INDEX(Colony!$J$21:$J$494, COUNT($A$4:$A$499))))))), IFERROR(O492-(SUM(--(NOT(ISBLANK(INDEX(Colony!$J$21:$J$494, J492):INDEX(Colony!$J$21:$J$494, J493-1)))))),""))</f>
        <v/>
      </c>
      <c r="N492" t="str">
        <f t="array" ref="N492">IFERROR(INDEX($E$4:$E$499,J492),"")</f>
        <v/>
      </c>
      <c r="O492" t="str">
        <f t="array" ref="O492">IFERROR(IF(NOT(J492+100&gt;J493),COUNT($A$4:$A$499)+1-J492,IFERROR(J493-J492,"")),"")</f>
        <v/>
      </c>
      <c r="W492" s="2"/>
      <c r="Y492" s="2"/>
      <c r="AA492" s="2"/>
      <c r="AC492" s="2"/>
      <c r="AE492" s="2"/>
      <c r="AG492" s="2"/>
      <c r="AI492" s="2"/>
    </row>
    <row r="493" spans="1:35" x14ac:dyDescent="0.25">
      <c r="A493" s="2" t="str">
        <f>IF(ISBLANK(Colony!D510),"",Colony!D510)</f>
        <v/>
      </c>
      <c r="B493" t="str">
        <f>IF(ISBLANK(Colony!E510),"",Colony!E510)</f>
        <v/>
      </c>
      <c r="C493" t="str">
        <f>IF(ISBLANK(Colony!F510),"",Colony!F510)</f>
        <v/>
      </c>
      <c r="D493" s="1" t="str">
        <f>IF(ISBLANK(Colony!G510),"",Colony!G510)</f>
        <v/>
      </c>
      <c r="E493" s="1" t="str">
        <f>IF(ISBLANK(Colony!H510),"",Colony!H510)</f>
        <v/>
      </c>
      <c r="F493" s="1" t="str">
        <f>IF(ISBLANK(Colony!I510),"",Colony!I510)</f>
        <v/>
      </c>
      <c r="G493" s="1" t="str">
        <f>IF(ISBLANK(Colony!J510),"",Colony!J510)</f>
        <v/>
      </c>
      <c r="H493" s="1" t="str">
        <f>IF(ISBLANK(Colony!L510),"",Colony!L510)</f>
        <v/>
      </c>
      <c r="I493" t="str">
        <f t="array" ref="I493">_xlfn.IFNA(INDEX($A$4:$A$499&amp;$E$4:$E$499, MATCH(0, COUNTIF(I$3:I492, $A$4:$A$499&amp;$E$4:$E$499), 0)),"")</f>
        <v/>
      </c>
      <c r="J493" t="str">
        <f t="array" ref="J493">_xlfn.IFNA( MATCH(0, COUNTIF(I$3:I492, $A$4:$A$499&amp;$E$4:$E$499), 0),"")</f>
        <v/>
      </c>
      <c r="K493" s="2" t="str">
        <f t="array" ref="K493">IFERROR(INDEX($A$4:$A$499, J493),"")</f>
        <v/>
      </c>
      <c r="L493" t="str">
        <f t="array" ref="L493">IFERROR(INDEX($G$4:$G$499, J493),"")</f>
        <v/>
      </c>
      <c r="M493" t="str">
        <f t="array" ref="M493">IF(AND(J494&gt;99999,J493&lt;99999),O493- (SUM(--(NOT(ISBLANK(INDEX(Colony!$J$21:$J$494, J493):INDEX(Colony!$J$21:$J$494, COUNT($A$4:$A$499))))))), IFERROR(O493-(SUM(--(NOT(ISBLANK(INDEX(Colony!$J$21:$J$494, J493):INDEX(Colony!$J$21:$J$494, J494-1)))))),""))</f>
        <v/>
      </c>
      <c r="N493" t="str">
        <f t="array" ref="N493">IFERROR(INDEX($E$4:$E$499,J493),"")</f>
        <v/>
      </c>
      <c r="O493" t="str">
        <f t="array" ref="O493">IFERROR(IF(NOT(J493+100&gt;J494),COUNT($A$4:$A$499)+1-J493,IFERROR(J494-J493,"")),"")</f>
        <v/>
      </c>
      <c r="W493" s="2"/>
      <c r="Y493" s="2"/>
      <c r="AA493" s="2"/>
      <c r="AC493" s="2"/>
      <c r="AE493" s="2"/>
      <c r="AG493" s="2"/>
      <c r="AI493" s="2"/>
    </row>
    <row r="494" spans="1:35" x14ac:dyDescent="0.25">
      <c r="A494" s="2" t="str">
        <f>IF(ISBLANK(Colony!D511),"",Colony!D511)</f>
        <v/>
      </c>
      <c r="B494" t="str">
        <f>IF(ISBLANK(Colony!E511),"",Colony!E511)</f>
        <v/>
      </c>
      <c r="C494" t="str">
        <f>IF(ISBLANK(Colony!F511),"",Colony!F511)</f>
        <v/>
      </c>
      <c r="D494" s="1" t="str">
        <f>IF(ISBLANK(Colony!G511),"",Colony!G511)</f>
        <v/>
      </c>
      <c r="E494" s="1" t="str">
        <f>IF(ISBLANK(Colony!H511),"",Colony!H511)</f>
        <v/>
      </c>
      <c r="F494" s="1" t="str">
        <f>IF(ISBLANK(Colony!I511),"",Colony!I511)</f>
        <v/>
      </c>
      <c r="G494" s="1" t="str">
        <f>IF(ISBLANK(Colony!J511),"",Colony!J511)</f>
        <v/>
      </c>
      <c r="H494" s="1" t="str">
        <f>IF(ISBLANK(Colony!L511),"",Colony!L511)</f>
        <v/>
      </c>
      <c r="I494" t="str">
        <f t="array" ref="I494">_xlfn.IFNA(INDEX($A$4:$A$499&amp;$E$4:$E$499, MATCH(0, COUNTIF(I$3:I493, $A$4:$A$499&amp;$E$4:$E$499), 0)),"")</f>
        <v/>
      </c>
      <c r="J494" t="str">
        <f t="array" ref="J494">_xlfn.IFNA( MATCH(0, COUNTIF(I$3:I493, $A$4:$A$499&amp;$E$4:$E$499), 0),"")</f>
        <v/>
      </c>
      <c r="K494" s="2" t="str">
        <f t="array" ref="K494">IFERROR(INDEX($A$4:$A$499, J494),"")</f>
        <v/>
      </c>
      <c r="L494" t="str">
        <f t="array" ref="L494">IFERROR(INDEX($G$4:$G$499, J494),"")</f>
        <v/>
      </c>
      <c r="M494" t="str">
        <f t="array" ref="M494">IF(AND(J495&gt;99999,J494&lt;99999),O494- (SUM(--(NOT(ISBLANK(INDEX(Colony!$J$21:$J$494, J494):INDEX(Colony!$J$21:$J$494, COUNT($A$4:$A$499))))))), IFERROR(O494-(SUM(--(NOT(ISBLANK(INDEX(Colony!$J$21:$J$494, J494):INDEX(Colony!$J$21:$J$494, J495-1)))))),""))</f>
        <v/>
      </c>
      <c r="N494" t="str">
        <f t="array" ref="N494">IFERROR(INDEX($E$4:$E$499,J494),"")</f>
        <v/>
      </c>
      <c r="O494" t="str">
        <f t="array" ref="O494">IFERROR(IF(NOT(J494+100&gt;J495),COUNT($A$4:$A$499)+1-J494,IFERROR(J495-J494,"")),"")</f>
        <v/>
      </c>
      <c r="W494" s="2"/>
      <c r="Y494" s="2"/>
      <c r="AA494" s="2"/>
      <c r="AC494" s="2"/>
      <c r="AE494" s="2"/>
      <c r="AG494" s="2"/>
      <c r="AI494" s="2"/>
    </row>
    <row r="495" spans="1:35" x14ac:dyDescent="0.25">
      <c r="A495" s="2" t="str">
        <f>IF(ISBLANK(Colony!D512),"",Colony!D512)</f>
        <v/>
      </c>
      <c r="B495" t="str">
        <f>IF(ISBLANK(Colony!E512),"",Colony!E512)</f>
        <v/>
      </c>
      <c r="C495" t="str">
        <f>IF(ISBLANK(Colony!F512),"",Colony!F512)</f>
        <v/>
      </c>
      <c r="D495" s="1" t="str">
        <f>IF(ISBLANK(Colony!G512),"",Colony!G512)</f>
        <v/>
      </c>
      <c r="E495" s="1" t="str">
        <f>IF(ISBLANK(Colony!H512),"",Colony!H512)</f>
        <v/>
      </c>
      <c r="F495" s="1" t="str">
        <f>IF(ISBLANK(Colony!I512),"",Colony!I512)</f>
        <v/>
      </c>
      <c r="G495" s="1" t="str">
        <f>IF(ISBLANK(Colony!J512),"",Colony!J512)</f>
        <v/>
      </c>
      <c r="H495" s="1" t="str">
        <f>IF(ISBLANK(Colony!L512),"",Colony!L512)</f>
        <v/>
      </c>
      <c r="I495" t="str">
        <f t="array" ref="I495">_xlfn.IFNA(INDEX($A$4:$A$499&amp;$E$4:$E$499, MATCH(0, COUNTIF(I$3:I494, $A$4:$A$499&amp;$E$4:$E$499), 0)),"")</f>
        <v/>
      </c>
      <c r="J495" t="str">
        <f t="array" ref="J495">_xlfn.IFNA( MATCH(0, COUNTIF(I$3:I494, $A$4:$A$499&amp;$E$4:$E$499), 0),"")</f>
        <v/>
      </c>
      <c r="K495" s="2" t="str">
        <f t="array" ref="K495">IFERROR(INDEX($A$4:$A$499, J495),"")</f>
        <v/>
      </c>
      <c r="L495" t="str">
        <f t="array" ref="L495">IFERROR(INDEX($G$4:$G$499, J495),"")</f>
        <v/>
      </c>
      <c r="M495" t="str">
        <f t="array" ref="M495">IF(AND(J496&gt;99999,J495&lt;99999),O495- (SUM(--(NOT(ISBLANK(INDEX(Colony!$J$21:$J$494, J495):INDEX(Colony!$J$21:$J$494, COUNT($A$4:$A$499))))))), IFERROR(O495-(SUM(--(NOT(ISBLANK(INDEX(Colony!$J$21:$J$494, J495):INDEX(Colony!$J$21:$J$494, J496-1)))))),""))</f>
        <v/>
      </c>
      <c r="N495" t="str">
        <f t="array" ref="N495">IFERROR(INDEX($E$4:$E$499,J495),"")</f>
        <v/>
      </c>
      <c r="O495" t="str">
        <f t="array" ref="O495">IFERROR(IF(NOT(J495+100&gt;J496),COUNT($A$4:$A$499)+1-J495,IFERROR(J496-J495,"")),"")</f>
        <v/>
      </c>
      <c r="W495" s="2"/>
      <c r="Y495" s="2"/>
      <c r="AA495" s="2"/>
      <c r="AC495" s="2"/>
      <c r="AE495" s="2"/>
      <c r="AG495" s="2"/>
      <c r="AI495" s="2"/>
    </row>
    <row r="496" spans="1:35" x14ac:dyDescent="0.25">
      <c r="A496" s="2" t="str">
        <f>IF(ISBLANK(Colony!D513),"",Colony!D513)</f>
        <v/>
      </c>
      <c r="B496" t="str">
        <f>IF(ISBLANK(Colony!E513),"",Colony!E513)</f>
        <v/>
      </c>
      <c r="C496" t="str">
        <f>IF(ISBLANK(Colony!F513),"",Colony!F513)</f>
        <v/>
      </c>
      <c r="D496" s="1" t="str">
        <f>IF(ISBLANK(Colony!G513),"",Colony!G513)</f>
        <v/>
      </c>
      <c r="E496" s="1" t="str">
        <f>IF(ISBLANK(Colony!H513),"",Colony!H513)</f>
        <v/>
      </c>
      <c r="F496" s="1" t="str">
        <f>IF(ISBLANK(Colony!I513),"",Colony!I513)</f>
        <v/>
      </c>
      <c r="G496" s="1" t="str">
        <f>IF(ISBLANK(Colony!J513),"",Colony!J513)</f>
        <v/>
      </c>
      <c r="H496" s="1" t="str">
        <f>IF(ISBLANK(Colony!L513),"",Colony!L513)</f>
        <v/>
      </c>
      <c r="I496" t="str">
        <f t="array" ref="I496">_xlfn.IFNA(INDEX($A$4:$A$499&amp;$E$4:$E$499, MATCH(0, COUNTIF(I$3:I495, $A$4:$A$499&amp;$E$4:$E$499), 0)),"")</f>
        <v/>
      </c>
      <c r="J496" t="str">
        <f t="array" ref="J496">_xlfn.IFNA( MATCH(0, COUNTIF(I$3:I495, $A$4:$A$499&amp;$E$4:$E$499), 0),"")</f>
        <v/>
      </c>
      <c r="K496" s="2" t="str">
        <f t="array" ref="K496">IFERROR(INDEX($A$4:$A$499, J496),"")</f>
        <v/>
      </c>
      <c r="L496" t="str">
        <f t="array" ref="L496">IFERROR(INDEX($G$4:$G$499, J496),"")</f>
        <v/>
      </c>
      <c r="M496" t="str">
        <f t="array" ref="M496">IF(AND(J497&gt;99999,J496&lt;99999),O496- (SUM(--(NOT(ISBLANK(INDEX(Colony!$J$21:$J$494, J496):INDEX(Colony!$J$21:$J$494, COUNT($A$4:$A$499))))))), IFERROR(O496-(SUM(--(NOT(ISBLANK(INDEX(Colony!$J$21:$J$494, J496):INDEX(Colony!$J$21:$J$494, J497-1)))))),""))</f>
        <v/>
      </c>
      <c r="N496" t="str">
        <f t="array" ref="N496">IFERROR(INDEX($E$4:$E$499,J496),"")</f>
        <v/>
      </c>
      <c r="O496" t="str">
        <f t="array" ref="O496">IFERROR(IF(NOT(J496+100&gt;J497),COUNT($A$4:$A$499)+1-J496,IFERROR(J497-J496,"")),"")</f>
        <v/>
      </c>
      <c r="W496" s="2"/>
      <c r="Y496" s="2"/>
      <c r="AA496" s="2"/>
      <c r="AC496" s="2"/>
      <c r="AE496" s="2"/>
      <c r="AG496" s="2"/>
      <c r="AI496" s="2"/>
    </row>
    <row r="497" spans="1:35" x14ac:dyDescent="0.25">
      <c r="A497" s="2" t="str">
        <f>IF(ISBLANK(Colony!D514),"",Colony!D514)</f>
        <v/>
      </c>
      <c r="B497" t="str">
        <f>IF(ISBLANK(Colony!E514),"",Colony!E514)</f>
        <v/>
      </c>
      <c r="C497" t="str">
        <f>IF(ISBLANK(Colony!F514),"",Colony!F514)</f>
        <v/>
      </c>
      <c r="D497" s="1" t="str">
        <f>IF(ISBLANK(Colony!G514),"",Colony!G514)</f>
        <v/>
      </c>
      <c r="E497" s="1" t="str">
        <f>IF(ISBLANK(Colony!H514),"",Colony!H514)</f>
        <v/>
      </c>
      <c r="F497" s="1" t="str">
        <f>IF(ISBLANK(Colony!I514),"",Colony!I514)</f>
        <v/>
      </c>
      <c r="G497" s="1" t="str">
        <f>IF(ISBLANK(Colony!J514),"",Colony!J514)</f>
        <v/>
      </c>
      <c r="H497" s="1" t="str">
        <f>IF(ISBLANK(Colony!L514),"",Colony!L514)</f>
        <v/>
      </c>
      <c r="I497" t="str">
        <f t="array" ref="I497">_xlfn.IFNA(INDEX($A$4:$A$499&amp;$E$4:$E$499, MATCH(0, COUNTIF(I$3:I496, $A$4:$A$499&amp;$E$4:$E$499), 0)),"")</f>
        <v/>
      </c>
      <c r="J497" t="str">
        <f t="array" ref="J497">_xlfn.IFNA( MATCH(0, COUNTIF(I$3:I496, $A$4:$A$499&amp;$E$4:$E$499), 0),"")</f>
        <v/>
      </c>
      <c r="K497" s="2" t="str">
        <f t="array" ref="K497">IFERROR(INDEX($A$4:$A$499, J497),"")</f>
        <v/>
      </c>
      <c r="L497" t="str">
        <f t="array" ref="L497">IFERROR(INDEX($G$4:$G$499, J497),"")</f>
        <v/>
      </c>
      <c r="M497" t="str">
        <f t="array" ref="M497">IF(AND(J498&gt;99999,J497&lt;99999),O497- (SUM(--(NOT(ISBLANK(INDEX(Colony!$J$21:$J$494, J497):INDEX(Colony!$J$21:$J$494, COUNT($A$4:$A$499))))))), IFERROR(O497-(SUM(--(NOT(ISBLANK(INDEX(Colony!$J$21:$J$494, J497):INDEX(Colony!$J$21:$J$494, J498-1)))))),""))</f>
        <v/>
      </c>
      <c r="N497" t="str">
        <f t="array" ref="N497">IFERROR(INDEX($E$4:$E$499,J497),"")</f>
        <v/>
      </c>
      <c r="O497" t="str">
        <f t="array" ref="O497">IFERROR(IF(NOT(J497+100&gt;J498),COUNT($A$4:$A$499)+1-J497,IFERROR(J498-J497,"")),"")</f>
        <v/>
      </c>
      <c r="W497" s="2"/>
      <c r="Y497" s="2"/>
      <c r="AA497" s="2"/>
      <c r="AC497" s="2"/>
      <c r="AE497" s="2"/>
      <c r="AG497" s="2"/>
      <c r="AI497" s="2"/>
    </row>
    <row r="498" spans="1:35" x14ac:dyDescent="0.25">
      <c r="A498" s="2" t="str">
        <f>IF(ISBLANK(Colony!D515),"",Colony!D515)</f>
        <v/>
      </c>
      <c r="B498" t="str">
        <f>IF(ISBLANK(Colony!E515),"",Colony!E515)</f>
        <v/>
      </c>
      <c r="C498" t="str">
        <f>IF(ISBLANK(Colony!F515),"",Colony!F515)</f>
        <v/>
      </c>
      <c r="D498" s="1" t="str">
        <f>IF(ISBLANK(Colony!G515),"",Colony!G515)</f>
        <v/>
      </c>
      <c r="E498" s="1" t="str">
        <f>IF(ISBLANK(Colony!H515),"",Colony!H515)</f>
        <v/>
      </c>
      <c r="F498" s="1" t="str">
        <f>IF(ISBLANK(Colony!I515),"",Colony!I515)</f>
        <v/>
      </c>
      <c r="G498" s="1" t="str">
        <f>IF(ISBLANK(Colony!J515),"",Colony!J515)</f>
        <v/>
      </c>
      <c r="H498" s="1" t="str">
        <f>IF(ISBLANK(Colony!L515),"",Colony!L515)</f>
        <v/>
      </c>
      <c r="I498" t="str">
        <f t="array" ref="I498">_xlfn.IFNA(INDEX($A$4:$A$499&amp;$E$4:$E$499, MATCH(0, COUNTIF(I$3:I497, $A$4:$A$499&amp;$E$4:$E$499), 0)),"")</f>
        <v/>
      </c>
      <c r="J498" t="str">
        <f t="array" ref="J498">_xlfn.IFNA( MATCH(0, COUNTIF(I$3:I497, $A$4:$A$499&amp;$E$4:$E$499), 0),"")</f>
        <v/>
      </c>
      <c r="K498" s="2" t="str">
        <f t="array" ref="K498">IFERROR(INDEX($A$4:$A$499, J498),"")</f>
        <v/>
      </c>
      <c r="L498" t="str">
        <f t="array" ref="L498">IFERROR(INDEX($G$4:$G$499, J498),"")</f>
        <v/>
      </c>
      <c r="M498" t="str">
        <f t="array" ref="M498">IF(AND(J499&gt;99999,J498&lt;99999),O498- (SUM(--(NOT(ISBLANK(INDEX(Colony!$J$21:$J$494, J498):INDEX(Colony!$J$21:$J$494, COUNT($A$4:$A$499))))))), IFERROR(O498-(SUM(--(NOT(ISBLANK(INDEX(Colony!$J$21:$J$494, J498):INDEX(Colony!$J$21:$J$494, J499-1)))))),""))</f>
        <v/>
      </c>
      <c r="N498" t="str">
        <f t="array" ref="N498">IFERROR(INDEX($E$4:$E$499,J498),"")</f>
        <v/>
      </c>
      <c r="O498" t="str">
        <f t="array" ref="O498">IFERROR(IF(NOT(J498+100&gt;J499),COUNT($A$4:$A$499)+1-J498,IFERROR(J499-J498,"")),"")</f>
        <v/>
      </c>
      <c r="W498" s="2"/>
      <c r="Y498" s="2"/>
      <c r="AA498" s="2"/>
      <c r="AC498" s="2"/>
      <c r="AE498" s="2"/>
      <c r="AG498" s="2"/>
      <c r="AI498" s="2"/>
    </row>
    <row r="499" spans="1:35" x14ac:dyDescent="0.25">
      <c r="A499" s="2" t="str">
        <f>IF(ISBLANK(Colony!D516),"",Colony!D516)</f>
        <v/>
      </c>
      <c r="B499" t="str">
        <f>IF(ISBLANK(Colony!E516),"",Colony!E516)</f>
        <v/>
      </c>
      <c r="C499" t="str">
        <f>IF(ISBLANK(Colony!F516),"",Colony!F516)</f>
        <v/>
      </c>
      <c r="D499" s="1" t="str">
        <f>IF(ISBLANK(Colony!G516),"",Colony!G516)</f>
        <v/>
      </c>
      <c r="E499" s="1" t="str">
        <f>IF(ISBLANK(Colony!H516),"",Colony!H516)</f>
        <v/>
      </c>
      <c r="F499" s="1" t="str">
        <f>IF(ISBLANK(Colony!I516),"",Colony!I516)</f>
        <v/>
      </c>
      <c r="G499" s="1" t="str">
        <f>IF(ISBLANK(Colony!J516),"",Colony!J516)</f>
        <v/>
      </c>
      <c r="H499" s="1" t="str">
        <f>IF(ISBLANK(Colony!L516),"",Colony!L516)</f>
        <v/>
      </c>
      <c r="I499" t="str">
        <f t="array" ref="I499">_xlfn.IFNA(INDEX($A$4:$A$499&amp;$E$4:$E$499, MATCH(0, COUNTIF(I$3:I498, $A$4:$A$499&amp;$E$4:$E$499), 0)),"")</f>
        <v/>
      </c>
      <c r="J499" t="str">
        <f t="array" ref="J499">_xlfn.IFNA( MATCH(0, COUNTIF(I$3:I498, $A$4:$A$499&amp;$E$4:$E$499), 0),"")</f>
        <v/>
      </c>
      <c r="K499" s="2" t="str">
        <f t="array" ref="K499">IFERROR(INDEX($A$4:$A$499, J499),"")</f>
        <v/>
      </c>
      <c r="L499" t="str">
        <f t="array" ref="L499">IFERROR(INDEX($G$4:$G$499, J499),"")</f>
        <v/>
      </c>
      <c r="M499" t="str">
        <f t="array" ref="M499">IF(AND(J500&gt;99999,J499&lt;99999),O499- (SUM(--(NOT(ISBLANK(INDEX(Colony!$J$21:$J$494, J499):INDEX(Colony!$J$21:$J$494, COUNT($A$4:$A$499))))))), IFERROR(O499-(SUM(--(NOT(ISBLANK(INDEX(Colony!$J$21:$J$494, J499):INDEX(Colony!$J$21:$J$494, J500-1)))))),""))</f>
        <v/>
      </c>
      <c r="N499" t="str">
        <f t="array" ref="N499">IFERROR(INDEX($E$4:$E$499,J499),"")</f>
        <v/>
      </c>
      <c r="O499" t="str">
        <f t="array" ref="O499">IFERROR(IF(NOT(J499+100&gt;J500),COUNT($A$4:$A$499)+1-J499,IFERROR(J500-J499,"")),"")</f>
        <v/>
      </c>
      <c r="W499" s="2"/>
      <c r="Y499" s="2"/>
      <c r="AA499" s="2"/>
      <c r="AC499" s="2"/>
      <c r="AE499" s="2"/>
      <c r="AG499" s="2"/>
      <c r="AI499" s="2"/>
    </row>
  </sheetData>
  <sheetProtection sheet="1" objects="1" scenarios="1"/>
  <phoneticPr fontId="26" type="noConversion"/>
  <conditionalFormatting sqref="D4:H499">
    <cfRule type="containsText" dxfId="18" priority="5" operator="containsText" text="WT">
      <formula>NOT(ISERROR(SEARCH("WT",D4)))</formula>
    </cfRule>
    <cfRule type="containsText" dxfId="17" priority="8" operator="containsText" text="Homo">
      <formula>NOT(ISERROR(SEARCH("Homo",D4)))</formula>
    </cfRule>
  </conditionalFormatting>
  <conditionalFormatting sqref="A10:A23">
    <cfRule type="containsText" dxfId="16" priority="1" operator="containsText" text="WT">
      <formula>NOT(ISERROR(SEARCH("WT",A10)))</formula>
    </cfRule>
    <cfRule type="containsText" dxfId="15" priority="4" operator="containsText" text="Homo">
      <formula>NOT(ISERROR(SEARCH("Homo",A10)))</formula>
    </cfRule>
  </conditionalFormatting>
  <pageMargins left="0.7" right="0.7" top="0.75" bottom="0.75" header="0.3" footer="0.3"/>
  <pageSetup scale="10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3A08D455-148B-46B8-89B8-EDCB85681111}">
            <xm:f>NOT(ISERROR(SEARCH("+",D4)))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7" operator="containsText" id="{729509C9-C2C1-4A05-AADE-16595466328A}">
            <xm:f>NOT(ISERROR(SEARCH("-",D4)))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D4:H499</xm:sqref>
        </x14:conditionalFormatting>
        <x14:conditionalFormatting xmlns:xm="http://schemas.microsoft.com/office/excel/2006/main">
          <x14:cfRule type="containsText" priority="2" operator="containsText" id="{0F64660B-7A9D-4559-BF35-C8E73281461D}">
            <xm:f>NOT(ISERROR(SEARCH("+",A10)))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3" operator="containsText" id="{5ECF87A6-8B71-4C6F-8A43-17957BB5905F}">
            <xm:f>NOT(ISERROR(SEARCH("-",A10)))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A10:A23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19"/>
  <sheetViews>
    <sheetView topLeftCell="A6" workbookViewId="0">
      <selection activeCell="G21" sqref="G21"/>
    </sheetView>
  </sheetViews>
  <sheetFormatPr defaultColWidth="8.85546875" defaultRowHeight="15" x14ac:dyDescent="0.25"/>
  <cols>
    <col min="3" max="3" width="25.42578125" customWidth="1"/>
    <col min="4" max="4" width="14" customWidth="1"/>
    <col min="5" max="5" width="25.28515625" style="2" customWidth="1"/>
    <col min="6" max="6" width="19.140625" customWidth="1"/>
    <col min="7" max="7" width="14.28515625" customWidth="1"/>
    <col min="9" max="9" width="28" style="12" customWidth="1"/>
    <col min="11" max="11" width="23" customWidth="1"/>
  </cols>
  <sheetData>
    <row r="1" spans="1:17" ht="21" customHeight="1" x14ac:dyDescent="0.25">
      <c r="A1" s="11"/>
      <c r="B1" s="11"/>
      <c r="C1" s="11"/>
      <c r="D1" s="28" t="s">
        <v>23</v>
      </c>
      <c r="E1" s="29">
        <f ca="1">TODAY()</f>
        <v>42954</v>
      </c>
      <c r="I1"/>
      <c r="K1" s="26" t="s">
        <v>98</v>
      </c>
    </row>
    <row r="2" spans="1:17" ht="21" customHeight="1" x14ac:dyDescent="0.25">
      <c r="A2" s="11"/>
      <c r="B2" s="11"/>
      <c r="C2" s="11"/>
      <c r="D2" s="28"/>
      <c r="E2" s="28" t="s">
        <v>103</v>
      </c>
      <c r="F2" t="s">
        <v>110</v>
      </c>
      <c r="I2"/>
      <c r="K2" s="25" t="s">
        <v>99</v>
      </c>
    </row>
    <row r="3" spans="1:17" ht="21" customHeight="1" x14ac:dyDescent="0.25">
      <c r="A3" s="11"/>
      <c r="B3" s="11"/>
      <c r="C3" s="28" t="s">
        <v>45</v>
      </c>
      <c r="D3" s="30">
        <v>100</v>
      </c>
      <c r="E3" s="29">
        <f ca="1">E1-D3</f>
        <v>42854</v>
      </c>
      <c r="I3"/>
      <c r="K3" s="24" t="s">
        <v>100</v>
      </c>
    </row>
    <row r="4" spans="1:17" ht="21" customHeight="1" x14ac:dyDescent="0.25">
      <c r="C4" s="5"/>
      <c r="D4" s="2"/>
      <c r="I4"/>
      <c r="K4" s="23" t="s">
        <v>101</v>
      </c>
    </row>
    <row r="5" spans="1:17" ht="21" customHeight="1" x14ac:dyDescent="0.25">
      <c r="I5"/>
      <c r="K5" s="22" t="s">
        <v>102</v>
      </c>
    </row>
    <row r="6" spans="1:17" ht="53.25" customHeight="1" x14ac:dyDescent="0.25">
      <c r="D6" s="21" t="s">
        <v>104</v>
      </c>
      <c r="E6" s="21" t="s">
        <v>7</v>
      </c>
      <c r="F6" s="21" t="str">
        <f>Breeding!M3</f>
        <v>Zero means weaned</v>
      </c>
      <c r="G6" s="21" t="s">
        <v>97</v>
      </c>
      <c r="H6" s="21" t="s">
        <v>22</v>
      </c>
      <c r="I6" s="21" t="s">
        <v>96</v>
      </c>
    </row>
    <row r="7" spans="1:17" ht="15" customHeight="1" x14ac:dyDescent="0.25">
      <c r="D7">
        <f t="array" aca="1" ref="D7" ca="1">_xlfn.IFNA(MATCH(0,--(NOT(Breeding!$K$4:$K$499&gt;$E$3)), 0),"")</f>
        <v>12</v>
      </c>
      <c r="E7" s="2">
        <f t="array" aca="1" ref="E7" ca="1">IFERROR(_xlfn.IFNA(INDEX(Breeding!$K$4:$K$499,D7, 0),""),"")</f>
        <v>43073</v>
      </c>
      <c r="F7">
        <f t="array" aca="1" ref="F7" ca="1">IFERROR(_xlfn.IFNA(INDEX(Breeding!$M$4:$M$499,D7, 0),""),"")</f>
        <v>0</v>
      </c>
      <c r="G7" t="str">
        <f t="array" aca="1" ref="G7" ca="1">IFERROR(_xlfn.IFNA(INDEX(Breeding!$N$4:$N$499,D7, 0),""),"")</f>
        <v>AH0589</v>
      </c>
      <c r="H7" t="str">
        <f ca="1">_xlfn.IFNA(INDEX(Colony!$N$6:$N$15,MATCH(G7,Colony!$D$6:$D$15)),"")</f>
        <v/>
      </c>
      <c r="I7" s="12">
        <f ca="1">IFERROR(E7+21,"")</f>
        <v>43094</v>
      </c>
      <c r="K7" s="128" t="s">
        <v>112</v>
      </c>
      <c r="L7" s="129"/>
      <c r="M7" s="129"/>
      <c r="N7" s="129"/>
      <c r="O7" s="129"/>
      <c r="P7" s="129"/>
      <c r="Q7" s="129"/>
    </row>
    <row r="8" spans="1:17" ht="15" customHeight="1" x14ac:dyDescent="0.25">
      <c r="D8">
        <f ca="1">D7+1</f>
        <v>13</v>
      </c>
      <c r="E8" s="2">
        <f t="array" aca="1" ref="E8" ca="1">IFERROR(_xlfn.IFNA(INDEX(Breeding!$K$4:$K$499,D8, 0),""),"")</f>
        <v>42713</v>
      </c>
      <c r="F8">
        <f t="array" aca="1" ref="F8" ca="1">IFERROR(_xlfn.IFNA(INDEX(Breeding!$M$4:$M$499,D8, 0),""),"")</f>
        <v>0</v>
      </c>
      <c r="G8" t="str">
        <f t="array" aca="1" ref="G8" ca="1">IFERROR(_xlfn.IFNA(INDEX(Breeding!$N$4:$N$499,D8, 0),""),"")</f>
        <v>AH0590</v>
      </c>
      <c r="H8" t="str">
        <f ca="1">_xlfn.IFNA(INDEX(Colony!$N$6:$N$15,MATCH(G8,Colony!$D$6:$D$15)),"")</f>
        <v/>
      </c>
      <c r="I8" s="12">
        <f t="shared" ref="I8:I14" ca="1" si="0">IFERROR(E8+21,"")</f>
        <v>42734</v>
      </c>
      <c r="K8" s="129"/>
      <c r="L8" s="129"/>
      <c r="M8" s="129"/>
      <c r="N8" s="129"/>
      <c r="O8" s="129"/>
      <c r="P8" s="129"/>
      <c r="Q8" s="129"/>
    </row>
    <row r="9" spans="1:17" ht="15" customHeight="1" x14ac:dyDescent="0.25">
      <c r="C9" s="10"/>
      <c r="D9">
        <f t="shared" ref="D9:D263" ca="1" si="1">D8+1</f>
        <v>14</v>
      </c>
      <c r="E9" s="2">
        <f t="array" aca="1" ref="E9" ca="1">IFERROR(_xlfn.IFNA(INDEX(Breeding!$K$4:$K$499,D9, 0),""),"")</f>
        <v>42735</v>
      </c>
      <c r="F9">
        <f t="array" aca="1" ref="F9" ca="1">IFERROR(_xlfn.IFNA(INDEX(Breeding!$M$4:$M$499,D9, 0),""),"")</f>
        <v>0</v>
      </c>
      <c r="G9" t="str">
        <f t="array" aca="1" ref="G9" ca="1">IFERROR(_xlfn.IFNA(INDEX(Breeding!$N$4:$N$499,D9, 0),""),"")</f>
        <v>AH0591</v>
      </c>
      <c r="H9" t="str">
        <f ca="1">_xlfn.IFNA(INDEX(Colony!$N$6:$N$15,MATCH(G9,Colony!$D$6:$D$15)),"")</f>
        <v/>
      </c>
      <c r="I9" s="12">
        <f t="shared" ca="1" si="0"/>
        <v>42756</v>
      </c>
      <c r="K9" s="129"/>
      <c r="L9" s="129"/>
      <c r="M9" s="129"/>
      <c r="N9" s="129"/>
      <c r="O9" s="129"/>
      <c r="P9" s="129"/>
      <c r="Q9" s="129"/>
    </row>
    <row r="10" spans="1:17" ht="15" customHeight="1" x14ac:dyDescent="0.25">
      <c r="D10">
        <f t="shared" ca="1" si="1"/>
        <v>15</v>
      </c>
      <c r="E10" s="2">
        <f t="array" aca="1" ref="E10" ca="1">IFERROR(_xlfn.IFNA(INDEX(Breeding!$K$4:$K$499,D10, 0),""),"")</f>
        <v>42736</v>
      </c>
      <c r="F10">
        <f t="array" aca="1" ref="F10" ca="1">IFERROR(_xlfn.IFNA(INDEX(Breeding!$M$4:$M$499,D10, 0),""),"")</f>
        <v>0</v>
      </c>
      <c r="G10" t="str">
        <f t="array" aca="1" ref="G10" ca="1">IFERROR(_xlfn.IFNA(INDEX(Breeding!$N$4:$N$499,D10, 0),""),"")</f>
        <v>AH0588</v>
      </c>
      <c r="H10" t="str">
        <f ca="1">_xlfn.IFNA(INDEX(Colony!$N$6:$N$15,MATCH(G10,Colony!$D$6:$D$15)),"")</f>
        <v/>
      </c>
      <c r="I10" s="12">
        <f t="shared" ca="1" si="0"/>
        <v>42757</v>
      </c>
      <c r="K10" s="129"/>
      <c r="L10" s="129"/>
      <c r="M10" s="129"/>
      <c r="N10" s="129"/>
      <c r="O10" s="129"/>
      <c r="P10" s="129"/>
      <c r="Q10" s="129"/>
    </row>
    <row r="11" spans="1:17" ht="15" customHeight="1" x14ac:dyDescent="0.25">
      <c r="D11">
        <f t="shared" ca="1" si="1"/>
        <v>16</v>
      </c>
      <c r="E11" s="2">
        <f t="array" aca="1" ref="E11" ca="1">IFERROR(_xlfn.IFNA(INDEX(Breeding!$K$4:$K$499,D11, 0),""),"")</f>
        <v>42737</v>
      </c>
      <c r="F11">
        <f t="array" aca="1" ref="F11" ca="1">IFERROR(_xlfn.IFNA(INDEX(Breeding!$M$4:$M$499,D11, 0),""),"")</f>
        <v>0</v>
      </c>
      <c r="G11" t="str">
        <f t="array" aca="1" ref="G11" ca="1">IFERROR(_xlfn.IFNA(INDEX(Breeding!$N$4:$N$499,D11, 0),""),"")</f>
        <v>AH0590</v>
      </c>
      <c r="H11" t="str">
        <f ca="1">_xlfn.IFNA(INDEX(Colony!$N$6:$N$15,MATCH(G11,Colony!$D$6:$D$15)),"")</f>
        <v/>
      </c>
      <c r="I11" s="12">
        <f t="shared" ca="1" si="0"/>
        <v>42758</v>
      </c>
      <c r="K11" s="129"/>
      <c r="L11" s="129"/>
      <c r="M11" s="129"/>
      <c r="N11" s="129"/>
      <c r="O11" s="129"/>
      <c r="P11" s="129"/>
      <c r="Q11" s="129"/>
    </row>
    <row r="12" spans="1:17" ht="15" customHeight="1" x14ac:dyDescent="0.25">
      <c r="D12">
        <f t="shared" ca="1" si="1"/>
        <v>17</v>
      </c>
      <c r="E12" s="2">
        <f t="array" aca="1" ref="E12" ca="1">IFERROR(_xlfn.IFNA(INDEX(Breeding!$K$4:$K$499,D12, 0),""),"")</f>
        <v>42752</v>
      </c>
      <c r="F12">
        <f t="array" aca="1" ref="F12" ca="1">IFERROR(_xlfn.IFNA(INDEX(Breeding!$M$4:$M$499,D12, 0),""),"")</f>
        <v>0</v>
      </c>
      <c r="G12" t="str">
        <f t="array" aca="1" ref="G12" ca="1">IFERROR(_xlfn.IFNA(INDEX(Breeding!$N$4:$N$499,D12, 0),""),"")</f>
        <v>AH0587</v>
      </c>
      <c r="H12" t="str">
        <f ca="1">_xlfn.IFNA(INDEX(Colony!$N$6:$N$15,MATCH(G12,Colony!$D$6:$D$15)),"")</f>
        <v/>
      </c>
      <c r="I12" s="12">
        <f t="shared" ca="1" si="0"/>
        <v>42773</v>
      </c>
      <c r="K12" s="129"/>
      <c r="L12" s="129"/>
      <c r="M12" s="129"/>
      <c r="N12" s="129"/>
      <c r="O12" s="129"/>
      <c r="P12" s="129"/>
      <c r="Q12" s="129"/>
    </row>
    <row r="13" spans="1:17" ht="15" customHeight="1" x14ac:dyDescent="0.25">
      <c r="D13">
        <f t="shared" ca="1" si="1"/>
        <v>18</v>
      </c>
      <c r="E13" s="2">
        <f t="array" aca="1" ref="E13" ca="1">IFERROR(_xlfn.IFNA(INDEX(Breeding!$K$4:$K$499,D13, 0),""),"")</f>
        <v>42760</v>
      </c>
      <c r="F13">
        <f t="array" aca="1" ref="F13" ca="1">IFERROR(_xlfn.IFNA(INDEX(Breeding!$M$4:$M$499,D13, 0),""),"")</f>
        <v>0</v>
      </c>
      <c r="G13" t="str">
        <f t="array" aca="1" ref="G13" ca="1">IFERROR(_xlfn.IFNA(INDEX(Breeding!$N$4:$N$499,D13, 0),""),"")</f>
        <v>AH0588</v>
      </c>
      <c r="H13" t="str">
        <f ca="1">_xlfn.IFNA(INDEX(Colony!$N$6:$N$15,MATCH(G13,Colony!$D$6:$D$15)),"")</f>
        <v/>
      </c>
      <c r="I13" s="12">
        <f t="shared" ca="1" si="0"/>
        <v>42781</v>
      </c>
      <c r="K13" s="129"/>
      <c r="L13" s="129"/>
      <c r="M13" s="129"/>
      <c r="N13" s="129"/>
      <c r="O13" s="129"/>
      <c r="P13" s="129"/>
      <c r="Q13" s="129"/>
    </row>
    <row r="14" spans="1:17" ht="15" customHeight="1" x14ac:dyDescent="0.25">
      <c r="D14">
        <f t="array" aca="1" ref="D14" ca="1">D13+1</f>
        <v>19</v>
      </c>
      <c r="E14" s="2">
        <f t="array" aca="1" ref="E14" ca="1">IFERROR(_xlfn.IFNA(INDEX(Breeding!$K$4:$K$499,D14, 0),""),"")</f>
        <v>42781</v>
      </c>
      <c r="F14">
        <f t="array" aca="1" ref="F14" ca="1">IFERROR(_xlfn.IFNA(INDEX(Breeding!$M$4:$M$499,D14, 0),""),"")</f>
        <v>0</v>
      </c>
      <c r="G14" t="str">
        <f t="array" aca="1" ref="G14" ca="1">IFERROR(_xlfn.IFNA(INDEX(Breeding!$N$4:$N$499,D14, 0),""),"")</f>
        <v>AH0659</v>
      </c>
      <c r="H14" t="str">
        <f ca="1">_xlfn.IFNA(INDEX(Colony!$N$6:$N$15,MATCH(G14,Colony!$D$6:$D$15)),"")</f>
        <v/>
      </c>
      <c r="I14" s="12">
        <f t="shared" ca="1" si="0"/>
        <v>42802</v>
      </c>
      <c r="K14" s="129"/>
      <c r="L14" s="129"/>
      <c r="M14" s="129"/>
      <c r="N14" s="129"/>
      <c r="O14" s="129"/>
      <c r="P14" s="129"/>
      <c r="Q14" s="129"/>
    </row>
    <row r="15" spans="1:17" ht="26.25" customHeight="1" x14ac:dyDescent="0.25">
      <c r="D15">
        <f ca="1">D14+1</f>
        <v>20</v>
      </c>
      <c r="E15" s="2">
        <f ca="1">IFERROR(_xlfn.IFNA(INDEX(Breeding!$K$4:$K$499,D15, 0),""),"")</f>
        <v>42773</v>
      </c>
      <c r="F15">
        <f t="array" aca="1" ref="F15" ca="1">IFERROR(_xlfn.IFNA(INDEX(Breeding!$M$4:$M$499,D15, 0),""),"")</f>
        <v>0</v>
      </c>
      <c r="G15" t="str">
        <f ca="1">IFERROR(_xlfn.IFNA(INDEX(Breeding!$N$4:$N$499,D15, 0),""),"")</f>
        <v>AH0660</v>
      </c>
      <c r="H15" t="str">
        <f ca="1">_xlfn.IFNA(INDEX(Colony!$N$6:$N$15,MATCH(G15,Colony!$D$6:$D$15)),"")</f>
        <v/>
      </c>
      <c r="I15" s="12">
        <f ca="1">IFERROR(E15+21,"")</f>
        <v>42794</v>
      </c>
      <c r="K15" s="129"/>
      <c r="L15" s="129"/>
      <c r="M15" s="129"/>
      <c r="N15" s="129"/>
      <c r="O15" s="129"/>
      <c r="P15" s="129"/>
      <c r="Q15" s="129"/>
    </row>
    <row r="16" spans="1:17" ht="26.25" customHeight="1" x14ac:dyDescent="0.25">
      <c r="D16">
        <f t="shared" ca="1" si="1"/>
        <v>21</v>
      </c>
      <c r="E16" s="2">
        <f t="array" aca="1" ref="E16" ca="1">IFERROR(_xlfn.IFNA(INDEX(Breeding!$K$4:$K$499,D16, 0),""),"")</f>
        <v>42797</v>
      </c>
      <c r="F16">
        <f t="array" aca="1" ref="F16" ca="1">IFERROR(_xlfn.IFNA(INDEX(Breeding!$M$4:$M$499,D16, 0),""),"")</f>
        <v>0</v>
      </c>
      <c r="G16" t="str">
        <f t="array" aca="1" ref="G16" ca="1">IFERROR(_xlfn.IFNA(INDEX(Breeding!$N$4:$N$499,D16, 0),""),"")</f>
        <v>AH0660</v>
      </c>
      <c r="H16" t="str">
        <f ca="1">_xlfn.IFNA(INDEX(Colony!$N$6:$N$15,MATCH(G16,Colony!$D$6:$D$15)),"")</f>
        <v/>
      </c>
      <c r="I16" s="12">
        <f t="shared" ref="I16:I36" ca="1" si="2">IFERROR(E16+21,"")</f>
        <v>42818</v>
      </c>
      <c r="K16" s="129"/>
      <c r="L16" s="129"/>
      <c r="M16" s="129"/>
      <c r="N16" s="129"/>
      <c r="O16" s="129"/>
      <c r="P16" s="129"/>
      <c r="Q16" s="129"/>
    </row>
    <row r="17" spans="4:17" ht="26.25" customHeight="1" x14ac:dyDescent="0.25">
      <c r="D17">
        <f t="shared" ca="1" si="1"/>
        <v>22</v>
      </c>
      <c r="E17" s="2">
        <f t="array" aca="1" ref="E17" ca="1">IFERROR(_xlfn.IFNA(INDEX(Breeding!$K$4:$K$499,D17, 0),""),"")</f>
        <v>42803</v>
      </c>
      <c r="F17">
        <f t="array" aca="1" ref="F17" ca="1">IFERROR(_xlfn.IFNA(INDEX(Breeding!$M$4:$M$499,D17, 0),""),"")</f>
        <v>0</v>
      </c>
      <c r="G17" t="str">
        <f t="array" aca="1" ref="G17" ca="1">IFERROR(_xlfn.IFNA(INDEX(Breeding!$N$4:$N$499,D17, 0),""),"")</f>
        <v>AH0659</v>
      </c>
      <c r="H17" t="str">
        <f ca="1">_xlfn.IFNA(INDEX(Colony!$N$6:$N$15,MATCH(G17,Colony!$D$6:$D$15)),"")</f>
        <v/>
      </c>
      <c r="I17" s="12">
        <f t="shared" ca="1" si="2"/>
        <v>42824</v>
      </c>
      <c r="K17" s="129"/>
      <c r="L17" s="129"/>
      <c r="M17" s="129"/>
      <c r="N17" s="129"/>
      <c r="O17" s="129"/>
      <c r="P17" s="129"/>
      <c r="Q17" s="129"/>
    </row>
    <row r="18" spans="4:17" ht="26.25" x14ac:dyDescent="0.25">
      <c r="D18">
        <f t="shared" ca="1" si="1"/>
        <v>23</v>
      </c>
      <c r="E18" s="2">
        <f t="array" aca="1" ref="E18" ca="1">IFERROR(_xlfn.IFNA(INDEX(Breeding!$K$4:$K$499,D18, 0),""),"")</f>
        <v>42806</v>
      </c>
      <c r="F18">
        <f t="array" aca="1" ref="F18" ca="1">IFERROR(_xlfn.IFNA(INDEX(Breeding!$M$4:$M$499,D18, 0),""),"")</f>
        <v>0</v>
      </c>
      <c r="G18" t="str">
        <f t="array" aca="1" ref="G18" ca="1">IFERROR(_xlfn.IFNA(INDEX(Breeding!$N$4:$N$499,D18, 0),""),"")</f>
        <v>WT1</v>
      </c>
      <c r="H18" t="str">
        <f ca="1">_xlfn.IFNA(INDEX(Colony!$N$6:$N$15,MATCH(G18,Colony!$D$6:$D$15)),"")</f>
        <v/>
      </c>
      <c r="I18" s="12">
        <f t="shared" ca="1" si="2"/>
        <v>42827</v>
      </c>
      <c r="K18" s="27"/>
      <c r="L18" s="27"/>
      <c r="M18" s="27"/>
      <c r="N18" s="27"/>
      <c r="O18" s="27"/>
      <c r="P18" s="27"/>
      <c r="Q18" s="27"/>
    </row>
    <row r="19" spans="4:17" ht="26.25" x14ac:dyDescent="0.25">
      <c r="D19">
        <f t="shared" ca="1" si="1"/>
        <v>24</v>
      </c>
      <c r="E19" s="2">
        <f t="array" aca="1" ref="E19" ca="1">IFERROR(_xlfn.IFNA(INDEX(Breeding!$K$4:$K$499,D19, 0),""),"")</f>
        <v>42806</v>
      </c>
      <c r="F19">
        <f t="array" aca="1" ref="F19" ca="1">IFERROR(_xlfn.IFNA(INDEX(Breeding!$M$4:$M$499,D19, 0),""),"")</f>
        <v>0</v>
      </c>
      <c r="G19" t="str">
        <f t="array" aca="1" ref="G19" ca="1">IFERROR(_xlfn.IFNA(INDEX(Breeding!$N$4:$N$499,D19, 0),""),"")</f>
        <v>WT4</v>
      </c>
      <c r="H19">
        <f ca="1">_xlfn.IFNA(INDEX(Colony!$N$6:$N$15,MATCH(G19,Colony!$D$6:$D$15)),"")</f>
        <v>3</v>
      </c>
      <c r="I19" s="12">
        <f t="shared" ca="1" si="2"/>
        <v>42827</v>
      </c>
      <c r="K19" s="27"/>
      <c r="L19" s="27"/>
      <c r="M19" s="27"/>
      <c r="N19" s="27"/>
      <c r="O19" s="27"/>
      <c r="P19" s="27"/>
      <c r="Q19" s="27"/>
    </row>
    <row r="20" spans="4:17" x14ac:dyDescent="0.25">
      <c r="D20">
        <f t="shared" ca="1" si="1"/>
        <v>25</v>
      </c>
      <c r="E20" s="2">
        <f t="array" aca="1" ref="E20" ca="1">IFERROR(_xlfn.IFNA(INDEX(Breeding!$K$4:$K$499,D20, 0),""),"")</f>
        <v>42810</v>
      </c>
      <c r="F20">
        <f t="array" aca="1" ref="F20" ca="1">IFERROR(_xlfn.IFNA(INDEX(Breeding!$M$4:$M$499,D20, 0),""),"")</f>
        <v>0</v>
      </c>
      <c r="G20" t="str">
        <f t="array" aca="1" ref="G20" ca="1">IFERROR(_xlfn.IFNA(INDEX(Breeding!$N$4:$N$499,D20, 0),""),"")</f>
        <v>WT4</v>
      </c>
      <c r="H20">
        <f ca="1">_xlfn.IFNA(INDEX(Colony!$N$6:$N$15,MATCH(G20,Colony!$D$6:$D$15)),"")</f>
        <v>3</v>
      </c>
      <c r="I20" s="12">
        <f t="shared" ca="1" si="2"/>
        <v>42831</v>
      </c>
    </row>
    <row r="21" spans="4:17" x14ac:dyDescent="0.25">
      <c r="D21">
        <f t="shared" ca="1" si="1"/>
        <v>26</v>
      </c>
      <c r="E21" s="2">
        <f t="array" aca="1" ref="E21" ca="1">IFERROR(_xlfn.IFNA(INDEX(Breeding!$K$4:$K$499,D21, 0),""),"")</f>
        <v>42812</v>
      </c>
      <c r="F21">
        <f t="array" aca="1" ref="F21" ca="1">IFERROR(_xlfn.IFNA(INDEX(Breeding!$M$4:$M$499,D21, 0),""),"")</f>
        <v>0</v>
      </c>
      <c r="G21" t="str">
        <f t="array" aca="1" ref="G21" ca="1">IFERROR(_xlfn.IFNA(INDEX(Breeding!$N$4:$N$499,D21, 0),""),"")</f>
        <v>WT2</v>
      </c>
      <c r="H21" t="str">
        <f ca="1">_xlfn.IFNA(INDEX(Colony!$N$6:$N$15,MATCH(G21,Colony!$D$6:$D$15)),"")</f>
        <v/>
      </c>
      <c r="I21" s="12">
        <f ca="1">IFERROR(E21+21,"")</f>
        <v>42833</v>
      </c>
    </row>
    <row r="22" spans="4:17" x14ac:dyDescent="0.25">
      <c r="D22">
        <f t="shared" ca="1" si="1"/>
        <v>27</v>
      </c>
      <c r="E22" s="2">
        <f t="array" aca="1" ref="E22" ca="1">IFERROR(_xlfn.IFNA(INDEX(Breeding!$K$4:$K$499,D22, 0),""),"")</f>
        <v>42835</v>
      </c>
      <c r="F22">
        <f t="array" aca="1" ref="F22" ca="1">IFERROR(_xlfn.IFNA(INDEX(Breeding!$M$4:$M$499,D22, 0),""),"")</f>
        <v>0</v>
      </c>
      <c r="G22" t="str">
        <f t="array" aca="1" ref="G22" ca="1">IFERROR(_xlfn.IFNA(INDEX(Breeding!$N$4:$N$499,D22, 0),""),"")</f>
        <v>WT1</v>
      </c>
      <c r="H22" t="str">
        <f ca="1">_xlfn.IFNA(INDEX(Colony!$N$6:$N$15,MATCH(G22,Colony!$D$6:$D$15)),"")</f>
        <v/>
      </c>
      <c r="I22" s="12">
        <f t="shared" ca="1" si="2"/>
        <v>42856</v>
      </c>
    </row>
    <row r="23" spans="4:17" x14ac:dyDescent="0.25">
      <c r="D23">
        <f t="shared" ca="1" si="1"/>
        <v>28</v>
      </c>
      <c r="E23" s="2">
        <f t="array" aca="1" ref="E23" ca="1">IFERROR(_xlfn.IFNA(INDEX(Breeding!$K$4:$K$499,D23, 0),""),"")</f>
        <v>42844</v>
      </c>
      <c r="F23">
        <f t="array" aca="1" ref="F23" ca="1">IFERROR(_xlfn.IFNA(INDEX(Breeding!$M$4:$M$499,D23, 0),""),"")</f>
        <v>0</v>
      </c>
      <c r="G23" t="str">
        <f t="array" aca="1" ref="G23" ca="1">IFERROR(_xlfn.IFNA(INDEX(Breeding!$N$4:$N$499,D23, 0),""),"")</f>
        <v>AH0660</v>
      </c>
      <c r="H23" t="str">
        <f ca="1">_xlfn.IFNA(INDEX(Colony!$N$6:$N$15,MATCH(G23,Colony!$D$6:$D$15)),"")</f>
        <v/>
      </c>
      <c r="I23" s="12">
        <f t="shared" ca="1" si="2"/>
        <v>42865</v>
      </c>
    </row>
    <row r="24" spans="4:17" x14ac:dyDescent="0.25">
      <c r="D24">
        <f t="shared" ca="1" si="1"/>
        <v>29</v>
      </c>
      <c r="E24" s="2">
        <f t="array" aca="1" ref="E24" ca="1">IFERROR(_xlfn.IFNA(INDEX(Breeding!$K$4:$K$499,D24, 0),""),"")</f>
        <v>42852</v>
      </c>
      <c r="F24">
        <f t="array" aca="1" ref="F24" ca="1">IFERROR(_xlfn.IFNA(INDEX(Breeding!$M$4:$M$499,D24, 0),""),"")</f>
        <v>0</v>
      </c>
      <c r="G24" t="str">
        <f t="array" aca="1" ref="G24" ca="1">IFERROR(_xlfn.IFNA(INDEX(Breeding!$N$4:$N$499,D24, 0),""),"")</f>
        <v>WT4</v>
      </c>
      <c r="H24">
        <f ca="1">_xlfn.IFNA(INDEX(Colony!$N$6:$N$15,MATCH(G24,Colony!$D$6:$D$15)),"")</f>
        <v>3</v>
      </c>
      <c r="I24" s="12">
        <f t="shared" ca="1" si="2"/>
        <v>42873</v>
      </c>
    </row>
    <row r="25" spans="4:17" x14ac:dyDescent="0.25">
      <c r="D25">
        <f t="shared" ca="1" si="1"/>
        <v>30</v>
      </c>
      <c r="E25" s="2">
        <f t="array" aca="1" ref="E25" ca="1">IFERROR(_xlfn.IFNA(INDEX(Breeding!$K$4:$K$499,D25, 0),""),"")</f>
        <v>42868</v>
      </c>
      <c r="F25">
        <f t="array" aca="1" ref="F25" ca="1">IFERROR(_xlfn.IFNA(INDEX(Breeding!$M$4:$M$499,D25, 0),""),"")</f>
        <v>0</v>
      </c>
      <c r="G25" t="str">
        <f t="array" aca="1" ref="G25" ca="1">IFERROR(_xlfn.IFNA(INDEX(Breeding!$N$4:$N$499,D25, 0),""),"")</f>
        <v>WT2</v>
      </c>
      <c r="H25" t="str">
        <f ca="1">_xlfn.IFNA(INDEX(Colony!$N$6:$N$15,MATCH(G25,Colony!$D$6:$D$15)),"")</f>
        <v/>
      </c>
      <c r="I25" s="12">
        <f t="shared" ca="1" si="2"/>
        <v>42889</v>
      </c>
    </row>
    <row r="26" spans="4:17" x14ac:dyDescent="0.25">
      <c r="D26">
        <f t="shared" ca="1" si="1"/>
        <v>31</v>
      </c>
      <c r="E26" s="2">
        <f t="array" aca="1" ref="E26" ca="1">IFERROR(_xlfn.IFNA(INDEX(Breeding!$K$4:$K$499,D26, 0),""),"")</f>
        <v>42871</v>
      </c>
      <c r="F26">
        <f t="array" aca="1" ref="F26" ca="1">IFERROR(_xlfn.IFNA(INDEX(Breeding!$M$4:$M$499,D26, 0),""),"")</f>
        <v>0</v>
      </c>
      <c r="G26" t="str">
        <f t="array" aca="1" ref="G26" ca="1">IFERROR(_xlfn.IFNA(INDEX(Breeding!$N$4:$N$499,D26, 0),""),"")</f>
        <v>WT6</v>
      </c>
      <c r="H26">
        <f ca="1">_xlfn.IFNA(INDEX(Colony!$N$6:$N$15,MATCH(G26,Colony!$D$6:$D$15)),"")</f>
        <v>327</v>
      </c>
      <c r="I26" s="12">
        <f t="shared" ca="1" si="2"/>
        <v>42892</v>
      </c>
    </row>
    <row r="27" spans="4:17" x14ac:dyDescent="0.25">
      <c r="D27">
        <f t="shared" ca="1" si="1"/>
        <v>32</v>
      </c>
      <c r="E27" s="2">
        <f t="array" aca="1" ref="E27" ca="1">IFERROR(_xlfn.IFNA(INDEX(Breeding!$K$4:$K$499,D27, 0),""),"")</f>
        <v>42844</v>
      </c>
      <c r="F27">
        <f t="array" aca="1" ref="F27" ca="1">IFERROR(_xlfn.IFNA(INDEX(Breeding!$M$4:$M$499,D27, 0),""),"")</f>
        <v>0</v>
      </c>
      <c r="G27" t="str">
        <f t="array" aca="1" ref="G27" ca="1">IFERROR(_xlfn.IFNA(INDEX(Breeding!$N$4:$N$499,D27, 0),""),"")</f>
        <v>AH0659</v>
      </c>
      <c r="H27" t="str">
        <f ca="1">_xlfn.IFNA(INDEX(Colony!$N$6:$N$15,MATCH(G27,Colony!$D$6:$D$15)),"")</f>
        <v/>
      </c>
      <c r="I27" s="12">
        <f t="shared" ca="1" si="2"/>
        <v>42865</v>
      </c>
    </row>
    <row r="28" spans="4:17" x14ac:dyDescent="0.25">
      <c r="D28">
        <f t="shared" ca="1" si="1"/>
        <v>33</v>
      </c>
      <c r="E28" s="2">
        <f t="array" aca="1" ref="E28" ca="1">IFERROR(_xlfn.IFNA(INDEX(Breeding!$K$4:$K$499,D28, 0),""),"")</f>
        <v>42881</v>
      </c>
      <c r="F28">
        <f t="array" aca="1" ref="F28" ca="1">IFERROR(_xlfn.IFNA(INDEX(Breeding!$M$4:$M$499,D28, 0),""),"")</f>
        <v>0</v>
      </c>
      <c r="G28" t="str">
        <f t="array" aca="1" ref="G28" ca="1">IFERROR(_xlfn.IFNA(INDEX(Breeding!$N$4:$N$499,D28, 0),""),"")</f>
        <v>AH0659</v>
      </c>
      <c r="H28" t="str">
        <f ca="1">_xlfn.IFNA(INDEX(Colony!$N$6:$N$15,MATCH(G28,Colony!$D$6:$D$15)),"")</f>
        <v/>
      </c>
      <c r="I28" s="12">
        <f t="shared" ca="1" si="2"/>
        <v>42902</v>
      </c>
    </row>
    <row r="29" spans="4:17" x14ac:dyDescent="0.25">
      <c r="D29">
        <f t="shared" ca="1" si="1"/>
        <v>34</v>
      </c>
      <c r="E29" s="2">
        <f t="array" aca="1" ref="E29" ca="1">IFERROR(_xlfn.IFNA(INDEX(Breeding!$K$4:$K$499,D29, 0),""),"")</f>
        <v>42894</v>
      </c>
      <c r="F29">
        <f t="array" aca="1" ref="F29" ca="1">IFERROR(_xlfn.IFNA(INDEX(Breeding!$M$4:$M$499,D29, 0),""),"")</f>
        <v>0</v>
      </c>
      <c r="G29" t="str">
        <f t="array" aca="1" ref="G29" ca="1">IFERROR(_xlfn.IFNA(INDEX(Breeding!$N$4:$N$499,D29, 0),""),"")</f>
        <v>WT1</v>
      </c>
      <c r="H29" t="str">
        <f ca="1">_xlfn.IFNA(INDEX(Colony!$N$6:$N$15,MATCH(G29,Colony!$D$6:$D$15)),"")</f>
        <v/>
      </c>
      <c r="I29" s="12">
        <f t="shared" ca="1" si="2"/>
        <v>42915</v>
      </c>
    </row>
    <row r="30" spans="4:17" x14ac:dyDescent="0.25">
      <c r="D30">
        <f t="shared" ca="1" si="1"/>
        <v>35</v>
      </c>
      <c r="E30" s="2">
        <f t="array" aca="1" ref="E30" ca="1">IFERROR(_xlfn.IFNA(INDEX(Breeding!$K$4:$K$499,D30, 0),""),"")</f>
        <v>42901</v>
      </c>
      <c r="F30">
        <f t="array" aca="1" ref="F30" ca="1">IFERROR(_xlfn.IFNA(INDEX(Breeding!$M$4:$M$499,D30, 0),""),"")</f>
        <v>0</v>
      </c>
      <c r="G30" t="str">
        <f t="array" aca="1" ref="G30" ca="1">IFERROR(_xlfn.IFNA(INDEX(Breeding!$N$4:$N$499,D30, 0),""),"")</f>
        <v>WT5</v>
      </c>
      <c r="H30">
        <f ca="1">_xlfn.IFNA(INDEX(Colony!$N$6:$N$15,MATCH(G30,Colony!$D$6:$D$15)),"")</f>
        <v>327</v>
      </c>
      <c r="I30" s="12">
        <f t="shared" ca="1" si="2"/>
        <v>42922</v>
      </c>
    </row>
    <row r="31" spans="4:17" x14ac:dyDescent="0.25">
      <c r="D31">
        <f t="shared" ca="1" si="1"/>
        <v>36</v>
      </c>
      <c r="E31" s="2">
        <f t="array" aca="1" ref="E31" ca="1">IFERROR(_xlfn.IFNA(INDEX(Breeding!$K$4:$K$499,D31, 0),""),"")</f>
        <v>42927</v>
      </c>
      <c r="F31">
        <f t="array" aca="1" ref="F31" ca="1">IFERROR(_xlfn.IFNA(INDEX(Breeding!$M$4:$M$499,D31, 0),""),"")</f>
        <v>5</v>
      </c>
      <c r="G31" t="str">
        <f t="array" aca="1" ref="G31" ca="1">IFERROR(_xlfn.IFNA(INDEX(Breeding!$N$4:$N$499,D31, 0),""),"")</f>
        <v>WT5</v>
      </c>
      <c r="H31">
        <f ca="1">_xlfn.IFNA(INDEX(Colony!$N$6:$N$15,MATCH(G31,Colony!$D$6:$D$15)),"")</f>
        <v>327</v>
      </c>
      <c r="I31" s="12">
        <f t="shared" ca="1" si="2"/>
        <v>42948</v>
      </c>
    </row>
    <row r="32" spans="4:17" x14ac:dyDescent="0.25">
      <c r="D32">
        <f t="shared" ca="1" si="1"/>
        <v>37</v>
      </c>
      <c r="E32" s="2">
        <f t="array" aca="1" ref="E32" ca="1">IFERROR(_xlfn.IFNA(INDEX(Breeding!$K$4:$K$499,D32, 0),""),"")</f>
        <v>42941</v>
      </c>
      <c r="F32">
        <f t="array" aca="1" ref="F32" ca="1">IFERROR(_xlfn.IFNA(INDEX(Breeding!$M$4:$M$499,D32, 0),""),"")</f>
        <v>4</v>
      </c>
      <c r="G32" t="str">
        <f t="array" aca="1" ref="G32" ca="1">IFERROR(_xlfn.IFNA(INDEX(Breeding!$N$4:$N$499,D32, 0),""),"")</f>
        <v>WT6</v>
      </c>
      <c r="H32">
        <f ca="1">_xlfn.IFNA(INDEX(Colony!$N$6:$N$15,MATCH(G32,Colony!$D$6:$D$15)),"")</f>
        <v>327</v>
      </c>
      <c r="I32" s="12">
        <f t="shared" ca="1" si="2"/>
        <v>42962</v>
      </c>
    </row>
    <row r="33" spans="3:9" x14ac:dyDescent="0.25">
      <c r="D33">
        <f t="shared" ca="1" si="1"/>
        <v>38</v>
      </c>
      <c r="E33" s="2" t="str">
        <f t="array" aca="1" ref="E33" ca="1">IFERROR(_xlfn.IFNA(INDEX(Breeding!$K$4:$K$499,D33, 0),""),"")</f>
        <v/>
      </c>
      <c r="F33" t="str">
        <f t="array" aca="1" ref="F33" ca="1">IFERROR(_xlfn.IFNA(INDEX(Breeding!$M$4:$M$499,D33, 0),""),"")</f>
        <v/>
      </c>
      <c r="G33" t="str">
        <f t="array" aca="1" ref="G33" ca="1">IFERROR(_xlfn.IFNA(INDEX(Breeding!$N$4:$N$499,D33, 0),""),"")</f>
        <v/>
      </c>
      <c r="H33" t="str">
        <f ca="1">_xlfn.IFNA(INDEX(Colony!$N$6:$N$15,MATCH(G33,Colony!$D$6:$D$15)),"")</f>
        <v/>
      </c>
      <c r="I33" s="12" t="str">
        <f t="shared" ca="1" si="2"/>
        <v/>
      </c>
    </row>
    <row r="34" spans="3:9" x14ac:dyDescent="0.25">
      <c r="D34">
        <f t="shared" ca="1" si="1"/>
        <v>39</v>
      </c>
      <c r="E34" s="2" t="str">
        <f t="array" aca="1" ref="E34" ca="1">IFERROR(_xlfn.IFNA(INDEX(Breeding!$K$4:$K$499,D34, 0),""),"")</f>
        <v/>
      </c>
      <c r="F34" t="str">
        <f t="array" aca="1" ref="F34" ca="1">IFERROR(_xlfn.IFNA(INDEX(Breeding!$M$4:$M$499,D34, 0),""),"")</f>
        <v/>
      </c>
      <c r="G34" t="str">
        <f t="array" aca="1" ref="G34" ca="1">IFERROR(_xlfn.IFNA(INDEX(Breeding!$N$4:$N$499,D34, 0),""),"")</f>
        <v/>
      </c>
      <c r="H34" t="str">
        <f ca="1">_xlfn.IFNA(INDEX(Colony!$N$6:$N$15,MATCH(G34,Colony!$D$6:$D$15)),"")</f>
        <v/>
      </c>
      <c r="I34" s="12" t="str">
        <f t="shared" ca="1" si="2"/>
        <v/>
      </c>
    </row>
    <row r="35" spans="3:9" x14ac:dyDescent="0.25">
      <c r="D35">
        <f t="shared" ca="1" si="1"/>
        <v>40</v>
      </c>
      <c r="E35" s="2" t="str">
        <f t="array" aca="1" ref="E35" ca="1">IFERROR(_xlfn.IFNA(INDEX(Breeding!$K$4:$K$499,D35, 0),""),"")</f>
        <v/>
      </c>
      <c r="F35" t="str">
        <f t="array" aca="1" ref="F35" ca="1">IFERROR(_xlfn.IFNA(INDEX(Breeding!$M$4:$M$499,D35, 0),""),"")</f>
        <v/>
      </c>
      <c r="G35" t="str">
        <f t="array" aca="1" ref="G35" ca="1">IFERROR(_xlfn.IFNA(INDEX(Breeding!$N$4:$N$499,D35, 0),""),"")</f>
        <v/>
      </c>
      <c r="H35" t="str">
        <f ca="1">_xlfn.IFNA(INDEX(Colony!$N$6:$N$15,MATCH(G35,Colony!$D$6:$D$15)),"")</f>
        <v/>
      </c>
      <c r="I35" s="12" t="str">
        <f t="shared" ca="1" si="2"/>
        <v/>
      </c>
    </row>
    <row r="36" spans="3:9" x14ac:dyDescent="0.25">
      <c r="D36">
        <f t="shared" ca="1" si="1"/>
        <v>41</v>
      </c>
      <c r="E36" s="2" t="str">
        <f t="array" aca="1" ref="E36" ca="1">IFERROR(_xlfn.IFNA(INDEX(Breeding!$K$4:$K$499,D36, 0),""),"")</f>
        <v/>
      </c>
      <c r="F36" t="str">
        <f t="array" aca="1" ref="F36" ca="1">IFERROR(_xlfn.IFNA(INDEX(Breeding!$M$4:$M$499,D36, 0),""),"")</f>
        <v/>
      </c>
      <c r="G36" t="str">
        <f t="array" aca="1" ref="G36" ca="1">IFERROR(_xlfn.IFNA(INDEX(Breeding!$N$4:$N$499,D36, 0),""),"")</f>
        <v/>
      </c>
      <c r="H36" t="str">
        <f ca="1">_xlfn.IFNA(INDEX(Colony!$N$6:$N$15,MATCH(G36,Colony!$D$6:$D$15)),"")</f>
        <v/>
      </c>
      <c r="I36" s="12" t="str">
        <f t="shared" ca="1" si="2"/>
        <v/>
      </c>
    </row>
    <row r="37" spans="3:9" x14ac:dyDescent="0.25">
      <c r="D37">
        <f t="shared" ca="1" si="1"/>
        <v>42</v>
      </c>
      <c r="E37" s="2" t="str">
        <f t="array" aca="1" ref="E37" ca="1">IFERROR(_xlfn.IFNA(INDEX(Breeding!$K$4:$K$499,D37, 0),""),"")</f>
        <v/>
      </c>
      <c r="F37" t="str">
        <f t="array" aca="1" ref="F37" ca="1">IFERROR(_xlfn.IFNA(INDEX(Breeding!$M$4:$M$499,D37, 0),""),"")</f>
        <v/>
      </c>
      <c r="G37" t="str">
        <f t="array" aca="1" ref="G37" ca="1">IFERROR(_xlfn.IFNA(INDEX(Breeding!$N$4:$N$499,D37, 0),""),"")</f>
        <v/>
      </c>
      <c r="H37" t="str">
        <f ca="1">_xlfn.IFNA(INDEX(Colony!$N$6:$N$15,MATCH(G37,Colony!$D$6:$D$15)),"")</f>
        <v/>
      </c>
      <c r="I37" s="12" t="str">
        <f t="shared" ref="I37:I100" ca="1" si="3">IFERROR(E37+21,"")</f>
        <v/>
      </c>
    </row>
    <row r="38" spans="3:9" x14ac:dyDescent="0.25">
      <c r="D38">
        <f t="shared" ca="1" si="1"/>
        <v>43</v>
      </c>
      <c r="E38" s="2" t="str">
        <f t="array" aca="1" ref="E38" ca="1">IFERROR(_xlfn.IFNA(INDEX(Breeding!$K$4:$K$499,D38, 0),""),"")</f>
        <v/>
      </c>
      <c r="F38" t="str">
        <f t="array" aca="1" ref="F38" ca="1">IFERROR(_xlfn.IFNA(INDEX(Breeding!$M$4:$M$499,D38, 0),""),"")</f>
        <v/>
      </c>
      <c r="G38" t="str">
        <f t="array" aca="1" ref="G38" ca="1">IFERROR(_xlfn.IFNA(INDEX(Breeding!$N$4:$N$499,D38, 0),""),"")</f>
        <v/>
      </c>
      <c r="H38" t="str">
        <f ca="1">_xlfn.IFNA(INDEX(Colony!$N$6:$N$15,MATCH(G38,Colony!$D$6:$D$15)),"")</f>
        <v/>
      </c>
      <c r="I38" s="12" t="str">
        <f t="shared" ca="1" si="3"/>
        <v/>
      </c>
    </row>
    <row r="39" spans="3:9" x14ac:dyDescent="0.25">
      <c r="D39">
        <f t="shared" ca="1" si="1"/>
        <v>44</v>
      </c>
      <c r="E39" s="2" t="str">
        <f t="array" aca="1" ref="E39" ca="1">IFERROR(_xlfn.IFNA(INDEX(Breeding!$K$4:$K$499,D39, 0),""),"")</f>
        <v/>
      </c>
      <c r="F39" t="str">
        <f t="array" aca="1" ref="F39" ca="1">IFERROR(_xlfn.IFNA(INDEX(Breeding!$M$4:$M$499,D39, 0),""),"")</f>
        <v/>
      </c>
      <c r="G39" t="str">
        <f t="array" aca="1" ref="G39" ca="1">IFERROR(_xlfn.IFNA(INDEX(Breeding!$N$4:$N$499,D39, 0),""),"")</f>
        <v/>
      </c>
      <c r="H39" t="str">
        <f ca="1">_xlfn.IFNA(INDEX(Colony!$N$6:$N$15,MATCH(G39,Colony!$D$6:$D$15)),"")</f>
        <v/>
      </c>
      <c r="I39" s="12" t="str">
        <f t="shared" ca="1" si="3"/>
        <v/>
      </c>
    </row>
    <row r="40" spans="3:9" x14ac:dyDescent="0.25">
      <c r="D40">
        <f t="shared" ca="1" si="1"/>
        <v>45</v>
      </c>
      <c r="E40" s="2" t="str">
        <f t="array" aca="1" ref="E40" ca="1">IFERROR(_xlfn.IFNA(INDEX(Breeding!$K$4:$K$499,D40, 0),""),"")</f>
        <v/>
      </c>
      <c r="F40" t="str">
        <f t="array" aca="1" ref="F40" ca="1">IFERROR(_xlfn.IFNA(INDEX(Breeding!$M$4:$M$499,D40, 0),""),"")</f>
        <v/>
      </c>
      <c r="G40" t="str">
        <f t="array" aca="1" ref="G40" ca="1">IFERROR(_xlfn.IFNA(INDEX(Breeding!$N$4:$N$499,D40, 0),""),"")</f>
        <v/>
      </c>
      <c r="H40" t="str">
        <f ca="1">_xlfn.IFNA(INDEX(Colony!$N$6:$N$15,MATCH(G40,Colony!$D$6:$D$15)),"")</f>
        <v/>
      </c>
      <c r="I40" s="12" t="str">
        <f t="shared" ca="1" si="3"/>
        <v/>
      </c>
    </row>
    <row r="41" spans="3:9" x14ac:dyDescent="0.25">
      <c r="D41">
        <f t="shared" ca="1" si="1"/>
        <v>46</v>
      </c>
      <c r="E41" s="2" t="str">
        <f t="array" aca="1" ref="E41" ca="1">IFERROR(_xlfn.IFNA(INDEX(Breeding!$K$4:$K$499,D41, 0),""),"")</f>
        <v/>
      </c>
      <c r="F41" t="str">
        <f t="array" aca="1" ref="F41" ca="1">IFERROR(_xlfn.IFNA(INDEX(Breeding!$M$4:$M$499,D41, 0),""),"")</f>
        <v/>
      </c>
      <c r="G41" t="str">
        <f t="array" aca="1" ref="G41" ca="1">IFERROR(_xlfn.IFNA(INDEX(Breeding!$N$4:$N$499,D41, 0),""),"")</f>
        <v/>
      </c>
      <c r="H41" t="str">
        <f ca="1">_xlfn.IFNA(INDEX(Colony!$N$6:$N$15,MATCH(G41,Colony!$D$6:$D$15)),"")</f>
        <v/>
      </c>
      <c r="I41" s="12" t="str">
        <f t="shared" ca="1" si="3"/>
        <v/>
      </c>
    </row>
    <row r="42" spans="3:9" x14ac:dyDescent="0.25">
      <c r="D42">
        <f t="shared" ca="1" si="1"/>
        <v>47</v>
      </c>
      <c r="E42" s="2" t="str">
        <f t="array" aca="1" ref="E42" ca="1">IFERROR(_xlfn.IFNA(INDEX(Breeding!$K$4:$K$499,D42, 0),""),"")</f>
        <v/>
      </c>
      <c r="F42" t="str">
        <f t="array" aca="1" ref="F42" ca="1">IFERROR(_xlfn.IFNA(INDEX(Breeding!$M$4:$M$499,D42, 0),""),"")</f>
        <v/>
      </c>
      <c r="G42" t="str">
        <f t="array" aca="1" ref="G42" ca="1">IFERROR(_xlfn.IFNA(INDEX(Breeding!$N$4:$N$499,D42, 0),""),"")</f>
        <v/>
      </c>
      <c r="H42" t="str">
        <f ca="1">_xlfn.IFNA(INDEX(Colony!$N$6:$N$15,MATCH(G42,Colony!$D$6:$D$15)),"")</f>
        <v/>
      </c>
      <c r="I42" s="12" t="str">
        <f t="shared" ca="1" si="3"/>
        <v/>
      </c>
    </row>
    <row r="43" spans="3:9" x14ac:dyDescent="0.25">
      <c r="D43">
        <f t="shared" ca="1" si="1"/>
        <v>48</v>
      </c>
      <c r="E43" s="2" t="str">
        <f t="array" aca="1" ref="E43" ca="1">IFERROR(_xlfn.IFNA(INDEX(Breeding!$K$4:$K$499,D43, 0),""),"")</f>
        <v/>
      </c>
      <c r="F43" t="str">
        <f t="array" aca="1" ref="F43" ca="1">IFERROR(_xlfn.IFNA(INDEX(Breeding!$M$4:$M$499,D43, 0),""),"")</f>
        <v/>
      </c>
      <c r="G43" t="str">
        <f t="array" aca="1" ref="G43" ca="1">IFERROR(_xlfn.IFNA(INDEX(Breeding!$N$4:$N$499,D43, 0),""),"")</f>
        <v/>
      </c>
      <c r="H43" t="str">
        <f ca="1">_xlfn.IFNA(INDEX(Colony!$N$6:$N$15,MATCH(G43,Colony!$D$6:$D$15)),"")</f>
        <v/>
      </c>
      <c r="I43" s="12" t="str">
        <f t="shared" ca="1" si="3"/>
        <v/>
      </c>
    </row>
    <row r="44" spans="3:9" x14ac:dyDescent="0.25">
      <c r="D44">
        <f t="shared" ca="1" si="1"/>
        <v>49</v>
      </c>
      <c r="E44" s="2" t="str">
        <f t="array" aca="1" ref="E44" ca="1">IFERROR(_xlfn.IFNA(INDEX(Breeding!$K$4:$K$499,D44, 0),""),"")</f>
        <v/>
      </c>
      <c r="F44" t="str">
        <f t="array" aca="1" ref="F44" ca="1">IFERROR(_xlfn.IFNA(INDEX(Breeding!$M$4:$M$499,D44, 0),""),"")</f>
        <v/>
      </c>
      <c r="G44" t="str">
        <f t="array" aca="1" ref="G44" ca="1">IFERROR(_xlfn.IFNA(INDEX(Breeding!$N$4:$N$499,D44, 0),""),"")</f>
        <v/>
      </c>
      <c r="H44" t="str">
        <f ca="1">_xlfn.IFNA(INDEX(Colony!$N$6:$N$15,MATCH(G44,Colony!$D$6:$D$15)),"")</f>
        <v/>
      </c>
      <c r="I44" s="12" t="str">
        <f t="shared" ca="1" si="3"/>
        <v/>
      </c>
    </row>
    <row r="45" spans="3:9" x14ac:dyDescent="0.25">
      <c r="D45">
        <f t="shared" ca="1" si="1"/>
        <v>50</v>
      </c>
      <c r="E45" s="2" t="str">
        <f t="array" aca="1" ref="E45" ca="1">IFERROR(_xlfn.IFNA(INDEX(Breeding!$K$4:$K$499,D45, 0),""),"")</f>
        <v/>
      </c>
      <c r="F45" t="str">
        <f t="array" aca="1" ref="F45" ca="1">IFERROR(_xlfn.IFNA(INDEX(Breeding!$M$4:$M$499,D45, 0),""),"")</f>
        <v/>
      </c>
      <c r="G45" t="str">
        <f t="array" aca="1" ref="G45" ca="1">IFERROR(_xlfn.IFNA(INDEX(Breeding!$N$4:$N$499,D45, 0),""),"")</f>
        <v/>
      </c>
      <c r="H45" t="str">
        <f ca="1">_xlfn.IFNA(INDEX(Colony!$N$6:$N$15,MATCH(G45,Colony!$D$6:$D$15)),"")</f>
        <v/>
      </c>
      <c r="I45" s="12" t="str">
        <f t="shared" ca="1" si="3"/>
        <v/>
      </c>
    </row>
    <row r="46" spans="3:9" x14ac:dyDescent="0.25">
      <c r="D46">
        <f t="shared" ca="1" si="1"/>
        <v>51</v>
      </c>
      <c r="E46" s="2" t="str">
        <f t="array" aca="1" ref="E46" ca="1">IFERROR(_xlfn.IFNA(INDEX(Breeding!$K$4:$K$499,D46, 0),""),"")</f>
        <v/>
      </c>
      <c r="F46" t="str">
        <f t="array" aca="1" ref="F46" ca="1">IFERROR(_xlfn.IFNA(INDEX(Breeding!$M$4:$M$499,D46, 0),""),"")</f>
        <v/>
      </c>
      <c r="G46" t="str">
        <f t="array" aca="1" ref="G46" ca="1">IFERROR(_xlfn.IFNA(INDEX(Breeding!$N$4:$N$499,D46, 0),""),"")</f>
        <v/>
      </c>
      <c r="H46" t="str">
        <f ca="1">_xlfn.IFNA(INDEX(Colony!$N$6:$N$15,MATCH(G46,Colony!$D$6:$D$15)),"")</f>
        <v/>
      </c>
      <c r="I46" s="12" t="str">
        <f t="shared" ca="1" si="3"/>
        <v/>
      </c>
    </row>
    <row r="47" spans="3:9" x14ac:dyDescent="0.25">
      <c r="D47">
        <f t="shared" ca="1" si="1"/>
        <v>52</v>
      </c>
      <c r="E47" s="2" t="str">
        <f t="array" aca="1" ref="E47" ca="1">IFERROR(_xlfn.IFNA(INDEX(Breeding!$K$4:$K$499,D47, 0),""),"")</f>
        <v/>
      </c>
      <c r="F47" t="str">
        <f t="array" aca="1" ref="F47" ca="1">IFERROR(_xlfn.IFNA(INDEX(Breeding!$M$4:$M$499,D47, 0),""),"")</f>
        <v/>
      </c>
      <c r="G47" t="str">
        <f t="array" aca="1" ref="G47" ca="1">IFERROR(_xlfn.IFNA(INDEX(Breeding!$N$4:$N$499,D47, 0),""),"")</f>
        <v/>
      </c>
      <c r="H47" t="str">
        <f ca="1">_xlfn.IFNA(INDEX(Colony!$N$6:$N$15,MATCH(G47,Colony!$D$6:$D$15)),"")</f>
        <v/>
      </c>
      <c r="I47" s="12" t="str">
        <f t="shared" ca="1" si="3"/>
        <v/>
      </c>
    </row>
    <row r="48" spans="3:9" x14ac:dyDescent="0.25">
      <c r="C48" s="10"/>
      <c r="D48">
        <f t="shared" ca="1" si="1"/>
        <v>53</v>
      </c>
      <c r="E48" s="2" t="str">
        <f t="array" aca="1" ref="E48" ca="1">IFERROR(_xlfn.IFNA(INDEX(Breeding!$K$4:$K$499,D48, 0),""),"")</f>
        <v/>
      </c>
      <c r="F48" t="str">
        <f t="array" aca="1" ref="F48" ca="1">IFERROR(_xlfn.IFNA(INDEX(Breeding!$M$4:$M$499,D48, 0),""),"")</f>
        <v/>
      </c>
      <c r="G48" t="str">
        <f t="array" aca="1" ref="G48" ca="1">IFERROR(_xlfn.IFNA(INDEX(Breeding!$N$4:$N$499,D48, 0),""),"")</f>
        <v/>
      </c>
      <c r="H48" t="str">
        <f ca="1">_xlfn.IFNA(INDEX(Colony!$N$6:$N$15,MATCH(G48,Colony!$D$6:$D$15)),"")</f>
        <v/>
      </c>
      <c r="I48" s="12" t="str">
        <f t="shared" ca="1" si="3"/>
        <v/>
      </c>
    </row>
    <row r="49" spans="4:9" x14ac:dyDescent="0.25">
      <c r="D49">
        <f t="shared" ca="1" si="1"/>
        <v>54</v>
      </c>
      <c r="E49" s="2" t="str">
        <f t="array" aca="1" ref="E49" ca="1">IFERROR(_xlfn.IFNA(INDEX(Breeding!$K$4:$K$499,D49, 0),""),"")</f>
        <v/>
      </c>
      <c r="F49" t="str">
        <f t="array" aca="1" ref="F49" ca="1">IFERROR(_xlfn.IFNA(INDEX(Breeding!$M$4:$M$499,D49, 0),""),"")</f>
        <v/>
      </c>
      <c r="G49" t="str">
        <f t="array" aca="1" ref="G49" ca="1">IFERROR(_xlfn.IFNA(INDEX(Breeding!$N$4:$N$499,D49, 0),""),"")</f>
        <v/>
      </c>
      <c r="H49" t="str">
        <f ca="1">_xlfn.IFNA(INDEX(Colony!$N$6:$N$15,MATCH(G49,Colony!$D$6:$D$15)),"")</f>
        <v/>
      </c>
      <c r="I49" s="12" t="str">
        <f t="shared" ca="1" si="3"/>
        <v/>
      </c>
    </row>
    <row r="50" spans="4:9" x14ac:dyDescent="0.25">
      <c r="D50">
        <f t="shared" ca="1" si="1"/>
        <v>55</v>
      </c>
      <c r="E50" s="2" t="str">
        <f t="array" aca="1" ref="E50" ca="1">IFERROR(_xlfn.IFNA(INDEX(Breeding!$K$4:$K$499,D50, 0),""),"")</f>
        <v/>
      </c>
      <c r="F50" t="str">
        <f t="array" aca="1" ref="F50" ca="1">IFERROR(_xlfn.IFNA(INDEX(Breeding!$M$4:$M$499,D50, 0),""),"")</f>
        <v/>
      </c>
      <c r="G50" t="str">
        <f t="array" aca="1" ref="G50" ca="1">IFERROR(_xlfn.IFNA(INDEX(Breeding!$N$4:$N$499,D50, 0),""),"")</f>
        <v/>
      </c>
      <c r="H50" t="str">
        <f ca="1">_xlfn.IFNA(INDEX(Colony!$N$6:$N$15,MATCH(G50,Colony!$D$6:$D$15)),"")</f>
        <v/>
      </c>
      <c r="I50" s="12" t="str">
        <f t="shared" ca="1" si="3"/>
        <v/>
      </c>
    </row>
    <row r="51" spans="4:9" x14ac:dyDescent="0.25">
      <c r="D51">
        <f t="shared" ca="1" si="1"/>
        <v>56</v>
      </c>
      <c r="E51" s="2" t="str">
        <f t="array" aca="1" ref="E51" ca="1">IFERROR(_xlfn.IFNA(INDEX(Breeding!$K$4:$K$499,D51, 0),""),"")</f>
        <v/>
      </c>
      <c r="F51" t="str">
        <f t="array" aca="1" ref="F51" ca="1">IFERROR(_xlfn.IFNA(INDEX(Breeding!$M$4:$M$499,D51, 0),""),"")</f>
        <v/>
      </c>
      <c r="G51" t="str">
        <f t="array" aca="1" ref="G51" ca="1">IFERROR(_xlfn.IFNA(INDEX(Breeding!$N$4:$N$499,D51, 0),""),"")</f>
        <v/>
      </c>
      <c r="H51" t="str">
        <f ca="1">_xlfn.IFNA(INDEX(Colony!$N$6:$N$15,MATCH(G51,Colony!$D$6:$D$15)),"")</f>
        <v/>
      </c>
      <c r="I51" s="12" t="str">
        <f t="shared" ca="1" si="3"/>
        <v/>
      </c>
    </row>
    <row r="52" spans="4:9" x14ac:dyDescent="0.25">
      <c r="D52">
        <f t="shared" ca="1" si="1"/>
        <v>57</v>
      </c>
      <c r="E52" s="2" t="str">
        <f t="array" aca="1" ref="E52" ca="1">IFERROR(_xlfn.IFNA(INDEX(Breeding!$K$4:$K$499,D52, 0),""),"")</f>
        <v/>
      </c>
      <c r="F52" t="str">
        <f t="array" aca="1" ref="F52" ca="1">IFERROR(_xlfn.IFNA(INDEX(Breeding!$M$4:$M$499,D52, 0),""),"")</f>
        <v/>
      </c>
      <c r="G52" t="str">
        <f t="array" aca="1" ref="G52" ca="1">IFERROR(_xlfn.IFNA(INDEX(Breeding!$N$4:$N$499,D52, 0),""),"")</f>
        <v/>
      </c>
      <c r="H52" t="str">
        <f ca="1">_xlfn.IFNA(INDEX(Colony!$N$6:$N$15,MATCH(G52,Colony!$D$6:$D$15)),"")</f>
        <v/>
      </c>
      <c r="I52" s="12" t="str">
        <f t="shared" ca="1" si="3"/>
        <v/>
      </c>
    </row>
    <row r="53" spans="4:9" x14ac:dyDescent="0.25">
      <c r="D53">
        <f t="shared" ca="1" si="1"/>
        <v>58</v>
      </c>
      <c r="E53" s="2" t="str">
        <f t="array" aca="1" ref="E53" ca="1">IFERROR(_xlfn.IFNA(INDEX(Breeding!$K$4:$K$499,D53, 0),""),"")</f>
        <v/>
      </c>
      <c r="F53" t="str">
        <f t="array" aca="1" ref="F53" ca="1">IFERROR(_xlfn.IFNA(INDEX(Breeding!$M$4:$M$499,D53, 0),""),"")</f>
        <v/>
      </c>
      <c r="G53" t="str">
        <f t="array" aca="1" ref="G53" ca="1">IFERROR(_xlfn.IFNA(INDEX(Breeding!$N$4:$N$499,D53, 0),""),"")</f>
        <v/>
      </c>
      <c r="H53" t="str">
        <f ca="1">_xlfn.IFNA(INDEX(Colony!$N$6:$N$15,MATCH(G53,Colony!$D$6:$D$15)),"")</f>
        <v/>
      </c>
      <c r="I53" s="12" t="str">
        <f t="shared" ca="1" si="3"/>
        <v/>
      </c>
    </row>
    <row r="54" spans="4:9" x14ac:dyDescent="0.25">
      <c r="D54">
        <f t="shared" ca="1" si="1"/>
        <v>59</v>
      </c>
      <c r="E54" s="2" t="str">
        <f t="array" aca="1" ref="E54" ca="1">IFERROR(_xlfn.IFNA(INDEX(Breeding!$K$4:$K$499,D54, 0),""),"")</f>
        <v/>
      </c>
      <c r="F54" t="str">
        <f t="array" aca="1" ref="F54" ca="1">IFERROR(_xlfn.IFNA(INDEX(Breeding!$M$4:$M$499,D54, 0),""),"")</f>
        <v/>
      </c>
      <c r="G54" t="str">
        <f t="array" aca="1" ref="G54" ca="1">IFERROR(_xlfn.IFNA(INDEX(Breeding!$N$4:$N$499,D54, 0),""),"")</f>
        <v/>
      </c>
      <c r="H54" t="str">
        <f ca="1">_xlfn.IFNA(INDEX(Colony!$N$6:$N$15,MATCH(G54,Colony!$D$6:$D$15)),"")</f>
        <v/>
      </c>
      <c r="I54" s="12" t="str">
        <f t="shared" ca="1" si="3"/>
        <v/>
      </c>
    </row>
    <row r="55" spans="4:9" x14ac:dyDescent="0.25">
      <c r="D55">
        <f t="shared" ca="1" si="1"/>
        <v>60</v>
      </c>
      <c r="E55" s="2" t="str">
        <f t="array" aca="1" ref="E55" ca="1">IFERROR(_xlfn.IFNA(INDEX(Breeding!$K$4:$K$499,D55, 0),""),"")</f>
        <v/>
      </c>
      <c r="F55" t="str">
        <f t="array" aca="1" ref="F55" ca="1">IFERROR(_xlfn.IFNA(INDEX(Breeding!$M$4:$M$499,D55, 0),""),"")</f>
        <v/>
      </c>
      <c r="G55" t="str">
        <f t="array" aca="1" ref="G55" ca="1">IFERROR(_xlfn.IFNA(INDEX(Breeding!$N$4:$N$499,D55, 0),""),"")</f>
        <v/>
      </c>
      <c r="H55" t="str">
        <f ca="1">_xlfn.IFNA(INDEX(Colony!$N$6:$N$15,MATCH(G55,Colony!$D$6:$D$15)),"")</f>
        <v/>
      </c>
      <c r="I55" s="12" t="str">
        <f t="shared" ca="1" si="3"/>
        <v/>
      </c>
    </row>
    <row r="56" spans="4:9" x14ac:dyDescent="0.25">
      <c r="D56">
        <f t="shared" ca="1" si="1"/>
        <v>61</v>
      </c>
      <c r="E56" s="2" t="str">
        <f t="array" aca="1" ref="E56" ca="1">IFERROR(_xlfn.IFNA(INDEX(Breeding!$K$4:$K$499,D56, 0),""),"")</f>
        <v/>
      </c>
      <c r="F56" t="str">
        <f t="array" aca="1" ref="F56" ca="1">IFERROR(_xlfn.IFNA(INDEX(Breeding!$M$4:$M$499,D56, 0),""),"")</f>
        <v/>
      </c>
      <c r="G56" t="str">
        <f t="array" aca="1" ref="G56" ca="1">IFERROR(_xlfn.IFNA(INDEX(Breeding!$N$4:$N$499,D56, 0),""),"")</f>
        <v/>
      </c>
      <c r="H56" t="str">
        <f ca="1">_xlfn.IFNA(INDEX(Colony!$N$6:$N$15,MATCH(G56,Colony!$D$6:$D$15)),"")</f>
        <v/>
      </c>
      <c r="I56" s="12" t="str">
        <f t="shared" ca="1" si="3"/>
        <v/>
      </c>
    </row>
    <row r="57" spans="4:9" x14ac:dyDescent="0.25">
      <c r="D57">
        <f t="shared" ca="1" si="1"/>
        <v>62</v>
      </c>
      <c r="E57" s="2" t="str">
        <f t="array" aca="1" ref="E57" ca="1">IFERROR(_xlfn.IFNA(INDEX(Breeding!$K$4:$K$499,D57, 0),""),"")</f>
        <v/>
      </c>
      <c r="F57" t="str">
        <f t="array" aca="1" ref="F57" ca="1">IFERROR(_xlfn.IFNA(INDEX(Breeding!$M$4:$M$499,D57, 0),""),"")</f>
        <v/>
      </c>
      <c r="G57" t="str">
        <f t="array" aca="1" ref="G57" ca="1">IFERROR(_xlfn.IFNA(INDEX(Breeding!$N$4:$N$499,D57, 0),""),"")</f>
        <v/>
      </c>
      <c r="H57" t="str">
        <f ca="1">_xlfn.IFNA(INDEX(Colony!$N$6:$N$15,MATCH(G57,Colony!$D$6:$D$15)),"")</f>
        <v/>
      </c>
      <c r="I57" s="12" t="str">
        <f t="shared" ca="1" si="3"/>
        <v/>
      </c>
    </row>
    <row r="58" spans="4:9" x14ac:dyDescent="0.25">
      <c r="D58">
        <f t="shared" ca="1" si="1"/>
        <v>63</v>
      </c>
      <c r="E58" s="2" t="str">
        <f t="array" aca="1" ref="E58" ca="1">IFERROR(_xlfn.IFNA(INDEX(Breeding!$K$4:$K$499,D58, 0),""),"")</f>
        <v/>
      </c>
      <c r="F58" t="str">
        <f t="array" aca="1" ref="F58" ca="1">IFERROR(_xlfn.IFNA(INDEX(Breeding!$M$4:$M$499,D58, 0),""),"")</f>
        <v/>
      </c>
      <c r="G58" t="str">
        <f t="array" aca="1" ref="G58" ca="1">IFERROR(_xlfn.IFNA(INDEX(Breeding!$N$4:$N$499,D58, 0),""),"")</f>
        <v/>
      </c>
      <c r="H58" t="str">
        <f ca="1">_xlfn.IFNA(INDEX(Colony!$N$6:$N$15,MATCH(G58,Colony!$D$6:$D$15)),"")</f>
        <v/>
      </c>
      <c r="I58" s="12" t="str">
        <f t="shared" ca="1" si="3"/>
        <v/>
      </c>
    </row>
    <row r="59" spans="4:9" x14ac:dyDescent="0.25">
      <c r="D59">
        <f t="shared" ca="1" si="1"/>
        <v>64</v>
      </c>
      <c r="E59" s="2" t="str">
        <f t="array" aca="1" ref="E59" ca="1">IFERROR(_xlfn.IFNA(INDEX(Breeding!$K$4:$K$499,D59, 0),""),"")</f>
        <v/>
      </c>
      <c r="F59" t="str">
        <f t="array" aca="1" ref="F59" ca="1">IFERROR(_xlfn.IFNA(INDEX(Breeding!$M$4:$M$499,D59, 0),""),"")</f>
        <v/>
      </c>
      <c r="G59" t="str">
        <f t="array" aca="1" ref="G59" ca="1">IFERROR(_xlfn.IFNA(INDEX(Breeding!$N$4:$N$499,D59, 0),""),"")</f>
        <v/>
      </c>
      <c r="H59" t="str">
        <f ca="1">_xlfn.IFNA(INDEX(Colony!$N$6:$N$15,MATCH(G59,Colony!$D$6:$D$15)),"")</f>
        <v/>
      </c>
      <c r="I59" s="12" t="str">
        <f t="shared" ca="1" si="3"/>
        <v/>
      </c>
    </row>
    <row r="60" spans="4:9" x14ac:dyDescent="0.25">
      <c r="D60">
        <f t="shared" ca="1" si="1"/>
        <v>65</v>
      </c>
      <c r="E60" s="2" t="str">
        <f t="array" aca="1" ref="E60" ca="1">IFERROR(_xlfn.IFNA(INDEX(Breeding!$K$4:$K$499,D60, 0),""),"")</f>
        <v/>
      </c>
      <c r="F60" t="str">
        <f t="array" aca="1" ref="F60" ca="1">IFERROR(_xlfn.IFNA(INDEX(Breeding!$M$4:$M$499,D60, 0),""),"")</f>
        <v/>
      </c>
      <c r="G60" t="str">
        <f t="array" aca="1" ref="G60" ca="1">IFERROR(_xlfn.IFNA(INDEX(Breeding!$N$4:$N$499,D60, 0),""),"")</f>
        <v/>
      </c>
      <c r="H60" t="str">
        <f ca="1">_xlfn.IFNA(INDEX(Colony!$N$6:$N$15,MATCH(G60,Colony!$D$6:$D$15)),"")</f>
        <v/>
      </c>
      <c r="I60" s="12" t="str">
        <f t="shared" ca="1" si="3"/>
        <v/>
      </c>
    </row>
    <row r="61" spans="4:9" x14ac:dyDescent="0.25">
      <c r="D61">
        <f t="shared" ca="1" si="1"/>
        <v>66</v>
      </c>
      <c r="E61" s="2" t="str">
        <f t="array" aca="1" ref="E61" ca="1">IFERROR(_xlfn.IFNA(INDEX(Breeding!$K$4:$K$499,D61, 0),""),"")</f>
        <v/>
      </c>
      <c r="F61" t="str">
        <f t="array" aca="1" ref="F61" ca="1">IFERROR(_xlfn.IFNA(INDEX(Breeding!$M$4:$M$499,D61, 0),""),"")</f>
        <v/>
      </c>
      <c r="G61" t="str">
        <f t="array" aca="1" ref="G61" ca="1">IFERROR(_xlfn.IFNA(INDEX(Breeding!$N$4:$N$499,D61, 0),""),"")</f>
        <v/>
      </c>
      <c r="H61" t="str">
        <f ca="1">_xlfn.IFNA(INDEX(Colony!$N$6:$N$15,MATCH(G61,Colony!$D$6:$D$15)),"")</f>
        <v/>
      </c>
      <c r="I61" s="12" t="str">
        <f t="shared" ca="1" si="3"/>
        <v/>
      </c>
    </row>
    <row r="62" spans="4:9" x14ac:dyDescent="0.25">
      <c r="D62">
        <f t="shared" ca="1" si="1"/>
        <v>67</v>
      </c>
      <c r="E62" s="2" t="str">
        <f t="array" aca="1" ref="E62" ca="1">IFERROR(_xlfn.IFNA(INDEX(Breeding!$K$4:$K$499,D62, 0),""),"")</f>
        <v/>
      </c>
      <c r="F62" t="str">
        <f t="array" aca="1" ref="F62" ca="1">IFERROR(_xlfn.IFNA(INDEX(Breeding!$M$4:$M$499,D62, 0),""),"")</f>
        <v/>
      </c>
      <c r="G62" t="str">
        <f t="array" aca="1" ref="G62" ca="1">IFERROR(_xlfn.IFNA(INDEX(Breeding!$N$4:$N$499,D62, 0),""),"")</f>
        <v/>
      </c>
      <c r="H62" t="str">
        <f ca="1">_xlfn.IFNA(INDEX(Colony!$N$6:$N$15,MATCH(G62,Colony!$D$6:$D$15)),"")</f>
        <v/>
      </c>
      <c r="I62" s="12" t="str">
        <f t="shared" ca="1" si="3"/>
        <v/>
      </c>
    </row>
    <row r="63" spans="4:9" x14ac:dyDescent="0.25">
      <c r="D63">
        <f t="shared" ca="1" si="1"/>
        <v>68</v>
      </c>
      <c r="E63" s="2" t="str">
        <f t="array" aca="1" ref="E63" ca="1">IFERROR(_xlfn.IFNA(INDEX(Breeding!$K$4:$K$499,D63, 0),""),"")</f>
        <v/>
      </c>
      <c r="F63" t="str">
        <f t="array" aca="1" ref="F63" ca="1">IFERROR(_xlfn.IFNA(INDEX(Breeding!$M$4:$M$499,D63, 0),""),"")</f>
        <v/>
      </c>
      <c r="G63" t="str">
        <f t="array" aca="1" ref="G63" ca="1">IFERROR(_xlfn.IFNA(INDEX(Breeding!$N$4:$N$499,D63, 0),""),"")</f>
        <v/>
      </c>
      <c r="H63" t="str">
        <f ca="1">_xlfn.IFNA(INDEX(Colony!$N$6:$N$15,MATCH(G63,Colony!$D$6:$D$15)),"")</f>
        <v/>
      </c>
      <c r="I63" s="12" t="str">
        <f t="shared" ca="1" si="3"/>
        <v/>
      </c>
    </row>
    <row r="64" spans="4:9" x14ac:dyDescent="0.25">
      <c r="D64">
        <f t="shared" ca="1" si="1"/>
        <v>69</v>
      </c>
      <c r="E64" s="2" t="str">
        <f t="array" aca="1" ref="E64" ca="1">IFERROR(_xlfn.IFNA(INDEX(Breeding!$K$4:$K$499,D64, 0),""),"")</f>
        <v/>
      </c>
      <c r="F64" t="str">
        <f t="array" aca="1" ref="F64" ca="1">IFERROR(_xlfn.IFNA(INDEX(Breeding!$M$4:$M$499,D64, 0),""),"")</f>
        <v/>
      </c>
      <c r="G64" t="str">
        <f t="array" aca="1" ref="G64" ca="1">IFERROR(_xlfn.IFNA(INDEX(Breeding!$N$4:$N$499,D64, 0),""),"")</f>
        <v/>
      </c>
      <c r="H64" t="str">
        <f ca="1">_xlfn.IFNA(INDEX(Colony!$N$6:$N$15,MATCH(G64,Colony!$D$6:$D$15)),"")</f>
        <v/>
      </c>
      <c r="I64" s="12" t="str">
        <f t="shared" ca="1" si="3"/>
        <v/>
      </c>
    </row>
    <row r="65" spans="4:9" x14ac:dyDescent="0.25">
      <c r="D65">
        <f t="shared" ca="1" si="1"/>
        <v>70</v>
      </c>
      <c r="E65" s="2" t="str">
        <f t="array" aca="1" ref="E65" ca="1">IFERROR(_xlfn.IFNA(INDEX(Breeding!$K$4:$K$499,D65, 0),""),"")</f>
        <v/>
      </c>
      <c r="F65" t="str">
        <f t="array" aca="1" ref="F65" ca="1">IFERROR(_xlfn.IFNA(INDEX(Breeding!$M$4:$M$499,D65, 0),""),"")</f>
        <v/>
      </c>
      <c r="G65" t="str">
        <f t="array" aca="1" ref="G65" ca="1">IFERROR(_xlfn.IFNA(INDEX(Breeding!$N$4:$N$499,D65, 0),""),"")</f>
        <v/>
      </c>
      <c r="H65" t="str">
        <f ca="1">_xlfn.IFNA(INDEX(Colony!$N$6:$N$15,MATCH(G65,Colony!$D$6:$D$15)),"")</f>
        <v/>
      </c>
      <c r="I65" s="12" t="str">
        <f t="shared" ca="1" si="3"/>
        <v/>
      </c>
    </row>
    <row r="66" spans="4:9" x14ac:dyDescent="0.25">
      <c r="D66">
        <f t="shared" ca="1" si="1"/>
        <v>71</v>
      </c>
      <c r="E66" s="2" t="str">
        <f t="array" aca="1" ref="E66" ca="1">IFERROR(_xlfn.IFNA(INDEX(Breeding!$K$4:$K$499,D66, 0),""),"")</f>
        <v/>
      </c>
      <c r="F66" t="str">
        <f t="array" aca="1" ref="F66" ca="1">IFERROR(_xlfn.IFNA(INDEX(Breeding!$M$4:$M$499,D66, 0),""),"")</f>
        <v/>
      </c>
      <c r="G66" t="str">
        <f t="array" aca="1" ref="G66" ca="1">IFERROR(_xlfn.IFNA(INDEX(Breeding!$N$4:$N$499,D66, 0),""),"")</f>
        <v/>
      </c>
      <c r="H66" t="str">
        <f ca="1">_xlfn.IFNA(INDEX(Colony!$N$6:$N$15,MATCH(G66,Colony!$D$6:$D$15)),"")</f>
        <v/>
      </c>
      <c r="I66" s="12" t="str">
        <f t="shared" ca="1" si="3"/>
        <v/>
      </c>
    </row>
    <row r="67" spans="4:9" x14ac:dyDescent="0.25">
      <c r="D67">
        <f t="shared" ca="1" si="1"/>
        <v>72</v>
      </c>
      <c r="E67" s="2" t="str">
        <f t="array" aca="1" ref="E67" ca="1">IFERROR(_xlfn.IFNA(INDEX(Breeding!$K$4:$K$499,D67, 0),""),"")</f>
        <v/>
      </c>
      <c r="F67" t="str">
        <f t="array" aca="1" ref="F67" ca="1">IFERROR(_xlfn.IFNA(INDEX(Breeding!$M$4:$M$499,D67, 0),""),"")</f>
        <v/>
      </c>
      <c r="G67" t="str">
        <f t="array" aca="1" ref="G67" ca="1">IFERROR(_xlfn.IFNA(INDEX(Breeding!$N$4:$N$499,D67, 0),""),"")</f>
        <v/>
      </c>
      <c r="H67" t="str">
        <f ca="1">_xlfn.IFNA(INDEX(Colony!$N$6:$N$15,MATCH(G67,Colony!$D$6:$D$15)),"")</f>
        <v/>
      </c>
      <c r="I67" s="12" t="str">
        <f t="shared" ca="1" si="3"/>
        <v/>
      </c>
    </row>
    <row r="68" spans="4:9" x14ac:dyDescent="0.25">
      <c r="D68">
        <f t="shared" ca="1" si="1"/>
        <v>73</v>
      </c>
      <c r="E68" s="2" t="str">
        <f t="array" aca="1" ref="E68" ca="1">IFERROR(_xlfn.IFNA(INDEX(Breeding!$K$4:$K$499,D68, 0),""),"")</f>
        <v/>
      </c>
      <c r="F68" t="str">
        <f t="array" aca="1" ref="F68" ca="1">IFERROR(_xlfn.IFNA(INDEX(Breeding!$M$4:$M$499,D68, 0),""),"")</f>
        <v/>
      </c>
      <c r="G68" t="str">
        <f t="array" aca="1" ref="G68" ca="1">IFERROR(_xlfn.IFNA(INDEX(Breeding!$N$4:$N$499,D68, 0),""),"")</f>
        <v/>
      </c>
      <c r="H68" t="str">
        <f ca="1">_xlfn.IFNA(INDEX(Colony!$N$6:$N$15,MATCH(G68,Colony!$D$6:$D$15)),"")</f>
        <v/>
      </c>
      <c r="I68" s="12" t="str">
        <f t="shared" ca="1" si="3"/>
        <v/>
      </c>
    </row>
    <row r="69" spans="4:9" x14ac:dyDescent="0.25">
      <c r="D69">
        <f t="shared" ca="1" si="1"/>
        <v>74</v>
      </c>
      <c r="E69" s="2" t="str">
        <f t="array" aca="1" ref="E69" ca="1">IFERROR(_xlfn.IFNA(INDEX(Breeding!$K$4:$K$499,D69, 0),""),"")</f>
        <v/>
      </c>
      <c r="F69" t="str">
        <f t="array" aca="1" ref="F69" ca="1">IFERROR(_xlfn.IFNA(INDEX(Breeding!$M$4:$M$499,D69, 0),""),"")</f>
        <v/>
      </c>
      <c r="G69" t="str">
        <f t="array" aca="1" ref="G69" ca="1">IFERROR(_xlfn.IFNA(INDEX(Breeding!$N$4:$N$499,D69, 0),""),"")</f>
        <v/>
      </c>
      <c r="H69" t="str">
        <f ca="1">_xlfn.IFNA(INDEX(Colony!$N$6:$N$15,MATCH(G69,Colony!$D$6:$D$15)),"")</f>
        <v/>
      </c>
      <c r="I69" s="12" t="str">
        <f t="shared" ca="1" si="3"/>
        <v/>
      </c>
    </row>
    <row r="70" spans="4:9" x14ac:dyDescent="0.25">
      <c r="D70">
        <f t="shared" ca="1" si="1"/>
        <v>75</v>
      </c>
      <c r="E70" s="2" t="str">
        <f t="array" aca="1" ref="E70" ca="1">IFERROR(_xlfn.IFNA(INDEX(Breeding!$K$4:$K$499,D70, 0),""),"")</f>
        <v/>
      </c>
      <c r="F70" t="str">
        <f t="array" aca="1" ref="F70" ca="1">IFERROR(_xlfn.IFNA(INDEX(Breeding!$M$4:$M$499,D70, 0),""),"")</f>
        <v/>
      </c>
      <c r="G70" t="str">
        <f t="array" aca="1" ref="G70" ca="1">IFERROR(_xlfn.IFNA(INDEX(Breeding!$N$4:$N$499,D70, 0),""),"")</f>
        <v/>
      </c>
      <c r="H70" t="str">
        <f ca="1">_xlfn.IFNA(INDEX(Colony!$N$6:$N$15,MATCH(G70,Colony!$D$6:$D$15)),"")</f>
        <v/>
      </c>
      <c r="I70" s="12" t="str">
        <f t="shared" ca="1" si="3"/>
        <v/>
      </c>
    </row>
    <row r="71" spans="4:9" x14ac:dyDescent="0.25">
      <c r="D71">
        <f t="shared" ca="1" si="1"/>
        <v>76</v>
      </c>
      <c r="E71" s="2" t="str">
        <f t="array" aca="1" ref="E71" ca="1">IFERROR(_xlfn.IFNA(INDEX(Breeding!$K$4:$K$499,D71, 0),""),"")</f>
        <v/>
      </c>
      <c r="F71" t="str">
        <f t="array" aca="1" ref="F71" ca="1">IFERROR(_xlfn.IFNA(INDEX(Breeding!$M$4:$M$499,D71, 0),""),"")</f>
        <v/>
      </c>
      <c r="G71" t="str">
        <f t="array" aca="1" ref="G71" ca="1">IFERROR(_xlfn.IFNA(INDEX(Breeding!$N$4:$N$499,D71, 0),""),"")</f>
        <v/>
      </c>
      <c r="H71" t="str">
        <f ca="1">_xlfn.IFNA(INDEX(Colony!$N$6:$N$15,MATCH(G71,Colony!$D$6:$D$15)),"")</f>
        <v/>
      </c>
      <c r="I71" s="12" t="str">
        <f t="shared" ca="1" si="3"/>
        <v/>
      </c>
    </row>
    <row r="72" spans="4:9" x14ac:dyDescent="0.25">
      <c r="D72">
        <f t="shared" ca="1" si="1"/>
        <v>77</v>
      </c>
      <c r="E72" s="2" t="str">
        <f t="array" aca="1" ref="E72" ca="1">IFERROR(_xlfn.IFNA(INDEX(Breeding!$K$4:$K$499,D72, 0),""),"")</f>
        <v/>
      </c>
      <c r="F72" t="str">
        <f t="array" aca="1" ref="F72" ca="1">IFERROR(_xlfn.IFNA(INDEX(Breeding!$M$4:$M$499,D72, 0),""),"")</f>
        <v/>
      </c>
      <c r="G72" t="str">
        <f t="array" aca="1" ref="G72" ca="1">IFERROR(_xlfn.IFNA(INDEX(Breeding!$N$4:$N$499,D72, 0),""),"")</f>
        <v/>
      </c>
      <c r="H72" t="str">
        <f ca="1">_xlfn.IFNA(INDEX(Colony!$N$6:$N$15,MATCH(G72,Colony!$D$6:$D$15)),"")</f>
        <v/>
      </c>
      <c r="I72" s="12" t="str">
        <f t="shared" ca="1" si="3"/>
        <v/>
      </c>
    </row>
    <row r="73" spans="4:9" x14ac:dyDescent="0.25">
      <c r="D73">
        <f t="shared" ca="1" si="1"/>
        <v>78</v>
      </c>
      <c r="E73" s="2" t="str">
        <f t="array" aca="1" ref="E73" ca="1">IFERROR(_xlfn.IFNA(INDEX(Breeding!$K$4:$K$499,D73, 0),""),"")</f>
        <v/>
      </c>
      <c r="F73" t="str">
        <f t="array" aca="1" ref="F73" ca="1">IFERROR(_xlfn.IFNA(INDEX(Breeding!$M$4:$M$499,D73, 0),""),"")</f>
        <v/>
      </c>
      <c r="G73" t="str">
        <f t="array" aca="1" ref="G73" ca="1">IFERROR(_xlfn.IFNA(INDEX(Breeding!$N$4:$N$499,D73, 0),""),"")</f>
        <v/>
      </c>
      <c r="H73" t="str">
        <f ca="1">_xlfn.IFNA(INDEX(Colony!$N$6:$N$15,MATCH(G73,Colony!$D$6:$D$15)),"")</f>
        <v/>
      </c>
      <c r="I73" s="12" t="str">
        <f t="shared" ca="1" si="3"/>
        <v/>
      </c>
    </row>
    <row r="74" spans="4:9" x14ac:dyDescent="0.25">
      <c r="D74">
        <f t="shared" ca="1" si="1"/>
        <v>79</v>
      </c>
      <c r="E74" s="2" t="str">
        <f t="array" aca="1" ref="E74" ca="1">IFERROR(_xlfn.IFNA(INDEX(Breeding!$K$4:$K$499,D74, 0),""),"")</f>
        <v/>
      </c>
      <c r="F74" t="str">
        <f t="array" aca="1" ref="F74" ca="1">IFERROR(_xlfn.IFNA(INDEX(Breeding!$M$4:$M$499,D74, 0),""),"")</f>
        <v/>
      </c>
      <c r="G74" t="str">
        <f t="array" aca="1" ref="G74" ca="1">IFERROR(_xlfn.IFNA(INDEX(Breeding!$N$4:$N$499,D74, 0),""),"")</f>
        <v/>
      </c>
      <c r="H74" t="str">
        <f ca="1">_xlfn.IFNA(INDEX(Colony!$N$6:$N$15,MATCH(G74,Colony!$D$6:$D$15)),"")</f>
        <v/>
      </c>
      <c r="I74" s="12" t="str">
        <f t="shared" ca="1" si="3"/>
        <v/>
      </c>
    </row>
    <row r="75" spans="4:9" x14ac:dyDescent="0.25">
      <c r="D75">
        <f t="shared" ca="1" si="1"/>
        <v>80</v>
      </c>
      <c r="E75" s="2" t="str">
        <f t="array" aca="1" ref="E75" ca="1">IFERROR(_xlfn.IFNA(INDEX(Breeding!$K$4:$K$499,D75, 0),""),"")</f>
        <v/>
      </c>
      <c r="F75" t="str">
        <f t="array" aca="1" ref="F75" ca="1">IFERROR(_xlfn.IFNA(INDEX(Breeding!$M$4:$M$499,D75, 0),""),"")</f>
        <v/>
      </c>
      <c r="G75" t="str">
        <f t="array" aca="1" ref="G75" ca="1">IFERROR(_xlfn.IFNA(INDEX(Breeding!$N$4:$N$499,D75, 0),""),"")</f>
        <v/>
      </c>
      <c r="H75" t="str">
        <f ca="1">_xlfn.IFNA(INDEX(Colony!$N$6:$N$15,MATCH(G75,Colony!$D$6:$D$15)),"")</f>
        <v/>
      </c>
      <c r="I75" s="12" t="str">
        <f t="shared" ca="1" si="3"/>
        <v/>
      </c>
    </row>
    <row r="76" spans="4:9" x14ac:dyDescent="0.25">
      <c r="D76">
        <f t="shared" ca="1" si="1"/>
        <v>81</v>
      </c>
      <c r="E76" s="2" t="str">
        <f t="array" aca="1" ref="E76" ca="1">IFERROR(_xlfn.IFNA(INDEX(Breeding!$K$4:$K$499,D76, 0),""),"")</f>
        <v/>
      </c>
      <c r="F76" t="str">
        <f t="array" aca="1" ref="F76" ca="1">IFERROR(_xlfn.IFNA(INDEX(Breeding!$M$4:$M$499,D76, 0),""),"")</f>
        <v/>
      </c>
      <c r="G76" t="str">
        <f t="array" aca="1" ref="G76" ca="1">IFERROR(_xlfn.IFNA(INDEX(Breeding!$N$4:$N$499,D76, 0),""),"")</f>
        <v/>
      </c>
      <c r="H76" t="str">
        <f ca="1">_xlfn.IFNA(INDEX(Colony!$N$6:$N$15,MATCH(G76,Colony!$D$6:$D$15)),"")</f>
        <v/>
      </c>
      <c r="I76" s="12" t="str">
        <f t="shared" ca="1" si="3"/>
        <v/>
      </c>
    </row>
    <row r="77" spans="4:9" x14ac:dyDescent="0.25">
      <c r="D77">
        <f t="shared" ca="1" si="1"/>
        <v>82</v>
      </c>
      <c r="E77" s="2" t="str">
        <f t="array" aca="1" ref="E77" ca="1">IFERROR(_xlfn.IFNA(INDEX(Breeding!$K$4:$K$499,D77, 0),""),"")</f>
        <v/>
      </c>
      <c r="F77" t="str">
        <f t="array" aca="1" ref="F77" ca="1">IFERROR(_xlfn.IFNA(INDEX(Breeding!$M$4:$M$499,D77, 0),""),"")</f>
        <v/>
      </c>
      <c r="G77" t="str">
        <f t="array" aca="1" ref="G77" ca="1">IFERROR(_xlfn.IFNA(INDEX(Breeding!$N$4:$N$499,D77, 0),""),"")</f>
        <v/>
      </c>
      <c r="H77" t="str">
        <f ca="1">_xlfn.IFNA(INDEX(Colony!$N$6:$N$15,MATCH(G77,Colony!$D$6:$D$15)),"")</f>
        <v/>
      </c>
      <c r="I77" s="12" t="str">
        <f t="shared" ca="1" si="3"/>
        <v/>
      </c>
    </row>
    <row r="78" spans="4:9" x14ac:dyDescent="0.25">
      <c r="D78">
        <f t="shared" ca="1" si="1"/>
        <v>83</v>
      </c>
      <c r="E78" s="2" t="str">
        <f t="array" aca="1" ref="E78" ca="1">IFERROR(_xlfn.IFNA(INDEX(Breeding!$K$4:$K$499,D78, 0),""),"")</f>
        <v/>
      </c>
      <c r="F78" t="str">
        <f t="array" aca="1" ref="F78" ca="1">IFERROR(_xlfn.IFNA(INDEX(Breeding!$M$4:$M$499,D78, 0),""),"")</f>
        <v/>
      </c>
      <c r="G78" t="str">
        <f t="array" aca="1" ref="G78" ca="1">IFERROR(_xlfn.IFNA(INDEX(Breeding!$N$4:$N$499,D78, 0),""),"")</f>
        <v/>
      </c>
      <c r="H78" t="str">
        <f ca="1">_xlfn.IFNA(INDEX(Colony!$N$6:$N$15,MATCH(G78,Colony!$D$6:$D$15)),"")</f>
        <v/>
      </c>
      <c r="I78" s="12" t="str">
        <f t="shared" ca="1" si="3"/>
        <v/>
      </c>
    </row>
    <row r="79" spans="4:9" x14ac:dyDescent="0.25">
      <c r="D79">
        <f t="shared" ca="1" si="1"/>
        <v>84</v>
      </c>
      <c r="E79" s="2" t="str">
        <f t="array" aca="1" ref="E79" ca="1">IFERROR(_xlfn.IFNA(INDEX(Breeding!$K$4:$K$499,D79, 0),""),"")</f>
        <v/>
      </c>
      <c r="F79" t="str">
        <f t="array" aca="1" ref="F79" ca="1">IFERROR(_xlfn.IFNA(INDEX(Breeding!$M$4:$M$499,D79, 0),""),"")</f>
        <v/>
      </c>
      <c r="G79" t="str">
        <f t="array" aca="1" ref="G79" ca="1">IFERROR(_xlfn.IFNA(INDEX(Breeding!$N$4:$N$499,D79, 0),""),"")</f>
        <v/>
      </c>
      <c r="H79" t="str">
        <f ca="1">_xlfn.IFNA(INDEX(Colony!$N$6:$N$15,MATCH(G79,Colony!$D$6:$D$15)),"")</f>
        <v/>
      </c>
      <c r="I79" s="12" t="str">
        <f t="shared" ca="1" si="3"/>
        <v/>
      </c>
    </row>
    <row r="80" spans="4:9" x14ac:dyDescent="0.25">
      <c r="D80">
        <f t="shared" ca="1" si="1"/>
        <v>85</v>
      </c>
      <c r="E80" s="2" t="str">
        <f t="array" aca="1" ref="E80" ca="1">IFERROR(_xlfn.IFNA(INDEX(Breeding!$K$4:$K$499,D80, 0),""),"")</f>
        <v/>
      </c>
      <c r="F80" t="str">
        <f t="array" aca="1" ref="F80" ca="1">IFERROR(_xlfn.IFNA(INDEX(Breeding!$M$4:$M$499,D80, 0),""),"")</f>
        <v/>
      </c>
      <c r="G80" t="str">
        <f t="array" aca="1" ref="G80" ca="1">IFERROR(_xlfn.IFNA(INDEX(Breeding!$N$4:$N$499,D80, 0),""),"")</f>
        <v/>
      </c>
      <c r="H80" t="str">
        <f ca="1">_xlfn.IFNA(INDEX(Colony!$N$6:$N$15,MATCH(G80,Colony!$D$6:$D$15)),"")</f>
        <v/>
      </c>
      <c r="I80" s="12" t="str">
        <f t="shared" ca="1" si="3"/>
        <v/>
      </c>
    </row>
    <row r="81" spans="4:9" x14ac:dyDescent="0.25">
      <c r="D81">
        <f t="shared" ca="1" si="1"/>
        <v>86</v>
      </c>
      <c r="E81" s="2" t="str">
        <f t="array" aca="1" ref="E81" ca="1">IFERROR(_xlfn.IFNA(INDEX(Breeding!$K$4:$K$499,D81, 0),""),"")</f>
        <v/>
      </c>
      <c r="F81" t="str">
        <f t="array" aca="1" ref="F81" ca="1">IFERROR(_xlfn.IFNA(INDEX(Breeding!$M$4:$M$499,D81, 0),""),"")</f>
        <v/>
      </c>
      <c r="G81" t="str">
        <f t="array" aca="1" ref="G81" ca="1">IFERROR(_xlfn.IFNA(INDEX(Breeding!$N$4:$N$499,D81, 0),""),"")</f>
        <v/>
      </c>
      <c r="H81" t="str">
        <f ca="1">_xlfn.IFNA(INDEX(Colony!$N$6:$N$15,MATCH(G81,Colony!$D$6:$D$15)),"")</f>
        <v/>
      </c>
      <c r="I81" s="12" t="str">
        <f t="shared" ca="1" si="3"/>
        <v/>
      </c>
    </row>
    <row r="82" spans="4:9" x14ac:dyDescent="0.25">
      <c r="D82">
        <f t="shared" ca="1" si="1"/>
        <v>87</v>
      </c>
      <c r="E82" s="2" t="str">
        <f t="array" aca="1" ref="E82" ca="1">IFERROR(_xlfn.IFNA(INDEX(Breeding!$K$4:$K$499,D82, 0),""),"")</f>
        <v/>
      </c>
      <c r="F82" t="str">
        <f t="array" aca="1" ref="F82" ca="1">IFERROR(_xlfn.IFNA(INDEX(Breeding!$M$4:$M$499,D82, 0),""),"")</f>
        <v/>
      </c>
      <c r="G82" t="str">
        <f t="array" aca="1" ref="G82" ca="1">IFERROR(_xlfn.IFNA(INDEX(Breeding!$N$4:$N$499,D82, 0),""),"")</f>
        <v/>
      </c>
      <c r="H82" t="str">
        <f ca="1">_xlfn.IFNA(INDEX(Colony!$N$6:$N$15,MATCH(G82,Colony!$D$6:$D$15)),"")</f>
        <v/>
      </c>
      <c r="I82" s="12" t="str">
        <f t="shared" ca="1" si="3"/>
        <v/>
      </c>
    </row>
    <row r="83" spans="4:9" x14ac:dyDescent="0.25">
      <c r="D83">
        <f t="shared" ca="1" si="1"/>
        <v>88</v>
      </c>
      <c r="E83" s="2" t="str">
        <f t="array" aca="1" ref="E83" ca="1">IFERROR(_xlfn.IFNA(INDEX(Breeding!$K$4:$K$499,D83, 0),""),"")</f>
        <v/>
      </c>
      <c r="F83" t="str">
        <f t="array" aca="1" ref="F83" ca="1">IFERROR(_xlfn.IFNA(INDEX(Breeding!$M$4:$M$499,D83, 0),""),"")</f>
        <v/>
      </c>
      <c r="G83" t="str">
        <f t="array" aca="1" ref="G83" ca="1">IFERROR(_xlfn.IFNA(INDEX(Breeding!$N$4:$N$499,D83, 0),""),"")</f>
        <v/>
      </c>
      <c r="H83" t="str">
        <f ca="1">_xlfn.IFNA(INDEX(Colony!$N$6:$N$15,MATCH(G83,Colony!$D$6:$D$15)),"")</f>
        <v/>
      </c>
      <c r="I83" s="12" t="str">
        <f t="shared" ca="1" si="3"/>
        <v/>
      </c>
    </row>
    <row r="84" spans="4:9" x14ac:dyDescent="0.25">
      <c r="D84">
        <f t="shared" ca="1" si="1"/>
        <v>89</v>
      </c>
      <c r="E84" s="2" t="str">
        <f t="array" aca="1" ref="E84" ca="1">IFERROR(_xlfn.IFNA(INDEX(Breeding!$K$4:$K$499,D84, 0),""),"")</f>
        <v/>
      </c>
      <c r="F84" t="str">
        <f t="array" aca="1" ref="F84" ca="1">IFERROR(_xlfn.IFNA(INDEX(Breeding!$M$4:$M$499,D84, 0),""),"")</f>
        <v/>
      </c>
      <c r="G84" t="str">
        <f t="array" aca="1" ref="G84" ca="1">IFERROR(_xlfn.IFNA(INDEX(Breeding!$N$4:$N$499,D84, 0),""),"")</f>
        <v/>
      </c>
      <c r="H84" t="str">
        <f ca="1">_xlfn.IFNA(INDEX(Colony!$N$6:$N$15,MATCH(G84,Colony!$D$6:$D$15)),"")</f>
        <v/>
      </c>
      <c r="I84" s="12" t="str">
        <f t="shared" ca="1" si="3"/>
        <v/>
      </c>
    </row>
    <row r="85" spans="4:9" x14ac:dyDescent="0.25">
      <c r="D85">
        <f t="shared" ca="1" si="1"/>
        <v>90</v>
      </c>
      <c r="E85" s="2" t="str">
        <f t="array" aca="1" ref="E85" ca="1">IFERROR(_xlfn.IFNA(INDEX(Breeding!$K$4:$K$499,D85, 0),""),"")</f>
        <v/>
      </c>
      <c r="F85" t="str">
        <f t="array" aca="1" ref="F85" ca="1">IFERROR(_xlfn.IFNA(INDEX(Breeding!$M$4:$M$499,D85, 0),""),"")</f>
        <v/>
      </c>
      <c r="G85" t="str">
        <f t="array" aca="1" ref="G85" ca="1">IFERROR(_xlfn.IFNA(INDEX(Breeding!$N$4:$N$499,D85, 0),""),"")</f>
        <v/>
      </c>
      <c r="H85" t="str">
        <f ca="1">_xlfn.IFNA(INDEX(Colony!$N$6:$N$15,MATCH(G85,Colony!$D$6:$D$15)),"")</f>
        <v/>
      </c>
      <c r="I85" s="12" t="str">
        <f t="shared" ca="1" si="3"/>
        <v/>
      </c>
    </row>
    <row r="86" spans="4:9" x14ac:dyDescent="0.25">
      <c r="D86">
        <f t="shared" ca="1" si="1"/>
        <v>91</v>
      </c>
      <c r="E86" s="2" t="str">
        <f t="array" aca="1" ref="E86" ca="1">IFERROR(_xlfn.IFNA(INDEX(Breeding!$K$4:$K$499,D86, 0),""),"")</f>
        <v/>
      </c>
      <c r="F86" t="str">
        <f t="array" aca="1" ref="F86" ca="1">IFERROR(_xlfn.IFNA(INDEX(Breeding!$M$4:$M$499,D86, 0),""),"")</f>
        <v/>
      </c>
      <c r="G86" t="str">
        <f t="array" aca="1" ref="G86" ca="1">IFERROR(_xlfn.IFNA(INDEX(Breeding!$N$4:$N$499,D86, 0),""),"")</f>
        <v/>
      </c>
      <c r="H86" t="str">
        <f ca="1">_xlfn.IFNA(INDEX(Colony!$N$6:$N$15,MATCH(G86,Colony!$D$6:$D$15)),"")</f>
        <v/>
      </c>
      <c r="I86" s="12" t="str">
        <f t="shared" ca="1" si="3"/>
        <v/>
      </c>
    </row>
    <row r="87" spans="4:9" x14ac:dyDescent="0.25">
      <c r="D87">
        <f t="shared" ca="1" si="1"/>
        <v>92</v>
      </c>
      <c r="E87" s="2" t="str">
        <f t="array" aca="1" ref="E87" ca="1">IFERROR(_xlfn.IFNA(INDEX(Breeding!$K$4:$K$499,D87, 0),""),"")</f>
        <v/>
      </c>
      <c r="F87" t="str">
        <f t="array" aca="1" ref="F87" ca="1">IFERROR(_xlfn.IFNA(INDEX(Breeding!$M$4:$M$499,D87, 0),""),"")</f>
        <v/>
      </c>
      <c r="G87" t="str">
        <f t="array" aca="1" ref="G87" ca="1">IFERROR(_xlfn.IFNA(INDEX(Breeding!$N$4:$N$499,D87, 0),""),"")</f>
        <v/>
      </c>
      <c r="H87" t="str">
        <f ca="1">_xlfn.IFNA(INDEX(Colony!$N$6:$N$15,MATCH(G87,Colony!$D$6:$D$15)),"")</f>
        <v/>
      </c>
      <c r="I87" s="12" t="str">
        <f t="shared" ca="1" si="3"/>
        <v/>
      </c>
    </row>
    <row r="88" spans="4:9" x14ac:dyDescent="0.25">
      <c r="D88">
        <f t="shared" ca="1" si="1"/>
        <v>93</v>
      </c>
      <c r="E88" s="2" t="str">
        <f t="array" aca="1" ref="E88" ca="1">IFERROR(_xlfn.IFNA(INDEX(Breeding!$K$4:$K$499,D88, 0),""),"")</f>
        <v/>
      </c>
      <c r="F88" t="str">
        <f t="array" aca="1" ref="F88" ca="1">IFERROR(_xlfn.IFNA(INDEX(Breeding!$M$4:$M$499,D88, 0),""),"")</f>
        <v/>
      </c>
      <c r="G88" t="str">
        <f t="array" aca="1" ref="G88" ca="1">IFERROR(_xlfn.IFNA(INDEX(Breeding!$N$4:$N$499,D88, 0),""),"")</f>
        <v/>
      </c>
      <c r="H88" t="str">
        <f ca="1">_xlfn.IFNA(INDEX(Colony!$N$6:$N$15,MATCH(G88,Colony!$D$6:$D$15)),"")</f>
        <v/>
      </c>
      <c r="I88" s="12" t="str">
        <f t="shared" ca="1" si="3"/>
        <v/>
      </c>
    </row>
    <row r="89" spans="4:9" x14ac:dyDescent="0.25">
      <c r="D89">
        <f t="shared" ca="1" si="1"/>
        <v>94</v>
      </c>
      <c r="E89" s="2" t="str">
        <f t="array" aca="1" ref="E89" ca="1">IFERROR(_xlfn.IFNA(INDEX(Breeding!$K$4:$K$499,D89, 0),""),"")</f>
        <v/>
      </c>
      <c r="F89" t="str">
        <f t="array" aca="1" ref="F89" ca="1">IFERROR(_xlfn.IFNA(INDEX(Breeding!$M$4:$M$499,D89, 0),""),"")</f>
        <v/>
      </c>
      <c r="G89" t="str">
        <f t="array" aca="1" ref="G89" ca="1">IFERROR(_xlfn.IFNA(INDEX(Breeding!$N$4:$N$499,D89, 0),""),"")</f>
        <v/>
      </c>
      <c r="H89" t="str">
        <f ca="1">_xlfn.IFNA(INDEX(Colony!$N$6:$N$15,MATCH(G89,Colony!$D$6:$D$15)),"")</f>
        <v/>
      </c>
      <c r="I89" s="12" t="str">
        <f t="shared" ca="1" si="3"/>
        <v/>
      </c>
    </row>
    <row r="90" spans="4:9" x14ac:dyDescent="0.25">
      <c r="D90">
        <f t="shared" ca="1" si="1"/>
        <v>95</v>
      </c>
      <c r="E90" s="2" t="str">
        <f t="array" aca="1" ref="E90" ca="1">IFERROR(_xlfn.IFNA(INDEX(Breeding!$K$4:$K$499,D90, 0),""),"")</f>
        <v/>
      </c>
      <c r="F90" t="str">
        <f t="array" aca="1" ref="F90" ca="1">IFERROR(_xlfn.IFNA(INDEX(Breeding!$M$4:$M$499,D90, 0),""),"")</f>
        <v/>
      </c>
      <c r="G90" t="str">
        <f t="array" aca="1" ref="G90" ca="1">IFERROR(_xlfn.IFNA(INDEX(Breeding!$N$4:$N$499,D90, 0),""),"")</f>
        <v/>
      </c>
      <c r="H90" t="str">
        <f ca="1">_xlfn.IFNA(INDEX(Colony!$N$6:$N$15,MATCH(G90,Colony!$D$6:$D$15)),"")</f>
        <v/>
      </c>
      <c r="I90" s="12" t="str">
        <f t="shared" ca="1" si="3"/>
        <v/>
      </c>
    </row>
    <row r="91" spans="4:9" x14ac:dyDescent="0.25">
      <c r="D91">
        <f t="shared" ca="1" si="1"/>
        <v>96</v>
      </c>
      <c r="E91" s="2" t="str">
        <f t="array" aca="1" ref="E91" ca="1">IFERROR(_xlfn.IFNA(INDEX(Breeding!$K$4:$K$499,D91, 0),""),"")</f>
        <v/>
      </c>
      <c r="F91" t="str">
        <f t="array" aca="1" ref="F91" ca="1">IFERROR(_xlfn.IFNA(INDEX(Breeding!$M$4:$M$499,D91, 0),""),"")</f>
        <v/>
      </c>
      <c r="G91" t="str">
        <f t="array" aca="1" ref="G91" ca="1">IFERROR(_xlfn.IFNA(INDEX(Breeding!$N$4:$N$499,D91, 0),""),"")</f>
        <v/>
      </c>
      <c r="H91" t="str">
        <f ca="1">_xlfn.IFNA(INDEX(Colony!$N$6:$N$15,MATCH(G91,Colony!$D$6:$D$15)),"")</f>
        <v/>
      </c>
      <c r="I91" s="12" t="str">
        <f t="shared" ca="1" si="3"/>
        <v/>
      </c>
    </row>
    <row r="92" spans="4:9" x14ac:dyDescent="0.25">
      <c r="D92">
        <f t="shared" ca="1" si="1"/>
        <v>97</v>
      </c>
      <c r="E92" s="2" t="str">
        <f t="array" aca="1" ref="E92" ca="1">IFERROR(_xlfn.IFNA(INDEX(Breeding!$K$4:$K$499,D92, 0),""),"")</f>
        <v/>
      </c>
      <c r="F92" t="str">
        <f t="array" aca="1" ref="F92" ca="1">IFERROR(_xlfn.IFNA(INDEX(Breeding!$M$4:$M$499,D92, 0),""),"")</f>
        <v/>
      </c>
      <c r="G92" t="str">
        <f t="array" aca="1" ref="G92" ca="1">IFERROR(_xlfn.IFNA(INDEX(Breeding!$N$4:$N$499,D92, 0),""),"")</f>
        <v/>
      </c>
      <c r="H92" t="str">
        <f ca="1">_xlfn.IFNA(INDEX(Colony!$N$6:$N$15,MATCH(G92,Colony!$D$6:$D$15)),"")</f>
        <v/>
      </c>
      <c r="I92" s="12" t="str">
        <f t="shared" ca="1" si="3"/>
        <v/>
      </c>
    </row>
    <row r="93" spans="4:9" x14ac:dyDescent="0.25">
      <c r="D93">
        <f t="shared" ca="1" si="1"/>
        <v>98</v>
      </c>
      <c r="E93" s="2" t="str">
        <f t="array" aca="1" ref="E93" ca="1">IFERROR(_xlfn.IFNA(INDEX(Breeding!$K$4:$K$499,D93, 0),""),"")</f>
        <v/>
      </c>
      <c r="F93" t="str">
        <f t="array" aca="1" ref="F93" ca="1">IFERROR(_xlfn.IFNA(INDEX(Breeding!$M$4:$M$499,D93, 0),""),"")</f>
        <v/>
      </c>
      <c r="G93" t="str">
        <f t="array" aca="1" ref="G93" ca="1">IFERROR(_xlfn.IFNA(INDEX(Breeding!$N$4:$N$499,D93, 0),""),"")</f>
        <v/>
      </c>
      <c r="H93" t="str">
        <f ca="1">_xlfn.IFNA(INDEX(Colony!$N$6:$N$15,MATCH(G93,Colony!$D$6:$D$15)),"")</f>
        <v/>
      </c>
      <c r="I93" s="12" t="str">
        <f t="shared" ca="1" si="3"/>
        <v/>
      </c>
    </row>
    <row r="94" spans="4:9" x14ac:dyDescent="0.25">
      <c r="D94">
        <f t="shared" ca="1" si="1"/>
        <v>99</v>
      </c>
      <c r="E94" s="2" t="str">
        <f t="array" aca="1" ref="E94" ca="1">IFERROR(_xlfn.IFNA(INDEX(Breeding!$K$4:$K$499,D94, 0),""),"")</f>
        <v/>
      </c>
      <c r="F94" t="str">
        <f t="array" aca="1" ref="F94" ca="1">IFERROR(_xlfn.IFNA(INDEX(Breeding!$M$4:$M$499,D94, 0),""),"")</f>
        <v/>
      </c>
      <c r="G94" t="str">
        <f t="array" aca="1" ref="G94" ca="1">IFERROR(_xlfn.IFNA(INDEX(Breeding!$N$4:$N$499,D94, 0),""),"")</f>
        <v/>
      </c>
      <c r="H94" t="str">
        <f ca="1">_xlfn.IFNA(INDEX(Colony!$N$6:$N$15,MATCH(G94,Colony!$D$6:$D$15)),"")</f>
        <v/>
      </c>
      <c r="I94" s="12" t="str">
        <f t="shared" ca="1" si="3"/>
        <v/>
      </c>
    </row>
    <row r="95" spans="4:9" x14ac:dyDescent="0.25">
      <c r="D95">
        <f t="shared" ca="1" si="1"/>
        <v>100</v>
      </c>
      <c r="E95" s="2" t="str">
        <f t="array" aca="1" ref="E95" ca="1">IFERROR(_xlfn.IFNA(INDEX(Breeding!$K$4:$K$499,D95, 0),""),"")</f>
        <v/>
      </c>
      <c r="F95" t="str">
        <f t="array" aca="1" ref="F95" ca="1">IFERROR(_xlfn.IFNA(INDEX(Breeding!$M$4:$M$499,D95, 0),""),"")</f>
        <v/>
      </c>
      <c r="G95" t="str">
        <f t="array" aca="1" ref="G95" ca="1">IFERROR(_xlfn.IFNA(INDEX(Breeding!$N$4:$N$499,D95, 0),""),"")</f>
        <v/>
      </c>
      <c r="H95" t="str">
        <f ca="1">_xlfn.IFNA(INDEX(Colony!$N$6:$N$15,MATCH(G95,Colony!$D$6:$D$15)),"")</f>
        <v/>
      </c>
      <c r="I95" s="12" t="str">
        <f t="shared" ca="1" si="3"/>
        <v/>
      </c>
    </row>
    <row r="96" spans="4:9" x14ac:dyDescent="0.25">
      <c r="D96">
        <f t="shared" ca="1" si="1"/>
        <v>101</v>
      </c>
      <c r="E96" s="2" t="str">
        <f t="array" aca="1" ref="E96" ca="1">IFERROR(_xlfn.IFNA(INDEX(Breeding!$K$4:$K$499,D96, 0),""),"")</f>
        <v/>
      </c>
      <c r="F96" t="str">
        <f t="array" aca="1" ref="F96" ca="1">IFERROR(_xlfn.IFNA(INDEX(Breeding!$M$4:$M$499,D96, 0),""),"")</f>
        <v/>
      </c>
      <c r="G96" t="str">
        <f t="array" aca="1" ref="G96" ca="1">IFERROR(_xlfn.IFNA(INDEX(Breeding!$N$4:$N$499,D96, 0),""),"")</f>
        <v/>
      </c>
      <c r="H96" t="str">
        <f ca="1">_xlfn.IFNA(INDEX(Colony!$N$6:$N$15,MATCH(G96,Colony!$D$6:$D$15)),"")</f>
        <v/>
      </c>
      <c r="I96" s="12" t="str">
        <f t="shared" ca="1" si="3"/>
        <v/>
      </c>
    </row>
    <row r="97" spans="4:9" x14ac:dyDescent="0.25">
      <c r="D97">
        <f t="shared" ca="1" si="1"/>
        <v>102</v>
      </c>
      <c r="E97" s="2" t="str">
        <f t="array" aca="1" ref="E97" ca="1">IFERROR(_xlfn.IFNA(INDEX(Breeding!$K$4:$K$499,D97, 0),""),"")</f>
        <v/>
      </c>
      <c r="F97" t="str">
        <f t="array" aca="1" ref="F97" ca="1">IFERROR(_xlfn.IFNA(INDEX(Breeding!$M$4:$M$499,D97, 0),""),"")</f>
        <v/>
      </c>
      <c r="G97" t="str">
        <f t="array" aca="1" ref="G97" ca="1">IFERROR(_xlfn.IFNA(INDEX(Breeding!$N$4:$N$499,D97, 0),""),"")</f>
        <v/>
      </c>
      <c r="H97" t="str">
        <f ca="1">_xlfn.IFNA(INDEX(Colony!$N$6:$N$15,MATCH(G97,Colony!$D$6:$D$15)),"")</f>
        <v/>
      </c>
      <c r="I97" s="12" t="str">
        <f t="shared" ca="1" si="3"/>
        <v/>
      </c>
    </row>
    <row r="98" spans="4:9" x14ac:dyDescent="0.25">
      <c r="D98">
        <f t="shared" ca="1" si="1"/>
        <v>103</v>
      </c>
      <c r="E98" s="2" t="str">
        <f t="array" aca="1" ref="E98" ca="1">IFERROR(_xlfn.IFNA(INDEX(Breeding!$K$4:$K$499,D98, 0),""),"")</f>
        <v/>
      </c>
      <c r="F98" t="str">
        <f t="array" aca="1" ref="F98" ca="1">IFERROR(_xlfn.IFNA(INDEX(Breeding!$M$4:$M$499,D98, 0),""),"")</f>
        <v/>
      </c>
      <c r="G98" t="str">
        <f t="array" aca="1" ref="G98" ca="1">IFERROR(_xlfn.IFNA(INDEX(Breeding!$N$4:$N$499,D98, 0),""),"")</f>
        <v/>
      </c>
      <c r="H98" t="str">
        <f ca="1">_xlfn.IFNA(INDEX(Colony!$N$6:$N$15,MATCH(G98,Colony!$D$6:$D$15)),"")</f>
        <v/>
      </c>
      <c r="I98" s="12" t="str">
        <f t="shared" ca="1" si="3"/>
        <v/>
      </c>
    </row>
    <row r="99" spans="4:9" x14ac:dyDescent="0.25">
      <c r="D99">
        <f t="shared" ca="1" si="1"/>
        <v>104</v>
      </c>
      <c r="E99" s="2" t="str">
        <f t="array" aca="1" ref="E99" ca="1">IFERROR(_xlfn.IFNA(INDEX(Breeding!$K$4:$K$499,D99, 0),""),"")</f>
        <v/>
      </c>
      <c r="F99" t="str">
        <f t="array" aca="1" ref="F99" ca="1">IFERROR(_xlfn.IFNA(INDEX(Breeding!$M$4:$M$499,D99, 0),""),"")</f>
        <v/>
      </c>
      <c r="G99" t="str">
        <f t="array" aca="1" ref="G99" ca="1">IFERROR(_xlfn.IFNA(INDEX(Breeding!$N$4:$N$499,D99, 0),""),"")</f>
        <v/>
      </c>
      <c r="H99" t="str">
        <f ca="1">_xlfn.IFNA(INDEX(Colony!$N$6:$N$15,MATCH(G99,Colony!$D$6:$D$15)),"")</f>
        <v/>
      </c>
      <c r="I99" s="12" t="str">
        <f t="shared" ca="1" si="3"/>
        <v/>
      </c>
    </row>
    <row r="100" spans="4:9" x14ac:dyDescent="0.25">
      <c r="D100">
        <f t="shared" ca="1" si="1"/>
        <v>105</v>
      </c>
      <c r="E100" s="2" t="str">
        <f t="array" aca="1" ref="E100" ca="1">IFERROR(_xlfn.IFNA(INDEX(Breeding!$K$4:$K$499,D100, 0),""),"")</f>
        <v/>
      </c>
      <c r="F100" t="str">
        <f t="array" aca="1" ref="F100" ca="1">IFERROR(_xlfn.IFNA(INDEX(Breeding!$M$4:$M$499,D100, 0),""),"")</f>
        <v/>
      </c>
      <c r="G100" t="str">
        <f t="array" aca="1" ref="G100" ca="1">IFERROR(_xlfn.IFNA(INDEX(Breeding!$N$4:$N$499,D100, 0),""),"")</f>
        <v/>
      </c>
      <c r="H100" t="str">
        <f ca="1">_xlfn.IFNA(INDEX(Colony!$N$6:$N$15,MATCH(G100,Colony!$D$6:$D$15)),"")</f>
        <v/>
      </c>
      <c r="I100" s="12" t="str">
        <f t="shared" ca="1" si="3"/>
        <v/>
      </c>
    </row>
    <row r="101" spans="4:9" x14ac:dyDescent="0.25">
      <c r="D101">
        <f t="shared" ca="1" si="1"/>
        <v>106</v>
      </c>
      <c r="E101" s="2" t="str">
        <f t="array" aca="1" ref="E101" ca="1">IFERROR(_xlfn.IFNA(INDEX(Breeding!$K$4:$K$499,D101, 0),""),"")</f>
        <v/>
      </c>
      <c r="F101" t="str">
        <f t="array" aca="1" ref="F101" ca="1">IFERROR(_xlfn.IFNA(INDEX(Breeding!$M$4:$M$499,D101, 0),""),"")</f>
        <v/>
      </c>
      <c r="G101" t="str">
        <f t="array" aca="1" ref="G101" ca="1">IFERROR(_xlfn.IFNA(INDEX(Breeding!$N$4:$N$499,D101, 0),""),"")</f>
        <v/>
      </c>
      <c r="H101" t="str">
        <f ca="1">_xlfn.IFNA(INDEX(Colony!$N$6:$N$15,MATCH(G101,Colony!$D$6:$D$15)),"")</f>
        <v/>
      </c>
      <c r="I101" s="12" t="str">
        <f t="shared" ref="I101:I164" ca="1" si="4">IFERROR(E101+21,"")</f>
        <v/>
      </c>
    </row>
    <row r="102" spans="4:9" x14ac:dyDescent="0.25">
      <c r="D102">
        <f t="shared" ca="1" si="1"/>
        <v>107</v>
      </c>
      <c r="E102" s="2" t="str">
        <f t="array" aca="1" ref="E102" ca="1">IFERROR(_xlfn.IFNA(INDEX(Breeding!$K$4:$K$499,D102, 0),""),"")</f>
        <v/>
      </c>
      <c r="F102" t="str">
        <f t="array" aca="1" ref="F102" ca="1">IFERROR(_xlfn.IFNA(INDEX(Breeding!$M$4:$M$499,D102, 0),""),"")</f>
        <v/>
      </c>
      <c r="G102" t="str">
        <f t="array" aca="1" ref="G102" ca="1">IFERROR(_xlfn.IFNA(INDEX(Breeding!$N$4:$N$499,D102, 0),""),"")</f>
        <v/>
      </c>
      <c r="H102" t="str">
        <f ca="1">_xlfn.IFNA(INDEX(Colony!$N$6:$N$15,MATCH(G102,Colony!$D$6:$D$15)),"")</f>
        <v/>
      </c>
      <c r="I102" s="12" t="str">
        <f t="shared" ca="1" si="4"/>
        <v/>
      </c>
    </row>
    <row r="103" spans="4:9" x14ac:dyDescent="0.25">
      <c r="D103">
        <f t="shared" ca="1" si="1"/>
        <v>108</v>
      </c>
      <c r="E103" s="2" t="str">
        <f t="array" aca="1" ref="E103" ca="1">IFERROR(_xlfn.IFNA(INDEX(Breeding!$K$4:$K$499,D103, 0),""),"")</f>
        <v/>
      </c>
      <c r="F103" t="str">
        <f t="array" aca="1" ref="F103" ca="1">IFERROR(_xlfn.IFNA(INDEX(Breeding!$M$4:$M$499,D103, 0),""),"")</f>
        <v/>
      </c>
      <c r="G103" t="str">
        <f t="array" aca="1" ref="G103" ca="1">IFERROR(_xlfn.IFNA(INDEX(Breeding!$N$4:$N$499,D103, 0),""),"")</f>
        <v/>
      </c>
      <c r="H103" t="str">
        <f ca="1">_xlfn.IFNA(INDEX(Colony!$N$6:$N$15,MATCH(G103,Colony!$D$6:$D$15)),"")</f>
        <v/>
      </c>
      <c r="I103" s="12" t="str">
        <f t="shared" ca="1" si="4"/>
        <v/>
      </c>
    </row>
    <row r="104" spans="4:9" x14ac:dyDescent="0.25">
      <c r="D104">
        <f t="shared" ca="1" si="1"/>
        <v>109</v>
      </c>
      <c r="E104" s="2" t="str">
        <f t="array" aca="1" ref="E104" ca="1">IFERROR(_xlfn.IFNA(INDEX(Breeding!$K$4:$K$499,D104, 0),""),"")</f>
        <v/>
      </c>
      <c r="F104" t="str">
        <f t="array" aca="1" ref="F104" ca="1">IFERROR(_xlfn.IFNA(INDEX(Breeding!$M$4:$M$499,D104, 0),""),"")</f>
        <v/>
      </c>
      <c r="G104" t="str">
        <f t="array" aca="1" ref="G104" ca="1">IFERROR(_xlfn.IFNA(INDEX(Breeding!$N$4:$N$499,D104, 0),""),"")</f>
        <v/>
      </c>
      <c r="H104" t="str">
        <f ca="1">_xlfn.IFNA(INDEX(Colony!$N$6:$N$15,MATCH(G104,Colony!$D$6:$D$15)),"")</f>
        <v/>
      </c>
      <c r="I104" s="12" t="str">
        <f t="shared" ca="1" si="4"/>
        <v/>
      </c>
    </row>
    <row r="105" spans="4:9" x14ac:dyDescent="0.25">
      <c r="D105">
        <f t="shared" ca="1" si="1"/>
        <v>110</v>
      </c>
      <c r="E105" s="2" t="str">
        <f t="array" aca="1" ref="E105" ca="1">IFERROR(_xlfn.IFNA(INDEX(Breeding!$K$4:$K$499,D105, 0),""),"")</f>
        <v/>
      </c>
      <c r="F105" t="str">
        <f t="array" aca="1" ref="F105" ca="1">IFERROR(_xlfn.IFNA(INDEX(Breeding!$M$4:$M$499,D105, 0),""),"")</f>
        <v/>
      </c>
      <c r="G105" t="str">
        <f t="array" aca="1" ref="G105" ca="1">IFERROR(_xlfn.IFNA(INDEX(Breeding!$N$4:$N$499,D105, 0),""),"")</f>
        <v/>
      </c>
      <c r="H105" t="str">
        <f ca="1">_xlfn.IFNA(INDEX(Colony!$N$6:$N$15,MATCH(G105,Colony!$D$6:$D$15)),"")</f>
        <v/>
      </c>
      <c r="I105" s="12" t="str">
        <f t="shared" ca="1" si="4"/>
        <v/>
      </c>
    </row>
    <row r="106" spans="4:9" x14ac:dyDescent="0.25">
      <c r="D106">
        <f t="shared" ca="1" si="1"/>
        <v>111</v>
      </c>
      <c r="E106" s="2" t="str">
        <f t="array" aca="1" ref="E106" ca="1">IFERROR(_xlfn.IFNA(INDEX(Breeding!$K$4:$K$499,D106, 0),""),"")</f>
        <v/>
      </c>
      <c r="F106" t="str">
        <f t="array" aca="1" ref="F106" ca="1">IFERROR(_xlfn.IFNA(INDEX(Breeding!$M$4:$M$499,D106, 0),""),"")</f>
        <v/>
      </c>
      <c r="G106" t="str">
        <f t="array" aca="1" ref="G106" ca="1">IFERROR(_xlfn.IFNA(INDEX(Breeding!$N$4:$N$499,D106, 0),""),"")</f>
        <v/>
      </c>
      <c r="H106" t="str">
        <f ca="1">_xlfn.IFNA(INDEX(Colony!$N$6:$N$15,MATCH(G106,Colony!$D$6:$D$15)),"")</f>
        <v/>
      </c>
      <c r="I106" s="12" t="str">
        <f t="shared" ca="1" si="4"/>
        <v/>
      </c>
    </row>
    <row r="107" spans="4:9" x14ac:dyDescent="0.25">
      <c r="D107">
        <f t="shared" ca="1" si="1"/>
        <v>112</v>
      </c>
      <c r="E107" s="2" t="str">
        <f t="array" aca="1" ref="E107" ca="1">IFERROR(_xlfn.IFNA(INDEX(Breeding!$K$4:$K$499,D107, 0),""),"")</f>
        <v/>
      </c>
      <c r="F107" t="str">
        <f t="array" aca="1" ref="F107" ca="1">IFERROR(_xlfn.IFNA(INDEX(Breeding!$M$4:$M$499,D107, 0),""),"")</f>
        <v/>
      </c>
      <c r="G107" t="str">
        <f t="array" aca="1" ref="G107" ca="1">IFERROR(_xlfn.IFNA(INDEX(Breeding!$N$4:$N$499,D107, 0),""),"")</f>
        <v/>
      </c>
      <c r="H107" t="str">
        <f ca="1">_xlfn.IFNA(INDEX(Colony!$N$6:$N$15,MATCH(G107,Colony!$D$6:$D$15)),"")</f>
        <v/>
      </c>
      <c r="I107" s="12" t="str">
        <f t="shared" ca="1" si="4"/>
        <v/>
      </c>
    </row>
    <row r="108" spans="4:9" x14ac:dyDescent="0.25">
      <c r="D108">
        <f t="shared" ca="1" si="1"/>
        <v>113</v>
      </c>
      <c r="E108" s="2" t="str">
        <f t="array" aca="1" ref="E108" ca="1">IFERROR(_xlfn.IFNA(INDEX(Breeding!$K$4:$K$499,D108, 0),""),"")</f>
        <v/>
      </c>
      <c r="F108" t="str">
        <f t="array" aca="1" ref="F108" ca="1">IFERROR(_xlfn.IFNA(INDEX(Breeding!$M$4:$M$499,D108, 0),""),"")</f>
        <v/>
      </c>
      <c r="G108" t="str">
        <f t="array" aca="1" ref="G108" ca="1">IFERROR(_xlfn.IFNA(INDEX(Breeding!$N$4:$N$499,D108, 0),""),"")</f>
        <v/>
      </c>
      <c r="H108" t="str">
        <f ca="1">_xlfn.IFNA(INDEX(Colony!$N$6:$N$15,MATCH(G108,Colony!$D$6:$D$15)),"")</f>
        <v/>
      </c>
      <c r="I108" s="12" t="str">
        <f t="shared" ca="1" si="4"/>
        <v/>
      </c>
    </row>
    <row r="109" spans="4:9" x14ac:dyDescent="0.25">
      <c r="D109">
        <f t="shared" ca="1" si="1"/>
        <v>114</v>
      </c>
      <c r="E109" s="2" t="str">
        <f t="array" aca="1" ref="E109" ca="1">IFERROR(_xlfn.IFNA(INDEX(Breeding!$K$4:$K$499,D109, 0),""),"")</f>
        <v/>
      </c>
      <c r="F109" t="str">
        <f t="array" aca="1" ref="F109" ca="1">IFERROR(_xlfn.IFNA(INDEX(Breeding!$M$4:$M$499,D109, 0),""),"")</f>
        <v/>
      </c>
      <c r="G109" t="str">
        <f t="array" aca="1" ref="G109" ca="1">IFERROR(_xlfn.IFNA(INDEX(Breeding!$N$4:$N$499,D109, 0),""),"")</f>
        <v/>
      </c>
      <c r="H109" t="str">
        <f ca="1">_xlfn.IFNA(INDEX(Colony!$N$6:$N$15,MATCH(G109,Colony!$D$6:$D$15)),"")</f>
        <v/>
      </c>
      <c r="I109" s="12" t="str">
        <f t="shared" ca="1" si="4"/>
        <v/>
      </c>
    </row>
    <row r="110" spans="4:9" x14ac:dyDescent="0.25">
      <c r="D110">
        <f t="shared" ca="1" si="1"/>
        <v>115</v>
      </c>
      <c r="E110" s="2" t="str">
        <f t="array" aca="1" ref="E110" ca="1">IFERROR(_xlfn.IFNA(INDEX(Breeding!$K$4:$K$499,D110, 0),""),"")</f>
        <v/>
      </c>
      <c r="F110" t="str">
        <f t="array" aca="1" ref="F110" ca="1">IFERROR(_xlfn.IFNA(INDEX(Breeding!$M$4:$M$499,D110, 0),""),"")</f>
        <v/>
      </c>
      <c r="G110" t="str">
        <f t="array" aca="1" ref="G110" ca="1">IFERROR(_xlfn.IFNA(INDEX(Breeding!$N$4:$N$499,D110, 0),""),"")</f>
        <v/>
      </c>
      <c r="H110" t="str">
        <f ca="1">_xlfn.IFNA(INDEX(Colony!$N$6:$N$15,MATCH(G110,Colony!$D$6:$D$15)),"")</f>
        <v/>
      </c>
      <c r="I110" s="12" t="str">
        <f t="shared" ca="1" si="4"/>
        <v/>
      </c>
    </row>
    <row r="111" spans="4:9" x14ac:dyDescent="0.25">
      <c r="D111">
        <f t="shared" ca="1" si="1"/>
        <v>116</v>
      </c>
      <c r="E111" s="2" t="str">
        <f t="array" aca="1" ref="E111" ca="1">IFERROR(_xlfn.IFNA(INDEX(Breeding!$K$4:$K$499,D111, 0),""),"")</f>
        <v/>
      </c>
      <c r="F111" t="str">
        <f t="array" aca="1" ref="F111" ca="1">IFERROR(_xlfn.IFNA(INDEX(Breeding!$M$4:$M$499,D111, 0),""),"")</f>
        <v/>
      </c>
      <c r="G111" t="str">
        <f t="array" aca="1" ref="G111" ca="1">IFERROR(_xlfn.IFNA(INDEX(Breeding!$N$4:$N$499,D111, 0),""),"")</f>
        <v/>
      </c>
      <c r="H111" t="str">
        <f ca="1">_xlfn.IFNA(INDEX(Colony!$N$6:$N$15,MATCH(G111,Colony!$D$6:$D$15)),"")</f>
        <v/>
      </c>
      <c r="I111" s="12" t="str">
        <f t="shared" ca="1" si="4"/>
        <v/>
      </c>
    </row>
    <row r="112" spans="4:9" x14ac:dyDescent="0.25">
      <c r="D112">
        <f t="shared" ca="1" si="1"/>
        <v>117</v>
      </c>
      <c r="E112" s="2" t="str">
        <f t="array" aca="1" ref="E112" ca="1">IFERROR(_xlfn.IFNA(INDEX(Breeding!$K$4:$K$499,D112, 0),""),"")</f>
        <v/>
      </c>
      <c r="F112" t="str">
        <f t="array" aca="1" ref="F112" ca="1">IFERROR(_xlfn.IFNA(INDEX(Breeding!$M$4:$M$499,D112, 0),""),"")</f>
        <v/>
      </c>
      <c r="G112" t="str">
        <f t="array" aca="1" ref="G112" ca="1">IFERROR(_xlfn.IFNA(INDEX(Breeding!$N$4:$N$499,D112, 0),""),"")</f>
        <v/>
      </c>
      <c r="H112" t="str">
        <f ca="1">_xlfn.IFNA(INDEX(Colony!$N$6:$N$15,MATCH(G112,Colony!$D$6:$D$15)),"")</f>
        <v/>
      </c>
      <c r="I112" s="12" t="str">
        <f t="shared" ca="1" si="4"/>
        <v/>
      </c>
    </row>
    <row r="113" spans="4:9" x14ac:dyDescent="0.25">
      <c r="D113">
        <f t="shared" ca="1" si="1"/>
        <v>118</v>
      </c>
      <c r="E113" s="2" t="str">
        <f t="array" aca="1" ref="E113" ca="1">IFERROR(_xlfn.IFNA(INDEX(Breeding!$K$4:$K$499,D113, 0),""),"")</f>
        <v/>
      </c>
      <c r="F113" t="str">
        <f t="array" aca="1" ref="F113" ca="1">IFERROR(_xlfn.IFNA(INDEX(Breeding!$M$4:$M$499,D113, 0),""),"")</f>
        <v/>
      </c>
      <c r="G113" t="str">
        <f t="array" aca="1" ref="G113" ca="1">IFERROR(_xlfn.IFNA(INDEX(Breeding!$N$4:$N$499,D113, 0),""),"")</f>
        <v/>
      </c>
      <c r="H113" t="str">
        <f ca="1">_xlfn.IFNA(INDEX(Colony!$N$6:$N$15,MATCH(G113,Colony!$D$6:$D$15)),"")</f>
        <v/>
      </c>
      <c r="I113" s="12" t="str">
        <f t="shared" ca="1" si="4"/>
        <v/>
      </c>
    </row>
    <row r="114" spans="4:9" x14ac:dyDescent="0.25">
      <c r="D114">
        <f t="shared" ca="1" si="1"/>
        <v>119</v>
      </c>
      <c r="E114" s="2" t="str">
        <f t="array" aca="1" ref="E114" ca="1">IFERROR(_xlfn.IFNA(INDEX(Breeding!$K$4:$K$499,D114, 0),""),"")</f>
        <v/>
      </c>
      <c r="F114" t="str">
        <f t="array" aca="1" ref="F114" ca="1">IFERROR(_xlfn.IFNA(INDEX(Breeding!$M$4:$M$499,D114, 0),""),"")</f>
        <v/>
      </c>
      <c r="G114" t="str">
        <f t="array" aca="1" ref="G114" ca="1">IFERROR(_xlfn.IFNA(INDEX(Breeding!$N$4:$N$499,D114, 0),""),"")</f>
        <v/>
      </c>
      <c r="H114" t="str">
        <f ca="1">_xlfn.IFNA(INDEX(Colony!$N$6:$N$15,MATCH(G114,Colony!$D$6:$D$15)),"")</f>
        <v/>
      </c>
      <c r="I114" s="12" t="str">
        <f t="shared" ca="1" si="4"/>
        <v/>
      </c>
    </row>
    <row r="115" spans="4:9" x14ac:dyDescent="0.25">
      <c r="D115">
        <f t="shared" ca="1" si="1"/>
        <v>120</v>
      </c>
      <c r="E115" s="2" t="str">
        <f t="array" aca="1" ref="E115" ca="1">IFERROR(_xlfn.IFNA(INDEX(Breeding!$K$4:$K$499,D115, 0),""),"")</f>
        <v/>
      </c>
      <c r="F115" t="str">
        <f t="array" aca="1" ref="F115" ca="1">IFERROR(_xlfn.IFNA(INDEX(Breeding!$M$4:$M$499,D115, 0),""),"")</f>
        <v/>
      </c>
      <c r="G115" t="str">
        <f t="array" aca="1" ref="G115" ca="1">IFERROR(_xlfn.IFNA(INDEX(Breeding!$N$4:$N$499,D115, 0),""),"")</f>
        <v/>
      </c>
      <c r="H115" t="str">
        <f ca="1">_xlfn.IFNA(INDEX(Colony!$N$6:$N$15,MATCH(G115,Colony!$D$6:$D$15)),"")</f>
        <v/>
      </c>
      <c r="I115" s="12" t="str">
        <f t="shared" ca="1" si="4"/>
        <v/>
      </c>
    </row>
    <row r="116" spans="4:9" x14ac:dyDescent="0.25">
      <c r="D116">
        <f t="shared" ca="1" si="1"/>
        <v>121</v>
      </c>
      <c r="E116" s="2" t="str">
        <f t="array" aca="1" ref="E116" ca="1">IFERROR(_xlfn.IFNA(INDEX(Breeding!$K$4:$K$499,D116, 0),""),"")</f>
        <v/>
      </c>
      <c r="F116" t="str">
        <f t="array" aca="1" ref="F116" ca="1">IFERROR(_xlfn.IFNA(INDEX(Breeding!$M$4:$M$499,D116, 0),""),"")</f>
        <v/>
      </c>
      <c r="G116" t="str">
        <f t="array" aca="1" ref="G116" ca="1">IFERROR(_xlfn.IFNA(INDEX(Breeding!$N$4:$N$499,D116, 0),""),"")</f>
        <v/>
      </c>
      <c r="H116" t="str">
        <f ca="1">_xlfn.IFNA(INDEX(Colony!$N$6:$N$15,MATCH(G116,Colony!$D$6:$D$15)),"")</f>
        <v/>
      </c>
      <c r="I116" s="12" t="str">
        <f t="shared" ca="1" si="4"/>
        <v/>
      </c>
    </row>
    <row r="117" spans="4:9" x14ac:dyDescent="0.25">
      <c r="D117">
        <f t="shared" ca="1" si="1"/>
        <v>122</v>
      </c>
      <c r="E117" s="2" t="str">
        <f t="array" aca="1" ref="E117" ca="1">IFERROR(_xlfn.IFNA(INDEX(Breeding!$K$4:$K$499,D117, 0),""),"")</f>
        <v/>
      </c>
      <c r="F117" t="str">
        <f t="array" aca="1" ref="F117" ca="1">IFERROR(_xlfn.IFNA(INDEX(Breeding!$M$4:$M$499,D117, 0),""),"")</f>
        <v/>
      </c>
      <c r="G117" t="str">
        <f t="array" aca="1" ref="G117" ca="1">IFERROR(_xlfn.IFNA(INDEX(Breeding!$N$4:$N$499,D117, 0),""),"")</f>
        <v/>
      </c>
      <c r="H117" t="str">
        <f ca="1">_xlfn.IFNA(INDEX(Colony!$N$6:$N$15,MATCH(G117,Colony!$D$6:$D$15)),"")</f>
        <v/>
      </c>
      <c r="I117" s="12" t="str">
        <f t="shared" ca="1" si="4"/>
        <v/>
      </c>
    </row>
    <row r="118" spans="4:9" x14ac:dyDescent="0.25">
      <c r="D118">
        <f t="shared" ca="1" si="1"/>
        <v>123</v>
      </c>
      <c r="E118" s="2" t="str">
        <f t="array" aca="1" ref="E118" ca="1">IFERROR(_xlfn.IFNA(INDEX(Breeding!$K$4:$K$499,D118, 0),""),"")</f>
        <v/>
      </c>
      <c r="F118" t="str">
        <f t="array" aca="1" ref="F118" ca="1">IFERROR(_xlfn.IFNA(INDEX(Breeding!$M$4:$M$499,D118, 0),""),"")</f>
        <v/>
      </c>
      <c r="G118" t="str">
        <f t="array" aca="1" ref="G118" ca="1">IFERROR(_xlfn.IFNA(INDEX(Breeding!$N$4:$N$499,D118, 0),""),"")</f>
        <v/>
      </c>
      <c r="H118" t="str">
        <f ca="1">_xlfn.IFNA(INDEX(Colony!$N$6:$N$15,MATCH(G118,Colony!$D$6:$D$15)),"")</f>
        <v/>
      </c>
      <c r="I118" s="12" t="str">
        <f t="shared" ca="1" si="4"/>
        <v/>
      </c>
    </row>
    <row r="119" spans="4:9" x14ac:dyDescent="0.25">
      <c r="D119">
        <f t="shared" ca="1" si="1"/>
        <v>124</v>
      </c>
      <c r="E119" s="2" t="str">
        <f t="array" aca="1" ref="E119" ca="1">IFERROR(_xlfn.IFNA(INDEX(Breeding!$K$4:$K$499,D119, 0),""),"")</f>
        <v/>
      </c>
      <c r="F119" t="str">
        <f t="array" aca="1" ref="F119" ca="1">IFERROR(_xlfn.IFNA(INDEX(Breeding!$M$4:$M$499,D119, 0),""),"")</f>
        <v/>
      </c>
      <c r="G119" t="str">
        <f t="array" aca="1" ref="G119" ca="1">IFERROR(_xlfn.IFNA(INDEX(Breeding!$N$4:$N$499,D119, 0),""),"")</f>
        <v/>
      </c>
      <c r="H119" t="str">
        <f ca="1">_xlfn.IFNA(INDEX(Colony!$N$6:$N$15,MATCH(G119,Colony!$D$6:$D$15)),"")</f>
        <v/>
      </c>
      <c r="I119" s="12" t="str">
        <f t="shared" ca="1" si="4"/>
        <v/>
      </c>
    </row>
    <row r="120" spans="4:9" x14ac:dyDescent="0.25">
      <c r="D120">
        <f t="shared" ca="1" si="1"/>
        <v>125</v>
      </c>
      <c r="E120" s="2" t="str">
        <f t="array" aca="1" ref="E120" ca="1">IFERROR(_xlfn.IFNA(INDEX(Breeding!$K$4:$K$499,D120, 0),""),"")</f>
        <v/>
      </c>
      <c r="F120" t="str">
        <f t="array" aca="1" ref="F120" ca="1">IFERROR(_xlfn.IFNA(INDEX(Breeding!$M$4:$M$499,D120, 0),""),"")</f>
        <v/>
      </c>
      <c r="G120" t="str">
        <f t="array" aca="1" ref="G120" ca="1">IFERROR(_xlfn.IFNA(INDEX(Breeding!$N$4:$N$499,D120, 0),""),"")</f>
        <v/>
      </c>
      <c r="H120" t="str">
        <f ca="1">_xlfn.IFNA(INDEX(Colony!$N$6:$N$15,MATCH(G120,Colony!$D$6:$D$15)),"")</f>
        <v/>
      </c>
      <c r="I120" s="12" t="str">
        <f t="shared" ca="1" si="4"/>
        <v/>
      </c>
    </row>
    <row r="121" spans="4:9" x14ac:dyDescent="0.25">
      <c r="D121">
        <f t="shared" ca="1" si="1"/>
        <v>126</v>
      </c>
      <c r="E121" s="2" t="str">
        <f t="array" aca="1" ref="E121" ca="1">IFERROR(_xlfn.IFNA(INDEX(Breeding!$K$4:$K$499,D121, 0),""),"")</f>
        <v/>
      </c>
      <c r="F121" t="str">
        <f t="array" aca="1" ref="F121" ca="1">IFERROR(_xlfn.IFNA(INDEX(Breeding!$M$4:$M$499,D121, 0),""),"")</f>
        <v/>
      </c>
      <c r="G121" t="str">
        <f t="array" aca="1" ref="G121" ca="1">IFERROR(_xlfn.IFNA(INDEX(Breeding!$N$4:$N$499,D121, 0),""),"")</f>
        <v/>
      </c>
      <c r="H121" t="str">
        <f ca="1">_xlfn.IFNA(INDEX(Colony!$N$6:$N$15,MATCH(G121,Colony!$D$6:$D$15)),"")</f>
        <v/>
      </c>
      <c r="I121" s="12" t="str">
        <f t="shared" ca="1" si="4"/>
        <v/>
      </c>
    </row>
    <row r="122" spans="4:9" x14ac:dyDescent="0.25">
      <c r="D122">
        <f t="shared" ca="1" si="1"/>
        <v>127</v>
      </c>
      <c r="E122" s="2" t="str">
        <f t="array" aca="1" ref="E122" ca="1">IFERROR(_xlfn.IFNA(INDEX(Breeding!$K$4:$K$499,D122, 0),""),"")</f>
        <v/>
      </c>
      <c r="F122" t="str">
        <f t="array" aca="1" ref="F122" ca="1">IFERROR(_xlfn.IFNA(INDEX(Breeding!$M$4:$M$499,D122, 0),""),"")</f>
        <v/>
      </c>
      <c r="G122" t="str">
        <f t="array" aca="1" ref="G122" ca="1">IFERROR(_xlfn.IFNA(INDEX(Breeding!$N$4:$N$499,D122, 0),""),"")</f>
        <v/>
      </c>
      <c r="H122" t="str">
        <f ca="1">_xlfn.IFNA(INDEX(Colony!$N$6:$N$15,MATCH(G122,Colony!$D$6:$D$15)),"")</f>
        <v/>
      </c>
      <c r="I122" s="12" t="str">
        <f t="shared" ca="1" si="4"/>
        <v/>
      </c>
    </row>
    <row r="123" spans="4:9" x14ac:dyDescent="0.25">
      <c r="D123">
        <f t="shared" ca="1" si="1"/>
        <v>128</v>
      </c>
      <c r="E123" s="2" t="str">
        <f t="array" aca="1" ref="E123" ca="1">IFERROR(_xlfn.IFNA(INDEX(Breeding!$K$4:$K$499,D123, 0),""),"")</f>
        <v/>
      </c>
      <c r="F123" t="str">
        <f t="array" aca="1" ref="F123" ca="1">IFERROR(_xlfn.IFNA(INDEX(Breeding!$M$4:$M$499,D123, 0),""),"")</f>
        <v/>
      </c>
      <c r="G123" t="str">
        <f t="array" aca="1" ref="G123" ca="1">IFERROR(_xlfn.IFNA(INDEX(Breeding!$N$4:$N$499,D123, 0),""),"")</f>
        <v/>
      </c>
      <c r="H123" t="str">
        <f ca="1">_xlfn.IFNA(INDEX(Colony!$N$6:$N$15,MATCH(G123,Colony!$D$6:$D$15)),"")</f>
        <v/>
      </c>
      <c r="I123" s="12" t="str">
        <f t="shared" ca="1" si="4"/>
        <v/>
      </c>
    </row>
    <row r="124" spans="4:9" x14ac:dyDescent="0.25">
      <c r="D124">
        <f t="shared" ca="1" si="1"/>
        <v>129</v>
      </c>
      <c r="E124" s="2" t="str">
        <f t="array" aca="1" ref="E124" ca="1">IFERROR(_xlfn.IFNA(INDEX(Breeding!$K$4:$K$499,D124, 0),""),"")</f>
        <v/>
      </c>
      <c r="F124" t="str">
        <f t="array" aca="1" ref="F124" ca="1">IFERROR(_xlfn.IFNA(INDEX(Breeding!$M$4:$M$499,D124, 0),""),"")</f>
        <v/>
      </c>
      <c r="G124" t="str">
        <f t="array" aca="1" ref="G124" ca="1">IFERROR(_xlfn.IFNA(INDEX(Breeding!$N$4:$N$499,D124, 0),""),"")</f>
        <v/>
      </c>
      <c r="H124" t="str">
        <f ca="1">_xlfn.IFNA(INDEX(Colony!$N$6:$N$15,MATCH(G124,Colony!$D$6:$D$15)),"")</f>
        <v/>
      </c>
      <c r="I124" s="12" t="str">
        <f t="shared" ca="1" si="4"/>
        <v/>
      </c>
    </row>
    <row r="125" spans="4:9" x14ac:dyDescent="0.25">
      <c r="D125">
        <f t="shared" ca="1" si="1"/>
        <v>130</v>
      </c>
      <c r="E125" s="2" t="str">
        <f t="array" aca="1" ref="E125" ca="1">IFERROR(_xlfn.IFNA(INDEX(Breeding!$K$4:$K$499,D125, 0),""),"")</f>
        <v/>
      </c>
      <c r="F125" t="str">
        <f t="array" aca="1" ref="F125" ca="1">IFERROR(_xlfn.IFNA(INDEX(Breeding!$M$4:$M$499,D125, 0),""),"")</f>
        <v/>
      </c>
      <c r="G125" t="str">
        <f t="array" aca="1" ref="G125" ca="1">IFERROR(_xlfn.IFNA(INDEX(Breeding!$N$4:$N$499,D125, 0),""),"")</f>
        <v/>
      </c>
      <c r="H125" t="str">
        <f ca="1">_xlfn.IFNA(INDEX(Colony!$N$6:$N$15,MATCH(G125,Colony!$D$6:$D$15)),"")</f>
        <v/>
      </c>
      <c r="I125" s="12" t="str">
        <f t="shared" ca="1" si="4"/>
        <v/>
      </c>
    </row>
    <row r="126" spans="4:9" x14ac:dyDescent="0.25">
      <c r="D126">
        <f t="shared" ca="1" si="1"/>
        <v>131</v>
      </c>
      <c r="E126" s="2" t="str">
        <f t="array" aca="1" ref="E126" ca="1">IFERROR(_xlfn.IFNA(INDEX(Breeding!$K$4:$K$499,D126, 0),""),"")</f>
        <v/>
      </c>
      <c r="F126" t="str">
        <f t="array" aca="1" ref="F126" ca="1">IFERROR(_xlfn.IFNA(INDEX(Breeding!$M$4:$M$499,D126, 0),""),"")</f>
        <v/>
      </c>
      <c r="G126" t="str">
        <f t="array" aca="1" ref="G126" ca="1">IFERROR(_xlfn.IFNA(INDEX(Breeding!$N$4:$N$499,D126, 0),""),"")</f>
        <v/>
      </c>
      <c r="H126" t="str">
        <f ca="1">_xlfn.IFNA(INDEX(Colony!$N$6:$N$15,MATCH(G126,Colony!$D$6:$D$15)),"")</f>
        <v/>
      </c>
      <c r="I126" s="12" t="str">
        <f t="shared" ca="1" si="4"/>
        <v/>
      </c>
    </row>
    <row r="127" spans="4:9" x14ac:dyDescent="0.25">
      <c r="D127">
        <f t="shared" ca="1" si="1"/>
        <v>132</v>
      </c>
      <c r="E127" s="2" t="str">
        <f t="array" aca="1" ref="E127" ca="1">IFERROR(_xlfn.IFNA(INDEX(Breeding!$K$4:$K$499,D127, 0),""),"")</f>
        <v/>
      </c>
      <c r="F127" t="str">
        <f t="array" aca="1" ref="F127" ca="1">IFERROR(_xlfn.IFNA(INDEX(Breeding!$M$4:$M$499,D127, 0),""),"")</f>
        <v/>
      </c>
      <c r="G127" t="str">
        <f t="array" aca="1" ref="G127" ca="1">IFERROR(_xlfn.IFNA(INDEX(Breeding!$N$4:$N$499,D127, 0),""),"")</f>
        <v/>
      </c>
      <c r="H127" t="str">
        <f ca="1">_xlfn.IFNA(INDEX(Colony!$N$6:$N$15,MATCH(G127,Colony!$D$6:$D$15)),"")</f>
        <v/>
      </c>
      <c r="I127" s="12" t="str">
        <f t="shared" ca="1" si="4"/>
        <v/>
      </c>
    </row>
    <row r="128" spans="4:9" x14ac:dyDescent="0.25">
      <c r="D128">
        <f t="shared" ca="1" si="1"/>
        <v>133</v>
      </c>
      <c r="E128" s="2" t="str">
        <f t="array" aca="1" ref="E128" ca="1">IFERROR(_xlfn.IFNA(INDEX(Breeding!$K$4:$K$499,D128, 0),""),"")</f>
        <v/>
      </c>
      <c r="F128" t="str">
        <f t="array" aca="1" ref="F128" ca="1">IFERROR(_xlfn.IFNA(INDEX(Breeding!$M$4:$M$499,D128, 0),""),"")</f>
        <v/>
      </c>
      <c r="G128" t="str">
        <f t="array" aca="1" ref="G128" ca="1">IFERROR(_xlfn.IFNA(INDEX(Breeding!$N$4:$N$499,D128, 0),""),"")</f>
        <v/>
      </c>
      <c r="H128" t="str">
        <f ca="1">_xlfn.IFNA(INDEX(Colony!$N$6:$N$15,MATCH(G128,Colony!$D$6:$D$15)),"")</f>
        <v/>
      </c>
      <c r="I128" s="12" t="str">
        <f t="shared" ca="1" si="4"/>
        <v/>
      </c>
    </row>
    <row r="129" spans="4:9" x14ac:dyDescent="0.25">
      <c r="D129">
        <f t="shared" ca="1" si="1"/>
        <v>134</v>
      </c>
      <c r="E129" s="2" t="str">
        <f t="array" aca="1" ref="E129" ca="1">IFERROR(_xlfn.IFNA(INDEX(Breeding!$K$4:$K$499,D129, 0),""),"")</f>
        <v/>
      </c>
      <c r="F129" t="str">
        <f t="array" aca="1" ref="F129" ca="1">IFERROR(_xlfn.IFNA(INDEX(Breeding!$M$4:$M$499,D129, 0),""),"")</f>
        <v/>
      </c>
      <c r="G129" t="str">
        <f t="array" aca="1" ref="G129" ca="1">IFERROR(_xlfn.IFNA(INDEX(Breeding!$N$4:$N$499,D129, 0),""),"")</f>
        <v/>
      </c>
      <c r="H129" t="str">
        <f ca="1">_xlfn.IFNA(INDEX(Colony!$N$6:$N$15,MATCH(G129,Colony!$D$6:$D$15)),"")</f>
        <v/>
      </c>
      <c r="I129" s="12" t="str">
        <f t="shared" ca="1" si="4"/>
        <v/>
      </c>
    </row>
    <row r="130" spans="4:9" x14ac:dyDescent="0.25">
      <c r="D130">
        <f t="shared" ca="1" si="1"/>
        <v>135</v>
      </c>
      <c r="E130" s="2" t="str">
        <f t="array" aca="1" ref="E130" ca="1">IFERROR(_xlfn.IFNA(INDEX(Breeding!$K$4:$K$499,D130, 0),""),"")</f>
        <v/>
      </c>
      <c r="F130" t="str">
        <f t="array" aca="1" ref="F130" ca="1">IFERROR(_xlfn.IFNA(INDEX(Breeding!$M$4:$M$499,D130, 0),""),"")</f>
        <v/>
      </c>
      <c r="G130" t="str">
        <f t="array" aca="1" ref="G130" ca="1">IFERROR(_xlfn.IFNA(INDEX(Breeding!$N$4:$N$499,D130, 0),""),"")</f>
        <v/>
      </c>
      <c r="H130" t="str">
        <f ca="1">_xlfn.IFNA(INDEX(Colony!$N$6:$N$15,MATCH(G130,Colony!$D$6:$D$15)),"")</f>
        <v/>
      </c>
      <c r="I130" s="12" t="str">
        <f t="shared" ca="1" si="4"/>
        <v/>
      </c>
    </row>
    <row r="131" spans="4:9" x14ac:dyDescent="0.25">
      <c r="D131">
        <f t="shared" ca="1" si="1"/>
        <v>136</v>
      </c>
      <c r="E131" s="2" t="str">
        <f t="array" aca="1" ref="E131" ca="1">IFERROR(_xlfn.IFNA(INDEX(Breeding!$K$4:$K$499,D131, 0),""),"")</f>
        <v/>
      </c>
      <c r="F131" t="str">
        <f t="array" aca="1" ref="F131" ca="1">IFERROR(_xlfn.IFNA(INDEX(Breeding!$M$4:$M$499,D131, 0),""),"")</f>
        <v/>
      </c>
      <c r="G131" t="str">
        <f t="array" aca="1" ref="G131" ca="1">IFERROR(_xlfn.IFNA(INDEX(Breeding!$N$4:$N$499,D131, 0),""),"")</f>
        <v/>
      </c>
      <c r="H131" t="str">
        <f ca="1">_xlfn.IFNA(INDEX(Colony!$N$6:$N$15,MATCH(G131,Colony!$D$6:$D$15)),"")</f>
        <v/>
      </c>
      <c r="I131" s="12" t="str">
        <f t="shared" ca="1" si="4"/>
        <v/>
      </c>
    </row>
    <row r="132" spans="4:9" x14ac:dyDescent="0.25">
      <c r="D132">
        <f t="shared" ca="1" si="1"/>
        <v>137</v>
      </c>
      <c r="E132" s="2" t="str">
        <f t="array" aca="1" ref="E132" ca="1">IFERROR(_xlfn.IFNA(INDEX(Breeding!$K$4:$K$499,D132, 0),""),"")</f>
        <v/>
      </c>
      <c r="F132" t="str">
        <f t="array" aca="1" ref="F132" ca="1">IFERROR(_xlfn.IFNA(INDEX(Breeding!$M$4:$M$499,D132, 0),""),"")</f>
        <v/>
      </c>
      <c r="G132" t="str">
        <f t="array" aca="1" ref="G132" ca="1">IFERROR(_xlfn.IFNA(INDEX(Breeding!$N$4:$N$499,D132, 0),""),"")</f>
        <v/>
      </c>
      <c r="H132" t="str">
        <f ca="1">_xlfn.IFNA(INDEX(Colony!$N$6:$N$15,MATCH(G132,Colony!$D$6:$D$15)),"")</f>
        <v/>
      </c>
      <c r="I132" s="12" t="str">
        <f t="shared" ca="1" si="4"/>
        <v/>
      </c>
    </row>
    <row r="133" spans="4:9" x14ac:dyDescent="0.25">
      <c r="D133">
        <f t="shared" ca="1" si="1"/>
        <v>138</v>
      </c>
      <c r="E133" s="2" t="str">
        <f t="array" aca="1" ref="E133" ca="1">IFERROR(_xlfn.IFNA(INDEX(Breeding!$K$4:$K$499,D133, 0),""),"")</f>
        <v/>
      </c>
      <c r="F133" t="str">
        <f t="array" aca="1" ref="F133" ca="1">IFERROR(_xlfn.IFNA(INDEX(Breeding!$M$4:$M$499,D133, 0),""),"")</f>
        <v/>
      </c>
      <c r="G133" t="str">
        <f t="array" aca="1" ref="G133" ca="1">IFERROR(_xlfn.IFNA(INDEX(Breeding!$N$4:$N$499,D133, 0),""),"")</f>
        <v/>
      </c>
      <c r="H133" t="str">
        <f ca="1">_xlfn.IFNA(INDEX(Colony!$N$6:$N$15,MATCH(G133,Colony!$D$6:$D$15)),"")</f>
        <v/>
      </c>
      <c r="I133" s="12" t="str">
        <f t="shared" ca="1" si="4"/>
        <v/>
      </c>
    </row>
    <row r="134" spans="4:9" x14ac:dyDescent="0.25">
      <c r="D134">
        <f t="shared" ca="1" si="1"/>
        <v>139</v>
      </c>
      <c r="E134" s="2" t="str">
        <f t="array" aca="1" ref="E134" ca="1">IFERROR(_xlfn.IFNA(INDEX(Breeding!$K$4:$K$499,D134, 0),""),"")</f>
        <v/>
      </c>
      <c r="F134" t="str">
        <f t="array" aca="1" ref="F134" ca="1">IFERROR(_xlfn.IFNA(INDEX(Breeding!$M$4:$M$499,D134, 0),""),"")</f>
        <v/>
      </c>
      <c r="G134" t="str">
        <f t="array" aca="1" ref="G134" ca="1">IFERROR(_xlfn.IFNA(INDEX(Breeding!$N$4:$N$499,D134, 0),""),"")</f>
        <v/>
      </c>
      <c r="H134" t="str">
        <f ca="1">_xlfn.IFNA(INDEX(Colony!$N$6:$N$15,MATCH(G134,Colony!$D$6:$D$15)),"")</f>
        <v/>
      </c>
      <c r="I134" s="12" t="str">
        <f t="shared" ca="1" si="4"/>
        <v/>
      </c>
    </row>
    <row r="135" spans="4:9" x14ac:dyDescent="0.25">
      <c r="D135">
        <f t="shared" ca="1" si="1"/>
        <v>140</v>
      </c>
      <c r="E135" s="2" t="str">
        <f t="array" aca="1" ref="E135" ca="1">IFERROR(_xlfn.IFNA(INDEX(Breeding!$K$4:$K$499,D135, 0),""),"")</f>
        <v/>
      </c>
      <c r="F135" t="str">
        <f t="array" aca="1" ref="F135" ca="1">IFERROR(_xlfn.IFNA(INDEX(Breeding!$M$4:$M$499,D135, 0),""),"")</f>
        <v/>
      </c>
      <c r="G135" t="str">
        <f t="array" aca="1" ref="G135" ca="1">IFERROR(_xlfn.IFNA(INDEX(Breeding!$N$4:$N$499,D135, 0),""),"")</f>
        <v/>
      </c>
      <c r="H135" t="str">
        <f ca="1">_xlfn.IFNA(INDEX(Colony!$N$6:$N$15,MATCH(G135,Colony!$D$6:$D$15)),"")</f>
        <v/>
      </c>
      <c r="I135" s="12" t="str">
        <f t="shared" ca="1" si="4"/>
        <v/>
      </c>
    </row>
    <row r="136" spans="4:9" x14ac:dyDescent="0.25">
      <c r="D136">
        <f t="shared" ca="1" si="1"/>
        <v>141</v>
      </c>
      <c r="E136" s="2" t="str">
        <f t="array" aca="1" ref="E136" ca="1">IFERROR(_xlfn.IFNA(INDEX(Breeding!$K$4:$K$499,D136, 0),""),"")</f>
        <v/>
      </c>
      <c r="F136" t="str">
        <f t="array" aca="1" ref="F136" ca="1">IFERROR(_xlfn.IFNA(INDEX(Breeding!$M$4:$M$499,D136, 0),""),"")</f>
        <v/>
      </c>
      <c r="G136" t="str">
        <f t="array" aca="1" ref="G136" ca="1">IFERROR(_xlfn.IFNA(INDEX(Breeding!$N$4:$N$499,D136, 0),""),"")</f>
        <v/>
      </c>
      <c r="H136" t="str">
        <f ca="1">_xlfn.IFNA(INDEX(Colony!$N$6:$N$15,MATCH(G136,Colony!$D$6:$D$15)),"")</f>
        <v/>
      </c>
      <c r="I136" s="12" t="str">
        <f t="shared" ca="1" si="4"/>
        <v/>
      </c>
    </row>
    <row r="137" spans="4:9" x14ac:dyDescent="0.25">
      <c r="D137">
        <f t="shared" ca="1" si="1"/>
        <v>142</v>
      </c>
      <c r="E137" s="2" t="str">
        <f t="array" aca="1" ref="E137" ca="1">IFERROR(_xlfn.IFNA(INDEX(Breeding!$K$4:$K$499,D137, 0),""),"")</f>
        <v/>
      </c>
      <c r="F137" t="str">
        <f t="array" aca="1" ref="F137" ca="1">IFERROR(_xlfn.IFNA(INDEX(Breeding!$M$4:$M$499,D137, 0),""),"")</f>
        <v/>
      </c>
      <c r="G137" t="str">
        <f t="array" aca="1" ref="G137" ca="1">IFERROR(_xlfn.IFNA(INDEX(Breeding!$N$4:$N$499,D137, 0),""),"")</f>
        <v/>
      </c>
      <c r="H137" t="str">
        <f ca="1">_xlfn.IFNA(INDEX(Colony!$N$6:$N$15,MATCH(G137,Colony!$D$6:$D$15)),"")</f>
        <v/>
      </c>
      <c r="I137" s="12" t="str">
        <f t="shared" ca="1" si="4"/>
        <v/>
      </c>
    </row>
    <row r="138" spans="4:9" x14ac:dyDescent="0.25">
      <c r="D138">
        <f t="shared" ca="1" si="1"/>
        <v>143</v>
      </c>
      <c r="E138" s="2" t="str">
        <f t="array" aca="1" ref="E138" ca="1">IFERROR(_xlfn.IFNA(INDEX(Breeding!$K$4:$K$499,D138, 0),""),"")</f>
        <v/>
      </c>
      <c r="F138" t="str">
        <f t="array" aca="1" ref="F138" ca="1">IFERROR(_xlfn.IFNA(INDEX(Breeding!$M$4:$M$499,D138, 0),""),"")</f>
        <v/>
      </c>
      <c r="G138" t="str">
        <f t="array" aca="1" ref="G138" ca="1">IFERROR(_xlfn.IFNA(INDEX(Breeding!$N$4:$N$499,D138, 0),""),"")</f>
        <v/>
      </c>
      <c r="H138" t="str">
        <f ca="1">_xlfn.IFNA(INDEX(Colony!$N$6:$N$15,MATCH(G138,Colony!$D$6:$D$15)),"")</f>
        <v/>
      </c>
      <c r="I138" s="12" t="str">
        <f t="shared" ca="1" si="4"/>
        <v/>
      </c>
    </row>
    <row r="139" spans="4:9" x14ac:dyDescent="0.25">
      <c r="D139">
        <f t="shared" ca="1" si="1"/>
        <v>144</v>
      </c>
      <c r="E139" s="2" t="str">
        <f t="array" aca="1" ref="E139" ca="1">IFERROR(_xlfn.IFNA(INDEX(Breeding!$K$4:$K$499,D139, 0),""),"")</f>
        <v/>
      </c>
      <c r="F139" t="str">
        <f t="array" aca="1" ref="F139" ca="1">IFERROR(_xlfn.IFNA(INDEX(Breeding!$M$4:$M$499,D139, 0),""),"")</f>
        <v/>
      </c>
      <c r="G139" t="str">
        <f t="array" aca="1" ref="G139" ca="1">IFERROR(_xlfn.IFNA(INDEX(Breeding!$N$4:$N$499,D139, 0),""),"")</f>
        <v/>
      </c>
      <c r="H139" t="str">
        <f ca="1">_xlfn.IFNA(INDEX(Colony!$N$6:$N$15,MATCH(G139,Colony!$D$6:$D$15)),"")</f>
        <v/>
      </c>
      <c r="I139" s="12" t="str">
        <f t="shared" ca="1" si="4"/>
        <v/>
      </c>
    </row>
    <row r="140" spans="4:9" x14ac:dyDescent="0.25">
      <c r="D140">
        <f t="shared" ca="1" si="1"/>
        <v>145</v>
      </c>
      <c r="E140" s="2" t="str">
        <f t="array" aca="1" ref="E140" ca="1">IFERROR(_xlfn.IFNA(INDEX(Breeding!$K$4:$K$499,D140, 0),""),"")</f>
        <v/>
      </c>
      <c r="F140" t="str">
        <f t="array" aca="1" ref="F140" ca="1">IFERROR(_xlfn.IFNA(INDEX(Breeding!$M$4:$M$499,D140, 0),""),"")</f>
        <v/>
      </c>
      <c r="G140" t="str">
        <f t="array" aca="1" ref="G140" ca="1">IFERROR(_xlfn.IFNA(INDEX(Breeding!$N$4:$N$499,D140, 0),""),"")</f>
        <v/>
      </c>
      <c r="H140" t="str">
        <f ca="1">_xlfn.IFNA(INDEX(Colony!$N$6:$N$15,MATCH(G140,Colony!$D$6:$D$15)),"")</f>
        <v/>
      </c>
      <c r="I140" s="12" t="str">
        <f t="shared" ca="1" si="4"/>
        <v/>
      </c>
    </row>
    <row r="141" spans="4:9" x14ac:dyDescent="0.25">
      <c r="D141">
        <f t="shared" ca="1" si="1"/>
        <v>146</v>
      </c>
      <c r="E141" s="2" t="str">
        <f t="array" aca="1" ref="E141" ca="1">IFERROR(_xlfn.IFNA(INDEX(Breeding!$K$4:$K$499,D141, 0),""),"")</f>
        <v/>
      </c>
      <c r="F141" t="str">
        <f t="array" aca="1" ref="F141" ca="1">IFERROR(_xlfn.IFNA(INDEX(Breeding!$M$4:$M$499,D141, 0),""),"")</f>
        <v/>
      </c>
      <c r="G141" t="str">
        <f t="array" aca="1" ref="G141" ca="1">IFERROR(_xlfn.IFNA(INDEX(Breeding!$N$4:$N$499,D141, 0),""),"")</f>
        <v/>
      </c>
      <c r="H141" t="str">
        <f ca="1">_xlfn.IFNA(INDEX(Colony!$N$6:$N$15,MATCH(G141,Colony!$D$6:$D$15)),"")</f>
        <v/>
      </c>
      <c r="I141" s="12" t="str">
        <f t="shared" ca="1" si="4"/>
        <v/>
      </c>
    </row>
    <row r="142" spans="4:9" x14ac:dyDescent="0.25">
      <c r="D142">
        <f t="shared" ca="1" si="1"/>
        <v>147</v>
      </c>
      <c r="E142" s="2" t="str">
        <f t="array" aca="1" ref="E142" ca="1">IFERROR(_xlfn.IFNA(INDEX(Breeding!$K$4:$K$499,D142, 0),""),"")</f>
        <v/>
      </c>
      <c r="F142" t="str">
        <f t="array" aca="1" ref="F142" ca="1">IFERROR(_xlfn.IFNA(INDEX(Breeding!$M$4:$M$499,D142, 0),""),"")</f>
        <v/>
      </c>
      <c r="G142" t="str">
        <f t="array" aca="1" ref="G142" ca="1">IFERROR(_xlfn.IFNA(INDEX(Breeding!$N$4:$N$499,D142, 0),""),"")</f>
        <v/>
      </c>
      <c r="H142" t="str">
        <f ca="1">_xlfn.IFNA(INDEX(Colony!$N$6:$N$15,MATCH(G142,Colony!$D$6:$D$15)),"")</f>
        <v/>
      </c>
      <c r="I142" s="12" t="str">
        <f t="shared" ca="1" si="4"/>
        <v/>
      </c>
    </row>
    <row r="143" spans="4:9" x14ac:dyDescent="0.25">
      <c r="D143">
        <f t="shared" ca="1" si="1"/>
        <v>148</v>
      </c>
      <c r="E143" s="2" t="str">
        <f t="array" aca="1" ref="E143" ca="1">IFERROR(_xlfn.IFNA(INDEX(Breeding!$K$4:$K$499,D143, 0),""),"")</f>
        <v/>
      </c>
      <c r="F143" t="str">
        <f t="array" aca="1" ref="F143" ca="1">IFERROR(_xlfn.IFNA(INDEX(Breeding!$M$4:$M$499,D143, 0),""),"")</f>
        <v/>
      </c>
      <c r="G143" t="str">
        <f t="array" aca="1" ref="G143" ca="1">IFERROR(_xlfn.IFNA(INDEX(Breeding!$N$4:$N$499,D143, 0),""),"")</f>
        <v/>
      </c>
      <c r="H143" t="str">
        <f ca="1">_xlfn.IFNA(INDEX(Colony!$N$6:$N$15,MATCH(G143,Colony!$D$6:$D$15)),"")</f>
        <v/>
      </c>
      <c r="I143" s="12" t="str">
        <f t="shared" ca="1" si="4"/>
        <v/>
      </c>
    </row>
    <row r="144" spans="4:9" x14ac:dyDescent="0.25">
      <c r="D144">
        <f t="shared" ca="1" si="1"/>
        <v>149</v>
      </c>
      <c r="E144" s="2" t="str">
        <f t="array" aca="1" ref="E144" ca="1">IFERROR(_xlfn.IFNA(INDEX(Breeding!$K$4:$K$499,D144, 0),""),"")</f>
        <v/>
      </c>
      <c r="F144" t="str">
        <f t="array" aca="1" ref="F144" ca="1">IFERROR(_xlfn.IFNA(INDEX(Breeding!$M$4:$M$499,D144, 0),""),"")</f>
        <v/>
      </c>
      <c r="G144" t="str">
        <f t="array" aca="1" ref="G144" ca="1">IFERROR(_xlfn.IFNA(INDEX(Breeding!$N$4:$N$499,D144, 0),""),"")</f>
        <v/>
      </c>
      <c r="H144" t="str">
        <f ca="1">_xlfn.IFNA(INDEX(Colony!$N$6:$N$15,MATCH(G144,Colony!$D$6:$D$15)),"")</f>
        <v/>
      </c>
      <c r="I144" s="12" t="str">
        <f t="shared" ca="1" si="4"/>
        <v/>
      </c>
    </row>
    <row r="145" spans="4:9" x14ac:dyDescent="0.25">
      <c r="D145">
        <f t="shared" ca="1" si="1"/>
        <v>150</v>
      </c>
      <c r="E145" s="2" t="str">
        <f t="array" aca="1" ref="E145" ca="1">IFERROR(_xlfn.IFNA(INDEX(Breeding!$K$4:$K$499,D145, 0),""),"")</f>
        <v/>
      </c>
      <c r="F145" t="str">
        <f t="array" aca="1" ref="F145" ca="1">IFERROR(_xlfn.IFNA(INDEX(Breeding!$M$4:$M$499,D145, 0),""),"")</f>
        <v/>
      </c>
      <c r="G145" t="str">
        <f t="array" aca="1" ref="G145" ca="1">IFERROR(_xlfn.IFNA(INDEX(Breeding!$N$4:$N$499,D145, 0),""),"")</f>
        <v/>
      </c>
      <c r="H145" t="str">
        <f ca="1">_xlfn.IFNA(INDEX(Colony!$N$6:$N$15,MATCH(G145,Colony!$D$6:$D$15)),"")</f>
        <v/>
      </c>
      <c r="I145" s="12" t="str">
        <f t="shared" ca="1" si="4"/>
        <v/>
      </c>
    </row>
    <row r="146" spans="4:9" x14ac:dyDescent="0.25">
      <c r="D146">
        <f t="shared" ca="1" si="1"/>
        <v>151</v>
      </c>
      <c r="E146" s="2" t="str">
        <f t="array" aca="1" ref="E146" ca="1">IFERROR(_xlfn.IFNA(INDEX(Breeding!$K$4:$K$499,D146, 0),""),"")</f>
        <v/>
      </c>
      <c r="F146" t="str">
        <f t="array" aca="1" ref="F146" ca="1">IFERROR(_xlfn.IFNA(INDEX(Breeding!$M$4:$M$499,D146, 0),""),"")</f>
        <v/>
      </c>
      <c r="G146" t="str">
        <f t="array" aca="1" ref="G146" ca="1">IFERROR(_xlfn.IFNA(INDEX(Breeding!$N$4:$N$499,D146, 0),""),"")</f>
        <v/>
      </c>
      <c r="H146" t="str">
        <f ca="1">_xlfn.IFNA(INDEX(Colony!$N$6:$N$15,MATCH(G146,Colony!$D$6:$D$15)),"")</f>
        <v/>
      </c>
      <c r="I146" s="12" t="str">
        <f t="shared" ca="1" si="4"/>
        <v/>
      </c>
    </row>
    <row r="147" spans="4:9" x14ac:dyDescent="0.25">
      <c r="D147">
        <f t="shared" ca="1" si="1"/>
        <v>152</v>
      </c>
      <c r="E147" s="2" t="str">
        <f t="array" aca="1" ref="E147" ca="1">IFERROR(_xlfn.IFNA(INDEX(Breeding!$K$4:$K$499,D147, 0),""),"")</f>
        <v/>
      </c>
      <c r="F147" t="str">
        <f t="array" aca="1" ref="F147" ca="1">IFERROR(_xlfn.IFNA(INDEX(Breeding!$M$4:$M$499,D147, 0),""),"")</f>
        <v/>
      </c>
      <c r="G147" t="str">
        <f t="array" aca="1" ref="G147" ca="1">IFERROR(_xlfn.IFNA(INDEX(Breeding!$N$4:$N$499,D147, 0),""),"")</f>
        <v/>
      </c>
      <c r="H147" t="str">
        <f ca="1">_xlfn.IFNA(INDEX(Colony!$N$6:$N$15,MATCH(G147,Colony!$D$6:$D$15)),"")</f>
        <v/>
      </c>
      <c r="I147" s="12" t="str">
        <f t="shared" ca="1" si="4"/>
        <v/>
      </c>
    </row>
    <row r="148" spans="4:9" x14ac:dyDescent="0.25">
      <c r="D148">
        <f t="shared" ca="1" si="1"/>
        <v>153</v>
      </c>
      <c r="E148" s="2" t="str">
        <f t="array" aca="1" ref="E148" ca="1">IFERROR(_xlfn.IFNA(INDEX(Breeding!$K$4:$K$499,D148, 0),""),"")</f>
        <v/>
      </c>
      <c r="F148" t="str">
        <f t="array" aca="1" ref="F148" ca="1">IFERROR(_xlfn.IFNA(INDEX(Breeding!$M$4:$M$499,D148, 0),""),"")</f>
        <v/>
      </c>
      <c r="G148" t="str">
        <f t="array" aca="1" ref="G148" ca="1">IFERROR(_xlfn.IFNA(INDEX(Breeding!$N$4:$N$499,D148, 0),""),"")</f>
        <v/>
      </c>
      <c r="H148" t="str">
        <f ca="1">_xlfn.IFNA(INDEX(Colony!$N$6:$N$15,MATCH(G148,Colony!$D$6:$D$15)),"")</f>
        <v/>
      </c>
      <c r="I148" s="12" t="str">
        <f t="shared" ca="1" si="4"/>
        <v/>
      </c>
    </row>
    <row r="149" spans="4:9" x14ac:dyDescent="0.25">
      <c r="D149">
        <f t="shared" ca="1" si="1"/>
        <v>154</v>
      </c>
      <c r="E149" s="2" t="str">
        <f t="array" aca="1" ref="E149" ca="1">IFERROR(_xlfn.IFNA(INDEX(Breeding!$K$4:$K$499,D149, 0),""),"")</f>
        <v/>
      </c>
      <c r="F149" t="str">
        <f t="array" aca="1" ref="F149" ca="1">IFERROR(_xlfn.IFNA(INDEX(Breeding!$M$4:$M$499,D149, 0),""),"")</f>
        <v/>
      </c>
      <c r="G149" t="str">
        <f t="array" aca="1" ref="G149" ca="1">IFERROR(_xlfn.IFNA(INDEX(Breeding!$N$4:$N$499,D149, 0),""),"")</f>
        <v/>
      </c>
      <c r="H149" t="str">
        <f ca="1">_xlfn.IFNA(INDEX(Colony!$N$6:$N$15,MATCH(G149,Colony!$D$6:$D$15)),"")</f>
        <v/>
      </c>
      <c r="I149" s="12" t="str">
        <f t="shared" ca="1" si="4"/>
        <v/>
      </c>
    </row>
    <row r="150" spans="4:9" x14ac:dyDescent="0.25">
      <c r="D150">
        <f t="shared" ca="1" si="1"/>
        <v>155</v>
      </c>
      <c r="E150" s="2" t="str">
        <f t="array" aca="1" ref="E150" ca="1">IFERROR(_xlfn.IFNA(INDEX(Breeding!$K$4:$K$499,D150, 0),""),"")</f>
        <v/>
      </c>
      <c r="F150" t="str">
        <f t="array" aca="1" ref="F150" ca="1">IFERROR(_xlfn.IFNA(INDEX(Breeding!$M$4:$M$499,D150, 0),""),"")</f>
        <v/>
      </c>
      <c r="G150" t="str">
        <f t="array" aca="1" ref="G150" ca="1">IFERROR(_xlfn.IFNA(INDEX(Breeding!$N$4:$N$499,D150, 0),""),"")</f>
        <v/>
      </c>
      <c r="H150" t="str">
        <f ca="1">_xlfn.IFNA(INDEX(Colony!$N$6:$N$15,MATCH(G150,Colony!$D$6:$D$15)),"")</f>
        <v/>
      </c>
      <c r="I150" s="12" t="str">
        <f t="shared" ca="1" si="4"/>
        <v/>
      </c>
    </row>
    <row r="151" spans="4:9" x14ac:dyDescent="0.25">
      <c r="D151">
        <f t="shared" ca="1" si="1"/>
        <v>156</v>
      </c>
      <c r="E151" s="2" t="str">
        <f t="array" aca="1" ref="E151" ca="1">IFERROR(_xlfn.IFNA(INDEX(Breeding!$K$4:$K$499,D151, 0),""),"")</f>
        <v/>
      </c>
      <c r="F151" t="str">
        <f t="array" aca="1" ref="F151" ca="1">IFERROR(_xlfn.IFNA(INDEX(Breeding!$M$4:$M$499,D151, 0),""),"")</f>
        <v/>
      </c>
      <c r="G151" t="str">
        <f t="array" aca="1" ref="G151" ca="1">IFERROR(_xlfn.IFNA(INDEX(Breeding!$N$4:$N$499,D151, 0),""),"")</f>
        <v/>
      </c>
      <c r="H151" t="str">
        <f ca="1">_xlfn.IFNA(INDEX(Colony!$N$6:$N$15,MATCH(G151,Colony!$D$6:$D$15)),"")</f>
        <v/>
      </c>
      <c r="I151" s="12" t="str">
        <f t="shared" ca="1" si="4"/>
        <v/>
      </c>
    </row>
    <row r="152" spans="4:9" x14ac:dyDescent="0.25">
      <c r="D152">
        <f t="shared" ca="1" si="1"/>
        <v>157</v>
      </c>
      <c r="E152" s="2" t="str">
        <f t="array" aca="1" ref="E152" ca="1">IFERROR(_xlfn.IFNA(INDEX(Breeding!$K$4:$K$499,D152, 0),""),"")</f>
        <v/>
      </c>
      <c r="F152" t="str">
        <f t="array" aca="1" ref="F152" ca="1">IFERROR(_xlfn.IFNA(INDEX(Breeding!$M$4:$M$499,D152, 0),""),"")</f>
        <v/>
      </c>
      <c r="G152" t="str">
        <f t="array" aca="1" ref="G152" ca="1">IFERROR(_xlfn.IFNA(INDEX(Breeding!$N$4:$N$499,D152, 0),""),"")</f>
        <v/>
      </c>
      <c r="H152" t="str">
        <f ca="1">_xlfn.IFNA(INDEX(Colony!$N$6:$N$15,MATCH(G152,Colony!$D$6:$D$15)),"")</f>
        <v/>
      </c>
      <c r="I152" s="12" t="str">
        <f t="shared" ca="1" si="4"/>
        <v/>
      </c>
    </row>
    <row r="153" spans="4:9" x14ac:dyDescent="0.25">
      <c r="D153">
        <f t="shared" ca="1" si="1"/>
        <v>158</v>
      </c>
      <c r="E153" s="2" t="str">
        <f t="array" aca="1" ref="E153" ca="1">IFERROR(_xlfn.IFNA(INDEX(Breeding!$K$4:$K$499,D153, 0),""),"")</f>
        <v/>
      </c>
      <c r="F153" t="str">
        <f t="array" aca="1" ref="F153" ca="1">IFERROR(_xlfn.IFNA(INDEX(Breeding!$M$4:$M$499,D153, 0),""),"")</f>
        <v/>
      </c>
      <c r="G153" t="str">
        <f t="array" aca="1" ref="G153" ca="1">IFERROR(_xlfn.IFNA(INDEX(Breeding!$N$4:$N$499,D153, 0),""),"")</f>
        <v/>
      </c>
      <c r="H153" t="str">
        <f ca="1">_xlfn.IFNA(INDEX(Colony!$N$6:$N$15,MATCH(G153,Colony!$D$6:$D$15)),"")</f>
        <v/>
      </c>
      <c r="I153" s="12" t="str">
        <f t="shared" ca="1" si="4"/>
        <v/>
      </c>
    </row>
    <row r="154" spans="4:9" x14ac:dyDescent="0.25">
      <c r="D154">
        <f t="shared" ca="1" si="1"/>
        <v>159</v>
      </c>
      <c r="E154" s="2" t="str">
        <f t="array" aca="1" ref="E154" ca="1">IFERROR(_xlfn.IFNA(INDEX(Breeding!$K$4:$K$499,D154, 0),""),"")</f>
        <v/>
      </c>
      <c r="F154" t="str">
        <f t="array" aca="1" ref="F154" ca="1">IFERROR(_xlfn.IFNA(INDEX(Breeding!$M$4:$M$499,D154, 0),""),"")</f>
        <v/>
      </c>
      <c r="G154" t="str">
        <f t="array" aca="1" ref="G154" ca="1">IFERROR(_xlfn.IFNA(INDEX(Breeding!$N$4:$N$499,D154, 0),""),"")</f>
        <v/>
      </c>
      <c r="H154" t="str">
        <f ca="1">_xlfn.IFNA(INDEX(Colony!$N$6:$N$15,MATCH(G154,Colony!$D$6:$D$15)),"")</f>
        <v/>
      </c>
      <c r="I154" s="12" t="str">
        <f t="shared" ca="1" si="4"/>
        <v/>
      </c>
    </row>
    <row r="155" spans="4:9" x14ac:dyDescent="0.25">
      <c r="D155">
        <f t="shared" ca="1" si="1"/>
        <v>160</v>
      </c>
      <c r="E155" s="2" t="str">
        <f t="array" aca="1" ref="E155" ca="1">IFERROR(_xlfn.IFNA(INDEX(Breeding!$K$4:$K$499,D155, 0),""),"")</f>
        <v/>
      </c>
      <c r="F155" t="str">
        <f t="array" aca="1" ref="F155" ca="1">IFERROR(_xlfn.IFNA(INDEX(Breeding!$M$4:$M$499,D155, 0),""),"")</f>
        <v/>
      </c>
      <c r="G155" t="str">
        <f t="array" aca="1" ref="G155" ca="1">IFERROR(_xlfn.IFNA(INDEX(Breeding!$N$4:$N$499,D155, 0),""),"")</f>
        <v/>
      </c>
      <c r="H155" t="str">
        <f ca="1">_xlfn.IFNA(INDEX(Colony!$N$6:$N$15,MATCH(G155,Colony!$D$6:$D$15)),"")</f>
        <v/>
      </c>
      <c r="I155" s="12" t="str">
        <f t="shared" ca="1" si="4"/>
        <v/>
      </c>
    </row>
    <row r="156" spans="4:9" x14ac:dyDescent="0.25">
      <c r="D156">
        <f t="shared" ca="1" si="1"/>
        <v>161</v>
      </c>
      <c r="E156" s="2" t="str">
        <f t="array" aca="1" ref="E156" ca="1">IFERROR(_xlfn.IFNA(INDEX(Breeding!$K$4:$K$499,D156, 0),""),"")</f>
        <v/>
      </c>
      <c r="F156" t="str">
        <f t="array" aca="1" ref="F156" ca="1">IFERROR(_xlfn.IFNA(INDEX(Breeding!$M$4:$M$499,D156, 0),""),"")</f>
        <v/>
      </c>
      <c r="G156" t="str">
        <f t="array" aca="1" ref="G156" ca="1">IFERROR(_xlfn.IFNA(INDEX(Breeding!$N$4:$N$499,D156, 0),""),"")</f>
        <v/>
      </c>
      <c r="H156" t="str">
        <f ca="1">_xlfn.IFNA(INDEX(Colony!$N$6:$N$15,MATCH(G156,Colony!$D$6:$D$15)),"")</f>
        <v/>
      </c>
      <c r="I156" s="12" t="str">
        <f t="shared" ca="1" si="4"/>
        <v/>
      </c>
    </row>
    <row r="157" spans="4:9" x14ac:dyDescent="0.25">
      <c r="D157">
        <f t="shared" ca="1" si="1"/>
        <v>162</v>
      </c>
      <c r="E157" s="2" t="str">
        <f t="array" aca="1" ref="E157" ca="1">IFERROR(_xlfn.IFNA(INDEX(Breeding!$K$4:$K$499,D157, 0),""),"")</f>
        <v/>
      </c>
      <c r="F157" t="str">
        <f t="array" aca="1" ref="F157" ca="1">IFERROR(_xlfn.IFNA(INDEX(Breeding!$M$4:$M$499,D157, 0),""),"")</f>
        <v/>
      </c>
      <c r="G157" t="str">
        <f t="array" aca="1" ref="G157" ca="1">IFERROR(_xlfn.IFNA(INDEX(Breeding!$N$4:$N$499,D157, 0),""),"")</f>
        <v/>
      </c>
      <c r="H157" t="str">
        <f ca="1">_xlfn.IFNA(INDEX(Colony!$N$6:$N$15,MATCH(G157,Colony!$D$6:$D$15)),"")</f>
        <v/>
      </c>
      <c r="I157" s="12" t="str">
        <f t="shared" ca="1" si="4"/>
        <v/>
      </c>
    </row>
    <row r="158" spans="4:9" x14ac:dyDescent="0.25">
      <c r="D158">
        <f t="shared" ca="1" si="1"/>
        <v>163</v>
      </c>
      <c r="E158" s="2" t="str">
        <f t="array" aca="1" ref="E158" ca="1">IFERROR(_xlfn.IFNA(INDEX(Breeding!$K$4:$K$499,D158, 0),""),"")</f>
        <v/>
      </c>
      <c r="F158" t="str">
        <f t="array" aca="1" ref="F158" ca="1">IFERROR(_xlfn.IFNA(INDEX(Breeding!$M$4:$M$499,D158, 0),""),"")</f>
        <v/>
      </c>
      <c r="G158" t="str">
        <f t="array" aca="1" ref="G158" ca="1">IFERROR(_xlfn.IFNA(INDEX(Breeding!$N$4:$N$499,D158, 0),""),"")</f>
        <v/>
      </c>
      <c r="H158" t="str">
        <f ca="1">_xlfn.IFNA(INDEX(Colony!$N$6:$N$15,MATCH(G158,Colony!$D$6:$D$15)),"")</f>
        <v/>
      </c>
      <c r="I158" s="12" t="str">
        <f t="shared" ca="1" si="4"/>
        <v/>
      </c>
    </row>
    <row r="159" spans="4:9" x14ac:dyDescent="0.25">
      <c r="D159">
        <f t="shared" ca="1" si="1"/>
        <v>164</v>
      </c>
      <c r="E159" s="2" t="str">
        <f t="array" aca="1" ref="E159" ca="1">IFERROR(_xlfn.IFNA(INDEX(Breeding!$K$4:$K$499,D159, 0),""),"")</f>
        <v/>
      </c>
      <c r="F159" t="str">
        <f t="array" aca="1" ref="F159" ca="1">IFERROR(_xlfn.IFNA(INDEX(Breeding!$M$4:$M$499,D159, 0),""),"")</f>
        <v/>
      </c>
      <c r="G159" t="str">
        <f t="array" aca="1" ref="G159" ca="1">IFERROR(_xlfn.IFNA(INDEX(Breeding!$N$4:$N$499,D159, 0),""),"")</f>
        <v/>
      </c>
      <c r="H159" t="str">
        <f ca="1">_xlfn.IFNA(INDEX(Colony!$N$6:$N$15,MATCH(G159,Colony!$D$6:$D$15)),"")</f>
        <v/>
      </c>
      <c r="I159" s="12" t="str">
        <f t="shared" ca="1" si="4"/>
        <v/>
      </c>
    </row>
    <row r="160" spans="4:9" x14ac:dyDescent="0.25">
      <c r="D160">
        <f t="shared" ca="1" si="1"/>
        <v>165</v>
      </c>
      <c r="E160" s="2" t="str">
        <f t="array" aca="1" ref="E160" ca="1">IFERROR(_xlfn.IFNA(INDEX(Breeding!$K$4:$K$499,D160, 0),""),"")</f>
        <v/>
      </c>
      <c r="F160" t="str">
        <f t="array" aca="1" ref="F160" ca="1">IFERROR(_xlfn.IFNA(INDEX(Breeding!$M$4:$M$499,D160, 0),""),"")</f>
        <v/>
      </c>
      <c r="G160" t="str">
        <f t="array" aca="1" ref="G160" ca="1">IFERROR(_xlfn.IFNA(INDEX(Breeding!$N$4:$N$499,D160, 0),""),"")</f>
        <v/>
      </c>
      <c r="H160" t="str">
        <f ca="1">_xlfn.IFNA(INDEX(Colony!$N$6:$N$15,MATCH(G160,Colony!$D$6:$D$15)),"")</f>
        <v/>
      </c>
      <c r="I160" s="12" t="str">
        <f t="shared" ca="1" si="4"/>
        <v/>
      </c>
    </row>
    <row r="161" spans="4:9" x14ac:dyDescent="0.25">
      <c r="D161">
        <f t="shared" ca="1" si="1"/>
        <v>166</v>
      </c>
      <c r="E161" s="2" t="str">
        <f t="array" aca="1" ref="E161" ca="1">IFERROR(_xlfn.IFNA(INDEX(Breeding!$K$4:$K$499,D161, 0),""),"")</f>
        <v/>
      </c>
      <c r="F161" t="str">
        <f t="array" aca="1" ref="F161" ca="1">IFERROR(_xlfn.IFNA(INDEX(Breeding!$M$4:$M$499,D161, 0),""),"")</f>
        <v/>
      </c>
      <c r="G161" t="str">
        <f t="array" aca="1" ref="G161" ca="1">IFERROR(_xlfn.IFNA(INDEX(Breeding!$N$4:$N$499,D161, 0),""),"")</f>
        <v/>
      </c>
      <c r="H161" t="str">
        <f ca="1">_xlfn.IFNA(INDEX(Colony!$N$6:$N$15,MATCH(G161,Colony!$D$6:$D$15)),"")</f>
        <v/>
      </c>
      <c r="I161" s="12" t="str">
        <f t="shared" ca="1" si="4"/>
        <v/>
      </c>
    </row>
    <row r="162" spans="4:9" x14ac:dyDescent="0.25">
      <c r="D162">
        <f t="shared" ca="1" si="1"/>
        <v>167</v>
      </c>
      <c r="E162" s="2" t="str">
        <f t="array" aca="1" ref="E162" ca="1">IFERROR(_xlfn.IFNA(INDEX(Breeding!$K$4:$K$499,D162, 0),""),"")</f>
        <v/>
      </c>
      <c r="F162" t="str">
        <f t="array" aca="1" ref="F162" ca="1">IFERROR(_xlfn.IFNA(INDEX(Breeding!$M$4:$M$499,D162, 0),""),"")</f>
        <v/>
      </c>
      <c r="G162" t="str">
        <f t="array" aca="1" ref="G162" ca="1">IFERROR(_xlfn.IFNA(INDEX(Breeding!$N$4:$N$499,D162, 0),""),"")</f>
        <v/>
      </c>
      <c r="H162" t="str">
        <f ca="1">_xlfn.IFNA(INDEX(Colony!$N$6:$N$15,MATCH(G162,Colony!$D$6:$D$15)),"")</f>
        <v/>
      </c>
      <c r="I162" s="12" t="str">
        <f t="shared" ca="1" si="4"/>
        <v/>
      </c>
    </row>
    <row r="163" spans="4:9" x14ac:dyDescent="0.25">
      <c r="D163">
        <f t="shared" ca="1" si="1"/>
        <v>168</v>
      </c>
      <c r="E163" s="2" t="str">
        <f t="array" aca="1" ref="E163" ca="1">IFERROR(_xlfn.IFNA(INDEX(Breeding!$K$4:$K$499,D163, 0),""),"")</f>
        <v/>
      </c>
      <c r="F163" t="str">
        <f t="array" aca="1" ref="F163" ca="1">IFERROR(_xlfn.IFNA(INDEX(Breeding!$M$4:$M$499,D163, 0),""),"")</f>
        <v/>
      </c>
      <c r="G163" t="str">
        <f t="array" aca="1" ref="G163" ca="1">IFERROR(_xlfn.IFNA(INDEX(Breeding!$N$4:$N$499,D163, 0),""),"")</f>
        <v/>
      </c>
      <c r="H163" t="str">
        <f ca="1">_xlfn.IFNA(INDEX(Colony!$N$6:$N$15,MATCH(G163,Colony!$D$6:$D$15)),"")</f>
        <v/>
      </c>
      <c r="I163" s="12" t="str">
        <f t="shared" ca="1" si="4"/>
        <v/>
      </c>
    </row>
    <row r="164" spans="4:9" x14ac:dyDescent="0.25">
      <c r="D164">
        <f t="shared" ca="1" si="1"/>
        <v>169</v>
      </c>
      <c r="E164" s="2" t="str">
        <f t="array" aca="1" ref="E164" ca="1">IFERROR(_xlfn.IFNA(INDEX(Breeding!$K$4:$K$499,D164, 0),""),"")</f>
        <v/>
      </c>
      <c r="F164" t="str">
        <f t="array" aca="1" ref="F164" ca="1">IFERROR(_xlfn.IFNA(INDEX(Breeding!$M$4:$M$499,D164, 0),""),"")</f>
        <v/>
      </c>
      <c r="G164" t="str">
        <f t="array" aca="1" ref="G164" ca="1">IFERROR(_xlfn.IFNA(INDEX(Breeding!$N$4:$N$499,D164, 0),""),"")</f>
        <v/>
      </c>
      <c r="H164" t="str">
        <f ca="1">_xlfn.IFNA(INDEX(Colony!$N$6:$N$15,MATCH(G164,Colony!$D$6:$D$15)),"")</f>
        <v/>
      </c>
      <c r="I164" s="12" t="str">
        <f t="shared" ca="1" si="4"/>
        <v/>
      </c>
    </row>
    <row r="165" spans="4:9" x14ac:dyDescent="0.25">
      <c r="D165">
        <f t="shared" ca="1" si="1"/>
        <v>170</v>
      </c>
      <c r="E165" s="2" t="str">
        <f t="array" aca="1" ref="E165" ca="1">IFERROR(_xlfn.IFNA(INDEX(Breeding!$K$4:$K$499,D165, 0),""),"")</f>
        <v/>
      </c>
      <c r="F165" t="str">
        <f t="array" aca="1" ref="F165" ca="1">IFERROR(_xlfn.IFNA(INDEX(Breeding!$M$4:$M$499,D165, 0),""),"")</f>
        <v/>
      </c>
      <c r="G165" t="str">
        <f t="array" aca="1" ref="G165" ca="1">IFERROR(_xlfn.IFNA(INDEX(Breeding!$N$4:$N$499,D165, 0),""),"")</f>
        <v/>
      </c>
      <c r="H165" t="str">
        <f ca="1">_xlfn.IFNA(INDEX(Colony!$N$6:$N$15,MATCH(G165,Colony!$D$6:$D$15)),"")</f>
        <v/>
      </c>
      <c r="I165" s="12" t="str">
        <f t="shared" ref="I165:I228" ca="1" si="5">IFERROR(E165+21,"")</f>
        <v/>
      </c>
    </row>
    <row r="166" spans="4:9" x14ac:dyDescent="0.25">
      <c r="D166">
        <f t="shared" ca="1" si="1"/>
        <v>171</v>
      </c>
      <c r="E166" s="2" t="str">
        <f t="array" aca="1" ref="E166" ca="1">IFERROR(_xlfn.IFNA(INDEX(Breeding!$K$4:$K$499,D166, 0),""),"")</f>
        <v/>
      </c>
      <c r="F166" t="str">
        <f t="array" aca="1" ref="F166" ca="1">IFERROR(_xlfn.IFNA(INDEX(Breeding!$M$4:$M$499,D166, 0),""),"")</f>
        <v/>
      </c>
      <c r="G166" t="str">
        <f t="array" aca="1" ref="G166" ca="1">IFERROR(_xlfn.IFNA(INDEX(Breeding!$N$4:$N$499,D166, 0),""),"")</f>
        <v/>
      </c>
      <c r="H166" t="str">
        <f ca="1">_xlfn.IFNA(INDEX(Colony!$N$6:$N$15,MATCH(G166,Colony!$D$6:$D$15)),"")</f>
        <v/>
      </c>
      <c r="I166" s="12" t="str">
        <f t="shared" ca="1" si="5"/>
        <v/>
      </c>
    </row>
    <row r="167" spans="4:9" x14ac:dyDescent="0.25">
      <c r="D167">
        <f t="shared" ca="1" si="1"/>
        <v>172</v>
      </c>
      <c r="E167" s="2" t="str">
        <f t="array" aca="1" ref="E167" ca="1">IFERROR(_xlfn.IFNA(INDEX(Breeding!$K$4:$K$499,D167, 0),""),"")</f>
        <v/>
      </c>
      <c r="F167" t="str">
        <f t="array" aca="1" ref="F167" ca="1">IFERROR(_xlfn.IFNA(INDEX(Breeding!$M$4:$M$499,D167, 0),""),"")</f>
        <v/>
      </c>
      <c r="G167" t="str">
        <f t="array" aca="1" ref="G167" ca="1">IFERROR(_xlfn.IFNA(INDEX(Breeding!$N$4:$N$499,D167, 0),""),"")</f>
        <v/>
      </c>
      <c r="H167" t="str">
        <f ca="1">_xlfn.IFNA(INDEX(Colony!$N$6:$N$15,MATCH(G167,Colony!$D$6:$D$15)),"")</f>
        <v/>
      </c>
      <c r="I167" s="12" t="str">
        <f t="shared" ca="1" si="5"/>
        <v/>
      </c>
    </row>
    <row r="168" spans="4:9" x14ac:dyDescent="0.25">
      <c r="D168">
        <f t="shared" ca="1" si="1"/>
        <v>173</v>
      </c>
      <c r="E168" s="2" t="str">
        <f t="array" aca="1" ref="E168" ca="1">IFERROR(_xlfn.IFNA(INDEX(Breeding!$K$4:$K$499,D168, 0),""),"")</f>
        <v/>
      </c>
      <c r="F168" t="str">
        <f t="array" aca="1" ref="F168" ca="1">IFERROR(_xlfn.IFNA(INDEX(Breeding!$M$4:$M$499,D168, 0),""),"")</f>
        <v/>
      </c>
      <c r="G168" t="str">
        <f t="array" aca="1" ref="G168" ca="1">IFERROR(_xlfn.IFNA(INDEX(Breeding!$N$4:$N$499,D168, 0),""),"")</f>
        <v/>
      </c>
      <c r="H168" t="str">
        <f ca="1">_xlfn.IFNA(INDEX(Colony!$N$6:$N$15,MATCH(G168,Colony!$D$6:$D$15)),"")</f>
        <v/>
      </c>
      <c r="I168" s="12" t="str">
        <f t="shared" ca="1" si="5"/>
        <v/>
      </c>
    </row>
    <row r="169" spans="4:9" x14ac:dyDescent="0.25">
      <c r="D169">
        <f t="shared" ca="1" si="1"/>
        <v>174</v>
      </c>
      <c r="E169" s="2" t="str">
        <f t="array" aca="1" ref="E169" ca="1">IFERROR(_xlfn.IFNA(INDEX(Breeding!$K$4:$K$499,D169, 0),""),"")</f>
        <v/>
      </c>
      <c r="F169" t="str">
        <f t="array" aca="1" ref="F169" ca="1">IFERROR(_xlfn.IFNA(INDEX(Breeding!$M$4:$M$499,D169, 0),""),"")</f>
        <v/>
      </c>
      <c r="G169" t="str">
        <f t="array" aca="1" ref="G169" ca="1">IFERROR(_xlfn.IFNA(INDEX(Breeding!$N$4:$N$499,D169, 0),""),"")</f>
        <v/>
      </c>
      <c r="H169" t="str">
        <f ca="1">_xlfn.IFNA(INDEX(Colony!$N$6:$N$15,MATCH(G169,Colony!$D$6:$D$15)),"")</f>
        <v/>
      </c>
      <c r="I169" s="12" t="str">
        <f t="shared" ca="1" si="5"/>
        <v/>
      </c>
    </row>
    <row r="170" spans="4:9" x14ac:dyDescent="0.25">
      <c r="D170">
        <f t="shared" ca="1" si="1"/>
        <v>175</v>
      </c>
      <c r="E170" s="2" t="str">
        <f t="array" aca="1" ref="E170" ca="1">IFERROR(_xlfn.IFNA(INDEX(Breeding!$K$4:$K$499,D170, 0),""),"")</f>
        <v/>
      </c>
      <c r="F170" t="str">
        <f t="array" aca="1" ref="F170" ca="1">IFERROR(_xlfn.IFNA(INDEX(Breeding!$M$4:$M$499,D170, 0),""),"")</f>
        <v/>
      </c>
      <c r="G170" t="str">
        <f t="array" aca="1" ref="G170" ca="1">IFERROR(_xlfn.IFNA(INDEX(Breeding!$N$4:$N$499,D170, 0),""),"")</f>
        <v/>
      </c>
      <c r="H170" t="str">
        <f ca="1">_xlfn.IFNA(INDEX(Colony!$N$6:$N$15,MATCH(G170,Colony!$D$6:$D$15)),"")</f>
        <v/>
      </c>
      <c r="I170" s="12" t="str">
        <f t="shared" ca="1" si="5"/>
        <v/>
      </c>
    </row>
    <row r="171" spans="4:9" x14ac:dyDescent="0.25">
      <c r="D171">
        <f t="shared" ca="1" si="1"/>
        <v>176</v>
      </c>
      <c r="E171" s="2" t="str">
        <f t="array" aca="1" ref="E171" ca="1">IFERROR(_xlfn.IFNA(INDEX(Breeding!$K$4:$K$499,D171, 0),""),"")</f>
        <v/>
      </c>
      <c r="F171" t="str">
        <f t="array" aca="1" ref="F171" ca="1">IFERROR(_xlfn.IFNA(INDEX(Breeding!$M$4:$M$499,D171, 0),""),"")</f>
        <v/>
      </c>
      <c r="G171" t="str">
        <f t="array" aca="1" ref="G171" ca="1">IFERROR(_xlfn.IFNA(INDEX(Breeding!$N$4:$N$499,D171, 0),""),"")</f>
        <v/>
      </c>
      <c r="H171" t="str">
        <f ca="1">_xlfn.IFNA(INDEX(Colony!$N$6:$N$15,MATCH(G171,Colony!$D$6:$D$15)),"")</f>
        <v/>
      </c>
      <c r="I171" s="12" t="str">
        <f t="shared" ca="1" si="5"/>
        <v/>
      </c>
    </row>
    <row r="172" spans="4:9" x14ac:dyDescent="0.25">
      <c r="D172">
        <f t="shared" ca="1" si="1"/>
        <v>177</v>
      </c>
      <c r="E172" s="2" t="str">
        <f t="array" aca="1" ref="E172" ca="1">IFERROR(_xlfn.IFNA(INDEX(Breeding!$K$4:$K$499,D172, 0),""),"")</f>
        <v/>
      </c>
      <c r="F172" t="str">
        <f t="array" aca="1" ref="F172" ca="1">IFERROR(_xlfn.IFNA(INDEX(Breeding!$M$4:$M$499,D172, 0),""),"")</f>
        <v/>
      </c>
      <c r="G172" t="str">
        <f t="array" aca="1" ref="G172" ca="1">IFERROR(_xlfn.IFNA(INDEX(Breeding!$N$4:$N$499,D172, 0),""),"")</f>
        <v/>
      </c>
      <c r="H172" t="str">
        <f ca="1">_xlfn.IFNA(INDEX(Colony!$N$6:$N$15,MATCH(G172,Colony!$D$6:$D$15)),"")</f>
        <v/>
      </c>
      <c r="I172" s="12" t="str">
        <f t="shared" ca="1" si="5"/>
        <v/>
      </c>
    </row>
    <row r="173" spans="4:9" x14ac:dyDescent="0.25">
      <c r="D173">
        <f t="shared" ca="1" si="1"/>
        <v>178</v>
      </c>
      <c r="E173" s="2" t="str">
        <f t="array" aca="1" ref="E173" ca="1">IFERROR(_xlfn.IFNA(INDEX(Breeding!$K$4:$K$499,D173, 0),""),"")</f>
        <v/>
      </c>
      <c r="F173" t="str">
        <f t="array" aca="1" ref="F173" ca="1">IFERROR(_xlfn.IFNA(INDEX(Breeding!$M$4:$M$499,D173, 0),""),"")</f>
        <v/>
      </c>
      <c r="G173" t="str">
        <f t="array" aca="1" ref="G173" ca="1">IFERROR(_xlfn.IFNA(INDEX(Breeding!$N$4:$N$499,D173, 0),""),"")</f>
        <v/>
      </c>
      <c r="H173" t="str">
        <f ca="1">_xlfn.IFNA(INDEX(Colony!$N$6:$N$15,MATCH(G173,Colony!$D$6:$D$15)),"")</f>
        <v/>
      </c>
      <c r="I173" s="12" t="str">
        <f t="shared" ca="1" si="5"/>
        <v/>
      </c>
    </row>
    <row r="174" spans="4:9" x14ac:dyDescent="0.25">
      <c r="D174">
        <f t="shared" ca="1" si="1"/>
        <v>179</v>
      </c>
      <c r="E174" s="2" t="str">
        <f t="array" aca="1" ref="E174" ca="1">IFERROR(_xlfn.IFNA(INDEX(Breeding!$K$4:$K$499,D174, 0),""),"")</f>
        <v/>
      </c>
      <c r="F174" t="str">
        <f t="array" aca="1" ref="F174" ca="1">IFERROR(_xlfn.IFNA(INDEX(Breeding!$M$4:$M$499,D174, 0),""),"")</f>
        <v/>
      </c>
      <c r="G174" t="str">
        <f t="array" aca="1" ref="G174" ca="1">IFERROR(_xlfn.IFNA(INDEX(Breeding!$N$4:$N$499,D174, 0),""),"")</f>
        <v/>
      </c>
      <c r="H174" t="str">
        <f ca="1">_xlfn.IFNA(INDEX(Colony!$N$6:$N$15,MATCH(G174,Colony!$D$6:$D$15)),"")</f>
        <v/>
      </c>
      <c r="I174" s="12" t="str">
        <f t="shared" ca="1" si="5"/>
        <v/>
      </c>
    </row>
    <row r="175" spans="4:9" x14ac:dyDescent="0.25">
      <c r="D175">
        <f t="shared" ca="1" si="1"/>
        <v>180</v>
      </c>
      <c r="E175" s="2" t="str">
        <f t="array" aca="1" ref="E175" ca="1">IFERROR(_xlfn.IFNA(INDEX(Breeding!$K$4:$K$499,D175, 0),""),"")</f>
        <v/>
      </c>
      <c r="F175" t="str">
        <f t="array" aca="1" ref="F175" ca="1">IFERROR(_xlfn.IFNA(INDEX(Breeding!$M$4:$M$499,D175, 0),""),"")</f>
        <v/>
      </c>
      <c r="G175" t="str">
        <f t="array" aca="1" ref="G175" ca="1">IFERROR(_xlfn.IFNA(INDEX(Breeding!$N$4:$N$499,D175, 0),""),"")</f>
        <v/>
      </c>
      <c r="H175" t="str">
        <f ca="1">_xlfn.IFNA(INDEX(Colony!$N$6:$N$15,MATCH(G175,Colony!$D$6:$D$15)),"")</f>
        <v/>
      </c>
      <c r="I175" s="12" t="str">
        <f t="shared" ca="1" si="5"/>
        <v/>
      </c>
    </row>
    <row r="176" spans="4:9" x14ac:dyDescent="0.25">
      <c r="D176">
        <f t="shared" ca="1" si="1"/>
        <v>181</v>
      </c>
      <c r="E176" s="2" t="str">
        <f t="array" aca="1" ref="E176" ca="1">IFERROR(_xlfn.IFNA(INDEX(Breeding!$K$4:$K$499,D176, 0),""),"")</f>
        <v/>
      </c>
      <c r="F176" t="str">
        <f t="array" aca="1" ref="F176" ca="1">IFERROR(_xlfn.IFNA(INDEX(Breeding!$M$4:$M$499,D176, 0),""),"")</f>
        <v/>
      </c>
      <c r="G176" t="str">
        <f t="array" aca="1" ref="G176" ca="1">IFERROR(_xlfn.IFNA(INDEX(Breeding!$N$4:$N$499,D176, 0),""),"")</f>
        <v/>
      </c>
      <c r="H176" t="str">
        <f ca="1">_xlfn.IFNA(INDEX(Colony!$N$6:$N$15,MATCH(G176,Colony!$D$6:$D$15)),"")</f>
        <v/>
      </c>
      <c r="I176" s="12" t="str">
        <f t="shared" ca="1" si="5"/>
        <v/>
      </c>
    </row>
    <row r="177" spans="4:9" x14ac:dyDescent="0.25">
      <c r="D177">
        <f t="shared" ca="1" si="1"/>
        <v>182</v>
      </c>
      <c r="E177" s="2" t="str">
        <f t="array" aca="1" ref="E177" ca="1">IFERROR(_xlfn.IFNA(INDEX(Breeding!$K$4:$K$499,D177, 0),""),"")</f>
        <v/>
      </c>
      <c r="F177" t="str">
        <f t="array" aca="1" ref="F177" ca="1">IFERROR(_xlfn.IFNA(INDEX(Breeding!$M$4:$M$499,D177, 0),""),"")</f>
        <v/>
      </c>
      <c r="G177" t="str">
        <f t="array" aca="1" ref="G177" ca="1">IFERROR(_xlfn.IFNA(INDEX(Breeding!$N$4:$N$499,D177, 0),""),"")</f>
        <v/>
      </c>
      <c r="H177" t="str">
        <f ca="1">_xlfn.IFNA(INDEX(Colony!$N$6:$N$15,MATCH(G177,Colony!$D$6:$D$15)),"")</f>
        <v/>
      </c>
      <c r="I177" s="12" t="str">
        <f t="shared" ca="1" si="5"/>
        <v/>
      </c>
    </row>
    <row r="178" spans="4:9" x14ac:dyDescent="0.25">
      <c r="D178">
        <f t="shared" ca="1" si="1"/>
        <v>183</v>
      </c>
      <c r="E178" s="2" t="str">
        <f t="array" aca="1" ref="E178" ca="1">IFERROR(_xlfn.IFNA(INDEX(Breeding!$K$4:$K$499,D178, 0),""),"")</f>
        <v/>
      </c>
      <c r="F178" t="str">
        <f t="array" aca="1" ref="F178" ca="1">IFERROR(_xlfn.IFNA(INDEX(Breeding!$M$4:$M$499,D178, 0),""),"")</f>
        <v/>
      </c>
      <c r="G178" t="str">
        <f t="array" aca="1" ref="G178" ca="1">IFERROR(_xlfn.IFNA(INDEX(Breeding!$N$4:$N$499,D178, 0),""),"")</f>
        <v/>
      </c>
      <c r="H178" t="str">
        <f ca="1">_xlfn.IFNA(INDEX(Colony!$N$6:$N$15,MATCH(G178,Colony!$D$6:$D$15)),"")</f>
        <v/>
      </c>
      <c r="I178" s="12" t="str">
        <f t="shared" ca="1" si="5"/>
        <v/>
      </c>
    </row>
    <row r="179" spans="4:9" x14ac:dyDescent="0.25">
      <c r="D179">
        <f t="shared" ca="1" si="1"/>
        <v>184</v>
      </c>
      <c r="E179" s="2" t="str">
        <f t="array" aca="1" ref="E179" ca="1">IFERROR(_xlfn.IFNA(INDEX(Breeding!$K$4:$K$499,D179, 0),""),"")</f>
        <v/>
      </c>
      <c r="F179" t="str">
        <f t="array" aca="1" ref="F179" ca="1">IFERROR(_xlfn.IFNA(INDEX(Breeding!$M$4:$M$499,D179, 0),""),"")</f>
        <v/>
      </c>
      <c r="G179" t="str">
        <f t="array" aca="1" ref="G179" ca="1">IFERROR(_xlfn.IFNA(INDEX(Breeding!$N$4:$N$499,D179, 0),""),"")</f>
        <v/>
      </c>
      <c r="H179" t="str">
        <f ca="1">_xlfn.IFNA(INDEX(Colony!$N$6:$N$15,MATCH(G179,Colony!$D$6:$D$15)),"")</f>
        <v/>
      </c>
      <c r="I179" s="12" t="str">
        <f t="shared" ca="1" si="5"/>
        <v/>
      </c>
    </row>
    <row r="180" spans="4:9" x14ac:dyDescent="0.25">
      <c r="D180">
        <f t="shared" ca="1" si="1"/>
        <v>185</v>
      </c>
      <c r="E180" s="2" t="str">
        <f t="array" aca="1" ref="E180" ca="1">IFERROR(_xlfn.IFNA(INDEX(Breeding!$K$4:$K$499,D180, 0),""),"")</f>
        <v/>
      </c>
      <c r="F180" t="str">
        <f t="array" aca="1" ref="F180" ca="1">IFERROR(_xlfn.IFNA(INDEX(Breeding!$M$4:$M$499,D180, 0),""),"")</f>
        <v/>
      </c>
      <c r="G180" t="str">
        <f t="array" aca="1" ref="G180" ca="1">IFERROR(_xlfn.IFNA(INDEX(Breeding!$N$4:$N$499,D180, 0),""),"")</f>
        <v/>
      </c>
      <c r="H180" t="str">
        <f ca="1">_xlfn.IFNA(INDEX(Colony!$N$6:$N$15,MATCH(G180,Colony!$D$6:$D$15)),"")</f>
        <v/>
      </c>
      <c r="I180" s="12" t="str">
        <f t="shared" ca="1" si="5"/>
        <v/>
      </c>
    </row>
    <row r="181" spans="4:9" x14ac:dyDescent="0.25">
      <c r="D181">
        <f t="shared" ca="1" si="1"/>
        <v>186</v>
      </c>
      <c r="E181" s="2" t="str">
        <f t="array" aca="1" ref="E181" ca="1">IFERROR(_xlfn.IFNA(INDEX(Breeding!$K$4:$K$499,D181, 0),""),"")</f>
        <v/>
      </c>
      <c r="F181" t="str">
        <f t="array" aca="1" ref="F181" ca="1">IFERROR(_xlfn.IFNA(INDEX(Breeding!$M$4:$M$499,D181, 0),""),"")</f>
        <v/>
      </c>
      <c r="G181" t="str">
        <f t="array" aca="1" ref="G181" ca="1">IFERROR(_xlfn.IFNA(INDEX(Breeding!$N$4:$N$499,D181, 0),""),"")</f>
        <v/>
      </c>
      <c r="H181" t="str">
        <f ca="1">_xlfn.IFNA(INDEX(Colony!$N$6:$N$15,MATCH(G181,Colony!$D$6:$D$15)),"")</f>
        <v/>
      </c>
      <c r="I181" s="12" t="str">
        <f t="shared" ca="1" si="5"/>
        <v/>
      </c>
    </row>
    <row r="182" spans="4:9" x14ac:dyDescent="0.25">
      <c r="D182">
        <f t="shared" ca="1" si="1"/>
        <v>187</v>
      </c>
      <c r="E182" s="2" t="str">
        <f t="array" aca="1" ref="E182" ca="1">IFERROR(_xlfn.IFNA(INDEX(Breeding!$K$4:$K$499,D182, 0),""),"")</f>
        <v/>
      </c>
      <c r="F182" t="str">
        <f t="array" aca="1" ref="F182" ca="1">IFERROR(_xlfn.IFNA(INDEX(Breeding!$M$4:$M$499,D182, 0),""),"")</f>
        <v/>
      </c>
      <c r="G182" t="str">
        <f t="array" aca="1" ref="G182" ca="1">IFERROR(_xlfn.IFNA(INDEX(Breeding!$N$4:$N$499,D182, 0),""),"")</f>
        <v/>
      </c>
      <c r="H182" t="str">
        <f ca="1">_xlfn.IFNA(INDEX(Colony!$N$6:$N$15,MATCH(G182,Colony!$D$6:$D$15)),"")</f>
        <v/>
      </c>
      <c r="I182" s="12" t="str">
        <f t="shared" ca="1" si="5"/>
        <v/>
      </c>
    </row>
    <row r="183" spans="4:9" x14ac:dyDescent="0.25">
      <c r="D183">
        <f t="shared" ca="1" si="1"/>
        <v>188</v>
      </c>
      <c r="E183" s="2" t="str">
        <f t="array" aca="1" ref="E183" ca="1">IFERROR(_xlfn.IFNA(INDEX(Breeding!$K$4:$K$499,D183, 0),""),"")</f>
        <v/>
      </c>
      <c r="F183" t="str">
        <f t="array" aca="1" ref="F183" ca="1">IFERROR(_xlfn.IFNA(INDEX(Breeding!$M$4:$M$499,D183, 0),""),"")</f>
        <v/>
      </c>
      <c r="G183" t="str">
        <f t="array" aca="1" ref="G183" ca="1">IFERROR(_xlfn.IFNA(INDEX(Breeding!$N$4:$N$499,D183, 0),""),"")</f>
        <v/>
      </c>
      <c r="H183" t="str">
        <f ca="1">_xlfn.IFNA(INDEX(Colony!$N$6:$N$15,MATCH(G183,Colony!$D$6:$D$15)),"")</f>
        <v/>
      </c>
      <c r="I183" s="12" t="str">
        <f t="shared" ca="1" si="5"/>
        <v/>
      </c>
    </row>
    <row r="184" spans="4:9" x14ac:dyDescent="0.25">
      <c r="D184">
        <f t="shared" ca="1" si="1"/>
        <v>189</v>
      </c>
      <c r="E184" s="2" t="str">
        <f t="array" aca="1" ref="E184" ca="1">IFERROR(_xlfn.IFNA(INDEX(Breeding!$K$4:$K$499,D184, 0),""),"")</f>
        <v/>
      </c>
      <c r="F184" t="str">
        <f t="array" aca="1" ref="F184" ca="1">IFERROR(_xlfn.IFNA(INDEX(Breeding!$M$4:$M$499,D184, 0),""),"")</f>
        <v/>
      </c>
      <c r="G184" t="str">
        <f t="array" aca="1" ref="G184" ca="1">IFERROR(_xlfn.IFNA(INDEX(Breeding!$N$4:$N$499,D184, 0),""),"")</f>
        <v/>
      </c>
      <c r="H184" t="str">
        <f ca="1">_xlfn.IFNA(INDEX(Colony!$N$6:$N$15,MATCH(G184,Colony!$D$6:$D$15)),"")</f>
        <v/>
      </c>
      <c r="I184" s="12" t="str">
        <f t="shared" ca="1" si="5"/>
        <v/>
      </c>
    </row>
    <row r="185" spans="4:9" x14ac:dyDescent="0.25">
      <c r="D185">
        <f t="shared" ca="1" si="1"/>
        <v>190</v>
      </c>
      <c r="E185" s="2" t="str">
        <f t="array" aca="1" ref="E185" ca="1">IFERROR(_xlfn.IFNA(INDEX(Breeding!$K$4:$K$499,D185, 0),""),"")</f>
        <v/>
      </c>
      <c r="F185" t="str">
        <f t="array" aca="1" ref="F185" ca="1">IFERROR(_xlfn.IFNA(INDEX(Breeding!$M$4:$M$499,D185, 0),""),"")</f>
        <v/>
      </c>
      <c r="G185" t="str">
        <f t="array" aca="1" ref="G185" ca="1">IFERROR(_xlfn.IFNA(INDEX(Breeding!$N$4:$N$499,D185, 0),""),"")</f>
        <v/>
      </c>
      <c r="H185" t="str">
        <f ca="1">_xlfn.IFNA(INDEX(Colony!$N$6:$N$15,MATCH(G185,Colony!$D$6:$D$15)),"")</f>
        <v/>
      </c>
      <c r="I185" s="12" t="str">
        <f t="shared" ca="1" si="5"/>
        <v/>
      </c>
    </row>
    <row r="186" spans="4:9" x14ac:dyDescent="0.25">
      <c r="D186">
        <f t="shared" ca="1" si="1"/>
        <v>191</v>
      </c>
      <c r="E186" s="2" t="str">
        <f t="array" aca="1" ref="E186" ca="1">IFERROR(_xlfn.IFNA(INDEX(Breeding!$K$4:$K$499,D186, 0),""),"")</f>
        <v/>
      </c>
      <c r="F186" t="str">
        <f t="array" aca="1" ref="F186" ca="1">IFERROR(_xlfn.IFNA(INDEX(Breeding!$M$4:$M$499,D186, 0),""),"")</f>
        <v/>
      </c>
      <c r="G186" t="str">
        <f t="array" aca="1" ref="G186" ca="1">IFERROR(_xlfn.IFNA(INDEX(Breeding!$N$4:$N$499,D186, 0),""),"")</f>
        <v/>
      </c>
      <c r="H186" t="str">
        <f ca="1">_xlfn.IFNA(INDEX(Colony!$N$6:$N$15,MATCH(G186,Colony!$D$6:$D$15)),"")</f>
        <v/>
      </c>
      <c r="I186" s="12" t="str">
        <f t="shared" ca="1" si="5"/>
        <v/>
      </c>
    </row>
    <row r="187" spans="4:9" x14ac:dyDescent="0.25">
      <c r="D187">
        <f t="shared" ca="1" si="1"/>
        <v>192</v>
      </c>
      <c r="E187" s="2" t="str">
        <f t="array" aca="1" ref="E187" ca="1">IFERROR(_xlfn.IFNA(INDEX(Breeding!$K$4:$K$499,D187, 0),""),"")</f>
        <v/>
      </c>
      <c r="F187" t="str">
        <f t="array" aca="1" ref="F187" ca="1">IFERROR(_xlfn.IFNA(INDEX(Breeding!$M$4:$M$499,D187, 0),""),"")</f>
        <v/>
      </c>
      <c r="G187" t="str">
        <f t="array" aca="1" ref="G187" ca="1">IFERROR(_xlfn.IFNA(INDEX(Breeding!$N$4:$N$499,D187, 0),""),"")</f>
        <v/>
      </c>
      <c r="H187" t="str">
        <f ca="1">_xlfn.IFNA(INDEX(Colony!$N$6:$N$15,MATCH(G187,Colony!$D$6:$D$15)),"")</f>
        <v/>
      </c>
      <c r="I187" s="12" t="str">
        <f t="shared" ca="1" si="5"/>
        <v/>
      </c>
    </row>
    <row r="188" spans="4:9" x14ac:dyDescent="0.25">
      <c r="D188">
        <f t="shared" ca="1" si="1"/>
        <v>193</v>
      </c>
      <c r="E188" s="2" t="str">
        <f t="array" aca="1" ref="E188" ca="1">IFERROR(_xlfn.IFNA(INDEX(Breeding!$K$4:$K$499,D188, 0),""),"")</f>
        <v/>
      </c>
      <c r="F188" t="str">
        <f t="array" aca="1" ref="F188" ca="1">IFERROR(_xlfn.IFNA(INDEX(Breeding!$M$4:$M$499,D188, 0),""),"")</f>
        <v/>
      </c>
      <c r="G188" t="str">
        <f t="array" aca="1" ref="G188" ca="1">IFERROR(_xlfn.IFNA(INDEX(Breeding!$N$4:$N$499,D188, 0),""),"")</f>
        <v/>
      </c>
      <c r="H188" t="str">
        <f ca="1">_xlfn.IFNA(INDEX(Colony!$N$6:$N$15,MATCH(G188,Colony!$D$6:$D$15)),"")</f>
        <v/>
      </c>
      <c r="I188" s="12" t="str">
        <f t="shared" ca="1" si="5"/>
        <v/>
      </c>
    </row>
    <row r="189" spans="4:9" x14ac:dyDescent="0.25">
      <c r="D189">
        <f t="shared" ca="1" si="1"/>
        <v>194</v>
      </c>
      <c r="E189" s="2" t="str">
        <f t="array" aca="1" ref="E189" ca="1">IFERROR(_xlfn.IFNA(INDEX(Breeding!$K$4:$K$499,D189, 0),""),"")</f>
        <v/>
      </c>
      <c r="F189" t="str">
        <f t="array" aca="1" ref="F189" ca="1">IFERROR(_xlfn.IFNA(INDEX(Breeding!$M$4:$M$499,D189, 0),""),"")</f>
        <v/>
      </c>
      <c r="G189" t="str">
        <f t="array" aca="1" ref="G189" ca="1">IFERROR(_xlfn.IFNA(INDEX(Breeding!$N$4:$N$499,D189, 0),""),"")</f>
        <v/>
      </c>
      <c r="H189" t="str">
        <f ca="1">_xlfn.IFNA(INDEX(Colony!$N$6:$N$15,MATCH(G189,Colony!$D$6:$D$15)),"")</f>
        <v/>
      </c>
      <c r="I189" s="12" t="str">
        <f t="shared" ca="1" si="5"/>
        <v/>
      </c>
    </row>
    <row r="190" spans="4:9" x14ac:dyDescent="0.25">
      <c r="D190">
        <f t="shared" ca="1" si="1"/>
        <v>195</v>
      </c>
      <c r="E190" s="2" t="str">
        <f t="array" aca="1" ref="E190" ca="1">IFERROR(_xlfn.IFNA(INDEX(Breeding!$K$4:$K$499,D190, 0),""),"")</f>
        <v/>
      </c>
      <c r="F190" t="str">
        <f t="array" aca="1" ref="F190" ca="1">IFERROR(_xlfn.IFNA(INDEX(Breeding!$M$4:$M$499,D190, 0),""),"")</f>
        <v/>
      </c>
      <c r="G190" t="str">
        <f t="array" aca="1" ref="G190" ca="1">IFERROR(_xlfn.IFNA(INDEX(Breeding!$N$4:$N$499,D190, 0),""),"")</f>
        <v/>
      </c>
      <c r="H190" t="str">
        <f ca="1">_xlfn.IFNA(INDEX(Colony!$N$6:$N$15,MATCH(G190,Colony!$D$6:$D$15)),"")</f>
        <v/>
      </c>
      <c r="I190" s="12" t="str">
        <f t="shared" ca="1" si="5"/>
        <v/>
      </c>
    </row>
    <row r="191" spans="4:9" x14ac:dyDescent="0.25">
      <c r="D191">
        <f t="shared" ca="1" si="1"/>
        <v>196</v>
      </c>
      <c r="E191" s="2" t="str">
        <f t="array" aca="1" ref="E191" ca="1">IFERROR(_xlfn.IFNA(INDEX(Breeding!$K$4:$K$499,D191, 0),""),"")</f>
        <v/>
      </c>
      <c r="F191" t="str">
        <f t="array" aca="1" ref="F191" ca="1">IFERROR(_xlfn.IFNA(INDEX(Breeding!$M$4:$M$499,D191, 0),""),"")</f>
        <v/>
      </c>
      <c r="G191" t="str">
        <f t="array" aca="1" ref="G191" ca="1">IFERROR(_xlfn.IFNA(INDEX(Breeding!$N$4:$N$499,D191, 0),""),"")</f>
        <v/>
      </c>
      <c r="H191" t="str">
        <f ca="1">_xlfn.IFNA(INDEX(Colony!$N$6:$N$15,MATCH(G191,Colony!$D$6:$D$15)),"")</f>
        <v/>
      </c>
      <c r="I191" s="12" t="str">
        <f t="shared" ca="1" si="5"/>
        <v/>
      </c>
    </row>
    <row r="192" spans="4:9" x14ac:dyDescent="0.25">
      <c r="D192">
        <f t="shared" ca="1" si="1"/>
        <v>197</v>
      </c>
      <c r="E192" s="2" t="str">
        <f t="array" aca="1" ref="E192" ca="1">IFERROR(_xlfn.IFNA(INDEX(Breeding!$K$4:$K$499,D192, 0),""),"")</f>
        <v/>
      </c>
      <c r="F192" t="str">
        <f t="array" aca="1" ref="F192" ca="1">IFERROR(_xlfn.IFNA(INDEX(Breeding!$M$4:$M$499,D192, 0),""),"")</f>
        <v/>
      </c>
      <c r="G192" t="str">
        <f t="array" aca="1" ref="G192" ca="1">IFERROR(_xlfn.IFNA(INDEX(Breeding!$N$4:$N$499,D192, 0),""),"")</f>
        <v/>
      </c>
      <c r="H192" t="str">
        <f ca="1">_xlfn.IFNA(INDEX(Colony!$N$6:$N$15,MATCH(G192,Colony!$D$6:$D$15)),"")</f>
        <v/>
      </c>
      <c r="I192" s="12" t="str">
        <f t="shared" ca="1" si="5"/>
        <v/>
      </c>
    </row>
    <row r="193" spans="4:9" x14ac:dyDescent="0.25">
      <c r="D193">
        <f t="shared" ca="1" si="1"/>
        <v>198</v>
      </c>
      <c r="E193" s="2" t="str">
        <f t="array" aca="1" ref="E193" ca="1">IFERROR(_xlfn.IFNA(INDEX(Breeding!$K$4:$K$499,D193, 0),""),"")</f>
        <v/>
      </c>
      <c r="F193" t="str">
        <f t="array" aca="1" ref="F193" ca="1">IFERROR(_xlfn.IFNA(INDEX(Breeding!$M$4:$M$499,D193, 0),""),"")</f>
        <v/>
      </c>
      <c r="G193" t="str">
        <f t="array" aca="1" ref="G193" ca="1">IFERROR(_xlfn.IFNA(INDEX(Breeding!$N$4:$N$499,D193, 0),""),"")</f>
        <v/>
      </c>
      <c r="H193" t="str">
        <f ca="1">_xlfn.IFNA(INDEX(Colony!$N$6:$N$15,MATCH(G193,Colony!$D$6:$D$15)),"")</f>
        <v/>
      </c>
      <c r="I193" s="12" t="str">
        <f t="shared" ca="1" si="5"/>
        <v/>
      </c>
    </row>
    <row r="194" spans="4:9" x14ac:dyDescent="0.25">
      <c r="D194">
        <f t="shared" ca="1" si="1"/>
        <v>199</v>
      </c>
      <c r="E194" s="2" t="str">
        <f t="array" aca="1" ref="E194" ca="1">IFERROR(_xlfn.IFNA(INDEX(Breeding!$K$4:$K$499,D194, 0),""),"")</f>
        <v/>
      </c>
      <c r="F194" t="str">
        <f t="array" aca="1" ref="F194" ca="1">IFERROR(_xlfn.IFNA(INDEX(Breeding!$M$4:$M$499,D194, 0),""),"")</f>
        <v/>
      </c>
      <c r="G194" t="str">
        <f t="array" aca="1" ref="G194" ca="1">IFERROR(_xlfn.IFNA(INDEX(Breeding!$N$4:$N$499,D194, 0),""),"")</f>
        <v/>
      </c>
      <c r="H194" t="str">
        <f ca="1">_xlfn.IFNA(INDEX(Colony!$N$6:$N$15,MATCH(G194,Colony!$D$6:$D$15)),"")</f>
        <v/>
      </c>
      <c r="I194" s="12" t="str">
        <f t="shared" ca="1" si="5"/>
        <v/>
      </c>
    </row>
    <row r="195" spans="4:9" x14ac:dyDescent="0.25">
      <c r="D195">
        <f t="shared" ca="1" si="1"/>
        <v>200</v>
      </c>
      <c r="E195" s="2" t="str">
        <f t="array" aca="1" ref="E195" ca="1">IFERROR(_xlfn.IFNA(INDEX(Breeding!$K$4:$K$499,D195, 0),""),"")</f>
        <v/>
      </c>
      <c r="F195" t="str">
        <f t="array" aca="1" ref="F195" ca="1">IFERROR(_xlfn.IFNA(INDEX(Breeding!$M$4:$M$499,D195, 0),""),"")</f>
        <v/>
      </c>
      <c r="G195" t="str">
        <f t="array" aca="1" ref="G195" ca="1">IFERROR(_xlfn.IFNA(INDEX(Breeding!$N$4:$N$499,D195, 0),""),"")</f>
        <v/>
      </c>
      <c r="H195" t="str">
        <f ca="1">_xlfn.IFNA(INDEX(Colony!$N$6:$N$15,MATCH(G195,Colony!$D$6:$D$15)),"")</f>
        <v/>
      </c>
      <c r="I195" s="12" t="str">
        <f t="shared" ca="1" si="5"/>
        <v/>
      </c>
    </row>
    <row r="196" spans="4:9" x14ac:dyDescent="0.25">
      <c r="D196">
        <f t="shared" ca="1" si="1"/>
        <v>201</v>
      </c>
      <c r="E196" s="2" t="str">
        <f t="array" aca="1" ref="E196" ca="1">IFERROR(_xlfn.IFNA(INDEX(Breeding!$K$4:$K$499,D196, 0),""),"")</f>
        <v/>
      </c>
      <c r="F196" t="str">
        <f t="array" aca="1" ref="F196" ca="1">IFERROR(_xlfn.IFNA(INDEX(Breeding!$M$4:$M$499,D196, 0),""),"")</f>
        <v/>
      </c>
      <c r="G196" t="str">
        <f t="array" aca="1" ref="G196" ca="1">IFERROR(_xlfn.IFNA(INDEX(Breeding!$N$4:$N$499,D196, 0),""),"")</f>
        <v/>
      </c>
      <c r="H196" t="str">
        <f ca="1">_xlfn.IFNA(INDEX(Colony!$N$6:$N$15,MATCH(G196,Colony!$D$6:$D$15)),"")</f>
        <v/>
      </c>
      <c r="I196" s="12" t="str">
        <f t="shared" ca="1" si="5"/>
        <v/>
      </c>
    </row>
    <row r="197" spans="4:9" x14ac:dyDescent="0.25">
      <c r="D197">
        <f t="shared" ca="1" si="1"/>
        <v>202</v>
      </c>
      <c r="E197" s="2" t="str">
        <f t="array" aca="1" ref="E197" ca="1">IFERROR(_xlfn.IFNA(INDEX(Breeding!$K$4:$K$499,D197, 0),""),"")</f>
        <v/>
      </c>
      <c r="F197" t="str">
        <f t="array" aca="1" ref="F197" ca="1">IFERROR(_xlfn.IFNA(INDEX(Breeding!$M$4:$M$499,D197, 0),""),"")</f>
        <v/>
      </c>
      <c r="G197" t="str">
        <f t="array" aca="1" ref="G197" ca="1">IFERROR(_xlfn.IFNA(INDEX(Breeding!$N$4:$N$499,D197, 0),""),"")</f>
        <v/>
      </c>
      <c r="H197" t="str">
        <f ca="1">_xlfn.IFNA(INDEX(Colony!$N$6:$N$15,MATCH(G197,Colony!$D$6:$D$15)),"")</f>
        <v/>
      </c>
      <c r="I197" s="12" t="str">
        <f t="shared" ca="1" si="5"/>
        <v/>
      </c>
    </row>
    <row r="198" spans="4:9" x14ac:dyDescent="0.25">
      <c r="D198">
        <f t="shared" ca="1" si="1"/>
        <v>203</v>
      </c>
      <c r="E198" s="2" t="str">
        <f t="array" aca="1" ref="E198" ca="1">IFERROR(_xlfn.IFNA(INDEX(Breeding!$K$4:$K$499,D198, 0),""),"")</f>
        <v/>
      </c>
      <c r="F198" t="str">
        <f t="array" aca="1" ref="F198" ca="1">IFERROR(_xlfn.IFNA(INDEX(Breeding!$M$4:$M$499,D198, 0),""),"")</f>
        <v/>
      </c>
      <c r="G198" t="str">
        <f t="array" aca="1" ref="G198" ca="1">IFERROR(_xlfn.IFNA(INDEX(Breeding!$N$4:$N$499,D198, 0),""),"")</f>
        <v/>
      </c>
      <c r="H198" t="str">
        <f ca="1">_xlfn.IFNA(INDEX(Colony!$N$6:$N$15,MATCH(G198,Colony!$D$6:$D$15)),"")</f>
        <v/>
      </c>
      <c r="I198" s="12" t="str">
        <f t="shared" ca="1" si="5"/>
        <v/>
      </c>
    </row>
    <row r="199" spans="4:9" x14ac:dyDescent="0.25">
      <c r="D199">
        <f t="shared" ca="1" si="1"/>
        <v>204</v>
      </c>
      <c r="E199" s="2" t="str">
        <f t="array" aca="1" ref="E199" ca="1">IFERROR(_xlfn.IFNA(INDEX(Breeding!$K$4:$K$499,D199, 0),""),"")</f>
        <v/>
      </c>
      <c r="F199" t="str">
        <f t="array" aca="1" ref="F199" ca="1">IFERROR(_xlfn.IFNA(INDEX(Breeding!$M$4:$M$499,D199, 0),""),"")</f>
        <v/>
      </c>
      <c r="G199" t="str">
        <f t="array" aca="1" ref="G199" ca="1">IFERROR(_xlfn.IFNA(INDEX(Breeding!$N$4:$N$499,D199, 0),""),"")</f>
        <v/>
      </c>
      <c r="H199" t="str">
        <f ca="1">_xlfn.IFNA(INDEX(Colony!$N$6:$N$15,MATCH(G199,Colony!$D$6:$D$15)),"")</f>
        <v/>
      </c>
      <c r="I199" s="12" t="str">
        <f t="shared" ca="1" si="5"/>
        <v/>
      </c>
    </row>
    <row r="200" spans="4:9" x14ac:dyDescent="0.25">
      <c r="D200">
        <f t="shared" ca="1" si="1"/>
        <v>205</v>
      </c>
      <c r="E200" s="2" t="str">
        <f t="array" aca="1" ref="E200" ca="1">IFERROR(_xlfn.IFNA(INDEX(Breeding!$K$4:$K$499,D200, 0),""),"")</f>
        <v/>
      </c>
      <c r="F200" t="str">
        <f t="array" aca="1" ref="F200" ca="1">IFERROR(_xlfn.IFNA(INDEX(Breeding!$M$4:$M$499,D200, 0),""),"")</f>
        <v/>
      </c>
      <c r="G200" t="str">
        <f t="array" aca="1" ref="G200" ca="1">IFERROR(_xlfn.IFNA(INDEX(Breeding!$N$4:$N$499,D200, 0),""),"")</f>
        <v/>
      </c>
      <c r="H200" t="str">
        <f ca="1">_xlfn.IFNA(INDEX(Colony!$N$6:$N$15,MATCH(G200,Colony!$D$6:$D$15)),"")</f>
        <v/>
      </c>
      <c r="I200" s="12" t="str">
        <f t="shared" ca="1" si="5"/>
        <v/>
      </c>
    </row>
    <row r="201" spans="4:9" x14ac:dyDescent="0.25">
      <c r="D201">
        <f t="shared" ca="1" si="1"/>
        <v>206</v>
      </c>
      <c r="E201" s="2" t="str">
        <f t="array" aca="1" ref="E201" ca="1">IFERROR(_xlfn.IFNA(INDEX(Breeding!$K$4:$K$499,D201, 0),""),"")</f>
        <v/>
      </c>
      <c r="F201" t="str">
        <f t="array" aca="1" ref="F201" ca="1">IFERROR(_xlfn.IFNA(INDEX(Breeding!$M$4:$M$499,D201, 0),""),"")</f>
        <v/>
      </c>
      <c r="G201" t="str">
        <f t="array" aca="1" ref="G201" ca="1">IFERROR(_xlfn.IFNA(INDEX(Breeding!$N$4:$N$499,D201, 0),""),"")</f>
        <v/>
      </c>
      <c r="H201" t="str">
        <f ca="1">_xlfn.IFNA(INDEX(Colony!$N$6:$N$15,MATCH(G201,Colony!$D$6:$D$15)),"")</f>
        <v/>
      </c>
      <c r="I201" s="12" t="str">
        <f t="shared" ca="1" si="5"/>
        <v/>
      </c>
    </row>
    <row r="202" spans="4:9" x14ac:dyDescent="0.25">
      <c r="D202">
        <f t="shared" ca="1" si="1"/>
        <v>207</v>
      </c>
      <c r="E202" s="2" t="str">
        <f t="array" aca="1" ref="E202" ca="1">IFERROR(_xlfn.IFNA(INDEX(Breeding!$K$4:$K$499,D202, 0),""),"")</f>
        <v/>
      </c>
      <c r="F202" t="str">
        <f t="array" aca="1" ref="F202" ca="1">IFERROR(_xlfn.IFNA(INDEX(Breeding!$M$4:$M$499,D202, 0),""),"")</f>
        <v/>
      </c>
      <c r="G202" t="str">
        <f t="array" aca="1" ref="G202" ca="1">IFERROR(_xlfn.IFNA(INDEX(Breeding!$N$4:$N$499,D202, 0),""),"")</f>
        <v/>
      </c>
      <c r="H202" t="str">
        <f ca="1">_xlfn.IFNA(INDEX(Colony!$N$6:$N$15,MATCH(G202,Colony!$D$6:$D$15)),"")</f>
        <v/>
      </c>
      <c r="I202" s="12" t="str">
        <f t="shared" ca="1" si="5"/>
        <v/>
      </c>
    </row>
    <row r="203" spans="4:9" x14ac:dyDescent="0.25">
      <c r="D203">
        <f t="shared" ca="1" si="1"/>
        <v>208</v>
      </c>
      <c r="E203" s="2" t="str">
        <f t="array" aca="1" ref="E203" ca="1">IFERROR(_xlfn.IFNA(INDEX(Breeding!$K$4:$K$499,D203, 0),""),"")</f>
        <v/>
      </c>
      <c r="F203" t="str">
        <f t="array" aca="1" ref="F203" ca="1">IFERROR(_xlfn.IFNA(INDEX(Breeding!$M$4:$M$499,D203, 0),""),"")</f>
        <v/>
      </c>
      <c r="G203" t="str">
        <f t="array" aca="1" ref="G203" ca="1">IFERROR(_xlfn.IFNA(INDEX(Breeding!$N$4:$N$499,D203, 0),""),"")</f>
        <v/>
      </c>
      <c r="H203" t="str">
        <f ca="1">_xlfn.IFNA(INDEX(Colony!$N$6:$N$15,MATCH(G203,Colony!$D$6:$D$15)),"")</f>
        <v/>
      </c>
      <c r="I203" s="12" t="str">
        <f t="shared" ca="1" si="5"/>
        <v/>
      </c>
    </row>
    <row r="204" spans="4:9" x14ac:dyDescent="0.25">
      <c r="D204">
        <f t="shared" ca="1" si="1"/>
        <v>209</v>
      </c>
      <c r="E204" s="2" t="str">
        <f t="array" aca="1" ref="E204" ca="1">IFERROR(_xlfn.IFNA(INDEX(Breeding!$K$4:$K$499,D204, 0),""),"")</f>
        <v/>
      </c>
      <c r="F204" t="str">
        <f t="array" aca="1" ref="F204" ca="1">IFERROR(_xlfn.IFNA(INDEX(Breeding!$M$4:$M$499,D204, 0),""),"")</f>
        <v/>
      </c>
      <c r="G204" t="str">
        <f t="array" aca="1" ref="G204" ca="1">IFERROR(_xlfn.IFNA(INDEX(Breeding!$N$4:$N$499,D204, 0),""),"")</f>
        <v/>
      </c>
      <c r="H204" t="str">
        <f ca="1">_xlfn.IFNA(INDEX(Colony!$N$6:$N$15,MATCH(G204,Colony!$D$6:$D$15)),"")</f>
        <v/>
      </c>
      <c r="I204" s="12" t="str">
        <f t="shared" ca="1" si="5"/>
        <v/>
      </c>
    </row>
    <row r="205" spans="4:9" x14ac:dyDescent="0.25">
      <c r="D205">
        <f t="shared" ca="1" si="1"/>
        <v>210</v>
      </c>
      <c r="E205" s="2" t="str">
        <f t="array" aca="1" ref="E205" ca="1">IFERROR(_xlfn.IFNA(INDEX(Breeding!$K$4:$K$499,D205, 0),""),"")</f>
        <v/>
      </c>
      <c r="F205" t="str">
        <f t="array" aca="1" ref="F205" ca="1">IFERROR(_xlfn.IFNA(INDEX(Breeding!$M$4:$M$499,D205, 0),""),"")</f>
        <v/>
      </c>
      <c r="G205" t="str">
        <f t="array" aca="1" ref="G205" ca="1">IFERROR(_xlfn.IFNA(INDEX(Breeding!$N$4:$N$499,D205, 0),""),"")</f>
        <v/>
      </c>
      <c r="H205" t="str">
        <f ca="1">_xlfn.IFNA(INDEX(Colony!$N$6:$N$15,MATCH(G205,Colony!$D$6:$D$15)),"")</f>
        <v/>
      </c>
      <c r="I205" s="12" t="str">
        <f t="shared" ca="1" si="5"/>
        <v/>
      </c>
    </row>
    <row r="206" spans="4:9" x14ac:dyDescent="0.25">
      <c r="D206">
        <f t="shared" ca="1" si="1"/>
        <v>211</v>
      </c>
      <c r="E206" s="2" t="str">
        <f t="array" aca="1" ref="E206" ca="1">IFERROR(_xlfn.IFNA(INDEX(Breeding!$K$4:$K$499,D206, 0),""),"")</f>
        <v/>
      </c>
      <c r="F206" t="str">
        <f t="array" aca="1" ref="F206" ca="1">IFERROR(_xlfn.IFNA(INDEX(Breeding!$M$4:$M$499,D206, 0),""),"")</f>
        <v/>
      </c>
      <c r="G206" t="str">
        <f t="array" aca="1" ref="G206" ca="1">IFERROR(_xlfn.IFNA(INDEX(Breeding!$N$4:$N$499,D206, 0),""),"")</f>
        <v/>
      </c>
      <c r="H206" t="str">
        <f ca="1">_xlfn.IFNA(INDEX(Colony!$N$6:$N$15,MATCH(G206,Colony!$D$6:$D$15)),"")</f>
        <v/>
      </c>
      <c r="I206" s="12" t="str">
        <f t="shared" ca="1" si="5"/>
        <v/>
      </c>
    </row>
    <row r="207" spans="4:9" x14ac:dyDescent="0.25">
      <c r="D207">
        <f t="shared" ca="1" si="1"/>
        <v>212</v>
      </c>
      <c r="E207" s="2" t="str">
        <f t="array" aca="1" ref="E207" ca="1">IFERROR(_xlfn.IFNA(INDEX(Breeding!$K$4:$K$499,D207, 0),""),"")</f>
        <v/>
      </c>
      <c r="F207" t="str">
        <f t="array" aca="1" ref="F207" ca="1">IFERROR(_xlfn.IFNA(INDEX(Breeding!$M$4:$M$499,D207, 0),""),"")</f>
        <v/>
      </c>
      <c r="G207" t="str">
        <f t="array" aca="1" ref="G207" ca="1">IFERROR(_xlfn.IFNA(INDEX(Breeding!$N$4:$N$499,D207, 0),""),"")</f>
        <v/>
      </c>
      <c r="H207" t="str">
        <f ca="1">_xlfn.IFNA(INDEX(Colony!$N$6:$N$15,MATCH(G207,Colony!$D$6:$D$15)),"")</f>
        <v/>
      </c>
      <c r="I207" s="12" t="str">
        <f t="shared" ca="1" si="5"/>
        <v/>
      </c>
    </row>
    <row r="208" spans="4:9" x14ac:dyDescent="0.25">
      <c r="D208">
        <f t="shared" ca="1" si="1"/>
        <v>213</v>
      </c>
      <c r="E208" s="2" t="str">
        <f t="array" aca="1" ref="E208" ca="1">IFERROR(_xlfn.IFNA(INDEX(Breeding!$K$4:$K$499,D208, 0),""),"")</f>
        <v/>
      </c>
      <c r="F208" t="str">
        <f t="array" aca="1" ref="F208" ca="1">IFERROR(_xlfn.IFNA(INDEX(Breeding!$M$4:$M$499,D208, 0),""),"")</f>
        <v/>
      </c>
      <c r="G208" t="str">
        <f t="array" aca="1" ref="G208" ca="1">IFERROR(_xlfn.IFNA(INDEX(Breeding!$N$4:$N$499,D208, 0),""),"")</f>
        <v/>
      </c>
      <c r="H208" t="str">
        <f ca="1">_xlfn.IFNA(INDEX(Colony!$N$6:$N$15,MATCH(G208,Colony!$D$6:$D$15)),"")</f>
        <v/>
      </c>
      <c r="I208" s="12" t="str">
        <f t="shared" ca="1" si="5"/>
        <v/>
      </c>
    </row>
    <row r="209" spans="4:9" x14ac:dyDescent="0.25">
      <c r="D209">
        <f t="shared" ca="1" si="1"/>
        <v>214</v>
      </c>
      <c r="E209" s="2" t="str">
        <f t="array" aca="1" ref="E209" ca="1">IFERROR(_xlfn.IFNA(INDEX(Breeding!$K$4:$K$499,D209, 0),""),"")</f>
        <v/>
      </c>
      <c r="F209" t="str">
        <f t="array" aca="1" ref="F209" ca="1">IFERROR(_xlfn.IFNA(INDEX(Breeding!$M$4:$M$499,D209, 0),""),"")</f>
        <v/>
      </c>
      <c r="G209" t="str">
        <f t="array" aca="1" ref="G209" ca="1">IFERROR(_xlfn.IFNA(INDEX(Breeding!$N$4:$N$499,D209, 0),""),"")</f>
        <v/>
      </c>
      <c r="H209" t="str">
        <f ca="1">_xlfn.IFNA(INDEX(Colony!$N$6:$N$15,MATCH(G209,Colony!$D$6:$D$15)),"")</f>
        <v/>
      </c>
      <c r="I209" s="12" t="str">
        <f t="shared" ca="1" si="5"/>
        <v/>
      </c>
    </row>
    <row r="210" spans="4:9" x14ac:dyDescent="0.25">
      <c r="D210">
        <f t="shared" ca="1" si="1"/>
        <v>215</v>
      </c>
      <c r="E210" s="2" t="str">
        <f t="array" aca="1" ref="E210" ca="1">IFERROR(_xlfn.IFNA(INDEX(Breeding!$K$4:$K$499,D210, 0),""),"")</f>
        <v/>
      </c>
      <c r="F210" t="str">
        <f t="array" aca="1" ref="F210" ca="1">IFERROR(_xlfn.IFNA(INDEX(Breeding!$M$4:$M$499,D210, 0),""),"")</f>
        <v/>
      </c>
      <c r="G210" t="str">
        <f t="array" aca="1" ref="G210" ca="1">IFERROR(_xlfn.IFNA(INDEX(Breeding!$N$4:$N$499,D210, 0),""),"")</f>
        <v/>
      </c>
      <c r="H210" t="str">
        <f ca="1">_xlfn.IFNA(INDEX(Colony!$N$6:$N$15,MATCH(G210,Colony!$D$6:$D$15)),"")</f>
        <v/>
      </c>
      <c r="I210" s="12" t="str">
        <f t="shared" ca="1" si="5"/>
        <v/>
      </c>
    </row>
    <row r="211" spans="4:9" x14ac:dyDescent="0.25">
      <c r="D211">
        <f t="shared" ca="1" si="1"/>
        <v>216</v>
      </c>
      <c r="E211" s="2" t="str">
        <f t="array" aca="1" ref="E211" ca="1">IFERROR(_xlfn.IFNA(INDEX(Breeding!$K$4:$K$499,D211, 0),""),"")</f>
        <v/>
      </c>
      <c r="F211" t="str">
        <f t="array" aca="1" ref="F211" ca="1">IFERROR(_xlfn.IFNA(INDEX(Breeding!$M$4:$M$499,D211, 0),""),"")</f>
        <v/>
      </c>
      <c r="G211" t="str">
        <f t="array" aca="1" ref="G211" ca="1">IFERROR(_xlfn.IFNA(INDEX(Breeding!$N$4:$N$499,D211, 0),""),"")</f>
        <v/>
      </c>
      <c r="H211" t="str">
        <f ca="1">_xlfn.IFNA(INDEX(Colony!$N$6:$N$15,MATCH(G211,Colony!$D$6:$D$15)),"")</f>
        <v/>
      </c>
      <c r="I211" s="12" t="str">
        <f t="shared" ca="1" si="5"/>
        <v/>
      </c>
    </row>
    <row r="212" spans="4:9" x14ac:dyDescent="0.25">
      <c r="D212">
        <f t="shared" ca="1" si="1"/>
        <v>217</v>
      </c>
      <c r="E212" s="2" t="str">
        <f t="array" aca="1" ref="E212" ca="1">IFERROR(_xlfn.IFNA(INDEX(Breeding!$K$4:$K$499,D212, 0),""),"")</f>
        <v/>
      </c>
      <c r="F212" t="str">
        <f t="array" aca="1" ref="F212" ca="1">IFERROR(_xlfn.IFNA(INDEX(Breeding!$M$4:$M$499,D212, 0),""),"")</f>
        <v/>
      </c>
      <c r="G212" t="str">
        <f t="array" aca="1" ref="G212" ca="1">IFERROR(_xlfn.IFNA(INDEX(Breeding!$N$4:$N$499,D212, 0),""),"")</f>
        <v/>
      </c>
      <c r="H212" t="str">
        <f ca="1">_xlfn.IFNA(INDEX(Colony!$N$6:$N$15,MATCH(G212,Colony!$D$6:$D$15)),"")</f>
        <v/>
      </c>
      <c r="I212" s="12" t="str">
        <f t="shared" ca="1" si="5"/>
        <v/>
      </c>
    </row>
    <row r="213" spans="4:9" x14ac:dyDescent="0.25">
      <c r="D213">
        <f t="shared" ca="1" si="1"/>
        <v>218</v>
      </c>
      <c r="E213" s="2" t="str">
        <f t="array" aca="1" ref="E213" ca="1">IFERROR(_xlfn.IFNA(INDEX(Breeding!$K$4:$K$499,D213, 0),""),"")</f>
        <v/>
      </c>
      <c r="F213" t="str">
        <f t="array" aca="1" ref="F213" ca="1">IFERROR(_xlfn.IFNA(INDEX(Breeding!$M$4:$M$499,D213, 0),""),"")</f>
        <v/>
      </c>
      <c r="G213" t="str">
        <f t="array" aca="1" ref="G213" ca="1">IFERROR(_xlfn.IFNA(INDEX(Breeding!$N$4:$N$499,D213, 0),""),"")</f>
        <v/>
      </c>
      <c r="H213" t="str">
        <f ca="1">_xlfn.IFNA(INDEX(Colony!$N$6:$N$15,MATCH(G213,Colony!$D$6:$D$15)),"")</f>
        <v/>
      </c>
      <c r="I213" s="12" t="str">
        <f t="shared" ca="1" si="5"/>
        <v/>
      </c>
    </row>
    <row r="214" spans="4:9" x14ac:dyDescent="0.25">
      <c r="D214">
        <f t="shared" ca="1" si="1"/>
        <v>219</v>
      </c>
      <c r="E214" s="2" t="str">
        <f t="array" aca="1" ref="E214" ca="1">IFERROR(_xlfn.IFNA(INDEX(Breeding!$K$4:$K$499,D214, 0),""),"")</f>
        <v/>
      </c>
      <c r="F214" t="str">
        <f t="array" aca="1" ref="F214" ca="1">IFERROR(_xlfn.IFNA(INDEX(Breeding!$M$4:$M$499,D214, 0),""),"")</f>
        <v/>
      </c>
      <c r="G214" t="str">
        <f t="array" aca="1" ref="G214" ca="1">IFERROR(_xlfn.IFNA(INDEX(Breeding!$N$4:$N$499,D214, 0),""),"")</f>
        <v/>
      </c>
      <c r="H214" t="str">
        <f ca="1">_xlfn.IFNA(INDEX(Colony!$N$6:$N$15,MATCH(G214,Colony!$D$6:$D$15)),"")</f>
        <v/>
      </c>
      <c r="I214" s="12" t="str">
        <f t="shared" ca="1" si="5"/>
        <v/>
      </c>
    </row>
    <row r="215" spans="4:9" x14ac:dyDescent="0.25">
      <c r="D215">
        <f t="shared" ca="1" si="1"/>
        <v>220</v>
      </c>
      <c r="E215" s="2" t="str">
        <f t="array" aca="1" ref="E215" ca="1">IFERROR(_xlfn.IFNA(INDEX(Breeding!$K$4:$K$499,D215, 0),""),"")</f>
        <v/>
      </c>
      <c r="F215" t="str">
        <f t="array" aca="1" ref="F215" ca="1">IFERROR(_xlfn.IFNA(INDEX(Breeding!$M$4:$M$499,D215, 0),""),"")</f>
        <v/>
      </c>
      <c r="G215" t="str">
        <f t="array" aca="1" ref="G215" ca="1">IFERROR(_xlfn.IFNA(INDEX(Breeding!$N$4:$N$499,D215, 0),""),"")</f>
        <v/>
      </c>
      <c r="H215" t="str">
        <f ca="1">_xlfn.IFNA(INDEX(Colony!$N$6:$N$15,MATCH(G215,Colony!$D$6:$D$15)),"")</f>
        <v/>
      </c>
      <c r="I215" s="12" t="str">
        <f t="shared" ca="1" si="5"/>
        <v/>
      </c>
    </row>
    <row r="216" spans="4:9" x14ac:dyDescent="0.25">
      <c r="D216">
        <f t="shared" ca="1" si="1"/>
        <v>221</v>
      </c>
      <c r="E216" s="2" t="str">
        <f t="array" aca="1" ref="E216" ca="1">IFERROR(_xlfn.IFNA(INDEX(Breeding!$K$4:$K$499,D216, 0),""),"")</f>
        <v/>
      </c>
      <c r="F216" t="str">
        <f t="array" aca="1" ref="F216" ca="1">IFERROR(_xlfn.IFNA(INDEX(Breeding!$M$4:$M$499,D216, 0),""),"")</f>
        <v/>
      </c>
      <c r="G216" t="str">
        <f t="array" aca="1" ref="G216" ca="1">IFERROR(_xlfn.IFNA(INDEX(Breeding!$N$4:$N$499,D216, 0),""),"")</f>
        <v/>
      </c>
      <c r="H216" t="str">
        <f ca="1">_xlfn.IFNA(INDEX(Colony!$N$6:$N$15,MATCH(G216,Colony!$D$6:$D$15)),"")</f>
        <v/>
      </c>
      <c r="I216" s="12" t="str">
        <f t="shared" ca="1" si="5"/>
        <v/>
      </c>
    </row>
    <row r="217" spans="4:9" x14ac:dyDescent="0.25">
      <c r="D217">
        <f t="shared" ca="1" si="1"/>
        <v>222</v>
      </c>
      <c r="E217" s="2" t="str">
        <f t="array" aca="1" ref="E217" ca="1">IFERROR(_xlfn.IFNA(INDEX(Breeding!$K$4:$K$499,D217, 0),""),"")</f>
        <v/>
      </c>
      <c r="F217" t="str">
        <f t="array" aca="1" ref="F217" ca="1">IFERROR(_xlfn.IFNA(INDEX(Breeding!$M$4:$M$499,D217, 0),""),"")</f>
        <v/>
      </c>
      <c r="G217" t="str">
        <f t="array" aca="1" ref="G217" ca="1">IFERROR(_xlfn.IFNA(INDEX(Breeding!$N$4:$N$499,D217, 0),""),"")</f>
        <v/>
      </c>
      <c r="H217" t="str">
        <f ca="1">_xlfn.IFNA(INDEX(Colony!$N$6:$N$15,MATCH(G217,Colony!$D$6:$D$15)),"")</f>
        <v/>
      </c>
      <c r="I217" s="12" t="str">
        <f t="shared" ca="1" si="5"/>
        <v/>
      </c>
    </row>
    <row r="218" spans="4:9" x14ac:dyDescent="0.25">
      <c r="D218">
        <f t="shared" ca="1" si="1"/>
        <v>223</v>
      </c>
      <c r="E218" s="2" t="str">
        <f t="array" aca="1" ref="E218" ca="1">IFERROR(_xlfn.IFNA(INDEX(Breeding!$K$4:$K$499,D218, 0),""),"")</f>
        <v/>
      </c>
      <c r="F218" t="str">
        <f t="array" aca="1" ref="F218" ca="1">IFERROR(_xlfn.IFNA(INDEX(Breeding!$M$4:$M$499,D218, 0),""),"")</f>
        <v/>
      </c>
      <c r="G218" t="str">
        <f t="array" aca="1" ref="G218" ca="1">IFERROR(_xlfn.IFNA(INDEX(Breeding!$N$4:$N$499,D218, 0),""),"")</f>
        <v/>
      </c>
      <c r="H218" t="str">
        <f ca="1">_xlfn.IFNA(INDEX(Colony!$N$6:$N$15,MATCH(G218,Colony!$D$6:$D$15)),"")</f>
        <v/>
      </c>
      <c r="I218" s="12" t="str">
        <f t="shared" ca="1" si="5"/>
        <v/>
      </c>
    </row>
    <row r="219" spans="4:9" x14ac:dyDescent="0.25">
      <c r="D219">
        <f t="shared" ca="1" si="1"/>
        <v>224</v>
      </c>
      <c r="E219" s="2" t="str">
        <f t="array" aca="1" ref="E219" ca="1">IFERROR(_xlfn.IFNA(INDEX(Breeding!$K$4:$K$499,D219, 0),""),"")</f>
        <v/>
      </c>
      <c r="F219" t="str">
        <f t="array" aca="1" ref="F219" ca="1">IFERROR(_xlfn.IFNA(INDEX(Breeding!$M$4:$M$499,D219, 0),""),"")</f>
        <v/>
      </c>
      <c r="G219" t="str">
        <f t="array" aca="1" ref="G219" ca="1">IFERROR(_xlfn.IFNA(INDEX(Breeding!$N$4:$N$499,D219, 0),""),"")</f>
        <v/>
      </c>
      <c r="H219" t="str">
        <f ca="1">_xlfn.IFNA(INDEX(Colony!$N$6:$N$15,MATCH(G219,Colony!$D$6:$D$15)),"")</f>
        <v/>
      </c>
      <c r="I219" s="12" t="str">
        <f t="shared" ca="1" si="5"/>
        <v/>
      </c>
    </row>
    <row r="220" spans="4:9" x14ac:dyDescent="0.25">
      <c r="D220">
        <f t="shared" ca="1" si="1"/>
        <v>225</v>
      </c>
      <c r="E220" s="2" t="str">
        <f t="array" aca="1" ref="E220" ca="1">IFERROR(_xlfn.IFNA(INDEX(Breeding!$K$4:$K$499,D220, 0),""),"")</f>
        <v/>
      </c>
      <c r="F220" t="str">
        <f t="array" aca="1" ref="F220" ca="1">IFERROR(_xlfn.IFNA(INDEX(Breeding!$M$4:$M$499,D220, 0),""),"")</f>
        <v/>
      </c>
      <c r="G220" t="str">
        <f t="array" aca="1" ref="G220" ca="1">IFERROR(_xlfn.IFNA(INDEX(Breeding!$N$4:$N$499,D220, 0),""),"")</f>
        <v/>
      </c>
      <c r="H220" t="str">
        <f ca="1">_xlfn.IFNA(INDEX(Colony!$N$6:$N$15,MATCH(G220,Colony!$D$6:$D$15)),"")</f>
        <v/>
      </c>
      <c r="I220" s="12" t="str">
        <f t="shared" ca="1" si="5"/>
        <v/>
      </c>
    </row>
    <row r="221" spans="4:9" x14ac:dyDescent="0.25">
      <c r="D221">
        <f t="shared" ca="1" si="1"/>
        <v>226</v>
      </c>
      <c r="E221" s="2" t="str">
        <f t="array" aca="1" ref="E221" ca="1">IFERROR(_xlfn.IFNA(INDEX(Breeding!$K$4:$K$499,D221, 0),""),"")</f>
        <v/>
      </c>
      <c r="F221" t="str">
        <f t="array" aca="1" ref="F221" ca="1">IFERROR(_xlfn.IFNA(INDEX(Breeding!$M$4:$M$499,D221, 0),""),"")</f>
        <v/>
      </c>
      <c r="G221" t="str">
        <f t="array" aca="1" ref="G221" ca="1">IFERROR(_xlfn.IFNA(INDEX(Breeding!$N$4:$N$499,D221, 0),""),"")</f>
        <v/>
      </c>
      <c r="H221" t="str">
        <f ca="1">_xlfn.IFNA(INDEX(Colony!$N$6:$N$15,MATCH(G221,Colony!$D$6:$D$15)),"")</f>
        <v/>
      </c>
      <c r="I221" s="12" t="str">
        <f t="shared" ca="1" si="5"/>
        <v/>
      </c>
    </row>
    <row r="222" spans="4:9" x14ac:dyDescent="0.25">
      <c r="D222">
        <f t="shared" ca="1" si="1"/>
        <v>227</v>
      </c>
      <c r="E222" s="2" t="str">
        <f t="array" aca="1" ref="E222" ca="1">IFERROR(_xlfn.IFNA(INDEX(Breeding!$K$4:$K$499,D222, 0),""),"")</f>
        <v/>
      </c>
      <c r="F222" t="str">
        <f t="array" aca="1" ref="F222" ca="1">IFERROR(_xlfn.IFNA(INDEX(Breeding!$M$4:$M$499,D222, 0),""),"")</f>
        <v/>
      </c>
      <c r="G222" t="str">
        <f t="array" aca="1" ref="G222" ca="1">IFERROR(_xlfn.IFNA(INDEX(Breeding!$N$4:$N$499,D222, 0),""),"")</f>
        <v/>
      </c>
      <c r="H222" t="str">
        <f ca="1">_xlfn.IFNA(INDEX(Colony!$N$6:$N$15,MATCH(G222,Colony!$D$6:$D$15)),"")</f>
        <v/>
      </c>
      <c r="I222" s="12" t="str">
        <f t="shared" ca="1" si="5"/>
        <v/>
      </c>
    </row>
    <row r="223" spans="4:9" x14ac:dyDescent="0.25">
      <c r="D223">
        <f t="shared" ca="1" si="1"/>
        <v>228</v>
      </c>
      <c r="E223" s="2" t="str">
        <f t="array" aca="1" ref="E223" ca="1">IFERROR(_xlfn.IFNA(INDEX(Breeding!$K$4:$K$499,D223, 0),""),"")</f>
        <v/>
      </c>
      <c r="F223" t="str">
        <f t="array" aca="1" ref="F223" ca="1">IFERROR(_xlfn.IFNA(INDEX(Breeding!$M$4:$M$499,D223, 0),""),"")</f>
        <v/>
      </c>
      <c r="G223" t="str">
        <f t="array" aca="1" ref="G223" ca="1">IFERROR(_xlfn.IFNA(INDEX(Breeding!$N$4:$N$499,D223, 0),""),"")</f>
        <v/>
      </c>
      <c r="H223" t="str">
        <f ca="1">_xlfn.IFNA(INDEX(Colony!$N$6:$N$15,MATCH(G223,Colony!$D$6:$D$15)),"")</f>
        <v/>
      </c>
      <c r="I223" s="12" t="str">
        <f t="shared" ca="1" si="5"/>
        <v/>
      </c>
    </row>
    <row r="224" spans="4:9" x14ac:dyDescent="0.25">
      <c r="D224">
        <f t="shared" ca="1" si="1"/>
        <v>229</v>
      </c>
      <c r="E224" s="2" t="str">
        <f t="array" aca="1" ref="E224" ca="1">IFERROR(_xlfn.IFNA(INDEX(Breeding!$K$4:$K$499,D224, 0),""),"")</f>
        <v/>
      </c>
      <c r="F224" t="str">
        <f t="array" aca="1" ref="F224" ca="1">IFERROR(_xlfn.IFNA(INDEX(Breeding!$M$4:$M$499,D224, 0),""),"")</f>
        <v/>
      </c>
      <c r="G224" t="str">
        <f t="array" aca="1" ref="G224" ca="1">IFERROR(_xlfn.IFNA(INDEX(Breeding!$N$4:$N$499,D224, 0),""),"")</f>
        <v/>
      </c>
      <c r="H224" t="str">
        <f ca="1">_xlfn.IFNA(INDEX(Colony!$N$6:$N$15,MATCH(G224,Colony!$D$6:$D$15)),"")</f>
        <v/>
      </c>
      <c r="I224" s="12" t="str">
        <f t="shared" ca="1" si="5"/>
        <v/>
      </c>
    </row>
    <row r="225" spans="4:9" x14ac:dyDescent="0.25">
      <c r="D225">
        <f t="shared" ca="1" si="1"/>
        <v>230</v>
      </c>
      <c r="E225" s="2" t="str">
        <f t="array" aca="1" ref="E225" ca="1">IFERROR(_xlfn.IFNA(INDEX(Breeding!$K$4:$K$499,D225, 0),""),"")</f>
        <v/>
      </c>
      <c r="F225" t="str">
        <f t="array" aca="1" ref="F225" ca="1">IFERROR(_xlfn.IFNA(INDEX(Breeding!$M$4:$M$499,D225, 0),""),"")</f>
        <v/>
      </c>
      <c r="G225" t="str">
        <f t="array" aca="1" ref="G225" ca="1">IFERROR(_xlfn.IFNA(INDEX(Breeding!$N$4:$N$499,D225, 0),""),"")</f>
        <v/>
      </c>
      <c r="H225" t="str">
        <f ca="1">_xlfn.IFNA(INDEX(Colony!$N$6:$N$15,MATCH(G225,Colony!$D$6:$D$15)),"")</f>
        <v/>
      </c>
      <c r="I225" s="12" t="str">
        <f t="shared" ca="1" si="5"/>
        <v/>
      </c>
    </row>
    <row r="226" spans="4:9" x14ac:dyDescent="0.25">
      <c r="D226">
        <f t="shared" ca="1" si="1"/>
        <v>231</v>
      </c>
      <c r="E226" s="2" t="str">
        <f t="array" aca="1" ref="E226" ca="1">IFERROR(_xlfn.IFNA(INDEX(Breeding!$K$4:$K$499,D226, 0),""),"")</f>
        <v/>
      </c>
      <c r="F226" t="str">
        <f t="array" aca="1" ref="F226" ca="1">IFERROR(_xlfn.IFNA(INDEX(Breeding!$M$4:$M$499,D226, 0),""),"")</f>
        <v/>
      </c>
      <c r="G226" t="str">
        <f t="array" aca="1" ref="G226" ca="1">IFERROR(_xlfn.IFNA(INDEX(Breeding!$N$4:$N$499,D226, 0),""),"")</f>
        <v/>
      </c>
      <c r="H226" t="str">
        <f ca="1">_xlfn.IFNA(INDEX(Colony!$N$6:$N$15,MATCH(G226,Colony!$D$6:$D$15)),"")</f>
        <v/>
      </c>
      <c r="I226" s="12" t="str">
        <f t="shared" ca="1" si="5"/>
        <v/>
      </c>
    </row>
    <row r="227" spans="4:9" x14ac:dyDescent="0.25">
      <c r="D227">
        <f t="shared" ca="1" si="1"/>
        <v>232</v>
      </c>
      <c r="E227" s="2" t="str">
        <f t="array" aca="1" ref="E227" ca="1">IFERROR(_xlfn.IFNA(INDEX(Breeding!$K$4:$K$499,D227, 0),""),"")</f>
        <v/>
      </c>
      <c r="F227" t="str">
        <f t="array" aca="1" ref="F227" ca="1">IFERROR(_xlfn.IFNA(INDEX(Breeding!$M$4:$M$499,D227, 0),""),"")</f>
        <v/>
      </c>
      <c r="G227" t="str">
        <f t="array" aca="1" ref="G227" ca="1">IFERROR(_xlfn.IFNA(INDEX(Breeding!$N$4:$N$499,D227, 0),""),"")</f>
        <v/>
      </c>
      <c r="H227" t="str">
        <f ca="1">_xlfn.IFNA(INDEX(Colony!$N$6:$N$15,MATCH(G227,Colony!$D$6:$D$15)),"")</f>
        <v/>
      </c>
      <c r="I227" s="12" t="str">
        <f t="shared" ca="1" si="5"/>
        <v/>
      </c>
    </row>
    <row r="228" spans="4:9" x14ac:dyDescent="0.25">
      <c r="D228">
        <f t="shared" ca="1" si="1"/>
        <v>233</v>
      </c>
      <c r="E228" s="2" t="str">
        <f t="array" aca="1" ref="E228" ca="1">IFERROR(_xlfn.IFNA(INDEX(Breeding!$K$4:$K$499,D228, 0),""),"")</f>
        <v/>
      </c>
      <c r="F228" t="str">
        <f t="array" aca="1" ref="F228" ca="1">IFERROR(_xlfn.IFNA(INDEX(Breeding!$M$4:$M$499,D228, 0),""),"")</f>
        <v/>
      </c>
      <c r="G228" t="str">
        <f t="array" aca="1" ref="G228" ca="1">IFERROR(_xlfn.IFNA(INDEX(Breeding!$N$4:$N$499,D228, 0),""),"")</f>
        <v/>
      </c>
      <c r="H228" t="str">
        <f ca="1">_xlfn.IFNA(INDEX(Colony!$N$6:$N$15,MATCH(G228,Colony!$D$6:$D$15)),"")</f>
        <v/>
      </c>
      <c r="I228" s="12" t="str">
        <f t="shared" ca="1" si="5"/>
        <v/>
      </c>
    </row>
    <row r="229" spans="4:9" x14ac:dyDescent="0.25">
      <c r="D229">
        <f t="shared" ca="1" si="1"/>
        <v>234</v>
      </c>
      <c r="E229" s="2" t="str">
        <f t="array" aca="1" ref="E229" ca="1">IFERROR(_xlfn.IFNA(INDEX(Breeding!$K$4:$K$499,D229, 0),""),"")</f>
        <v/>
      </c>
      <c r="F229" t="str">
        <f t="array" aca="1" ref="F229" ca="1">IFERROR(_xlfn.IFNA(INDEX(Breeding!$M$4:$M$499,D229, 0),""),"")</f>
        <v/>
      </c>
      <c r="G229" t="str">
        <f t="array" aca="1" ref="G229" ca="1">IFERROR(_xlfn.IFNA(INDEX(Breeding!$N$4:$N$499,D229, 0),""),"")</f>
        <v/>
      </c>
      <c r="H229" t="str">
        <f ca="1">_xlfn.IFNA(INDEX(Colony!$N$6:$N$15,MATCH(G229,Colony!$D$6:$D$15)),"")</f>
        <v/>
      </c>
      <c r="I229" s="12" t="str">
        <f t="shared" ref="I229:I292" ca="1" si="6">IFERROR(E229+21,"")</f>
        <v/>
      </c>
    </row>
    <row r="230" spans="4:9" x14ac:dyDescent="0.25">
      <c r="D230">
        <f t="shared" ca="1" si="1"/>
        <v>235</v>
      </c>
      <c r="E230" s="2" t="str">
        <f t="array" aca="1" ref="E230" ca="1">IFERROR(_xlfn.IFNA(INDEX(Breeding!$K$4:$K$499,D230, 0),""),"")</f>
        <v/>
      </c>
      <c r="F230" t="str">
        <f t="array" aca="1" ref="F230" ca="1">IFERROR(_xlfn.IFNA(INDEX(Breeding!$M$4:$M$499,D230, 0),""),"")</f>
        <v/>
      </c>
      <c r="G230" t="str">
        <f t="array" aca="1" ref="G230" ca="1">IFERROR(_xlfn.IFNA(INDEX(Breeding!$N$4:$N$499,D230, 0),""),"")</f>
        <v/>
      </c>
      <c r="H230" t="str">
        <f ca="1">_xlfn.IFNA(INDEX(Colony!$N$6:$N$15,MATCH(G230,Colony!$D$6:$D$15)),"")</f>
        <v/>
      </c>
      <c r="I230" s="12" t="str">
        <f t="shared" ca="1" si="6"/>
        <v/>
      </c>
    </row>
    <row r="231" spans="4:9" x14ac:dyDescent="0.25">
      <c r="D231">
        <f t="shared" ca="1" si="1"/>
        <v>236</v>
      </c>
      <c r="E231" s="2" t="str">
        <f t="array" aca="1" ref="E231" ca="1">IFERROR(_xlfn.IFNA(INDEX(Breeding!$K$4:$K$499,D231, 0),""),"")</f>
        <v/>
      </c>
      <c r="F231" t="str">
        <f t="array" aca="1" ref="F231" ca="1">IFERROR(_xlfn.IFNA(INDEX(Breeding!$M$4:$M$499,D231, 0),""),"")</f>
        <v/>
      </c>
      <c r="G231" t="str">
        <f t="array" aca="1" ref="G231" ca="1">IFERROR(_xlfn.IFNA(INDEX(Breeding!$N$4:$N$499,D231, 0),""),"")</f>
        <v/>
      </c>
      <c r="H231" t="str">
        <f ca="1">_xlfn.IFNA(INDEX(Colony!$N$6:$N$15,MATCH(G231,Colony!$D$6:$D$15)),"")</f>
        <v/>
      </c>
      <c r="I231" s="12" t="str">
        <f t="shared" ca="1" si="6"/>
        <v/>
      </c>
    </row>
    <row r="232" spans="4:9" x14ac:dyDescent="0.25">
      <c r="D232">
        <f t="shared" ca="1" si="1"/>
        <v>237</v>
      </c>
      <c r="E232" s="2" t="str">
        <f t="array" aca="1" ref="E232" ca="1">IFERROR(_xlfn.IFNA(INDEX(Breeding!$K$4:$K$499,D232, 0),""),"")</f>
        <v/>
      </c>
      <c r="F232" t="str">
        <f t="array" aca="1" ref="F232" ca="1">IFERROR(_xlfn.IFNA(INDEX(Breeding!$M$4:$M$499,D232, 0),""),"")</f>
        <v/>
      </c>
      <c r="G232" t="str">
        <f t="array" aca="1" ref="G232" ca="1">IFERROR(_xlfn.IFNA(INDEX(Breeding!$N$4:$N$499,D232, 0),""),"")</f>
        <v/>
      </c>
      <c r="H232" t="str">
        <f ca="1">_xlfn.IFNA(INDEX(Colony!$N$6:$N$15,MATCH(G232,Colony!$D$6:$D$15)),"")</f>
        <v/>
      </c>
      <c r="I232" s="12" t="str">
        <f t="shared" ca="1" si="6"/>
        <v/>
      </c>
    </row>
    <row r="233" spans="4:9" x14ac:dyDescent="0.25">
      <c r="D233">
        <f t="shared" ca="1" si="1"/>
        <v>238</v>
      </c>
      <c r="E233" s="2" t="str">
        <f t="array" aca="1" ref="E233" ca="1">IFERROR(_xlfn.IFNA(INDEX(Breeding!$K$4:$K$499,D233, 0),""),"")</f>
        <v/>
      </c>
      <c r="F233" t="str">
        <f t="array" aca="1" ref="F233" ca="1">IFERROR(_xlfn.IFNA(INDEX(Breeding!$M$4:$M$499,D233, 0),""),"")</f>
        <v/>
      </c>
      <c r="G233" t="str">
        <f t="array" aca="1" ref="G233" ca="1">IFERROR(_xlfn.IFNA(INDEX(Breeding!$N$4:$N$499,D233, 0),""),"")</f>
        <v/>
      </c>
      <c r="H233" t="str">
        <f ca="1">_xlfn.IFNA(INDEX(Colony!$N$6:$N$15,MATCH(G233,Colony!$D$6:$D$15)),"")</f>
        <v/>
      </c>
      <c r="I233" s="12" t="str">
        <f t="shared" ca="1" si="6"/>
        <v/>
      </c>
    </row>
    <row r="234" spans="4:9" x14ac:dyDescent="0.25">
      <c r="D234">
        <f t="shared" ca="1" si="1"/>
        <v>239</v>
      </c>
      <c r="E234" s="2" t="str">
        <f t="array" aca="1" ref="E234" ca="1">IFERROR(_xlfn.IFNA(INDEX(Breeding!$K$4:$K$499,D234, 0),""),"")</f>
        <v/>
      </c>
      <c r="F234" t="str">
        <f t="array" aca="1" ref="F234" ca="1">IFERROR(_xlfn.IFNA(INDEX(Breeding!$M$4:$M$499,D234, 0),""),"")</f>
        <v/>
      </c>
      <c r="G234" t="str">
        <f t="array" aca="1" ref="G234" ca="1">IFERROR(_xlfn.IFNA(INDEX(Breeding!$N$4:$N$499,D234, 0),""),"")</f>
        <v/>
      </c>
      <c r="H234" t="str">
        <f ca="1">_xlfn.IFNA(INDEX(Colony!$N$6:$N$15,MATCH(G234,Colony!$D$6:$D$15)),"")</f>
        <v/>
      </c>
      <c r="I234" s="12" t="str">
        <f t="shared" ca="1" si="6"/>
        <v/>
      </c>
    </row>
    <row r="235" spans="4:9" x14ac:dyDescent="0.25">
      <c r="D235">
        <f t="shared" ca="1" si="1"/>
        <v>240</v>
      </c>
      <c r="E235" s="2" t="str">
        <f t="array" aca="1" ref="E235" ca="1">IFERROR(_xlfn.IFNA(INDEX(Breeding!$K$4:$K$499,D235, 0),""),"")</f>
        <v/>
      </c>
      <c r="F235" t="str">
        <f t="array" aca="1" ref="F235" ca="1">IFERROR(_xlfn.IFNA(INDEX(Breeding!$M$4:$M$499,D235, 0),""),"")</f>
        <v/>
      </c>
      <c r="G235" t="str">
        <f t="array" aca="1" ref="G235" ca="1">IFERROR(_xlfn.IFNA(INDEX(Breeding!$N$4:$N$499,D235, 0),""),"")</f>
        <v/>
      </c>
      <c r="H235" t="str">
        <f ca="1">_xlfn.IFNA(INDEX(Colony!$N$6:$N$15,MATCH(G235,Colony!$D$6:$D$15)),"")</f>
        <v/>
      </c>
      <c r="I235" s="12" t="str">
        <f t="shared" ca="1" si="6"/>
        <v/>
      </c>
    </row>
    <row r="236" spans="4:9" x14ac:dyDescent="0.25">
      <c r="D236">
        <f t="shared" ca="1" si="1"/>
        <v>241</v>
      </c>
      <c r="E236" s="2" t="str">
        <f t="array" aca="1" ref="E236" ca="1">IFERROR(_xlfn.IFNA(INDEX(Breeding!$K$4:$K$499,D236, 0),""),"")</f>
        <v/>
      </c>
      <c r="F236" t="str">
        <f t="array" aca="1" ref="F236" ca="1">IFERROR(_xlfn.IFNA(INDEX(Breeding!$M$4:$M$499,D236, 0),""),"")</f>
        <v/>
      </c>
      <c r="G236" t="str">
        <f t="array" aca="1" ref="G236" ca="1">IFERROR(_xlfn.IFNA(INDEX(Breeding!$N$4:$N$499,D236, 0),""),"")</f>
        <v/>
      </c>
      <c r="H236" t="str">
        <f ca="1">_xlfn.IFNA(INDEX(Colony!$N$6:$N$15,MATCH(G236,Colony!$D$6:$D$15)),"")</f>
        <v/>
      </c>
      <c r="I236" s="12" t="str">
        <f t="shared" ca="1" si="6"/>
        <v/>
      </c>
    </row>
    <row r="237" spans="4:9" x14ac:dyDescent="0.25">
      <c r="D237">
        <f t="shared" ca="1" si="1"/>
        <v>242</v>
      </c>
      <c r="E237" s="2" t="str">
        <f t="array" aca="1" ref="E237" ca="1">IFERROR(_xlfn.IFNA(INDEX(Breeding!$K$4:$K$499,D237, 0),""),"")</f>
        <v/>
      </c>
      <c r="F237" t="str">
        <f t="array" aca="1" ref="F237" ca="1">IFERROR(_xlfn.IFNA(INDEX(Breeding!$M$4:$M$499,D237, 0),""),"")</f>
        <v/>
      </c>
      <c r="G237" t="str">
        <f t="array" aca="1" ref="G237" ca="1">IFERROR(_xlfn.IFNA(INDEX(Breeding!$N$4:$N$499,D237, 0),""),"")</f>
        <v/>
      </c>
      <c r="H237" t="str">
        <f ca="1">_xlfn.IFNA(INDEX(Colony!$N$6:$N$15,MATCH(G237,Colony!$D$6:$D$15)),"")</f>
        <v/>
      </c>
      <c r="I237" s="12" t="str">
        <f t="shared" ca="1" si="6"/>
        <v/>
      </c>
    </row>
    <row r="238" spans="4:9" x14ac:dyDescent="0.25">
      <c r="D238">
        <f t="shared" ca="1" si="1"/>
        <v>243</v>
      </c>
      <c r="E238" s="2" t="str">
        <f t="array" aca="1" ref="E238" ca="1">IFERROR(_xlfn.IFNA(INDEX(Breeding!$K$4:$K$499,D238, 0),""),"")</f>
        <v/>
      </c>
      <c r="F238" t="str">
        <f t="array" aca="1" ref="F238" ca="1">IFERROR(_xlfn.IFNA(INDEX(Breeding!$M$4:$M$499,D238, 0),""),"")</f>
        <v/>
      </c>
      <c r="G238" t="str">
        <f t="array" aca="1" ref="G238" ca="1">IFERROR(_xlfn.IFNA(INDEX(Breeding!$N$4:$N$499,D238, 0),""),"")</f>
        <v/>
      </c>
      <c r="H238" t="str">
        <f ca="1">_xlfn.IFNA(INDEX(Colony!$N$6:$N$15,MATCH(G238,Colony!$D$6:$D$15)),"")</f>
        <v/>
      </c>
      <c r="I238" s="12" t="str">
        <f t="shared" ca="1" si="6"/>
        <v/>
      </c>
    </row>
    <row r="239" spans="4:9" x14ac:dyDescent="0.25">
      <c r="D239">
        <f t="shared" ca="1" si="1"/>
        <v>244</v>
      </c>
      <c r="E239" s="2" t="str">
        <f t="array" aca="1" ref="E239" ca="1">IFERROR(_xlfn.IFNA(INDEX(Breeding!$K$4:$K$499,D239, 0),""),"")</f>
        <v/>
      </c>
      <c r="F239" t="str">
        <f t="array" aca="1" ref="F239" ca="1">IFERROR(_xlfn.IFNA(INDEX(Breeding!$M$4:$M$499,D239, 0),""),"")</f>
        <v/>
      </c>
      <c r="G239" t="str">
        <f t="array" aca="1" ref="G239" ca="1">IFERROR(_xlfn.IFNA(INDEX(Breeding!$N$4:$N$499,D239, 0),""),"")</f>
        <v/>
      </c>
      <c r="H239" t="str">
        <f ca="1">_xlfn.IFNA(INDEX(Colony!$N$6:$N$15,MATCH(G239,Colony!$D$6:$D$15)),"")</f>
        <v/>
      </c>
      <c r="I239" s="12" t="str">
        <f t="shared" ca="1" si="6"/>
        <v/>
      </c>
    </row>
    <row r="240" spans="4:9" x14ac:dyDescent="0.25">
      <c r="D240">
        <f t="shared" ca="1" si="1"/>
        <v>245</v>
      </c>
      <c r="E240" s="2" t="str">
        <f t="array" aca="1" ref="E240" ca="1">IFERROR(_xlfn.IFNA(INDEX(Breeding!$K$4:$K$499,D240, 0),""),"")</f>
        <v/>
      </c>
      <c r="F240" t="str">
        <f t="array" aca="1" ref="F240" ca="1">IFERROR(_xlfn.IFNA(INDEX(Breeding!$M$4:$M$499,D240, 0),""),"")</f>
        <v/>
      </c>
      <c r="G240" t="str">
        <f t="array" aca="1" ref="G240" ca="1">IFERROR(_xlfn.IFNA(INDEX(Breeding!$N$4:$N$499,D240, 0),""),"")</f>
        <v/>
      </c>
      <c r="H240" t="str">
        <f ca="1">_xlfn.IFNA(INDEX(Colony!$N$6:$N$15,MATCH(G240,Colony!$D$6:$D$15)),"")</f>
        <v/>
      </c>
      <c r="I240" s="12" t="str">
        <f t="shared" ca="1" si="6"/>
        <v/>
      </c>
    </row>
    <row r="241" spans="4:9" x14ac:dyDescent="0.25">
      <c r="D241">
        <f t="shared" ca="1" si="1"/>
        <v>246</v>
      </c>
      <c r="E241" s="2" t="str">
        <f t="array" aca="1" ref="E241" ca="1">IFERROR(_xlfn.IFNA(INDEX(Breeding!$K$4:$K$499,D241, 0),""),"")</f>
        <v/>
      </c>
      <c r="F241" t="str">
        <f t="array" aca="1" ref="F241" ca="1">IFERROR(_xlfn.IFNA(INDEX(Breeding!$M$4:$M$499,D241, 0),""),"")</f>
        <v/>
      </c>
      <c r="G241" t="str">
        <f t="array" aca="1" ref="G241" ca="1">IFERROR(_xlfn.IFNA(INDEX(Breeding!$N$4:$N$499,D241, 0),""),"")</f>
        <v/>
      </c>
      <c r="H241" t="str">
        <f ca="1">_xlfn.IFNA(INDEX(Colony!$N$6:$N$15,MATCH(G241,Colony!$D$6:$D$15)),"")</f>
        <v/>
      </c>
      <c r="I241" s="12" t="str">
        <f t="shared" ca="1" si="6"/>
        <v/>
      </c>
    </row>
    <row r="242" spans="4:9" x14ac:dyDescent="0.25">
      <c r="D242">
        <f t="shared" ca="1" si="1"/>
        <v>247</v>
      </c>
      <c r="E242" s="2" t="str">
        <f t="array" aca="1" ref="E242" ca="1">IFERROR(_xlfn.IFNA(INDEX(Breeding!$K$4:$K$499,D242, 0),""),"")</f>
        <v/>
      </c>
      <c r="F242" t="str">
        <f t="array" aca="1" ref="F242" ca="1">IFERROR(_xlfn.IFNA(INDEX(Breeding!$M$4:$M$499,D242, 0),""),"")</f>
        <v/>
      </c>
      <c r="G242" t="str">
        <f t="array" aca="1" ref="G242" ca="1">IFERROR(_xlfn.IFNA(INDEX(Breeding!$N$4:$N$499,D242, 0),""),"")</f>
        <v/>
      </c>
      <c r="H242" t="str">
        <f ca="1">_xlfn.IFNA(INDEX(Colony!$N$6:$N$15,MATCH(G242,Colony!$D$6:$D$15)),"")</f>
        <v/>
      </c>
      <c r="I242" s="12" t="str">
        <f t="shared" ca="1" si="6"/>
        <v/>
      </c>
    </row>
    <row r="243" spans="4:9" x14ac:dyDescent="0.25">
      <c r="D243">
        <f t="shared" ca="1" si="1"/>
        <v>248</v>
      </c>
      <c r="E243" s="2" t="str">
        <f t="array" aca="1" ref="E243" ca="1">IFERROR(_xlfn.IFNA(INDEX(Breeding!$K$4:$K$499,D243, 0),""),"")</f>
        <v/>
      </c>
      <c r="F243" t="str">
        <f t="array" aca="1" ref="F243" ca="1">IFERROR(_xlfn.IFNA(INDEX(Breeding!$M$4:$M$499,D243, 0),""),"")</f>
        <v/>
      </c>
      <c r="G243" t="str">
        <f t="array" aca="1" ref="G243" ca="1">IFERROR(_xlfn.IFNA(INDEX(Breeding!$N$4:$N$499,D243, 0),""),"")</f>
        <v/>
      </c>
      <c r="H243" t="str">
        <f ca="1">_xlfn.IFNA(INDEX(Colony!$N$6:$N$15,MATCH(G243,Colony!$D$6:$D$15)),"")</f>
        <v/>
      </c>
      <c r="I243" s="12" t="str">
        <f t="shared" ca="1" si="6"/>
        <v/>
      </c>
    </row>
    <row r="244" spans="4:9" x14ac:dyDescent="0.25">
      <c r="D244">
        <f t="shared" ca="1" si="1"/>
        <v>249</v>
      </c>
      <c r="E244" s="2" t="str">
        <f t="array" aca="1" ref="E244" ca="1">IFERROR(_xlfn.IFNA(INDEX(Breeding!$K$4:$K$499,D244, 0),""),"")</f>
        <v/>
      </c>
      <c r="F244" t="str">
        <f t="array" aca="1" ref="F244" ca="1">IFERROR(_xlfn.IFNA(INDEX(Breeding!$M$4:$M$499,D244, 0),""),"")</f>
        <v/>
      </c>
      <c r="G244" t="str">
        <f t="array" aca="1" ref="G244" ca="1">IFERROR(_xlfn.IFNA(INDEX(Breeding!$N$4:$N$499,D244, 0),""),"")</f>
        <v/>
      </c>
      <c r="H244" t="str">
        <f ca="1">_xlfn.IFNA(INDEX(Colony!$N$6:$N$15,MATCH(G244,Colony!$D$6:$D$15)),"")</f>
        <v/>
      </c>
      <c r="I244" s="12" t="str">
        <f t="shared" ca="1" si="6"/>
        <v/>
      </c>
    </row>
    <row r="245" spans="4:9" x14ac:dyDescent="0.25">
      <c r="D245">
        <f t="shared" ca="1" si="1"/>
        <v>250</v>
      </c>
      <c r="E245" s="2" t="str">
        <f t="array" aca="1" ref="E245" ca="1">IFERROR(_xlfn.IFNA(INDEX(Breeding!$K$4:$K$499,D245, 0),""),"")</f>
        <v/>
      </c>
      <c r="F245" t="str">
        <f t="array" aca="1" ref="F245" ca="1">IFERROR(_xlfn.IFNA(INDEX(Breeding!$M$4:$M$499,D245, 0),""),"")</f>
        <v/>
      </c>
      <c r="G245" t="str">
        <f t="array" aca="1" ref="G245" ca="1">IFERROR(_xlfn.IFNA(INDEX(Breeding!$N$4:$N$499,D245, 0),""),"")</f>
        <v/>
      </c>
      <c r="H245" t="str">
        <f ca="1">_xlfn.IFNA(INDEX(Colony!$N$6:$N$15,MATCH(G245,Colony!$D$6:$D$15)),"")</f>
        <v/>
      </c>
      <c r="I245" s="12" t="str">
        <f t="shared" ca="1" si="6"/>
        <v/>
      </c>
    </row>
    <row r="246" spans="4:9" x14ac:dyDescent="0.25">
      <c r="D246">
        <f t="shared" ca="1" si="1"/>
        <v>251</v>
      </c>
      <c r="E246" s="2" t="str">
        <f t="array" aca="1" ref="E246" ca="1">IFERROR(_xlfn.IFNA(INDEX(Breeding!$K$4:$K$499,D246, 0),""),"")</f>
        <v/>
      </c>
      <c r="F246" t="str">
        <f t="array" aca="1" ref="F246" ca="1">IFERROR(_xlfn.IFNA(INDEX(Breeding!$M$4:$M$499,D246, 0),""),"")</f>
        <v/>
      </c>
      <c r="G246" t="str">
        <f t="array" aca="1" ref="G246" ca="1">IFERROR(_xlfn.IFNA(INDEX(Breeding!$N$4:$N$499,D246, 0),""),"")</f>
        <v/>
      </c>
      <c r="H246" t="str">
        <f ca="1">_xlfn.IFNA(INDEX(Colony!$N$6:$N$15,MATCH(G246,Colony!$D$6:$D$15)),"")</f>
        <v/>
      </c>
      <c r="I246" s="12" t="str">
        <f t="shared" ca="1" si="6"/>
        <v/>
      </c>
    </row>
    <row r="247" spans="4:9" x14ac:dyDescent="0.25">
      <c r="D247">
        <f t="shared" ca="1" si="1"/>
        <v>252</v>
      </c>
      <c r="E247" s="2" t="str">
        <f t="array" aca="1" ref="E247" ca="1">IFERROR(_xlfn.IFNA(INDEX(Breeding!$K$4:$K$499,D247, 0),""),"")</f>
        <v/>
      </c>
      <c r="F247" t="str">
        <f t="array" aca="1" ref="F247" ca="1">IFERROR(_xlfn.IFNA(INDEX(Breeding!$M$4:$M$499,D247, 0),""),"")</f>
        <v/>
      </c>
      <c r="G247" t="str">
        <f t="array" aca="1" ref="G247" ca="1">IFERROR(_xlfn.IFNA(INDEX(Breeding!$N$4:$N$499,D247, 0),""),"")</f>
        <v/>
      </c>
      <c r="H247" t="str">
        <f ca="1">_xlfn.IFNA(INDEX(Colony!$N$6:$N$15,MATCH(G247,Colony!$D$6:$D$15)),"")</f>
        <v/>
      </c>
      <c r="I247" s="12" t="str">
        <f t="shared" ca="1" si="6"/>
        <v/>
      </c>
    </row>
    <row r="248" spans="4:9" x14ac:dyDescent="0.25">
      <c r="D248">
        <f t="shared" ca="1" si="1"/>
        <v>253</v>
      </c>
      <c r="E248" s="2" t="str">
        <f t="array" aca="1" ref="E248" ca="1">IFERROR(_xlfn.IFNA(INDEX(Breeding!$K$4:$K$499,D248, 0),""),"")</f>
        <v/>
      </c>
      <c r="F248" t="str">
        <f t="array" aca="1" ref="F248" ca="1">IFERROR(_xlfn.IFNA(INDEX(Breeding!$M$4:$M$499,D248, 0),""),"")</f>
        <v/>
      </c>
      <c r="G248" t="str">
        <f t="array" aca="1" ref="G248" ca="1">IFERROR(_xlfn.IFNA(INDEX(Breeding!$N$4:$N$499,D248, 0),""),"")</f>
        <v/>
      </c>
      <c r="H248" t="str">
        <f ca="1">_xlfn.IFNA(INDEX(Colony!$N$6:$N$15,MATCH(G248,Colony!$D$6:$D$15)),"")</f>
        <v/>
      </c>
      <c r="I248" s="12" t="str">
        <f t="shared" ca="1" si="6"/>
        <v/>
      </c>
    </row>
    <row r="249" spans="4:9" x14ac:dyDescent="0.25">
      <c r="D249">
        <f t="shared" ca="1" si="1"/>
        <v>254</v>
      </c>
      <c r="E249" s="2" t="str">
        <f t="array" aca="1" ref="E249" ca="1">IFERROR(_xlfn.IFNA(INDEX(Breeding!$K$4:$K$499,D249, 0),""),"")</f>
        <v/>
      </c>
      <c r="F249" t="str">
        <f t="array" aca="1" ref="F249" ca="1">IFERROR(_xlfn.IFNA(INDEX(Breeding!$M$4:$M$499,D249, 0),""),"")</f>
        <v/>
      </c>
      <c r="G249" t="str">
        <f t="array" aca="1" ref="G249" ca="1">IFERROR(_xlfn.IFNA(INDEX(Breeding!$N$4:$N$499,D249, 0),""),"")</f>
        <v/>
      </c>
      <c r="H249" t="str">
        <f ca="1">_xlfn.IFNA(INDEX(Colony!$N$6:$N$15,MATCH(G249,Colony!$D$6:$D$15)),"")</f>
        <v/>
      </c>
      <c r="I249" s="12" t="str">
        <f t="shared" ca="1" si="6"/>
        <v/>
      </c>
    </row>
    <row r="250" spans="4:9" x14ac:dyDescent="0.25">
      <c r="D250">
        <f t="shared" ca="1" si="1"/>
        <v>255</v>
      </c>
      <c r="E250" s="2" t="str">
        <f t="array" aca="1" ref="E250" ca="1">IFERROR(_xlfn.IFNA(INDEX(Breeding!$K$4:$K$499,D250, 0),""),"")</f>
        <v/>
      </c>
      <c r="F250" t="str">
        <f t="array" aca="1" ref="F250" ca="1">IFERROR(_xlfn.IFNA(INDEX(Breeding!$M$4:$M$499,D250, 0),""),"")</f>
        <v/>
      </c>
      <c r="G250" t="str">
        <f t="array" aca="1" ref="G250" ca="1">IFERROR(_xlfn.IFNA(INDEX(Breeding!$N$4:$N$499,D250, 0),""),"")</f>
        <v/>
      </c>
      <c r="H250" t="str">
        <f ca="1">_xlfn.IFNA(INDEX(Colony!$N$6:$N$15,MATCH(G250,Colony!$D$6:$D$15)),"")</f>
        <v/>
      </c>
      <c r="I250" s="12" t="str">
        <f t="shared" ca="1" si="6"/>
        <v/>
      </c>
    </row>
    <row r="251" spans="4:9" x14ac:dyDescent="0.25">
      <c r="D251">
        <f t="shared" ca="1" si="1"/>
        <v>256</v>
      </c>
      <c r="E251" s="2" t="str">
        <f t="array" aca="1" ref="E251" ca="1">IFERROR(_xlfn.IFNA(INDEX(Breeding!$K$4:$K$499,D251, 0),""),"")</f>
        <v/>
      </c>
      <c r="F251" t="str">
        <f t="array" aca="1" ref="F251" ca="1">IFERROR(_xlfn.IFNA(INDEX(Breeding!$M$4:$M$499,D251, 0),""),"")</f>
        <v/>
      </c>
      <c r="G251" t="str">
        <f t="array" aca="1" ref="G251" ca="1">IFERROR(_xlfn.IFNA(INDEX(Breeding!$N$4:$N$499,D251, 0),""),"")</f>
        <v/>
      </c>
      <c r="H251" t="str">
        <f ca="1">_xlfn.IFNA(INDEX(Colony!$N$6:$N$15,MATCH(G251,Colony!$D$6:$D$15)),"")</f>
        <v/>
      </c>
      <c r="I251" s="12" t="str">
        <f t="shared" ca="1" si="6"/>
        <v/>
      </c>
    </row>
    <row r="252" spans="4:9" x14ac:dyDescent="0.25">
      <c r="D252">
        <f t="shared" ca="1" si="1"/>
        <v>257</v>
      </c>
      <c r="E252" s="2" t="str">
        <f t="array" aca="1" ref="E252" ca="1">IFERROR(_xlfn.IFNA(INDEX(Breeding!$K$4:$K$499,D252, 0),""),"")</f>
        <v/>
      </c>
      <c r="F252" t="str">
        <f t="array" aca="1" ref="F252" ca="1">IFERROR(_xlfn.IFNA(INDEX(Breeding!$M$4:$M$499,D252, 0),""),"")</f>
        <v/>
      </c>
      <c r="G252" t="str">
        <f t="array" aca="1" ref="G252" ca="1">IFERROR(_xlfn.IFNA(INDEX(Breeding!$N$4:$N$499,D252, 0),""),"")</f>
        <v/>
      </c>
      <c r="H252" t="str">
        <f ca="1">_xlfn.IFNA(INDEX(Colony!$N$6:$N$15,MATCH(G252,Colony!$D$6:$D$15)),"")</f>
        <v/>
      </c>
      <c r="I252" s="12" t="str">
        <f t="shared" ca="1" si="6"/>
        <v/>
      </c>
    </row>
    <row r="253" spans="4:9" x14ac:dyDescent="0.25">
      <c r="D253">
        <f t="shared" ca="1" si="1"/>
        <v>258</v>
      </c>
      <c r="E253" s="2" t="str">
        <f t="array" aca="1" ref="E253" ca="1">IFERROR(_xlfn.IFNA(INDEX(Breeding!$K$4:$K$499,D253, 0),""),"")</f>
        <v/>
      </c>
      <c r="F253" t="str">
        <f t="array" aca="1" ref="F253" ca="1">IFERROR(_xlfn.IFNA(INDEX(Breeding!$M$4:$M$499,D253, 0),""),"")</f>
        <v/>
      </c>
      <c r="G253" t="str">
        <f t="array" aca="1" ref="G253" ca="1">IFERROR(_xlfn.IFNA(INDEX(Breeding!$N$4:$N$499,D253, 0),""),"")</f>
        <v/>
      </c>
      <c r="H253" t="str">
        <f ca="1">_xlfn.IFNA(INDEX(Colony!$N$6:$N$15,MATCH(G253,Colony!$D$6:$D$15)),"")</f>
        <v/>
      </c>
      <c r="I253" s="12" t="str">
        <f t="shared" ca="1" si="6"/>
        <v/>
      </c>
    </row>
    <row r="254" spans="4:9" x14ac:dyDescent="0.25">
      <c r="D254">
        <f t="shared" ca="1" si="1"/>
        <v>259</v>
      </c>
      <c r="E254" s="2" t="str">
        <f t="array" aca="1" ref="E254" ca="1">IFERROR(_xlfn.IFNA(INDEX(Breeding!$K$4:$K$499,D254, 0),""),"")</f>
        <v/>
      </c>
      <c r="F254" t="str">
        <f t="array" aca="1" ref="F254" ca="1">IFERROR(_xlfn.IFNA(INDEX(Breeding!$M$4:$M$499,D254, 0),""),"")</f>
        <v/>
      </c>
      <c r="G254" t="str">
        <f t="array" aca="1" ref="G254" ca="1">IFERROR(_xlfn.IFNA(INDEX(Breeding!$N$4:$N$499,D254, 0),""),"")</f>
        <v/>
      </c>
      <c r="H254" t="str">
        <f ca="1">_xlfn.IFNA(INDEX(Colony!$N$6:$N$15,MATCH(G254,Colony!$D$6:$D$15)),"")</f>
        <v/>
      </c>
      <c r="I254" s="12" t="str">
        <f t="shared" ca="1" si="6"/>
        <v/>
      </c>
    </row>
    <row r="255" spans="4:9" x14ac:dyDescent="0.25">
      <c r="D255">
        <f t="shared" ca="1" si="1"/>
        <v>260</v>
      </c>
      <c r="E255" s="2" t="str">
        <f t="array" aca="1" ref="E255" ca="1">IFERROR(_xlfn.IFNA(INDEX(Breeding!$K$4:$K$499,D255, 0),""),"")</f>
        <v/>
      </c>
      <c r="F255" t="str">
        <f t="array" aca="1" ref="F255" ca="1">IFERROR(_xlfn.IFNA(INDEX(Breeding!$M$4:$M$499,D255, 0),""),"")</f>
        <v/>
      </c>
      <c r="G255" t="str">
        <f t="array" aca="1" ref="G255" ca="1">IFERROR(_xlfn.IFNA(INDEX(Breeding!$N$4:$N$499,D255, 0),""),"")</f>
        <v/>
      </c>
      <c r="H255" t="str">
        <f ca="1">_xlfn.IFNA(INDEX(Colony!$N$6:$N$15,MATCH(G255,Colony!$D$6:$D$15)),"")</f>
        <v/>
      </c>
      <c r="I255" s="12" t="str">
        <f t="shared" ca="1" si="6"/>
        <v/>
      </c>
    </row>
    <row r="256" spans="4:9" x14ac:dyDescent="0.25">
      <c r="D256">
        <f t="shared" ca="1" si="1"/>
        <v>261</v>
      </c>
      <c r="E256" s="2" t="str">
        <f t="array" aca="1" ref="E256" ca="1">IFERROR(_xlfn.IFNA(INDEX(Breeding!$K$4:$K$499,D256, 0),""),"")</f>
        <v/>
      </c>
      <c r="F256" t="str">
        <f t="array" aca="1" ref="F256" ca="1">IFERROR(_xlfn.IFNA(INDEX(Breeding!$M$4:$M$499,D256, 0),""),"")</f>
        <v/>
      </c>
      <c r="G256" t="str">
        <f t="array" aca="1" ref="G256" ca="1">IFERROR(_xlfn.IFNA(INDEX(Breeding!$N$4:$N$499,D256, 0),""),"")</f>
        <v/>
      </c>
      <c r="H256" t="str">
        <f ca="1">_xlfn.IFNA(INDEX(Colony!$N$6:$N$15,MATCH(G256,Colony!$D$6:$D$15)),"")</f>
        <v/>
      </c>
      <c r="I256" s="12" t="str">
        <f t="shared" ca="1" si="6"/>
        <v/>
      </c>
    </row>
    <row r="257" spans="4:9" x14ac:dyDescent="0.25">
      <c r="D257">
        <f t="shared" ca="1" si="1"/>
        <v>262</v>
      </c>
      <c r="E257" s="2" t="str">
        <f t="array" aca="1" ref="E257" ca="1">IFERROR(_xlfn.IFNA(INDEX(Breeding!$K$4:$K$499,D257, 0),""),"")</f>
        <v/>
      </c>
      <c r="F257" t="str">
        <f t="array" aca="1" ref="F257" ca="1">IFERROR(_xlfn.IFNA(INDEX(Breeding!$M$4:$M$499,D257, 0),""),"")</f>
        <v/>
      </c>
      <c r="G257" t="str">
        <f t="array" aca="1" ref="G257" ca="1">IFERROR(_xlfn.IFNA(INDEX(Breeding!$N$4:$N$499,D257, 0),""),"")</f>
        <v/>
      </c>
      <c r="H257" t="str">
        <f ca="1">_xlfn.IFNA(INDEX(Colony!$N$6:$N$15,MATCH(G257,Colony!$D$6:$D$15)),"")</f>
        <v/>
      </c>
      <c r="I257" s="12" t="str">
        <f t="shared" ca="1" si="6"/>
        <v/>
      </c>
    </row>
    <row r="258" spans="4:9" x14ac:dyDescent="0.25">
      <c r="D258">
        <f t="shared" ca="1" si="1"/>
        <v>263</v>
      </c>
      <c r="E258" s="2" t="str">
        <f t="array" aca="1" ref="E258" ca="1">IFERROR(_xlfn.IFNA(INDEX(Breeding!$K$4:$K$499,D258, 0),""),"")</f>
        <v/>
      </c>
      <c r="F258" t="str">
        <f t="array" aca="1" ref="F258" ca="1">IFERROR(_xlfn.IFNA(INDEX(Breeding!$M$4:$M$499,D258, 0),""),"")</f>
        <v/>
      </c>
      <c r="G258" t="str">
        <f t="array" aca="1" ref="G258" ca="1">IFERROR(_xlfn.IFNA(INDEX(Breeding!$N$4:$N$499,D258, 0),""),"")</f>
        <v/>
      </c>
      <c r="H258" t="str">
        <f ca="1">_xlfn.IFNA(INDEX(Colony!$N$6:$N$15,MATCH(G258,Colony!$D$6:$D$15)),"")</f>
        <v/>
      </c>
      <c r="I258" s="12" t="str">
        <f t="shared" ca="1" si="6"/>
        <v/>
      </c>
    </row>
    <row r="259" spans="4:9" x14ac:dyDescent="0.25">
      <c r="D259">
        <f t="shared" ca="1" si="1"/>
        <v>264</v>
      </c>
      <c r="E259" s="2" t="str">
        <f t="array" aca="1" ref="E259" ca="1">IFERROR(_xlfn.IFNA(INDEX(Breeding!$K$4:$K$499,D259, 0),""),"")</f>
        <v/>
      </c>
      <c r="F259" t="str">
        <f t="array" aca="1" ref="F259" ca="1">IFERROR(_xlfn.IFNA(INDEX(Breeding!$M$4:$M$499,D259, 0),""),"")</f>
        <v/>
      </c>
      <c r="G259" t="str">
        <f t="array" aca="1" ref="G259" ca="1">IFERROR(_xlfn.IFNA(INDEX(Breeding!$N$4:$N$499,D259, 0),""),"")</f>
        <v/>
      </c>
      <c r="H259" t="str">
        <f ca="1">_xlfn.IFNA(INDEX(Colony!$N$6:$N$15,MATCH(G259,Colony!$D$6:$D$15)),"")</f>
        <v/>
      </c>
      <c r="I259" s="12" t="str">
        <f t="shared" ca="1" si="6"/>
        <v/>
      </c>
    </row>
    <row r="260" spans="4:9" x14ac:dyDescent="0.25">
      <c r="D260">
        <f t="shared" ca="1" si="1"/>
        <v>265</v>
      </c>
      <c r="E260" s="2" t="str">
        <f t="array" aca="1" ref="E260" ca="1">IFERROR(_xlfn.IFNA(INDEX(Breeding!$K$4:$K$499,D260, 0),""),"")</f>
        <v/>
      </c>
      <c r="F260" t="str">
        <f t="array" aca="1" ref="F260" ca="1">IFERROR(_xlfn.IFNA(INDEX(Breeding!$M$4:$M$499,D260, 0),""),"")</f>
        <v/>
      </c>
      <c r="G260" t="str">
        <f t="array" aca="1" ref="G260" ca="1">IFERROR(_xlfn.IFNA(INDEX(Breeding!$N$4:$N$499,D260, 0),""),"")</f>
        <v/>
      </c>
      <c r="H260" t="str">
        <f ca="1">_xlfn.IFNA(INDEX(Colony!$N$6:$N$15,MATCH(G260,Colony!$D$6:$D$15)),"")</f>
        <v/>
      </c>
      <c r="I260" s="12" t="str">
        <f t="shared" ca="1" si="6"/>
        <v/>
      </c>
    </row>
    <row r="261" spans="4:9" x14ac:dyDescent="0.25">
      <c r="D261">
        <f t="shared" ca="1" si="1"/>
        <v>266</v>
      </c>
      <c r="E261" s="2" t="str">
        <f t="array" aca="1" ref="E261" ca="1">IFERROR(_xlfn.IFNA(INDEX(Breeding!$K$4:$K$499,D261, 0),""),"")</f>
        <v/>
      </c>
      <c r="F261" t="str">
        <f t="array" aca="1" ref="F261" ca="1">IFERROR(_xlfn.IFNA(INDEX(Breeding!$M$4:$M$499,D261, 0),""),"")</f>
        <v/>
      </c>
      <c r="G261" t="str">
        <f t="array" aca="1" ref="G261" ca="1">IFERROR(_xlfn.IFNA(INDEX(Breeding!$N$4:$N$499,D261, 0),""),"")</f>
        <v/>
      </c>
      <c r="H261" t="str">
        <f ca="1">_xlfn.IFNA(INDEX(Colony!$N$6:$N$15,MATCH(G261,Colony!$D$6:$D$15)),"")</f>
        <v/>
      </c>
      <c r="I261" s="12" t="str">
        <f t="shared" ca="1" si="6"/>
        <v/>
      </c>
    </row>
    <row r="262" spans="4:9" x14ac:dyDescent="0.25">
      <c r="D262">
        <f t="shared" ca="1" si="1"/>
        <v>267</v>
      </c>
      <c r="E262" s="2" t="str">
        <f t="array" aca="1" ref="E262" ca="1">IFERROR(_xlfn.IFNA(INDEX(Breeding!$K$4:$K$499,D262, 0),""),"")</f>
        <v/>
      </c>
      <c r="F262" t="str">
        <f t="array" aca="1" ref="F262" ca="1">IFERROR(_xlfn.IFNA(INDEX(Breeding!$M$4:$M$499,D262, 0),""),"")</f>
        <v/>
      </c>
      <c r="G262" t="str">
        <f t="array" aca="1" ref="G262" ca="1">IFERROR(_xlfn.IFNA(INDEX(Breeding!$N$4:$N$499,D262, 0),""),"")</f>
        <v/>
      </c>
      <c r="H262" t="str">
        <f ca="1">_xlfn.IFNA(INDEX(Colony!$N$6:$N$15,MATCH(G262,Colony!$D$6:$D$15)),"")</f>
        <v/>
      </c>
      <c r="I262" s="12" t="str">
        <f t="shared" ca="1" si="6"/>
        <v/>
      </c>
    </row>
    <row r="263" spans="4:9" x14ac:dyDescent="0.25">
      <c r="D263">
        <f t="shared" ca="1" si="1"/>
        <v>268</v>
      </c>
      <c r="E263" s="2" t="str">
        <f t="array" aca="1" ref="E263" ca="1">IFERROR(_xlfn.IFNA(INDEX(Breeding!$K$4:$K$499,D263, 0),""),"")</f>
        <v/>
      </c>
      <c r="F263" t="str">
        <f t="array" aca="1" ref="F263" ca="1">IFERROR(_xlfn.IFNA(INDEX(Breeding!$M$4:$M$499,D263, 0),""),"")</f>
        <v/>
      </c>
      <c r="G263" t="str">
        <f t="array" aca="1" ref="G263" ca="1">IFERROR(_xlfn.IFNA(INDEX(Breeding!$N$4:$N$499,D263, 0),""),"")</f>
        <v/>
      </c>
      <c r="H263" t="str">
        <f ca="1">_xlfn.IFNA(INDEX(Colony!$N$6:$N$15,MATCH(G263,Colony!$D$6:$D$15)),"")</f>
        <v/>
      </c>
      <c r="I263" s="12" t="str">
        <f t="shared" ca="1" si="6"/>
        <v/>
      </c>
    </row>
    <row r="264" spans="4:9" x14ac:dyDescent="0.25">
      <c r="D264">
        <f t="shared" ref="D264:D327" ca="1" si="7">D263+1</f>
        <v>269</v>
      </c>
      <c r="E264" s="2" t="str">
        <f t="array" aca="1" ref="E264" ca="1">IFERROR(_xlfn.IFNA(INDEX(Breeding!$K$4:$K$499,D264, 0),""),"")</f>
        <v/>
      </c>
      <c r="F264" t="str">
        <f t="array" aca="1" ref="F264" ca="1">IFERROR(_xlfn.IFNA(INDEX(Breeding!$M$4:$M$499,D264, 0),""),"")</f>
        <v/>
      </c>
      <c r="G264" t="str">
        <f t="array" aca="1" ref="G264" ca="1">IFERROR(_xlfn.IFNA(INDEX(Breeding!$N$4:$N$499,D264, 0),""),"")</f>
        <v/>
      </c>
      <c r="H264" t="str">
        <f ca="1">_xlfn.IFNA(INDEX(Colony!$N$6:$N$15,MATCH(G264,Colony!$D$6:$D$15)),"")</f>
        <v/>
      </c>
      <c r="I264" s="12" t="str">
        <f t="shared" ca="1" si="6"/>
        <v/>
      </c>
    </row>
    <row r="265" spans="4:9" x14ac:dyDescent="0.25">
      <c r="D265">
        <f t="shared" ca="1" si="7"/>
        <v>270</v>
      </c>
      <c r="E265" s="2" t="str">
        <f t="array" aca="1" ref="E265" ca="1">IFERROR(_xlfn.IFNA(INDEX(Breeding!$K$4:$K$499,D265, 0),""),"")</f>
        <v/>
      </c>
      <c r="F265" t="str">
        <f t="array" aca="1" ref="F265" ca="1">IFERROR(_xlfn.IFNA(INDEX(Breeding!$M$4:$M$499,D265, 0),""),"")</f>
        <v/>
      </c>
      <c r="G265" t="str">
        <f t="array" aca="1" ref="G265" ca="1">IFERROR(_xlfn.IFNA(INDEX(Breeding!$N$4:$N$499,D265, 0),""),"")</f>
        <v/>
      </c>
      <c r="H265" t="str">
        <f ca="1">_xlfn.IFNA(INDEX(Colony!$N$6:$N$15,MATCH(G265,Colony!$D$6:$D$15)),"")</f>
        <v/>
      </c>
      <c r="I265" s="12" t="str">
        <f t="shared" ca="1" si="6"/>
        <v/>
      </c>
    </row>
    <row r="266" spans="4:9" x14ac:dyDescent="0.25">
      <c r="D266">
        <f t="shared" ca="1" si="7"/>
        <v>271</v>
      </c>
      <c r="E266" s="2" t="str">
        <f t="array" aca="1" ref="E266" ca="1">IFERROR(_xlfn.IFNA(INDEX(Breeding!$K$4:$K$499,D266, 0),""),"")</f>
        <v/>
      </c>
      <c r="F266" t="str">
        <f t="array" aca="1" ref="F266" ca="1">IFERROR(_xlfn.IFNA(INDEX(Breeding!$M$4:$M$499,D266, 0),""),"")</f>
        <v/>
      </c>
      <c r="G266" t="str">
        <f t="array" aca="1" ref="G266" ca="1">IFERROR(_xlfn.IFNA(INDEX(Breeding!$N$4:$N$499,D266, 0),""),"")</f>
        <v/>
      </c>
      <c r="H266" t="str">
        <f ca="1">_xlfn.IFNA(INDEX(Colony!$N$6:$N$15,MATCH(G266,Colony!$D$6:$D$15)),"")</f>
        <v/>
      </c>
      <c r="I266" s="12" t="str">
        <f t="shared" ca="1" si="6"/>
        <v/>
      </c>
    </row>
    <row r="267" spans="4:9" x14ac:dyDescent="0.25">
      <c r="D267">
        <f t="shared" ca="1" si="7"/>
        <v>272</v>
      </c>
      <c r="E267" s="2" t="str">
        <f t="array" aca="1" ref="E267" ca="1">IFERROR(_xlfn.IFNA(INDEX(Breeding!$K$4:$K$499,D267, 0),""),"")</f>
        <v/>
      </c>
      <c r="F267" t="str">
        <f t="array" aca="1" ref="F267" ca="1">IFERROR(_xlfn.IFNA(INDEX(Breeding!$M$4:$M$499,D267, 0),""),"")</f>
        <v/>
      </c>
      <c r="G267" t="str">
        <f t="array" aca="1" ref="G267" ca="1">IFERROR(_xlfn.IFNA(INDEX(Breeding!$N$4:$N$499,D267, 0),""),"")</f>
        <v/>
      </c>
      <c r="H267" t="str">
        <f ca="1">_xlfn.IFNA(INDEX(Colony!$N$6:$N$15,MATCH(G267,Colony!$D$6:$D$15)),"")</f>
        <v/>
      </c>
      <c r="I267" s="12" t="str">
        <f t="shared" ca="1" si="6"/>
        <v/>
      </c>
    </row>
    <row r="268" spans="4:9" x14ac:dyDescent="0.25">
      <c r="D268">
        <f t="shared" ca="1" si="7"/>
        <v>273</v>
      </c>
      <c r="E268" s="2" t="str">
        <f t="array" aca="1" ref="E268" ca="1">IFERROR(_xlfn.IFNA(INDEX(Breeding!$K$4:$K$499,D268, 0),""),"")</f>
        <v/>
      </c>
      <c r="F268" t="str">
        <f t="array" aca="1" ref="F268" ca="1">IFERROR(_xlfn.IFNA(INDEX(Breeding!$M$4:$M$499,D268, 0),""),"")</f>
        <v/>
      </c>
      <c r="G268" t="str">
        <f t="array" aca="1" ref="G268" ca="1">IFERROR(_xlfn.IFNA(INDEX(Breeding!$N$4:$N$499,D268, 0),""),"")</f>
        <v/>
      </c>
      <c r="H268" t="str">
        <f ca="1">_xlfn.IFNA(INDEX(Colony!$N$6:$N$15,MATCH(G268,Colony!$D$6:$D$15)),"")</f>
        <v/>
      </c>
      <c r="I268" s="12" t="str">
        <f t="shared" ca="1" si="6"/>
        <v/>
      </c>
    </row>
    <row r="269" spans="4:9" x14ac:dyDescent="0.25">
      <c r="D269">
        <f t="shared" ca="1" si="7"/>
        <v>274</v>
      </c>
      <c r="E269" s="2" t="str">
        <f t="array" aca="1" ref="E269" ca="1">IFERROR(_xlfn.IFNA(INDEX(Breeding!$K$4:$K$499,D269, 0),""),"")</f>
        <v/>
      </c>
      <c r="F269" t="str">
        <f t="array" aca="1" ref="F269" ca="1">IFERROR(_xlfn.IFNA(INDEX(Breeding!$M$4:$M$499,D269, 0),""),"")</f>
        <v/>
      </c>
      <c r="G269" t="str">
        <f t="array" aca="1" ref="G269" ca="1">IFERROR(_xlfn.IFNA(INDEX(Breeding!$N$4:$N$499,D269, 0),""),"")</f>
        <v/>
      </c>
      <c r="H269" t="str">
        <f ca="1">_xlfn.IFNA(INDEX(Colony!$N$6:$N$15,MATCH(G269,Colony!$D$6:$D$15)),"")</f>
        <v/>
      </c>
      <c r="I269" s="12" t="str">
        <f t="shared" ca="1" si="6"/>
        <v/>
      </c>
    </row>
    <row r="270" spans="4:9" x14ac:dyDescent="0.25">
      <c r="D270">
        <f t="shared" ca="1" si="7"/>
        <v>275</v>
      </c>
      <c r="E270" s="2" t="str">
        <f t="array" aca="1" ref="E270" ca="1">IFERROR(_xlfn.IFNA(INDEX(Breeding!$K$4:$K$499,D270, 0),""),"")</f>
        <v/>
      </c>
      <c r="F270" t="str">
        <f t="array" aca="1" ref="F270" ca="1">IFERROR(_xlfn.IFNA(INDEX(Breeding!$M$4:$M$499,D270, 0),""),"")</f>
        <v/>
      </c>
      <c r="G270" t="str">
        <f t="array" aca="1" ref="G270" ca="1">IFERROR(_xlfn.IFNA(INDEX(Breeding!$N$4:$N$499,D270, 0),""),"")</f>
        <v/>
      </c>
      <c r="H270" t="str">
        <f ca="1">_xlfn.IFNA(INDEX(Colony!$N$6:$N$15,MATCH(G270,Colony!$D$6:$D$15)),"")</f>
        <v/>
      </c>
      <c r="I270" s="12" t="str">
        <f t="shared" ca="1" si="6"/>
        <v/>
      </c>
    </row>
    <row r="271" spans="4:9" x14ac:dyDescent="0.25">
      <c r="D271">
        <f t="shared" ca="1" si="7"/>
        <v>276</v>
      </c>
      <c r="E271" s="2" t="str">
        <f t="array" aca="1" ref="E271" ca="1">IFERROR(_xlfn.IFNA(INDEX(Breeding!$K$4:$K$499,D271, 0),""),"")</f>
        <v/>
      </c>
      <c r="F271" t="str">
        <f t="array" aca="1" ref="F271" ca="1">IFERROR(_xlfn.IFNA(INDEX(Breeding!$M$4:$M$499,D271, 0),""),"")</f>
        <v/>
      </c>
      <c r="G271" t="str">
        <f t="array" aca="1" ref="G271" ca="1">IFERROR(_xlfn.IFNA(INDEX(Breeding!$N$4:$N$499,D271, 0),""),"")</f>
        <v/>
      </c>
      <c r="H271" t="str">
        <f ca="1">_xlfn.IFNA(INDEX(Colony!$N$6:$N$15,MATCH(G271,Colony!$D$6:$D$15)),"")</f>
        <v/>
      </c>
      <c r="I271" s="12" t="str">
        <f t="shared" ca="1" si="6"/>
        <v/>
      </c>
    </row>
    <row r="272" spans="4:9" x14ac:dyDescent="0.25">
      <c r="D272">
        <f t="shared" ca="1" si="7"/>
        <v>277</v>
      </c>
      <c r="E272" s="2" t="str">
        <f t="array" aca="1" ref="E272" ca="1">IFERROR(_xlfn.IFNA(INDEX(Breeding!$K$4:$K$499,D272, 0),""),"")</f>
        <v/>
      </c>
      <c r="F272" t="str">
        <f t="array" aca="1" ref="F272" ca="1">IFERROR(_xlfn.IFNA(INDEX(Breeding!$M$4:$M$499,D272, 0),""),"")</f>
        <v/>
      </c>
      <c r="G272" t="str">
        <f t="array" aca="1" ref="G272" ca="1">IFERROR(_xlfn.IFNA(INDEX(Breeding!$N$4:$N$499,D272, 0),""),"")</f>
        <v/>
      </c>
      <c r="H272" t="str">
        <f ca="1">_xlfn.IFNA(INDEX(Colony!$N$6:$N$15,MATCH(G272,Colony!$D$6:$D$15)),"")</f>
        <v/>
      </c>
      <c r="I272" s="12" t="str">
        <f t="shared" ca="1" si="6"/>
        <v/>
      </c>
    </row>
    <row r="273" spans="4:9" x14ac:dyDescent="0.25">
      <c r="D273">
        <f t="shared" ca="1" si="7"/>
        <v>278</v>
      </c>
      <c r="E273" s="2" t="str">
        <f t="array" aca="1" ref="E273" ca="1">IFERROR(_xlfn.IFNA(INDEX(Breeding!$K$4:$K$499,D273, 0),""),"")</f>
        <v/>
      </c>
      <c r="F273" t="str">
        <f t="array" aca="1" ref="F273" ca="1">IFERROR(_xlfn.IFNA(INDEX(Breeding!$M$4:$M$499,D273, 0),""),"")</f>
        <v/>
      </c>
      <c r="G273" t="str">
        <f t="array" aca="1" ref="G273" ca="1">IFERROR(_xlfn.IFNA(INDEX(Breeding!$N$4:$N$499,D273, 0),""),"")</f>
        <v/>
      </c>
      <c r="H273" t="str">
        <f ca="1">_xlfn.IFNA(INDEX(Colony!$N$6:$N$15,MATCH(G273,Colony!$D$6:$D$15)),"")</f>
        <v/>
      </c>
      <c r="I273" s="12" t="str">
        <f t="shared" ca="1" si="6"/>
        <v/>
      </c>
    </row>
    <row r="274" spans="4:9" x14ac:dyDescent="0.25">
      <c r="D274">
        <f t="shared" ca="1" si="7"/>
        <v>279</v>
      </c>
      <c r="E274" s="2" t="str">
        <f t="array" aca="1" ref="E274" ca="1">IFERROR(_xlfn.IFNA(INDEX(Breeding!$K$4:$K$499,D274, 0),""),"")</f>
        <v/>
      </c>
      <c r="F274" t="str">
        <f t="array" aca="1" ref="F274" ca="1">IFERROR(_xlfn.IFNA(INDEX(Breeding!$M$4:$M$499,D274, 0),""),"")</f>
        <v/>
      </c>
      <c r="G274" t="str">
        <f t="array" aca="1" ref="G274" ca="1">IFERROR(_xlfn.IFNA(INDEX(Breeding!$N$4:$N$499,D274, 0),""),"")</f>
        <v/>
      </c>
      <c r="H274" t="str">
        <f ca="1">_xlfn.IFNA(INDEX(Colony!$N$6:$N$15,MATCH(G274,Colony!$D$6:$D$15)),"")</f>
        <v/>
      </c>
      <c r="I274" s="12" t="str">
        <f t="shared" ca="1" si="6"/>
        <v/>
      </c>
    </row>
    <row r="275" spans="4:9" x14ac:dyDescent="0.25">
      <c r="D275">
        <f t="shared" ca="1" si="7"/>
        <v>280</v>
      </c>
      <c r="E275" s="2" t="str">
        <f t="array" aca="1" ref="E275" ca="1">IFERROR(_xlfn.IFNA(INDEX(Breeding!$K$4:$K$499,D275, 0),""),"")</f>
        <v/>
      </c>
      <c r="F275" t="str">
        <f t="array" aca="1" ref="F275" ca="1">IFERROR(_xlfn.IFNA(INDEX(Breeding!$M$4:$M$499,D275, 0),""),"")</f>
        <v/>
      </c>
      <c r="G275" t="str">
        <f t="array" aca="1" ref="G275" ca="1">IFERROR(_xlfn.IFNA(INDEX(Breeding!$N$4:$N$499,D275, 0),""),"")</f>
        <v/>
      </c>
      <c r="H275" t="str">
        <f ca="1">_xlfn.IFNA(INDEX(Colony!$N$6:$N$15,MATCH(G275,Colony!$D$6:$D$15)),"")</f>
        <v/>
      </c>
      <c r="I275" s="12" t="str">
        <f t="shared" ca="1" si="6"/>
        <v/>
      </c>
    </row>
    <row r="276" spans="4:9" x14ac:dyDescent="0.25">
      <c r="D276">
        <f t="shared" ca="1" si="7"/>
        <v>281</v>
      </c>
      <c r="E276" s="2" t="str">
        <f t="array" aca="1" ref="E276" ca="1">IFERROR(_xlfn.IFNA(INDEX(Breeding!$K$4:$K$499,D276, 0),""),"")</f>
        <v/>
      </c>
      <c r="F276" t="str">
        <f t="array" aca="1" ref="F276" ca="1">IFERROR(_xlfn.IFNA(INDEX(Breeding!$M$4:$M$499,D276, 0),""),"")</f>
        <v/>
      </c>
      <c r="G276" t="str">
        <f t="array" aca="1" ref="G276" ca="1">IFERROR(_xlfn.IFNA(INDEX(Breeding!$N$4:$N$499,D276, 0),""),"")</f>
        <v/>
      </c>
      <c r="H276" t="str">
        <f ca="1">_xlfn.IFNA(INDEX(Colony!$N$6:$N$15,MATCH(G276,Colony!$D$6:$D$15)),"")</f>
        <v/>
      </c>
      <c r="I276" s="12" t="str">
        <f t="shared" ca="1" si="6"/>
        <v/>
      </c>
    </row>
    <row r="277" spans="4:9" x14ac:dyDescent="0.25">
      <c r="D277">
        <f t="shared" ca="1" si="7"/>
        <v>282</v>
      </c>
      <c r="E277" s="2" t="str">
        <f t="array" aca="1" ref="E277" ca="1">IFERROR(_xlfn.IFNA(INDEX(Breeding!$K$4:$K$499,D277, 0),""),"")</f>
        <v/>
      </c>
      <c r="F277" t="str">
        <f t="array" aca="1" ref="F277" ca="1">IFERROR(_xlfn.IFNA(INDEX(Breeding!$M$4:$M$499,D277, 0),""),"")</f>
        <v/>
      </c>
      <c r="G277" t="str">
        <f t="array" aca="1" ref="G277" ca="1">IFERROR(_xlfn.IFNA(INDEX(Breeding!$N$4:$N$499,D277, 0),""),"")</f>
        <v/>
      </c>
      <c r="H277" t="str">
        <f ca="1">_xlfn.IFNA(INDEX(Colony!$N$6:$N$15,MATCH(G277,Colony!$D$6:$D$15)),"")</f>
        <v/>
      </c>
      <c r="I277" s="12" t="str">
        <f t="shared" ca="1" si="6"/>
        <v/>
      </c>
    </row>
    <row r="278" spans="4:9" x14ac:dyDescent="0.25">
      <c r="D278">
        <f t="shared" ca="1" si="7"/>
        <v>283</v>
      </c>
      <c r="E278" s="2" t="str">
        <f t="array" aca="1" ref="E278" ca="1">IFERROR(_xlfn.IFNA(INDEX(Breeding!$K$4:$K$499,D278, 0),""),"")</f>
        <v/>
      </c>
      <c r="F278" t="str">
        <f t="array" aca="1" ref="F278" ca="1">IFERROR(_xlfn.IFNA(INDEX(Breeding!$M$4:$M$499,D278, 0),""),"")</f>
        <v/>
      </c>
      <c r="G278" t="str">
        <f t="array" aca="1" ref="G278" ca="1">IFERROR(_xlfn.IFNA(INDEX(Breeding!$N$4:$N$499,D278, 0),""),"")</f>
        <v/>
      </c>
      <c r="H278" t="str">
        <f ca="1">_xlfn.IFNA(INDEX(Colony!$N$6:$N$15,MATCH(G278,Colony!$D$6:$D$15)),"")</f>
        <v/>
      </c>
      <c r="I278" s="12" t="str">
        <f t="shared" ca="1" si="6"/>
        <v/>
      </c>
    </row>
    <row r="279" spans="4:9" x14ac:dyDescent="0.25">
      <c r="D279">
        <f t="shared" ca="1" si="7"/>
        <v>284</v>
      </c>
      <c r="E279" s="2" t="str">
        <f t="array" aca="1" ref="E279" ca="1">IFERROR(_xlfn.IFNA(INDEX(Breeding!$K$4:$K$499,D279, 0),""),"")</f>
        <v/>
      </c>
      <c r="F279" t="str">
        <f t="array" aca="1" ref="F279" ca="1">IFERROR(_xlfn.IFNA(INDEX(Breeding!$M$4:$M$499,D279, 0),""),"")</f>
        <v/>
      </c>
      <c r="G279" t="str">
        <f t="array" aca="1" ref="G279" ca="1">IFERROR(_xlfn.IFNA(INDEX(Breeding!$N$4:$N$499,D279, 0),""),"")</f>
        <v/>
      </c>
      <c r="H279" t="str">
        <f ca="1">_xlfn.IFNA(INDEX(Colony!$N$6:$N$15,MATCH(G279,Colony!$D$6:$D$15)),"")</f>
        <v/>
      </c>
      <c r="I279" s="12" t="str">
        <f t="shared" ca="1" si="6"/>
        <v/>
      </c>
    </row>
    <row r="280" spans="4:9" x14ac:dyDescent="0.25">
      <c r="D280">
        <f t="shared" ca="1" si="7"/>
        <v>285</v>
      </c>
      <c r="E280" s="2" t="str">
        <f t="array" aca="1" ref="E280" ca="1">IFERROR(_xlfn.IFNA(INDEX(Breeding!$K$4:$K$499,D280, 0),""),"")</f>
        <v/>
      </c>
      <c r="F280" t="str">
        <f t="array" aca="1" ref="F280" ca="1">IFERROR(_xlfn.IFNA(INDEX(Breeding!$M$4:$M$499,D280, 0),""),"")</f>
        <v/>
      </c>
      <c r="G280" t="str">
        <f t="array" aca="1" ref="G280" ca="1">IFERROR(_xlfn.IFNA(INDEX(Breeding!$N$4:$N$499,D280, 0),""),"")</f>
        <v/>
      </c>
      <c r="H280" t="str">
        <f ca="1">_xlfn.IFNA(INDEX(Colony!$N$6:$N$15,MATCH(G280,Colony!$D$6:$D$15)),"")</f>
        <v/>
      </c>
      <c r="I280" s="12" t="str">
        <f t="shared" ca="1" si="6"/>
        <v/>
      </c>
    </row>
    <row r="281" spans="4:9" x14ac:dyDescent="0.25">
      <c r="D281">
        <f t="shared" ca="1" si="7"/>
        <v>286</v>
      </c>
      <c r="E281" s="2" t="str">
        <f t="array" aca="1" ref="E281" ca="1">IFERROR(_xlfn.IFNA(INDEX(Breeding!$K$4:$K$499,D281, 0),""),"")</f>
        <v/>
      </c>
      <c r="F281" t="str">
        <f t="array" aca="1" ref="F281" ca="1">IFERROR(_xlfn.IFNA(INDEX(Breeding!$M$4:$M$499,D281, 0),""),"")</f>
        <v/>
      </c>
      <c r="G281" t="str">
        <f t="array" aca="1" ref="G281" ca="1">IFERROR(_xlfn.IFNA(INDEX(Breeding!$N$4:$N$499,D281, 0),""),"")</f>
        <v/>
      </c>
      <c r="H281" t="str">
        <f ca="1">_xlfn.IFNA(INDEX(Colony!$N$6:$N$15,MATCH(G281,Colony!$D$6:$D$15)),"")</f>
        <v/>
      </c>
      <c r="I281" s="12" t="str">
        <f t="shared" ca="1" si="6"/>
        <v/>
      </c>
    </row>
    <row r="282" spans="4:9" x14ac:dyDescent="0.25">
      <c r="D282">
        <f t="shared" ca="1" si="7"/>
        <v>287</v>
      </c>
      <c r="E282" s="2" t="str">
        <f t="array" aca="1" ref="E282" ca="1">IFERROR(_xlfn.IFNA(INDEX(Breeding!$K$4:$K$499,D282, 0),""),"")</f>
        <v/>
      </c>
      <c r="F282" t="str">
        <f t="array" aca="1" ref="F282" ca="1">IFERROR(_xlfn.IFNA(INDEX(Breeding!$M$4:$M$499,D282, 0),""),"")</f>
        <v/>
      </c>
      <c r="G282" t="str">
        <f t="array" aca="1" ref="G282" ca="1">IFERROR(_xlfn.IFNA(INDEX(Breeding!$N$4:$N$499,D282, 0),""),"")</f>
        <v/>
      </c>
      <c r="H282" t="str">
        <f ca="1">_xlfn.IFNA(INDEX(Colony!$N$6:$N$15,MATCH(G282,Colony!$D$6:$D$15)),"")</f>
        <v/>
      </c>
      <c r="I282" s="12" t="str">
        <f t="shared" ca="1" si="6"/>
        <v/>
      </c>
    </row>
    <row r="283" spans="4:9" x14ac:dyDescent="0.25">
      <c r="D283">
        <f t="shared" ca="1" si="7"/>
        <v>288</v>
      </c>
      <c r="E283" s="2" t="str">
        <f t="array" aca="1" ref="E283" ca="1">IFERROR(_xlfn.IFNA(INDEX(Breeding!$K$4:$K$499,D283, 0),""),"")</f>
        <v/>
      </c>
      <c r="F283" t="str">
        <f t="array" aca="1" ref="F283" ca="1">IFERROR(_xlfn.IFNA(INDEX(Breeding!$M$4:$M$499,D283, 0),""),"")</f>
        <v/>
      </c>
      <c r="G283" t="str">
        <f t="array" aca="1" ref="G283" ca="1">IFERROR(_xlfn.IFNA(INDEX(Breeding!$N$4:$N$499,D283, 0),""),"")</f>
        <v/>
      </c>
      <c r="H283" t="str">
        <f ca="1">_xlfn.IFNA(INDEX(Colony!$N$6:$N$15,MATCH(G283,Colony!$D$6:$D$15)),"")</f>
        <v/>
      </c>
      <c r="I283" s="12" t="str">
        <f t="shared" ca="1" si="6"/>
        <v/>
      </c>
    </row>
    <row r="284" spans="4:9" x14ac:dyDescent="0.25">
      <c r="D284">
        <f t="shared" ca="1" si="7"/>
        <v>289</v>
      </c>
      <c r="E284" s="2" t="str">
        <f t="array" aca="1" ref="E284" ca="1">IFERROR(_xlfn.IFNA(INDEX(Breeding!$K$4:$K$499,D284, 0),""),"")</f>
        <v/>
      </c>
      <c r="F284" t="str">
        <f t="array" aca="1" ref="F284" ca="1">IFERROR(_xlfn.IFNA(INDEX(Breeding!$M$4:$M$499,D284, 0),""),"")</f>
        <v/>
      </c>
      <c r="G284" t="str">
        <f t="array" aca="1" ref="G284" ca="1">IFERROR(_xlfn.IFNA(INDEX(Breeding!$N$4:$N$499,D284, 0),""),"")</f>
        <v/>
      </c>
      <c r="H284" t="str">
        <f ca="1">_xlfn.IFNA(INDEX(Colony!$N$6:$N$15,MATCH(G284,Colony!$D$6:$D$15)),"")</f>
        <v/>
      </c>
      <c r="I284" s="12" t="str">
        <f t="shared" ca="1" si="6"/>
        <v/>
      </c>
    </row>
    <row r="285" spans="4:9" x14ac:dyDescent="0.25">
      <c r="D285">
        <f t="shared" ca="1" si="7"/>
        <v>290</v>
      </c>
      <c r="E285" s="2" t="str">
        <f t="array" aca="1" ref="E285" ca="1">IFERROR(_xlfn.IFNA(INDEX(Breeding!$K$4:$K$499,D285, 0),""),"")</f>
        <v/>
      </c>
      <c r="F285" t="str">
        <f t="array" aca="1" ref="F285" ca="1">IFERROR(_xlfn.IFNA(INDEX(Breeding!$M$4:$M$499,D285, 0),""),"")</f>
        <v/>
      </c>
      <c r="G285" t="str">
        <f t="array" aca="1" ref="G285" ca="1">IFERROR(_xlfn.IFNA(INDEX(Breeding!$N$4:$N$499,D285, 0),""),"")</f>
        <v/>
      </c>
      <c r="H285" t="str">
        <f ca="1">_xlfn.IFNA(INDEX(Colony!$N$6:$N$15,MATCH(G285,Colony!$D$6:$D$15)),"")</f>
        <v/>
      </c>
      <c r="I285" s="12" t="str">
        <f t="shared" ca="1" si="6"/>
        <v/>
      </c>
    </row>
    <row r="286" spans="4:9" x14ac:dyDescent="0.25">
      <c r="D286">
        <f t="shared" ca="1" si="7"/>
        <v>291</v>
      </c>
      <c r="E286" s="2" t="str">
        <f t="array" aca="1" ref="E286" ca="1">IFERROR(_xlfn.IFNA(INDEX(Breeding!$K$4:$K$499,D286, 0),""),"")</f>
        <v/>
      </c>
      <c r="F286" t="str">
        <f t="array" aca="1" ref="F286" ca="1">IFERROR(_xlfn.IFNA(INDEX(Breeding!$M$4:$M$499,D286, 0),""),"")</f>
        <v/>
      </c>
      <c r="G286" t="str">
        <f t="array" aca="1" ref="G286" ca="1">IFERROR(_xlfn.IFNA(INDEX(Breeding!$N$4:$N$499,D286, 0),""),"")</f>
        <v/>
      </c>
      <c r="H286" t="str">
        <f ca="1">_xlfn.IFNA(INDEX(Colony!$N$6:$N$15,MATCH(G286,Colony!$D$6:$D$15)),"")</f>
        <v/>
      </c>
      <c r="I286" s="12" t="str">
        <f t="shared" ca="1" si="6"/>
        <v/>
      </c>
    </row>
    <row r="287" spans="4:9" x14ac:dyDescent="0.25">
      <c r="D287">
        <f t="shared" ca="1" si="7"/>
        <v>292</v>
      </c>
      <c r="E287" s="2" t="str">
        <f t="array" aca="1" ref="E287" ca="1">IFERROR(_xlfn.IFNA(INDEX(Breeding!$K$4:$K$499,D287, 0),""),"")</f>
        <v/>
      </c>
      <c r="F287" t="str">
        <f t="array" aca="1" ref="F287" ca="1">IFERROR(_xlfn.IFNA(INDEX(Breeding!$M$4:$M$499,D287, 0),""),"")</f>
        <v/>
      </c>
      <c r="G287" t="str">
        <f t="array" aca="1" ref="G287" ca="1">IFERROR(_xlfn.IFNA(INDEX(Breeding!$N$4:$N$499,D287, 0),""),"")</f>
        <v/>
      </c>
      <c r="H287" t="str">
        <f ca="1">_xlfn.IFNA(INDEX(Colony!$N$6:$N$15,MATCH(G287,Colony!$D$6:$D$15)),"")</f>
        <v/>
      </c>
      <c r="I287" s="12" t="str">
        <f t="shared" ca="1" si="6"/>
        <v/>
      </c>
    </row>
    <row r="288" spans="4:9" x14ac:dyDescent="0.25">
      <c r="D288">
        <f t="shared" ca="1" si="7"/>
        <v>293</v>
      </c>
      <c r="E288" s="2" t="str">
        <f t="array" aca="1" ref="E288" ca="1">IFERROR(_xlfn.IFNA(INDEX(Breeding!$K$4:$K$499,D288, 0),""),"")</f>
        <v/>
      </c>
      <c r="F288" t="str">
        <f t="array" aca="1" ref="F288" ca="1">IFERROR(_xlfn.IFNA(INDEX(Breeding!$M$4:$M$499,D288, 0),""),"")</f>
        <v/>
      </c>
      <c r="G288" t="str">
        <f t="array" aca="1" ref="G288" ca="1">IFERROR(_xlfn.IFNA(INDEX(Breeding!$N$4:$N$499,D288, 0),""),"")</f>
        <v/>
      </c>
      <c r="H288" t="str">
        <f ca="1">_xlfn.IFNA(INDEX(Colony!$N$6:$N$15,MATCH(G288,Colony!$D$6:$D$15)),"")</f>
        <v/>
      </c>
      <c r="I288" s="12" t="str">
        <f t="shared" ca="1" si="6"/>
        <v/>
      </c>
    </row>
    <row r="289" spans="4:9" x14ac:dyDescent="0.25">
      <c r="D289">
        <f t="shared" ca="1" si="7"/>
        <v>294</v>
      </c>
      <c r="E289" s="2" t="str">
        <f t="array" aca="1" ref="E289" ca="1">IFERROR(_xlfn.IFNA(INDEX(Breeding!$K$4:$K$499,D289, 0),""),"")</f>
        <v/>
      </c>
      <c r="F289" t="str">
        <f t="array" aca="1" ref="F289" ca="1">IFERROR(_xlfn.IFNA(INDEX(Breeding!$M$4:$M$499,D289, 0),""),"")</f>
        <v/>
      </c>
      <c r="G289" t="str">
        <f t="array" aca="1" ref="G289" ca="1">IFERROR(_xlfn.IFNA(INDEX(Breeding!$N$4:$N$499,D289, 0),""),"")</f>
        <v/>
      </c>
      <c r="H289" t="str">
        <f ca="1">_xlfn.IFNA(INDEX(Colony!$N$6:$N$15,MATCH(G289,Colony!$D$6:$D$15)),"")</f>
        <v/>
      </c>
      <c r="I289" s="12" t="str">
        <f t="shared" ca="1" si="6"/>
        <v/>
      </c>
    </row>
    <row r="290" spans="4:9" x14ac:dyDescent="0.25">
      <c r="D290">
        <f t="shared" ca="1" si="7"/>
        <v>295</v>
      </c>
      <c r="E290" s="2" t="str">
        <f t="array" aca="1" ref="E290" ca="1">IFERROR(_xlfn.IFNA(INDEX(Breeding!$K$4:$K$499,D290, 0),""),"")</f>
        <v/>
      </c>
      <c r="F290" t="str">
        <f t="array" aca="1" ref="F290" ca="1">IFERROR(_xlfn.IFNA(INDEX(Breeding!$M$4:$M$499,D290, 0),""),"")</f>
        <v/>
      </c>
      <c r="G290" t="str">
        <f t="array" aca="1" ref="G290" ca="1">IFERROR(_xlfn.IFNA(INDEX(Breeding!$N$4:$N$499,D290, 0),""),"")</f>
        <v/>
      </c>
      <c r="H290" t="str">
        <f ca="1">_xlfn.IFNA(INDEX(Colony!$N$6:$N$15,MATCH(G290,Colony!$D$6:$D$15)),"")</f>
        <v/>
      </c>
      <c r="I290" s="12" t="str">
        <f t="shared" ca="1" si="6"/>
        <v/>
      </c>
    </row>
    <row r="291" spans="4:9" x14ac:dyDescent="0.25">
      <c r="D291">
        <f t="shared" ca="1" si="7"/>
        <v>296</v>
      </c>
      <c r="E291" s="2" t="str">
        <f t="array" aca="1" ref="E291" ca="1">IFERROR(_xlfn.IFNA(INDEX(Breeding!$K$4:$K$499,D291, 0),""),"")</f>
        <v/>
      </c>
      <c r="F291" t="str">
        <f t="array" aca="1" ref="F291" ca="1">IFERROR(_xlfn.IFNA(INDEX(Breeding!$M$4:$M$499,D291, 0),""),"")</f>
        <v/>
      </c>
      <c r="G291" t="str">
        <f t="array" aca="1" ref="G291" ca="1">IFERROR(_xlfn.IFNA(INDEX(Breeding!$N$4:$N$499,D291, 0),""),"")</f>
        <v/>
      </c>
      <c r="H291" t="str">
        <f ca="1">_xlfn.IFNA(INDEX(Colony!$N$6:$N$15,MATCH(G291,Colony!$D$6:$D$15)),"")</f>
        <v/>
      </c>
      <c r="I291" s="12" t="str">
        <f t="shared" ca="1" si="6"/>
        <v/>
      </c>
    </row>
    <row r="292" spans="4:9" x14ac:dyDescent="0.25">
      <c r="D292">
        <f t="shared" ca="1" si="7"/>
        <v>297</v>
      </c>
      <c r="E292" s="2" t="str">
        <f t="array" aca="1" ref="E292" ca="1">IFERROR(_xlfn.IFNA(INDEX(Breeding!$K$4:$K$499,D292, 0),""),"")</f>
        <v/>
      </c>
      <c r="F292" t="str">
        <f t="array" aca="1" ref="F292" ca="1">IFERROR(_xlfn.IFNA(INDEX(Breeding!$M$4:$M$499,D292, 0),""),"")</f>
        <v/>
      </c>
      <c r="G292" t="str">
        <f t="array" aca="1" ref="G292" ca="1">IFERROR(_xlfn.IFNA(INDEX(Breeding!$N$4:$N$499,D292, 0),""),"")</f>
        <v/>
      </c>
      <c r="H292" t="str">
        <f ca="1">_xlfn.IFNA(INDEX(Colony!$N$6:$N$15,MATCH(G292,Colony!$D$6:$D$15)),"")</f>
        <v/>
      </c>
      <c r="I292" s="12" t="str">
        <f t="shared" ca="1" si="6"/>
        <v/>
      </c>
    </row>
    <row r="293" spans="4:9" x14ac:dyDescent="0.25">
      <c r="D293">
        <f t="shared" ca="1" si="7"/>
        <v>298</v>
      </c>
      <c r="E293" s="2" t="str">
        <f t="array" aca="1" ref="E293" ca="1">IFERROR(_xlfn.IFNA(INDEX(Breeding!$K$4:$K$499,D293, 0),""),"")</f>
        <v/>
      </c>
      <c r="F293" t="str">
        <f t="array" aca="1" ref="F293" ca="1">IFERROR(_xlfn.IFNA(INDEX(Breeding!$M$4:$M$499,D293, 0),""),"")</f>
        <v/>
      </c>
      <c r="G293" t="str">
        <f t="array" aca="1" ref="G293" ca="1">IFERROR(_xlfn.IFNA(INDEX(Breeding!$N$4:$N$499,D293, 0),""),"")</f>
        <v/>
      </c>
      <c r="H293" t="str">
        <f ca="1">_xlfn.IFNA(INDEX(Colony!$N$6:$N$15,MATCH(G293,Colony!$D$6:$D$15)),"")</f>
        <v/>
      </c>
      <c r="I293" s="12" t="str">
        <f t="shared" ref="I293:I356" ca="1" si="8">IFERROR(E293+21,"")</f>
        <v/>
      </c>
    </row>
    <row r="294" spans="4:9" x14ac:dyDescent="0.25">
      <c r="D294">
        <f t="shared" ca="1" si="7"/>
        <v>299</v>
      </c>
      <c r="E294" s="2" t="str">
        <f t="array" aca="1" ref="E294" ca="1">IFERROR(_xlfn.IFNA(INDEX(Breeding!$K$4:$K$499,D294, 0),""),"")</f>
        <v/>
      </c>
      <c r="F294" t="str">
        <f t="array" aca="1" ref="F294" ca="1">IFERROR(_xlfn.IFNA(INDEX(Breeding!$M$4:$M$499,D294, 0),""),"")</f>
        <v/>
      </c>
      <c r="G294" t="str">
        <f t="array" aca="1" ref="G294" ca="1">IFERROR(_xlfn.IFNA(INDEX(Breeding!$N$4:$N$499,D294, 0),""),"")</f>
        <v/>
      </c>
      <c r="H294" t="str">
        <f ca="1">_xlfn.IFNA(INDEX(Colony!$N$6:$N$15,MATCH(G294,Colony!$D$6:$D$15)),"")</f>
        <v/>
      </c>
      <c r="I294" s="12" t="str">
        <f t="shared" ca="1" si="8"/>
        <v/>
      </c>
    </row>
    <row r="295" spans="4:9" x14ac:dyDescent="0.25">
      <c r="D295">
        <f t="shared" ca="1" si="7"/>
        <v>300</v>
      </c>
      <c r="E295" s="2" t="str">
        <f t="array" aca="1" ref="E295" ca="1">IFERROR(_xlfn.IFNA(INDEX(Breeding!$K$4:$K$499,D295, 0),""),"")</f>
        <v/>
      </c>
      <c r="F295" t="str">
        <f t="array" aca="1" ref="F295" ca="1">IFERROR(_xlfn.IFNA(INDEX(Breeding!$M$4:$M$499,D295, 0),""),"")</f>
        <v/>
      </c>
      <c r="G295" t="str">
        <f t="array" aca="1" ref="G295" ca="1">IFERROR(_xlfn.IFNA(INDEX(Breeding!$N$4:$N$499,D295, 0),""),"")</f>
        <v/>
      </c>
      <c r="H295" t="str">
        <f ca="1">_xlfn.IFNA(INDEX(Colony!$N$6:$N$15,MATCH(G295,Colony!$D$6:$D$15)),"")</f>
        <v/>
      </c>
      <c r="I295" s="12" t="str">
        <f t="shared" ca="1" si="8"/>
        <v/>
      </c>
    </row>
    <row r="296" spans="4:9" x14ac:dyDescent="0.25">
      <c r="D296">
        <f t="shared" ca="1" si="7"/>
        <v>301</v>
      </c>
      <c r="E296" s="2" t="str">
        <f t="array" aca="1" ref="E296" ca="1">IFERROR(_xlfn.IFNA(INDEX(Breeding!$K$4:$K$499,D296, 0),""),"")</f>
        <v/>
      </c>
      <c r="F296" t="str">
        <f t="array" aca="1" ref="F296" ca="1">IFERROR(_xlfn.IFNA(INDEX(Breeding!$M$4:$M$499,D296, 0),""),"")</f>
        <v/>
      </c>
      <c r="G296" t="str">
        <f t="array" aca="1" ref="G296" ca="1">IFERROR(_xlfn.IFNA(INDEX(Breeding!$N$4:$N$499,D296, 0),""),"")</f>
        <v/>
      </c>
      <c r="H296" t="str">
        <f ca="1">_xlfn.IFNA(INDEX(Colony!$N$6:$N$15,MATCH(G296,Colony!$D$6:$D$15)),"")</f>
        <v/>
      </c>
      <c r="I296" s="12" t="str">
        <f t="shared" ca="1" si="8"/>
        <v/>
      </c>
    </row>
    <row r="297" spans="4:9" x14ac:dyDescent="0.25">
      <c r="D297">
        <f t="shared" ca="1" si="7"/>
        <v>302</v>
      </c>
      <c r="E297" s="2" t="str">
        <f t="array" aca="1" ref="E297" ca="1">IFERROR(_xlfn.IFNA(INDEX(Breeding!$K$4:$K$499,D297, 0),""),"")</f>
        <v/>
      </c>
      <c r="F297" t="str">
        <f t="array" aca="1" ref="F297" ca="1">IFERROR(_xlfn.IFNA(INDEX(Breeding!$M$4:$M$499,D297, 0),""),"")</f>
        <v/>
      </c>
      <c r="G297" t="str">
        <f t="array" aca="1" ref="G297" ca="1">IFERROR(_xlfn.IFNA(INDEX(Breeding!$N$4:$N$499,D297, 0),""),"")</f>
        <v/>
      </c>
      <c r="H297" t="str">
        <f ca="1">_xlfn.IFNA(INDEX(Colony!$N$6:$N$15,MATCH(G297,Colony!$D$6:$D$15)),"")</f>
        <v/>
      </c>
      <c r="I297" s="12" t="str">
        <f t="shared" ca="1" si="8"/>
        <v/>
      </c>
    </row>
    <row r="298" spans="4:9" x14ac:dyDescent="0.25">
      <c r="D298">
        <f t="shared" ca="1" si="7"/>
        <v>303</v>
      </c>
      <c r="E298" s="2" t="str">
        <f t="array" aca="1" ref="E298" ca="1">IFERROR(_xlfn.IFNA(INDEX(Breeding!$K$4:$K$499,D298, 0),""),"")</f>
        <v/>
      </c>
      <c r="F298" t="str">
        <f t="array" aca="1" ref="F298" ca="1">IFERROR(_xlfn.IFNA(INDEX(Breeding!$M$4:$M$499,D298, 0),""),"")</f>
        <v/>
      </c>
      <c r="G298" t="str">
        <f t="array" aca="1" ref="G298" ca="1">IFERROR(_xlfn.IFNA(INDEX(Breeding!$N$4:$N$499,D298, 0),""),"")</f>
        <v/>
      </c>
      <c r="H298" t="str">
        <f ca="1">_xlfn.IFNA(INDEX(Colony!$N$6:$N$15,MATCH(G298,Colony!$D$6:$D$15)),"")</f>
        <v/>
      </c>
      <c r="I298" s="12" t="str">
        <f t="shared" ca="1" si="8"/>
        <v/>
      </c>
    </row>
    <row r="299" spans="4:9" x14ac:dyDescent="0.25">
      <c r="D299">
        <f t="shared" ca="1" si="7"/>
        <v>304</v>
      </c>
      <c r="E299" s="2" t="str">
        <f t="array" aca="1" ref="E299" ca="1">IFERROR(_xlfn.IFNA(INDEX(Breeding!$K$4:$K$499,D299, 0),""),"")</f>
        <v/>
      </c>
      <c r="F299" t="str">
        <f t="array" aca="1" ref="F299" ca="1">IFERROR(_xlfn.IFNA(INDEX(Breeding!$M$4:$M$499,D299, 0),""),"")</f>
        <v/>
      </c>
      <c r="G299" t="str">
        <f t="array" aca="1" ref="G299" ca="1">IFERROR(_xlfn.IFNA(INDEX(Breeding!$N$4:$N$499,D299, 0),""),"")</f>
        <v/>
      </c>
      <c r="H299" t="str">
        <f ca="1">_xlfn.IFNA(INDEX(Colony!$N$6:$N$15,MATCH(G299,Colony!$D$6:$D$15)),"")</f>
        <v/>
      </c>
      <c r="I299" s="12" t="str">
        <f t="shared" ca="1" si="8"/>
        <v/>
      </c>
    </row>
    <row r="300" spans="4:9" x14ac:dyDescent="0.25">
      <c r="D300">
        <f t="shared" ca="1" si="7"/>
        <v>305</v>
      </c>
      <c r="E300" s="2" t="str">
        <f t="array" aca="1" ref="E300" ca="1">IFERROR(_xlfn.IFNA(INDEX(Breeding!$K$4:$K$499,D300, 0),""),"")</f>
        <v/>
      </c>
      <c r="F300" t="str">
        <f t="array" aca="1" ref="F300" ca="1">IFERROR(_xlfn.IFNA(INDEX(Breeding!$M$4:$M$499,D300, 0),""),"")</f>
        <v/>
      </c>
      <c r="G300" t="str">
        <f t="array" aca="1" ref="G300" ca="1">IFERROR(_xlfn.IFNA(INDEX(Breeding!$N$4:$N$499,D300, 0),""),"")</f>
        <v/>
      </c>
      <c r="H300" t="str">
        <f ca="1">_xlfn.IFNA(INDEX(Colony!$N$6:$N$15,MATCH(G300,Colony!$D$6:$D$15)),"")</f>
        <v/>
      </c>
      <c r="I300" s="12" t="str">
        <f t="shared" ca="1" si="8"/>
        <v/>
      </c>
    </row>
    <row r="301" spans="4:9" x14ac:dyDescent="0.25">
      <c r="D301">
        <f t="shared" ca="1" si="7"/>
        <v>306</v>
      </c>
      <c r="E301" s="2" t="str">
        <f t="array" aca="1" ref="E301" ca="1">IFERROR(_xlfn.IFNA(INDEX(Breeding!$K$4:$K$499,D301, 0),""),"")</f>
        <v/>
      </c>
      <c r="F301" t="str">
        <f t="array" aca="1" ref="F301" ca="1">IFERROR(_xlfn.IFNA(INDEX(Breeding!$M$4:$M$499,D301, 0),""),"")</f>
        <v/>
      </c>
      <c r="G301" t="str">
        <f t="array" aca="1" ref="G301" ca="1">IFERROR(_xlfn.IFNA(INDEX(Breeding!$N$4:$N$499,D301, 0),""),"")</f>
        <v/>
      </c>
      <c r="H301" t="str">
        <f ca="1">_xlfn.IFNA(INDEX(Colony!$N$6:$N$15,MATCH(G301,Colony!$D$6:$D$15)),"")</f>
        <v/>
      </c>
      <c r="I301" s="12" t="str">
        <f t="shared" ca="1" si="8"/>
        <v/>
      </c>
    </row>
    <row r="302" spans="4:9" x14ac:dyDescent="0.25">
      <c r="D302">
        <f t="shared" ca="1" si="7"/>
        <v>307</v>
      </c>
      <c r="E302" s="2" t="str">
        <f t="array" aca="1" ref="E302" ca="1">IFERROR(_xlfn.IFNA(INDEX(Breeding!$K$4:$K$499,D302, 0),""),"")</f>
        <v/>
      </c>
      <c r="F302" t="str">
        <f t="array" aca="1" ref="F302" ca="1">IFERROR(_xlfn.IFNA(INDEX(Breeding!$M$4:$M$499,D302, 0),""),"")</f>
        <v/>
      </c>
      <c r="G302" t="str">
        <f t="array" aca="1" ref="G302" ca="1">IFERROR(_xlfn.IFNA(INDEX(Breeding!$N$4:$N$499,D302, 0),""),"")</f>
        <v/>
      </c>
      <c r="H302" t="str">
        <f ca="1">_xlfn.IFNA(INDEX(Colony!$N$6:$N$15,MATCH(G302,Colony!$D$6:$D$15)),"")</f>
        <v/>
      </c>
      <c r="I302" s="12" t="str">
        <f t="shared" ca="1" si="8"/>
        <v/>
      </c>
    </row>
    <row r="303" spans="4:9" x14ac:dyDescent="0.25">
      <c r="D303">
        <f t="shared" ca="1" si="7"/>
        <v>308</v>
      </c>
      <c r="E303" s="2" t="str">
        <f t="array" aca="1" ref="E303" ca="1">IFERROR(_xlfn.IFNA(INDEX(Breeding!$K$4:$K$499,D303, 0),""),"")</f>
        <v/>
      </c>
      <c r="F303" t="str">
        <f t="array" aca="1" ref="F303" ca="1">IFERROR(_xlfn.IFNA(INDEX(Breeding!$M$4:$M$499,D303, 0),""),"")</f>
        <v/>
      </c>
      <c r="G303" t="str">
        <f t="array" aca="1" ref="G303" ca="1">IFERROR(_xlfn.IFNA(INDEX(Breeding!$N$4:$N$499,D303, 0),""),"")</f>
        <v/>
      </c>
      <c r="H303" t="str">
        <f ca="1">_xlfn.IFNA(INDEX(Colony!$N$6:$N$15,MATCH(G303,Colony!$D$6:$D$15)),"")</f>
        <v/>
      </c>
      <c r="I303" s="12" t="str">
        <f t="shared" ca="1" si="8"/>
        <v/>
      </c>
    </row>
    <row r="304" spans="4:9" x14ac:dyDescent="0.25">
      <c r="D304">
        <f t="shared" ca="1" si="7"/>
        <v>309</v>
      </c>
      <c r="E304" s="2" t="str">
        <f t="array" aca="1" ref="E304" ca="1">IFERROR(_xlfn.IFNA(INDEX(Breeding!$K$4:$K$499,D304, 0),""),"")</f>
        <v/>
      </c>
      <c r="F304" t="str">
        <f t="array" aca="1" ref="F304" ca="1">IFERROR(_xlfn.IFNA(INDEX(Breeding!$M$4:$M$499,D304, 0),""),"")</f>
        <v/>
      </c>
      <c r="G304" t="str">
        <f t="array" aca="1" ref="G304" ca="1">IFERROR(_xlfn.IFNA(INDEX(Breeding!$N$4:$N$499,D304, 0),""),"")</f>
        <v/>
      </c>
      <c r="H304" t="str">
        <f ca="1">_xlfn.IFNA(INDEX(Colony!$N$6:$N$15,MATCH(G304,Colony!$D$6:$D$15)),"")</f>
        <v/>
      </c>
      <c r="I304" s="12" t="str">
        <f t="shared" ca="1" si="8"/>
        <v/>
      </c>
    </row>
    <row r="305" spans="4:9" x14ac:dyDescent="0.25">
      <c r="D305">
        <f t="shared" ca="1" si="7"/>
        <v>310</v>
      </c>
      <c r="E305" s="2" t="str">
        <f t="array" aca="1" ref="E305" ca="1">IFERROR(_xlfn.IFNA(INDEX(Breeding!$K$4:$K$499,D305, 0),""),"")</f>
        <v/>
      </c>
      <c r="F305" t="str">
        <f t="array" aca="1" ref="F305" ca="1">IFERROR(_xlfn.IFNA(INDEX(Breeding!$M$4:$M$499,D305, 0),""),"")</f>
        <v/>
      </c>
      <c r="G305" t="str">
        <f t="array" aca="1" ref="G305" ca="1">IFERROR(_xlfn.IFNA(INDEX(Breeding!$N$4:$N$499,D305, 0),""),"")</f>
        <v/>
      </c>
      <c r="H305" t="str">
        <f ca="1">_xlfn.IFNA(INDEX(Colony!$N$6:$N$15,MATCH(G305,Colony!$D$6:$D$15)),"")</f>
        <v/>
      </c>
      <c r="I305" s="12" t="str">
        <f t="shared" ca="1" si="8"/>
        <v/>
      </c>
    </row>
    <row r="306" spans="4:9" x14ac:dyDescent="0.25">
      <c r="D306">
        <f t="shared" ca="1" si="7"/>
        <v>311</v>
      </c>
      <c r="E306" s="2" t="str">
        <f t="array" aca="1" ref="E306" ca="1">IFERROR(_xlfn.IFNA(INDEX(Breeding!$K$4:$K$499,D306, 0),""),"")</f>
        <v/>
      </c>
      <c r="F306" t="str">
        <f t="array" aca="1" ref="F306" ca="1">IFERROR(_xlfn.IFNA(INDEX(Breeding!$M$4:$M$499,D306, 0),""),"")</f>
        <v/>
      </c>
      <c r="G306" t="str">
        <f t="array" aca="1" ref="G306" ca="1">IFERROR(_xlfn.IFNA(INDEX(Breeding!$N$4:$N$499,D306, 0),""),"")</f>
        <v/>
      </c>
      <c r="H306" t="str">
        <f ca="1">_xlfn.IFNA(INDEX(Colony!$N$6:$N$15,MATCH(G306,Colony!$D$6:$D$15)),"")</f>
        <v/>
      </c>
      <c r="I306" s="12" t="str">
        <f t="shared" ca="1" si="8"/>
        <v/>
      </c>
    </row>
    <row r="307" spans="4:9" x14ac:dyDescent="0.25">
      <c r="D307">
        <f t="shared" ca="1" si="7"/>
        <v>312</v>
      </c>
      <c r="E307" s="2" t="str">
        <f t="array" aca="1" ref="E307" ca="1">IFERROR(_xlfn.IFNA(INDEX(Breeding!$K$4:$K$499,D307, 0),""),"")</f>
        <v/>
      </c>
      <c r="F307" t="str">
        <f t="array" aca="1" ref="F307" ca="1">IFERROR(_xlfn.IFNA(INDEX(Breeding!$M$4:$M$499,D307, 0),""),"")</f>
        <v/>
      </c>
      <c r="G307" t="str">
        <f t="array" aca="1" ref="G307" ca="1">IFERROR(_xlfn.IFNA(INDEX(Breeding!$N$4:$N$499,D307, 0),""),"")</f>
        <v/>
      </c>
      <c r="H307" t="str">
        <f ca="1">_xlfn.IFNA(INDEX(Colony!$N$6:$N$15,MATCH(G307,Colony!$D$6:$D$15)),"")</f>
        <v/>
      </c>
      <c r="I307" s="12" t="str">
        <f t="shared" ca="1" si="8"/>
        <v/>
      </c>
    </row>
    <row r="308" spans="4:9" x14ac:dyDescent="0.25">
      <c r="D308">
        <f t="shared" ca="1" si="7"/>
        <v>313</v>
      </c>
      <c r="E308" s="2" t="str">
        <f t="array" aca="1" ref="E308" ca="1">IFERROR(_xlfn.IFNA(INDEX(Breeding!$K$4:$K$499,D308, 0),""),"")</f>
        <v/>
      </c>
      <c r="F308" t="str">
        <f t="array" aca="1" ref="F308" ca="1">IFERROR(_xlfn.IFNA(INDEX(Breeding!$M$4:$M$499,D308, 0),""),"")</f>
        <v/>
      </c>
      <c r="G308" t="str">
        <f t="array" aca="1" ref="G308" ca="1">IFERROR(_xlfn.IFNA(INDEX(Breeding!$N$4:$N$499,D308, 0),""),"")</f>
        <v/>
      </c>
      <c r="H308" t="str">
        <f ca="1">_xlfn.IFNA(INDEX(Colony!$N$6:$N$15,MATCH(G308,Colony!$D$6:$D$15)),"")</f>
        <v/>
      </c>
      <c r="I308" s="12" t="str">
        <f t="shared" ca="1" si="8"/>
        <v/>
      </c>
    </row>
    <row r="309" spans="4:9" x14ac:dyDescent="0.25">
      <c r="D309">
        <f t="shared" ca="1" si="7"/>
        <v>314</v>
      </c>
      <c r="E309" s="2" t="str">
        <f t="array" aca="1" ref="E309" ca="1">IFERROR(_xlfn.IFNA(INDEX(Breeding!$K$4:$K$499,D309, 0),""),"")</f>
        <v/>
      </c>
      <c r="F309" t="str">
        <f t="array" aca="1" ref="F309" ca="1">IFERROR(_xlfn.IFNA(INDEX(Breeding!$M$4:$M$499,D309, 0),""),"")</f>
        <v/>
      </c>
      <c r="G309" t="str">
        <f t="array" aca="1" ref="G309" ca="1">IFERROR(_xlfn.IFNA(INDEX(Breeding!$N$4:$N$499,D309, 0),""),"")</f>
        <v/>
      </c>
      <c r="H309" t="str">
        <f ca="1">_xlfn.IFNA(INDEX(Colony!$N$6:$N$15,MATCH(G309,Colony!$D$6:$D$15)),"")</f>
        <v/>
      </c>
      <c r="I309" s="12" t="str">
        <f t="shared" ca="1" si="8"/>
        <v/>
      </c>
    </row>
    <row r="310" spans="4:9" x14ac:dyDescent="0.25">
      <c r="D310">
        <f t="shared" ca="1" si="7"/>
        <v>315</v>
      </c>
      <c r="E310" s="2" t="str">
        <f t="array" aca="1" ref="E310" ca="1">IFERROR(_xlfn.IFNA(INDEX(Breeding!$K$4:$K$499,D310, 0),""),"")</f>
        <v/>
      </c>
      <c r="F310" t="str">
        <f t="array" aca="1" ref="F310" ca="1">IFERROR(_xlfn.IFNA(INDEX(Breeding!$M$4:$M$499,D310, 0),""),"")</f>
        <v/>
      </c>
      <c r="G310" t="str">
        <f t="array" aca="1" ref="G310" ca="1">IFERROR(_xlfn.IFNA(INDEX(Breeding!$N$4:$N$499,D310, 0),""),"")</f>
        <v/>
      </c>
      <c r="H310" t="str">
        <f ca="1">_xlfn.IFNA(INDEX(Colony!$N$6:$N$15,MATCH(G310,Colony!$D$6:$D$15)),"")</f>
        <v/>
      </c>
      <c r="I310" s="12" t="str">
        <f t="shared" ca="1" si="8"/>
        <v/>
      </c>
    </row>
    <row r="311" spans="4:9" x14ac:dyDescent="0.25">
      <c r="D311">
        <f t="shared" ca="1" si="7"/>
        <v>316</v>
      </c>
      <c r="E311" s="2" t="str">
        <f t="array" aca="1" ref="E311" ca="1">IFERROR(_xlfn.IFNA(INDEX(Breeding!$K$4:$K$499,D311, 0),""),"")</f>
        <v/>
      </c>
      <c r="F311" t="str">
        <f t="array" aca="1" ref="F311" ca="1">IFERROR(_xlfn.IFNA(INDEX(Breeding!$M$4:$M$499,D311, 0),""),"")</f>
        <v/>
      </c>
      <c r="G311" t="str">
        <f t="array" aca="1" ref="G311" ca="1">IFERROR(_xlfn.IFNA(INDEX(Breeding!$N$4:$N$499,D311, 0),""),"")</f>
        <v/>
      </c>
      <c r="H311" t="str">
        <f ca="1">_xlfn.IFNA(INDEX(Colony!$N$6:$N$15,MATCH(G311,Colony!$D$6:$D$15)),"")</f>
        <v/>
      </c>
      <c r="I311" s="12" t="str">
        <f t="shared" ca="1" si="8"/>
        <v/>
      </c>
    </row>
    <row r="312" spans="4:9" x14ac:dyDescent="0.25">
      <c r="D312">
        <f t="shared" ca="1" si="7"/>
        <v>317</v>
      </c>
      <c r="E312" s="2" t="str">
        <f t="array" aca="1" ref="E312" ca="1">IFERROR(_xlfn.IFNA(INDEX(Breeding!$K$4:$K$499,D312, 0),""),"")</f>
        <v/>
      </c>
      <c r="F312" t="str">
        <f t="array" aca="1" ref="F312" ca="1">IFERROR(_xlfn.IFNA(INDEX(Breeding!$M$4:$M$499,D312, 0),""),"")</f>
        <v/>
      </c>
      <c r="G312" t="str">
        <f t="array" aca="1" ref="G312" ca="1">IFERROR(_xlfn.IFNA(INDEX(Breeding!$N$4:$N$499,D312, 0),""),"")</f>
        <v/>
      </c>
      <c r="H312" t="str">
        <f ca="1">_xlfn.IFNA(INDEX(Colony!$N$6:$N$15,MATCH(G312,Colony!$D$6:$D$15)),"")</f>
        <v/>
      </c>
      <c r="I312" s="12" t="str">
        <f t="shared" ca="1" si="8"/>
        <v/>
      </c>
    </row>
    <row r="313" spans="4:9" x14ac:dyDescent="0.25">
      <c r="D313">
        <f t="shared" ca="1" si="7"/>
        <v>318</v>
      </c>
      <c r="E313" s="2" t="str">
        <f t="array" aca="1" ref="E313" ca="1">IFERROR(_xlfn.IFNA(INDEX(Breeding!$K$4:$K$499,D313, 0),""),"")</f>
        <v/>
      </c>
      <c r="F313" t="str">
        <f t="array" aca="1" ref="F313" ca="1">IFERROR(_xlfn.IFNA(INDEX(Breeding!$M$4:$M$499,D313, 0),""),"")</f>
        <v/>
      </c>
      <c r="G313" t="str">
        <f t="array" aca="1" ref="G313" ca="1">IFERROR(_xlfn.IFNA(INDEX(Breeding!$N$4:$N$499,D313, 0),""),"")</f>
        <v/>
      </c>
      <c r="H313" t="str">
        <f ca="1">_xlfn.IFNA(INDEX(Colony!$N$6:$N$15,MATCH(G313,Colony!$D$6:$D$15)),"")</f>
        <v/>
      </c>
      <c r="I313" s="12" t="str">
        <f t="shared" ca="1" si="8"/>
        <v/>
      </c>
    </row>
    <row r="314" spans="4:9" x14ac:dyDescent="0.25">
      <c r="D314">
        <f t="shared" ca="1" si="7"/>
        <v>319</v>
      </c>
      <c r="E314" s="2" t="str">
        <f t="array" aca="1" ref="E314" ca="1">IFERROR(_xlfn.IFNA(INDEX(Breeding!$K$4:$K$499,D314, 0),""),"")</f>
        <v/>
      </c>
      <c r="F314" t="str">
        <f t="array" aca="1" ref="F314" ca="1">IFERROR(_xlfn.IFNA(INDEX(Breeding!$M$4:$M$499,D314, 0),""),"")</f>
        <v/>
      </c>
      <c r="G314" t="str">
        <f t="array" aca="1" ref="G314" ca="1">IFERROR(_xlfn.IFNA(INDEX(Breeding!$N$4:$N$499,D314, 0),""),"")</f>
        <v/>
      </c>
      <c r="H314" t="str">
        <f ca="1">_xlfn.IFNA(INDEX(Colony!$N$6:$N$15,MATCH(G314,Colony!$D$6:$D$15)),"")</f>
        <v/>
      </c>
      <c r="I314" s="12" t="str">
        <f t="shared" ca="1" si="8"/>
        <v/>
      </c>
    </row>
    <row r="315" spans="4:9" x14ac:dyDescent="0.25">
      <c r="D315">
        <f t="shared" ca="1" si="7"/>
        <v>320</v>
      </c>
      <c r="E315" s="2" t="str">
        <f t="array" aca="1" ref="E315" ca="1">IFERROR(_xlfn.IFNA(INDEX(Breeding!$K$4:$K$499,D315, 0),""),"")</f>
        <v/>
      </c>
      <c r="F315" t="str">
        <f t="array" aca="1" ref="F315" ca="1">IFERROR(_xlfn.IFNA(INDEX(Breeding!$M$4:$M$499,D315, 0),""),"")</f>
        <v/>
      </c>
      <c r="G315" t="str">
        <f t="array" aca="1" ref="G315" ca="1">IFERROR(_xlfn.IFNA(INDEX(Breeding!$N$4:$N$499,D315, 0),""),"")</f>
        <v/>
      </c>
      <c r="H315" t="str">
        <f ca="1">_xlfn.IFNA(INDEX(Colony!$N$6:$N$15,MATCH(G315,Colony!$D$6:$D$15)),"")</f>
        <v/>
      </c>
      <c r="I315" s="12" t="str">
        <f t="shared" ca="1" si="8"/>
        <v/>
      </c>
    </row>
    <row r="316" spans="4:9" x14ac:dyDescent="0.25">
      <c r="D316">
        <f t="shared" ca="1" si="7"/>
        <v>321</v>
      </c>
      <c r="E316" s="2" t="str">
        <f t="array" aca="1" ref="E316" ca="1">IFERROR(_xlfn.IFNA(INDEX(Breeding!$K$4:$K$499,D316, 0),""),"")</f>
        <v/>
      </c>
      <c r="F316" t="str">
        <f t="array" aca="1" ref="F316" ca="1">IFERROR(_xlfn.IFNA(INDEX(Breeding!$M$4:$M$499,D316, 0),""),"")</f>
        <v/>
      </c>
      <c r="G316" t="str">
        <f t="array" aca="1" ref="G316" ca="1">IFERROR(_xlfn.IFNA(INDEX(Breeding!$N$4:$N$499,D316, 0),""),"")</f>
        <v/>
      </c>
      <c r="H316" t="str">
        <f ca="1">_xlfn.IFNA(INDEX(Colony!$N$6:$N$15,MATCH(G316,Colony!$D$6:$D$15)),"")</f>
        <v/>
      </c>
      <c r="I316" s="12" t="str">
        <f t="shared" ca="1" si="8"/>
        <v/>
      </c>
    </row>
    <row r="317" spans="4:9" x14ac:dyDescent="0.25">
      <c r="D317">
        <f t="shared" ca="1" si="7"/>
        <v>322</v>
      </c>
      <c r="E317" s="2" t="str">
        <f t="array" aca="1" ref="E317" ca="1">IFERROR(_xlfn.IFNA(INDEX(Breeding!$K$4:$K$499,D317, 0),""),"")</f>
        <v/>
      </c>
      <c r="F317" t="str">
        <f t="array" aca="1" ref="F317" ca="1">IFERROR(_xlfn.IFNA(INDEX(Breeding!$M$4:$M$499,D317, 0),""),"")</f>
        <v/>
      </c>
      <c r="G317" t="str">
        <f t="array" aca="1" ref="G317" ca="1">IFERROR(_xlfn.IFNA(INDEX(Breeding!$N$4:$N$499,D317, 0),""),"")</f>
        <v/>
      </c>
      <c r="H317" t="str">
        <f ca="1">_xlfn.IFNA(INDEX(Colony!$N$6:$N$15,MATCH(G317,Colony!$D$6:$D$15)),"")</f>
        <v/>
      </c>
      <c r="I317" s="12" t="str">
        <f t="shared" ca="1" si="8"/>
        <v/>
      </c>
    </row>
    <row r="318" spans="4:9" x14ac:dyDescent="0.25">
      <c r="D318">
        <f t="shared" ca="1" si="7"/>
        <v>323</v>
      </c>
      <c r="E318" s="2" t="str">
        <f t="array" aca="1" ref="E318" ca="1">IFERROR(_xlfn.IFNA(INDEX(Breeding!$K$4:$K$499,D318, 0),""),"")</f>
        <v/>
      </c>
      <c r="F318" t="str">
        <f t="array" aca="1" ref="F318" ca="1">IFERROR(_xlfn.IFNA(INDEX(Breeding!$M$4:$M$499,D318, 0),""),"")</f>
        <v/>
      </c>
      <c r="G318" t="str">
        <f t="array" aca="1" ref="G318" ca="1">IFERROR(_xlfn.IFNA(INDEX(Breeding!$N$4:$N$499,D318, 0),""),"")</f>
        <v/>
      </c>
      <c r="H318" t="str">
        <f ca="1">_xlfn.IFNA(INDEX(Colony!$N$6:$N$15,MATCH(G318,Colony!$D$6:$D$15)),"")</f>
        <v/>
      </c>
      <c r="I318" s="12" t="str">
        <f t="shared" ca="1" si="8"/>
        <v/>
      </c>
    </row>
    <row r="319" spans="4:9" x14ac:dyDescent="0.25">
      <c r="D319">
        <f t="shared" ca="1" si="7"/>
        <v>324</v>
      </c>
      <c r="E319" s="2" t="str">
        <f t="array" aca="1" ref="E319" ca="1">IFERROR(_xlfn.IFNA(INDEX(Breeding!$K$4:$K$499,D319, 0),""),"")</f>
        <v/>
      </c>
      <c r="F319" t="str">
        <f t="array" aca="1" ref="F319" ca="1">IFERROR(_xlfn.IFNA(INDEX(Breeding!$M$4:$M$499,D319, 0),""),"")</f>
        <v/>
      </c>
      <c r="G319" t="str">
        <f t="array" aca="1" ref="G319" ca="1">IFERROR(_xlfn.IFNA(INDEX(Breeding!$N$4:$N$499,D319, 0),""),"")</f>
        <v/>
      </c>
      <c r="H319" t="str">
        <f ca="1">_xlfn.IFNA(INDEX(Colony!$N$6:$N$15,MATCH(G319,Colony!$D$6:$D$15)),"")</f>
        <v/>
      </c>
      <c r="I319" s="12" t="str">
        <f t="shared" ca="1" si="8"/>
        <v/>
      </c>
    </row>
    <row r="320" spans="4:9" x14ac:dyDescent="0.25">
      <c r="D320">
        <f t="shared" ca="1" si="7"/>
        <v>325</v>
      </c>
      <c r="E320" s="2" t="str">
        <f t="array" aca="1" ref="E320" ca="1">IFERROR(_xlfn.IFNA(INDEX(Breeding!$K$4:$K$499,D320, 0),""),"")</f>
        <v/>
      </c>
      <c r="F320" t="str">
        <f t="array" aca="1" ref="F320" ca="1">IFERROR(_xlfn.IFNA(INDEX(Breeding!$M$4:$M$499,D320, 0),""),"")</f>
        <v/>
      </c>
      <c r="G320" t="str">
        <f t="array" aca="1" ref="G320" ca="1">IFERROR(_xlfn.IFNA(INDEX(Breeding!$N$4:$N$499,D320, 0),""),"")</f>
        <v/>
      </c>
      <c r="H320" t="str">
        <f ca="1">_xlfn.IFNA(INDEX(Colony!$N$6:$N$15,MATCH(G320,Colony!$D$6:$D$15)),"")</f>
        <v/>
      </c>
      <c r="I320" s="12" t="str">
        <f t="shared" ca="1" si="8"/>
        <v/>
      </c>
    </row>
    <row r="321" spans="4:9" x14ac:dyDescent="0.25">
      <c r="D321">
        <f t="shared" ca="1" si="7"/>
        <v>326</v>
      </c>
      <c r="E321" s="2" t="str">
        <f t="array" aca="1" ref="E321" ca="1">IFERROR(_xlfn.IFNA(INDEX(Breeding!$K$4:$K$499,D321, 0),""),"")</f>
        <v/>
      </c>
      <c r="F321" t="str">
        <f t="array" aca="1" ref="F321" ca="1">IFERROR(_xlfn.IFNA(INDEX(Breeding!$M$4:$M$499,D321, 0),""),"")</f>
        <v/>
      </c>
      <c r="G321" t="str">
        <f t="array" aca="1" ref="G321" ca="1">IFERROR(_xlfn.IFNA(INDEX(Breeding!$N$4:$N$499,D321, 0),""),"")</f>
        <v/>
      </c>
      <c r="H321" t="str">
        <f ca="1">_xlfn.IFNA(INDEX(Colony!$N$6:$N$15,MATCH(G321,Colony!$D$6:$D$15)),"")</f>
        <v/>
      </c>
      <c r="I321" s="12" t="str">
        <f t="shared" ca="1" si="8"/>
        <v/>
      </c>
    </row>
    <row r="322" spans="4:9" x14ac:dyDescent="0.25">
      <c r="D322">
        <f t="shared" ca="1" si="7"/>
        <v>327</v>
      </c>
      <c r="E322" s="2" t="str">
        <f t="array" aca="1" ref="E322" ca="1">IFERROR(_xlfn.IFNA(INDEX(Breeding!$K$4:$K$499,D322, 0),""),"")</f>
        <v/>
      </c>
      <c r="F322" t="str">
        <f t="array" aca="1" ref="F322" ca="1">IFERROR(_xlfn.IFNA(INDEX(Breeding!$M$4:$M$499,D322, 0),""),"")</f>
        <v/>
      </c>
      <c r="G322" t="str">
        <f t="array" aca="1" ref="G322" ca="1">IFERROR(_xlfn.IFNA(INDEX(Breeding!$N$4:$N$499,D322, 0),""),"")</f>
        <v/>
      </c>
      <c r="H322" t="str">
        <f ca="1">_xlfn.IFNA(INDEX(Colony!$N$6:$N$15,MATCH(G322,Colony!$D$6:$D$15)),"")</f>
        <v/>
      </c>
      <c r="I322" s="12" t="str">
        <f t="shared" ca="1" si="8"/>
        <v/>
      </c>
    </row>
    <row r="323" spans="4:9" x14ac:dyDescent="0.25">
      <c r="D323">
        <f t="shared" ca="1" si="7"/>
        <v>328</v>
      </c>
      <c r="E323" s="2" t="str">
        <f t="array" aca="1" ref="E323" ca="1">IFERROR(_xlfn.IFNA(INDEX(Breeding!$K$4:$K$499,D323, 0),""),"")</f>
        <v/>
      </c>
      <c r="F323" t="str">
        <f t="array" aca="1" ref="F323" ca="1">IFERROR(_xlfn.IFNA(INDEX(Breeding!$M$4:$M$499,D323, 0),""),"")</f>
        <v/>
      </c>
      <c r="G323" t="str">
        <f t="array" aca="1" ref="G323" ca="1">IFERROR(_xlfn.IFNA(INDEX(Breeding!$N$4:$N$499,D323, 0),""),"")</f>
        <v/>
      </c>
      <c r="H323" t="str">
        <f ca="1">_xlfn.IFNA(INDEX(Colony!$N$6:$N$15,MATCH(G323,Colony!$D$6:$D$15)),"")</f>
        <v/>
      </c>
      <c r="I323" s="12" t="str">
        <f t="shared" ca="1" si="8"/>
        <v/>
      </c>
    </row>
    <row r="324" spans="4:9" x14ac:dyDescent="0.25">
      <c r="D324">
        <f t="shared" ca="1" si="7"/>
        <v>329</v>
      </c>
      <c r="E324" s="2" t="str">
        <f t="array" aca="1" ref="E324" ca="1">IFERROR(_xlfn.IFNA(INDEX(Breeding!$K$4:$K$499,D324, 0),""),"")</f>
        <v/>
      </c>
      <c r="F324" t="str">
        <f t="array" aca="1" ref="F324" ca="1">IFERROR(_xlfn.IFNA(INDEX(Breeding!$M$4:$M$499,D324, 0),""),"")</f>
        <v/>
      </c>
      <c r="G324" t="str">
        <f t="array" aca="1" ref="G324" ca="1">IFERROR(_xlfn.IFNA(INDEX(Breeding!$N$4:$N$499,D324, 0),""),"")</f>
        <v/>
      </c>
      <c r="H324" t="str">
        <f ca="1">_xlfn.IFNA(INDEX(Colony!$N$6:$N$15,MATCH(G324,Colony!$D$6:$D$15)),"")</f>
        <v/>
      </c>
      <c r="I324" s="12" t="str">
        <f t="shared" ca="1" si="8"/>
        <v/>
      </c>
    </row>
    <row r="325" spans="4:9" x14ac:dyDescent="0.25">
      <c r="D325">
        <f t="shared" ca="1" si="7"/>
        <v>330</v>
      </c>
      <c r="E325" s="2" t="str">
        <f t="array" aca="1" ref="E325" ca="1">IFERROR(_xlfn.IFNA(INDEX(Breeding!$K$4:$K$499,D325, 0),""),"")</f>
        <v/>
      </c>
      <c r="F325" t="str">
        <f t="array" aca="1" ref="F325" ca="1">IFERROR(_xlfn.IFNA(INDEX(Breeding!$M$4:$M$499,D325, 0),""),"")</f>
        <v/>
      </c>
      <c r="G325" t="str">
        <f t="array" aca="1" ref="G325" ca="1">IFERROR(_xlfn.IFNA(INDEX(Breeding!$N$4:$N$499,D325, 0),""),"")</f>
        <v/>
      </c>
      <c r="H325" t="str">
        <f ca="1">_xlfn.IFNA(INDEX(Colony!$N$6:$N$15,MATCH(G325,Colony!$D$6:$D$15)),"")</f>
        <v/>
      </c>
      <c r="I325" s="12" t="str">
        <f t="shared" ca="1" si="8"/>
        <v/>
      </c>
    </row>
    <row r="326" spans="4:9" x14ac:dyDescent="0.25">
      <c r="D326">
        <f t="shared" ca="1" si="7"/>
        <v>331</v>
      </c>
      <c r="E326" s="2" t="str">
        <f t="array" aca="1" ref="E326" ca="1">IFERROR(_xlfn.IFNA(INDEX(Breeding!$K$4:$K$499,D326, 0),""),"")</f>
        <v/>
      </c>
      <c r="F326" t="str">
        <f t="array" aca="1" ref="F326" ca="1">IFERROR(_xlfn.IFNA(INDEX(Breeding!$M$4:$M$499,D326, 0),""),"")</f>
        <v/>
      </c>
      <c r="G326" t="str">
        <f t="array" aca="1" ref="G326" ca="1">IFERROR(_xlfn.IFNA(INDEX(Breeding!$N$4:$N$499,D326, 0),""),"")</f>
        <v/>
      </c>
      <c r="H326" t="str">
        <f ca="1">_xlfn.IFNA(INDEX(Colony!$N$6:$N$15,MATCH(G326,Colony!$D$6:$D$15)),"")</f>
        <v/>
      </c>
      <c r="I326" s="12" t="str">
        <f t="shared" ca="1" si="8"/>
        <v/>
      </c>
    </row>
    <row r="327" spans="4:9" x14ac:dyDescent="0.25">
      <c r="D327">
        <f t="shared" ca="1" si="7"/>
        <v>332</v>
      </c>
      <c r="E327" s="2" t="str">
        <f t="array" aca="1" ref="E327" ca="1">IFERROR(_xlfn.IFNA(INDEX(Breeding!$K$4:$K$499,D327, 0),""),"")</f>
        <v/>
      </c>
      <c r="F327" t="str">
        <f t="array" aca="1" ref="F327" ca="1">IFERROR(_xlfn.IFNA(INDEX(Breeding!$M$4:$M$499,D327, 0),""),"")</f>
        <v/>
      </c>
      <c r="G327" t="str">
        <f t="array" aca="1" ref="G327" ca="1">IFERROR(_xlfn.IFNA(INDEX(Breeding!$N$4:$N$499,D327, 0),""),"")</f>
        <v/>
      </c>
      <c r="H327" t="str">
        <f ca="1">_xlfn.IFNA(INDEX(Colony!$N$6:$N$15,MATCH(G327,Colony!$D$6:$D$15)),"")</f>
        <v/>
      </c>
      <c r="I327" s="12" t="str">
        <f t="shared" ca="1" si="8"/>
        <v/>
      </c>
    </row>
    <row r="328" spans="4:9" x14ac:dyDescent="0.25">
      <c r="D328">
        <f t="shared" ref="D328:D391" ca="1" si="9">D327+1</f>
        <v>333</v>
      </c>
      <c r="E328" s="2" t="str">
        <f t="array" aca="1" ref="E328" ca="1">IFERROR(_xlfn.IFNA(INDEX(Breeding!$K$4:$K$499,D328, 0),""),"")</f>
        <v/>
      </c>
      <c r="F328" t="str">
        <f t="array" aca="1" ref="F328" ca="1">IFERROR(_xlfn.IFNA(INDEX(Breeding!$M$4:$M$499,D328, 0),""),"")</f>
        <v/>
      </c>
      <c r="G328" t="str">
        <f t="array" aca="1" ref="G328" ca="1">IFERROR(_xlfn.IFNA(INDEX(Breeding!$N$4:$N$499,D328, 0),""),"")</f>
        <v/>
      </c>
      <c r="H328" t="str">
        <f ca="1">_xlfn.IFNA(INDEX(Colony!$N$6:$N$15,MATCH(G328,Colony!$D$6:$D$15)),"")</f>
        <v/>
      </c>
      <c r="I328" s="12" t="str">
        <f t="shared" ca="1" si="8"/>
        <v/>
      </c>
    </row>
    <row r="329" spans="4:9" x14ac:dyDescent="0.25">
      <c r="D329">
        <f t="shared" ca="1" si="9"/>
        <v>334</v>
      </c>
      <c r="E329" s="2" t="str">
        <f t="array" aca="1" ref="E329" ca="1">IFERROR(_xlfn.IFNA(INDEX(Breeding!$K$4:$K$499,D329, 0),""),"")</f>
        <v/>
      </c>
      <c r="F329" t="str">
        <f t="array" aca="1" ref="F329" ca="1">IFERROR(_xlfn.IFNA(INDEX(Breeding!$M$4:$M$499,D329, 0),""),"")</f>
        <v/>
      </c>
      <c r="G329" t="str">
        <f t="array" aca="1" ref="G329" ca="1">IFERROR(_xlfn.IFNA(INDEX(Breeding!$N$4:$N$499,D329, 0),""),"")</f>
        <v/>
      </c>
      <c r="H329" t="str">
        <f ca="1">_xlfn.IFNA(INDEX(Colony!$N$6:$N$15,MATCH(G329,Colony!$D$6:$D$15)),"")</f>
        <v/>
      </c>
      <c r="I329" s="12" t="str">
        <f t="shared" ca="1" si="8"/>
        <v/>
      </c>
    </row>
    <row r="330" spans="4:9" x14ac:dyDescent="0.25">
      <c r="D330">
        <f t="shared" ca="1" si="9"/>
        <v>335</v>
      </c>
      <c r="E330" s="2" t="str">
        <f t="array" aca="1" ref="E330" ca="1">IFERROR(_xlfn.IFNA(INDEX(Breeding!$K$4:$K$499,D330, 0),""),"")</f>
        <v/>
      </c>
      <c r="F330" t="str">
        <f t="array" aca="1" ref="F330" ca="1">IFERROR(_xlfn.IFNA(INDEX(Breeding!$M$4:$M$499,D330, 0),""),"")</f>
        <v/>
      </c>
      <c r="G330" t="str">
        <f t="array" aca="1" ref="G330" ca="1">IFERROR(_xlfn.IFNA(INDEX(Breeding!$N$4:$N$499,D330, 0),""),"")</f>
        <v/>
      </c>
      <c r="H330" t="str">
        <f ca="1">_xlfn.IFNA(INDEX(Colony!$N$6:$N$15,MATCH(G330,Colony!$D$6:$D$15)),"")</f>
        <v/>
      </c>
      <c r="I330" s="12" t="str">
        <f t="shared" ca="1" si="8"/>
        <v/>
      </c>
    </row>
    <row r="331" spans="4:9" x14ac:dyDescent="0.25">
      <c r="D331">
        <f t="shared" ca="1" si="9"/>
        <v>336</v>
      </c>
      <c r="E331" s="2" t="str">
        <f t="array" aca="1" ref="E331" ca="1">IFERROR(_xlfn.IFNA(INDEX(Breeding!$K$4:$K$499,D331, 0),""),"")</f>
        <v/>
      </c>
      <c r="F331" t="str">
        <f t="array" aca="1" ref="F331" ca="1">IFERROR(_xlfn.IFNA(INDEX(Breeding!$M$4:$M$499,D331, 0),""),"")</f>
        <v/>
      </c>
      <c r="G331" t="str">
        <f t="array" aca="1" ref="G331" ca="1">IFERROR(_xlfn.IFNA(INDEX(Breeding!$N$4:$N$499,D331, 0),""),"")</f>
        <v/>
      </c>
      <c r="H331" t="str">
        <f ca="1">_xlfn.IFNA(INDEX(Colony!$N$6:$N$15,MATCH(G331,Colony!$D$6:$D$15)),"")</f>
        <v/>
      </c>
      <c r="I331" s="12" t="str">
        <f t="shared" ca="1" si="8"/>
        <v/>
      </c>
    </row>
    <row r="332" spans="4:9" x14ac:dyDescent="0.25">
      <c r="D332">
        <f t="shared" ca="1" si="9"/>
        <v>337</v>
      </c>
      <c r="E332" s="2" t="str">
        <f t="array" aca="1" ref="E332" ca="1">IFERROR(_xlfn.IFNA(INDEX(Breeding!$K$4:$K$499,D332, 0),""),"")</f>
        <v/>
      </c>
      <c r="F332" t="str">
        <f t="array" aca="1" ref="F332" ca="1">IFERROR(_xlfn.IFNA(INDEX(Breeding!$M$4:$M$499,D332, 0),""),"")</f>
        <v/>
      </c>
      <c r="G332" t="str">
        <f t="array" aca="1" ref="G332" ca="1">IFERROR(_xlfn.IFNA(INDEX(Breeding!$N$4:$N$499,D332, 0),""),"")</f>
        <v/>
      </c>
      <c r="H332" t="str">
        <f ca="1">_xlfn.IFNA(INDEX(Colony!$N$6:$N$15,MATCH(G332,Colony!$D$6:$D$15)),"")</f>
        <v/>
      </c>
      <c r="I332" s="12" t="str">
        <f t="shared" ca="1" si="8"/>
        <v/>
      </c>
    </row>
    <row r="333" spans="4:9" x14ac:dyDescent="0.25">
      <c r="D333">
        <f t="shared" ca="1" si="9"/>
        <v>338</v>
      </c>
      <c r="E333" s="2" t="str">
        <f t="array" aca="1" ref="E333" ca="1">IFERROR(_xlfn.IFNA(INDEX(Breeding!$K$4:$K$499,D333, 0),""),"")</f>
        <v/>
      </c>
      <c r="F333" t="str">
        <f t="array" aca="1" ref="F333" ca="1">IFERROR(_xlfn.IFNA(INDEX(Breeding!$M$4:$M$499,D333, 0),""),"")</f>
        <v/>
      </c>
      <c r="G333" t="str">
        <f t="array" aca="1" ref="G333" ca="1">IFERROR(_xlfn.IFNA(INDEX(Breeding!$N$4:$N$499,D333, 0),""),"")</f>
        <v/>
      </c>
      <c r="H333" t="str">
        <f ca="1">_xlfn.IFNA(INDEX(Colony!$N$6:$N$15,MATCH(G333,Colony!$D$6:$D$15)),"")</f>
        <v/>
      </c>
      <c r="I333" s="12" t="str">
        <f t="shared" ca="1" si="8"/>
        <v/>
      </c>
    </row>
    <row r="334" spans="4:9" x14ac:dyDescent="0.25">
      <c r="D334">
        <f t="shared" ca="1" si="9"/>
        <v>339</v>
      </c>
      <c r="E334" s="2" t="str">
        <f t="array" aca="1" ref="E334" ca="1">IFERROR(_xlfn.IFNA(INDEX(Breeding!$K$4:$K$499,D334, 0),""),"")</f>
        <v/>
      </c>
      <c r="F334" t="str">
        <f t="array" aca="1" ref="F334" ca="1">IFERROR(_xlfn.IFNA(INDEX(Breeding!$M$4:$M$499,D334, 0),""),"")</f>
        <v/>
      </c>
      <c r="G334" t="str">
        <f t="array" aca="1" ref="G334" ca="1">IFERROR(_xlfn.IFNA(INDEX(Breeding!$N$4:$N$499,D334, 0),""),"")</f>
        <v/>
      </c>
      <c r="H334" t="str">
        <f ca="1">_xlfn.IFNA(INDEX(Colony!$N$6:$N$15,MATCH(G334,Colony!$D$6:$D$15)),"")</f>
        <v/>
      </c>
      <c r="I334" s="12" t="str">
        <f t="shared" ca="1" si="8"/>
        <v/>
      </c>
    </row>
    <row r="335" spans="4:9" x14ac:dyDescent="0.25">
      <c r="D335">
        <f t="shared" ca="1" si="9"/>
        <v>340</v>
      </c>
      <c r="E335" s="2" t="str">
        <f t="array" aca="1" ref="E335" ca="1">IFERROR(_xlfn.IFNA(INDEX(Breeding!$K$4:$K$499,D335, 0),""),"")</f>
        <v/>
      </c>
      <c r="F335" t="str">
        <f t="array" aca="1" ref="F335" ca="1">IFERROR(_xlfn.IFNA(INDEX(Breeding!$M$4:$M$499,D335, 0),""),"")</f>
        <v/>
      </c>
      <c r="G335" t="str">
        <f t="array" aca="1" ref="G335" ca="1">IFERROR(_xlfn.IFNA(INDEX(Breeding!$N$4:$N$499,D335, 0),""),"")</f>
        <v/>
      </c>
      <c r="H335" t="str">
        <f ca="1">_xlfn.IFNA(INDEX(Colony!$N$6:$N$15,MATCH(G335,Colony!$D$6:$D$15)),"")</f>
        <v/>
      </c>
      <c r="I335" s="12" t="str">
        <f t="shared" ca="1" si="8"/>
        <v/>
      </c>
    </row>
    <row r="336" spans="4:9" x14ac:dyDescent="0.25">
      <c r="D336">
        <f t="shared" ca="1" si="9"/>
        <v>341</v>
      </c>
      <c r="E336" s="2" t="str">
        <f t="array" aca="1" ref="E336" ca="1">IFERROR(_xlfn.IFNA(INDEX(Breeding!$K$4:$K$499,D336, 0),""),"")</f>
        <v/>
      </c>
      <c r="F336" t="str">
        <f t="array" aca="1" ref="F336" ca="1">IFERROR(_xlfn.IFNA(INDEX(Breeding!$M$4:$M$499,D336, 0),""),"")</f>
        <v/>
      </c>
      <c r="G336" t="str">
        <f t="array" aca="1" ref="G336" ca="1">IFERROR(_xlfn.IFNA(INDEX(Breeding!$N$4:$N$499,D336, 0),""),"")</f>
        <v/>
      </c>
      <c r="H336" t="str">
        <f ca="1">_xlfn.IFNA(INDEX(Colony!$N$6:$N$15,MATCH(G336,Colony!$D$6:$D$15)),"")</f>
        <v/>
      </c>
      <c r="I336" s="12" t="str">
        <f t="shared" ca="1" si="8"/>
        <v/>
      </c>
    </row>
    <row r="337" spans="4:9" x14ac:dyDescent="0.25">
      <c r="D337">
        <f t="shared" ca="1" si="9"/>
        <v>342</v>
      </c>
      <c r="E337" s="2" t="str">
        <f t="array" aca="1" ref="E337" ca="1">IFERROR(_xlfn.IFNA(INDEX(Breeding!$K$4:$K$499,D337, 0),""),"")</f>
        <v/>
      </c>
      <c r="F337" t="str">
        <f t="array" aca="1" ref="F337" ca="1">IFERROR(_xlfn.IFNA(INDEX(Breeding!$M$4:$M$499,D337, 0),""),"")</f>
        <v/>
      </c>
      <c r="G337" t="str">
        <f t="array" aca="1" ref="G337" ca="1">IFERROR(_xlfn.IFNA(INDEX(Breeding!$N$4:$N$499,D337, 0),""),"")</f>
        <v/>
      </c>
      <c r="H337" t="str">
        <f ca="1">_xlfn.IFNA(INDEX(Colony!$N$6:$N$15,MATCH(G337,Colony!$D$6:$D$15)),"")</f>
        <v/>
      </c>
      <c r="I337" s="12" t="str">
        <f t="shared" ca="1" si="8"/>
        <v/>
      </c>
    </row>
    <row r="338" spans="4:9" x14ac:dyDescent="0.25">
      <c r="D338">
        <f t="shared" ca="1" si="9"/>
        <v>343</v>
      </c>
      <c r="E338" s="2" t="str">
        <f t="array" aca="1" ref="E338" ca="1">IFERROR(_xlfn.IFNA(INDEX(Breeding!$K$4:$K$499,D338, 0),""),"")</f>
        <v/>
      </c>
      <c r="F338" t="str">
        <f t="array" aca="1" ref="F338" ca="1">IFERROR(_xlfn.IFNA(INDEX(Breeding!$M$4:$M$499,D338, 0),""),"")</f>
        <v/>
      </c>
      <c r="G338" t="str">
        <f t="array" aca="1" ref="G338" ca="1">IFERROR(_xlfn.IFNA(INDEX(Breeding!$N$4:$N$499,D338, 0),""),"")</f>
        <v/>
      </c>
      <c r="H338" t="str">
        <f ca="1">_xlfn.IFNA(INDEX(Colony!$N$6:$N$15,MATCH(G338,Colony!$D$6:$D$15)),"")</f>
        <v/>
      </c>
      <c r="I338" s="12" t="str">
        <f t="shared" ca="1" si="8"/>
        <v/>
      </c>
    </row>
    <row r="339" spans="4:9" x14ac:dyDescent="0.25">
      <c r="D339">
        <f t="shared" ca="1" si="9"/>
        <v>344</v>
      </c>
      <c r="E339" s="2" t="str">
        <f t="array" aca="1" ref="E339" ca="1">IFERROR(_xlfn.IFNA(INDEX(Breeding!$K$4:$K$499,D339, 0),""),"")</f>
        <v/>
      </c>
      <c r="F339" t="str">
        <f t="array" aca="1" ref="F339" ca="1">IFERROR(_xlfn.IFNA(INDEX(Breeding!$M$4:$M$499,D339, 0),""),"")</f>
        <v/>
      </c>
      <c r="G339" t="str">
        <f t="array" aca="1" ref="G339" ca="1">IFERROR(_xlfn.IFNA(INDEX(Breeding!$N$4:$N$499,D339, 0),""),"")</f>
        <v/>
      </c>
      <c r="H339" t="str">
        <f ca="1">_xlfn.IFNA(INDEX(Colony!$N$6:$N$15,MATCH(G339,Colony!$D$6:$D$15)),"")</f>
        <v/>
      </c>
      <c r="I339" s="12" t="str">
        <f t="shared" ca="1" si="8"/>
        <v/>
      </c>
    </row>
    <row r="340" spans="4:9" x14ac:dyDescent="0.25">
      <c r="D340">
        <f t="shared" ca="1" si="9"/>
        <v>345</v>
      </c>
      <c r="E340" s="2" t="str">
        <f t="array" aca="1" ref="E340" ca="1">IFERROR(_xlfn.IFNA(INDEX(Breeding!$K$4:$K$499,D340, 0),""),"")</f>
        <v/>
      </c>
      <c r="F340" t="str">
        <f t="array" aca="1" ref="F340" ca="1">IFERROR(_xlfn.IFNA(INDEX(Breeding!$M$4:$M$499,D340, 0),""),"")</f>
        <v/>
      </c>
      <c r="G340" t="str">
        <f t="array" aca="1" ref="G340" ca="1">IFERROR(_xlfn.IFNA(INDEX(Breeding!$N$4:$N$499,D340, 0),""),"")</f>
        <v/>
      </c>
      <c r="H340" t="str">
        <f ca="1">_xlfn.IFNA(INDEX(Colony!$N$6:$N$15,MATCH(G340,Colony!$D$6:$D$15)),"")</f>
        <v/>
      </c>
      <c r="I340" s="12" t="str">
        <f t="shared" ca="1" si="8"/>
        <v/>
      </c>
    </row>
    <row r="341" spans="4:9" x14ac:dyDescent="0.25">
      <c r="D341">
        <f t="shared" ca="1" si="9"/>
        <v>346</v>
      </c>
      <c r="E341" s="2" t="str">
        <f t="array" aca="1" ref="E341" ca="1">IFERROR(_xlfn.IFNA(INDEX(Breeding!$K$4:$K$499,D341, 0),""),"")</f>
        <v/>
      </c>
      <c r="F341" t="str">
        <f t="array" aca="1" ref="F341" ca="1">IFERROR(_xlfn.IFNA(INDEX(Breeding!$M$4:$M$499,D341, 0),""),"")</f>
        <v/>
      </c>
      <c r="G341" t="str">
        <f t="array" aca="1" ref="G341" ca="1">IFERROR(_xlfn.IFNA(INDEX(Breeding!$N$4:$N$499,D341, 0),""),"")</f>
        <v/>
      </c>
      <c r="H341" t="str">
        <f ca="1">_xlfn.IFNA(INDEX(Colony!$N$6:$N$15,MATCH(G341,Colony!$D$6:$D$15)),"")</f>
        <v/>
      </c>
      <c r="I341" s="12" t="str">
        <f t="shared" ca="1" si="8"/>
        <v/>
      </c>
    </row>
    <row r="342" spans="4:9" x14ac:dyDescent="0.25">
      <c r="D342">
        <f t="shared" ca="1" si="9"/>
        <v>347</v>
      </c>
      <c r="E342" s="2" t="str">
        <f t="array" aca="1" ref="E342" ca="1">IFERROR(_xlfn.IFNA(INDEX(Breeding!$K$4:$K$499,D342, 0),""),"")</f>
        <v/>
      </c>
      <c r="F342" t="str">
        <f t="array" aca="1" ref="F342" ca="1">IFERROR(_xlfn.IFNA(INDEX(Breeding!$M$4:$M$499,D342, 0),""),"")</f>
        <v/>
      </c>
      <c r="G342" t="str">
        <f t="array" aca="1" ref="G342" ca="1">IFERROR(_xlfn.IFNA(INDEX(Breeding!$N$4:$N$499,D342, 0),""),"")</f>
        <v/>
      </c>
      <c r="H342" t="str">
        <f ca="1">_xlfn.IFNA(INDEX(Colony!$N$6:$N$15,MATCH(G342,Colony!$D$6:$D$15)),"")</f>
        <v/>
      </c>
      <c r="I342" s="12" t="str">
        <f t="shared" ca="1" si="8"/>
        <v/>
      </c>
    </row>
    <row r="343" spans="4:9" x14ac:dyDescent="0.25">
      <c r="D343">
        <f t="shared" ca="1" si="9"/>
        <v>348</v>
      </c>
      <c r="E343" s="2" t="str">
        <f t="array" aca="1" ref="E343" ca="1">IFERROR(_xlfn.IFNA(INDEX(Breeding!$K$4:$K$499,D343, 0),""),"")</f>
        <v/>
      </c>
      <c r="F343" t="str">
        <f t="array" aca="1" ref="F343" ca="1">IFERROR(_xlfn.IFNA(INDEX(Breeding!$M$4:$M$499,D343, 0),""),"")</f>
        <v/>
      </c>
      <c r="G343" t="str">
        <f t="array" aca="1" ref="G343" ca="1">IFERROR(_xlfn.IFNA(INDEX(Breeding!$N$4:$N$499,D343, 0),""),"")</f>
        <v/>
      </c>
      <c r="H343" t="str">
        <f ca="1">_xlfn.IFNA(INDEX(Colony!$N$6:$N$15,MATCH(G343,Colony!$D$6:$D$15)),"")</f>
        <v/>
      </c>
      <c r="I343" s="12" t="str">
        <f t="shared" ca="1" si="8"/>
        <v/>
      </c>
    </row>
    <row r="344" spans="4:9" x14ac:dyDescent="0.25">
      <c r="D344">
        <f t="shared" ca="1" si="9"/>
        <v>349</v>
      </c>
      <c r="E344" s="2" t="str">
        <f t="array" aca="1" ref="E344" ca="1">IFERROR(_xlfn.IFNA(INDEX(Breeding!$K$4:$K$499,D344, 0),""),"")</f>
        <v/>
      </c>
      <c r="F344" t="str">
        <f t="array" aca="1" ref="F344" ca="1">IFERROR(_xlfn.IFNA(INDEX(Breeding!$M$4:$M$499,D344, 0),""),"")</f>
        <v/>
      </c>
      <c r="G344" t="str">
        <f t="array" aca="1" ref="G344" ca="1">IFERROR(_xlfn.IFNA(INDEX(Breeding!$N$4:$N$499,D344, 0),""),"")</f>
        <v/>
      </c>
      <c r="H344" t="str">
        <f ca="1">_xlfn.IFNA(INDEX(Colony!$N$6:$N$15,MATCH(G344,Colony!$D$6:$D$15)),"")</f>
        <v/>
      </c>
      <c r="I344" s="12" t="str">
        <f t="shared" ca="1" si="8"/>
        <v/>
      </c>
    </row>
    <row r="345" spans="4:9" x14ac:dyDescent="0.25">
      <c r="D345">
        <f t="shared" ca="1" si="9"/>
        <v>350</v>
      </c>
      <c r="E345" s="2" t="str">
        <f t="array" aca="1" ref="E345" ca="1">IFERROR(_xlfn.IFNA(INDEX(Breeding!$K$4:$K$499,D345, 0),""),"")</f>
        <v/>
      </c>
      <c r="F345" t="str">
        <f t="array" aca="1" ref="F345" ca="1">IFERROR(_xlfn.IFNA(INDEX(Breeding!$M$4:$M$499,D345, 0),""),"")</f>
        <v/>
      </c>
      <c r="G345" t="str">
        <f t="array" aca="1" ref="G345" ca="1">IFERROR(_xlfn.IFNA(INDEX(Breeding!$N$4:$N$499,D345, 0),""),"")</f>
        <v/>
      </c>
      <c r="H345" t="str">
        <f ca="1">_xlfn.IFNA(INDEX(Colony!$N$6:$N$15,MATCH(G345,Colony!$D$6:$D$15)),"")</f>
        <v/>
      </c>
      <c r="I345" s="12" t="str">
        <f t="shared" ca="1" si="8"/>
        <v/>
      </c>
    </row>
    <row r="346" spans="4:9" x14ac:dyDescent="0.25">
      <c r="D346">
        <f t="shared" ca="1" si="9"/>
        <v>351</v>
      </c>
      <c r="E346" s="2" t="str">
        <f t="array" aca="1" ref="E346" ca="1">IFERROR(_xlfn.IFNA(INDEX(Breeding!$K$4:$K$499,D346, 0),""),"")</f>
        <v/>
      </c>
      <c r="F346" t="str">
        <f t="array" aca="1" ref="F346" ca="1">IFERROR(_xlfn.IFNA(INDEX(Breeding!$M$4:$M$499,D346, 0),""),"")</f>
        <v/>
      </c>
      <c r="G346" t="str">
        <f t="array" aca="1" ref="G346" ca="1">IFERROR(_xlfn.IFNA(INDEX(Breeding!$N$4:$N$499,D346, 0),""),"")</f>
        <v/>
      </c>
      <c r="H346" t="str">
        <f ca="1">_xlfn.IFNA(INDEX(Colony!$N$6:$N$15,MATCH(G346,Colony!$D$6:$D$15)),"")</f>
        <v/>
      </c>
      <c r="I346" s="12" t="str">
        <f t="shared" ca="1" si="8"/>
        <v/>
      </c>
    </row>
    <row r="347" spans="4:9" x14ac:dyDescent="0.25">
      <c r="D347">
        <f t="shared" ca="1" si="9"/>
        <v>352</v>
      </c>
      <c r="E347" s="2" t="str">
        <f t="array" aca="1" ref="E347" ca="1">IFERROR(_xlfn.IFNA(INDEX(Breeding!$K$4:$K$499,D347, 0),""),"")</f>
        <v/>
      </c>
      <c r="F347" t="str">
        <f t="array" aca="1" ref="F347" ca="1">IFERROR(_xlfn.IFNA(INDEX(Breeding!$M$4:$M$499,D347, 0),""),"")</f>
        <v/>
      </c>
      <c r="G347" t="str">
        <f t="array" aca="1" ref="G347" ca="1">IFERROR(_xlfn.IFNA(INDEX(Breeding!$N$4:$N$499,D347, 0),""),"")</f>
        <v/>
      </c>
      <c r="H347" t="str">
        <f ca="1">_xlfn.IFNA(INDEX(Colony!$N$6:$N$15,MATCH(G347,Colony!$D$6:$D$15)),"")</f>
        <v/>
      </c>
      <c r="I347" s="12" t="str">
        <f t="shared" ca="1" si="8"/>
        <v/>
      </c>
    </row>
    <row r="348" spans="4:9" x14ac:dyDescent="0.25">
      <c r="D348">
        <f t="shared" ca="1" si="9"/>
        <v>353</v>
      </c>
      <c r="E348" s="2" t="str">
        <f t="array" aca="1" ref="E348" ca="1">IFERROR(_xlfn.IFNA(INDEX(Breeding!$K$4:$K$499,D348, 0),""),"")</f>
        <v/>
      </c>
      <c r="F348" t="str">
        <f t="array" aca="1" ref="F348" ca="1">IFERROR(_xlfn.IFNA(INDEX(Breeding!$M$4:$M$499,D348, 0),""),"")</f>
        <v/>
      </c>
      <c r="G348" t="str">
        <f t="array" aca="1" ref="G348" ca="1">IFERROR(_xlfn.IFNA(INDEX(Breeding!$N$4:$N$499,D348, 0),""),"")</f>
        <v/>
      </c>
      <c r="H348" t="str">
        <f ca="1">_xlfn.IFNA(INDEX(Colony!$N$6:$N$15,MATCH(G348,Colony!$D$6:$D$15)),"")</f>
        <v/>
      </c>
      <c r="I348" s="12" t="str">
        <f t="shared" ca="1" si="8"/>
        <v/>
      </c>
    </row>
    <row r="349" spans="4:9" x14ac:dyDescent="0.25">
      <c r="D349">
        <f t="shared" ca="1" si="9"/>
        <v>354</v>
      </c>
      <c r="E349" s="2" t="str">
        <f t="array" aca="1" ref="E349" ca="1">IFERROR(_xlfn.IFNA(INDEX(Breeding!$K$4:$K$499,D349, 0),""),"")</f>
        <v/>
      </c>
      <c r="F349" t="str">
        <f t="array" aca="1" ref="F349" ca="1">IFERROR(_xlfn.IFNA(INDEX(Breeding!$M$4:$M$499,D349, 0),""),"")</f>
        <v/>
      </c>
      <c r="G349" t="str">
        <f t="array" aca="1" ref="G349" ca="1">IFERROR(_xlfn.IFNA(INDEX(Breeding!$N$4:$N$499,D349, 0),""),"")</f>
        <v/>
      </c>
      <c r="H349" t="str">
        <f ca="1">_xlfn.IFNA(INDEX(Colony!$N$6:$N$15,MATCH(G349,Colony!$D$6:$D$15)),"")</f>
        <v/>
      </c>
      <c r="I349" s="12" t="str">
        <f t="shared" ca="1" si="8"/>
        <v/>
      </c>
    </row>
    <row r="350" spans="4:9" x14ac:dyDescent="0.25">
      <c r="D350">
        <f t="shared" ca="1" si="9"/>
        <v>355</v>
      </c>
      <c r="E350" s="2" t="str">
        <f t="array" aca="1" ref="E350" ca="1">IFERROR(_xlfn.IFNA(INDEX(Breeding!$K$4:$K$499,D350, 0),""),"")</f>
        <v/>
      </c>
      <c r="F350" t="str">
        <f t="array" aca="1" ref="F350" ca="1">IFERROR(_xlfn.IFNA(INDEX(Breeding!$M$4:$M$499,D350, 0),""),"")</f>
        <v/>
      </c>
      <c r="G350" t="str">
        <f t="array" aca="1" ref="G350" ca="1">IFERROR(_xlfn.IFNA(INDEX(Breeding!$N$4:$N$499,D350, 0),""),"")</f>
        <v/>
      </c>
      <c r="H350" t="str">
        <f ca="1">_xlfn.IFNA(INDEX(Colony!$N$6:$N$15,MATCH(G350,Colony!$D$6:$D$15)),"")</f>
        <v/>
      </c>
      <c r="I350" s="12" t="str">
        <f t="shared" ca="1" si="8"/>
        <v/>
      </c>
    </row>
    <row r="351" spans="4:9" x14ac:dyDescent="0.25">
      <c r="D351">
        <f t="shared" ca="1" si="9"/>
        <v>356</v>
      </c>
      <c r="E351" s="2" t="str">
        <f t="array" aca="1" ref="E351" ca="1">IFERROR(_xlfn.IFNA(INDEX(Breeding!$K$4:$K$499,D351, 0),""),"")</f>
        <v/>
      </c>
      <c r="F351" t="str">
        <f t="array" aca="1" ref="F351" ca="1">IFERROR(_xlfn.IFNA(INDEX(Breeding!$M$4:$M$499,D351, 0),""),"")</f>
        <v/>
      </c>
      <c r="G351" t="str">
        <f t="array" aca="1" ref="G351" ca="1">IFERROR(_xlfn.IFNA(INDEX(Breeding!$N$4:$N$499,D351, 0),""),"")</f>
        <v/>
      </c>
      <c r="H351" t="str">
        <f ca="1">_xlfn.IFNA(INDEX(Colony!$N$6:$N$15,MATCH(G351,Colony!$D$6:$D$15)),"")</f>
        <v/>
      </c>
      <c r="I351" s="12" t="str">
        <f t="shared" ca="1" si="8"/>
        <v/>
      </c>
    </row>
    <row r="352" spans="4:9" x14ac:dyDescent="0.25">
      <c r="D352">
        <f t="shared" ca="1" si="9"/>
        <v>357</v>
      </c>
      <c r="E352" s="2" t="str">
        <f t="array" aca="1" ref="E352" ca="1">IFERROR(_xlfn.IFNA(INDEX(Breeding!$K$4:$K$499,D352, 0),""),"")</f>
        <v/>
      </c>
      <c r="F352" t="str">
        <f t="array" aca="1" ref="F352" ca="1">IFERROR(_xlfn.IFNA(INDEX(Breeding!$M$4:$M$499,D352, 0),""),"")</f>
        <v/>
      </c>
      <c r="G352" t="str">
        <f t="array" aca="1" ref="G352" ca="1">IFERROR(_xlfn.IFNA(INDEX(Breeding!$N$4:$N$499,D352, 0),""),"")</f>
        <v/>
      </c>
      <c r="H352" t="str">
        <f ca="1">_xlfn.IFNA(INDEX(Colony!$N$6:$N$15,MATCH(G352,Colony!$D$6:$D$15)),"")</f>
        <v/>
      </c>
      <c r="I352" s="12" t="str">
        <f t="shared" ca="1" si="8"/>
        <v/>
      </c>
    </row>
    <row r="353" spans="4:9" x14ac:dyDescent="0.25">
      <c r="D353">
        <f t="shared" ca="1" si="9"/>
        <v>358</v>
      </c>
      <c r="E353" s="2" t="str">
        <f t="array" aca="1" ref="E353" ca="1">IFERROR(_xlfn.IFNA(INDEX(Breeding!$K$4:$K$499,D353, 0),""),"")</f>
        <v/>
      </c>
      <c r="F353" t="str">
        <f t="array" aca="1" ref="F353" ca="1">IFERROR(_xlfn.IFNA(INDEX(Breeding!$M$4:$M$499,D353, 0),""),"")</f>
        <v/>
      </c>
      <c r="G353" t="str">
        <f t="array" aca="1" ref="G353" ca="1">IFERROR(_xlfn.IFNA(INDEX(Breeding!$N$4:$N$499,D353, 0),""),"")</f>
        <v/>
      </c>
      <c r="H353" t="str">
        <f ca="1">_xlfn.IFNA(INDEX(Colony!$N$6:$N$15,MATCH(G353,Colony!$D$6:$D$15)),"")</f>
        <v/>
      </c>
      <c r="I353" s="12" t="str">
        <f t="shared" ca="1" si="8"/>
        <v/>
      </c>
    </row>
    <row r="354" spans="4:9" x14ac:dyDescent="0.25">
      <c r="D354">
        <f t="shared" ca="1" si="9"/>
        <v>359</v>
      </c>
      <c r="E354" s="2" t="str">
        <f t="array" aca="1" ref="E354" ca="1">IFERROR(_xlfn.IFNA(INDEX(Breeding!$K$4:$K$499,D354, 0),""),"")</f>
        <v/>
      </c>
      <c r="F354" t="str">
        <f t="array" aca="1" ref="F354" ca="1">IFERROR(_xlfn.IFNA(INDEX(Breeding!$M$4:$M$499,D354, 0),""),"")</f>
        <v/>
      </c>
      <c r="G354" t="str">
        <f t="array" aca="1" ref="G354" ca="1">IFERROR(_xlfn.IFNA(INDEX(Breeding!$N$4:$N$499,D354, 0),""),"")</f>
        <v/>
      </c>
      <c r="H354" t="str">
        <f ca="1">_xlfn.IFNA(INDEX(Colony!$N$6:$N$15,MATCH(G354,Colony!$D$6:$D$15)),"")</f>
        <v/>
      </c>
      <c r="I354" s="12" t="str">
        <f t="shared" ca="1" si="8"/>
        <v/>
      </c>
    </row>
    <row r="355" spans="4:9" x14ac:dyDescent="0.25">
      <c r="D355">
        <f t="shared" ca="1" si="9"/>
        <v>360</v>
      </c>
      <c r="E355" s="2" t="str">
        <f t="array" aca="1" ref="E355" ca="1">IFERROR(_xlfn.IFNA(INDEX(Breeding!$K$4:$K$499,D355, 0),""),"")</f>
        <v/>
      </c>
      <c r="F355" t="str">
        <f t="array" aca="1" ref="F355" ca="1">IFERROR(_xlfn.IFNA(INDEX(Breeding!$M$4:$M$499,D355, 0),""),"")</f>
        <v/>
      </c>
      <c r="G355" t="str">
        <f t="array" aca="1" ref="G355" ca="1">IFERROR(_xlfn.IFNA(INDEX(Breeding!$N$4:$N$499,D355, 0),""),"")</f>
        <v/>
      </c>
      <c r="H355" t="str">
        <f ca="1">_xlfn.IFNA(INDEX(Colony!$N$6:$N$15,MATCH(G355,Colony!$D$6:$D$15)),"")</f>
        <v/>
      </c>
      <c r="I355" s="12" t="str">
        <f t="shared" ca="1" si="8"/>
        <v/>
      </c>
    </row>
    <row r="356" spans="4:9" x14ac:dyDescent="0.25">
      <c r="D356">
        <f t="shared" ca="1" si="9"/>
        <v>361</v>
      </c>
      <c r="E356" s="2" t="str">
        <f t="array" aca="1" ref="E356" ca="1">IFERROR(_xlfn.IFNA(INDEX(Breeding!$K$4:$K$499,D356, 0),""),"")</f>
        <v/>
      </c>
      <c r="F356" t="str">
        <f t="array" aca="1" ref="F356" ca="1">IFERROR(_xlfn.IFNA(INDEX(Breeding!$M$4:$M$499,D356, 0),""),"")</f>
        <v/>
      </c>
      <c r="G356" t="str">
        <f t="array" aca="1" ref="G356" ca="1">IFERROR(_xlfn.IFNA(INDEX(Breeding!$N$4:$N$499,D356, 0),""),"")</f>
        <v/>
      </c>
      <c r="H356" t="str">
        <f ca="1">_xlfn.IFNA(INDEX(Colony!$N$6:$N$15,MATCH(G356,Colony!$D$6:$D$15)),"")</f>
        <v/>
      </c>
      <c r="I356" s="12" t="str">
        <f t="shared" ca="1" si="8"/>
        <v/>
      </c>
    </row>
    <row r="357" spans="4:9" x14ac:dyDescent="0.25">
      <c r="D357">
        <f t="shared" ca="1" si="9"/>
        <v>362</v>
      </c>
      <c r="E357" s="2" t="str">
        <f t="array" aca="1" ref="E357" ca="1">IFERROR(_xlfn.IFNA(INDEX(Breeding!$K$4:$K$499,D357, 0),""),"")</f>
        <v/>
      </c>
      <c r="F357" t="str">
        <f t="array" aca="1" ref="F357" ca="1">IFERROR(_xlfn.IFNA(INDEX(Breeding!$M$4:$M$499,D357, 0),""),"")</f>
        <v/>
      </c>
      <c r="G357" t="str">
        <f t="array" aca="1" ref="G357" ca="1">IFERROR(_xlfn.IFNA(INDEX(Breeding!$N$4:$N$499,D357, 0),""),"")</f>
        <v/>
      </c>
      <c r="H357" t="str">
        <f ca="1">_xlfn.IFNA(INDEX(Colony!$N$6:$N$15,MATCH(G357,Colony!$D$6:$D$15)),"")</f>
        <v/>
      </c>
      <c r="I357" s="12" t="str">
        <f t="shared" ref="I357:I420" ca="1" si="10">IFERROR(E357+21,"")</f>
        <v/>
      </c>
    </row>
    <row r="358" spans="4:9" x14ac:dyDescent="0.25">
      <c r="D358">
        <f t="shared" ca="1" si="9"/>
        <v>363</v>
      </c>
      <c r="E358" s="2" t="str">
        <f t="array" aca="1" ref="E358" ca="1">IFERROR(_xlfn.IFNA(INDEX(Breeding!$K$4:$K$499,D358, 0),""),"")</f>
        <v/>
      </c>
      <c r="F358" t="str">
        <f t="array" aca="1" ref="F358" ca="1">IFERROR(_xlfn.IFNA(INDEX(Breeding!$M$4:$M$499,D358, 0),""),"")</f>
        <v/>
      </c>
      <c r="G358" t="str">
        <f t="array" aca="1" ref="G358" ca="1">IFERROR(_xlfn.IFNA(INDEX(Breeding!$N$4:$N$499,D358, 0),""),"")</f>
        <v/>
      </c>
      <c r="H358" t="str">
        <f ca="1">_xlfn.IFNA(INDEX(Colony!$N$6:$N$15,MATCH(G358,Colony!$D$6:$D$15)),"")</f>
        <v/>
      </c>
      <c r="I358" s="12" t="str">
        <f t="shared" ca="1" si="10"/>
        <v/>
      </c>
    </row>
    <row r="359" spans="4:9" x14ac:dyDescent="0.25">
      <c r="D359">
        <f t="shared" ca="1" si="9"/>
        <v>364</v>
      </c>
      <c r="E359" s="2" t="str">
        <f t="array" aca="1" ref="E359" ca="1">IFERROR(_xlfn.IFNA(INDEX(Breeding!$K$4:$K$499,D359, 0),""),"")</f>
        <v/>
      </c>
      <c r="F359" t="str">
        <f t="array" aca="1" ref="F359" ca="1">IFERROR(_xlfn.IFNA(INDEX(Breeding!$M$4:$M$499,D359, 0),""),"")</f>
        <v/>
      </c>
      <c r="G359" t="str">
        <f t="array" aca="1" ref="G359" ca="1">IFERROR(_xlfn.IFNA(INDEX(Breeding!$N$4:$N$499,D359, 0),""),"")</f>
        <v/>
      </c>
      <c r="H359" t="str">
        <f ca="1">_xlfn.IFNA(INDEX(Colony!$N$6:$N$15,MATCH(G359,Colony!$D$6:$D$15)),"")</f>
        <v/>
      </c>
      <c r="I359" s="12" t="str">
        <f t="shared" ca="1" si="10"/>
        <v/>
      </c>
    </row>
    <row r="360" spans="4:9" x14ac:dyDescent="0.25">
      <c r="D360">
        <f t="shared" ca="1" si="9"/>
        <v>365</v>
      </c>
      <c r="E360" s="2" t="str">
        <f t="array" aca="1" ref="E360" ca="1">IFERROR(_xlfn.IFNA(INDEX(Breeding!$K$4:$K$499,D360, 0),""),"")</f>
        <v/>
      </c>
      <c r="F360" t="str">
        <f t="array" aca="1" ref="F360" ca="1">IFERROR(_xlfn.IFNA(INDEX(Breeding!$M$4:$M$499,D360, 0),""),"")</f>
        <v/>
      </c>
      <c r="G360" t="str">
        <f t="array" aca="1" ref="G360" ca="1">IFERROR(_xlfn.IFNA(INDEX(Breeding!$N$4:$N$499,D360, 0),""),"")</f>
        <v/>
      </c>
      <c r="H360" t="str">
        <f ca="1">_xlfn.IFNA(INDEX(Colony!$N$6:$N$15,MATCH(G360,Colony!$D$6:$D$15)),"")</f>
        <v/>
      </c>
      <c r="I360" s="12" t="str">
        <f t="shared" ca="1" si="10"/>
        <v/>
      </c>
    </row>
    <row r="361" spans="4:9" x14ac:dyDescent="0.25">
      <c r="D361">
        <f t="shared" ca="1" si="9"/>
        <v>366</v>
      </c>
      <c r="E361" s="2" t="str">
        <f t="array" aca="1" ref="E361" ca="1">IFERROR(_xlfn.IFNA(INDEX(Breeding!$K$4:$K$499,D361, 0),""),"")</f>
        <v/>
      </c>
      <c r="F361" t="str">
        <f t="array" aca="1" ref="F361" ca="1">IFERROR(_xlfn.IFNA(INDEX(Breeding!$M$4:$M$499,D361, 0),""),"")</f>
        <v/>
      </c>
      <c r="G361" t="str">
        <f t="array" aca="1" ref="G361" ca="1">IFERROR(_xlfn.IFNA(INDEX(Breeding!$N$4:$N$499,D361, 0),""),"")</f>
        <v/>
      </c>
      <c r="H361" t="str">
        <f ca="1">_xlfn.IFNA(INDEX(Colony!$N$6:$N$15,MATCH(G361,Colony!$D$6:$D$15)),"")</f>
        <v/>
      </c>
      <c r="I361" s="12" t="str">
        <f t="shared" ca="1" si="10"/>
        <v/>
      </c>
    </row>
    <row r="362" spans="4:9" x14ac:dyDescent="0.25">
      <c r="D362">
        <f t="shared" ca="1" si="9"/>
        <v>367</v>
      </c>
      <c r="E362" s="2" t="str">
        <f t="array" aca="1" ref="E362" ca="1">IFERROR(_xlfn.IFNA(INDEX(Breeding!$K$4:$K$499,D362, 0),""),"")</f>
        <v/>
      </c>
      <c r="F362" t="str">
        <f t="array" aca="1" ref="F362" ca="1">IFERROR(_xlfn.IFNA(INDEX(Breeding!$M$4:$M$499,D362, 0),""),"")</f>
        <v/>
      </c>
      <c r="G362" t="str">
        <f t="array" aca="1" ref="G362" ca="1">IFERROR(_xlfn.IFNA(INDEX(Breeding!$N$4:$N$499,D362, 0),""),"")</f>
        <v/>
      </c>
      <c r="H362" t="str">
        <f ca="1">_xlfn.IFNA(INDEX(Colony!$N$6:$N$15,MATCH(G362,Colony!$D$6:$D$15)),"")</f>
        <v/>
      </c>
      <c r="I362" s="12" t="str">
        <f t="shared" ca="1" si="10"/>
        <v/>
      </c>
    </row>
    <row r="363" spans="4:9" x14ac:dyDescent="0.25">
      <c r="D363">
        <f t="shared" ca="1" si="9"/>
        <v>368</v>
      </c>
      <c r="E363" s="2" t="str">
        <f t="array" aca="1" ref="E363" ca="1">IFERROR(_xlfn.IFNA(INDEX(Breeding!$K$4:$K$499,D363, 0),""),"")</f>
        <v/>
      </c>
      <c r="F363" t="str">
        <f t="array" aca="1" ref="F363" ca="1">IFERROR(_xlfn.IFNA(INDEX(Breeding!$M$4:$M$499,D363, 0),""),"")</f>
        <v/>
      </c>
      <c r="G363" t="str">
        <f t="array" aca="1" ref="G363" ca="1">IFERROR(_xlfn.IFNA(INDEX(Breeding!$N$4:$N$499,D363, 0),""),"")</f>
        <v/>
      </c>
      <c r="H363" t="str">
        <f ca="1">_xlfn.IFNA(INDEX(Colony!$N$6:$N$15,MATCH(G363,Colony!$D$6:$D$15)),"")</f>
        <v/>
      </c>
      <c r="I363" s="12" t="str">
        <f t="shared" ca="1" si="10"/>
        <v/>
      </c>
    </row>
    <row r="364" spans="4:9" x14ac:dyDescent="0.25">
      <c r="D364">
        <f t="shared" ca="1" si="9"/>
        <v>369</v>
      </c>
      <c r="E364" s="2" t="str">
        <f t="array" aca="1" ref="E364" ca="1">IFERROR(_xlfn.IFNA(INDEX(Breeding!$K$4:$K$499,D364, 0),""),"")</f>
        <v/>
      </c>
      <c r="F364" t="str">
        <f t="array" aca="1" ref="F364" ca="1">IFERROR(_xlfn.IFNA(INDEX(Breeding!$M$4:$M$499,D364, 0),""),"")</f>
        <v/>
      </c>
      <c r="G364" t="str">
        <f t="array" aca="1" ref="G364" ca="1">IFERROR(_xlfn.IFNA(INDEX(Breeding!$N$4:$N$499,D364, 0),""),"")</f>
        <v/>
      </c>
      <c r="H364" t="str">
        <f ca="1">_xlfn.IFNA(INDEX(Colony!$N$6:$N$15,MATCH(G364,Colony!$D$6:$D$15)),"")</f>
        <v/>
      </c>
      <c r="I364" s="12" t="str">
        <f t="shared" ca="1" si="10"/>
        <v/>
      </c>
    </row>
    <row r="365" spans="4:9" x14ac:dyDescent="0.25">
      <c r="D365">
        <f t="shared" ca="1" si="9"/>
        <v>370</v>
      </c>
      <c r="E365" s="2" t="str">
        <f t="array" aca="1" ref="E365" ca="1">IFERROR(_xlfn.IFNA(INDEX(Breeding!$K$4:$K$499,D365, 0),""),"")</f>
        <v/>
      </c>
      <c r="F365" t="str">
        <f t="array" aca="1" ref="F365" ca="1">IFERROR(_xlfn.IFNA(INDEX(Breeding!$M$4:$M$499,D365, 0),""),"")</f>
        <v/>
      </c>
      <c r="G365" t="str">
        <f t="array" aca="1" ref="G365" ca="1">IFERROR(_xlfn.IFNA(INDEX(Breeding!$N$4:$N$499,D365, 0),""),"")</f>
        <v/>
      </c>
      <c r="H365" t="str">
        <f ca="1">_xlfn.IFNA(INDEX(Colony!$N$6:$N$15,MATCH(G365,Colony!$D$6:$D$15)),"")</f>
        <v/>
      </c>
      <c r="I365" s="12" t="str">
        <f t="shared" ca="1" si="10"/>
        <v/>
      </c>
    </row>
    <row r="366" spans="4:9" x14ac:dyDescent="0.25">
      <c r="D366">
        <f t="shared" ca="1" si="9"/>
        <v>371</v>
      </c>
      <c r="E366" s="2" t="str">
        <f t="array" aca="1" ref="E366" ca="1">IFERROR(_xlfn.IFNA(INDEX(Breeding!$K$4:$K$499,D366, 0),""),"")</f>
        <v/>
      </c>
      <c r="F366" t="str">
        <f t="array" aca="1" ref="F366" ca="1">IFERROR(_xlfn.IFNA(INDEX(Breeding!$M$4:$M$499,D366, 0),""),"")</f>
        <v/>
      </c>
      <c r="G366" t="str">
        <f t="array" aca="1" ref="G366" ca="1">IFERROR(_xlfn.IFNA(INDEX(Breeding!$N$4:$N$499,D366, 0),""),"")</f>
        <v/>
      </c>
      <c r="H366" t="str">
        <f ca="1">_xlfn.IFNA(INDEX(Colony!$N$6:$N$15,MATCH(G366,Colony!$D$6:$D$15)),"")</f>
        <v/>
      </c>
      <c r="I366" s="12" t="str">
        <f t="shared" ca="1" si="10"/>
        <v/>
      </c>
    </row>
    <row r="367" spans="4:9" x14ac:dyDescent="0.25">
      <c r="D367">
        <f t="shared" ca="1" si="9"/>
        <v>372</v>
      </c>
      <c r="E367" s="2" t="str">
        <f t="array" aca="1" ref="E367" ca="1">IFERROR(_xlfn.IFNA(INDEX(Breeding!$K$4:$K$499,D367, 0),""),"")</f>
        <v/>
      </c>
      <c r="F367" t="str">
        <f t="array" aca="1" ref="F367" ca="1">IFERROR(_xlfn.IFNA(INDEX(Breeding!$M$4:$M$499,D367, 0),""),"")</f>
        <v/>
      </c>
      <c r="G367" t="str">
        <f t="array" aca="1" ref="G367" ca="1">IFERROR(_xlfn.IFNA(INDEX(Breeding!$N$4:$N$499,D367, 0),""),"")</f>
        <v/>
      </c>
      <c r="H367" t="str">
        <f ca="1">_xlfn.IFNA(INDEX(Colony!$N$6:$N$15,MATCH(G367,Colony!$D$6:$D$15)),"")</f>
        <v/>
      </c>
      <c r="I367" s="12" t="str">
        <f t="shared" ca="1" si="10"/>
        <v/>
      </c>
    </row>
    <row r="368" spans="4:9" x14ac:dyDescent="0.25">
      <c r="D368">
        <f t="shared" ca="1" si="9"/>
        <v>373</v>
      </c>
      <c r="E368" s="2" t="str">
        <f t="array" aca="1" ref="E368" ca="1">IFERROR(_xlfn.IFNA(INDEX(Breeding!$K$4:$K$499,D368, 0),""),"")</f>
        <v/>
      </c>
      <c r="F368" t="str">
        <f t="array" aca="1" ref="F368" ca="1">IFERROR(_xlfn.IFNA(INDEX(Breeding!$M$4:$M$499,D368, 0),""),"")</f>
        <v/>
      </c>
      <c r="G368" t="str">
        <f t="array" aca="1" ref="G368" ca="1">IFERROR(_xlfn.IFNA(INDEX(Breeding!$N$4:$N$499,D368, 0),""),"")</f>
        <v/>
      </c>
      <c r="H368" t="str">
        <f ca="1">_xlfn.IFNA(INDEX(Colony!$N$6:$N$15,MATCH(G368,Colony!$D$6:$D$15)),"")</f>
        <v/>
      </c>
      <c r="I368" s="12" t="str">
        <f t="shared" ca="1" si="10"/>
        <v/>
      </c>
    </row>
    <row r="369" spans="4:9" x14ac:dyDescent="0.25">
      <c r="D369">
        <f t="shared" ca="1" si="9"/>
        <v>374</v>
      </c>
      <c r="E369" s="2" t="str">
        <f t="array" aca="1" ref="E369" ca="1">IFERROR(_xlfn.IFNA(INDEX(Breeding!$K$4:$K$499,D369, 0),""),"")</f>
        <v/>
      </c>
      <c r="F369" t="str">
        <f t="array" aca="1" ref="F369" ca="1">IFERROR(_xlfn.IFNA(INDEX(Breeding!$M$4:$M$499,D369, 0),""),"")</f>
        <v/>
      </c>
      <c r="G369" t="str">
        <f t="array" aca="1" ref="G369" ca="1">IFERROR(_xlfn.IFNA(INDEX(Breeding!$N$4:$N$499,D369, 0),""),"")</f>
        <v/>
      </c>
      <c r="H369" t="str">
        <f ca="1">_xlfn.IFNA(INDEX(Colony!$N$6:$N$15,MATCH(G369,Colony!$D$6:$D$15)),"")</f>
        <v/>
      </c>
      <c r="I369" s="12" t="str">
        <f t="shared" ca="1" si="10"/>
        <v/>
      </c>
    </row>
    <row r="370" spans="4:9" x14ac:dyDescent="0.25">
      <c r="D370">
        <f t="shared" ca="1" si="9"/>
        <v>375</v>
      </c>
      <c r="E370" s="2" t="str">
        <f t="array" aca="1" ref="E370" ca="1">IFERROR(_xlfn.IFNA(INDEX(Breeding!$K$4:$K$499,D370, 0),""),"")</f>
        <v/>
      </c>
      <c r="F370" t="str">
        <f t="array" aca="1" ref="F370" ca="1">IFERROR(_xlfn.IFNA(INDEX(Breeding!$M$4:$M$499,D370, 0),""),"")</f>
        <v/>
      </c>
      <c r="G370" t="str">
        <f t="array" aca="1" ref="G370" ca="1">IFERROR(_xlfn.IFNA(INDEX(Breeding!$N$4:$N$499,D370, 0),""),"")</f>
        <v/>
      </c>
      <c r="H370" t="str">
        <f ca="1">_xlfn.IFNA(INDEX(Colony!$N$6:$N$15,MATCH(G370,Colony!$D$6:$D$15)),"")</f>
        <v/>
      </c>
      <c r="I370" s="12" t="str">
        <f t="shared" ca="1" si="10"/>
        <v/>
      </c>
    </row>
    <row r="371" spans="4:9" x14ac:dyDescent="0.25">
      <c r="D371">
        <f t="shared" ca="1" si="9"/>
        <v>376</v>
      </c>
      <c r="E371" s="2" t="str">
        <f t="array" aca="1" ref="E371" ca="1">IFERROR(_xlfn.IFNA(INDEX(Breeding!$K$4:$K$499,D371, 0),""),"")</f>
        <v/>
      </c>
      <c r="F371" t="str">
        <f t="array" aca="1" ref="F371" ca="1">IFERROR(_xlfn.IFNA(INDEX(Breeding!$M$4:$M$499,D371, 0),""),"")</f>
        <v/>
      </c>
      <c r="G371" t="str">
        <f t="array" aca="1" ref="G371" ca="1">IFERROR(_xlfn.IFNA(INDEX(Breeding!$N$4:$N$499,D371, 0),""),"")</f>
        <v/>
      </c>
      <c r="H371" t="str">
        <f ca="1">_xlfn.IFNA(INDEX(Colony!$N$6:$N$15,MATCH(G371,Colony!$D$6:$D$15)),"")</f>
        <v/>
      </c>
      <c r="I371" s="12" t="str">
        <f t="shared" ca="1" si="10"/>
        <v/>
      </c>
    </row>
    <row r="372" spans="4:9" x14ac:dyDescent="0.25">
      <c r="D372">
        <f t="shared" ca="1" si="9"/>
        <v>377</v>
      </c>
      <c r="E372" s="2" t="str">
        <f t="array" aca="1" ref="E372" ca="1">IFERROR(_xlfn.IFNA(INDEX(Breeding!$K$4:$K$499,D372, 0),""),"")</f>
        <v/>
      </c>
      <c r="F372" t="str">
        <f t="array" aca="1" ref="F372" ca="1">IFERROR(_xlfn.IFNA(INDEX(Breeding!$M$4:$M$499,D372, 0),""),"")</f>
        <v/>
      </c>
      <c r="G372" t="str">
        <f t="array" aca="1" ref="G372" ca="1">IFERROR(_xlfn.IFNA(INDEX(Breeding!$N$4:$N$499,D372, 0),""),"")</f>
        <v/>
      </c>
      <c r="H372" t="str">
        <f ca="1">_xlfn.IFNA(INDEX(Colony!$N$6:$N$15,MATCH(G372,Colony!$D$6:$D$15)),"")</f>
        <v/>
      </c>
      <c r="I372" s="12" t="str">
        <f t="shared" ca="1" si="10"/>
        <v/>
      </c>
    </row>
    <row r="373" spans="4:9" x14ac:dyDescent="0.25">
      <c r="D373">
        <f t="shared" ca="1" si="9"/>
        <v>378</v>
      </c>
      <c r="E373" s="2" t="str">
        <f t="array" aca="1" ref="E373" ca="1">IFERROR(_xlfn.IFNA(INDEX(Breeding!$K$4:$K$499,D373, 0),""),"")</f>
        <v/>
      </c>
      <c r="F373" t="str">
        <f t="array" aca="1" ref="F373" ca="1">IFERROR(_xlfn.IFNA(INDEX(Breeding!$M$4:$M$499,D373, 0),""),"")</f>
        <v/>
      </c>
      <c r="G373" t="str">
        <f t="array" aca="1" ref="G373" ca="1">IFERROR(_xlfn.IFNA(INDEX(Breeding!$N$4:$N$499,D373, 0),""),"")</f>
        <v/>
      </c>
      <c r="H373" t="str">
        <f ca="1">_xlfn.IFNA(INDEX(Colony!$N$6:$N$15,MATCH(G373,Colony!$D$6:$D$15)),"")</f>
        <v/>
      </c>
      <c r="I373" s="12" t="str">
        <f t="shared" ca="1" si="10"/>
        <v/>
      </c>
    </row>
    <row r="374" spans="4:9" x14ac:dyDescent="0.25">
      <c r="D374">
        <f t="shared" ca="1" si="9"/>
        <v>379</v>
      </c>
      <c r="E374" s="2" t="str">
        <f t="array" aca="1" ref="E374" ca="1">IFERROR(_xlfn.IFNA(INDEX(Breeding!$K$4:$K$499,D374, 0),""),"")</f>
        <v/>
      </c>
      <c r="F374" t="str">
        <f t="array" aca="1" ref="F374" ca="1">IFERROR(_xlfn.IFNA(INDEX(Breeding!$M$4:$M$499,D374, 0),""),"")</f>
        <v/>
      </c>
      <c r="G374" t="str">
        <f t="array" aca="1" ref="G374" ca="1">IFERROR(_xlfn.IFNA(INDEX(Breeding!$N$4:$N$499,D374, 0),""),"")</f>
        <v/>
      </c>
      <c r="H374" t="str">
        <f ca="1">_xlfn.IFNA(INDEX(Colony!$N$6:$N$15,MATCH(G374,Colony!$D$6:$D$15)),"")</f>
        <v/>
      </c>
      <c r="I374" s="12" t="str">
        <f t="shared" ca="1" si="10"/>
        <v/>
      </c>
    </row>
    <row r="375" spans="4:9" x14ac:dyDescent="0.25">
      <c r="D375">
        <f t="shared" ca="1" si="9"/>
        <v>380</v>
      </c>
      <c r="E375" s="2" t="str">
        <f t="array" aca="1" ref="E375" ca="1">IFERROR(_xlfn.IFNA(INDEX(Breeding!$K$4:$K$499,D375, 0),""),"")</f>
        <v/>
      </c>
      <c r="F375" t="str">
        <f t="array" aca="1" ref="F375" ca="1">IFERROR(_xlfn.IFNA(INDEX(Breeding!$M$4:$M$499,D375, 0),""),"")</f>
        <v/>
      </c>
      <c r="G375" t="str">
        <f t="array" aca="1" ref="G375" ca="1">IFERROR(_xlfn.IFNA(INDEX(Breeding!$N$4:$N$499,D375, 0),""),"")</f>
        <v/>
      </c>
      <c r="H375" t="str">
        <f ca="1">_xlfn.IFNA(INDEX(Colony!$N$6:$N$15,MATCH(G375,Colony!$D$6:$D$15)),"")</f>
        <v/>
      </c>
      <c r="I375" s="12" t="str">
        <f t="shared" ca="1" si="10"/>
        <v/>
      </c>
    </row>
    <row r="376" spans="4:9" x14ac:dyDescent="0.25">
      <c r="D376">
        <f t="shared" ca="1" si="9"/>
        <v>381</v>
      </c>
      <c r="E376" s="2" t="str">
        <f t="array" aca="1" ref="E376" ca="1">IFERROR(_xlfn.IFNA(INDEX(Breeding!$K$4:$K$499,D376, 0),""),"")</f>
        <v/>
      </c>
      <c r="F376" t="str">
        <f t="array" aca="1" ref="F376" ca="1">IFERROR(_xlfn.IFNA(INDEX(Breeding!$M$4:$M$499,D376, 0),""),"")</f>
        <v/>
      </c>
      <c r="G376" t="str">
        <f t="array" aca="1" ref="G376" ca="1">IFERROR(_xlfn.IFNA(INDEX(Breeding!$N$4:$N$499,D376, 0),""),"")</f>
        <v/>
      </c>
      <c r="H376" t="str">
        <f ca="1">_xlfn.IFNA(INDEX(Colony!$N$6:$N$15,MATCH(G376,Colony!$D$6:$D$15)),"")</f>
        <v/>
      </c>
      <c r="I376" s="12" t="str">
        <f t="shared" ca="1" si="10"/>
        <v/>
      </c>
    </row>
    <row r="377" spans="4:9" x14ac:dyDescent="0.25">
      <c r="D377">
        <f t="shared" ca="1" si="9"/>
        <v>382</v>
      </c>
      <c r="E377" s="2" t="str">
        <f t="array" aca="1" ref="E377" ca="1">IFERROR(_xlfn.IFNA(INDEX(Breeding!$K$4:$K$499,D377, 0),""),"")</f>
        <v/>
      </c>
      <c r="F377" t="str">
        <f t="array" aca="1" ref="F377" ca="1">IFERROR(_xlfn.IFNA(INDEX(Breeding!$M$4:$M$499,D377, 0),""),"")</f>
        <v/>
      </c>
      <c r="G377" t="str">
        <f t="array" aca="1" ref="G377" ca="1">IFERROR(_xlfn.IFNA(INDEX(Breeding!$N$4:$N$499,D377, 0),""),"")</f>
        <v/>
      </c>
      <c r="H377" t="str">
        <f ca="1">_xlfn.IFNA(INDEX(Colony!$N$6:$N$15,MATCH(G377,Colony!$D$6:$D$15)),"")</f>
        <v/>
      </c>
      <c r="I377" s="12" t="str">
        <f t="shared" ca="1" si="10"/>
        <v/>
      </c>
    </row>
    <row r="378" spans="4:9" x14ac:dyDescent="0.25">
      <c r="D378">
        <f t="shared" ca="1" si="9"/>
        <v>383</v>
      </c>
      <c r="E378" s="2" t="str">
        <f t="array" aca="1" ref="E378" ca="1">IFERROR(_xlfn.IFNA(INDEX(Breeding!$K$4:$K$499,D378, 0),""),"")</f>
        <v/>
      </c>
      <c r="F378" t="str">
        <f t="array" aca="1" ref="F378" ca="1">IFERROR(_xlfn.IFNA(INDEX(Breeding!$M$4:$M$499,D378, 0),""),"")</f>
        <v/>
      </c>
      <c r="G378" t="str">
        <f t="array" aca="1" ref="G378" ca="1">IFERROR(_xlfn.IFNA(INDEX(Breeding!$N$4:$N$499,D378, 0),""),"")</f>
        <v/>
      </c>
      <c r="H378" t="str">
        <f ca="1">_xlfn.IFNA(INDEX(Colony!$N$6:$N$15,MATCH(G378,Colony!$D$6:$D$15)),"")</f>
        <v/>
      </c>
      <c r="I378" s="12" t="str">
        <f t="shared" ca="1" si="10"/>
        <v/>
      </c>
    </row>
    <row r="379" spans="4:9" x14ac:dyDescent="0.25">
      <c r="D379">
        <f t="shared" ca="1" si="9"/>
        <v>384</v>
      </c>
      <c r="E379" s="2" t="str">
        <f t="array" aca="1" ref="E379" ca="1">IFERROR(_xlfn.IFNA(INDEX(Breeding!$K$4:$K$499,D379, 0),""),"")</f>
        <v/>
      </c>
      <c r="F379" t="str">
        <f t="array" aca="1" ref="F379" ca="1">IFERROR(_xlfn.IFNA(INDEX(Breeding!$M$4:$M$499,D379, 0),""),"")</f>
        <v/>
      </c>
      <c r="G379" t="str">
        <f t="array" aca="1" ref="G379" ca="1">IFERROR(_xlfn.IFNA(INDEX(Breeding!$N$4:$N$499,D379, 0),""),"")</f>
        <v/>
      </c>
      <c r="H379" t="str">
        <f ca="1">_xlfn.IFNA(INDEX(Colony!$N$6:$N$15,MATCH(G379,Colony!$D$6:$D$15)),"")</f>
        <v/>
      </c>
      <c r="I379" s="12" t="str">
        <f t="shared" ca="1" si="10"/>
        <v/>
      </c>
    </row>
    <row r="380" spans="4:9" x14ac:dyDescent="0.25">
      <c r="D380">
        <f t="shared" ca="1" si="9"/>
        <v>385</v>
      </c>
      <c r="E380" s="2" t="str">
        <f t="array" aca="1" ref="E380" ca="1">IFERROR(_xlfn.IFNA(INDEX(Breeding!$K$4:$K$499,D380, 0),""),"")</f>
        <v/>
      </c>
      <c r="F380" t="str">
        <f t="array" aca="1" ref="F380" ca="1">IFERROR(_xlfn.IFNA(INDEX(Breeding!$M$4:$M$499,D380, 0),""),"")</f>
        <v/>
      </c>
      <c r="G380" t="str">
        <f t="array" aca="1" ref="G380" ca="1">IFERROR(_xlfn.IFNA(INDEX(Breeding!$N$4:$N$499,D380, 0),""),"")</f>
        <v/>
      </c>
      <c r="H380" t="str">
        <f ca="1">_xlfn.IFNA(INDEX(Colony!$N$6:$N$15,MATCH(G380,Colony!$D$6:$D$15)),"")</f>
        <v/>
      </c>
      <c r="I380" s="12" t="str">
        <f t="shared" ca="1" si="10"/>
        <v/>
      </c>
    </row>
    <row r="381" spans="4:9" x14ac:dyDescent="0.25">
      <c r="D381">
        <f t="shared" ca="1" si="9"/>
        <v>386</v>
      </c>
      <c r="E381" s="2" t="str">
        <f t="array" aca="1" ref="E381" ca="1">IFERROR(_xlfn.IFNA(INDEX(Breeding!$K$4:$K$499,D381, 0),""),"")</f>
        <v/>
      </c>
      <c r="F381" t="str">
        <f t="array" aca="1" ref="F381" ca="1">IFERROR(_xlfn.IFNA(INDEX(Breeding!$M$4:$M$499,D381, 0),""),"")</f>
        <v/>
      </c>
      <c r="G381" t="str">
        <f t="array" aca="1" ref="G381" ca="1">IFERROR(_xlfn.IFNA(INDEX(Breeding!$N$4:$N$499,D381, 0),""),"")</f>
        <v/>
      </c>
      <c r="H381" t="str">
        <f ca="1">_xlfn.IFNA(INDEX(Colony!$N$6:$N$15,MATCH(G381,Colony!$D$6:$D$15)),"")</f>
        <v/>
      </c>
      <c r="I381" s="12" t="str">
        <f t="shared" ca="1" si="10"/>
        <v/>
      </c>
    </row>
    <row r="382" spans="4:9" x14ac:dyDescent="0.25">
      <c r="D382">
        <f t="shared" ca="1" si="9"/>
        <v>387</v>
      </c>
      <c r="E382" s="2" t="str">
        <f t="array" aca="1" ref="E382" ca="1">IFERROR(_xlfn.IFNA(INDEX(Breeding!$K$4:$K$499,D382, 0),""),"")</f>
        <v/>
      </c>
      <c r="F382" t="str">
        <f t="array" aca="1" ref="F382" ca="1">IFERROR(_xlfn.IFNA(INDEX(Breeding!$M$4:$M$499,D382, 0),""),"")</f>
        <v/>
      </c>
      <c r="G382" t="str">
        <f t="array" aca="1" ref="G382" ca="1">IFERROR(_xlfn.IFNA(INDEX(Breeding!$N$4:$N$499,D382, 0),""),"")</f>
        <v/>
      </c>
      <c r="H382" t="str">
        <f ca="1">_xlfn.IFNA(INDEX(Colony!$N$6:$N$15,MATCH(G382,Colony!$D$6:$D$15)),"")</f>
        <v/>
      </c>
      <c r="I382" s="12" t="str">
        <f t="shared" ca="1" si="10"/>
        <v/>
      </c>
    </row>
    <row r="383" spans="4:9" x14ac:dyDescent="0.25">
      <c r="D383">
        <f t="shared" ca="1" si="9"/>
        <v>388</v>
      </c>
      <c r="E383" s="2" t="str">
        <f t="array" aca="1" ref="E383" ca="1">IFERROR(_xlfn.IFNA(INDEX(Breeding!$K$4:$K$499,D383, 0),""),"")</f>
        <v/>
      </c>
      <c r="F383" t="str">
        <f t="array" aca="1" ref="F383" ca="1">IFERROR(_xlfn.IFNA(INDEX(Breeding!$M$4:$M$499,D383, 0),""),"")</f>
        <v/>
      </c>
      <c r="G383" t="str">
        <f t="array" aca="1" ref="G383" ca="1">IFERROR(_xlfn.IFNA(INDEX(Breeding!$N$4:$N$499,D383, 0),""),"")</f>
        <v/>
      </c>
      <c r="H383" t="str">
        <f ca="1">_xlfn.IFNA(INDEX(Colony!$N$6:$N$15,MATCH(G383,Colony!$D$6:$D$15)),"")</f>
        <v/>
      </c>
      <c r="I383" s="12" t="str">
        <f t="shared" ca="1" si="10"/>
        <v/>
      </c>
    </row>
    <row r="384" spans="4:9" x14ac:dyDescent="0.25">
      <c r="D384">
        <f t="shared" ca="1" si="9"/>
        <v>389</v>
      </c>
      <c r="E384" s="2" t="str">
        <f t="array" aca="1" ref="E384" ca="1">IFERROR(_xlfn.IFNA(INDEX(Breeding!$K$4:$K$499,D384, 0),""),"")</f>
        <v/>
      </c>
      <c r="F384" t="str">
        <f t="array" aca="1" ref="F384" ca="1">IFERROR(_xlfn.IFNA(INDEX(Breeding!$M$4:$M$499,D384, 0),""),"")</f>
        <v/>
      </c>
      <c r="G384" t="str">
        <f t="array" aca="1" ref="G384" ca="1">IFERROR(_xlfn.IFNA(INDEX(Breeding!$N$4:$N$499,D384, 0),""),"")</f>
        <v/>
      </c>
      <c r="H384" t="str">
        <f ca="1">_xlfn.IFNA(INDEX(Colony!$N$6:$N$15,MATCH(G384,Colony!$D$6:$D$15)),"")</f>
        <v/>
      </c>
      <c r="I384" s="12" t="str">
        <f t="shared" ca="1" si="10"/>
        <v/>
      </c>
    </row>
    <row r="385" spans="4:9" x14ac:dyDescent="0.25">
      <c r="D385">
        <f t="shared" ca="1" si="9"/>
        <v>390</v>
      </c>
      <c r="E385" s="2" t="str">
        <f t="array" aca="1" ref="E385" ca="1">IFERROR(_xlfn.IFNA(INDEX(Breeding!$K$4:$K$499,D385, 0),""),"")</f>
        <v/>
      </c>
      <c r="F385" t="str">
        <f t="array" aca="1" ref="F385" ca="1">IFERROR(_xlfn.IFNA(INDEX(Breeding!$M$4:$M$499,D385, 0),""),"")</f>
        <v/>
      </c>
      <c r="G385" t="str">
        <f t="array" aca="1" ref="G385" ca="1">IFERROR(_xlfn.IFNA(INDEX(Breeding!$N$4:$N$499,D385, 0),""),"")</f>
        <v/>
      </c>
      <c r="H385" t="str">
        <f ca="1">_xlfn.IFNA(INDEX(Colony!$N$6:$N$15,MATCH(G385,Colony!$D$6:$D$15)),"")</f>
        <v/>
      </c>
      <c r="I385" s="12" t="str">
        <f t="shared" ca="1" si="10"/>
        <v/>
      </c>
    </row>
    <row r="386" spans="4:9" x14ac:dyDescent="0.25">
      <c r="D386">
        <f t="shared" ca="1" si="9"/>
        <v>391</v>
      </c>
      <c r="E386" s="2" t="str">
        <f t="array" aca="1" ref="E386" ca="1">IFERROR(_xlfn.IFNA(INDEX(Breeding!$K$4:$K$499,D386, 0),""),"")</f>
        <v/>
      </c>
      <c r="F386" t="str">
        <f t="array" aca="1" ref="F386" ca="1">IFERROR(_xlfn.IFNA(INDEX(Breeding!$M$4:$M$499,D386, 0),""),"")</f>
        <v/>
      </c>
      <c r="G386" t="str">
        <f t="array" aca="1" ref="G386" ca="1">IFERROR(_xlfn.IFNA(INDEX(Breeding!$N$4:$N$499,D386, 0),""),"")</f>
        <v/>
      </c>
      <c r="H386" t="str">
        <f ca="1">_xlfn.IFNA(INDEX(Colony!$N$6:$N$15,MATCH(G386,Colony!$D$6:$D$15)),"")</f>
        <v/>
      </c>
      <c r="I386" s="12" t="str">
        <f t="shared" ca="1" si="10"/>
        <v/>
      </c>
    </row>
    <row r="387" spans="4:9" x14ac:dyDescent="0.25">
      <c r="D387">
        <f t="shared" ca="1" si="9"/>
        <v>392</v>
      </c>
      <c r="E387" s="2" t="str">
        <f t="array" aca="1" ref="E387" ca="1">IFERROR(_xlfn.IFNA(INDEX(Breeding!$K$4:$K$499,D387, 0),""),"")</f>
        <v/>
      </c>
      <c r="F387" t="str">
        <f t="array" aca="1" ref="F387" ca="1">IFERROR(_xlfn.IFNA(INDEX(Breeding!$M$4:$M$499,D387, 0),""),"")</f>
        <v/>
      </c>
      <c r="G387" t="str">
        <f t="array" aca="1" ref="G387" ca="1">IFERROR(_xlfn.IFNA(INDEX(Breeding!$N$4:$N$499,D387, 0),""),"")</f>
        <v/>
      </c>
      <c r="H387" t="str">
        <f ca="1">_xlfn.IFNA(INDEX(Colony!$N$6:$N$15,MATCH(G387,Colony!$D$6:$D$15)),"")</f>
        <v/>
      </c>
      <c r="I387" s="12" t="str">
        <f t="shared" ca="1" si="10"/>
        <v/>
      </c>
    </row>
    <row r="388" spans="4:9" x14ac:dyDescent="0.25">
      <c r="D388">
        <f t="shared" ca="1" si="9"/>
        <v>393</v>
      </c>
      <c r="E388" s="2" t="str">
        <f t="array" aca="1" ref="E388" ca="1">IFERROR(_xlfn.IFNA(INDEX(Breeding!$K$4:$K$499,D388, 0),""),"")</f>
        <v/>
      </c>
      <c r="F388" t="str">
        <f t="array" aca="1" ref="F388" ca="1">IFERROR(_xlfn.IFNA(INDEX(Breeding!$M$4:$M$499,D388, 0),""),"")</f>
        <v/>
      </c>
      <c r="G388" t="str">
        <f t="array" aca="1" ref="G388" ca="1">IFERROR(_xlfn.IFNA(INDEX(Breeding!$N$4:$N$499,D388, 0),""),"")</f>
        <v/>
      </c>
      <c r="H388" t="str">
        <f ca="1">_xlfn.IFNA(INDEX(Colony!$N$6:$N$15,MATCH(G388,Colony!$D$6:$D$15)),"")</f>
        <v/>
      </c>
      <c r="I388" s="12" t="str">
        <f t="shared" ca="1" si="10"/>
        <v/>
      </c>
    </row>
    <row r="389" spans="4:9" x14ac:dyDescent="0.25">
      <c r="D389">
        <f t="shared" ca="1" si="9"/>
        <v>394</v>
      </c>
      <c r="E389" s="2" t="str">
        <f t="array" aca="1" ref="E389" ca="1">IFERROR(_xlfn.IFNA(INDEX(Breeding!$K$4:$K$499,D389, 0),""),"")</f>
        <v/>
      </c>
      <c r="F389" t="str">
        <f t="array" aca="1" ref="F389" ca="1">IFERROR(_xlfn.IFNA(INDEX(Breeding!$M$4:$M$499,D389, 0),""),"")</f>
        <v/>
      </c>
      <c r="G389" t="str">
        <f t="array" aca="1" ref="G389" ca="1">IFERROR(_xlfn.IFNA(INDEX(Breeding!$N$4:$N$499,D389, 0),""),"")</f>
        <v/>
      </c>
      <c r="H389" t="str">
        <f ca="1">_xlfn.IFNA(INDEX(Colony!$N$6:$N$15,MATCH(G389,Colony!$D$6:$D$15)),"")</f>
        <v/>
      </c>
      <c r="I389" s="12" t="str">
        <f t="shared" ca="1" si="10"/>
        <v/>
      </c>
    </row>
    <row r="390" spans="4:9" x14ac:dyDescent="0.25">
      <c r="D390">
        <f t="shared" ca="1" si="9"/>
        <v>395</v>
      </c>
      <c r="E390" s="2" t="str">
        <f t="array" aca="1" ref="E390" ca="1">IFERROR(_xlfn.IFNA(INDEX(Breeding!$K$4:$K$499,D390, 0),""),"")</f>
        <v/>
      </c>
      <c r="F390" t="str">
        <f t="array" aca="1" ref="F390" ca="1">IFERROR(_xlfn.IFNA(INDEX(Breeding!$M$4:$M$499,D390, 0),""),"")</f>
        <v/>
      </c>
      <c r="G390" t="str">
        <f t="array" aca="1" ref="G390" ca="1">IFERROR(_xlfn.IFNA(INDEX(Breeding!$N$4:$N$499,D390, 0),""),"")</f>
        <v/>
      </c>
      <c r="H390" t="str">
        <f ca="1">_xlfn.IFNA(INDEX(Colony!$N$6:$N$15,MATCH(G390,Colony!$D$6:$D$15)),"")</f>
        <v/>
      </c>
      <c r="I390" s="12" t="str">
        <f t="shared" ca="1" si="10"/>
        <v/>
      </c>
    </row>
    <row r="391" spans="4:9" x14ac:dyDescent="0.25">
      <c r="D391">
        <f t="shared" ca="1" si="9"/>
        <v>396</v>
      </c>
      <c r="E391" s="2" t="str">
        <f t="array" aca="1" ref="E391" ca="1">IFERROR(_xlfn.IFNA(INDEX(Breeding!$K$4:$K$499,D391, 0),""),"")</f>
        <v/>
      </c>
      <c r="F391" t="str">
        <f t="array" aca="1" ref="F391" ca="1">IFERROR(_xlfn.IFNA(INDEX(Breeding!$M$4:$M$499,D391, 0),""),"")</f>
        <v/>
      </c>
      <c r="G391" t="str">
        <f t="array" aca="1" ref="G391" ca="1">IFERROR(_xlfn.IFNA(INDEX(Breeding!$N$4:$N$499,D391, 0),""),"")</f>
        <v/>
      </c>
      <c r="H391" t="str">
        <f ca="1">_xlfn.IFNA(INDEX(Colony!$N$6:$N$15,MATCH(G391,Colony!$D$6:$D$15)),"")</f>
        <v/>
      </c>
      <c r="I391" s="12" t="str">
        <f t="shared" ca="1" si="10"/>
        <v/>
      </c>
    </row>
    <row r="392" spans="4:9" x14ac:dyDescent="0.25">
      <c r="D392">
        <f t="shared" ref="D392:D455" ca="1" si="11">D391+1</f>
        <v>397</v>
      </c>
      <c r="E392" s="2" t="str">
        <f t="array" aca="1" ref="E392" ca="1">IFERROR(_xlfn.IFNA(INDEX(Breeding!$K$4:$K$499,D392, 0),""),"")</f>
        <v/>
      </c>
      <c r="F392" t="str">
        <f t="array" aca="1" ref="F392" ca="1">IFERROR(_xlfn.IFNA(INDEX(Breeding!$M$4:$M$499,D392, 0),""),"")</f>
        <v/>
      </c>
      <c r="G392" t="str">
        <f t="array" aca="1" ref="G392" ca="1">IFERROR(_xlfn.IFNA(INDEX(Breeding!$N$4:$N$499,D392, 0),""),"")</f>
        <v/>
      </c>
      <c r="H392" t="str">
        <f ca="1">_xlfn.IFNA(INDEX(Colony!$N$6:$N$15,MATCH(G392,Colony!$D$6:$D$15)),"")</f>
        <v/>
      </c>
      <c r="I392" s="12" t="str">
        <f t="shared" ca="1" si="10"/>
        <v/>
      </c>
    </row>
    <row r="393" spans="4:9" x14ac:dyDescent="0.25">
      <c r="D393">
        <f t="shared" ca="1" si="11"/>
        <v>398</v>
      </c>
      <c r="E393" s="2" t="str">
        <f t="array" aca="1" ref="E393" ca="1">IFERROR(_xlfn.IFNA(INDEX(Breeding!$K$4:$K$499,D393, 0),""),"")</f>
        <v/>
      </c>
      <c r="F393" t="str">
        <f t="array" aca="1" ref="F393" ca="1">IFERROR(_xlfn.IFNA(INDEX(Breeding!$M$4:$M$499,D393, 0),""),"")</f>
        <v/>
      </c>
      <c r="G393" t="str">
        <f t="array" aca="1" ref="G393" ca="1">IFERROR(_xlfn.IFNA(INDEX(Breeding!$N$4:$N$499,D393, 0),""),"")</f>
        <v/>
      </c>
      <c r="H393" t="str">
        <f ca="1">_xlfn.IFNA(INDEX(Colony!$N$6:$N$15,MATCH(G393,Colony!$D$6:$D$15)),"")</f>
        <v/>
      </c>
      <c r="I393" s="12" t="str">
        <f t="shared" ca="1" si="10"/>
        <v/>
      </c>
    </row>
    <row r="394" spans="4:9" x14ac:dyDescent="0.25">
      <c r="D394">
        <f t="shared" ca="1" si="11"/>
        <v>399</v>
      </c>
      <c r="E394" s="2" t="str">
        <f t="array" aca="1" ref="E394" ca="1">IFERROR(_xlfn.IFNA(INDEX(Breeding!$K$4:$K$499,D394, 0),""),"")</f>
        <v/>
      </c>
      <c r="F394" t="str">
        <f t="array" aca="1" ref="F394" ca="1">IFERROR(_xlfn.IFNA(INDEX(Breeding!$M$4:$M$499,D394, 0),""),"")</f>
        <v/>
      </c>
      <c r="G394" t="str">
        <f t="array" aca="1" ref="G394" ca="1">IFERROR(_xlfn.IFNA(INDEX(Breeding!$N$4:$N$499,D394, 0),""),"")</f>
        <v/>
      </c>
      <c r="H394" t="str">
        <f ca="1">_xlfn.IFNA(INDEX(Colony!$N$6:$N$15,MATCH(G394,Colony!$D$6:$D$15)),"")</f>
        <v/>
      </c>
      <c r="I394" s="12" t="str">
        <f t="shared" ca="1" si="10"/>
        <v/>
      </c>
    </row>
    <row r="395" spans="4:9" x14ac:dyDescent="0.25">
      <c r="D395">
        <f t="shared" ca="1" si="11"/>
        <v>400</v>
      </c>
      <c r="E395" s="2" t="str">
        <f t="array" aca="1" ref="E395" ca="1">IFERROR(_xlfn.IFNA(INDEX(Breeding!$K$4:$K$499,D395, 0),""),"")</f>
        <v/>
      </c>
      <c r="F395" t="str">
        <f t="array" aca="1" ref="F395" ca="1">IFERROR(_xlfn.IFNA(INDEX(Breeding!$M$4:$M$499,D395, 0),""),"")</f>
        <v/>
      </c>
      <c r="G395" t="str">
        <f t="array" aca="1" ref="G395" ca="1">IFERROR(_xlfn.IFNA(INDEX(Breeding!$N$4:$N$499,D395, 0),""),"")</f>
        <v/>
      </c>
      <c r="H395" t="str">
        <f ca="1">_xlfn.IFNA(INDEX(Colony!$N$6:$N$15,MATCH(G395,Colony!$D$6:$D$15)),"")</f>
        <v/>
      </c>
      <c r="I395" s="12" t="str">
        <f t="shared" ca="1" si="10"/>
        <v/>
      </c>
    </row>
    <row r="396" spans="4:9" x14ac:dyDescent="0.25">
      <c r="D396">
        <f t="shared" ca="1" si="11"/>
        <v>401</v>
      </c>
      <c r="E396" s="2" t="str">
        <f t="array" aca="1" ref="E396" ca="1">IFERROR(_xlfn.IFNA(INDEX(Breeding!$K$4:$K$499,D396, 0),""),"")</f>
        <v/>
      </c>
      <c r="F396" t="str">
        <f t="array" aca="1" ref="F396" ca="1">IFERROR(_xlfn.IFNA(INDEX(Breeding!$M$4:$M$499,D396, 0),""),"")</f>
        <v/>
      </c>
      <c r="G396" t="str">
        <f t="array" aca="1" ref="G396" ca="1">IFERROR(_xlfn.IFNA(INDEX(Breeding!$N$4:$N$499,D396, 0),""),"")</f>
        <v/>
      </c>
      <c r="H396" t="str">
        <f ca="1">_xlfn.IFNA(INDEX(Colony!$N$6:$N$15,MATCH(G396,Colony!$D$6:$D$15)),"")</f>
        <v/>
      </c>
      <c r="I396" s="12" t="str">
        <f t="shared" ca="1" si="10"/>
        <v/>
      </c>
    </row>
    <row r="397" spans="4:9" x14ac:dyDescent="0.25">
      <c r="D397">
        <f t="shared" ca="1" si="11"/>
        <v>402</v>
      </c>
      <c r="E397" s="2" t="str">
        <f t="array" aca="1" ref="E397" ca="1">IFERROR(_xlfn.IFNA(INDEX(Breeding!$K$4:$K$499,D397, 0),""),"")</f>
        <v/>
      </c>
      <c r="F397" t="str">
        <f t="array" aca="1" ref="F397" ca="1">IFERROR(_xlfn.IFNA(INDEX(Breeding!$M$4:$M$499,D397, 0),""),"")</f>
        <v/>
      </c>
      <c r="G397" t="str">
        <f t="array" aca="1" ref="G397" ca="1">IFERROR(_xlfn.IFNA(INDEX(Breeding!$N$4:$N$499,D397, 0),""),"")</f>
        <v/>
      </c>
      <c r="H397" t="str">
        <f ca="1">_xlfn.IFNA(INDEX(Colony!$N$6:$N$15,MATCH(G397,Colony!$D$6:$D$15)),"")</f>
        <v/>
      </c>
      <c r="I397" s="12" t="str">
        <f t="shared" ca="1" si="10"/>
        <v/>
      </c>
    </row>
    <row r="398" spans="4:9" x14ac:dyDescent="0.25">
      <c r="D398">
        <f t="shared" ca="1" si="11"/>
        <v>403</v>
      </c>
      <c r="E398" s="2" t="str">
        <f t="array" aca="1" ref="E398" ca="1">IFERROR(_xlfn.IFNA(INDEX(Breeding!$K$4:$K$499,D398, 0),""),"")</f>
        <v/>
      </c>
      <c r="F398" t="str">
        <f t="array" aca="1" ref="F398" ca="1">IFERROR(_xlfn.IFNA(INDEX(Breeding!$M$4:$M$499,D398, 0),""),"")</f>
        <v/>
      </c>
      <c r="G398" t="str">
        <f t="array" aca="1" ref="G398" ca="1">IFERROR(_xlfn.IFNA(INDEX(Breeding!$N$4:$N$499,D398, 0),""),"")</f>
        <v/>
      </c>
      <c r="H398" t="str">
        <f ca="1">_xlfn.IFNA(INDEX(Colony!$N$6:$N$15,MATCH(G398,Colony!$D$6:$D$15)),"")</f>
        <v/>
      </c>
      <c r="I398" s="12" t="str">
        <f t="shared" ca="1" si="10"/>
        <v/>
      </c>
    </row>
    <row r="399" spans="4:9" x14ac:dyDescent="0.25">
      <c r="D399">
        <f t="shared" ca="1" si="11"/>
        <v>404</v>
      </c>
      <c r="E399" s="2" t="str">
        <f t="array" aca="1" ref="E399" ca="1">IFERROR(_xlfn.IFNA(INDEX(Breeding!$K$4:$K$499,D399, 0),""),"")</f>
        <v/>
      </c>
      <c r="F399" t="str">
        <f t="array" aca="1" ref="F399" ca="1">IFERROR(_xlfn.IFNA(INDEX(Breeding!$M$4:$M$499,D399, 0),""),"")</f>
        <v/>
      </c>
      <c r="G399" t="str">
        <f t="array" aca="1" ref="G399" ca="1">IFERROR(_xlfn.IFNA(INDEX(Breeding!$N$4:$N$499,D399, 0),""),"")</f>
        <v/>
      </c>
      <c r="H399" t="str">
        <f ca="1">_xlfn.IFNA(INDEX(Colony!$N$6:$N$15,MATCH(G399,Colony!$D$6:$D$15)),"")</f>
        <v/>
      </c>
      <c r="I399" s="12" t="str">
        <f t="shared" ca="1" si="10"/>
        <v/>
      </c>
    </row>
    <row r="400" spans="4:9" x14ac:dyDescent="0.25">
      <c r="D400">
        <f t="shared" ca="1" si="11"/>
        <v>405</v>
      </c>
      <c r="E400" s="2" t="str">
        <f t="array" aca="1" ref="E400" ca="1">IFERROR(_xlfn.IFNA(INDEX(Breeding!$K$4:$K$499,D400, 0),""),"")</f>
        <v/>
      </c>
      <c r="F400" t="str">
        <f t="array" aca="1" ref="F400" ca="1">IFERROR(_xlfn.IFNA(INDEX(Breeding!$M$4:$M$499,D400, 0),""),"")</f>
        <v/>
      </c>
      <c r="G400" t="str">
        <f t="array" aca="1" ref="G400" ca="1">IFERROR(_xlfn.IFNA(INDEX(Breeding!$N$4:$N$499,D400, 0),""),"")</f>
        <v/>
      </c>
      <c r="H400" t="str">
        <f ca="1">_xlfn.IFNA(INDEX(Colony!$N$6:$N$15,MATCH(G400,Colony!$D$6:$D$15)),"")</f>
        <v/>
      </c>
      <c r="I400" s="12" t="str">
        <f t="shared" ca="1" si="10"/>
        <v/>
      </c>
    </row>
    <row r="401" spans="4:9" x14ac:dyDescent="0.25">
      <c r="D401">
        <f t="shared" ca="1" si="11"/>
        <v>406</v>
      </c>
      <c r="E401" s="2" t="str">
        <f t="array" aca="1" ref="E401" ca="1">IFERROR(_xlfn.IFNA(INDEX(Breeding!$K$4:$K$499,D401, 0),""),"")</f>
        <v/>
      </c>
      <c r="F401" t="str">
        <f t="array" aca="1" ref="F401" ca="1">IFERROR(_xlfn.IFNA(INDEX(Breeding!$M$4:$M$499,D401, 0),""),"")</f>
        <v/>
      </c>
      <c r="G401" t="str">
        <f t="array" aca="1" ref="G401" ca="1">IFERROR(_xlfn.IFNA(INDEX(Breeding!$N$4:$N$499,D401, 0),""),"")</f>
        <v/>
      </c>
      <c r="H401" t="str">
        <f ca="1">_xlfn.IFNA(INDEX(Colony!$N$6:$N$15,MATCH(G401,Colony!$D$6:$D$15)),"")</f>
        <v/>
      </c>
      <c r="I401" s="12" t="str">
        <f t="shared" ca="1" si="10"/>
        <v/>
      </c>
    </row>
    <row r="402" spans="4:9" x14ac:dyDescent="0.25">
      <c r="D402">
        <f t="shared" ca="1" si="11"/>
        <v>407</v>
      </c>
      <c r="E402" s="2" t="str">
        <f t="array" aca="1" ref="E402" ca="1">IFERROR(_xlfn.IFNA(INDEX(Breeding!$K$4:$K$499,D402, 0),""),"")</f>
        <v/>
      </c>
      <c r="F402" t="str">
        <f t="array" aca="1" ref="F402" ca="1">IFERROR(_xlfn.IFNA(INDEX(Breeding!$M$4:$M$499,D402, 0),""),"")</f>
        <v/>
      </c>
      <c r="G402" t="str">
        <f t="array" aca="1" ref="G402" ca="1">IFERROR(_xlfn.IFNA(INDEX(Breeding!$N$4:$N$499,D402, 0),""),"")</f>
        <v/>
      </c>
      <c r="H402" t="str">
        <f ca="1">_xlfn.IFNA(INDEX(Colony!$N$6:$N$15,MATCH(G402,Colony!$D$6:$D$15)),"")</f>
        <v/>
      </c>
      <c r="I402" s="12" t="str">
        <f t="shared" ca="1" si="10"/>
        <v/>
      </c>
    </row>
    <row r="403" spans="4:9" x14ac:dyDescent="0.25">
      <c r="D403">
        <f t="shared" ca="1" si="11"/>
        <v>408</v>
      </c>
      <c r="E403" s="2" t="str">
        <f t="array" aca="1" ref="E403" ca="1">IFERROR(_xlfn.IFNA(INDEX(Breeding!$K$4:$K$499,D403, 0),""),"")</f>
        <v/>
      </c>
      <c r="F403" t="str">
        <f t="array" aca="1" ref="F403" ca="1">IFERROR(_xlfn.IFNA(INDEX(Breeding!$M$4:$M$499,D403, 0),""),"")</f>
        <v/>
      </c>
      <c r="G403" t="str">
        <f t="array" aca="1" ref="G403" ca="1">IFERROR(_xlfn.IFNA(INDEX(Breeding!$N$4:$N$499,D403, 0),""),"")</f>
        <v/>
      </c>
      <c r="H403" t="str">
        <f ca="1">_xlfn.IFNA(INDEX(Colony!$N$6:$N$15,MATCH(G403,Colony!$D$6:$D$15)),"")</f>
        <v/>
      </c>
      <c r="I403" s="12" t="str">
        <f t="shared" ca="1" si="10"/>
        <v/>
      </c>
    </row>
    <row r="404" spans="4:9" x14ac:dyDescent="0.25">
      <c r="D404">
        <f t="shared" ca="1" si="11"/>
        <v>409</v>
      </c>
      <c r="E404" s="2" t="str">
        <f t="array" aca="1" ref="E404" ca="1">IFERROR(_xlfn.IFNA(INDEX(Breeding!$K$4:$K$499,D404, 0),""),"")</f>
        <v/>
      </c>
      <c r="F404" t="str">
        <f t="array" aca="1" ref="F404" ca="1">IFERROR(_xlfn.IFNA(INDEX(Breeding!$M$4:$M$499,D404, 0),""),"")</f>
        <v/>
      </c>
      <c r="G404" t="str">
        <f t="array" aca="1" ref="G404" ca="1">IFERROR(_xlfn.IFNA(INDEX(Breeding!$N$4:$N$499,D404, 0),""),"")</f>
        <v/>
      </c>
      <c r="H404" t="str">
        <f ca="1">_xlfn.IFNA(INDEX(Colony!$N$6:$N$15,MATCH(G404,Colony!$D$6:$D$15)),"")</f>
        <v/>
      </c>
      <c r="I404" s="12" t="str">
        <f t="shared" ca="1" si="10"/>
        <v/>
      </c>
    </row>
    <row r="405" spans="4:9" x14ac:dyDescent="0.25">
      <c r="D405">
        <f t="shared" ca="1" si="11"/>
        <v>410</v>
      </c>
      <c r="E405" s="2" t="str">
        <f t="array" aca="1" ref="E405" ca="1">IFERROR(_xlfn.IFNA(INDEX(Breeding!$K$4:$K$499,D405, 0),""),"")</f>
        <v/>
      </c>
      <c r="F405" t="str">
        <f t="array" aca="1" ref="F405" ca="1">IFERROR(_xlfn.IFNA(INDEX(Breeding!$M$4:$M$499,D405, 0),""),"")</f>
        <v/>
      </c>
      <c r="G405" t="str">
        <f t="array" aca="1" ref="G405" ca="1">IFERROR(_xlfn.IFNA(INDEX(Breeding!$N$4:$N$499,D405, 0),""),"")</f>
        <v/>
      </c>
      <c r="H405" t="str">
        <f ca="1">_xlfn.IFNA(INDEX(Colony!$N$6:$N$15,MATCH(G405,Colony!$D$6:$D$15)),"")</f>
        <v/>
      </c>
      <c r="I405" s="12" t="str">
        <f t="shared" ca="1" si="10"/>
        <v/>
      </c>
    </row>
    <row r="406" spans="4:9" x14ac:dyDescent="0.25">
      <c r="D406">
        <f t="shared" ca="1" si="11"/>
        <v>411</v>
      </c>
      <c r="E406" s="2" t="str">
        <f t="array" aca="1" ref="E406" ca="1">IFERROR(_xlfn.IFNA(INDEX(Breeding!$K$4:$K$499,D406, 0),""),"")</f>
        <v/>
      </c>
      <c r="F406" t="str">
        <f t="array" aca="1" ref="F406" ca="1">IFERROR(_xlfn.IFNA(INDEX(Breeding!$M$4:$M$499,D406, 0),""),"")</f>
        <v/>
      </c>
      <c r="G406" t="str">
        <f t="array" aca="1" ref="G406" ca="1">IFERROR(_xlfn.IFNA(INDEX(Breeding!$N$4:$N$499,D406, 0),""),"")</f>
        <v/>
      </c>
      <c r="H406" t="str">
        <f ca="1">_xlfn.IFNA(INDEX(Colony!$N$6:$N$15,MATCH(G406,Colony!$D$6:$D$15)),"")</f>
        <v/>
      </c>
      <c r="I406" s="12" t="str">
        <f t="shared" ca="1" si="10"/>
        <v/>
      </c>
    </row>
    <row r="407" spans="4:9" x14ac:dyDescent="0.25">
      <c r="D407">
        <f t="shared" ca="1" si="11"/>
        <v>412</v>
      </c>
      <c r="E407" s="2" t="str">
        <f t="array" aca="1" ref="E407" ca="1">IFERROR(_xlfn.IFNA(INDEX(Breeding!$K$4:$K$499,D407, 0),""),"")</f>
        <v/>
      </c>
      <c r="F407" t="str">
        <f t="array" aca="1" ref="F407" ca="1">IFERROR(_xlfn.IFNA(INDEX(Breeding!$M$4:$M$499,D407, 0),""),"")</f>
        <v/>
      </c>
      <c r="G407" t="str">
        <f t="array" aca="1" ref="G407" ca="1">IFERROR(_xlfn.IFNA(INDEX(Breeding!$N$4:$N$499,D407, 0),""),"")</f>
        <v/>
      </c>
      <c r="H407" t="str">
        <f ca="1">_xlfn.IFNA(INDEX(Colony!$N$6:$N$15,MATCH(G407,Colony!$D$6:$D$15)),"")</f>
        <v/>
      </c>
      <c r="I407" s="12" t="str">
        <f t="shared" ca="1" si="10"/>
        <v/>
      </c>
    </row>
    <row r="408" spans="4:9" x14ac:dyDescent="0.25">
      <c r="D408">
        <f t="shared" ca="1" si="11"/>
        <v>413</v>
      </c>
      <c r="E408" s="2" t="str">
        <f t="array" aca="1" ref="E408" ca="1">IFERROR(_xlfn.IFNA(INDEX(Breeding!$K$4:$K$499,D408, 0),""),"")</f>
        <v/>
      </c>
      <c r="F408" t="str">
        <f t="array" aca="1" ref="F408" ca="1">IFERROR(_xlfn.IFNA(INDEX(Breeding!$M$4:$M$499,D408, 0),""),"")</f>
        <v/>
      </c>
      <c r="G408" t="str">
        <f t="array" aca="1" ref="G408" ca="1">IFERROR(_xlfn.IFNA(INDEX(Breeding!$N$4:$N$499,D408, 0),""),"")</f>
        <v/>
      </c>
      <c r="H408" t="str">
        <f ca="1">_xlfn.IFNA(INDEX(Colony!$N$6:$N$15,MATCH(G408,Colony!$D$6:$D$15)),"")</f>
        <v/>
      </c>
      <c r="I408" s="12" t="str">
        <f t="shared" ca="1" si="10"/>
        <v/>
      </c>
    </row>
    <row r="409" spans="4:9" x14ac:dyDescent="0.25">
      <c r="D409">
        <f t="shared" ca="1" si="11"/>
        <v>414</v>
      </c>
      <c r="E409" s="2" t="str">
        <f t="array" aca="1" ref="E409" ca="1">IFERROR(_xlfn.IFNA(INDEX(Breeding!$K$4:$K$499,D409, 0),""),"")</f>
        <v/>
      </c>
      <c r="F409" t="str">
        <f t="array" aca="1" ref="F409" ca="1">IFERROR(_xlfn.IFNA(INDEX(Breeding!$M$4:$M$499,D409, 0),""),"")</f>
        <v/>
      </c>
      <c r="G409" t="str">
        <f t="array" aca="1" ref="G409" ca="1">IFERROR(_xlfn.IFNA(INDEX(Breeding!$N$4:$N$499,D409, 0),""),"")</f>
        <v/>
      </c>
      <c r="H409" t="str">
        <f ca="1">_xlfn.IFNA(INDEX(Colony!$N$6:$N$15,MATCH(G409,Colony!$D$6:$D$15)),"")</f>
        <v/>
      </c>
      <c r="I409" s="12" t="str">
        <f t="shared" ca="1" si="10"/>
        <v/>
      </c>
    </row>
    <row r="410" spans="4:9" x14ac:dyDescent="0.25">
      <c r="D410">
        <f t="shared" ca="1" si="11"/>
        <v>415</v>
      </c>
      <c r="E410" s="2" t="str">
        <f t="array" aca="1" ref="E410" ca="1">IFERROR(_xlfn.IFNA(INDEX(Breeding!$K$4:$K$499,D410, 0),""),"")</f>
        <v/>
      </c>
      <c r="F410" t="str">
        <f t="array" aca="1" ref="F410" ca="1">IFERROR(_xlfn.IFNA(INDEX(Breeding!$M$4:$M$499,D410, 0),""),"")</f>
        <v/>
      </c>
      <c r="G410" t="str">
        <f t="array" aca="1" ref="G410" ca="1">IFERROR(_xlfn.IFNA(INDEX(Breeding!$N$4:$N$499,D410, 0),""),"")</f>
        <v/>
      </c>
      <c r="H410" t="str">
        <f ca="1">_xlfn.IFNA(INDEX(Colony!$N$6:$N$15,MATCH(G410,Colony!$D$6:$D$15)),"")</f>
        <v/>
      </c>
      <c r="I410" s="12" t="str">
        <f t="shared" ca="1" si="10"/>
        <v/>
      </c>
    </row>
    <row r="411" spans="4:9" x14ac:dyDescent="0.25">
      <c r="D411">
        <f t="shared" ca="1" si="11"/>
        <v>416</v>
      </c>
      <c r="E411" s="2" t="str">
        <f t="array" aca="1" ref="E411" ca="1">IFERROR(_xlfn.IFNA(INDEX(Breeding!$K$4:$K$499,D411, 0),""),"")</f>
        <v/>
      </c>
      <c r="F411" t="str">
        <f t="array" aca="1" ref="F411" ca="1">IFERROR(_xlfn.IFNA(INDEX(Breeding!$M$4:$M$499,D411, 0),""),"")</f>
        <v/>
      </c>
      <c r="G411" t="str">
        <f t="array" aca="1" ref="G411" ca="1">IFERROR(_xlfn.IFNA(INDEX(Breeding!$N$4:$N$499,D411, 0),""),"")</f>
        <v/>
      </c>
      <c r="H411" t="str">
        <f ca="1">_xlfn.IFNA(INDEX(Colony!$N$6:$N$15,MATCH(G411,Colony!$D$6:$D$15)),"")</f>
        <v/>
      </c>
      <c r="I411" s="12" t="str">
        <f t="shared" ca="1" si="10"/>
        <v/>
      </c>
    </row>
    <row r="412" spans="4:9" x14ac:dyDescent="0.25">
      <c r="D412">
        <f t="shared" ca="1" si="11"/>
        <v>417</v>
      </c>
      <c r="E412" s="2" t="str">
        <f t="array" aca="1" ref="E412" ca="1">IFERROR(_xlfn.IFNA(INDEX(Breeding!$K$4:$K$499,D412, 0),""),"")</f>
        <v/>
      </c>
      <c r="F412" t="str">
        <f t="array" aca="1" ref="F412" ca="1">IFERROR(_xlfn.IFNA(INDEX(Breeding!$M$4:$M$499,D412, 0),""),"")</f>
        <v/>
      </c>
      <c r="G412" t="str">
        <f t="array" aca="1" ref="G412" ca="1">IFERROR(_xlfn.IFNA(INDEX(Breeding!$N$4:$N$499,D412, 0),""),"")</f>
        <v/>
      </c>
      <c r="H412" t="str">
        <f ca="1">_xlfn.IFNA(INDEX(Colony!$N$6:$N$15,MATCH(G412,Colony!$D$6:$D$15)),"")</f>
        <v/>
      </c>
      <c r="I412" s="12" t="str">
        <f t="shared" ca="1" si="10"/>
        <v/>
      </c>
    </row>
    <row r="413" spans="4:9" x14ac:dyDescent="0.25">
      <c r="D413">
        <f t="shared" ca="1" si="11"/>
        <v>418</v>
      </c>
      <c r="E413" s="2" t="str">
        <f t="array" aca="1" ref="E413" ca="1">IFERROR(_xlfn.IFNA(INDEX(Breeding!$K$4:$K$499,D413, 0),""),"")</f>
        <v/>
      </c>
      <c r="F413" t="str">
        <f t="array" aca="1" ref="F413" ca="1">IFERROR(_xlfn.IFNA(INDEX(Breeding!$M$4:$M$499,D413, 0),""),"")</f>
        <v/>
      </c>
      <c r="G413" t="str">
        <f t="array" aca="1" ref="G413" ca="1">IFERROR(_xlfn.IFNA(INDEX(Breeding!$N$4:$N$499,D413, 0),""),"")</f>
        <v/>
      </c>
      <c r="H413" t="str">
        <f ca="1">_xlfn.IFNA(INDEX(Colony!$N$6:$N$15,MATCH(G413,Colony!$D$6:$D$15)),"")</f>
        <v/>
      </c>
      <c r="I413" s="12" t="str">
        <f t="shared" ca="1" si="10"/>
        <v/>
      </c>
    </row>
    <row r="414" spans="4:9" x14ac:dyDescent="0.25">
      <c r="D414">
        <f t="shared" ca="1" si="11"/>
        <v>419</v>
      </c>
      <c r="E414" s="2" t="str">
        <f t="array" aca="1" ref="E414" ca="1">IFERROR(_xlfn.IFNA(INDEX(Breeding!$K$4:$K$499,D414, 0),""),"")</f>
        <v/>
      </c>
      <c r="F414" t="str">
        <f t="array" aca="1" ref="F414" ca="1">IFERROR(_xlfn.IFNA(INDEX(Breeding!$M$4:$M$499,D414, 0),""),"")</f>
        <v/>
      </c>
      <c r="G414" t="str">
        <f t="array" aca="1" ref="G414" ca="1">IFERROR(_xlfn.IFNA(INDEX(Breeding!$N$4:$N$499,D414, 0),""),"")</f>
        <v/>
      </c>
      <c r="H414" t="str">
        <f ca="1">_xlfn.IFNA(INDEX(Colony!$N$6:$N$15,MATCH(G414,Colony!$D$6:$D$15)),"")</f>
        <v/>
      </c>
      <c r="I414" s="12" t="str">
        <f t="shared" ca="1" si="10"/>
        <v/>
      </c>
    </row>
    <row r="415" spans="4:9" x14ac:dyDescent="0.25">
      <c r="D415">
        <f t="shared" ca="1" si="11"/>
        <v>420</v>
      </c>
      <c r="E415" s="2" t="str">
        <f t="array" aca="1" ref="E415" ca="1">IFERROR(_xlfn.IFNA(INDEX(Breeding!$K$4:$K$499,D415, 0),""),"")</f>
        <v/>
      </c>
      <c r="F415" t="str">
        <f t="array" aca="1" ref="F415" ca="1">IFERROR(_xlfn.IFNA(INDEX(Breeding!$M$4:$M$499,D415, 0),""),"")</f>
        <v/>
      </c>
      <c r="G415" t="str">
        <f t="array" aca="1" ref="G415" ca="1">IFERROR(_xlfn.IFNA(INDEX(Breeding!$N$4:$N$499,D415, 0),""),"")</f>
        <v/>
      </c>
      <c r="H415" t="str">
        <f ca="1">_xlfn.IFNA(INDEX(Colony!$N$6:$N$15,MATCH(G415,Colony!$D$6:$D$15)),"")</f>
        <v/>
      </c>
      <c r="I415" s="12" t="str">
        <f t="shared" ca="1" si="10"/>
        <v/>
      </c>
    </row>
    <row r="416" spans="4:9" x14ac:dyDescent="0.25">
      <c r="D416">
        <f t="shared" ca="1" si="11"/>
        <v>421</v>
      </c>
      <c r="E416" s="2" t="str">
        <f t="array" aca="1" ref="E416" ca="1">IFERROR(_xlfn.IFNA(INDEX(Breeding!$K$4:$K$499,D416, 0),""),"")</f>
        <v/>
      </c>
      <c r="F416" t="str">
        <f t="array" aca="1" ref="F416" ca="1">IFERROR(_xlfn.IFNA(INDEX(Breeding!$M$4:$M$499,D416, 0),""),"")</f>
        <v/>
      </c>
      <c r="G416" t="str">
        <f t="array" aca="1" ref="G416" ca="1">IFERROR(_xlfn.IFNA(INDEX(Breeding!$N$4:$N$499,D416, 0),""),"")</f>
        <v/>
      </c>
      <c r="H416" t="str">
        <f ca="1">_xlfn.IFNA(INDEX(Colony!$N$6:$N$15,MATCH(G416,Colony!$D$6:$D$15)),"")</f>
        <v/>
      </c>
      <c r="I416" s="12" t="str">
        <f t="shared" ca="1" si="10"/>
        <v/>
      </c>
    </row>
    <row r="417" spans="4:9" x14ac:dyDescent="0.25">
      <c r="D417">
        <f t="shared" ca="1" si="11"/>
        <v>422</v>
      </c>
      <c r="E417" s="2" t="str">
        <f t="array" aca="1" ref="E417" ca="1">IFERROR(_xlfn.IFNA(INDEX(Breeding!$K$4:$K$499,D417, 0),""),"")</f>
        <v/>
      </c>
      <c r="F417" t="str">
        <f t="array" aca="1" ref="F417" ca="1">IFERROR(_xlfn.IFNA(INDEX(Breeding!$M$4:$M$499,D417, 0),""),"")</f>
        <v/>
      </c>
      <c r="G417" t="str">
        <f t="array" aca="1" ref="G417" ca="1">IFERROR(_xlfn.IFNA(INDEX(Breeding!$N$4:$N$499,D417, 0),""),"")</f>
        <v/>
      </c>
      <c r="H417" t="str">
        <f ca="1">_xlfn.IFNA(INDEX(Colony!$N$6:$N$15,MATCH(G417,Colony!$D$6:$D$15)),"")</f>
        <v/>
      </c>
      <c r="I417" s="12" t="str">
        <f t="shared" ca="1" si="10"/>
        <v/>
      </c>
    </row>
    <row r="418" spans="4:9" x14ac:dyDescent="0.25">
      <c r="D418">
        <f t="shared" ca="1" si="11"/>
        <v>423</v>
      </c>
      <c r="E418" s="2" t="str">
        <f t="array" aca="1" ref="E418" ca="1">IFERROR(_xlfn.IFNA(INDEX(Breeding!$K$4:$K$499,D418, 0),""),"")</f>
        <v/>
      </c>
      <c r="F418" t="str">
        <f t="array" aca="1" ref="F418" ca="1">IFERROR(_xlfn.IFNA(INDEX(Breeding!$M$4:$M$499,D418, 0),""),"")</f>
        <v/>
      </c>
      <c r="G418" t="str">
        <f t="array" aca="1" ref="G418" ca="1">IFERROR(_xlfn.IFNA(INDEX(Breeding!$N$4:$N$499,D418, 0),""),"")</f>
        <v/>
      </c>
      <c r="H418" t="str">
        <f ca="1">_xlfn.IFNA(INDEX(Colony!$N$6:$N$15,MATCH(G418,Colony!$D$6:$D$15)),"")</f>
        <v/>
      </c>
      <c r="I418" s="12" t="str">
        <f t="shared" ca="1" si="10"/>
        <v/>
      </c>
    </row>
    <row r="419" spans="4:9" x14ac:dyDescent="0.25">
      <c r="D419">
        <f t="shared" ca="1" si="11"/>
        <v>424</v>
      </c>
      <c r="E419" s="2" t="str">
        <f t="array" aca="1" ref="E419" ca="1">IFERROR(_xlfn.IFNA(INDEX(Breeding!$K$4:$K$499,D419, 0),""),"")</f>
        <v/>
      </c>
      <c r="F419" t="str">
        <f t="array" aca="1" ref="F419" ca="1">IFERROR(_xlfn.IFNA(INDEX(Breeding!$M$4:$M$499,D419, 0),""),"")</f>
        <v/>
      </c>
      <c r="G419" t="str">
        <f t="array" aca="1" ref="G419" ca="1">IFERROR(_xlfn.IFNA(INDEX(Breeding!$N$4:$N$499,D419, 0),""),"")</f>
        <v/>
      </c>
      <c r="H419" t="str">
        <f ca="1">_xlfn.IFNA(INDEX(Colony!$N$6:$N$15,MATCH(G419,Colony!$D$6:$D$15)),"")</f>
        <v/>
      </c>
      <c r="I419" s="12" t="str">
        <f t="shared" ca="1" si="10"/>
        <v/>
      </c>
    </row>
    <row r="420" spans="4:9" x14ac:dyDescent="0.25">
      <c r="D420">
        <f t="shared" ca="1" si="11"/>
        <v>425</v>
      </c>
      <c r="E420" s="2" t="str">
        <f t="array" aca="1" ref="E420" ca="1">IFERROR(_xlfn.IFNA(INDEX(Breeding!$K$4:$K$499,D420, 0),""),"")</f>
        <v/>
      </c>
      <c r="F420" t="str">
        <f t="array" aca="1" ref="F420" ca="1">IFERROR(_xlfn.IFNA(INDEX(Breeding!$M$4:$M$499,D420, 0),""),"")</f>
        <v/>
      </c>
      <c r="G420" t="str">
        <f t="array" aca="1" ref="G420" ca="1">IFERROR(_xlfn.IFNA(INDEX(Breeding!$N$4:$N$499,D420, 0),""),"")</f>
        <v/>
      </c>
      <c r="H420" t="str">
        <f ca="1">_xlfn.IFNA(INDEX(Colony!$N$6:$N$15,MATCH(G420,Colony!$D$6:$D$15)),"")</f>
        <v/>
      </c>
      <c r="I420" s="12" t="str">
        <f t="shared" ca="1" si="10"/>
        <v/>
      </c>
    </row>
    <row r="421" spans="4:9" x14ac:dyDescent="0.25">
      <c r="D421">
        <f t="shared" ca="1" si="11"/>
        <v>426</v>
      </c>
      <c r="E421" s="2" t="str">
        <f t="array" aca="1" ref="E421" ca="1">IFERROR(_xlfn.IFNA(INDEX(Breeding!$K$4:$K$499,D421, 0),""),"")</f>
        <v/>
      </c>
      <c r="F421" t="str">
        <f t="array" aca="1" ref="F421" ca="1">IFERROR(_xlfn.IFNA(INDEX(Breeding!$M$4:$M$499,D421, 0),""),"")</f>
        <v/>
      </c>
      <c r="G421" t="str">
        <f t="array" aca="1" ref="G421" ca="1">IFERROR(_xlfn.IFNA(INDEX(Breeding!$N$4:$N$499,D421, 0),""),"")</f>
        <v/>
      </c>
      <c r="H421" t="str">
        <f ca="1">_xlfn.IFNA(INDEX(Colony!$N$6:$N$15,MATCH(G421,Colony!$D$6:$D$15)),"")</f>
        <v/>
      </c>
      <c r="I421" s="12" t="str">
        <f t="shared" ref="I421:I484" ca="1" si="12">IFERROR(E421+21,"")</f>
        <v/>
      </c>
    </row>
    <row r="422" spans="4:9" x14ac:dyDescent="0.25">
      <c r="D422">
        <f t="shared" ca="1" si="11"/>
        <v>427</v>
      </c>
      <c r="E422" s="2" t="str">
        <f t="array" aca="1" ref="E422" ca="1">IFERROR(_xlfn.IFNA(INDEX(Breeding!$K$4:$K$499,D422, 0),""),"")</f>
        <v/>
      </c>
      <c r="F422" t="str">
        <f t="array" aca="1" ref="F422" ca="1">IFERROR(_xlfn.IFNA(INDEX(Breeding!$M$4:$M$499,D422, 0),""),"")</f>
        <v/>
      </c>
      <c r="G422" t="str">
        <f t="array" aca="1" ref="G422" ca="1">IFERROR(_xlfn.IFNA(INDEX(Breeding!$N$4:$N$499,D422, 0),""),"")</f>
        <v/>
      </c>
      <c r="H422" t="str">
        <f ca="1">_xlfn.IFNA(INDEX(Colony!$N$6:$N$15,MATCH(G422,Colony!$D$6:$D$15)),"")</f>
        <v/>
      </c>
      <c r="I422" s="12" t="str">
        <f t="shared" ca="1" si="12"/>
        <v/>
      </c>
    </row>
    <row r="423" spans="4:9" x14ac:dyDescent="0.25">
      <c r="D423">
        <f t="shared" ca="1" si="11"/>
        <v>428</v>
      </c>
      <c r="E423" s="2" t="str">
        <f t="array" aca="1" ref="E423" ca="1">IFERROR(_xlfn.IFNA(INDEX(Breeding!$K$4:$K$499,D423, 0),""),"")</f>
        <v/>
      </c>
      <c r="F423" t="str">
        <f t="array" aca="1" ref="F423" ca="1">IFERROR(_xlfn.IFNA(INDEX(Breeding!$M$4:$M$499,D423, 0),""),"")</f>
        <v/>
      </c>
      <c r="G423" t="str">
        <f t="array" aca="1" ref="G423" ca="1">IFERROR(_xlfn.IFNA(INDEX(Breeding!$N$4:$N$499,D423, 0),""),"")</f>
        <v/>
      </c>
      <c r="H423" t="str">
        <f ca="1">_xlfn.IFNA(INDEX(Colony!$N$6:$N$15,MATCH(G423,Colony!$D$6:$D$15)),"")</f>
        <v/>
      </c>
      <c r="I423" s="12" t="str">
        <f t="shared" ca="1" si="12"/>
        <v/>
      </c>
    </row>
    <row r="424" spans="4:9" x14ac:dyDescent="0.25">
      <c r="D424">
        <f t="shared" ca="1" si="11"/>
        <v>429</v>
      </c>
      <c r="E424" s="2" t="str">
        <f t="array" aca="1" ref="E424" ca="1">IFERROR(_xlfn.IFNA(INDEX(Breeding!$K$4:$K$499,D424, 0),""),"")</f>
        <v/>
      </c>
      <c r="F424" t="str">
        <f t="array" aca="1" ref="F424" ca="1">IFERROR(_xlfn.IFNA(INDEX(Breeding!$M$4:$M$499,D424, 0),""),"")</f>
        <v/>
      </c>
      <c r="G424" t="str">
        <f t="array" aca="1" ref="G424" ca="1">IFERROR(_xlfn.IFNA(INDEX(Breeding!$N$4:$N$499,D424, 0),""),"")</f>
        <v/>
      </c>
      <c r="H424" t="str">
        <f ca="1">_xlfn.IFNA(INDEX(Colony!$N$6:$N$15,MATCH(G424,Colony!$D$6:$D$15)),"")</f>
        <v/>
      </c>
      <c r="I424" s="12" t="str">
        <f t="shared" ca="1" si="12"/>
        <v/>
      </c>
    </row>
    <row r="425" spans="4:9" x14ac:dyDescent="0.25">
      <c r="D425">
        <f t="shared" ca="1" si="11"/>
        <v>430</v>
      </c>
      <c r="E425" s="2" t="str">
        <f t="array" aca="1" ref="E425" ca="1">IFERROR(_xlfn.IFNA(INDEX(Breeding!$K$4:$K$499,D425, 0),""),"")</f>
        <v/>
      </c>
      <c r="F425" t="str">
        <f t="array" aca="1" ref="F425" ca="1">IFERROR(_xlfn.IFNA(INDEX(Breeding!$M$4:$M$499,D425, 0),""),"")</f>
        <v/>
      </c>
      <c r="G425" t="str">
        <f t="array" aca="1" ref="G425" ca="1">IFERROR(_xlfn.IFNA(INDEX(Breeding!$N$4:$N$499,D425, 0),""),"")</f>
        <v/>
      </c>
      <c r="H425" t="str">
        <f ca="1">_xlfn.IFNA(INDEX(Colony!$N$6:$N$15,MATCH(G425,Colony!$D$6:$D$15)),"")</f>
        <v/>
      </c>
      <c r="I425" s="12" t="str">
        <f t="shared" ca="1" si="12"/>
        <v/>
      </c>
    </row>
    <row r="426" spans="4:9" x14ac:dyDescent="0.25">
      <c r="D426">
        <f t="shared" ca="1" si="11"/>
        <v>431</v>
      </c>
      <c r="E426" s="2" t="str">
        <f t="array" aca="1" ref="E426" ca="1">IFERROR(_xlfn.IFNA(INDEX(Breeding!$K$4:$K$499,D426, 0),""),"")</f>
        <v/>
      </c>
      <c r="F426" t="str">
        <f t="array" aca="1" ref="F426" ca="1">IFERROR(_xlfn.IFNA(INDEX(Breeding!$M$4:$M$499,D426, 0),""),"")</f>
        <v/>
      </c>
      <c r="G426" t="str">
        <f t="array" aca="1" ref="G426" ca="1">IFERROR(_xlfn.IFNA(INDEX(Breeding!$N$4:$N$499,D426, 0),""),"")</f>
        <v/>
      </c>
      <c r="H426" t="str">
        <f ca="1">_xlfn.IFNA(INDEX(Colony!$N$6:$N$15,MATCH(G426,Colony!$D$6:$D$15)),"")</f>
        <v/>
      </c>
      <c r="I426" s="12" t="str">
        <f t="shared" ca="1" si="12"/>
        <v/>
      </c>
    </row>
    <row r="427" spans="4:9" x14ac:dyDescent="0.25">
      <c r="D427">
        <f t="shared" ca="1" si="11"/>
        <v>432</v>
      </c>
      <c r="E427" s="2" t="str">
        <f t="array" aca="1" ref="E427" ca="1">IFERROR(_xlfn.IFNA(INDEX(Breeding!$K$4:$K$499,D427, 0),""),"")</f>
        <v/>
      </c>
      <c r="F427" t="str">
        <f t="array" aca="1" ref="F427" ca="1">IFERROR(_xlfn.IFNA(INDEX(Breeding!$M$4:$M$499,D427, 0),""),"")</f>
        <v/>
      </c>
      <c r="G427" t="str">
        <f t="array" aca="1" ref="G427" ca="1">IFERROR(_xlfn.IFNA(INDEX(Breeding!$N$4:$N$499,D427, 0),""),"")</f>
        <v/>
      </c>
      <c r="H427" t="str">
        <f ca="1">_xlfn.IFNA(INDEX(Colony!$N$6:$N$15,MATCH(G427,Colony!$D$6:$D$15)),"")</f>
        <v/>
      </c>
      <c r="I427" s="12" t="str">
        <f t="shared" ca="1" si="12"/>
        <v/>
      </c>
    </row>
    <row r="428" spans="4:9" x14ac:dyDescent="0.25">
      <c r="D428">
        <f t="shared" ca="1" si="11"/>
        <v>433</v>
      </c>
      <c r="E428" s="2" t="str">
        <f t="array" aca="1" ref="E428" ca="1">IFERROR(_xlfn.IFNA(INDEX(Breeding!$K$4:$K$499,D428, 0),""),"")</f>
        <v/>
      </c>
      <c r="F428" t="str">
        <f t="array" aca="1" ref="F428" ca="1">IFERROR(_xlfn.IFNA(INDEX(Breeding!$M$4:$M$499,D428, 0),""),"")</f>
        <v/>
      </c>
      <c r="G428" t="str">
        <f t="array" aca="1" ref="G428" ca="1">IFERROR(_xlfn.IFNA(INDEX(Breeding!$N$4:$N$499,D428, 0),""),"")</f>
        <v/>
      </c>
      <c r="H428" t="str">
        <f ca="1">_xlfn.IFNA(INDEX(Colony!$N$6:$N$15,MATCH(G428,Colony!$D$6:$D$15)),"")</f>
        <v/>
      </c>
      <c r="I428" s="12" t="str">
        <f t="shared" ca="1" si="12"/>
        <v/>
      </c>
    </row>
    <row r="429" spans="4:9" x14ac:dyDescent="0.25">
      <c r="D429">
        <f t="shared" ca="1" si="11"/>
        <v>434</v>
      </c>
      <c r="E429" s="2" t="str">
        <f t="array" aca="1" ref="E429" ca="1">IFERROR(_xlfn.IFNA(INDEX(Breeding!$K$4:$K$499,D429, 0),""),"")</f>
        <v/>
      </c>
      <c r="F429" t="str">
        <f t="array" aca="1" ref="F429" ca="1">IFERROR(_xlfn.IFNA(INDEX(Breeding!$M$4:$M$499,D429, 0),""),"")</f>
        <v/>
      </c>
      <c r="G429" t="str">
        <f t="array" aca="1" ref="G429" ca="1">IFERROR(_xlfn.IFNA(INDEX(Breeding!$N$4:$N$499,D429, 0),""),"")</f>
        <v/>
      </c>
      <c r="H429" t="str">
        <f ca="1">_xlfn.IFNA(INDEX(Colony!$N$6:$N$15,MATCH(G429,Colony!$D$6:$D$15)),"")</f>
        <v/>
      </c>
      <c r="I429" s="12" t="str">
        <f t="shared" ca="1" si="12"/>
        <v/>
      </c>
    </row>
    <row r="430" spans="4:9" x14ac:dyDescent="0.25">
      <c r="D430">
        <f t="shared" ca="1" si="11"/>
        <v>435</v>
      </c>
      <c r="E430" s="2" t="str">
        <f t="array" aca="1" ref="E430" ca="1">IFERROR(_xlfn.IFNA(INDEX(Breeding!$K$4:$K$499,D430, 0),""),"")</f>
        <v/>
      </c>
      <c r="F430" t="str">
        <f t="array" aca="1" ref="F430" ca="1">IFERROR(_xlfn.IFNA(INDEX(Breeding!$M$4:$M$499,D430, 0),""),"")</f>
        <v/>
      </c>
      <c r="G430" t="str">
        <f t="array" aca="1" ref="G430" ca="1">IFERROR(_xlfn.IFNA(INDEX(Breeding!$N$4:$N$499,D430, 0),""),"")</f>
        <v/>
      </c>
      <c r="H430" t="str">
        <f ca="1">_xlfn.IFNA(INDEX(Colony!$N$6:$N$15,MATCH(G430,Colony!$D$6:$D$15)),"")</f>
        <v/>
      </c>
      <c r="I430" s="12" t="str">
        <f t="shared" ca="1" si="12"/>
        <v/>
      </c>
    </row>
    <row r="431" spans="4:9" x14ac:dyDescent="0.25">
      <c r="D431">
        <f t="shared" ca="1" si="11"/>
        <v>436</v>
      </c>
      <c r="E431" s="2" t="str">
        <f t="array" aca="1" ref="E431" ca="1">IFERROR(_xlfn.IFNA(INDEX(Breeding!$K$4:$K$499,D431, 0),""),"")</f>
        <v/>
      </c>
      <c r="F431" t="str">
        <f t="array" aca="1" ref="F431" ca="1">IFERROR(_xlfn.IFNA(INDEX(Breeding!$M$4:$M$499,D431, 0),""),"")</f>
        <v/>
      </c>
      <c r="G431" t="str">
        <f t="array" aca="1" ref="G431" ca="1">IFERROR(_xlfn.IFNA(INDEX(Breeding!$N$4:$N$499,D431, 0),""),"")</f>
        <v/>
      </c>
      <c r="H431" t="str">
        <f ca="1">_xlfn.IFNA(INDEX(Colony!$N$6:$N$15,MATCH(G431,Colony!$D$6:$D$15)),"")</f>
        <v/>
      </c>
      <c r="I431" s="12" t="str">
        <f t="shared" ca="1" si="12"/>
        <v/>
      </c>
    </row>
    <row r="432" spans="4:9" x14ac:dyDescent="0.25">
      <c r="D432">
        <f t="shared" ca="1" si="11"/>
        <v>437</v>
      </c>
      <c r="E432" s="2" t="str">
        <f t="array" aca="1" ref="E432" ca="1">IFERROR(_xlfn.IFNA(INDEX(Breeding!$K$4:$K$499,D432, 0),""),"")</f>
        <v/>
      </c>
      <c r="F432" t="str">
        <f t="array" aca="1" ref="F432" ca="1">IFERROR(_xlfn.IFNA(INDEX(Breeding!$M$4:$M$499,D432, 0),""),"")</f>
        <v/>
      </c>
      <c r="G432" t="str">
        <f t="array" aca="1" ref="G432" ca="1">IFERROR(_xlfn.IFNA(INDEX(Breeding!$N$4:$N$499,D432, 0),""),"")</f>
        <v/>
      </c>
      <c r="H432" t="str">
        <f ca="1">_xlfn.IFNA(INDEX(Colony!$N$6:$N$15,MATCH(G432,Colony!$D$6:$D$15)),"")</f>
        <v/>
      </c>
      <c r="I432" s="12" t="str">
        <f t="shared" ca="1" si="12"/>
        <v/>
      </c>
    </row>
    <row r="433" spans="4:9" x14ac:dyDescent="0.25">
      <c r="D433">
        <f t="shared" ca="1" si="11"/>
        <v>438</v>
      </c>
      <c r="E433" s="2" t="str">
        <f t="array" aca="1" ref="E433" ca="1">IFERROR(_xlfn.IFNA(INDEX(Breeding!$K$4:$K$499,D433, 0),""),"")</f>
        <v/>
      </c>
      <c r="F433" t="str">
        <f t="array" aca="1" ref="F433" ca="1">IFERROR(_xlfn.IFNA(INDEX(Breeding!$M$4:$M$499,D433, 0),""),"")</f>
        <v/>
      </c>
      <c r="G433" t="str">
        <f t="array" aca="1" ref="G433" ca="1">IFERROR(_xlfn.IFNA(INDEX(Breeding!$N$4:$N$499,D433, 0),""),"")</f>
        <v/>
      </c>
      <c r="H433" t="str">
        <f ca="1">_xlfn.IFNA(INDEX(Colony!$N$6:$N$15,MATCH(G433,Colony!$D$6:$D$15)),"")</f>
        <v/>
      </c>
      <c r="I433" s="12" t="str">
        <f t="shared" ca="1" si="12"/>
        <v/>
      </c>
    </row>
    <row r="434" spans="4:9" x14ac:dyDescent="0.25">
      <c r="D434">
        <f t="shared" ca="1" si="11"/>
        <v>439</v>
      </c>
      <c r="E434" s="2" t="str">
        <f t="array" aca="1" ref="E434" ca="1">IFERROR(_xlfn.IFNA(INDEX(Breeding!$K$4:$K$499,D434, 0),""),"")</f>
        <v/>
      </c>
      <c r="F434" t="str">
        <f t="array" aca="1" ref="F434" ca="1">IFERROR(_xlfn.IFNA(INDEX(Breeding!$M$4:$M$499,D434, 0),""),"")</f>
        <v/>
      </c>
      <c r="G434" t="str">
        <f t="array" aca="1" ref="G434" ca="1">IFERROR(_xlfn.IFNA(INDEX(Breeding!$N$4:$N$499,D434, 0),""),"")</f>
        <v/>
      </c>
      <c r="H434" t="str">
        <f ca="1">_xlfn.IFNA(INDEX(Colony!$N$6:$N$15,MATCH(G434,Colony!$D$6:$D$15)),"")</f>
        <v/>
      </c>
      <c r="I434" s="12" t="str">
        <f t="shared" ca="1" si="12"/>
        <v/>
      </c>
    </row>
    <row r="435" spans="4:9" x14ac:dyDescent="0.25">
      <c r="D435">
        <f t="shared" ca="1" si="11"/>
        <v>440</v>
      </c>
      <c r="E435" s="2" t="str">
        <f t="array" aca="1" ref="E435" ca="1">IFERROR(_xlfn.IFNA(INDEX(Breeding!$K$4:$K$499,D435, 0),""),"")</f>
        <v/>
      </c>
      <c r="F435" t="str">
        <f t="array" aca="1" ref="F435" ca="1">IFERROR(_xlfn.IFNA(INDEX(Breeding!$M$4:$M$499,D435, 0),""),"")</f>
        <v/>
      </c>
      <c r="G435" t="str">
        <f t="array" aca="1" ref="G435" ca="1">IFERROR(_xlfn.IFNA(INDEX(Breeding!$N$4:$N$499,D435, 0),""),"")</f>
        <v/>
      </c>
      <c r="H435" t="str">
        <f ca="1">_xlfn.IFNA(INDEX(Colony!$N$6:$N$15,MATCH(G435,Colony!$D$6:$D$15)),"")</f>
        <v/>
      </c>
      <c r="I435" s="12" t="str">
        <f t="shared" ca="1" si="12"/>
        <v/>
      </c>
    </row>
    <row r="436" spans="4:9" x14ac:dyDescent="0.25">
      <c r="D436">
        <f t="shared" ca="1" si="11"/>
        <v>441</v>
      </c>
      <c r="E436" s="2" t="str">
        <f t="array" aca="1" ref="E436" ca="1">IFERROR(_xlfn.IFNA(INDEX(Breeding!$K$4:$K$499,D436, 0),""),"")</f>
        <v/>
      </c>
      <c r="F436" t="str">
        <f t="array" aca="1" ref="F436" ca="1">IFERROR(_xlfn.IFNA(INDEX(Breeding!$M$4:$M$499,D436, 0),""),"")</f>
        <v/>
      </c>
      <c r="G436" t="str">
        <f t="array" aca="1" ref="G436" ca="1">IFERROR(_xlfn.IFNA(INDEX(Breeding!$N$4:$N$499,D436, 0),""),"")</f>
        <v/>
      </c>
      <c r="H436" t="str">
        <f ca="1">_xlfn.IFNA(INDEX(Colony!$N$6:$N$15,MATCH(G436,Colony!$D$6:$D$15)),"")</f>
        <v/>
      </c>
      <c r="I436" s="12" t="str">
        <f t="shared" ca="1" si="12"/>
        <v/>
      </c>
    </row>
    <row r="437" spans="4:9" x14ac:dyDescent="0.25">
      <c r="D437">
        <f t="shared" ca="1" si="11"/>
        <v>442</v>
      </c>
      <c r="E437" s="2" t="str">
        <f t="array" aca="1" ref="E437" ca="1">IFERROR(_xlfn.IFNA(INDEX(Breeding!$K$4:$K$499,D437, 0),""),"")</f>
        <v/>
      </c>
      <c r="F437" t="str">
        <f t="array" aca="1" ref="F437" ca="1">IFERROR(_xlfn.IFNA(INDEX(Breeding!$M$4:$M$499,D437, 0),""),"")</f>
        <v/>
      </c>
      <c r="G437" t="str">
        <f t="array" aca="1" ref="G437" ca="1">IFERROR(_xlfn.IFNA(INDEX(Breeding!$N$4:$N$499,D437, 0),""),"")</f>
        <v/>
      </c>
      <c r="H437" t="str">
        <f ca="1">_xlfn.IFNA(INDEX(Colony!$N$6:$N$15,MATCH(G437,Colony!$D$6:$D$15)),"")</f>
        <v/>
      </c>
      <c r="I437" s="12" t="str">
        <f t="shared" ca="1" si="12"/>
        <v/>
      </c>
    </row>
    <row r="438" spans="4:9" x14ac:dyDescent="0.25">
      <c r="D438">
        <f t="shared" ca="1" si="11"/>
        <v>443</v>
      </c>
      <c r="E438" s="2" t="str">
        <f t="array" aca="1" ref="E438" ca="1">IFERROR(_xlfn.IFNA(INDEX(Breeding!$K$4:$K$499,D438, 0),""),"")</f>
        <v/>
      </c>
      <c r="F438" t="str">
        <f t="array" aca="1" ref="F438" ca="1">IFERROR(_xlfn.IFNA(INDEX(Breeding!$M$4:$M$499,D438, 0),""),"")</f>
        <v/>
      </c>
      <c r="G438" t="str">
        <f t="array" aca="1" ref="G438" ca="1">IFERROR(_xlfn.IFNA(INDEX(Breeding!$N$4:$N$499,D438, 0),""),"")</f>
        <v/>
      </c>
      <c r="H438" t="str">
        <f ca="1">_xlfn.IFNA(INDEX(Colony!$N$6:$N$15,MATCH(G438,Colony!$D$6:$D$15)),"")</f>
        <v/>
      </c>
      <c r="I438" s="12" t="str">
        <f t="shared" ca="1" si="12"/>
        <v/>
      </c>
    </row>
    <row r="439" spans="4:9" x14ac:dyDescent="0.25">
      <c r="D439">
        <f t="shared" ca="1" si="11"/>
        <v>444</v>
      </c>
      <c r="E439" s="2" t="str">
        <f t="array" aca="1" ref="E439" ca="1">IFERROR(_xlfn.IFNA(INDEX(Breeding!$K$4:$K$499,D439, 0),""),"")</f>
        <v/>
      </c>
      <c r="F439" t="str">
        <f t="array" aca="1" ref="F439" ca="1">IFERROR(_xlfn.IFNA(INDEX(Breeding!$M$4:$M$499,D439, 0),""),"")</f>
        <v/>
      </c>
      <c r="G439" t="str">
        <f t="array" aca="1" ref="G439" ca="1">IFERROR(_xlfn.IFNA(INDEX(Breeding!$N$4:$N$499,D439, 0),""),"")</f>
        <v/>
      </c>
      <c r="H439" t="str">
        <f ca="1">_xlfn.IFNA(INDEX(Colony!$N$6:$N$15,MATCH(G439,Colony!$D$6:$D$15)),"")</f>
        <v/>
      </c>
      <c r="I439" s="12" t="str">
        <f t="shared" ca="1" si="12"/>
        <v/>
      </c>
    </row>
    <row r="440" spans="4:9" x14ac:dyDescent="0.25">
      <c r="D440">
        <f t="shared" ca="1" si="11"/>
        <v>445</v>
      </c>
      <c r="E440" s="2" t="str">
        <f t="array" aca="1" ref="E440" ca="1">IFERROR(_xlfn.IFNA(INDEX(Breeding!$K$4:$K$499,D440, 0),""),"")</f>
        <v/>
      </c>
      <c r="F440" t="str">
        <f t="array" aca="1" ref="F440" ca="1">IFERROR(_xlfn.IFNA(INDEX(Breeding!$M$4:$M$499,D440, 0),""),"")</f>
        <v/>
      </c>
      <c r="G440" t="str">
        <f t="array" aca="1" ref="G440" ca="1">IFERROR(_xlfn.IFNA(INDEX(Breeding!$N$4:$N$499,D440, 0),""),"")</f>
        <v/>
      </c>
      <c r="H440" t="str">
        <f ca="1">_xlfn.IFNA(INDEX(Colony!$N$6:$N$15,MATCH(G440,Colony!$D$6:$D$15)),"")</f>
        <v/>
      </c>
      <c r="I440" s="12" t="str">
        <f t="shared" ca="1" si="12"/>
        <v/>
      </c>
    </row>
    <row r="441" spans="4:9" x14ac:dyDescent="0.25">
      <c r="D441">
        <f t="shared" ca="1" si="11"/>
        <v>446</v>
      </c>
      <c r="E441" s="2" t="str">
        <f t="array" aca="1" ref="E441" ca="1">IFERROR(_xlfn.IFNA(INDEX(Breeding!$K$4:$K$499,D441, 0),""),"")</f>
        <v/>
      </c>
      <c r="F441" t="str">
        <f t="array" aca="1" ref="F441" ca="1">IFERROR(_xlfn.IFNA(INDEX(Breeding!$M$4:$M$499,D441, 0),""),"")</f>
        <v/>
      </c>
      <c r="G441" t="str">
        <f t="array" aca="1" ref="G441" ca="1">IFERROR(_xlfn.IFNA(INDEX(Breeding!$N$4:$N$499,D441, 0),""),"")</f>
        <v/>
      </c>
      <c r="H441" t="str">
        <f ca="1">_xlfn.IFNA(INDEX(Colony!$N$6:$N$15,MATCH(G441,Colony!$D$6:$D$15)),"")</f>
        <v/>
      </c>
      <c r="I441" s="12" t="str">
        <f t="shared" ca="1" si="12"/>
        <v/>
      </c>
    </row>
    <row r="442" spans="4:9" x14ac:dyDescent="0.25">
      <c r="D442">
        <f t="shared" ca="1" si="11"/>
        <v>447</v>
      </c>
      <c r="E442" s="2" t="str">
        <f t="array" aca="1" ref="E442" ca="1">IFERROR(_xlfn.IFNA(INDEX(Breeding!$K$4:$K$499,D442, 0),""),"")</f>
        <v/>
      </c>
      <c r="F442" t="str">
        <f t="array" aca="1" ref="F442" ca="1">IFERROR(_xlfn.IFNA(INDEX(Breeding!$M$4:$M$499,D442, 0),""),"")</f>
        <v/>
      </c>
      <c r="G442" t="str">
        <f t="array" aca="1" ref="G442" ca="1">IFERROR(_xlfn.IFNA(INDEX(Breeding!$N$4:$N$499,D442, 0),""),"")</f>
        <v/>
      </c>
      <c r="H442" t="str">
        <f ca="1">_xlfn.IFNA(INDEX(Colony!$N$6:$N$15,MATCH(G442,Colony!$D$6:$D$15)),"")</f>
        <v/>
      </c>
      <c r="I442" s="12" t="str">
        <f t="shared" ca="1" si="12"/>
        <v/>
      </c>
    </row>
    <row r="443" spans="4:9" x14ac:dyDescent="0.25">
      <c r="D443">
        <f t="shared" ca="1" si="11"/>
        <v>448</v>
      </c>
      <c r="E443" s="2" t="str">
        <f t="array" aca="1" ref="E443" ca="1">IFERROR(_xlfn.IFNA(INDEX(Breeding!$K$4:$K$499,D443, 0),""),"")</f>
        <v/>
      </c>
      <c r="F443" t="str">
        <f t="array" aca="1" ref="F443" ca="1">IFERROR(_xlfn.IFNA(INDEX(Breeding!$M$4:$M$499,D443, 0),""),"")</f>
        <v/>
      </c>
      <c r="G443" t="str">
        <f t="array" aca="1" ref="G443" ca="1">IFERROR(_xlfn.IFNA(INDEX(Breeding!$N$4:$N$499,D443, 0),""),"")</f>
        <v/>
      </c>
      <c r="H443" t="str">
        <f ca="1">_xlfn.IFNA(INDEX(Colony!$N$6:$N$15,MATCH(G443,Colony!$D$6:$D$15)),"")</f>
        <v/>
      </c>
      <c r="I443" s="12" t="str">
        <f t="shared" ca="1" si="12"/>
        <v/>
      </c>
    </row>
    <row r="444" spans="4:9" x14ac:dyDescent="0.25">
      <c r="D444">
        <f t="shared" ca="1" si="11"/>
        <v>449</v>
      </c>
      <c r="E444" s="2" t="str">
        <f t="array" aca="1" ref="E444" ca="1">IFERROR(_xlfn.IFNA(INDEX(Breeding!$K$4:$K$499,D444, 0),""),"")</f>
        <v/>
      </c>
      <c r="F444" t="str">
        <f t="array" aca="1" ref="F444" ca="1">IFERROR(_xlfn.IFNA(INDEX(Breeding!$M$4:$M$499,D444, 0),""),"")</f>
        <v/>
      </c>
      <c r="G444" t="str">
        <f t="array" aca="1" ref="G444" ca="1">IFERROR(_xlfn.IFNA(INDEX(Breeding!$N$4:$N$499,D444, 0),""),"")</f>
        <v/>
      </c>
      <c r="H444" t="str">
        <f ca="1">_xlfn.IFNA(INDEX(Colony!$N$6:$N$15,MATCH(G444,Colony!$D$6:$D$15)),"")</f>
        <v/>
      </c>
      <c r="I444" s="12" t="str">
        <f t="shared" ca="1" si="12"/>
        <v/>
      </c>
    </row>
    <row r="445" spans="4:9" x14ac:dyDescent="0.25">
      <c r="D445">
        <f t="shared" ca="1" si="11"/>
        <v>450</v>
      </c>
      <c r="E445" s="2" t="str">
        <f t="array" aca="1" ref="E445" ca="1">IFERROR(_xlfn.IFNA(INDEX(Breeding!$K$4:$K$499,D445, 0),""),"")</f>
        <v/>
      </c>
      <c r="F445" t="str">
        <f t="array" aca="1" ref="F445" ca="1">IFERROR(_xlfn.IFNA(INDEX(Breeding!$M$4:$M$499,D445, 0),""),"")</f>
        <v/>
      </c>
      <c r="G445" t="str">
        <f t="array" aca="1" ref="G445" ca="1">IFERROR(_xlfn.IFNA(INDEX(Breeding!$N$4:$N$499,D445, 0),""),"")</f>
        <v/>
      </c>
      <c r="H445" t="str">
        <f ca="1">_xlfn.IFNA(INDEX(Colony!$N$6:$N$15,MATCH(G445,Colony!$D$6:$D$15)),"")</f>
        <v/>
      </c>
      <c r="I445" s="12" t="str">
        <f t="shared" ca="1" si="12"/>
        <v/>
      </c>
    </row>
    <row r="446" spans="4:9" x14ac:dyDescent="0.25">
      <c r="D446">
        <f t="shared" ca="1" si="11"/>
        <v>451</v>
      </c>
      <c r="E446" s="2" t="str">
        <f t="array" aca="1" ref="E446" ca="1">IFERROR(_xlfn.IFNA(INDEX(Breeding!$K$4:$K$499,D446, 0),""),"")</f>
        <v/>
      </c>
      <c r="F446" t="str">
        <f t="array" aca="1" ref="F446" ca="1">IFERROR(_xlfn.IFNA(INDEX(Breeding!$M$4:$M$499,D446, 0),""),"")</f>
        <v/>
      </c>
      <c r="G446" t="str">
        <f t="array" aca="1" ref="G446" ca="1">IFERROR(_xlfn.IFNA(INDEX(Breeding!$N$4:$N$499,D446, 0),""),"")</f>
        <v/>
      </c>
      <c r="H446" t="str">
        <f ca="1">_xlfn.IFNA(INDEX(Colony!$N$6:$N$15,MATCH(G446,Colony!$D$6:$D$15)),"")</f>
        <v/>
      </c>
      <c r="I446" s="12" t="str">
        <f t="shared" ca="1" si="12"/>
        <v/>
      </c>
    </row>
    <row r="447" spans="4:9" x14ac:dyDescent="0.25">
      <c r="D447">
        <f t="shared" ca="1" si="11"/>
        <v>452</v>
      </c>
      <c r="E447" s="2" t="str">
        <f t="array" aca="1" ref="E447" ca="1">IFERROR(_xlfn.IFNA(INDEX(Breeding!$K$4:$K$499,D447, 0),""),"")</f>
        <v/>
      </c>
      <c r="F447" t="str">
        <f t="array" aca="1" ref="F447" ca="1">IFERROR(_xlfn.IFNA(INDEX(Breeding!$M$4:$M$499,D447, 0),""),"")</f>
        <v/>
      </c>
      <c r="G447" t="str">
        <f t="array" aca="1" ref="G447" ca="1">IFERROR(_xlfn.IFNA(INDEX(Breeding!$N$4:$N$499,D447, 0),""),"")</f>
        <v/>
      </c>
      <c r="H447" t="str">
        <f ca="1">_xlfn.IFNA(INDEX(Colony!$N$6:$N$15,MATCH(G447,Colony!$D$6:$D$15)),"")</f>
        <v/>
      </c>
      <c r="I447" s="12" t="str">
        <f t="shared" ca="1" si="12"/>
        <v/>
      </c>
    </row>
    <row r="448" spans="4:9" x14ac:dyDescent="0.25">
      <c r="D448">
        <f t="shared" ca="1" si="11"/>
        <v>453</v>
      </c>
      <c r="E448" s="2" t="str">
        <f t="array" aca="1" ref="E448" ca="1">IFERROR(_xlfn.IFNA(INDEX(Breeding!$K$4:$K$499,D448, 0),""),"")</f>
        <v/>
      </c>
      <c r="F448" t="str">
        <f t="array" aca="1" ref="F448" ca="1">IFERROR(_xlfn.IFNA(INDEX(Breeding!$M$4:$M$499,D448, 0),""),"")</f>
        <v/>
      </c>
      <c r="G448" t="str">
        <f t="array" aca="1" ref="G448" ca="1">IFERROR(_xlfn.IFNA(INDEX(Breeding!$N$4:$N$499,D448, 0),""),"")</f>
        <v/>
      </c>
      <c r="H448" t="str">
        <f ca="1">_xlfn.IFNA(INDEX(Colony!$N$6:$N$15,MATCH(G448,Colony!$D$6:$D$15)),"")</f>
        <v/>
      </c>
      <c r="I448" s="12" t="str">
        <f t="shared" ca="1" si="12"/>
        <v/>
      </c>
    </row>
    <row r="449" spans="4:9" x14ac:dyDescent="0.25">
      <c r="D449">
        <f t="shared" ca="1" si="11"/>
        <v>454</v>
      </c>
      <c r="E449" s="2" t="str">
        <f t="array" aca="1" ref="E449" ca="1">IFERROR(_xlfn.IFNA(INDEX(Breeding!$K$4:$K$499,D449, 0),""),"")</f>
        <v/>
      </c>
      <c r="F449" t="str">
        <f t="array" aca="1" ref="F449" ca="1">IFERROR(_xlfn.IFNA(INDEX(Breeding!$M$4:$M$499,D449, 0),""),"")</f>
        <v/>
      </c>
      <c r="G449" t="str">
        <f t="array" aca="1" ref="G449" ca="1">IFERROR(_xlfn.IFNA(INDEX(Breeding!$N$4:$N$499,D449, 0),""),"")</f>
        <v/>
      </c>
      <c r="H449" t="str">
        <f ca="1">_xlfn.IFNA(INDEX(Colony!$N$6:$N$15,MATCH(G449,Colony!$D$6:$D$15)),"")</f>
        <v/>
      </c>
      <c r="I449" s="12" t="str">
        <f t="shared" ca="1" si="12"/>
        <v/>
      </c>
    </row>
    <row r="450" spans="4:9" x14ac:dyDescent="0.25">
      <c r="D450">
        <f t="shared" ca="1" si="11"/>
        <v>455</v>
      </c>
      <c r="E450" s="2" t="str">
        <f t="array" aca="1" ref="E450" ca="1">IFERROR(_xlfn.IFNA(INDEX(Breeding!$K$4:$K$499,D450, 0),""),"")</f>
        <v/>
      </c>
      <c r="F450" t="str">
        <f t="array" aca="1" ref="F450" ca="1">IFERROR(_xlfn.IFNA(INDEX(Breeding!$M$4:$M$499,D450, 0),""),"")</f>
        <v/>
      </c>
      <c r="G450" t="str">
        <f t="array" aca="1" ref="G450" ca="1">IFERROR(_xlfn.IFNA(INDEX(Breeding!$N$4:$N$499,D450, 0),""),"")</f>
        <v/>
      </c>
      <c r="H450" t="str">
        <f ca="1">_xlfn.IFNA(INDEX(Colony!$N$6:$N$15,MATCH(G450,Colony!$D$6:$D$15)),"")</f>
        <v/>
      </c>
      <c r="I450" s="12" t="str">
        <f t="shared" ca="1" si="12"/>
        <v/>
      </c>
    </row>
    <row r="451" spans="4:9" x14ac:dyDescent="0.25">
      <c r="D451">
        <f t="shared" ca="1" si="11"/>
        <v>456</v>
      </c>
      <c r="E451" s="2" t="str">
        <f t="array" aca="1" ref="E451" ca="1">IFERROR(_xlfn.IFNA(INDEX(Breeding!$K$4:$K$499,D451, 0),""),"")</f>
        <v/>
      </c>
      <c r="F451" t="str">
        <f t="array" aca="1" ref="F451" ca="1">IFERROR(_xlfn.IFNA(INDEX(Breeding!$M$4:$M$499,D451, 0),""),"")</f>
        <v/>
      </c>
      <c r="G451" t="str">
        <f t="array" aca="1" ref="G451" ca="1">IFERROR(_xlfn.IFNA(INDEX(Breeding!$N$4:$N$499,D451, 0),""),"")</f>
        <v/>
      </c>
      <c r="H451" t="str">
        <f ca="1">_xlfn.IFNA(INDEX(Colony!$N$6:$N$15,MATCH(G451,Colony!$D$6:$D$15)),"")</f>
        <v/>
      </c>
      <c r="I451" s="12" t="str">
        <f t="shared" ca="1" si="12"/>
        <v/>
      </c>
    </row>
    <row r="452" spans="4:9" x14ac:dyDescent="0.25">
      <c r="D452">
        <f t="shared" ca="1" si="11"/>
        <v>457</v>
      </c>
      <c r="E452" s="2" t="str">
        <f t="array" aca="1" ref="E452" ca="1">IFERROR(_xlfn.IFNA(INDEX(Breeding!$K$4:$K$499,D452, 0),""),"")</f>
        <v/>
      </c>
      <c r="F452" t="str">
        <f t="array" aca="1" ref="F452" ca="1">IFERROR(_xlfn.IFNA(INDEX(Breeding!$M$4:$M$499,D452, 0),""),"")</f>
        <v/>
      </c>
      <c r="G452" t="str">
        <f t="array" aca="1" ref="G452" ca="1">IFERROR(_xlfn.IFNA(INDEX(Breeding!$N$4:$N$499,D452, 0),""),"")</f>
        <v/>
      </c>
      <c r="H452" t="str">
        <f ca="1">_xlfn.IFNA(INDEX(Colony!$N$6:$N$15,MATCH(G452,Colony!$D$6:$D$15)),"")</f>
        <v/>
      </c>
      <c r="I452" s="12" t="str">
        <f t="shared" ca="1" si="12"/>
        <v/>
      </c>
    </row>
    <row r="453" spans="4:9" x14ac:dyDescent="0.25">
      <c r="D453">
        <f t="shared" ca="1" si="11"/>
        <v>458</v>
      </c>
      <c r="E453" s="2" t="str">
        <f t="array" aca="1" ref="E453" ca="1">IFERROR(_xlfn.IFNA(INDEX(Breeding!$K$4:$K$499,D453, 0),""),"")</f>
        <v/>
      </c>
      <c r="F453" t="str">
        <f t="array" aca="1" ref="F453" ca="1">IFERROR(_xlfn.IFNA(INDEX(Breeding!$M$4:$M$499,D453, 0),""),"")</f>
        <v/>
      </c>
      <c r="G453" t="str">
        <f t="array" aca="1" ref="G453" ca="1">IFERROR(_xlfn.IFNA(INDEX(Breeding!$N$4:$N$499,D453, 0),""),"")</f>
        <v/>
      </c>
      <c r="H453" t="str">
        <f ca="1">_xlfn.IFNA(INDEX(Colony!$N$6:$N$15,MATCH(G453,Colony!$D$6:$D$15)),"")</f>
        <v/>
      </c>
      <c r="I453" s="12" t="str">
        <f t="shared" ca="1" si="12"/>
        <v/>
      </c>
    </row>
    <row r="454" spans="4:9" x14ac:dyDescent="0.25">
      <c r="D454">
        <f t="shared" ca="1" si="11"/>
        <v>459</v>
      </c>
      <c r="E454" s="2" t="str">
        <f t="array" aca="1" ref="E454" ca="1">IFERROR(_xlfn.IFNA(INDEX(Breeding!$K$4:$K$499,D454, 0),""),"")</f>
        <v/>
      </c>
      <c r="F454" t="str">
        <f t="array" aca="1" ref="F454" ca="1">IFERROR(_xlfn.IFNA(INDEX(Breeding!$M$4:$M$499,D454, 0),""),"")</f>
        <v/>
      </c>
      <c r="G454" t="str">
        <f t="array" aca="1" ref="G454" ca="1">IFERROR(_xlfn.IFNA(INDEX(Breeding!$N$4:$N$499,D454, 0),""),"")</f>
        <v/>
      </c>
      <c r="H454" t="str">
        <f ca="1">_xlfn.IFNA(INDEX(Colony!$N$6:$N$15,MATCH(G454,Colony!$D$6:$D$15)),"")</f>
        <v/>
      </c>
      <c r="I454" s="12" t="str">
        <f t="shared" ca="1" si="12"/>
        <v/>
      </c>
    </row>
    <row r="455" spans="4:9" x14ac:dyDescent="0.25">
      <c r="D455">
        <f t="shared" ca="1" si="11"/>
        <v>460</v>
      </c>
      <c r="E455" s="2" t="str">
        <f t="array" aca="1" ref="E455" ca="1">IFERROR(_xlfn.IFNA(INDEX(Breeding!$K$4:$K$499,D455, 0),""),"")</f>
        <v/>
      </c>
      <c r="F455" t="str">
        <f t="array" aca="1" ref="F455" ca="1">IFERROR(_xlfn.IFNA(INDEX(Breeding!$M$4:$M$499,D455, 0),""),"")</f>
        <v/>
      </c>
      <c r="G455" t="str">
        <f t="array" aca="1" ref="G455" ca="1">IFERROR(_xlfn.IFNA(INDEX(Breeding!$N$4:$N$499,D455, 0),""),"")</f>
        <v/>
      </c>
      <c r="H455" t="str">
        <f ca="1">_xlfn.IFNA(INDEX(Colony!$N$6:$N$15,MATCH(G455,Colony!$D$6:$D$15)),"")</f>
        <v/>
      </c>
      <c r="I455" s="12" t="str">
        <f t="shared" ca="1" si="12"/>
        <v/>
      </c>
    </row>
    <row r="456" spans="4:9" x14ac:dyDescent="0.25">
      <c r="D456">
        <f t="shared" ref="D456:D519" ca="1" si="13">D455+1</f>
        <v>461</v>
      </c>
      <c r="E456" s="2" t="str">
        <f t="array" aca="1" ref="E456" ca="1">IFERROR(_xlfn.IFNA(INDEX(Breeding!$K$4:$K$499,D456, 0),""),"")</f>
        <v/>
      </c>
      <c r="F456" t="str">
        <f t="array" aca="1" ref="F456" ca="1">IFERROR(_xlfn.IFNA(INDEX(Breeding!$M$4:$M$499,D456, 0),""),"")</f>
        <v/>
      </c>
      <c r="G456" t="str">
        <f t="array" aca="1" ref="G456" ca="1">IFERROR(_xlfn.IFNA(INDEX(Breeding!$N$4:$N$499,D456, 0),""),"")</f>
        <v/>
      </c>
      <c r="H456" t="str">
        <f ca="1">_xlfn.IFNA(INDEX(Colony!$N$6:$N$15,MATCH(G456,Colony!$D$6:$D$15)),"")</f>
        <v/>
      </c>
      <c r="I456" s="12" t="str">
        <f t="shared" ca="1" si="12"/>
        <v/>
      </c>
    </row>
    <row r="457" spans="4:9" x14ac:dyDescent="0.25">
      <c r="D457">
        <f t="shared" ca="1" si="13"/>
        <v>462</v>
      </c>
      <c r="E457" s="2" t="str">
        <f t="array" aca="1" ref="E457" ca="1">IFERROR(_xlfn.IFNA(INDEX(Breeding!$K$4:$K$499,D457, 0),""),"")</f>
        <v/>
      </c>
      <c r="F457" t="str">
        <f t="array" aca="1" ref="F457" ca="1">IFERROR(_xlfn.IFNA(INDEX(Breeding!$M$4:$M$499,D457, 0),""),"")</f>
        <v/>
      </c>
      <c r="G457" t="str">
        <f t="array" aca="1" ref="G457" ca="1">IFERROR(_xlfn.IFNA(INDEX(Breeding!$N$4:$N$499,D457, 0),""),"")</f>
        <v/>
      </c>
      <c r="H457" t="str">
        <f ca="1">_xlfn.IFNA(INDEX(Colony!$N$6:$N$15,MATCH(G457,Colony!$D$6:$D$15)),"")</f>
        <v/>
      </c>
      <c r="I457" s="12" t="str">
        <f t="shared" ca="1" si="12"/>
        <v/>
      </c>
    </row>
    <row r="458" spans="4:9" x14ac:dyDescent="0.25">
      <c r="D458">
        <f t="shared" ca="1" si="13"/>
        <v>463</v>
      </c>
      <c r="E458" s="2" t="str">
        <f t="array" aca="1" ref="E458" ca="1">IFERROR(_xlfn.IFNA(INDEX(Breeding!$K$4:$K$499,D458, 0),""),"")</f>
        <v/>
      </c>
      <c r="F458" t="str">
        <f t="array" aca="1" ref="F458" ca="1">IFERROR(_xlfn.IFNA(INDEX(Breeding!$M$4:$M$499,D458, 0),""),"")</f>
        <v/>
      </c>
      <c r="G458" t="str">
        <f t="array" aca="1" ref="G458" ca="1">IFERROR(_xlfn.IFNA(INDEX(Breeding!$N$4:$N$499,D458, 0),""),"")</f>
        <v/>
      </c>
      <c r="H458" t="str">
        <f ca="1">_xlfn.IFNA(INDEX(Colony!$N$6:$N$15,MATCH(G458,Colony!$D$6:$D$15)),"")</f>
        <v/>
      </c>
      <c r="I458" s="12" t="str">
        <f t="shared" ca="1" si="12"/>
        <v/>
      </c>
    </row>
    <row r="459" spans="4:9" x14ac:dyDescent="0.25">
      <c r="D459">
        <f t="shared" ca="1" si="13"/>
        <v>464</v>
      </c>
      <c r="E459" s="2" t="str">
        <f t="array" aca="1" ref="E459" ca="1">IFERROR(_xlfn.IFNA(INDEX(Breeding!$K$4:$K$499,D459, 0),""),"")</f>
        <v/>
      </c>
      <c r="F459" t="str">
        <f t="array" aca="1" ref="F459" ca="1">IFERROR(_xlfn.IFNA(INDEX(Breeding!$M$4:$M$499,D459, 0),""),"")</f>
        <v/>
      </c>
      <c r="G459" t="str">
        <f t="array" aca="1" ref="G459" ca="1">IFERROR(_xlfn.IFNA(INDEX(Breeding!$N$4:$N$499,D459, 0),""),"")</f>
        <v/>
      </c>
      <c r="H459" t="str">
        <f ca="1">_xlfn.IFNA(INDEX(Colony!$N$6:$N$15,MATCH(G459,Colony!$D$6:$D$15)),"")</f>
        <v/>
      </c>
      <c r="I459" s="12" t="str">
        <f t="shared" ca="1" si="12"/>
        <v/>
      </c>
    </row>
    <row r="460" spans="4:9" x14ac:dyDescent="0.25">
      <c r="D460">
        <f t="shared" ca="1" si="13"/>
        <v>465</v>
      </c>
      <c r="E460" s="2" t="str">
        <f t="array" aca="1" ref="E460" ca="1">IFERROR(_xlfn.IFNA(INDEX(Breeding!$K$4:$K$499,D460, 0),""),"")</f>
        <v/>
      </c>
      <c r="F460" t="str">
        <f t="array" aca="1" ref="F460" ca="1">IFERROR(_xlfn.IFNA(INDEX(Breeding!$M$4:$M$499,D460, 0),""),"")</f>
        <v/>
      </c>
      <c r="G460" t="str">
        <f t="array" aca="1" ref="G460" ca="1">IFERROR(_xlfn.IFNA(INDEX(Breeding!$N$4:$N$499,D460, 0),""),"")</f>
        <v/>
      </c>
      <c r="H460" t="str">
        <f ca="1">_xlfn.IFNA(INDEX(Colony!$N$6:$N$15,MATCH(G460,Colony!$D$6:$D$15)),"")</f>
        <v/>
      </c>
      <c r="I460" s="12" t="str">
        <f t="shared" ca="1" si="12"/>
        <v/>
      </c>
    </row>
    <row r="461" spans="4:9" x14ac:dyDescent="0.25">
      <c r="D461">
        <f t="shared" ca="1" si="13"/>
        <v>466</v>
      </c>
      <c r="E461" s="2" t="str">
        <f t="array" aca="1" ref="E461" ca="1">IFERROR(_xlfn.IFNA(INDEX(Breeding!$K$4:$K$499,D461, 0),""),"")</f>
        <v/>
      </c>
      <c r="F461" t="str">
        <f t="array" aca="1" ref="F461" ca="1">IFERROR(_xlfn.IFNA(INDEX(Breeding!$M$4:$M$499,D461, 0),""),"")</f>
        <v/>
      </c>
      <c r="G461" t="str">
        <f t="array" aca="1" ref="G461" ca="1">IFERROR(_xlfn.IFNA(INDEX(Breeding!$N$4:$N$499,D461, 0),""),"")</f>
        <v/>
      </c>
      <c r="H461" t="str">
        <f ca="1">_xlfn.IFNA(INDEX(Colony!$N$6:$N$15,MATCH(G461,Colony!$D$6:$D$15)),"")</f>
        <v/>
      </c>
      <c r="I461" s="12" t="str">
        <f t="shared" ca="1" si="12"/>
        <v/>
      </c>
    </row>
    <row r="462" spans="4:9" x14ac:dyDescent="0.25">
      <c r="D462">
        <f t="shared" ca="1" si="13"/>
        <v>467</v>
      </c>
      <c r="E462" s="2" t="str">
        <f t="array" aca="1" ref="E462" ca="1">IFERROR(_xlfn.IFNA(INDEX(Breeding!$K$4:$K$499,D462, 0),""),"")</f>
        <v/>
      </c>
      <c r="F462" t="str">
        <f t="array" aca="1" ref="F462" ca="1">IFERROR(_xlfn.IFNA(INDEX(Breeding!$M$4:$M$499,D462, 0),""),"")</f>
        <v/>
      </c>
      <c r="G462" t="str">
        <f t="array" aca="1" ref="G462" ca="1">IFERROR(_xlfn.IFNA(INDEX(Breeding!$N$4:$N$499,D462, 0),""),"")</f>
        <v/>
      </c>
      <c r="H462" t="str">
        <f ca="1">_xlfn.IFNA(INDEX(Colony!$N$6:$N$15,MATCH(G462,Colony!$D$6:$D$15)),"")</f>
        <v/>
      </c>
      <c r="I462" s="12" t="str">
        <f t="shared" ca="1" si="12"/>
        <v/>
      </c>
    </row>
    <row r="463" spans="4:9" x14ac:dyDescent="0.25">
      <c r="D463">
        <f t="shared" ca="1" si="13"/>
        <v>468</v>
      </c>
      <c r="E463" s="2" t="str">
        <f t="array" aca="1" ref="E463" ca="1">IFERROR(_xlfn.IFNA(INDEX(Breeding!$K$4:$K$499,D463, 0),""),"")</f>
        <v/>
      </c>
      <c r="F463" t="str">
        <f t="array" aca="1" ref="F463" ca="1">IFERROR(_xlfn.IFNA(INDEX(Breeding!$M$4:$M$499,D463, 0),""),"")</f>
        <v/>
      </c>
      <c r="G463" t="str">
        <f t="array" aca="1" ref="G463" ca="1">IFERROR(_xlfn.IFNA(INDEX(Breeding!$N$4:$N$499,D463, 0),""),"")</f>
        <v/>
      </c>
      <c r="H463" t="str">
        <f ca="1">_xlfn.IFNA(INDEX(Colony!$N$6:$N$15,MATCH(G463,Colony!$D$6:$D$15)),"")</f>
        <v/>
      </c>
      <c r="I463" s="12" t="str">
        <f t="shared" ca="1" si="12"/>
        <v/>
      </c>
    </row>
    <row r="464" spans="4:9" x14ac:dyDescent="0.25">
      <c r="D464">
        <f t="shared" ca="1" si="13"/>
        <v>469</v>
      </c>
      <c r="E464" s="2" t="str">
        <f t="array" aca="1" ref="E464" ca="1">IFERROR(_xlfn.IFNA(INDEX(Breeding!$K$4:$K$499,D464, 0),""),"")</f>
        <v/>
      </c>
      <c r="F464" t="str">
        <f t="array" aca="1" ref="F464" ca="1">IFERROR(_xlfn.IFNA(INDEX(Breeding!$M$4:$M$499,D464, 0),""),"")</f>
        <v/>
      </c>
      <c r="G464" t="str">
        <f t="array" aca="1" ref="G464" ca="1">IFERROR(_xlfn.IFNA(INDEX(Breeding!$N$4:$N$499,D464, 0),""),"")</f>
        <v/>
      </c>
      <c r="H464" t="str">
        <f ca="1">_xlfn.IFNA(INDEX(Colony!$N$6:$N$15,MATCH(G464,Colony!$D$6:$D$15)),"")</f>
        <v/>
      </c>
      <c r="I464" s="12" t="str">
        <f t="shared" ca="1" si="12"/>
        <v/>
      </c>
    </row>
    <row r="465" spans="4:9" x14ac:dyDescent="0.25">
      <c r="D465">
        <f t="shared" ca="1" si="13"/>
        <v>470</v>
      </c>
      <c r="E465" s="2" t="str">
        <f t="array" aca="1" ref="E465" ca="1">IFERROR(_xlfn.IFNA(INDEX(Breeding!$K$4:$K$499,D465, 0),""),"")</f>
        <v/>
      </c>
      <c r="F465" t="str">
        <f t="array" aca="1" ref="F465" ca="1">IFERROR(_xlfn.IFNA(INDEX(Breeding!$M$4:$M$499,D465, 0),""),"")</f>
        <v/>
      </c>
      <c r="G465" t="str">
        <f t="array" aca="1" ref="G465" ca="1">IFERROR(_xlfn.IFNA(INDEX(Breeding!$N$4:$N$499,D465, 0),""),"")</f>
        <v/>
      </c>
      <c r="H465" t="str">
        <f ca="1">_xlfn.IFNA(INDEX(Colony!$N$6:$N$15,MATCH(G465,Colony!$D$6:$D$15)),"")</f>
        <v/>
      </c>
      <c r="I465" s="12" t="str">
        <f t="shared" ca="1" si="12"/>
        <v/>
      </c>
    </row>
    <row r="466" spans="4:9" x14ac:dyDescent="0.25">
      <c r="D466">
        <f t="shared" ca="1" si="13"/>
        <v>471</v>
      </c>
      <c r="E466" s="2" t="str">
        <f t="array" aca="1" ref="E466" ca="1">IFERROR(_xlfn.IFNA(INDEX(Breeding!$K$4:$K$499,D466, 0),""),"")</f>
        <v/>
      </c>
      <c r="F466" t="str">
        <f t="array" aca="1" ref="F466" ca="1">IFERROR(_xlfn.IFNA(INDEX(Breeding!$M$4:$M$499,D466, 0),""),"")</f>
        <v/>
      </c>
      <c r="G466" t="str">
        <f t="array" aca="1" ref="G466" ca="1">IFERROR(_xlfn.IFNA(INDEX(Breeding!$N$4:$N$499,D466, 0),""),"")</f>
        <v/>
      </c>
      <c r="H466" t="str">
        <f ca="1">_xlfn.IFNA(INDEX(Colony!$N$6:$N$15,MATCH(G466,Colony!$D$6:$D$15)),"")</f>
        <v/>
      </c>
      <c r="I466" s="12" t="str">
        <f t="shared" ca="1" si="12"/>
        <v/>
      </c>
    </row>
    <row r="467" spans="4:9" x14ac:dyDescent="0.25">
      <c r="D467">
        <f t="shared" ca="1" si="13"/>
        <v>472</v>
      </c>
      <c r="E467" s="2" t="str">
        <f t="array" aca="1" ref="E467" ca="1">IFERROR(_xlfn.IFNA(INDEX(Breeding!$K$4:$K$499,D467, 0),""),"")</f>
        <v/>
      </c>
      <c r="F467" t="str">
        <f t="array" aca="1" ref="F467" ca="1">IFERROR(_xlfn.IFNA(INDEX(Breeding!$M$4:$M$499,D467, 0),""),"")</f>
        <v/>
      </c>
      <c r="G467" t="str">
        <f t="array" aca="1" ref="G467" ca="1">IFERROR(_xlfn.IFNA(INDEX(Breeding!$N$4:$N$499,D467, 0),""),"")</f>
        <v/>
      </c>
      <c r="H467" t="str">
        <f ca="1">_xlfn.IFNA(INDEX(Colony!$N$6:$N$15,MATCH(G467,Colony!$D$6:$D$15)),"")</f>
        <v/>
      </c>
      <c r="I467" s="12" t="str">
        <f t="shared" ca="1" si="12"/>
        <v/>
      </c>
    </row>
    <row r="468" spans="4:9" x14ac:dyDescent="0.25">
      <c r="D468">
        <f t="shared" ca="1" si="13"/>
        <v>473</v>
      </c>
      <c r="E468" s="2" t="str">
        <f t="array" aca="1" ref="E468" ca="1">IFERROR(_xlfn.IFNA(INDEX(Breeding!$K$4:$K$499,D468, 0),""),"")</f>
        <v/>
      </c>
      <c r="F468" t="str">
        <f t="array" aca="1" ref="F468" ca="1">IFERROR(_xlfn.IFNA(INDEX(Breeding!$M$4:$M$499,D468, 0),""),"")</f>
        <v/>
      </c>
      <c r="G468" t="str">
        <f t="array" aca="1" ref="G468" ca="1">IFERROR(_xlfn.IFNA(INDEX(Breeding!$N$4:$N$499,D468, 0),""),"")</f>
        <v/>
      </c>
      <c r="H468" t="str">
        <f ca="1">_xlfn.IFNA(INDEX(Colony!$N$6:$N$15,MATCH(G468,Colony!$D$6:$D$15)),"")</f>
        <v/>
      </c>
      <c r="I468" s="12" t="str">
        <f t="shared" ca="1" si="12"/>
        <v/>
      </c>
    </row>
    <row r="469" spans="4:9" x14ac:dyDescent="0.25">
      <c r="D469">
        <f t="shared" ca="1" si="13"/>
        <v>474</v>
      </c>
      <c r="E469" s="2" t="str">
        <f t="array" aca="1" ref="E469" ca="1">IFERROR(_xlfn.IFNA(INDEX(Breeding!$K$4:$K$499,D469, 0),""),"")</f>
        <v/>
      </c>
      <c r="F469" t="str">
        <f t="array" aca="1" ref="F469" ca="1">IFERROR(_xlfn.IFNA(INDEX(Breeding!$M$4:$M$499,D469, 0),""),"")</f>
        <v/>
      </c>
      <c r="G469" t="str">
        <f t="array" aca="1" ref="G469" ca="1">IFERROR(_xlfn.IFNA(INDEX(Breeding!$N$4:$N$499,D469, 0),""),"")</f>
        <v/>
      </c>
      <c r="H469" t="str">
        <f ca="1">_xlfn.IFNA(INDEX(Colony!$N$6:$N$15,MATCH(G469,Colony!$D$6:$D$15)),"")</f>
        <v/>
      </c>
      <c r="I469" s="12" t="str">
        <f t="shared" ca="1" si="12"/>
        <v/>
      </c>
    </row>
    <row r="470" spans="4:9" x14ac:dyDescent="0.25">
      <c r="D470">
        <f t="shared" ca="1" si="13"/>
        <v>475</v>
      </c>
      <c r="E470" s="2" t="str">
        <f t="array" aca="1" ref="E470" ca="1">IFERROR(_xlfn.IFNA(INDEX(Breeding!$K$4:$K$499,D470, 0),""),"")</f>
        <v/>
      </c>
      <c r="F470" t="str">
        <f t="array" aca="1" ref="F470" ca="1">IFERROR(_xlfn.IFNA(INDEX(Breeding!$M$4:$M$499,D470, 0),""),"")</f>
        <v/>
      </c>
      <c r="G470" t="str">
        <f t="array" aca="1" ref="G470" ca="1">IFERROR(_xlfn.IFNA(INDEX(Breeding!$N$4:$N$499,D470, 0),""),"")</f>
        <v/>
      </c>
      <c r="H470" t="str">
        <f ca="1">_xlfn.IFNA(INDEX(Colony!$N$6:$N$15,MATCH(G470,Colony!$D$6:$D$15)),"")</f>
        <v/>
      </c>
      <c r="I470" s="12" t="str">
        <f t="shared" ca="1" si="12"/>
        <v/>
      </c>
    </row>
    <row r="471" spans="4:9" x14ac:dyDescent="0.25">
      <c r="D471">
        <f t="shared" ca="1" si="13"/>
        <v>476</v>
      </c>
      <c r="E471" s="2" t="str">
        <f t="array" aca="1" ref="E471" ca="1">IFERROR(_xlfn.IFNA(INDEX(Breeding!$K$4:$K$499,D471, 0),""),"")</f>
        <v/>
      </c>
      <c r="F471" t="str">
        <f t="array" aca="1" ref="F471" ca="1">IFERROR(_xlfn.IFNA(INDEX(Breeding!$M$4:$M$499,D471, 0),""),"")</f>
        <v/>
      </c>
      <c r="G471" t="str">
        <f t="array" aca="1" ref="G471" ca="1">IFERROR(_xlfn.IFNA(INDEX(Breeding!$N$4:$N$499,D471, 0),""),"")</f>
        <v/>
      </c>
      <c r="H471" t="str">
        <f ca="1">_xlfn.IFNA(INDEX(Colony!$N$6:$N$15,MATCH(G471,Colony!$D$6:$D$15)),"")</f>
        <v/>
      </c>
      <c r="I471" s="12" t="str">
        <f t="shared" ca="1" si="12"/>
        <v/>
      </c>
    </row>
    <row r="472" spans="4:9" x14ac:dyDescent="0.25">
      <c r="D472">
        <f t="shared" ca="1" si="13"/>
        <v>477</v>
      </c>
      <c r="E472" s="2" t="str">
        <f t="array" aca="1" ref="E472" ca="1">IFERROR(_xlfn.IFNA(INDEX(Breeding!$K$4:$K$499,D472, 0),""),"")</f>
        <v/>
      </c>
      <c r="F472" t="str">
        <f t="array" aca="1" ref="F472" ca="1">IFERROR(_xlfn.IFNA(INDEX(Breeding!$M$4:$M$499,D472, 0),""),"")</f>
        <v/>
      </c>
      <c r="G472" t="str">
        <f t="array" aca="1" ref="G472" ca="1">IFERROR(_xlfn.IFNA(INDEX(Breeding!$N$4:$N$499,D472, 0),""),"")</f>
        <v/>
      </c>
      <c r="H472" t="str">
        <f ca="1">_xlfn.IFNA(INDEX(Colony!$N$6:$N$15,MATCH(G472,Colony!$D$6:$D$15)),"")</f>
        <v/>
      </c>
      <c r="I472" s="12" t="str">
        <f t="shared" ca="1" si="12"/>
        <v/>
      </c>
    </row>
    <row r="473" spans="4:9" x14ac:dyDescent="0.25">
      <c r="D473">
        <f t="shared" ca="1" si="13"/>
        <v>478</v>
      </c>
      <c r="E473" s="2" t="str">
        <f t="array" aca="1" ref="E473" ca="1">IFERROR(_xlfn.IFNA(INDEX(Breeding!$K$4:$K$499,D473, 0),""),"")</f>
        <v/>
      </c>
      <c r="F473" t="str">
        <f t="array" aca="1" ref="F473" ca="1">IFERROR(_xlfn.IFNA(INDEX(Breeding!$M$4:$M$499,D473, 0),""),"")</f>
        <v/>
      </c>
      <c r="G473" t="str">
        <f t="array" aca="1" ref="G473" ca="1">IFERROR(_xlfn.IFNA(INDEX(Breeding!$N$4:$N$499,D473, 0),""),"")</f>
        <v/>
      </c>
      <c r="H473" t="str">
        <f ca="1">_xlfn.IFNA(INDEX(Colony!$N$6:$N$15,MATCH(G473,Colony!$D$6:$D$15)),"")</f>
        <v/>
      </c>
      <c r="I473" s="12" t="str">
        <f t="shared" ca="1" si="12"/>
        <v/>
      </c>
    </row>
    <row r="474" spans="4:9" x14ac:dyDescent="0.25">
      <c r="D474">
        <f t="shared" ca="1" si="13"/>
        <v>479</v>
      </c>
      <c r="E474" s="2" t="str">
        <f t="array" aca="1" ref="E474" ca="1">IFERROR(_xlfn.IFNA(INDEX(Breeding!$K$4:$K$499,D474, 0),""),"")</f>
        <v/>
      </c>
      <c r="F474" t="str">
        <f t="array" aca="1" ref="F474" ca="1">IFERROR(_xlfn.IFNA(INDEX(Breeding!$M$4:$M$499,D474, 0),""),"")</f>
        <v/>
      </c>
      <c r="G474" t="str">
        <f t="array" aca="1" ref="G474" ca="1">IFERROR(_xlfn.IFNA(INDEX(Breeding!$N$4:$N$499,D474, 0),""),"")</f>
        <v/>
      </c>
      <c r="H474" t="str">
        <f ca="1">_xlfn.IFNA(INDEX(Colony!$N$6:$N$15,MATCH(G474,Colony!$D$6:$D$15)),"")</f>
        <v/>
      </c>
      <c r="I474" s="12" t="str">
        <f t="shared" ca="1" si="12"/>
        <v/>
      </c>
    </row>
    <row r="475" spans="4:9" x14ac:dyDescent="0.25">
      <c r="D475">
        <f t="shared" ca="1" si="13"/>
        <v>480</v>
      </c>
      <c r="E475" s="2" t="str">
        <f t="array" aca="1" ref="E475" ca="1">IFERROR(_xlfn.IFNA(INDEX(Breeding!$K$4:$K$499,D475, 0),""),"")</f>
        <v/>
      </c>
      <c r="F475" t="str">
        <f t="array" aca="1" ref="F475" ca="1">IFERROR(_xlfn.IFNA(INDEX(Breeding!$M$4:$M$499,D475, 0),""),"")</f>
        <v/>
      </c>
      <c r="G475" t="str">
        <f t="array" aca="1" ref="G475" ca="1">IFERROR(_xlfn.IFNA(INDEX(Breeding!$N$4:$N$499,D475, 0),""),"")</f>
        <v/>
      </c>
      <c r="H475" t="str">
        <f ca="1">_xlfn.IFNA(INDEX(Colony!$N$6:$N$15,MATCH(G475,Colony!$D$6:$D$15)),"")</f>
        <v/>
      </c>
      <c r="I475" s="12" t="str">
        <f t="shared" ca="1" si="12"/>
        <v/>
      </c>
    </row>
    <row r="476" spans="4:9" x14ac:dyDescent="0.25">
      <c r="D476">
        <f t="shared" ca="1" si="13"/>
        <v>481</v>
      </c>
      <c r="E476" s="2" t="str">
        <f t="array" aca="1" ref="E476" ca="1">IFERROR(_xlfn.IFNA(INDEX(Breeding!$K$4:$K$499,D476, 0),""),"")</f>
        <v/>
      </c>
      <c r="F476" t="str">
        <f t="array" aca="1" ref="F476" ca="1">IFERROR(_xlfn.IFNA(INDEX(Breeding!$M$4:$M$499,D476, 0),""),"")</f>
        <v/>
      </c>
      <c r="G476" t="str">
        <f t="array" aca="1" ref="G476" ca="1">IFERROR(_xlfn.IFNA(INDEX(Breeding!$N$4:$N$499,D476, 0),""),"")</f>
        <v/>
      </c>
      <c r="H476" t="str">
        <f ca="1">_xlfn.IFNA(INDEX(Colony!$N$6:$N$15,MATCH(G476,Colony!$D$6:$D$15)),"")</f>
        <v/>
      </c>
      <c r="I476" s="12" t="str">
        <f t="shared" ca="1" si="12"/>
        <v/>
      </c>
    </row>
    <row r="477" spans="4:9" x14ac:dyDescent="0.25">
      <c r="D477">
        <f t="shared" ca="1" si="13"/>
        <v>482</v>
      </c>
      <c r="E477" s="2" t="str">
        <f t="array" aca="1" ref="E477" ca="1">IFERROR(_xlfn.IFNA(INDEX(Breeding!$K$4:$K$499,D477, 0),""),"")</f>
        <v/>
      </c>
      <c r="F477" t="str">
        <f t="array" aca="1" ref="F477" ca="1">IFERROR(_xlfn.IFNA(INDEX(Breeding!$M$4:$M$499,D477, 0),""),"")</f>
        <v/>
      </c>
      <c r="G477" t="str">
        <f t="array" aca="1" ref="G477" ca="1">IFERROR(_xlfn.IFNA(INDEX(Breeding!$N$4:$N$499,D477, 0),""),"")</f>
        <v/>
      </c>
      <c r="H477" t="str">
        <f ca="1">_xlfn.IFNA(INDEX(Colony!$N$6:$N$15,MATCH(G477,Colony!$D$6:$D$15)),"")</f>
        <v/>
      </c>
      <c r="I477" s="12" t="str">
        <f t="shared" ca="1" si="12"/>
        <v/>
      </c>
    </row>
    <row r="478" spans="4:9" x14ac:dyDescent="0.25">
      <c r="D478">
        <f t="shared" ca="1" si="13"/>
        <v>483</v>
      </c>
      <c r="E478" s="2" t="str">
        <f t="array" aca="1" ref="E478" ca="1">IFERROR(_xlfn.IFNA(INDEX(Breeding!$K$4:$K$499,D478, 0),""),"")</f>
        <v/>
      </c>
      <c r="F478" t="str">
        <f t="array" aca="1" ref="F478" ca="1">IFERROR(_xlfn.IFNA(INDEX(Breeding!$M$4:$M$499,D478, 0),""),"")</f>
        <v/>
      </c>
      <c r="G478" t="str">
        <f t="array" aca="1" ref="G478" ca="1">IFERROR(_xlfn.IFNA(INDEX(Breeding!$N$4:$N$499,D478, 0),""),"")</f>
        <v/>
      </c>
      <c r="H478" t="str">
        <f ca="1">_xlfn.IFNA(INDEX(Colony!$N$6:$N$15,MATCH(G478,Colony!$D$6:$D$15)),"")</f>
        <v/>
      </c>
      <c r="I478" s="12" t="str">
        <f t="shared" ca="1" si="12"/>
        <v/>
      </c>
    </row>
    <row r="479" spans="4:9" x14ac:dyDescent="0.25">
      <c r="D479">
        <f t="shared" ca="1" si="13"/>
        <v>484</v>
      </c>
      <c r="E479" s="2" t="str">
        <f t="array" aca="1" ref="E479" ca="1">IFERROR(_xlfn.IFNA(INDEX(Breeding!$K$4:$K$499,D479, 0),""),"")</f>
        <v/>
      </c>
      <c r="F479" t="str">
        <f t="array" aca="1" ref="F479" ca="1">IFERROR(_xlfn.IFNA(INDEX(Breeding!$M$4:$M$499,D479, 0),""),"")</f>
        <v/>
      </c>
      <c r="G479" t="str">
        <f t="array" aca="1" ref="G479" ca="1">IFERROR(_xlfn.IFNA(INDEX(Breeding!$N$4:$N$499,D479, 0),""),"")</f>
        <v/>
      </c>
      <c r="H479" t="str">
        <f ca="1">_xlfn.IFNA(INDEX(Colony!$N$6:$N$15,MATCH(G479,Colony!$D$6:$D$15)),"")</f>
        <v/>
      </c>
      <c r="I479" s="12" t="str">
        <f t="shared" ca="1" si="12"/>
        <v/>
      </c>
    </row>
    <row r="480" spans="4:9" x14ac:dyDescent="0.25">
      <c r="D480">
        <f t="shared" ca="1" si="13"/>
        <v>485</v>
      </c>
      <c r="E480" s="2" t="str">
        <f t="array" aca="1" ref="E480" ca="1">IFERROR(_xlfn.IFNA(INDEX(Breeding!$K$4:$K$499,D480, 0),""),"")</f>
        <v/>
      </c>
      <c r="F480" t="str">
        <f t="array" aca="1" ref="F480" ca="1">IFERROR(_xlfn.IFNA(INDEX(Breeding!$M$4:$M$499,D480, 0),""),"")</f>
        <v/>
      </c>
      <c r="G480" t="str">
        <f t="array" aca="1" ref="G480" ca="1">IFERROR(_xlfn.IFNA(INDEX(Breeding!$N$4:$N$499,D480, 0),""),"")</f>
        <v/>
      </c>
      <c r="H480" t="str">
        <f ca="1">_xlfn.IFNA(INDEX(Colony!$N$6:$N$15,MATCH(G480,Colony!$D$6:$D$15)),"")</f>
        <v/>
      </c>
      <c r="I480" s="12" t="str">
        <f t="shared" ca="1" si="12"/>
        <v/>
      </c>
    </row>
    <row r="481" spans="4:9" x14ac:dyDescent="0.25">
      <c r="D481">
        <f t="shared" ca="1" si="13"/>
        <v>486</v>
      </c>
      <c r="E481" s="2" t="str">
        <f t="array" aca="1" ref="E481" ca="1">IFERROR(_xlfn.IFNA(INDEX(Breeding!$K$4:$K$499,D481, 0),""),"")</f>
        <v/>
      </c>
      <c r="F481" t="str">
        <f t="array" aca="1" ref="F481" ca="1">IFERROR(_xlfn.IFNA(INDEX(Breeding!$M$4:$M$499,D481, 0),""),"")</f>
        <v/>
      </c>
      <c r="G481" t="str">
        <f t="array" aca="1" ref="G481" ca="1">IFERROR(_xlfn.IFNA(INDEX(Breeding!$N$4:$N$499,D481, 0),""),"")</f>
        <v/>
      </c>
      <c r="H481" t="str">
        <f ca="1">_xlfn.IFNA(INDEX(Colony!$N$6:$N$15,MATCH(G481,Colony!$D$6:$D$15)),"")</f>
        <v/>
      </c>
      <c r="I481" s="12" t="str">
        <f t="shared" ca="1" si="12"/>
        <v/>
      </c>
    </row>
    <row r="482" spans="4:9" x14ac:dyDescent="0.25">
      <c r="D482">
        <f t="shared" ca="1" si="13"/>
        <v>487</v>
      </c>
      <c r="E482" s="2" t="str">
        <f t="array" aca="1" ref="E482" ca="1">IFERROR(_xlfn.IFNA(INDEX(Breeding!$K$4:$K$499,D482, 0),""),"")</f>
        <v/>
      </c>
      <c r="F482" t="str">
        <f t="array" aca="1" ref="F482" ca="1">IFERROR(_xlfn.IFNA(INDEX(Breeding!$M$4:$M$499,D482, 0),""),"")</f>
        <v/>
      </c>
      <c r="G482" t="str">
        <f t="array" aca="1" ref="G482" ca="1">IFERROR(_xlfn.IFNA(INDEX(Breeding!$N$4:$N$499,D482, 0),""),"")</f>
        <v/>
      </c>
      <c r="H482" t="str">
        <f ca="1">_xlfn.IFNA(INDEX(Colony!$N$6:$N$15,MATCH(G482,Colony!$D$6:$D$15)),"")</f>
        <v/>
      </c>
      <c r="I482" s="12" t="str">
        <f t="shared" ca="1" si="12"/>
        <v/>
      </c>
    </row>
    <row r="483" spans="4:9" x14ac:dyDescent="0.25">
      <c r="D483">
        <f t="shared" ca="1" si="13"/>
        <v>488</v>
      </c>
      <c r="E483" s="2" t="str">
        <f t="array" aca="1" ref="E483" ca="1">IFERROR(_xlfn.IFNA(INDEX(Breeding!$K$4:$K$499,D483, 0),""),"")</f>
        <v/>
      </c>
      <c r="F483" t="str">
        <f t="array" aca="1" ref="F483" ca="1">IFERROR(_xlfn.IFNA(INDEX(Breeding!$M$4:$M$499,D483, 0),""),"")</f>
        <v/>
      </c>
      <c r="G483" t="str">
        <f t="array" aca="1" ref="G483" ca="1">IFERROR(_xlfn.IFNA(INDEX(Breeding!$N$4:$N$499,D483, 0),""),"")</f>
        <v/>
      </c>
      <c r="H483" t="str">
        <f ca="1">_xlfn.IFNA(INDEX(Colony!$N$6:$N$15,MATCH(G483,Colony!$D$6:$D$15)),"")</f>
        <v/>
      </c>
      <c r="I483" s="12" t="str">
        <f t="shared" ca="1" si="12"/>
        <v/>
      </c>
    </row>
    <row r="484" spans="4:9" x14ac:dyDescent="0.25">
      <c r="D484">
        <f t="shared" ca="1" si="13"/>
        <v>489</v>
      </c>
      <c r="E484" s="2" t="str">
        <f t="array" aca="1" ref="E484" ca="1">IFERROR(_xlfn.IFNA(INDEX(Breeding!$K$4:$K$499,D484, 0),""),"")</f>
        <v/>
      </c>
      <c r="F484" t="str">
        <f t="array" aca="1" ref="F484" ca="1">IFERROR(_xlfn.IFNA(INDEX(Breeding!$M$4:$M$499,D484, 0),""),"")</f>
        <v/>
      </c>
      <c r="G484" t="str">
        <f t="array" aca="1" ref="G484" ca="1">IFERROR(_xlfn.IFNA(INDEX(Breeding!$N$4:$N$499,D484, 0),""),"")</f>
        <v/>
      </c>
      <c r="H484" t="str">
        <f ca="1">_xlfn.IFNA(INDEX(Colony!$N$6:$N$15,MATCH(G484,Colony!$D$6:$D$15)),"")</f>
        <v/>
      </c>
      <c r="I484" s="12" t="str">
        <f t="shared" ca="1" si="12"/>
        <v/>
      </c>
    </row>
    <row r="485" spans="4:9" x14ac:dyDescent="0.25">
      <c r="D485">
        <f t="shared" ca="1" si="13"/>
        <v>490</v>
      </c>
      <c r="E485" s="2" t="str">
        <f t="array" aca="1" ref="E485" ca="1">IFERROR(_xlfn.IFNA(INDEX(Breeding!$K$4:$K$499,D485, 0),""),"")</f>
        <v/>
      </c>
      <c r="F485" t="str">
        <f t="array" aca="1" ref="F485" ca="1">IFERROR(_xlfn.IFNA(INDEX(Breeding!$M$4:$M$499,D485, 0),""),"")</f>
        <v/>
      </c>
      <c r="G485" t="str">
        <f t="array" aca="1" ref="G485" ca="1">IFERROR(_xlfn.IFNA(INDEX(Breeding!$N$4:$N$499,D485, 0),""),"")</f>
        <v/>
      </c>
      <c r="H485" t="str">
        <f ca="1">_xlfn.IFNA(INDEX(Colony!$N$6:$N$15,MATCH(G485,Colony!$D$6:$D$15)),"")</f>
        <v/>
      </c>
      <c r="I485" s="12" t="str">
        <f t="shared" ref="I485:I548" ca="1" si="14">IFERROR(E485+21,"")</f>
        <v/>
      </c>
    </row>
    <row r="486" spans="4:9" x14ac:dyDescent="0.25">
      <c r="D486">
        <f t="shared" ca="1" si="13"/>
        <v>491</v>
      </c>
      <c r="E486" s="2" t="str">
        <f t="array" aca="1" ref="E486" ca="1">IFERROR(_xlfn.IFNA(INDEX(Breeding!$K$4:$K$499,D486, 0),""),"")</f>
        <v/>
      </c>
      <c r="F486" t="str">
        <f t="array" aca="1" ref="F486" ca="1">IFERROR(_xlfn.IFNA(INDEX(Breeding!$M$4:$M$499,D486, 0),""),"")</f>
        <v/>
      </c>
      <c r="G486" t="str">
        <f t="array" aca="1" ref="G486" ca="1">IFERROR(_xlfn.IFNA(INDEX(Breeding!$N$4:$N$499,D486, 0),""),"")</f>
        <v/>
      </c>
      <c r="H486" t="str">
        <f ca="1">_xlfn.IFNA(INDEX(Colony!$N$6:$N$15,MATCH(G486,Colony!$D$6:$D$15)),"")</f>
        <v/>
      </c>
      <c r="I486" s="12" t="str">
        <f t="shared" ca="1" si="14"/>
        <v/>
      </c>
    </row>
    <row r="487" spans="4:9" x14ac:dyDescent="0.25">
      <c r="D487">
        <f t="shared" ca="1" si="13"/>
        <v>492</v>
      </c>
      <c r="E487" s="2" t="str">
        <f t="array" aca="1" ref="E487" ca="1">IFERROR(_xlfn.IFNA(INDEX(Breeding!$K$4:$K$499,D487, 0),""),"")</f>
        <v/>
      </c>
      <c r="F487" t="str">
        <f t="array" aca="1" ref="F487" ca="1">IFERROR(_xlfn.IFNA(INDEX(Breeding!$M$4:$M$499,D487, 0),""),"")</f>
        <v/>
      </c>
      <c r="G487" t="str">
        <f t="array" aca="1" ref="G487" ca="1">IFERROR(_xlfn.IFNA(INDEX(Breeding!$N$4:$N$499,D487, 0),""),"")</f>
        <v/>
      </c>
      <c r="H487" t="str">
        <f ca="1">_xlfn.IFNA(INDEX(Colony!$N$6:$N$15,MATCH(G487,Colony!$D$6:$D$15)),"")</f>
        <v/>
      </c>
      <c r="I487" s="12" t="str">
        <f t="shared" ca="1" si="14"/>
        <v/>
      </c>
    </row>
    <row r="488" spans="4:9" x14ac:dyDescent="0.25">
      <c r="D488">
        <f t="shared" ca="1" si="13"/>
        <v>493</v>
      </c>
      <c r="E488" s="2" t="str">
        <f t="array" aca="1" ref="E488" ca="1">IFERROR(_xlfn.IFNA(INDEX(Breeding!$K$4:$K$499,D488, 0),""),"")</f>
        <v/>
      </c>
      <c r="F488" t="str">
        <f t="array" aca="1" ref="F488" ca="1">IFERROR(_xlfn.IFNA(INDEX(Breeding!$M$4:$M$499,D488, 0),""),"")</f>
        <v/>
      </c>
      <c r="G488" t="str">
        <f t="array" aca="1" ref="G488" ca="1">IFERROR(_xlfn.IFNA(INDEX(Breeding!$N$4:$N$499,D488, 0),""),"")</f>
        <v/>
      </c>
      <c r="H488" t="str">
        <f ca="1">_xlfn.IFNA(INDEX(Colony!$N$6:$N$15,MATCH(G488,Colony!$D$6:$D$15)),"")</f>
        <v/>
      </c>
      <c r="I488" s="12" t="str">
        <f t="shared" ca="1" si="14"/>
        <v/>
      </c>
    </row>
    <row r="489" spans="4:9" x14ac:dyDescent="0.25">
      <c r="D489">
        <f t="shared" ca="1" si="13"/>
        <v>494</v>
      </c>
      <c r="E489" s="2" t="str">
        <f t="array" aca="1" ref="E489" ca="1">IFERROR(_xlfn.IFNA(INDEX(Breeding!$K$4:$K$499,D489, 0),""),"")</f>
        <v/>
      </c>
      <c r="F489" t="str">
        <f t="array" aca="1" ref="F489" ca="1">IFERROR(_xlfn.IFNA(INDEX(Breeding!$M$4:$M$499,D489, 0),""),"")</f>
        <v/>
      </c>
      <c r="G489" t="str">
        <f t="array" aca="1" ref="G489" ca="1">IFERROR(_xlfn.IFNA(INDEX(Breeding!$N$4:$N$499,D489, 0),""),"")</f>
        <v/>
      </c>
      <c r="H489" t="str">
        <f ca="1">_xlfn.IFNA(INDEX(Colony!$N$6:$N$15,MATCH(G489,Colony!$D$6:$D$15)),"")</f>
        <v/>
      </c>
      <c r="I489" s="12" t="str">
        <f t="shared" ca="1" si="14"/>
        <v/>
      </c>
    </row>
    <row r="490" spans="4:9" x14ac:dyDescent="0.25">
      <c r="D490">
        <f t="shared" ca="1" si="13"/>
        <v>495</v>
      </c>
      <c r="E490" s="2" t="str">
        <f t="array" aca="1" ref="E490" ca="1">IFERROR(_xlfn.IFNA(INDEX(Breeding!$K$4:$K$499,D490, 0),""),"")</f>
        <v/>
      </c>
      <c r="F490" t="str">
        <f t="array" aca="1" ref="F490" ca="1">IFERROR(_xlfn.IFNA(INDEX(Breeding!$M$4:$M$499,D490, 0),""),"")</f>
        <v/>
      </c>
      <c r="G490" t="str">
        <f t="array" aca="1" ref="G490" ca="1">IFERROR(_xlfn.IFNA(INDEX(Breeding!$N$4:$N$499,D490, 0),""),"")</f>
        <v/>
      </c>
      <c r="H490" t="str">
        <f ca="1">_xlfn.IFNA(INDEX(Colony!$N$6:$N$15,MATCH(G490,Colony!$D$6:$D$15)),"")</f>
        <v/>
      </c>
      <c r="I490" s="12" t="str">
        <f t="shared" ca="1" si="14"/>
        <v/>
      </c>
    </row>
    <row r="491" spans="4:9" x14ac:dyDescent="0.25">
      <c r="D491">
        <f t="shared" ca="1" si="13"/>
        <v>496</v>
      </c>
      <c r="E491" s="2" t="str">
        <f t="array" aca="1" ref="E491" ca="1">IFERROR(_xlfn.IFNA(INDEX(Breeding!$K$4:$K$499,D491, 0),""),"")</f>
        <v/>
      </c>
      <c r="F491" t="str">
        <f t="array" aca="1" ref="F491" ca="1">IFERROR(_xlfn.IFNA(INDEX(Breeding!$M$4:$M$499,D491, 0),""),"")</f>
        <v/>
      </c>
      <c r="G491" t="str">
        <f t="array" aca="1" ref="G491" ca="1">IFERROR(_xlfn.IFNA(INDEX(Breeding!$N$4:$N$499,D491, 0),""),"")</f>
        <v/>
      </c>
      <c r="H491" t="str">
        <f ca="1">_xlfn.IFNA(INDEX(Colony!$N$6:$N$15,MATCH(G491,Colony!$D$6:$D$15)),"")</f>
        <v/>
      </c>
      <c r="I491" s="12" t="str">
        <f t="shared" ca="1" si="14"/>
        <v/>
      </c>
    </row>
    <row r="492" spans="4:9" x14ac:dyDescent="0.25">
      <c r="D492">
        <f t="shared" ca="1" si="13"/>
        <v>497</v>
      </c>
      <c r="E492" s="2" t="str">
        <f t="array" aca="1" ref="E492" ca="1">IFERROR(_xlfn.IFNA(INDEX(Breeding!$K$4:$K$499,D492, 0),""),"")</f>
        <v/>
      </c>
      <c r="F492" t="str">
        <f t="array" aca="1" ref="F492" ca="1">IFERROR(_xlfn.IFNA(INDEX(Breeding!$M$4:$M$499,D492, 0),""),"")</f>
        <v/>
      </c>
      <c r="G492" t="str">
        <f t="array" aca="1" ref="G492" ca="1">IFERROR(_xlfn.IFNA(INDEX(Breeding!$N$4:$N$499,D492, 0),""),"")</f>
        <v/>
      </c>
      <c r="H492" t="str">
        <f ca="1">_xlfn.IFNA(INDEX(Colony!$N$6:$N$15,MATCH(G492,Colony!$D$6:$D$15)),"")</f>
        <v/>
      </c>
      <c r="I492" s="12" t="str">
        <f t="shared" ca="1" si="14"/>
        <v/>
      </c>
    </row>
    <row r="493" spans="4:9" x14ac:dyDescent="0.25">
      <c r="D493">
        <f t="shared" ca="1" si="13"/>
        <v>498</v>
      </c>
      <c r="E493" s="2" t="str">
        <f t="array" aca="1" ref="E493" ca="1">IFERROR(_xlfn.IFNA(INDEX(Breeding!$K$4:$K$499,D493, 0),""),"")</f>
        <v/>
      </c>
      <c r="F493" t="str">
        <f t="array" aca="1" ref="F493" ca="1">IFERROR(_xlfn.IFNA(INDEX(Breeding!$M$4:$M$499,D493, 0),""),"")</f>
        <v/>
      </c>
      <c r="G493" t="str">
        <f t="array" aca="1" ref="G493" ca="1">IFERROR(_xlfn.IFNA(INDEX(Breeding!$N$4:$N$499,D493, 0),""),"")</f>
        <v/>
      </c>
      <c r="H493" t="str">
        <f ca="1">_xlfn.IFNA(INDEX(Colony!$N$6:$N$15,MATCH(G493,Colony!$D$6:$D$15)),"")</f>
        <v/>
      </c>
      <c r="I493" s="12" t="str">
        <f t="shared" ca="1" si="14"/>
        <v/>
      </c>
    </row>
    <row r="494" spans="4:9" x14ac:dyDescent="0.25">
      <c r="D494">
        <f t="shared" ca="1" si="13"/>
        <v>499</v>
      </c>
      <c r="E494" s="2" t="str">
        <f t="array" aca="1" ref="E494" ca="1">IFERROR(_xlfn.IFNA(INDEX(Breeding!$K$4:$K$499,D494, 0),""),"")</f>
        <v/>
      </c>
      <c r="F494" t="str">
        <f t="array" aca="1" ref="F494" ca="1">IFERROR(_xlfn.IFNA(INDEX(Breeding!$M$4:$M$499,D494, 0),""),"")</f>
        <v/>
      </c>
      <c r="G494" t="str">
        <f t="array" aca="1" ref="G494" ca="1">IFERROR(_xlfn.IFNA(INDEX(Breeding!$N$4:$N$499,D494, 0),""),"")</f>
        <v/>
      </c>
      <c r="H494" t="str">
        <f ca="1">_xlfn.IFNA(INDEX(Colony!$N$6:$N$15,MATCH(G494,Colony!$D$6:$D$15)),"")</f>
        <v/>
      </c>
      <c r="I494" s="12" t="str">
        <f t="shared" ca="1" si="14"/>
        <v/>
      </c>
    </row>
    <row r="495" spans="4:9" x14ac:dyDescent="0.25">
      <c r="D495">
        <f t="shared" ca="1" si="13"/>
        <v>500</v>
      </c>
      <c r="E495" s="2" t="str">
        <f t="array" aca="1" ref="E495" ca="1">IFERROR(_xlfn.IFNA(INDEX(Breeding!$K$4:$K$499,D495, 0),""),"")</f>
        <v/>
      </c>
      <c r="F495" t="str">
        <f t="array" aca="1" ref="F495" ca="1">IFERROR(_xlfn.IFNA(INDEX(Breeding!$M$4:$M$499,D495, 0),""),"")</f>
        <v/>
      </c>
      <c r="G495" t="str">
        <f t="array" aca="1" ref="G495" ca="1">IFERROR(_xlfn.IFNA(INDEX(Breeding!$N$4:$N$499,D495, 0),""),"")</f>
        <v/>
      </c>
      <c r="H495" t="str">
        <f ca="1">_xlfn.IFNA(INDEX(Colony!$N$6:$N$15,MATCH(G495,Colony!$D$6:$D$15)),"")</f>
        <v/>
      </c>
      <c r="I495" s="12" t="str">
        <f t="shared" ca="1" si="14"/>
        <v/>
      </c>
    </row>
    <row r="496" spans="4:9" x14ac:dyDescent="0.25">
      <c r="D496">
        <f t="shared" ca="1" si="13"/>
        <v>501</v>
      </c>
      <c r="E496" s="2" t="str">
        <f t="array" aca="1" ref="E496" ca="1">IFERROR(_xlfn.IFNA(INDEX(Breeding!$K$4:$K$499,D496, 0),""),"")</f>
        <v/>
      </c>
      <c r="F496" t="str">
        <f t="array" aca="1" ref="F496" ca="1">IFERROR(_xlfn.IFNA(INDEX(Breeding!$M$4:$M$499,D496, 0),""),"")</f>
        <v/>
      </c>
      <c r="G496" t="str">
        <f t="array" aca="1" ref="G496" ca="1">IFERROR(_xlfn.IFNA(INDEX(Breeding!$N$4:$N$499,D496, 0),""),"")</f>
        <v/>
      </c>
      <c r="H496" t="str">
        <f ca="1">_xlfn.IFNA(INDEX(Colony!$N$6:$N$15,MATCH(G496,Colony!$D$6:$D$15)),"")</f>
        <v/>
      </c>
      <c r="I496" s="12" t="str">
        <f t="shared" ca="1" si="14"/>
        <v/>
      </c>
    </row>
    <row r="497" spans="4:9" x14ac:dyDescent="0.25">
      <c r="D497">
        <f t="shared" ca="1" si="13"/>
        <v>502</v>
      </c>
      <c r="E497" s="2" t="str">
        <f t="array" aca="1" ref="E497" ca="1">IFERROR(_xlfn.IFNA(INDEX(Breeding!$K$4:$K$499,D497, 0),""),"")</f>
        <v/>
      </c>
      <c r="F497" t="str">
        <f t="array" aca="1" ref="F497" ca="1">IFERROR(_xlfn.IFNA(INDEX(Breeding!$M$4:$M$499,D497, 0),""),"")</f>
        <v/>
      </c>
      <c r="G497" t="str">
        <f t="array" aca="1" ref="G497" ca="1">IFERROR(_xlfn.IFNA(INDEX(Breeding!$N$4:$N$499,D497, 0),""),"")</f>
        <v/>
      </c>
      <c r="H497" t="str">
        <f ca="1">_xlfn.IFNA(INDEX(Colony!$N$6:$N$15,MATCH(G497,Colony!$D$6:$D$15)),"")</f>
        <v/>
      </c>
      <c r="I497" s="12" t="str">
        <f t="shared" ca="1" si="14"/>
        <v/>
      </c>
    </row>
    <row r="498" spans="4:9" x14ac:dyDescent="0.25">
      <c r="D498">
        <f t="shared" ca="1" si="13"/>
        <v>503</v>
      </c>
      <c r="E498" s="2" t="str">
        <f t="array" aca="1" ref="E498" ca="1">IFERROR(_xlfn.IFNA(INDEX(Breeding!$K$4:$K$499,D498, 0),""),"")</f>
        <v/>
      </c>
      <c r="F498" t="str">
        <f t="array" aca="1" ref="F498" ca="1">IFERROR(_xlfn.IFNA(INDEX(Breeding!$M$4:$M$499,D498, 0),""),"")</f>
        <v/>
      </c>
      <c r="G498" t="str">
        <f t="array" aca="1" ref="G498" ca="1">IFERROR(_xlfn.IFNA(INDEX(Breeding!$N$4:$N$499,D498, 0),""),"")</f>
        <v/>
      </c>
      <c r="H498" t="str">
        <f ca="1">_xlfn.IFNA(INDEX(Colony!$N$6:$N$15,MATCH(G498,Colony!$D$6:$D$15)),"")</f>
        <v/>
      </c>
      <c r="I498" s="12" t="str">
        <f t="shared" ca="1" si="14"/>
        <v/>
      </c>
    </row>
    <row r="499" spans="4:9" x14ac:dyDescent="0.25">
      <c r="D499">
        <f t="shared" ca="1" si="13"/>
        <v>504</v>
      </c>
      <c r="E499" s="2" t="str">
        <f t="array" aca="1" ref="E499" ca="1">IFERROR(_xlfn.IFNA(INDEX(Breeding!$K$4:$K$499,D499, 0),""),"")</f>
        <v/>
      </c>
      <c r="F499" t="str">
        <f t="array" aca="1" ref="F499" ca="1">IFERROR(_xlfn.IFNA(INDEX(Breeding!$M$4:$M$499,D499, 0),""),"")</f>
        <v/>
      </c>
      <c r="G499" t="str">
        <f t="array" aca="1" ref="G499" ca="1">IFERROR(_xlfn.IFNA(INDEX(Breeding!$N$4:$N$499,D499, 0),""),"")</f>
        <v/>
      </c>
      <c r="H499" t="str">
        <f ca="1">_xlfn.IFNA(INDEX(Colony!$N$6:$N$15,MATCH(G499,Colony!$D$6:$D$15)),"")</f>
        <v/>
      </c>
      <c r="I499" s="12" t="str">
        <f t="shared" ca="1" si="14"/>
        <v/>
      </c>
    </row>
    <row r="500" spans="4:9" x14ac:dyDescent="0.25">
      <c r="D500">
        <f t="shared" ca="1" si="13"/>
        <v>505</v>
      </c>
      <c r="E500" s="2" t="str">
        <f t="array" aca="1" ref="E500" ca="1">IFERROR(_xlfn.IFNA(INDEX(Breeding!$K$4:$K$499,D500, 0),""),"")</f>
        <v/>
      </c>
      <c r="F500" t="str">
        <f t="array" aca="1" ref="F500" ca="1">IFERROR(_xlfn.IFNA(INDEX(Breeding!$M$4:$M$499,D500, 0),""),"")</f>
        <v/>
      </c>
      <c r="G500" t="str">
        <f t="array" aca="1" ref="G500" ca="1">IFERROR(_xlfn.IFNA(INDEX(Breeding!$N$4:$N$499,D500, 0),""),"")</f>
        <v/>
      </c>
      <c r="H500" t="str">
        <f ca="1">_xlfn.IFNA(INDEX(Colony!$N$6:$N$15,MATCH(G500,Colony!$D$6:$D$15)),"")</f>
        <v/>
      </c>
      <c r="I500" s="12" t="str">
        <f t="shared" ca="1" si="14"/>
        <v/>
      </c>
    </row>
    <row r="501" spans="4:9" x14ac:dyDescent="0.25">
      <c r="D501">
        <f t="shared" ca="1" si="13"/>
        <v>506</v>
      </c>
      <c r="E501" s="2" t="str">
        <f t="array" aca="1" ref="E501" ca="1">IFERROR(_xlfn.IFNA(INDEX(Breeding!$K$4:$K$499,D501, 0),""),"")</f>
        <v/>
      </c>
      <c r="F501" t="str">
        <f t="array" aca="1" ref="F501" ca="1">IFERROR(_xlfn.IFNA(INDEX(Breeding!$M$4:$M$499,D501, 0),""),"")</f>
        <v/>
      </c>
      <c r="G501" t="str">
        <f t="array" aca="1" ref="G501" ca="1">IFERROR(_xlfn.IFNA(INDEX(Breeding!$N$4:$N$499,D501, 0),""),"")</f>
        <v/>
      </c>
      <c r="H501" t="str">
        <f ca="1">_xlfn.IFNA(INDEX(Colony!$N$6:$N$15,MATCH(G501,Colony!$D$6:$D$15)),"")</f>
        <v/>
      </c>
      <c r="I501" s="12" t="str">
        <f t="shared" ca="1" si="14"/>
        <v/>
      </c>
    </row>
    <row r="502" spans="4:9" x14ac:dyDescent="0.25">
      <c r="D502">
        <f t="shared" ca="1" si="13"/>
        <v>507</v>
      </c>
      <c r="E502" s="2" t="str">
        <f t="array" aca="1" ref="E502" ca="1">IFERROR(_xlfn.IFNA(INDEX(Breeding!$K$4:$K$499,D502, 0),""),"")</f>
        <v/>
      </c>
      <c r="F502" t="str">
        <f t="array" aca="1" ref="F502" ca="1">IFERROR(_xlfn.IFNA(INDEX(Breeding!$M$4:$M$499,D502, 0),""),"")</f>
        <v/>
      </c>
      <c r="G502" t="str">
        <f t="array" aca="1" ref="G502" ca="1">IFERROR(_xlfn.IFNA(INDEX(Breeding!$N$4:$N$499,D502, 0),""),"")</f>
        <v/>
      </c>
      <c r="H502" t="str">
        <f ca="1">_xlfn.IFNA(INDEX(Colony!$N$6:$N$15,MATCH(G502,Colony!$D$6:$D$15)),"")</f>
        <v/>
      </c>
      <c r="I502" s="12" t="str">
        <f t="shared" ca="1" si="14"/>
        <v/>
      </c>
    </row>
    <row r="503" spans="4:9" x14ac:dyDescent="0.25">
      <c r="D503">
        <f t="shared" ca="1" si="13"/>
        <v>508</v>
      </c>
      <c r="E503" s="2" t="str">
        <f t="array" aca="1" ref="E503" ca="1">IFERROR(_xlfn.IFNA(INDEX(Breeding!$K$4:$K$499,D503, 0),""),"")</f>
        <v/>
      </c>
      <c r="F503" t="str">
        <f t="array" aca="1" ref="F503" ca="1">IFERROR(_xlfn.IFNA(INDEX(Breeding!$M$4:$M$499,D503, 0),""),"")</f>
        <v/>
      </c>
      <c r="G503" t="str">
        <f t="array" aca="1" ref="G503" ca="1">IFERROR(_xlfn.IFNA(INDEX(Breeding!$N$4:$N$499,D503, 0),""),"")</f>
        <v/>
      </c>
      <c r="H503" t="str">
        <f ca="1">_xlfn.IFNA(INDEX(Colony!$N$6:$N$15,MATCH(G503,Colony!$D$6:$D$15)),"")</f>
        <v/>
      </c>
      <c r="I503" s="12" t="str">
        <f t="shared" ca="1" si="14"/>
        <v/>
      </c>
    </row>
    <row r="504" spans="4:9" x14ac:dyDescent="0.25">
      <c r="D504">
        <f t="shared" ca="1" si="13"/>
        <v>509</v>
      </c>
      <c r="E504" s="2" t="str">
        <f t="array" aca="1" ref="E504" ca="1">IFERROR(_xlfn.IFNA(INDEX(Breeding!$K$4:$K$499,D504, 0),""),"")</f>
        <v/>
      </c>
      <c r="F504" t="str">
        <f t="array" aca="1" ref="F504" ca="1">IFERROR(_xlfn.IFNA(INDEX(Breeding!$M$4:$M$499,D504, 0),""),"")</f>
        <v/>
      </c>
      <c r="G504" t="str">
        <f t="array" aca="1" ref="G504" ca="1">IFERROR(_xlfn.IFNA(INDEX(Breeding!$N$4:$N$499,D504, 0),""),"")</f>
        <v/>
      </c>
      <c r="H504" t="str">
        <f ca="1">_xlfn.IFNA(INDEX(Colony!$N$6:$N$15,MATCH(G504,Colony!$D$6:$D$15)),"")</f>
        <v/>
      </c>
      <c r="I504" s="12" t="str">
        <f t="shared" ca="1" si="14"/>
        <v/>
      </c>
    </row>
    <row r="505" spans="4:9" x14ac:dyDescent="0.25">
      <c r="D505">
        <f t="shared" ca="1" si="13"/>
        <v>510</v>
      </c>
      <c r="E505" s="2" t="str">
        <f t="array" aca="1" ref="E505" ca="1">IFERROR(_xlfn.IFNA(INDEX(Breeding!$K$4:$K$499,D505, 0),""),"")</f>
        <v/>
      </c>
      <c r="F505" t="str">
        <f t="array" aca="1" ref="F505" ca="1">IFERROR(_xlfn.IFNA(INDEX(Breeding!$M$4:$M$499,D505, 0),""),"")</f>
        <v/>
      </c>
      <c r="G505" t="str">
        <f t="array" aca="1" ref="G505" ca="1">IFERROR(_xlfn.IFNA(INDEX(Breeding!$N$4:$N$499,D505, 0),""),"")</f>
        <v/>
      </c>
      <c r="H505" t="str">
        <f ca="1">_xlfn.IFNA(INDEX(Colony!$N$6:$N$15,MATCH(G505,Colony!$D$6:$D$15)),"")</f>
        <v/>
      </c>
      <c r="I505" s="12" t="str">
        <f t="shared" ca="1" si="14"/>
        <v/>
      </c>
    </row>
    <row r="506" spans="4:9" x14ac:dyDescent="0.25">
      <c r="D506">
        <f t="shared" ca="1" si="13"/>
        <v>511</v>
      </c>
      <c r="E506" s="2" t="str">
        <f t="array" aca="1" ref="E506" ca="1">IFERROR(_xlfn.IFNA(INDEX(Breeding!$K$4:$K$499,D506, 0),""),"")</f>
        <v/>
      </c>
      <c r="F506" t="str">
        <f t="array" aca="1" ref="F506" ca="1">IFERROR(_xlfn.IFNA(INDEX(Breeding!$M$4:$M$499,D506, 0),""),"")</f>
        <v/>
      </c>
      <c r="G506" t="str">
        <f t="array" aca="1" ref="G506" ca="1">IFERROR(_xlfn.IFNA(INDEX(Breeding!$N$4:$N$499,D506, 0),""),"")</f>
        <v/>
      </c>
      <c r="H506" t="str">
        <f ca="1">_xlfn.IFNA(INDEX(Colony!$N$6:$N$15,MATCH(G506,Colony!$D$6:$D$15)),"")</f>
        <v/>
      </c>
      <c r="I506" s="12" t="str">
        <f t="shared" ca="1" si="14"/>
        <v/>
      </c>
    </row>
    <row r="507" spans="4:9" x14ac:dyDescent="0.25">
      <c r="D507">
        <f t="shared" ca="1" si="13"/>
        <v>512</v>
      </c>
      <c r="E507" s="2" t="str">
        <f t="array" aca="1" ref="E507" ca="1">IFERROR(_xlfn.IFNA(INDEX(Breeding!$K$4:$K$499,D507, 0),""),"")</f>
        <v/>
      </c>
      <c r="F507" t="str">
        <f t="array" aca="1" ref="F507" ca="1">IFERROR(_xlfn.IFNA(INDEX(Breeding!$M$4:$M$499,D507, 0),""),"")</f>
        <v/>
      </c>
      <c r="G507" t="str">
        <f t="array" aca="1" ref="G507" ca="1">IFERROR(_xlfn.IFNA(INDEX(Breeding!$N$4:$N$499,D507, 0),""),"")</f>
        <v/>
      </c>
      <c r="H507" t="str">
        <f ca="1">_xlfn.IFNA(INDEX(Colony!$N$6:$N$15,MATCH(G507,Colony!$D$6:$D$15)),"")</f>
        <v/>
      </c>
      <c r="I507" s="12" t="str">
        <f t="shared" ca="1" si="14"/>
        <v/>
      </c>
    </row>
    <row r="508" spans="4:9" x14ac:dyDescent="0.25">
      <c r="D508">
        <f t="shared" ca="1" si="13"/>
        <v>513</v>
      </c>
      <c r="E508" s="2" t="str">
        <f t="array" aca="1" ref="E508" ca="1">IFERROR(_xlfn.IFNA(INDEX(Breeding!$K$4:$K$499,D508, 0),""),"")</f>
        <v/>
      </c>
      <c r="F508" t="str">
        <f t="array" aca="1" ref="F508" ca="1">IFERROR(_xlfn.IFNA(INDEX(Breeding!$M$4:$M$499,D508, 0),""),"")</f>
        <v/>
      </c>
      <c r="G508" t="str">
        <f t="array" aca="1" ref="G508" ca="1">IFERROR(_xlfn.IFNA(INDEX(Breeding!$N$4:$N$499,D508, 0),""),"")</f>
        <v/>
      </c>
      <c r="H508" t="str">
        <f ca="1">_xlfn.IFNA(INDEX(Colony!$N$6:$N$15,MATCH(G508,Colony!$D$6:$D$15)),"")</f>
        <v/>
      </c>
      <c r="I508" s="12" t="str">
        <f t="shared" ca="1" si="14"/>
        <v/>
      </c>
    </row>
    <row r="509" spans="4:9" x14ac:dyDescent="0.25">
      <c r="D509">
        <f t="shared" ca="1" si="13"/>
        <v>514</v>
      </c>
      <c r="E509" s="2" t="str">
        <f t="array" aca="1" ref="E509" ca="1">IFERROR(_xlfn.IFNA(INDEX(Breeding!$K$4:$K$499,D509, 0),""),"")</f>
        <v/>
      </c>
      <c r="F509" t="str">
        <f t="array" aca="1" ref="F509" ca="1">IFERROR(_xlfn.IFNA(INDEX(Breeding!$M$4:$M$499,D509, 0),""),"")</f>
        <v/>
      </c>
      <c r="G509" t="str">
        <f t="array" aca="1" ref="G509" ca="1">IFERROR(_xlfn.IFNA(INDEX(Breeding!$N$4:$N$499,D509, 0),""),"")</f>
        <v/>
      </c>
      <c r="H509" t="str">
        <f ca="1">_xlfn.IFNA(INDEX(Colony!$N$6:$N$15,MATCH(G509,Colony!$D$6:$D$15)),"")</f>
        <v/>
      </c>
      <c r="I509" s="12" t="str">
        <f t="shared" ca="1" si="14"/>
        <v/>
      </c>
    </row>
    <row r="510" spans="4:9" x14ac:dyDescent="0.25">
      <c r="D510">
        <f t="shared" ca="1" si="13"/>
        <v>515</v>
      </c>
      <c r="E510" s="2" t="str">
        <f t="array" aca="1" ref="E510" ca="1">IFERROR(_xlfn.IFNA(INDEX(Breeding!$K$4:$K$499,D510, 0),""),"")</f>
        <v/>
      </c>
      <c r="F510" t="str">
        <f t="array" aca="1" ref="F510" ca="1">IFERROR(_xlfn.IFNA(INDEX(Breeding!$M$4:$M$499,D510, 0),""),"")</f>
        <v/>
      </c>
      <c r="G510" t="str">
        <f t="array" aca="1" ref="G510" ca="1">IFERROR(_xlfn.IFNA(INDEX(Breeding!$N$4:$N$499,D510, 0),""),"")</f>
        <v/>
      </c>
      <c r="H510" t="str">
        <f ca="1">_xlfn.IFNA(INDEX(Colony!$N$6:$N$15,MATCH(G510,Colony!$D$6:$D$15)),"")</f>
        <v/>
      </c>
      <c r="I510" s="12" t="str">
        <f t="shared" ca="1" si="14"/>
        <v/>
      </c>
    </row>
    <row r="511" spans="4:9" x14ac:dyDescent="0.25">
      <c r="D511">
        <f t="shared" ca="1" si="13"/>
        <v>516</v>
      </c>
      <c r="E511" s="2" t="str">
        <f t="array" aca="1" ref="E511" ca="1">IFERROR(_xlfn.IFNA(INDEX(Breeding!$K$4:$K$499,D511, 0),""),"")</f>
        <v/>
      </c>
      <c r="F511" t="str">
        <f t="array" aca="1" ref="F511" ca="1">IFERROR(_xlfn.IFNA(INDEX(Breeding!$M$4:$M$499,D511, 0),""),"")</f>
        <v/>
      </c>
      <c r="G511" t="str">
        <f t="array" aca="1" ref="G511" ca="1">IFERROR(_xlfn.IFNA(INDEX(Breeding!$N$4:$N$499,D511, 0),""),"")</f>
        <v/>
      </c>
      <c r="H511" t="str">
        <f ca="1">_xlfn.IFNA(INDEX(Colony!$N$6:$N$15,MATCH(G511,Colony!$D$6:$D$15)),"")</f>
        <v/>
      </c>
      <c r="I511" s="12" t="str">
        <f t="shared" ca="1" si="14"/>
        <v/>
      </c>
    </row>
    <row r="512" spans="4:9" x14ac:dyDescent="0.25">
      <c r="D512">
        <f t="shared" ca="1" si="13"/>
        <v>517</v>
      </c>
      <c r="E512" s="2" t="str">
        <f t="array" aca="1" ref="E512" ca="1">IFERROR(_xlfn.IFNA(INDEX(Breeding!$K$4:$K$499,D512, 0),""),"")</f>
        <v/>
      </c>
      <c r="F512" t="str">
        <f t="array" aca="1" ref="F512" ca="1">IFERROR(_xlfn.IFNA(INDEX(Breeding!$M$4:$M$499,D512, 0),""),"")</f>
        <v/>
      </c>
      <c r="G512" t="str">
        <f t="array" aca="1" ref="G512" ca="1">IFERROR(_xlfn.IFNA(INDEX(Breeding!$N$4:$N$499,D512, 0),""),"")</f>
        <v/>
      </c>
      <c r="H512" t="str">
        <f ca="1">_xlfn.IFNA(INDEX(Colony!$N$6:$N$15,MATCH(G512,Colony!$D$6:$D$15)),"")</f>
        <v/>
      </c>
      <c r="I512" s="12" t="str">
        <f t="shared" ca="1" si="14"/>
        <v/>
      </c>
    </row>
    <row r="513" spans="4:9" x14ac:dyDescent="0.25">
      <c r="D513">
        <f t="shared" ca="1" si="13"/>
        <v>518</v>
      </c>
      <c r="E513" s="2" t="str">
        <f t="array" aca="1" ref="E513" ca="1">IFERROR(_xlfn.IFNA(INDEX(Breeding!$K$4:$K$499,D513, 0),""),"")</f>
        <v/>
      </c>
      <c r="F513" t="str">
        <f t="array" aca="1" ref="F513" ca="1">IFERROR(_xlfn.IFNA(INDEX(Breeding!$M$4:$M$499,D513, 0),""),"")</f>
        <v/>
      </c>
      <c r="G513" t="str">
        <f t="array" aca="1" ref="G513" ca="1">IFERROR(_xlfn.IFNA(INDEX(Breeding!$N$4:$N$499,D513, 0),""),"")</f>
        <v/>
      </c>
      <c r="H513" t="str">
        <f ca="1">_xlfn.IFNA(INDEX(Colony!$N$6:$N$15,MATCH(G513,Colony!$D$6:$D$15)),"")</f>
        <v/>
      </c>
      <c r="I513" s="12" t="str">
        <f t="shared" ca="1" si="14"/>
        <v/>
      </c>
    </row>
    <row r="514" spans="4:9" x14ac:dyDescent="0.25">
      <c r="D514">
        <f t="shared" ca="1" si="13"/>
        <v>519</v>
      </c>
      <c r="E514" s="2" t="str">
        <f t="array" aca="1" ref="E514" ca="1">IFERROR(_xlfn.IFNA(INDEX(Breeding!$K$4:$K$499,D514, 0),""),"")</f>
        <v/>
      </c>
      <c r="F514" t="str">
        <f t="array" aca="1" ref="F514" ca="1">IFERROR(_xlfn.IFNA(INDEX(Breeding!$M$4:$M$499,D514, 0),""),"")</f>
        <v/>
      </c>
      <c r="G514" t="str">
        <f t="array" aca="1" ref="G514" ca="1">IFERROR(_xlfn.IFNA(INDEX(Breeding!$N$4:$N$499,D514, 0),""),"")</f>
        <v/>
      </c>
      <c r="H514" t="str">
        <f ca="1">_xlfn.IFNA(INDEX(Colony!$N$6:$N$15,MATCH(G514,Colony!$D$6:$D$15)),"")</f>
        <v/>
      </c>
      <c r="I514" s="12" t="str">
        <f t="shared" ca="1" si="14"/>
        <v/>
      </c>
    </row>
    <row r="515" spans="4:9" x14ac:dyDescent="0.25">
      <c r="D515">
        <f t="shared" ca="1" si="13"/>
        <v>520</v>
      </c>
      <c r="E515" s="2" t="str">
        <f t="array" aca="1" ref="E515" ca="1">IFERROR(_xlfn.IFNA(INDEX(Breeding!$K$4:$K$499,D515, 0),""),"")</f>
        <v/>
      </c>
      <c r="F515" t="str">
        <f t="array" aca="1" ref="F515" ca="1">IFERROR(_xlfn.IFNA(INDEX(Breeding!$M$4:$M$499,D515, 0),""),"")</f>
        <v/>
      </c>
      <c r="G515" t="str">
        <f t="array" aca="1" ref="G515" ca="1">IFERROR(_xlfn.IFNA(INDEX(Breeding!$N$4:$N$499,D515, 0),""),"")</f>
        <v/>
      </c>
      <c r="H515" t="str">
        <f ca="1">_xlfn.IFNA(INDEX(Colony!$N$6:$N$15,MATCH(G515,Colony!$D$6:$D$15)),"")</f>
        <v/>
      </c>
      <c r="I515" s="12" t="str">
        <f t="shared" ca="1" si="14"/>
        <v/>
      </c>
    </row>
    <row r="516" spans="4:9" x14ac:dyDescent="0.25">
      <c r="D516">
        <f t="shared" ca="1" si="13"/>
        <v>521</v>
      </c>
      <c r="E516" s="2" t="str">
        <f t="array" aca="1" ref="E516" ca="1">IFERROR(_xlfn.IFNA(INDEX(Breeding!$K$4:$K$499,D516, 0),""),"")</f>
        <v/>
      </c>
      <c r="F516" t="str">
        <f t="array" aca="1" ref="F516" ca="1">IFERROR(_xlfn.IFNA(INDEX(Breeding!$M$4:$M$499,D516, 0),""),"")</f>
        <v/>
      </c>
      <c r="G516" t="str">
        <f t="array" aca="1" ref="G516" ca="1">IFERROR(_xlfn.IFNA(INDEX(Breeding!$N$4:$N$499,D516, 0),""),"")</f>
        <v/>
      </c>
      <c r="H516" t="str">
        <f ca="1">_xlfn.IFNA(INDEX(Colony!$N$6:$N$15,MATCH(G516,Colony!$D$6:$D$15)),"")</f>
        <v/>
      </c>
      <c r="I516" s="12" t="str">
        <f t="shared" ca="1" si="14"/>
        <v/>
      </c>
    </row>
    <row r="517" spans="4:9" x14ac:dyDescent="0.25">
      <c r="D517">
        <f t="shared" ca="1" si="13"/>
        <v>522</v>
      </c>
      <c r="E517" s="2" t="str">
        <f t="array" aca="1" ref="E517" ca="1">IFERROR(_xlfn.IFNA(INDEX(Breeding!$K$4:$K$499,D517, 0),""),"")</f>
        <v/>
      </c>
      <c r="F517" t="str">
        <f t="array" aca="1" ref="F517" ca="1">IFERROR(_xlfn.IFNA(INDEX(Breeding!$M$4:$M$499,D517, 0),""),"")</f>
        <v/>
      </c>
      <c r="G517" t="str">
        <f t="array" aca="1" ref="G517" ca="1">IFERROR(_xlfn.IFNA(INDEX(Breeding!$N$4:$N$499,D517, 0),""),"")</f>
        <v/>
      </c>
      <c r="H517" t="str">
        <f ca="1">_xlfn.IFNA(INDEX(Colony!$N$6:$N$15,MATCH(G517,Colony!$D$6:$D$15)),"")</f>
        <v/>
      </c>
      <c r="I517" s="12" t="str">
        <f t="shared" ca="1" si="14"/>
        <v/>
      </c>
    </row>
    <row r="518" spans="4:9" x14ac:dyDescent="0.25">
      <c r="D518">
        <f t="shared" ca="1" si="13"/>
        <v>523</v>
      </c>
      <c r="E518" s="2" t="str">
        <f t="array" aca="1" ref="E518" ca="1">IFERROR(_xlfn.IFNA(INDEX(Breeding!$K$4:$K$499,D518, 0),""),"")</f>
        <v/>
      </c>
      <c r="F518" t="str">
        <f t="array" aca="1" ref="F518" ca="1">IFERROR(_xlfn.IFNA(INDEX(Breeding!$M$4:$M$499,D518, 0),""),"")</f>
        <v/>
      </c>
      <c r="G518" t="str">
        <f t="array" aca="1" ref="G518" ca="1">IFERROR(_xlfn.IFNA(INDEX(Breeding!$N$4:$N$499,D518, 0),""),"")</f>
        <v/>
      </c>
      <c r="H518" t="str">
        <f ca="1">_xlfn.IFNA(INDEX(Colony!$N$6:$N$15,MATCH(G518,Colony!$D$6:$D$15)),"")</f>
        <v/>
      </c>
      <c r="I518" s="12" t="str">
        <f t="shared" ca="1" si="14"/>
        <v/>
      </c>
    </row>
    <row r="519" spans="4:9" x14ac:dyDescent="0.25">
      <c r="D519">
        <f t="shared" ca="1" si="13"/>
        <v>524</v>
      </c>
      <c r="E519" s="2" t="str">
        <f t="array" aca="1" ref="E519" ca="1">IFERROR(_xlfn.IFNA(INDEX(Breeding!$K$4:$K$499,D519, 0),""),"")</f>
        <v/>
      </c>
      <c r="F519" t="str">
        <f t="array" aca="1" ref="F519" ca="1">IFERROR(_xlfn.IFNA(INDEX(Breeding!$M$4:$M$499,D519, 0),""),"")</f>
        <v/>
      </c>
      <c r="G519" t="str">
        <f t="array" aca="1" ref="G519" ca="1">IFERROR(_xlfn.IFNA(INDEX(Breeding!$N$4:$N$499,D519, 0),""),"")</f>
        <v/>
      </c>
      <c r="H519" t="str">
        <f ca="1">_xlfn.IFNA(INDEX(Colony!$N$6:$N$15,MATCH(G519,Colony!$D$6:$D$15)),"")</f>
        <v/>
      </c>
      <c r="I519" s="12" t="str">
        <f t="shared" ca="1" si="14"/>
        <v/>
      </c>
    </row>
    <row r="520" spans="4:9" x14ac:dyDescent="0.25">
      <c r="D520">
        <f t="shared" ref="D520:D583" ca="1" si="15">D519+1</f>
        <v>525</v>
      </c>
      <c r="E520" s="2" t="str">
        <f t="array" aca="1" ref="E520" ca="1">IFERROR(_xlfn.IFNA(INDEX(Breeding!$K$4:$K$499,D520, 0),""),"")</f>
        <v/>
      </c>
      <c r="F520" t="str">
        <f t="array" aca="1" ref="F520" ca="1">IFERROR(_xlfn.IFNA(INDEX(Breeding!$M$4:$M$499,D520, 0),""),"")</f>
        <v/>
      </c>
      <c r="G520" t="str">
        <f t="array" aca="1" ref="G520" ca="1">IFERROR(_xlfn.IFNA(INDEX(Breeding!$N$4:$N$499,D520, 0),""),"")</f>
        <v/>
      </c>
      <c r="H520" t="str">
        <f ca="1">_xlfn.IFNA(INDEX(Colony!$N$6:$N$15,MATCH(G520,Colony!$D$6:$D$15)),"")</f>
        <v/>
      </c>
      <c r="I520" s="12" t="str">
        <f t="shared" ca="1" si="14"/>
        <v/>
      </c>
    </row>
    <row r="521" spans="4:9" x14ac:dyDescent="0.25">
      <c r="D521">
        <f t="shared" ca="1" si="15"/>
        <v>526</v>
      </c>
      <c r="E521" s="2" t="str">
        <f t="array" aca="1" ref="E521" ca="1">IFERROR(_xlfn.IFNA(INDEX(Breeding!$K$4:$K$499,D521, 0),""),"")</f>
        <v/>
      </c>
      <c r="F521" t="str">
        <f t="array" aca="1" ref="F521" ca="1">IFERROR(_xlfn.IFNA(INDEX(Breeding!$M$4:$M$499,D521, 0),""),"")</f>
        <v/>
      </c>
      <c r="G521" t="str">
        <f t="array" aca="1" ref="G521" ca="1">IFERROR(_xlfn.IFNA(INDEX(Breeding!$N$4:$N$499,D521, 0),""),"")</f>
        <v/>
      </c>
      <c r="H521" t="str">
        <f ca="1">_xlfn.IFNA(INDEX(Colony!$N$6:$N$15,MATCH(G521,Colony!$D$6:$D$15)),"")</f>
        <v/>
      </c>
      <c r="I521" s="12" t="str">
        <f t="shared" ca="1" si="14"/>
        <v/>
      </c>
    </row>
    <row r="522" spans="4:9" x14ac:dyDescent="0.25">
      <c r="D522">
        <f t="shared" ca="1" si="15"/>
        <v>527</v>
      </c>
      <c r="E522" s="2" t="str">
        <f t="array" aca="1" ref="E522" ca="1">IFERROR(_xlfn.IFNA(INDEX(Breeding!$K$4:$K$499,D522, 0),""),"")</f>
        <v/>
      </c>
      <c r="F522" t="str">
        <f t="array" aca="1" ref="F522" ca="1">IFERROR(_xlfn.IFNA(INDEX(Breeding!$M$4:$M$499,D522, 0),""),"")</f>
        <v/>
      </c>
      <c r="G522" t="str">
        <f t="array" aca="1" ref="G522" ca="1">IFERROR(_xlfn.IFNA(INDEX(Breeding!$N$4:$N$499,D522, 0),""),"")</f>
        <v/>
      </c>
      <c r="H522" t="str">
        <f ca="1">_xlfn.IFNA(INDEX(Colony!$N$6:$N$15,MATCH(G522,Colony!$D$6:$D$15)),"")</f>
        <v/>
      </c>
      <c r="I522" s="12" t="str">
        <f t="shared" ca="1" si="14"/>
        <v/>
      </c>
    </row>
    <row r="523" spans="4:9" x14ac:dyDescent="0.25">
      <c r="D523">
        <f t="shared" ca="1" si="15"/>
        <v>528</v>
      </c>
      <c r="E523" s="2" t="str">
        <f t="array" aca="1" ref="E523" ca="1">IFERROR(_xlfn.IFNA(INDEX(Breeding!$K$4:$K$499,D523, 0),""),"")</f>
        <v/>
      </c>
      <c r="F523" t="str">
        <f t="array" aca="1" ref="F523" ca="1">IFERROR(_xlfn.IFNA(INDEX(Breeding!$M$4:$M$499,D523, 0),""),"")</f>
        <v/>
      </c>
      <c r="G523" t="str">
        <f t="array" aca="1" ref="G523" ca="1">IFERROR(_xlfn.IFNA(INDEX(Breeding!$N$4:$N$499,D523, 0),""),"")</f>
        <v/>
      </c>
      <c r="H523" t="str">
        <f ca="1">_xlfn.IFNA(INDEX(Colony!$N$6:$N$15,MATCH(G523,Colony!$D$6:$D$15)),"")</f>
        <v/>
      </c>
      <c r="I523" s="12" t="str">
        <f t="shared" ca="1" si="14"/>
        <v/>
      </c>
    </row>
    <row r="524" spans="4:9" x14ac:dyDescent="0.25">
      <c r="D524">
        <f t="shared" ca="1" si="15"/>
        <v>529</v>
      </c>
      <c r="E524" s="2" t="str">
        <f t="array" aca="1" ref="E524" ca="1">IFERROR(_xlfn.IFNA(INDEX(Breeding!$K$4:$K$499,D524, 0),""),"")</f>
        <v/>
      </c>
      <c r="F524" t="str">
        <f t="array" aca="1" ref="F524" ca="1">IFERROR(_xlfn.IFNA(INDEX(Breeding!$M$4:$M$499,D524, 0),""),"")</f>
        <v/>
      </c>
      <c r="G524" t="str">
        <f t="array" aca="1" ref="G524" ca="1">IFERROR(_xlfn.IFNA(INDEX(Breeding!$N$4:$N$499,D524, 0),""),"")</f>
        <v/>
      </c>
      <c r="H524" t="str">
        <f ca="1">_xlfn.IFNA(INDEX(Colony!$N$6:$N$15,MATCH(G524,Colony!$D$6:$D$15)),"")</f>
        <v/>
      </c>
      <c r="I524" s="12" t="str">
        <f t="shared" ca="1" si="14"/>
        <v/>
      </c>
    </row>
    <row r="525" spans="4:9" x14ac:dyDescent="0.25">
      <c r="D525">
        <f t="shared" ca="1" si="15"/>
        <v>530</v>
      </c>
      <c r="E525" s="2" t="str">
        <f t="array" aca="1" ref="E525" ca="1">IFERROR(_xlfn.IFNA(INDEX(Breeding!$K$4:$K$499,D525, 0),""),"")</f>
        <v/>
      </c>
      <c r="F525" t="str">
        <f t="array" aca="1" ref="F525" ca="1">IFERROR(_xlfn.IFNA(INDEX(Breeding!$M$4:$M$499,D525, 0),""),"")</f>
        <v/>
      </c>
      <c r="G525" t="str">
        <f t="array" aca="1" ref="G525" ca="1">IFERROR(_xlfn.IFNA(INDEX(Breeding!$N$4:$N$499,D525, 0),""),"")</f>
        <v/>
      </c>
      <c r="H525" t="str">
        <f ca="1">_xlfn.IFNA(INDEX(Colony!$N$6:$N$15,MATCH(G525,Colony!$D$6:$D$15)),"")</f>
        <v/>
      </c>
      <c r="I525" s="12" t="str">
        <f t="shared" ca="1" si="14"/>
        <v/>
      </c>
    </row>
    <row r="526" spans="4:9" x14ac:dyDescent="0.25">
      <c r="D526">
        <f t="shared" ca="1" si="15"/>
        <v>531</v>
      </c>
      <c r="E526" s="2" t="str">
        <f t="array" aca="1" ref="E526" ca="1">IFERROR(_xlfn.IFNA(INDEX(Breeding!$K$4:$K$499,D526, 0),""),"")</f>
        <v/>
      </c>
      <c r="F526" t="str">
        <f t="array" aca="1" ref="F526" ca="1">IFERROR(_xlfn.IFNA(INDEX(Breeding!$M$4:$M$499,D526, 0),""),"")</f>
        <v/>
      </c>
      <c r="G526" t="str">
        <f t="array" aca="1" ref="G526" ca="1">IFERROR(_xlfn.IFNA(INDEX(Breeding!$N$4:$N$499,D526, 0),""),"")</f>
        <v/>
      </c>
      <c r="H526" t="str">
        <f ca="1">_xlfn.IFNA(INDEX(Colony!$N$6:$N$15,MATCH(G526,Colony!$D$6:$D$15)),"")</f>
        <v/>
      </c>
      <c r="I526" s="12" t="str">
        <f t="shared" ca="1" si="14"/>
        <v/>
      </c>
    </row>
    <row r="527" spans="4:9" x14ac:dyDescent="0.25">
      <c r="D527">
        <f t="shared" ca="1" si="15"/>
        <v>532</v>
      </c>
      <c r="E527" s="2" t="str">
        <f t="array" aca="1" ref="E527" ca="1">IFERROR(_xlfn.IFNA(INDEX(Breeding!$K$4:$K$499,D527, 0),""),"")</f>
        <v/>
      </c>
      <c r="F527" t="str">
        <f t="array" aca="1" ref="F527" ca="1">IFERROR(_xlfn.IFNA(INDEX(Breeding!$M$4:$M$499,D527, 0),""),"")</f>
        <v/>
      </c>
      <c r="G527" t="str">
        <f t="array" aca="1" ref="G527" ca="1">IFERROR(_xlfn.IFNA(INDEX(Breeding!$N$4:$N$499,D527, 0),""),"")</f>
        <v/>
      </c>
      <c r="H527" t="str">
        <f ca="1">_xlfn.IFNA(INDEX(Colony!$N$6:$N$15,MATCH(G527,Colony!$D$6:$D$15)),"")</f>
        <v/>
      </c>
      <c r="I527" s="12" t="str">
        <f t="shared" ca="1" si="14"/>
        <v/>
      </c>
    </row>
    <row r="528" spans="4:9" x14ac:dyDescent="0.25">
      <c r="D528">
        <f t="shared" ca="1" si="15"/>
        <v>533</v>
      </c>
      <c r="E528" s="2" t="str">
        <f t="array" aca="1" ref="E528" ca="1">IFERROR(_xlfn.IFNA(INDEX(Breeding!$K$4:$K$499,D528, 0),""),"")</f>
        <v/>
      </c>
      <c r="F528" t="str">
        <f t="array" aca="1" ref="F528" ca="1">IFERROR(_xlfn.IFNA(INDEX(Breeding!$M$4:$M$499,D528, 0),""),"")</f>
        <v/>
      </c>
      <c r="G528" t="str">
        <f t="array" aca="1" ref="G528" ca="1">IFERROR(_xlfn.IFNA(INDEX(Breeding!$N$4:$N$499,D528, 0),""),"")</f>
        <v/>
      </c>
      <c r="H528" t="str">
        <f ca="1">_xlfn.IFNA(INDEX(Colony!$N$6:$N$15,MATCH(G528,Colony!$D$6:$D$15)),"")</f>
        <v/>
      </c>
      <c r="I528" s="12" t="str">
        <f t="shared" ca="1" si="14"/>
        <v/>
      </c>
    </row>
    <row r="529" spans="4:9" x14ac:dyDescent="0.25">
      <c r="D529">
        <f t="shared" ca="1" si="15"/>
        <v>534</v>
      </c>
      <c r="E529" s="2" t="str">
        <f t="array" aca="1" ref="E529" ca="1">IFERROR(_xlfn.IFNA(INDEX(Breeding!$K$4:$K$499,D529, 0),""),"")</f>
        <v/>
      </c>
      <c r="F529" t="str">
        <f t="array" aca="1" ref="F529" ca="1">IFERROR(_xlfn.IFNA(INDEX(Breeding!$M$4:$M$499,D529, 0),""),"")</f>
        <v/>
      </c>
      <c r="G529" t="str">
        <f t="array" aca="1" ref="G529" ca="1">IFERROR(_xlfn.IFNA(INDEX(Breeding!$N$4:$N$499,D529, 0),""),"")</f>
        <v/>
      </c>
      <c r="H529" t="str">
        <f ca="1">_xlfn.IFNA(INDEX(Colony!$N$6:$N$15,MATCH(G529,Colony!$D$6:$D$15)),"")</f>
        <v/>
      </c>
      <c r="I529" s="12" t="str">
        <f t="shared" ca="1" si="14"/>
        <v/>
      </c>
    </row>
    <row r="530" spans="4:9" x14ac:dyDescent="0.25">
      <c r="D530">
        <f t="shared" ca="1" si="15"/>
        <v>535</v>
      </c>
      <c r="E530" s="2" t="str">
        <f t="array" aca="1" ref="E530" ca="1">IFERROR(_xlfn.IFNA(INDEX(Breeding!$K$4:$K$499,D530, 0),""),"")</f>
        <v/>
      </c>
      <c r="F530" t="str">
        <f t="array" aca="1" ref="F530" ca="1">IFERROR(_xlfn.IFNA(INDEX(Breeding!$M$4:$M$499,D530, 0),""),"")</f>
        <v/>
      </c>
      <c r="G530" t="str">
        <f t="array" aca="1" ref="G530" ca="1">IFERROR(_xlfn.IFNA(INDEX(Breeding!$N$4:$N$499,D530, 0),""),"")</f>
        <v/>
      </c>
      <c r="H530" t="str">
        <f ca="1">_xlfn.IFNA(INDEX(Colony!$N$6:$N$15,MATCH(G530,Colony!$D$6:$D$15)),"")</f>
        <v/>
      </c>
      <c r="I530" s="12" t="str">
        <f t="shared" ca="1" si="14"/>
        <v/>
      </c>
    </row>
    <row r="531" spans="4:9" x14ac:dyDescent="0.25">
      <c r="D531">
        <f t="shared" ca="1" si="15"/>
        <v>536</v>
      </c>
      <c r="E531" s="2" t="str">
        <f t="array" aca="1" ref="E531" ca="1">IFERROR(_xlfn.IFNA(INDEX(Breeding!$K$4:$K$499,D531, 0),""),"")</f>
        <v/>
      </c>
      <c r="F531" t="str">
        <f t="array" aca="1" ref="F531" ca="1">IFERROR(_xlfn.IFNA(INDEX(Breeding!$M$4:$M$499,D531, 0),""),"")</f>
        <v/>
      </c>
      <c r="G531" t="str">
        <f t="array" aca="1" ref="G531" ca="1">IFERROR(_xlfn.IFNA(INDEX(Breeding!$N$4:$N$499,D531, 0),""),"")</f>
        <v/>
      </c>
      <c r="H531" t="str">
        <f ca="1">_xlfn.IFNA(INDEX(Colony!$N$6:$N$15,MATCH(G531,Colony!$D$6:$D$15)),"")</f>
        <v/>
      </c>
      <c r="I531" s="12" t="str">
        <f t="shared" ca="1" si="14"/>
        <v/>
      </c>
    </row>
    <row r="532" spans="4:9" x14ac:dyDescent="0.25">
      <c r="D532">
        <f t="shared" ca="1" si="15"/>
        <v>537</v>
      </c>
      <c r="E532" s="2" t="str">
        <f t="array" aca="1" ref="E532" ca="1">IFERROR(_xlfn.IFNA(INDEX(Breeding!$K$4:$K$499,D532, 0),""),"")</f>
        <v/>
      </c>
      <c r="F532" t="str">
        <f t="array" aca="1" ref="F532" ca="1">IFERROR(_xlfn.IFNA(INDEX(Breeding!$M$4:$M$499,D532, 0),""),"")</f>
        <v/>
      </c>
      <c r="G532" t="str">
        <f t="array" aca="1" ref="G532" ca="1">IFERROR(_xlfn.IFNA(INDEX(Breeding!$N$4:$N$499,D532, 0),""),"")</f>
        <v/>
      </c>
      <c r="H532" t="str">
        <f ca="1">_xlfn.IFNA(INDEX(Colony!$N$6:$N$15,MATCH(G532,Colony!$D$6:$D$15)),"")</f>
        <v/>
      </c>
      <c r="I532" s="12" t="str">
        <f t="shared" ca="1" si="14"/>
        <v/>
      </c>
    </row>
    <row r="533" spans="4:9" x14ac:dyDescent="0.25">
      <c r="D533">
        <f t="shared" ca="1" si="15"/>
        <v>538</v>
      </c>
      <c r="E533" s="2" t="str">
        <f t="array" aca="1" ref="E533" ca="1">IFERROR(_xlfn.IFNA(INDEX(Breeding!$K$4:$K$499,D533, 0),""),"")</f>
        <v/>
      </c>
      <c r="F533" t="str">
        <f t="array" aca="1" ref="F533" ca="1">IFERROR(_xlfn.IFNA(INDEX(Breeding!$M$4:$M$499,D533, 0),""),"")</f>
        <v/>
      </c>
      <c r="G533" t="str">
        <f t="array" aca="1" ref="G533" ca="1">IFERROR(_xlfn.IFNA(INDEX(Breeding!$N$4:$N$499,D533, 0),""),"")</f>
        <v/>
      </c>
      <c r="H533" t="str">
        <f ca="1">_xlfn.IFNA(INDEX(Colony!$N$6:$N$15,MATCH(G533,Colony!$D$6:$D$15)),"")</f>
        <v/>
      </c>
      <c r="I533" s="12" t="str">
        <f t="shared" ca="1" si="14"/>
        <v/>
      </c>
    </row>
    <row r="534" spans="4:9" x14ac:dyDescent="0.25">
      <c r="D534">
        <f t="shared" ca="1" si="15"/>
        <v>539</v>
      </c>
      <c r="E534" s="2" t="str">
        <f t="array" aca="1" ref="E534" ca="1">IFERROR(_xlfn.IFNA(INDEX(Breeding!$K$4:$K$499,D534, 0),""),"")</f>
        <v/>
      </c>
      <c r="F534" t="str">
        <f t="array" aca="1" ref="F534" ca="1">IFERROR(_xlfn.IFNA(INDEX(Breeding!$M$4:$M$499,D534, 0),""),"")</f>
        <v/>
      </c>
      <c r="G534" t="str">
        <f t="array" aca="1" ref="G534" ca="1">IFERROR(_xlfn.IFNA(INDEX(Breeding!$N$4:$N$499,D534, 0),""),"")</f>
        <v/>
      </c>
      <c r="H534" t="str">
        <f ca="1">_xlfn.IFNA(INDEX(Colony!$N$6:$N$15,MATCH(G534,Colony!$D$6:$D$15)),"")</f>
        <v/>
      </c>
      <c r="I534" s="12" t="str">
        <f t="shared" ca="1" si="14"/>
        <v/>
      </c>
    </row>
    <row r="535" spans="4:9" x14ac:dyDescent="0.25">
      <c r="D535">
        <f t="shared" ca="1" si="15"/>
        <v>540</v>
      </c>
      <c r="E535" s="2" t="str">
        <f t="array" aca="1" ref="E535" ca="1">IFERROR(_xlfn.IFNA(INDEX(Breeding!$K$4:$K$499,D535, 0),""),"")</f>
        <v/>
      </c>
      <c r="F535" t="str">
        <f t="array" aca="1" ref="F535" ca="1">IFERROR(_xlfn.IFNA(INDEX(Breeding!$M$4:$M$499,D535, 0),""),"")</f>
        <v/>
      </c>
      <c r="G535" t="str">
        <f t="array" aca="1" ref="G535" ca="1">IFERROR(_xlfn.IFNA(INDEX(Breeding!$N$4:$N$499,D535, 0),""),"")</f>
        <v/>
      </c>
      <c r="H535" t="str">
        <f ca="1">_xlfn.IFNA(INDEX(Colony!$N$6:$N$15,MATCH(G535,Colony!$D$6:$D$15)),"")</f>
        <v/>
      </c>
      <c r="I535" s="12" t="str">
        <f t="shared" ca="1" si="14"/>
        <v/>
      </c>
    </row>
    <row r="536" spans="4:9" x14ac:dyDescent="0.25">
      <c r="D536">
        <f t="shared" ca="1" si="15"/>
        <v>541</v>
      </c>
      <c r="E536" s="2" t="str">
        <f t="array" aca="1" ref="E536" ca="1">IFERROR(_xlfn.IFNA(INDEX(Breeding!$K$4:$K$499,D536, 0),""),"")</f>
        <v/>
      </c>
      <c r="F536" t="str">
        <f t="array" aca="1" ref="F536" ca="1">IFERROR(_xlfn.IFNA(INDEX(Breeding!$M$4:$M$499,D536, 0),""),"")</f>
        <v/>
      </c>
      <c r="G536" t="str">
        <f t="array" aca="1" ref="G536" ca="1">IFERROR(_xlfn.IFNA(INDEX(Breeding!$N$4:$N$499,D536, 0),""),"")</f>
        <v/>
      </c>
      <c r="H536" t="str">
        <f ca="1">_xlfn.IFNA(INDEX(Colony!$N$6:$N$15,MATCH(G536,Colony!$D$6:$D$15)),"")</f>
        <v/>
      </c>
      <c r="I536" s="12" t="str">
        <f t="shared" ca="1" si="14"/>
        <v/>
      </c>
    </row>
    <row r="537" spans="4:9" x14ac:dyDescent="0.25">
      <c r="D537">
        <f t="shared" ca="1" si="15"/>
        <v>542</v>
      </c>
      <c r="E537" s="2" t="str">
        <f t="array" aca="1" ref="E537" ca="1">IFERROR(_xlfn.IFNA(INDEX(Breeding!$K$4:$K$499,D537, 0),""),"")</f>
        <v/>
      </c>
      <c r="F537" t="str">
        <f t="array" aca="1" ref="F537" ca="1">IFERROR(_xlfn.IFNA(INDEX(Breeding!$M$4:$M$499,D537, 0),""),"")</f>
        <v/>
      </c>
      <c r="G537" t="str">
        <f t="array" aca="1" ref="G537" ca="1">IFERROR(_xlfn.IFNA(INDEX(Breeding!$N$4:$N$499,D537, 0),""),"")</f>
        <v/>
      </c>
      <c r="H537" t="str">
        <f ca="1">_xlfn.IFNA(INDEX(Colony!$N$6:$N$15,MATCH(G537,Colony!$D$6:$D$15)),"")</f>
        <v/>
      </c>
      <c r="I537" s="12" t="str">
        <f t="shared" ca="1" si="14"/>
        <v/>
      </c>
    </row>
    <row r="538" spans="4:9" x14ac:dyDescent="0.25">
      <c r="D538">
        <f t="shared" ca="1" si="15"/>
        <v>543</v>
      </c>
      <c r="E538" s="2" t="str">
        <f t="array" aca="1" ref="E538" ca="1">IFERROR(_xlfn.IFNA(INDEX(Breeding!$K$4:$K$499,D538, 0),""),"")</f>
        <v/>
      </c>
      <c r="F538" t="str">
        <f t="array" aca="1" ref="F538" ca="1">IFERROR(_xlfn.IFNA(INDEX(Breeding!$M$4:$M$499,D538, 0),""),"")</f>
        <v/>
      </c>
      <c r="G538" t="str">
        <f t="array" aca="1" ref="G538" ca="1">IFERROR(_xlfn.IFNA(INDEX(Breeding!$N$4:$N$499,D538, 0),""),"")</f>
        <v/>
      </c>
      <c r="H538" t="str">
        <f ca="1">_xlfn.IFNA(INDEX(Colony!$N$6:$N$15,MATCH(G538,Colony!$D$6:$D$15)),"")</f>
        <v/>
      </c>
      <c r="I538" s="12" t="str">
        <f t="shared" ca="1" si="14"/>
        <v/>
      </c>
    </row>
    <row r="539" spans="4:9" x14ac:dyDescent="0.25">
      <c r="D539">
        <f t="shared" ca="1" si="15"/>
        <v>544</v>
      </c>
      <c r="E539" s="2" t="str">
        <f t="array" aca="1" ref="E539" ca="1">IFERROR(_xlfn.IFNA(INDEX(Breeding!$K$4:$K$499,D539, 0),""),"")</f>
        <v/>
      </c>
      <c r="F539" t="str">
        <f t="array" aca="1" ref="F539" ca="1">IFERROR(_xlfn.IFNA(INDEX(Breeding!$M$4:$M$499,D539, 0),""),"")</f>
        <v/>
      </c>
      <c r="G539" t="str">
        <f t="array" aca="1" ref="G539" ca="1">IFERROR(_xlfn.IFNA(INDEX(Breeding!$N$4:$N$499,D539, 0),""),"")</f>
        <v/>
      </c>
      <c r="H539" t="str">
        <f ca="1">_xlfn.IFNA(INDEX(Colony!$N$6:$N$15,MATCH(G539,Colony!$D$6:$D$15)),"")</f>
        <v/>
      </c>
      <c r="I539" s="12" t="str">
        <f t="shared" ca="1" si="14"/>
        <v/>
      </c>
    </row>
    <row r="540" spans="4:9" x14ac:dyDescent="0.25">
      <c r="D540">
        <f t="shared" ca="1" si="15"/>
        <v>545</v>
      </c>
      <c r="E540" s="2" t="str">
        <f t="array" aca="1" ref="E540" ca="1">IFERROR(_xlfn.IFNA(INDEX(Breeding!$K$4:$K$499,D540, 0),""),"")</f>
        <v/>
      </c>
      <c r="F540" t="str">
        <f t="array" aca="1" ref="F540" ca="1">IFERROR(_xlfn.IFNA(INDEX(Breeding!$M$4:$M$499,D540, 0),""),"")</f>
        <v/>
      </c>
      <c r="G540" t="str">
        <f t="array" aca="1" ref="G540" ca="1">IFERROR(_xlfn.IFNA(INDEX(Breeding!$N$4:$N$499,D540, 0),""),"")</f>
        <v/>
      </c>
      <c r="H540" t="str">
        <f ca="1">_xlfn.IFNA(INDEX(Colony!$N$6:$N$15,MATCH(G540,Colony!$D$6:$D$15)),"")</f>
        <v/>
      </c>
      <c r="I540" s="12" t="str">
        <f t="shared" ca="1" si="14"/>
        <v/>
      </c>
    </row>
    <row r="541" spans="4:9" x14ac:dyDescent="0.25">
      <c r="D541">
        <f t="shared" ca="1" si="15"/>
        <v>546</v>
      </c>
      <c r="E541" s="2" t="str">
        <f t="array" aca="1" ref="E541" ca="1">IFERROR(_xlfn.IFNA(INDEX(Breeding!$K$4:$K$499,D541, 0),""),"")</f>
        <v/>
      </c>
      <c r="F541" t="str">
        <f t="array" aca="1" ref="F541" ca="1">IFERROR(_xlfn.IFNA(INDEX(Breeding!$M$4:$M$499,D541, 0),""),"")</f>
        <v/>
      </c>
      <c r="G541" t="str">
        <f t="array" aca="1" ref="G541" ca="1">IFERROR(_xlfn.IFNA(INDEX(Breeding!$N$4:$N$499,D541, 0),""),"")</f>
        <v/>
      </c>
      <c r="H541" t="str">
        <f ca="1">_xlfn.IFNA(INDEX(Colony!$N$6:$N$15,MATCH(G541,Colony!$D$6:$D$15)),"")</f>
        <v/>
      </c>
      <c r="I541" s="12" t="str">
        <f t="shared" ca="1" si="14"/>
        <v/>
      </c>
    </row>
    <row r="542" spans="4:9" x14ac:dyDescent="0.25">
      <c r="D542">
        <f t="shared" ca="1" si="15"/>
        <v>547</v>
      </c>
      <c r="E542" s="2" t="str">
        <f t="array" aca="1" ref="E542" ca="1">IFERROR(_xlfn.IFNA(INDEX(Breeding!$K$4:$K$499,D542, 0),""),"")</f>
        <v/>
      </c>
      <c r="F542" t="str">
        <f t="array" aca="1" ref="F542" ca="1">IFERROR(_xlfn.IFNA(INDEX(Breeding!$M$4:$M$499,D542, 0),""),"")</f>
        <v/>
      </c>
      <c r="G542" t="str">
        <f t="array" aca="1" ref="G542" ca="1">IFERROR(_xlfn.IFNA(INDEX(Breeding!$N$4:$N$499,D542, 0),""),"")</f>
        <v/>
      </c>
      <c r="H542" t="str">
        <f ca="1">_xlfn.IFNA(INDEX(Colony!$N$6:$N$15,MATCH(G542,Colony!$D$6:$D$15)),"")</f>
        <v/>
      </c>
      <c r="I542" s="12" t="str">
        <f t="shared" ca="1" si="14"/>
        <v/>
      </c>
    </row>
    <row r="543" spans="4:9" x14ac:dyDescent="0.25">
      <c r="D543">
        <f t="shared" ca="1" si="15"/>
        <v>548</v>
      </c>
      <c r="E543" s="2" t="str">
        <f t="array" aca="1" ref="E543" ca="1">IFERROR(_xlfn.IFNA(INDEX(Breeding!$K$4:$K$499,D543, 0),""),"")</f>
        <v/>
      </c>
      <c r="F543" t="str">
        <f t="array" aca="1" ref="F543" ca="1">IFERROR(_xlfn.IFNA(INDEX(Breeding!$M$4:$M$499,D543, 0),""),"")</f>
        <v/>
      </c>
      <c r="G543" t="str">
        <f t="array" aca="1" ref="G543" ca="1">IFERROR(_xlfn.IFNA(INDEX(Breeding!$N$4:$N$499,D543, 0),""),"")</f>
        <v/>
      </c>
      <c r="H543" t="str">
        <f ca="1">_xlfn.IFNA(INDEX(Colony!$N$6:$N$15,MATCH(G543,Colony!$D$6:$D$15)),"")</f>
        <v/>
      </c>
      <c r="I543" s="12" t="str">
        <f t="shared" ca="1" si="14"/>
        <v/>
      </c>
    </row>
    <row r="544" spans="4:9" x14ac:dyDescent="0.25">
      <c r="D544">
        <f t="shared" ca="1" si="15"/>
        <v>549</v>
      </c>
      <c r="E544" s="2" t="str">
        <f t="array" aca="1" ref="E544" ca="1">IFERROR(_xlfn.IFNA(INDEX(Breeding!$K$4:$K$499,D544, 0),""),"")</f>
        <v/>
      </c>
      <c r="F544" t="str">
        <f t="array" aca="1" ref="F544" ca="1">IFERROR(_xlfn.IFNA(INDEX(Breeding!$M$4:$M$499,D544, 0),""),"")</f>
        <v/>
      </c>
      <c r="G544" t="str">
        <f t="array" aca="1" ref="G544" ca="1">IFERROR(_xlfn.IFNA(INDEX(Breeding!$N$4:$N$499,D544, 0),""),"")</f>
        <v/>
      </c>
      <c r="H544" t="str">
        <f ca="1">_xlfn.IFNA(INDEX(Colony!$N$6:$N$15,MATCH(G544,Colony!$D$6:$D$15)),"")</f>
        <v/>
      </c>
      <c r="I544" s="12" t="str">
        <f t="shared" ca="1" si="14"/>
        <v/>
      </c>
    </row>
    <row r="545" spans="4:9" x14ac:dyDescent="0.25">
      <c r="D545">
        <f t="shared" ca="1" si="15"/>
        <v>550</v>
      </c>
      <c r="E545" s="2" t="str">
        <f t="array" aca="1" ref="E545" ca="1">IFERROR(_xlfn.IFNA(INDEX(Breeding!$K$4:$K$499,D545, 0),""),"")</f>
        <v/>
      </c>
      <c r="F545" t="str">
        <f t="array" aca="1" ref="F545" ca="1">IFERROR(_xlfn.IFNA(INDEX(Breeding!$M$4:$M$499,D545, 0),""),"")</f>
        <v/>
      </c>
      <c r="G545" t="str">
        <f t="array" aca="1" ref="G545" ca="1">IFERROR(_xlfn.IFNA(INDEX(Breeding!$N$4:$N$499,D545, 0),""),"")</f>
        <v/>
      </c>
      <c r="H545" t="str">
        <f ca="1">_xlfn.IFNA(INDEX(Colony!$N$6:$N$15,MATCH(G545,Colony!$D$6:$D$15)),"")</f>
        <v/>
      </c>
      <c r="I545" s="12" t="str">
        <f t="shared" ca="1" si="14"/>
        <v/>
      </c>
    </row>
    <row r="546" spans="4:9" x14ac:dyDescent="0.25">
      <c r="D546">
        <f t="shared" ca="1" si="15"/>
        <v>551</v>
      </c>
      <c r="E546" s="2" t="str">
        <f t="array" aca="1" ref="E546" ca="1">IFERROR(_xlfn.IFNA(INDEX(Breeding!$K$4:$K$499,D546, 0),""),"")</f>
        <v/>
      </c>
      <c r="F546" t="str">
        <f t="array" aca="1" ref="F546" ca="1">IFERROR(_xlfn.IFNA(INDEX(Breeding!$M$4:$M$499,D546, 0),""),"")</f>
        <v/>
      </c>
      <c r="G546" t="str">
        <f t="array" aca="1" ref="G546" ca="1">IFERROR(_xlfn.IFNA(INDEX(Breeding!$N$4:$N$499,D546, 0),""),"")</f>
        <v/>
      </c>
      <c r="H546" t="str">
        <f ca="1">_xlfn.IFNA(INDEX(Colony!$N$6:$N$15,MATCH(G546,Colony!$D$6:$D$15)),"")</f>
        <v/>
      </c>
      <c r="I546" s="12" t="str">
        <f t="shared" ca="1" si="14"/>
        <v/>
      </c>
    </row>
    <row r="547" spans="4:9" x14ac:dyDescent="0.25">
      <c r="D547">
        <f t="shared" ca="1" si="15"/>
        <v>552</v>
      </c>
      <c r="E547" s="2" t="str">
        <f t="array" aca="1" ref="E547" ca="1">IFERROR(_xlfn.IFNA(INDEX(Breeding!$K$4:$K$499,D547, 0),""),"")</f>
        <v/>
      </c>
      <c r="F547" t="str">
        <f t="array" aca="1" ref="F547" ca="1">IFERROR(_xlfn.IFNA(INDEX(Breeding!$M$4:$M$499,D547, 0),""),"")</f>
        <v/>
      </c>
      <c r="G547" t="str">
        <f t="array" aca="1" ref="G547" ca="1">IFERROR(_xlfn.IFNA(INDEX(Breeding!$N$4:$N$499,D547, 0),""),"")</f>
        <v/>
      </c>
      <c r="H547" t="str">
        <f ca="1">_xlfn.IFNA(INDEX(Colony!$N$6:$N$15,MATCH(G547,Colony!$D$6:$D$15)),"")</f>
        <v/>
      </c>
      <c r="I547" s="12" t="str">
        <f t="shared" ca="1" si="14"/>
        <v/>
      </c>
    </row>
    <row r="548" spans="4:9" x14ac:dyDescent="0.25">
      <c r="D548">
        <f t="shared" ca="1" si="15"/>
        <v>553</v>
      </c>
      <c r="E548" s="2" t="str">
        <f t="array" aca="1" ref="E548" ca="1">IFERROR(_xlfn.IFNA(INDEX(Breeding!$K$4:$K$499,D548, 0),""),"")</f>
        <v/>
      </c>
      <c r="F548" t="str">
        <f t="array" aca="1" ref="F548" ca="1">IFERROR(_xlfn.IFNA(INDEX(Breeding!$M$4:$M$499,D548, 0),""),"")</f>
        <v/>
      </c>
      <c r="G548" t="str">
        <f t="array" aca="1" ref="G548" ca="1">IFERROR(_xlfn.IFNA(INDEX(Breeding!$N$4:$N$499,D548, 0),""),"")</f>
        <v/>
      </c>
      <c r="H548" t="str">
        <f ca="1">_xlfn.IFNA(INDEX(Colony!$N$6:$N$15,MATCH(G548,Colony!$D$6:$D$15)),"")</f>
        <v/>
      </c>
      <c r="I548" s="12" t="str">
        <f t="shared" ca="1" si="14"/>
        <v/>
      </c>
    </row>
    <row r="549" spans="4:9" x14ac:dyDescent="0.25">
      <c r="D549">
        <f t="shared" ca="1" si="15"/>
        <v>554</v>
      </c>
      <c r="E549" s="2" t="str">
        <f t="array" aca="1" ref="E549" ca="1">IFERROR(_xlfn.IFNA(INDEX(Breeding!$K$4:$K$499,D549, 0),""),"")</f>
        <v/>
      </c>
      <c r="F549" t="str">
        <f t="array" aca="1" ref="F549" ca="1">IFERROR(_xlfn.IFNA(INDEX(Breeding!$M$4:$M$499,D549, 0),""),"")</f>
        <v/>
      </c>
      <c r="G549" t="str">
        <f t="array" aca="1" ref="G549" ca="1">IFERROR(_xlfn.IFNA(INDEX(Breeding!$N$4:$N$499,D549, 0),""),"")</f>
        <v/>
      </c>
      <c r="H549" t="str">
        <f ca="1">_xlfn.IFNA(INDEX(Colony!$N$6:$N$15,MATCH(G549,Colony!$D$6:$D$15)),"")</f>
        <v/>
      </c>
      <c r="I549" s="12" t="str">
        <f t="shared" ref="I549:I612" ca="1" si="16">IFERROR(E549+21,"")</f>
        <v/>
      </c>
    </row>
    <row r="550" spans="4:9" x14ac:dyDescent="0.25">
      <c r="D550">
        <f t="shared" ca="1" si="15"/>
        <v>555</v>
      </c>
      <c r="E550" s="2" t="str">
        <f t="array" aca="1" ref="E550" ca="1">IFERROR(_xlfn.IFNA(INDEX(Breeding!$K$4:$K$499,D550, 0),""),"")</f>
        <v/>
      </c>
      <c r="F550" t="str">
        <f t="array" aca="1" ref="F550" ca="1">IFERROR(_xlfn.IFNA(INDEX(Breeding!$M$4:$M$499,D550, 0),""),"")</f>
        <v/>
      </c>
      <c r="G550" t="str">
        <f t="array" aca="1" ref="G550" ca="1">IFERROR(_xlfn.IFNA(INDEX(Breeding!$N$4:$N$499,D550, 0),""),"")</f>
        <v/>
      </c>
      <c r="H550" t="str">
        <f ca="1">_xlfn.IFNA(INDEX(Colony!$N$6:$N$15,MATCH(G550,Colony!$D$6:$D$15)),"")</f>
        <v/>
      </c>
      <c r="I550" s="12" t="str">
        <f t="shared" ca="1" si="16"/>
        <v/>
      </c>
    </row>
    <row r="551" spans="4:9" x14ac:dyDescent="0.25">
      <c r="D551">
        <f t="shared" ca="1" si="15"/>
        <v>556</v>
      </c>
      <c r="E551" s="2" t="str">
        <f t="array" aca="1" ref="E551" ca="1">IFERROR(_xlfn.IFNA(INDEX(Breeding!$K$4:$K$499,D551, 0),""),"")</f>
        <v/>
      </c>
      <c r="F551" t="str">
        <f t="array" aca="1" ref="F551" ca="1">IFERROR(_xlfn.IFNA(INDEX(Breeding!$M$4:$M$499,D551, 0),""),"")</f>
        <v/>
      </c>
      <c r="G551" t="str">
        <f t="array" aca="1" ref="G551" ca="1">IFERROR(_xlfn.IFNA(INDEX(Breeding!$N$4:$N$499,D551, 0),""),"")</f>
        <v/>
      </c>
      <c r="H551" t="str">
        <f ca="1">_xlfn.IFNA(INDEX(Colony!$N$6:$N$15,MATCH(G551,Colony!$D$6:$D$15)),"")</f>
        <v/>
      </c>
      <c r="I551" s="12" t="str">
        <f t="shared" ca="1" si="16"/>
        <v/>
      </c>
    </row>
    <row r="552" spans="4:9" x14ac:dyDescent="0.25">
      <c r="D552">
        <f t="shared" ca="1" si="15"/>
        <v>557</v>
      </c>
      <c r="E552" s="2" t="str">
        <f t="array" aca="1" ref="E552" ca="1">IFERROR(_xlfn.IFNA(INDEX(Breeding!$K$4:$K$499,D552, 0),""),"")</f>
        <v/>
      </c>
      <c r="F552" t="str">
        <f t="array" aca="1" ref="F552" ca="1">IFERROR(_xlfn.IFNA(INDEX(Breeding!$M$4:$M$499,D552, 0),""),"")</f>
        <v/>
      </c>
      <c r="G552" t="str">
        <f t="array" aca="1" ref="G552" ca="1">IFERROR(_xlfn.IFNA(INDEX(Breeding!$N$4:$N$499,D552, 0),""),"")</f>
        <v/>
      </c>
      <c r="H552" t="str">
        <f ca="1">_xlfn.IFNA(INDEX(Colony!$N$6:$N$15,MATCH(G552,Colony!$D$6:$D$15)),"")</f>
        <v/>
      </c>
      <c r="I552" s="12" t="str">
        <f t="shared" ca="1" si="16"/>
        <v/>
      </c>
    </row>
    <row r="553" spans="4:9" x14ac:dyDescent="0.25">
      <c r="D553">
        <f t="shared" ca="1" si="15"/>
        <v>558</v>
      </c>
      <c r="E553" s="2" t="str">
        <f t="array" aca="1" ref="E553" ca="1">IFERROR(_xlfn.IFNA(INDEX(Breeding!$K$4:$K$499,D553, 0),""),"")</f>
        <v/>
      </c>
      <c r="F553" t="str">
        <f t="array" aca="1" ref="F553" ca="1">IFERROR(_xlfn.IFNA(INDEX(Breeding!$M$4:$M$499,D553, 0),""),"")</f>
        <v/>
      </c>
      <c r="G553" t="str">
        <f t="array" aca="1" ref="G553" ca="1">IFERROR(_xlfn.IFNA(INDEX(Breeding!$N$4:$N$499,D553, 0),""),"")</f>
        <v/>
      </c>
      <c r="H553" t="str">
        <f ca="1">_xlfn.IFNA(INDEX(Colony!$N$6:$N$15,MATCH(G553,Colony!$D$6:$D$15)),"")</f>
        <v/>
      </c>
      <c r="I553" s="12" t="str">
        <f t="shared" ca="1" si="16"/>
        <v/>
      </c>
    </row>
    <row r="554" spans="4:9" x14ac:dyDescent="0.25">
      <c r="D554">
        <f t="shared" ca="1" si="15"/>
        <v>559</v>
      </c>
      <c r="E554" s="2" t="str">
        <f t="array" aca="1" ref="E554" ca="1">IFERROR(_xlfn.IFNA(INDEX(Breeding!$K$4:$K$499,D554, 0),""),"")</f>
        <v/>
      </c>
      <c r="F554" t="str">
        <f t="array" aca="1" ref="F554" ca="1">IFERROR(_xlfn.IFNA(INDEX(Breeding!$M$4:$M$499,D554, 0),""),"")</f>
        <v/>
      </c>
      <c r="G554" t="str">
        <f t="array" aca="1" ref="G554" ca="1">IFERROR(_xlfn.IFNA(INDEX(Breeding!$N$4:$N$499,D554, 0),""),"")</f>
        <v/>
      </c>
      <c r="H554" t="str">
        <f ca="1">_xlfn.IFNA(INDEX(Colony!$N$6:$N$15,MATCH(G554,Colony!$D$6:$D$15)),"")</f>
        <v/>
      </c>
      <c r="I554" s="12" t="str">
        <f t="shared" ca="1" si="16"/>
        <v/>
      </c>
    </row>
    <row r="555" spans="4:9" x14ac:dyDescent="0.25">
      <c r="D555">
        <f t="shared" ca="1" si="15"/>
        <v>560</v>
      </c>
      <c r="E555" s="2" t="str">
        <f t="array" aca="1" ref="E555" ca="1">IFERROR(_xlfn.IFNA(INDEX(Breeding!$K$4:$K$499,D555, 0),""),"")</f>
        <v/>
      </c>
      <c r="F555" t="str">
        <f t="array" aca="1" ref="F555" ca="1">IFERROR(_xlfn.IFNA(INDEX(Breeding!$M$4:$M$499,D555, 0),""),"")</f>
        <v/>
      </c>
      <c r="G555" t="str">
        <f t="array" aca="1" ref="G555" ca="1">IFERROR(_xlfn.IFNA(INDEX(Breeding!$N$4:$N$499,D555, 0),""),"")</f>
        <v/>
      </c>
      <c r="H555" t="str">
        <f ca="1">_xlfn.IFNA(INDEX(Colony!$N$6:$N$15,MATCH(G555,Colony!$D$6:$D$15)),"")</f>
        <v/>
      </c>
      <c r="I555" s="12" t="str">
        <f t="shared" ca="1" si="16"/>
        <v/>
      </c>
    </row>
    <row r="556" spans="4:9" x14ac:dyDescent="0.25">
      <c r="D556">
        <f t="shared" ca="1" si="15"/>
        <v>561</v>
      </c>
      <c r="E556" s="2" t="str">
        <f t="array" aca="1" ref="E556" ca="1">IFERROR(_xlfn.IFNA(INDEX(Breeding!$K$4:$K$499,D556, 0),""),"")</f>
        <v/>
      </c>
      <c r="F556" t="str">
        <f t="array" aca="1" ref="F556" ca="1">IFERROR(_xlfn.IFNA(INDEX(Breeding!$M$4:$M$499,D556, 0),""),"")</f>
        <v/>
      </c>
      <c r="G556" t="str">
        <f t="array" aca="1" ref="G556" ca="1">IFERROR(_xlfn.IFNA(INDEX(Breeding!$N$4:$N$499,D556, 0),""),"")</f>
        <v/>
      </c>
      <c r="H556" t="str">
        <f ca="1">_xlfn.IFNA(INDEX(Colony!$N$6:$N$15,MATCH(G556,Colony!$D$6:$D$15)),"")</f>
        <v/>
      </c>
      <c r="I556" s="12" t="str">
        <f t="shared" ca="1" si="16"/>
        <v/>
      </c>
    </row>
    <row r="557" spans="4:9" x14ac:dyDescent="0.25">
      <c r="D557">
        <f t="shared" ca="1" si="15"/>
        <v>562</v>
      </c>
      <c r="E557" s="2" t="str">
        <f t="array" aca="1" ref="E557" ca="1">IFERROR(_xlfn.IFNA(INDEX(Breeding!$K$4:$K$499,D557, 0),""),"")</f>
        <v/>
      </c>
      <c r="F557" t="str">
        <f t="array" aca="1" ref="F557" ca="1">IFERROR(_xlfn.IFNA(INDEX(Breeding!$M$4:$M$499,D557, 0),""),"")</f>
        <v/>
      </c>
      <c r="G557" t="str">
        <f t="array" aca="1" ref="G557" ca="1">IFERROR(_xlfn.IFNA(INDEX(Breeding!$N$4:$N$499,D557, 0),""),"")</f>
        <v/>
      </c>
      <c r="H557" t="str">
        <f ca="1">_xlfn.IFNA(INDEX(Colony!$N$6:$N$15,MATCH(G557,Colony!$D$6:$D$15)),"")</f>
        <v/>
      </c>
      <c r="I557" s="12" t="str">
        <f t="shared" ca="1" si="16"/>
        <v/>
      </c>
    </row>
    <row r="558" spans="4:9" x14ac:dyDescent="0.25">
      <c r="D558">
        <f t="shared" ca="1" si="15"/>
        <v>563</v>
      </c>
      <c r="E558" s="2" t="str">
        <f t="array" aca="1" ref="E558" ca="1">IFERROR(_xlfn.IFNA(INDEX(Breeding!$K$4:$K$499,D558, 0),""),"")</f>
        <v/>
      </c>
      <c r="F558" t="str">
        <f t="array" aca="1" ref="F558" ca="1">IFERROR(_xlfn.IFNA(INDEX(Breeding!$M$4:$M$499,D558, 0),""),"")</f>
        <v/>
      </c>
      <c r="G558" t="str">
        <f t="array" aca="1" ref="G558" ca="1">IFERROR(_xlfn.IFNA(INDEX(Breeding!$N$4:$N$499,D558, 0),""),"")</f>
        <v/>
      </c>
      <c r="H558" t="str">
        <f ca="1">_xlfn.IFNA(INDEX(Colony!$N$6:$N$15,MATCH(G558,Colony!$D$6:$D$15)),"")</f>
        <v/>
      </c>
      <c r="I558" s="12" t="str">
        <f t="shared" ca="1" si="16"/>
        <v/>
      </c>
    </row>
    <row r="559" spans="4:9" x14ac:dyDescent="0.25">
      <c r="D559">
        <f t="shared" ca="1" si="15"/>
        <v>564</v>
      </c>
      <c r="E559" s="2" t="str">
        <f t="array" aca="1" ref="E559" ca="1">IFERROR(_xlfn.IFNA(INDEX(Breeding!$K$4:$K$499,D559, 0),""),"")</f>
        <v/>
      </c>
      <c r="F559" t="str">
        <f t="array" aca="1" ref="F559" ca="1">IFERROR(_xlfn.IFNA(INDEX(Breeding!$M$4:$M$499,D559, 0),""),"")</f>
        <v/>
      </c>
      <c r="G559" t="str">
        <f t="array" aca="1" ref="G559" ca="1">IFERROR(_xlfn.IFNA(INDEX(Breeding!$N$4:$N$499,D559, 0),""),"")</f>
        <v/>
      </c>
      <c r="H559" t="str">
        <f ca="1">_xlfn.IFNA(INDEX(Colony!$N$6:$N$15,MATCH(G559,Colony!$D$6:$D$15)),"")</f>
        <v/>
      </c>
      <c r="I559" s="12" t="str">
        <f t="shared" ca="1" si="16"/>
        <v/>
      </c>
    </row>
    <row r="560" spans="4:9" x14ac:dyDescent="0.25">
      <c r="D560">
        <f t="shared" ca="1" si="15"/>
        <v>565</v>
      </c>
      <c r="E560" s="2" t="str">
        <f t="array" aca="1" ref="E560" ca="1">IFERROR(_xlfn.IFNA(INDEX(Breeding!$K$4:$K$499,D560, 0),""),"")</f>
        <v/>
      </c>
      <c r="F560" t="str">
        <f t="array" aca="1" ref="F560" ca="1">IFERROR(_xlfn.IFNA(INDEX(Breeding!$M$4:$M$499,D560, 0),""),"")</f>
        <v/>
      </c>
      <c r="G560" t="str">
        <f t="array" aca="1" ref="G560" ca="1">IFERROR(_xlfn.IFNA(INDEX(Breeding!$N$4:$N$499,D560, 0),""),"")</f>
        <v/>
      </c>
      <c r="H560" t="str">
        <f ca="1">_xlfn.IFNA(INDEX(Colony!$N$6:$N$15,MATCH(G560,Colony!$D$6:$D$15)),"")</f>
        <v/>
      </c>
      <c r="I560" s="12" t="str">
        <f t="shared" ca="1" si="16"/>
        <v/>
      </c>
    </row>
    <row r="561" spans="4:9" x14ac:dyDescent="0.25">
      <c r="D561">
        <f t="shared" ca="1" si="15"/>
        <v>566</v>
      </c>
      <c r="E561" s="2" t="str">
        <f t="array" aca="1" ref="E561" ca="1">IFERROR(_xlfn.IFNA(INDEX(Breeding!$K$4:$K$499,D561, 0),""),"")</f>
        <v/>
      </c>
      <c r="F561" t="str">
        <f t="array" aca="1" ref="F561" ca="1">IFERROR(_xlfn.IFNA(INDEX(Breeding!$M$4:$M$499,D561, 0),""),"")</f>
        <v/>
      </c>
      <c r="G561" t="str">
        <f t="array" aca="1" ref="G561" ca="1">IFERROR(_xlfn.IFNA(INDEX(Breeding!$N$4:$N$499,D561, 0),""),"")</f>
        <v/>
      </c>
      <c r="H561" t="str">
        <f ca="1">_xlfn.IFNA(INDEX(Colony!$N$6:$N$15,MATCH(G561,Colony!$D$6:$D$15)),"")</f>
        <v/>
      </c>
      <c r="I561" s="12" t="str">
        <f t="shared" ca="1" si="16"/>
        <v/>
      </c>
    </row>
    <row r="562" spans="4:9" x14ac:dyDescent="0.25">
      <c r="D562">
        <f t="shared" ca="1" si="15"/>
        <v>567</v>
      </c>
      <c r="E562" s="2" t="str">
        <f t="array" aca="1" ref="E562" ca="1">IFERROR(_xlfn.IFNA(INDEX(Breeding!$K$4:$K$499,D562, 0),""),"")</f>
        <v/>
      </c>
      <c r="F562" t="str">
        <f t="array" aca="1" ref="F562" ca="1">IFERROR(_xlfn.IFNA(INDEX(Breeding!$M$4:$M$499,D562, 0),""),"")</f>
        <v/>
      </c>
      <c r="G562" t="str">
        <f t="array" aca="1" ref="G562" ca="1">IFERROR(_xlfn.IFNA(INDEX(Breeding!$N$4:$N$499,D562, 0),""),"")</f>
        <v/>
      </c>
      <c r="H562" t="str">
        <f ca="1">_xlfn.IFNA(INDEX(Colony!$N$6:$N$15,MATCH(G562,Colony!$D$6:$D$15)),"")</f>
        <v/>
      </c>
      <c r="I562" s="12" t="str">
        <f t="shared" ca="1" si="16"/>
        <v/>
      </c>
    </row>
    <row r="563" spans="4:9" x14ac:dyDescent="0.25">
      <c r="D563">
        <f t="shared" ca="1" si="15"/>
        <v>568</v>
      </c>
      <c r="E563" s="2" t="str">
        <f t="array" aca="1" ref="E563" ca="1">IFERROR(_xlfn.IFNA(INDEX(Breeding!$K$4:$K$499,D563, 0),""),"")</f>
        <v/>
      </c>
      <c r="F563" t="str">
        <f t="array" aca="1" ref="F563" ca="1">IFERROR(_xlfn.IFNA(INDEX(Breeding!$M$4:$M$499,D563, 0),""),"")</f>
        <v/>
      </c>
      <c r="G563" t="str">
        <f t="array" aca="1" ref="G563" ca="1">IFERROR(_xlfn.IFNA(INDEX(Breeding!$N$4:$N$499,D563, 0),""),"")</f>
        <v/>
      </c>
      <c r="H563" t="str">
        <f ca="1">_xlfn.IFNA(INDEX(Colony!$N$6:$N$15,MATCH(G563,Colony!$D$6:$D$15)),"")</f>
        <v/>
      </c>
      <c r="I563" s="12" t="str">
        <f t="shared" ca="1" si="16"/>
        <v/>
      </c>
    </row>
    <row r="564" spans="4:9" x14ac:dyDescent="0.25">
      <c r="D564">
        <f t="shared" ca="1" si="15"/>
        <v>569</v>
      </c>
      <c r="E564" s="2" t="str">
        <f t="array" aca="1" ref="E564" ca="1">IFERROR(_xlfn.IFNA(INDEX(Breeding!$K$4:$K$499,D564, 0),""),"")</f>
        <v/>
      </c>
      <c r="F564" t="str">
        <f t="array" aca="1" ref="F564" ca="1">IFERROR(_xlfn.IFNA(INDEX(Breeding!$M$4:$M$499,D564, 0),""),"")</f>
        <v/>
      </c>
      <c r="G564" t="str">
        <f t="array" aca="1" ref="G564" ca="1">IFERROR(_xlfn.IFNA(INDEX(Breeding!$N$4:$N$499,D564, 0),""),"")</f>
        <v/>
      </c>
      <c r="H564" t="str">
        <f ca="1">_xlfn.IFNA(INDEX(Colony!$N$6:$N$15,MATCH(G564,Colony!$D$6:$D$15)),"")</f>
        <v/>
      </c>
      <c r="I564" s="12" t="str">
        <f t="shared" ca="1" si="16"/>
        <v/>
      </c>
    </row>
    <row r="565" spans="4:9" x14ac:dyDescent="0.25">
      <c r="D565">
        <f t="shared" ca="1" si="15"/>
        <v>570</v>
      </c>
      <c r="E565" s="2" t="str">
        <f t="array" aca="1" ref="E565" ca="1">IFERROR(_xlfn.IFNA(INDEX(Breeding!$K$4:$K$499,D565, 0),""),"")</f>
        <v/>
      </c>
      <c r="F565" t="str">
        <f t="array" aca="1" ref="F565" ca="1">IFERROR(_xlfn.IFNA(INDEX(Breeding!$M$4:$M$499,D565, 0),""),"")</f>
        <v/>
      </c>
      <c r="G565" t="str">
        <f t="array" aca="1" ref="G565" ca="1">IFERROR(_xlfn.IFNA(INDEX(Breeding!$N$4:$N$499,D565, 0),""),"")</f>
        <v/>
      </c>
      <c r="H565" t="str">
        <f ca="1">_xlfn.IFNA(INDEX(Colony!$N$6:$N$15,MATCH(G565,Colony!$D$6:$D$15)),"")</f>
        <v/>
      </c>
      <c r="I565" s="12" t="str">
        <f t="shared" ca="1" si="16"/>
        <v/>
      </c>
    </row>
    <row r="566" spans="4:9" x14ac:dyDescent="0.25">
      <c r="D566">
        <f t="shared" ca="1" si="15"/>
        <v>571</v>
      </c>
      <c r="E566" s="2" t="str">
        <f t="array" aca="1" ref="E566" ca="1">IFERROR(_xlfn.IFNA(INDEX(Breeding!$K$4:$K$499,D566, 0),""),"")</f>
        <v/>
      </c>
      <c r="F566" t="str">
        <f t="array" aca="1" ref="F566" ca="1">IFERROR(_xlfn.IFNA(INDEX(Breeding!$M$4:$M$499,D566, 0),""),"")</f>
        <v/>
      </c>
      <c r="G566" t="str">
        <f t="array" aca="1" ref="G566" ca="1">IFERROR(_xlfn.IFNA(INDEX(Breeding!$N$4:$N$499,D566, 0),""),"")</f>
        <v/>
      </c>
      <c r="H566" t="str">
        <f ca="1">_xlfn.IFNA(INDEX(Colony!$N$6:$N$15,MATCH(G566,Colony!$D$6:$D$15)),"")</f>
        <v/>
      </c>
      <c r="I566" s="12" t="str">
        <f t="shared" ca="1" si="16"/>
        <v/>
      </c>
    </row>
    <row r="567" spans="4:9" x14ac:dyDescent="0.25">
      <c r="D567">
        <f t="shared" ca="1" si="15"/>
        <v>572</v>
      </c>
      <c r="E567" s="2" t="str">
        <f t="array" aca="1" ref="E567" ca="1">IFERROR(_xlfn.IFNA(INDEX(Breeding!$K$4:$K$499,D567, 0),""),"")</f>
        <v/>
      </c>
      <c r="F567" t="str">
        <f t="array" aca="1" ref="F567" ca="1">IFERROR(_xlfn.IFNA(INDEX(Breeding!$M$4:$M$499,D567, 0),""),"")</f>
        <v/>
      </c>
      <c r="G567" t="str">
        <f t="array" aca="1" ref="G567" ca="1">IFERROR(_xlfn.IFNA(INDEX(Breeding!$N$4:$N$499,D567, 0),""),"")</f>
        <v/>
      </c>
      <c r="H567" t="str">
        <f ca="1">_xlfn.IFNA(INDEX(Colony!$N$6:$N$15,MATCH(G567,Colony!$D$6:$D$15)),"")</f>
        <v/>
      </c>
      <c r="I567" s="12" t="str">
        <f t="shared" ca="1" si="16"/>
        <v/>
      </c>
    </row>
    <row r="568" spans="4:9" x14ac:dyDescent="0.25">
      <c r="D568">
        <f t="shared" ca="1" si="15"/>
        <v>573</v>
      </c>
      <c r="E568" s="2" t="str">
        <f t="array" aca="1" ref="E568" ca="1">IFERROR(_xlfn.IFNA(INDEX(Breeding!$K$4:$K$499,D568, 0),""),"")</f>
        <v/>
      </c>
      <c r="F568" t="str">
        <f t="array" aca="1" ref="F568" ca="1">IFERROR(_xlfn.IFNA(INDEX(Breeding!$M$4:$M$499,D568, 0),""),"")</f>
        <v/>
      </c>
      <c r="G568" t="str">
        <f t="array" aca="1" ref="G568" ca="1">IFERROR(_xlfn.IFNA(INDEX(Breeding!$N$4:$N$499,D568, 0),""),"")</f>
        <v/>
      </c>
      <c r="H568" t="str">
        <f ca="1">_xlfn.IFNA(INDEX(Colony!$N$6:$N$15,MATCH(G568,Colony!$D$6:$D$15)),"")</f>
        <v/>
      </c>
      <c r="I568" s="12" t="str">
        <f t="shared" ca="1" si="16"/>
        <v/>
      </c>
    </row>
    <row r="569" spans="4:9" x14ac:dyDescent="0.25">
      <c r="D569">
        <f t="shared" ca="1" si="15"/>
        <v>574</v>
      </c>
      <c r="E569" s="2" t="str">
        <f t="array" aca="1" ref="E569" ca="1">IFERROR(_xlfn.IFNA(INDEX(Breeding!$K$4:$K$499,D569, 0),""),"")</f>
        <v/>
      </c>
      <c r="F569" t="str">
        <f t="array" aca="1" ref="F569" ca="1">IFERROR(_xlfn.IFNA(INDEX(Breeding!$M$4:$M$499,D569, 0),""),"")</f>
        <v/>
      </c>
      <c r="G569" t="str">
        <f t="array" aca="1" ref="G569" ca="1">IFERROR(_xlfn.IFNA(INDEX(Breeding!$N$4:$N$499,D569, 0),""),"")</f>
        <v/>
      </c>
      <c r="H569" t="str">
        <f ca="1">_xlfn.IFNA(INDEX(Colony!$N$6:$N$15,MATCH(G569,Colony!$D$6:$D$15)),"")</f>
        <v/>
      </c>
      <c r="I569" s="12" t="str">
        <f t="shared" ca="1" si="16"/>
        <v/>
      </c>
    </row>
    <row r="570" spans="4:9" x14ac:dyDescent="0.25">
      <c r="D570">
        <f t="shared" ca="1" si="15"/>
        <v>575</v>
      </c>
      <c r="E570" s="2" t="str">
        <f t="array" aca="1" ref="E570" ca="1">IFERROR(_xlfn.IFNA(INDEX(Breeding!$K$4:$K$499,D570, 0),""),"")</f>
        <v/>
      </c>
      <c r="F570" t="str">
        <f t="array" aca="1" ref="F570" ca="1">IFERROR(_xlfn.IFNA(INDEX(Breeding!$M$4:$M$499,D570, 0),""),"")</f>
        <v/>
      </c>
      <c r="G570" t="str">
        <f t="array" aca="1" ref="G570" ca="1">IFERROR(_xlfn.IFNA(INDEX(Breeding!$N$4:$N$499,D570, 0),""),"")</f>
        <v/>
      </c>
      <c r="H570" t="str">
        <f ca="1">_xlfn.IFNA(INDEX(Colony!$N$6:$N$15,MATCH(G570,Colony!$D$6:$D$15)),"")</f>
        <v/>
      </c>
      <c r="I570" s="12" t="str">
        <f t="shared" ca="1" si="16"/>
        <v/>
      </c>
    </row>
    <row r="571" spans="4:9" x14ac:dyDescent="0.25">
      <c r="D571">
        <f t="shared" ca="1" si="15"/>
        <v>576</v>
      </c>
      <c r="E571" s="2" t="str">
        <f t="array" aca="1" ref="E571" ca="1">IFERROR(_xlfn.IFNA(INDEX(Breeding!$K$4:$K$499,D571, 0),""),"")</f>
        <v/>
      </c>
      <c r="F571" t="str">
        <f t="array" aca="1" ref="F571" ca="1">IFERROR(_xlfn.IFNA(INDEX(Breeding!$M$4:$M$499,D571, 0),""),"")</f>
        <v/>
      </c>
      <c r="G571" t="str">
        <f t="array" aca="1" ref="G571" ca="1">IFERROR(_xlfn.IFNA(INDEX(Breeding!$N$4:$N$499,D571, 0),""),"")</f>
        <v/>
      </c>
      <c r="H571" t="str">
        <f ca="1">_xlfn.IFNA(INDEX(Colony!$N$6:$N$15,MATCH(G571,Colony!$D$6:$D$15)),"")</f>
        <v/>
      </c>
      <c r="I571" s="12" t="str">
        <f t="shared" ca="1" si="16"/>
        <v/>
      </c>
    </row>
    <row r="572" spans="4:9" x14ac:dyDescent="0.25">
      <c r="D572">
        <f t="shared" ca="1" si="15"/>
        <v>577</v>
      </c>
      <c r="E572" s="2" t="str">
        <f t="array" aca="1" ref="E572" ca="1">IFERROR(_xlfn.IFNA(INDEX(Breeding!$K$4:$K$499,D572, 0),""),"")</f>
        <v/>
      </c>
      <c r="F572" t="str">
        <f t="array" aca="1" ref="F572" ca="1">IFERROR(_xlfn.IFNA(INDEX(Breeding!$M$4:$M$499,D572, 0),""),"")</f>
        <v/>
      </c>
      <c r="G572" t="str">
        <f t="array" aca="1" ref="G572" ca="1">IFERROR(_xlfn.IFNA(INDEX(Breeding!$N$4:$N$499,D572, 0),""),"")</f>
        <v/>
      </c>
      <c r="H572" t="str">
        <f ca="1">_xlfn.IFNA(INDEX(Colony!$N$6:$N$15,MATCH(G572,Colony!$D$6:$D$15)),"")</f>
        <v/>
      </c>
      <c r="I572" s="12" t="str">
        <f t="shared" ca="1" si="16"/>
        <v/>
      </c>
    </row>
    <row r="573" spans="4:9" x14ac:dyDescent="0.25">
      <c r="D573">
        <f t="shared" ca="1" si="15"/>
        <v>578</v>
      </c>
      <c r="E573" s="2" t="str">
        <f t="array" aca="1" ref="E573" ca="1">IFERROR(_xlfn.IFNA(INDEX(Breeding!$K$4:$K$499,D573, 0),""),"")</f>
        <v/>
      </c>
      <c r="F573" t="str">
        <f t="array" aca="1" ref="F573" ca="1">IFERROR(_xlfn.IFNA(INDEX(Breeding!$M$4:$M$499,D573, 0),""),"")</f>
        <v/>
      </c>
      <c r="G573" t="str">
        <f t="array" aca="1" ref="G573" ca="1">IFERROR(_xlfn.IFNA(INDEX(Breeding!$N$4:$N$499,D573, 0),""),"")</f>
        <v/>
      </c>
      <c r="H573" t="str">
        <f ca="1">_xlfn.IFNA(INDEX(Colony!$N$6:$N$15,MATCH(G573,Colony!$D$6:$D$15)),"")</f>
        <v/>
      </c>
      <c r="I573" s="12" t="str">
        <f t="shared" ca="1" si="16"/>
        <v/>
      </c>
    </row>
    <row r="574" spans="4:9" x14ac:dyDescent="0.25">
      <c r="D574">
        <f t="shared" ca="1" si="15"/>
        <v>579</v>
      </c>
      <c r="E574" s="2" t="str">
        <f t="array" aca="1" ref="E574" ca="1">IFERROR(_xlfn.IFNA(INDEX(Breeding!$K$4:$K$499,D574, 0),""),"")</f>
        <v/>
      </c>
      <c r="F574" t="str">
        <f t="array" aca="1" ref="F574" ca="1">IFERROR(_xlfn.IFNA(INDEX(Breeding!$M$4:$M$499,D574, 0),""),"")</f>
        <v/>
      </c>
      <c r="G574" t="str">
        <f t="array" aca="1" ref="G574" ca="1">IFERROR(_xlfn.IFNA(INDEX(Breeding!$N$4:$N$499,D574, 0),""),"")</f>
        <v/>
      </c>
      <c r="H574" t="str">
        <f ca="1">_xlfn.IFNA(INDEX(Colony!$N$6:$N$15,MATCH(G574,Colony!$D$6:$D$15)),"")</f>
        <v/>
      </c>
      <c r="I574" s="12" t="str">
        <f t="shared" ca="1" si="16"/>
        <v/>
      </c>
    </row>
    <row r="575" spans="4:9" x14ac:dyDescent="0.25">
      <c r="D575">
        <f t="shared" ca="1" si="15"/>
        <v>580</v>
      </c>
      <c r="E575" s="2" t="str">
        <f t="array" aca="1" ref="E575" ca="1">IFERROR(_xlfn.IFNA(INDEX(Breeding!$K$4:$K$499,D575, 0),""),"")</f>
        <v/>
      </c>
      <c r="F575" t="str">
        <f t="array" aca="1" ref="F575" ca="1">IFERROR(_xlfn.IFNA(INDEX(Breeding!$M$4:$M$499,D575, 0),""),"")</f>
        <v/>
      </c>
      <c r="G575" t="str">
        <f t="array" aca="1" ref="G575" ca="1">IFERROR(_xlfn.IFNA(INDEX(Breeding!$N$4:$N$499,D575, 0),""),"")</f>
        <v/>
      </c>
      <c r="H575" t="str">
        <f ca="1">_xlfn.IFNA(INDEX(Colony!$N$6:$N$15,MATCH(G575,Colony!$D$6:$D$15)),"")</f>
        <v/>
      </c>
      <c r="I575" s="12" t="str">
        <f t="shared" ca="1" si="16"/>
        <v/>
      </c>
    </row>
    <row r="576" spans="4:9" x14ac:dyDescent="0.25">
      <c r="D576">
        <f t="shared" ca="1" si="15"/>
        <v>581</v>
      </c>
      <c r="E576" s="2" t="str">
        <f t="array" aca="1" ref="E576" ca="1">IFERROR(_xlfn.IFNA(INDEX(Breeding!$K$4:$K$499,D576, 0),""),"")</f>
        <v/>
      </c>
      <c r="F576" t="str">
        <f t="array" aca="1" ref="F576" ca="1">IFERROR(_xlfn.IFNA(INDEX(Breeding!$M$4:$M$499,D576, 0),""),"")</f>
        <v/>
      </c>
      <c r="G576" t="str">
        <f t="array" aca="1" ref="G576" ca="1">IFERROR(_xlfn.IFNA(INDEX(Breeding!$N$4:$N$499,D576, 0),""),"")</f>
        <v/>
      </c>
      <c r="H576" t="str">
        <f ca="1">_xlfn.IFNA(INDEX(Colony!$N$6:$N$15,MATCH(G576,Colony!$D$6:$D$15)),"")</f>
        <v/>
      </c>
      <c r="I576" s="12" t="str">
        <f t="shared" ca="1" si="16"/>
        <v/>
      </c>
    </row>
    <row r="577" spans="4:9" x14ac:dyDescent="0.25">
      <c r="D577">
        <f t="shared" ca="1" si="15"/>
        <v>582</v>
      </c>
      <c r="E577" s="2" t="str">
        <f t="array" aca="1" ref="E577" ca="1">IFERROR(_xlfn.IFNA(INDEX(Breeding!$K$4:$K$499,D577, 0),""),"")</f>
        <v/>
      </c>
      <c r="F577" t="str">
        <f t="array" aca="1" ref="F577" ca="1">IFERROR(_xlfn.IFNA(INDEX(Breeding!$M$4:$M$499,D577, 0),""),"")</f>
        <v/>
      </c>
      <c r="G577" t="str">
        <f t="array" aca="1" ref="G577" ca="1">IFERROR(_xlfn.IFNA(INDEX(Breeding!$N$4:$N$499,D577, 0),""),"")</f>
        <v/>
      </c>
      <c r="H577" t="str">
        <f ca="1">_xlfn.IFNA(INDEX(Colony!$N$6:$N$15,MATCH(G577,Colony!$D$6:$D$15)),"")</f>
        <v/>
      </c>
      <c r="I577" s="12" t="str">
        <f t="shared" ca="1" si="16"/>
        <v/>
      </c>
    </row>
    <row r="578" spans="4:9" x14ac:dyDescent="0.25">
      <c r="D578">
        <f t="shared" ca="1" si="15"/>
        <v>583</v>
      </c>
      <c r="E578" s="2" t="str">
        <f t="array" aca="1" ref="E578" ca="1">IFERROR(_xlfn.IFNA(INDEX(Breeding!$K$4:$K$499,D578, 0),""),"")</f>
        <v/>
      </c>
      <c r="F578" t="str">
        <f t="array" aca="1" ref="F578" ca="1">IFERROR(_xlfn.IFNA(INDEX(Breeding!$M$4:$M$499,D578, 0),""),"")</f>
        <v/>
      </c>
      <c r="G578" t="str">
        <f t="array" aca="1" ref="G578" ca="1">IFERROR(_xlfn.IFNA(INDEX(Breeding!$N$4:$N$499,D578, 0),""),"")</f>
        <v/>
      </c>
      <c r="H578" t="str">
        <f ca="1">_xlfn.IFNA(INDEX(Colony!$N$6:$N$15,MATCH(G578,Colony!$D$6:$D$15)),"")</f>
        <v/>
      </c>
      <c r="I578" s="12" t="str">
        <f t="shared" ca="1" si="16"/>
        <v/>
      </c>
    </row>
    <row r="579" spans="4:9" x14ac:dyDescent="0.25">
      <c r="D579">
        <f t="shared" ca="1" si="15"/>
        <v>584</v>
      </c>
      <c r="E579" s="2" t="str">
        <f t="array" aca="1" ref="E579" ca="1">IFERROR(_xlfn.IFNA(INDEX(Breeding!$K$4:$K$499,D579, 0),""),"")</f>
        <v/>
      </c>
      <c r="F579" t="str">
        <f t="array" aca="1" ref="F579" ca="1">IFERROR(_xlfn.IFNA(INDEX(Breeding!$M$4:$M$499,D579, 0),""),"")</f>
        <v/>
      </c>
      <c r="G579" t="str">
        <f t="array" aca="1" ref="G579" ca="1">IFERROR(_xlfn.IFNA(INDEX(Breeding!$N$4:$N$499,D579, 0),""),"")</f>
        <v/>
      </c>
      <c r="H579" t="str">
        <f ca="1">_xlfn.IFNA(INDEX(Colony!$N$6:$N$15,MATCH(G579,Colony!$D$6:$D$15)),"")</f>
        <v/>
      </c>
      <c r="I579" s="12" t="str">
        <f t="shared" ca="1" si="16"/>
        <v/>
      </c>
    </row>
    <row r="580" spans="4:9" x14ac:dyDescent="0.25">
      <c r="D580">
        <f t="shared" ca="1" si="15"/>
        <v>585</v>
      </c>
      <c r="E580" s="2" t="str">
        <f t="array" aca="1" ref="E580" ca="1">IFERROR(_xlfn.IFNA(INDEX(Breeding!$K$4:$K$499,D580, 0),""),"")</f>
        <v/>
      </c>
      <c r="F580" t="str">
        <f t="array" aca="1" ref="F580" ca="1">IFERROR(_xlfn.IFNA(INDEX(Breeding!$M$4:$M$499,D580, 0),""),"")</f>
        <v/>
      </c>
      <c r="G580" t="str">
        <f t="array" aca="1" ref="G580" ca="1">IFERROR(_xlfn.IFNA(INDEX(Breeding!$N$4:$N$499,D580, 0),""),"")</f>
        <v/>
      </c>
      <c r="H580" t="str">
        <f ca="1">_xlfn.IFNA(INDEX(Colony!$N$6:$N$15,MATCH(G580,Colony!$D$6:$D$15)),"")</f>
        <v/>
      </c>
      <c r="I580" s="12" t="str">
        <f t="shared" ca="1" si="16"/>
        <v/>
      </c>
    </row>
    <row r="581" spans="4:9" x14ac:dyDescent="0.25">
      <c r="D581">
        <f t="shared" ca="1" si="15"/>
        <v>586</v>
      </c>
      <c r="E581" s="2" t="str">
        <f t="array" aca="1" ref="E581" ca="1">IFERROR(_xlfn.IFNA(INDEX(Breeding!$K$4:$K$499,D581, 0),""),"")</f>
        <v/>
      </c>
      <c r="F581" t="str">
        <f t="array" aca="1" ref="F581" ca="1">IFERROR(_xlfn.IFNA(INDEX(Breeding!$M$4:$M$499,D581, 0),""),"")</f>
        <v/>
      </c>
      <c r="G581" t="str">
        <f t="array" aca="1" ref="G581" ca="1">IFERROR(_xlfn.IFNA(INDEX(Breeding!$N$4:$N$499,D581, 0),""),"")</f>
        <v/>
      </c>
      <c r="H581" t="str">
        <f ca="1">_xlfn.IFNA(INDEX(Colony!$N$6:$N$15,MATCH(G581,Colony!$D$6:$D$15)),"")</f>
        <v/>
      </c>
      <c r="I581" s="12" t="str">
        <f t="shared" ca="1" si="16"/>
        <v/>
      </c>
    </row>
    <row r="582" spans="4:9" x14ac:dyDescent="0.25">
      <c r="D582">
        <f t="shared" ca="1" si="15"/>
        <v>587</v>
      </c>
      <c r="E582" s="2" t="str">
        <f t="array" aca="1" ref="E582" ca="1">IFERROR(_xlfn.IFNA(INDEX(Breeding!$K$4:$K$499,D582, 0),""),"")</f>
        <v/>
      </c>
      <c r="F582" t="str">
        <f t="array" aca="1" ref="F582" ca="1">IFERROR(_xlfn.IFNA(INDEX(Breeding!$M$4:$M$499,D582, 0),""),"")</f>
        <v/>
      </c>
      <c r="G582" t="str">
        <f t="array" aca="1" ref="G582" ca="1">IFERROR(_xlfn.IFNA(INDEX(Breeding!$N$4:$N$499,D582, 0),""),"")</f>
        <v/>
      </c>
      <c r="H582" t="str">
        <f ca="1">_xlfn.IFNA(INDEX(Colony!$N$6:$N$15,MATCH(G582,Colony!$D$6:$D$15)),"")</f>
        <v/>
      </c>
      <c r="I582" s="12" t="str">
        <f t="shared" ca="1" si="16"/>
        <v/>
      </c>
    </row>
    <row r="583" spans="4:9" x14ac:dyDescent="0.25">
      <c r="D583">
        <f t="shared" ca="1" si="15"/>
        <v>588</v>
      </c>
      <c r="E583" s="2" t="str">
        <f t="array" aca="1" ref="E583" ca="1">IFERROR(_xlfn.IFNA(INDEX(Breeding!$K$4:$K$499,D583, 0),""),"")</f>
        <v/>
      </c>
      <c r="F583" t="str">
        <f t="array" aca="1" ref="F583" ca="1">IFERROR(_xlfn.IFNA(INDEX(Breeding!$M$4:$M$499,D583, 0),""),"")</f>
        <v/>
      </c>
      <c r="G583" t="str">
        <f t="array" aca="1" ref="G583" ca="1">IFERROR(_xlfn.IFNA(INDEX(Breeding!$N$4:$N$499,D583, 0),""),"")</f>
        <v/>
      </c>
      <c r="H583" t="str">
        <f ca="1">_xlfn.IFNA(INDEX(Colony!$N$6:$N$15,MATCH(G583,Colony!$D$6:$D$15)),"")</f>
        <v/>
      </c>
      <c r="I583" s="12" t="str">
        <f t="shared" ca="1" si="16"/>
        <v/>
      </c>
    </row>
    <row r="584" spans="4:9" x14ac:dyDescent="0.25">
      <c r="D584">
        <f t="shared" ref="D584:D647" ca="1" si="17">D583+1</f>
        <v>589</v>
      </c>
      <c r="E584" s="2" t="str">
        <f t="array" aca="1" ref="E584" ca="1">IFERROR(_xlfn.IFNA(INDEX(Breeding!$K$4:$K$499,D584, 0),""),"")</f>
        <v/>
      </c>
      <c r="F584" t="str">
        <f t="array" aca="1" ref="F584" ca="1">IFERROR(_xlfn.IFNA(INDEX(Breeding!$M$4:$M$499,D584, 0),""),"")</f>
        <v/>
      </c>
      <c r="G584" t="str">
        <f t="array" aca="1" ref="G584" ca="1">IFERROR(_xlfn.IFNA(INDEX(Breeding!$N$4:$N$499,D584, 0),""),"")</f>
        <v/>
      </c>
      <c r="H584" t="str">
        <f ca="1">_xlfn.IFNA(INDEX(Colony!$N$6:$N$15,MATCH(G584,Colony!$D$6:$D$15)),"")</f>
        <v/>
      </c>
      <c r="I584" s="12" t="str">
        <f t="shared" ca="1" si="16"/>
        <v/>
      </c>
    </row>
    <row r="585" spans="4:9" x14ac:dyDescent="0.25">
      <c r="D585">
        <f t="shared" ca="1" si="17"/>
        <v>590</v>
      </c>
      <c r="E585" s="2" t="str">
        <f t="array" aca="1" ref="E585" ca="1">IFERROR(_xlfn.IFNA(INDEX(Breeding!$K$4:$K$499,D585, 0),""),"")</f>
        <v/>
      </c>
      <c r="F585" t="str">
        <f t="array" aca="1" ref="F585" ca="1">IFERROR(_xlfn.IFNA(INDEX(Breeding!$M$4:$M$499,D585, 0),""),"")</f>
        <v/>
      </c>
      <c r="G585" t="str">
        <f t="array" aca="1" ref="G585" ca="1">IFERROR(_xlfn.IFNA(INDEX(Breeding!$N$4:$N$499,D585, 0),""),"")</f>
        <v/>
      </c>
      <c r="H585" t="str">
        <f ca="1">_xlfn.IFNA(INDEX(Colony!$N$6:$N$15,MATCH(G585,Colony!$D$6:$D$15)),"")</f>
        <v/>
      </c>
      <c r="I585" s="12" t="str">
        <f t="shared" ca="1" si="16"/>
        <v/>
      </c>
    </row>
    <row r="586" spans="4:9" x14ac:dyDescent="0.25">
      <c r="D586">
        <f t="shared" ca="1" si="17"/>
        <v>591</v>
      </c>
      <c r="E586" s="2" t="str">
        <f t="array" aca="1" ref="E586" ca="1">IFERROR(_xlfn.IFNA(INDEX(Breeding!$K$4:$K$499,D586, 0),""),"")</f>
        <v/>
      </c>
      <c r="F586" t="str">
        <f t="array" aca="1" ref="F586" ca="1">IFERROR(_xlfn.IFNA(INDEX(Breeding!$M$4:$M$499,D586, 0),""),"")</f>
        <v/>
      </c>
      <c r="G586" t="str">
        <f t="array" aca="1" ref="G586" ca="1">IFERROR(_xlfn.IFNA(INDEX(Breeding!$N$4:$N$499,D586, 0),""),"")</f>
        <v/>
      </c>
      <c r="H586" t="str">
        <f ca="1">_xlfn.IFNA(INDEX(Colony!$N$6:$N$15,MATCH(G586,Colony!$D$6:$D$15)),"")</f>
        <v/>
      </c>
      <c r="I586" s="12" t="str">
        <f t="shared" ca="1" si="16"/>
        <v/>
      </c>
    </row>
    <row r="587" spans="4:9" x14ac:dyDescent="0.25">
      <c r="D587">
        <f t="shared" ca="1" si="17"/>
        <v>592</v>
      </c>
      <c r="E587" s="2" t="str">
        <f t="array" aca="1" ref="E587" ca="1">IFERROR(_xlfn.IFNA(INDEX(Breeding!$K$4:$K$499,D587, 0),""),"")</f>
        <v/>
      </c>
      <c r="F587" t="str">
        <f t="array" aca="1" ref="F587" ca="1">IFERROR(_xlfn.IFNA(INDEX(Breeding!$M$4:$M$499,D587, 0),""),"")</f>
        <v/>
      </c>
      <c r="G587" t="str">
        <f t="array" aca="1" ref="G587" ca="1">IFERROR(_xlfn.IFNA(INDEX(Breeding!$N$4:$N$499,D587, 0),""),"")</f>
        <v/>
      </c>
      <c r="H587" t="str">
        <f ca="1">_xlfn.IFNA(INDEX(Colony!$N$6:$N$15,MATCH(G587,Colony!$D$6:$D$15)),"")</f>
        <v/>
      </c>
      <c r="I587" s="12" t="str">
        <f t="shared" ca="1" si="16"/>
        <v/>
      </c>
    </row>
    <row r="588" spans="4:9" x14ac:dyDescent="0.25">
      <c r="D588">
        <f t="shared" ca="1" si="17"/>
        <v>593</v>
      </c>
      <c r="E588" s="2" t="str">
        <f t="array" aca="1" ref="E588" ca="1">IFERROR(_xlfn.IFNA(INDEX(Breeding!$K$4:$K$499,D588, 0),""),"")</f>
        <v/>
      </c>
      <c r="F588" t="str">
        <f t="array" aca="1" ref="F588" ca="1">IFERROR(_xlfn.IFNA(INDEX(Breeding!$M$4:$M$499,D588, 0),""),"")</f>
        <v/>
      </c>
      <c r="G588" t="str">
        <f t="array" aca="1" ref="G588" ca="1">IFERROR(_xlfn.IFNA(INDEX(Breeding!$N$4:$N$499,D588, 0),""),"")</f>
        <v/>
      </c>
      <c r="H588" t="str">
        <f ca="1">_xlfn.IFNA(INDEX(Colony!$N$6:$N$15,MATCH(G588,Colony!$D$6:$D$15)),"")</f>
        <v/>
      </c>
      <c r="I588" s="12" t="str">
        <f t="shared" ca="1" si="16"/>
        <v/>
      </c>
    </row>
    <row r="589" spans="4:9" x14ac:dyDescent="0.25">
      <c r="D589">
        <f t="shared" ca="1" si="17"/>
        <v>594</v>
      </c>
      <c r="E589" s="2" t="str">
        <f t="array" aca="1" ref="E589" ca="1">IFERROR(_xlfn.IFNA(INDEX(Breeding!$K$4:$K$499,D589, 0),""),"")</f>
        <v/>
      </c>
      <c r="F589" t="str">
        <f t="array" aca="1" ref="F589" ca="1">IFERROR(_xlfn.IFNA(INDEX(Breeding!$M$4:$M$499,D589, 0),""),"")</f>
        <v/>
      </c>
      <c r="G589" t="str">
        <f t="array" aca="1" ref="G589" ca="1">IFERROR(_xlfn.IFNA(INDEX(Breeding!$N$4:$N$499,D589, 0),""),"")</f>
        <v/>
      </c>
      <c r="H589" t="str">
        <f ca="1">_xlfn.IFNA(INDEX(Colony!$N$6:$N$15,MATCH(G589,Colony!$D$6:$D$15)),"")</f>
        <v/>
      </c>
      <c r="I589" s="12" t="str">
        <f t="shared" ca="1" si="16"/>
        <v/>
      </c>
    </row>
    <row r="590" spans="4:9" x14ac:dyDescent="0.25">
      <c r="D590">
        <f t="shared" ca="1" si="17"/>
        <v>595</v>
      </c>
      <c r="E590" s="2" t="str">
        <f t="array" aca="1" ref="E590" ca="1">IFERROR(_xlfn.IFNA(INDEX(Breeding!$K$4:$K$499,D590, 0),""),"")</f>
        <v/>
      </c>
      <c r="F590" t="str">
        <f t="array" aca="1" ref="F590" ca="1">IFERROR(_xlfn.IFNA(INDEX(Breeding!$M$4:$M$499,D590, 0),""),"")</f>
        <v/>
      </c>
      <c r="G590" t="str">
        <f t="array" aca="1" ref="G590" ca="1">IFERROR(_xlfn.IFNA(INDEX(Breeding!$N$4:$N$499,D590, 0),""),"")</f>
        <v/>
      </c>
      <c r="H590" t="str">
        <f ca="1">_xlfn.IFNA(INDEX(Colony!$N$6:$N$15,MATCH(G590,Colony!$D$6:$D$15)),"")</f>
        <v/>
      </c>
      <c r="I590" s="12" t="str">
        <f t="shared" ca="1" si="16"/>
        <v/>
      </c>
    </row>
    <row r="591" spans="4:9" x14ac:dyDescent="0.25">
      <c r="D591">
        <f t="shared" ca="1" si="17"/>
        <v>596</v>
      </c>
      <c r="E591" s="2" t="str">
        <f t="array" aca="1" ref="E591" ca="1">IFERROR(_xlfn.IFNA(INDEX(Breeding!$K$4:$K$499,D591, 0),""),"")</f>
        <v/>
      </c>
      <c r="F591" t="str">
        <f t="array" aca="1" ref="F591" ca="1">IFERROR(_xlfn.IFNA(INDEX(Breeding!$M$4:$M$499,D591, 0),""),"")</f>
        <v/>
      </c>
      <c r="G591" t="str">
        <f t="array" aca="1" ref="G591" ca="1">IFERROR(_xlfn.IFNA(INDEX(Breeding!$N$4:$N$499,D591, 0),""),"")</f>
        <v/>
      </c>
      <c r="H591" t="str">
        <f ca="1">_xlfn.IFNA(INDEX(Colony!$N$6:$N$15,MATCH(G591,Colony!$D$6:$D$15)),"")</f>
        <v/>
      </c>
      <c r="I591" s="12" t="str">
        <f t="shared" ca="1" si="16"/>
        <v/>
      </c>
    </row>
    <row r="592" spans="4:9" x14ac:dyDescent="0.25">
      <c r="D592">
        <f t="shared" ca="1" si="17"/>
        <v>597</v>
      </c>
      <c r="E592" s="2" t="str">
        <f t="array" aca="1" ref="E592" ca="1">IFERROR(_xlfn.IFNA(INDEX(Breeding!$K$4:$K$499,D592, 0),""),"")</f>
        <v/>
      </c>
      <c r="F592" t="str">
        <f t="array" aca="1" ref="F592" ca="1">IFERROR(_xlfn.IFNA(INDEX(Breeding!$M$4:$M$499,D592, 0),""),"")</f>
        <v/>
      </c>
      <c r="G592" t="str">
        <f t="array" aca="1" ref="G592" ca="1">IFERROR(_xlfn.IFNA(INDEX(Breeding!$N$4:$N$499,D592, 0),""),"")</f>
        <v/>
      </c>
      <c r="H592" t="str">
        <f ca="1">_xlfn.IFNA(INDEX(Colony!$N$6:$N$15,MATCH(G592,Colony!$D$6:$D$15)),"")</f>
        <v/>
      </c>
      <c r="I592" s="12" t="str">
        <f t="shared" ca="1" si="16"/>
        <v/>
      </c>
    </row>
    <row r="593" spans="4:9" x14ac:dyDescent="0.25">
      <c r="D593">
        <f t="shared" ca="1" si="17"/>
        <v>598</v>
      </c>
      <c r="E593" s="2" t="str">
        <f t="array" aca="1" ref="E593" ca="1">IFERROR(_xlfn.IFNA(INDEX(Breeding!$K$4:$K$499,D593, 0),""),"")</f>
        <v/>
      </c>
      <c r="F593" t="str">
        <f t="array" aca="1" ref="F593" ca="1">IFERROR(_xlfn.IFNA(INDEX(Breeding!$M$4:$M$499,D593, 0),""),"")</f>
        <v/>
      </c>
      <c r="G593" t="str">
        <f t="array" aca="1" ref="G593" ca="1">IFERROR(_xlfn.IFNA(INDEX(Breeding!$N$4:$N$499,D593, 0),""),"")</f>
        <v/>
      </c>
      <c r="H593" t="str">
        <f ca="1">_xlfn.IFNA(INDEX(Colony!$N$6:$N$15,MATCH(G593,Colony!$D$6:$D$15)),"")</f>
        <v/>
      </c>
      <c r="I593" s="12" t="str">
        <f t="shared" ca="1" si="16"/>
        <v/>
      </c>
    </row>
    <row r="594" spans="4:9" x14ac:dyDescent="0.25">
      <c r="D594">
        <f t="shared" ca="1" si="17"/>
        <v>599</v>
      </c>
      <c r="E594" s="2" t="str">
        <f t="array" aca="1" ref="E594" ca="1">IFERROR(_xlfn.IFNA(INDEX(Breeding!$K$4:$K$499,D594, 0),""),"")</f>
        <v/>
      </c>
      <c r="F594" t="str">
        <f t="array" aca="1" ref="F594" ca="1">IFERROR(_xlfn.IFNA(INDEX(Breeding!$M$4:$M$499,D594, 0),""),"")</f>
        <v/>
      </c>
      <c r="G594" t="str">
        <f t="array" aca="1" ref="G594" ca="1">IFERROR(_xlfn.IFNA(INDEX(Breeding!$N$4:$N$499,D594, 0),""),"")</f>
        <v/>
      </c>
      <c r="H594" t="str">
        <f ca="1">_xlfn.IFNA(INDEX(Colony!$N$6:$N$15,MATCH(G594,Colony!$D$6:$D$15)),"")</f>
        <v/>
      </c>
      <c r="I594" s="12" t="str">
        <f t="shared" ca="1" si="16"/>
        <v/>
      </c>
    </row>
    <row r="595" spans="4:9" x14ac:dyDescent="0.25">
      <c r="D595">
        <f t="shared" ca="1" si="17"/>
        <v>600</v>
      </c>
      <c r="E595" s="2" t="str">
        <f t="array" aca="1" ref="E595" ca="1">IFERROR(_xlfn.IFNA(INDEX(Breeding!$K$4:$K$499,D595, 0),""),"")</f>
        <v/>
      </c>
      <c r="F595" t="str">
        <f t="array" aca="1" ref="F595" ca="1">IFERROR(_xlfn.IFNA(INDEX(Breeding!$M$4:$M$499,D595, 0),""),"")</f>
        <v/>
      </c>
      <c r="G595" t="str">
        <f t="array" aca="1" ref="G595" ca="1">IFERROR(_xlfn.IFNA(INDEX(Breeding!$N$4:$N$499,D595, 0),""),"")</f>
        <v/>
      </c>
      <c r="H595" t="str">
        <f ca="1">_xlfn.IFNA(INDEX(Colony!$N$6:$N$15,MATCH(G595,Colony!$D$6:$D$15)),"")</f>
        <v/>
      </c>
      <c r="I595" s="12" t="str">
        <f t="shared" ca="1" si="16"/>
        <v/>
      </c>
    </row>
    <row r="596" spans="4:9" x14ac:dyDescent="0.25">
      <c r="D596">
        <f t="shared" ca="1" si="17"/>
        <v>601</v>
      </c>
      <c r="E596" s="2" t="str">
        <f t="array" aca="1" ref="E596" ca="1">IFERROR(_xlfn.IFNA(INDEX(Breeding!$K$4:$K$499,D596, 0),""),"")</f>
        <v/>
      </c>
      <c r="F596" t="str">
        <f t="array" aca="1" ref="F596" ca="1">IFERROR(_xlfn.IFNA(INDEX(Breeding!$M$4:$M$499,D596, 0),""),"")</f>
        <v/>
      </c>
      <c r="G596" t="str">
        <f t="array" aca="1" ref="G596" ca="1">IFERROR(_xlfn.IFNA(INDEX(Breeding!$N$4:$N$499,D596, 0),""),"")</f>
        <v/>
      </c>
      <c r="H596" t="str">
        <f ca="1">_xlfn.IFNA(INDEX(Colony!$N$6:$N$15,MATCH(G596,Colony!$D$6:$D$15)),"")</f>
        <v/>
      </c>
      <c r="I596" s="12" t="str">
        <f t="shared" ca="1" si="16"/>
        <v/>
      </c>
    </row>
    <row r="597" spans="4:9" x14ac:dyDescent="0.25">
      <c r="D597">
        <f t="shared" ca="1" si="17"/>
        <v>602</v>
      </c>
      <c r="E597" s="2" t="str">
        <f t="array" aca="1" ref="E597" ca="1">IFERROR(_xlfn.IFNA(INDEX(Breeding!$K$4:$K$499,D597, 0),""),"")</f>
        <v/>
      </c>
      <c r="F597" t="str">
        <f t="array" aca="1" ref="F597" ca="1">IFERROR(_xlfn.IFNA(INDEX(Breeding!$M$4:$M$499,D597, 0),""),"")</f>
        <v/>
      </c>
      <c r="G597" t="str">
        <f t="array" aca="1" ref="G597" ca="1">IFERROR(_xlfn.IFNA(INDEX(Breeding!$N$4:$N$499,D597, 0),""),"")</f>
        <v/>
      </c>
      <c r="H597" t="str">
        <f ca="1">_xlfn.IFNA(INDEX(Colony!$N$6:$N$15,MATCH(G597,Colony!$D$6:$D$15)),"")</f>
        <v/>
      </c>
      <c r="I597" s="12" t="str">
        <f t="shared" ca="1" si="16"/>
        <v/>
      </c>
    </row>
    <row r="598" spans="4:9" x14ac:dyDescent="0.25">
      <c r="D598">
        <f t="shared" ca="1" si="17"/>
        <v>603</v>
      </c>
      <c r="E598" s="2" t="str">
        <f t="array" aca="1" ref="E598" ca="1">IFERROR(_xlfn.IFNA(INDEX(Breeding!$K$4:$K$499,D598, 0),""),"")</f>
        <v/>
      </c>
      <c r="F598" t="str">
        <f t="array" aca="1" ref="F598" ca="1">IFERROR(_xlfn.IFNA(INDEX(Breeding!$M$4:$M$499,D598, 0),""),"")</f>
        <v/>
      </c>
      <c r="G598" t="str">
        <f t="array" aca="1" ref="G598" ca="1">IFERROR(_xlfn.IFNA(INDEX(Breeding!$N$4:$N$499,D598, 0),""),"")</f>
        <v/>
      </c>
      <c r="H598" t="str">
        <f ca="1">_xlfn.IFNA(INDEX(Colony!$N$6:$N$15,MATCH(G598,Colony!$D$6:$D$15)),"")</f>
        <v/>
      </c>
      <c r="I598" s="12" t="str">
        <f t="shared" ca="1" si="16"/>
        <v/>
      </c>
    </row>
    <row r="599" spans="4:9" x14ac:dyDescent="0.25">
      <c r="D599">
        <f t="shared" ca="1" si="17"/>
        <v>604</v>
      </c>
      <c r="E599" s="2" t="str">
        <f t="array" aca="1" ref="E599" ca="1">IFERROR(_xlfn.IFNA(INDEX(Breeding!$K$4:$K$499,D599, 0),""),"")</f>
        <v/>
      </c>
      <c r="F599" t="str">
        <f t="array" aca="1" ref="F599" ca="1">IFERROR(_xlfn.IFNA(INDEX(Breeding!$M$4:$M$499,D599, 0),""),"")</f>
        <v/>
      </c>
      <c r="G599" t="str">
        <f t="array" aca="1" ref="G599" ca="1">IFERROR(_xlfn.IFNA(INDEX(Breeding!$N$4:$N$499,D599, 0),""),"")</f>
        <v/>
      </c>
      <c r="H599" t="str">
        <f ca="1">_xlfn.IFNA(INDEX(Colony!$N$6:$N$15,MATCH(G599,Colony!$D$6:$D$15)),"")</f>
        <v/>
      </c>
      <c r="I599" s="12" t="str">
        <f t="shared" ca="1" si="16"/>
        <v/>
      </c>
    </row>
    <row r="600" spans="4:9" x14ac:dyDescent="0.25">
      <c r="D600">
        <f t="shared" ca="1" si="17"/>
        <v>605</v>
      </c>
      <c r="E600" s="2" t="str">
        <f t="array" aca="1" ref="E600" ca="1">IFERROR(_xlfn.IFNA(INDEX(Breeding!$K$4:$K$499,D600, 0),""),"")</f>
        <v/>
      </c>
      <c r="F600" t="str">
        <f t="array" aca="1" ref="F600" ca="1">IFERROR(_xlfn.IFNA(INDEX(Breeding!$M$4:$M$499,D600, 0),""),"")</f>
        <v/>
      </c>
      <c r="G600" t="str">
        <f t="array" aca="1" ref="G600" ca="1">IFERROR(_xlfn.IFNA(INDEX(Breeding!$N$4:$N$499,D600, 0),""),"")</f>
        <v/>
      </c>
      <c r="H600" t="str">
        <f ca="1">_xlfn.IFNA(INDEX(Colony!$N$6:$N$15,MATCH(G600,Colony!$D$6:$D$15)),"")</f>
        <v/>
      </c>
      <c r="I600" s="12" t="str">
        <f t="shared" ca="1" si="16"/>
        <v/>
      </c>
    </row>
    <row r="601" spans="4:9" x14ac:dyDescent="0.25">
      <c r="D601">
        <f t="shared" ca="1" si="17"/>
        <v>606</v>
      </c>
      <c r="E601" s="2" t="str">
        <f t="array" aca="1" ref="E601" ca="1">IFERROR(_xlfn.IFNA(INDEX(Breeding!$K$4:$K$499,D601, 0),""),"")</f>
        <v/>
      </c>
      <c r="F601" t="str">
        <f t="array" aca="1" ref="F601" ca="1">IFERROR(_xlfn.IFNA(INDEX(Breeding!$M$4:$M$499,D601, 0),""),"")</f>
        <v/>
      </c>
      <c r="G601" t="str">
        <f t="array" aca="1" ref="G601" ca="1">IFERROR(_xlfn.IFNA(INDEX(Breeding!$N$4:$N$499,D601, 0),""),"")</f>
        <v/>
      </c>
      <c r="H601" t="str">
        <f ca="1">_xlfn.IFNA(INDEX(Colony!$N$6:$N$15,MATCH(G601,Colony!$D$6:$D$15)),"")</f>
        <v/>
      </c>
      <c r="I601" s="12" t="str">
        <f t="shared" ca="1" si="16"/>
        <v/>
      </c>
    </row>
    <row r="602" spans="4:9" x14ac:dyDescent="0.25">
      <c r="D602">
        <f t="shared" ca="1" si="17"/>
        <v>607</v>
      </c>
      <c r="E602" s="2" t="str">
        <f t="array" aca="1" ref="E602" ca="1">IFERROR(_xlfn.IFNA(INDEX(Breeding!$K$4:$K$499,D602, 0),""),"")</f>
        <v/>
      </c>
      <c r="F602" t="str">
        <f t="array" aca="1" ref="F602" ca="1">IFERROR(_xlfn.IFNA(INDEX(Breeding!$M$4:$M$499,D602, 0),""),"")</f>
        <v/>
      </c>
      <c r="G602" t="str">
        <f t="array" aca="1" ref="G602" ca="1">IFERROR(_xlfn.IFNA(INDEX(Breeding!$N$4:$N$499,D602, 0),""),"")</f>
        <v/>
      </c>
      <c r="H602" t="str">
        <f ca="1">_xlfn.IFNA(INDEX(Colony!$N$6:$N$15,MATCH(G602,Colony!$D$6:$D$15)),"")</f>
        <v/>
      </c>
      <c r="I602" s="12" t="str">
        <f t="shared" ca="1" si="16"/>
        <v/>
      </c>
    </row>
    <row r="603" spans="4:9" x14ac:dyDescent="0.25">
      <c r="D603">
        <f t="shared" ca="1" si="17"/>
        <v>608</v>
      </c>
      <c r="E603" s="2" t="str">
        <f t="array" aca="1" ref="E603" ca="1">IFERROR(_xlfn.IFNA(INDEX(Breeding!$K$4:$K$499,D603, 0),""),"")</f>
        <v/>
      </c>
      <c r="F603" t="str">
        <f t="array" aca="1" ref="F603" ca="1">IFERROR(_xlfn.IFNA(INDEX(Breeding!$M$4:$M$499,D603, 0),""),"")</f>
        <v/>
      </c>
      <c r="G603" t="str">
        <f t="array" aca="1" ref="G603" ca="1">IFERROR(_xlfn.IFNA(INDEX(Breeding!$N$4:$N$499,D603, 0),""),"")</f>
        <v/>
      </c>
      <c r="H603" t="str">
        <f ca="1">_xlfn.IFNA(INDEX(Colony!$N$6:$N$15,MATCH(G603,Colony!$D$6:$D$15)),"")</f>
        <v/>
      </c>
      <c r="I603" s="12" t="str">
        <f t="shared" ca="1" si="16"/>
        <v/>
      </c>
    </row>
    <row r="604" spans="4:9" x14ac:dyDescent="0.25">
      <c r="D604">
        <f t="shared" ca="1" si="17"/>
        <v>609</v>
      </c>
      <c r="E604" s="2" t="str">
        <f t="array" aca="1" ref="E604" ca="1">IFERROR(_xlfn.IFNA(INDEX(Breeding!$K$4:$K$499,D604, 0),""),"")</f>
        <v/>
      </c>
      <c r="F604" t="str">
        <f t="array" aca="1" ref="F604" ca="1">IFERROR(_xlfn.IFNA(INDEX(Breeding!$M$4:$M$499,D604, 0),""),"")</f>
        <v/>
      </c>
      <c r="G604" t="str">
        <f t="array" aca="1" ref="G604" ca="1">IFERROR(_xlfn.IFNA(INDEX(Breeding!$N$4:$N$499,D604, 0),""),"")</f>
        <v/>
      </c>
      <c r="H604" t="str">
        <f ca="1">_xlfn.IFNA(INDEX(Colony!$N$6:$N$15,MATCH(G604,Colony!$D$6:$D$15)),"")</f>
        <v/>
      </c>
      <c r="I604" s="12" t="str">
        <f t="shared" ca="1" si="16"/>
        <v/>
      </c>
    </row>
    <row r="605" spans="4:9" x14ac:dyDescent="0.25">
      <c r="D605">
        <f t="shared" ca="1" si="17"/>
        <v>610</v>
      </c>
      <c r="E605" s="2" t="str">
        <f t="array" aca="1" ref="E605" ca="1">IFERROR(_xlfn.IFNA(INDEX(Breeding!$K$4:$K$499,D605, 0),""),"")</f>
        <v/>
      </c>
      <c r="F605" t="str">
        <f t="array" aca="1" ref="F605" ca="1">IFERROR(_xlfn.IFNA(INDEX(Breeding!$M$4:$M$499,D605, 0),""),"")</f>
        <v/>
      </c>
      <c r="G605" t="str">
        <f t="array" aca="1" ref="G605" ca="1">IFERROR(_xlfn.IFNA(INDEX(Breeding!$N$4:$N$499,D605, 0),""),"")</f>
        <v/>
      </c>
      <c r="H605" t="str">
        <f ca="1">_xlfn.IFNA(INDEX(Colony!$N$6:$N$15,MATCH(G605,Colony!$D$6:$D$15)),"")</f>
        <v/>
      </c>
      <c r="I605" s="12" t="str">
        <f t="shared" ca="1" si="16"/>
        <v/>
      </c>
    </row>
    <row r="606" spans="4:9" x14ac:dyDescent="0.25">
      <c r="D606">
        <f t="shared" ca="1" si="17"/>
        <v>611</v>
      </c>
      <c r="E606" s="2" t="str">
        <f t="array" aca="1" ref="E606" ca="1">IFERROR(_xlfn.IFNA(INDEX(Breeding!$K$4:$K$499,D606, 0),""),"")</f>
        <v/>
      </c>
      <c r="F606" t="str">
        <f t="array" aca="1" ref="F606" ca="1">IFERROR(_xlfn.IFNA(INDEX(Breeding!$M$4:$M$499,D606, 0),""),"")</f>
        <v/>
      </c>
      <c r="G606" t="str">
        <f t="array" aca="1" ref="G606" ca="1">IFERROR(_xlfn.IFNA(INDEX(Breeding!$N$4:$N$499,D606, 0),""),"")</f>
        <v/>
      </c>
      <c r="H606" t="str">
        <f ca="1">_xlfn.IFNA(INDEX(Colony!$N$6:$N$15,MATCH(G606,Colony!$D$6:$D$15)),"")</f>
        <v/>
      </c>
      <c r="I606" s="12" t="str">
        <f t="shared" ca="1" si="16"/>
        <v/>
      </c>
    </row>
    <row r="607" spans="4:9" x14ac:dyDescent="0.25">
      <c r="D607">
        <f t="shared" ca="1" si="17"/>
        <v>612</v>
      </c>
      <c r="E607" s="2" t="str">
        <f t="array" aca="1" ref="E607" ca="1">IFERROR(_xlfn.IFNA(INDEX(Breeding!$K$4:$K$499,D607, 0),""),"")</f>
        <v/>
      </c>
      <c r="F607" t="str">
        <f t="array" aca="1" ref="F607" ca="1">IFERROR(_xlfn.IFNA(INDEX(Breeding!$M$4:$M$499,D607, 0),""),"")</f>
        <v/>
      </c>
      <c r="G607" t="str">
        <f t="array" aca="1" ref="G607" ca="1">IFERROR(_xlfn.IFNA(INDEX(Breeding!$N$4:$N$499,D607, 0),""),"")</f>
        <v/>
      </c>
      <c r="H607" t="str">
        <f ca="1">_xlfn.IFNA(INDEX(Colony!$N$6:$N$15,MATCH(G607,Colony!$D$6:$D$15)),"")</f>
        <v/>
      </c>
      <c r="I607" s="12" t="str">
        <f t="shared" ca="1" si="16"/>
        <v/>
      </c>
    </row>
    <row r="608" spans="4:9" x14ac:dyDescent="0.25">
      <c r="D608">
        <f t="shared" ca="1" si="17"/>
        <v>613</v>
      </c>
      <c r="E608" s="2" t="str">
        <f t="array" aca="1" ref="E608" ca="1">IFERROR(_xlfn.IFNA(INDEX(Breeding!$K$4:$K$499,D608, 0),""),"")</f>
        <v/>
      </c>
      <c r="F608" t="str">
        <f t="array" aca="1" ref="F608" ca="1">IFERROR(_xlfn.IFNA(INDEX(Breeding!$M$4:$M$499,D608, 0),""),"")</f>
        <v/>
      </c>
      <c r="G608" t="str">
        <f t="array" aca="1" ref="G608" ca="1">IFERROR(_xlfn.IFNA(INDEX(Breeding!$N$4:$N$499,D608, 0),""),"")</f>
        <v/>
      </c>
      <c r="H608" t="str">
        <f ca="1">_xlfn.IFNA(INDEX(Colony!$N$6:$N$15,MATCH(G608,Colony!$D$6:$D$15)),"")</f>
        <v/>
      </c>
      <c r="I608" s="12" t="str">
        <f t="shared" ca="1" si="16"/>
        <v/>
      </c>
    </row>
    <row r="609" spans="4:9" x14ac:dyDescent="0.25">
      <c r="D609">
        <f t="shared" ca="1" si="17"/>
        <v>614</v>
      </c>
      <c r="E609" s="2" t="str">
        <f t="array" aca="1" ref="E609" ca="1">IFERROR(_xlfn.IFNA(INDEX(Breeding!$K$4:$K$499,D609, 0),""),"")</f>
        <v/>
      </c>
      <c r="F609" t="str">
        <f t="array" aca="1" ref="F609" ca="1">IFERROR(_xlfn.IFNA(INDEX(Breeding!$M$4:$M$499,D609, 0),""),"")</f>
        <v/>
      </c>
      <c r="G609" t="str">
        <f t="array" aca="1" ref="G609" ca="1">IFERROR(_xlfn.IFNA(INDEX(Breeding!$N$4:$N$499,D609, 0),""),"")</f>
        <v/>
      </c>
      <c r="H609" t="str">
        <f ca="1">_xlfn.IFNA(INDEX(Colony!$N$6:$N$15,MATCH(G609,Colony!$D$6:$D$15)),"")</f>
        <v/>
      </c>
      <c r="I609" s="12" t="str">
        <f t="shared" ca="1" si="16"/>
        <v/>
      </c>
    </row>
    <row r="610" spans="4:9" x14ac:dyDescent="0.25">
      <c r="D610">
        <f t="shared" ca="1" si="17"/>
        <v>615</v>
      </c>
      <c r="E610" s="2" t="str">
        <f t="array" aca="1" ref="E610" ca="1">IFERROR(_xlfn.IFNA(INDEX(Breeding!$K$4:$K$499,D610, 0),""),"")</f>
        <v/>
      </c>
      <c r="F610" t="str">
        <f t="array" aca="1" ref="F610" ca="1">IFERROR(_xlfn.IFNA(INDEX(Breeding!$M$4:$M$499,D610, 0),""),"")</f>
        <v/>
      </c>
      <c r="G610" t="str">
        <f t="array" aca="1" ref="G610" ca="1">IFERROR(_xlfn.IFNA(INDEX(Breeding!$N$4:$N$499,D610, 0),""),"")</f>
        <v/>
      </c>
      <c r="H610" t="str">
        <f ca="1">_xlfn.IFNA(INDEX(Colony!$N$6:$N$15,MATCH(G610,Colony!$D$6:$D$15)),"")</f>
        <v/>
      </c>
      <c r="I610" s="12" t="str">
        <f t="shared" ca="1" si="16"/>
        <v/>
      </c>
    </row>
    <row r="611" spans="4:9" x14ac:dyDescent="0.25">
      <c r="D611">
        <f t="shared" ca="1" si="17"/>
        <v>616</v>
      </c>
      <c r="E611" s="2" t="str">
        <f t="array" aca="1" ref="E611" ca="1">IFERROR(_xlfn.IFNA(INDEX(Breeding!$K$4:$K$499,D611, 0),""),"")</f>
        <v/>
      </c>
      <c r="F611" t="str">
        <f t="array" aca="1" ref="F611" ca="1">IFERROR(_xlfn.IFNA(INDEX(Breeding!$M$4:$M$499,D611, 0),""),"")</f>
        <v/>
      </c>
      <c r="G611" t="str">
        <f t="array" aca="1" ref="G611" ca="1">IFERROR(_xlfn.IFNA(INDEX(Breeding!$N$4:$N$499,D611, 0),""),"")</f>
        <v/>
      </c>
      <c r="H611" t="str">
        <f ca="1">_xlfn.IFNA(INDEX(Colony!$N$6:$N$15,MATCH(G611,Colony!$D$6:$D$15)),"")</f>
        <v/>
      </c>
      <c r="I611" s="12" t="str">
        <f t="shared" ca="1" si="16"/>
        <v/>
      </c>
    </row>
    <row r="612" spans="4:9" x14ac:dyDescent="0.25">
      <c r="D612">
        <f t="shared" ca="1" si="17"/>
        <v>617</v>
      </c>
      <c r="E612" s="2" t="str">
        <f t="array" aca="1" ref="E612" ca="1">IFERROR(_xlfn.IFNA(INDEX(Breeding!$K$4:$K$499,D612, 0),""),"")</f>
        <v/>
      </c>
      <c r="F612" t="str">
        <f t="array" aca="1" ref="F612" ca="1">IFERROR(_xlfn.IFNA(INDEX(Breeding!$M$4:$M$499,D612, 0),""),"")</f>
        <v/>
      </c>
      <c r="G612" t="str">
        <f t="array" aca="1" ref="G612" ca="1">IFERROR(_xlfn.IFNA(INDEX(Breeding!$N$4:$N$499,D612, 0),""),"")</f>
        <v/>
      </c>
      <c r="H612" t="str">
        <f ca="1">_xlfn.IFNA(INDEX(Colony!$N$6:$N$15,MATCH(G612,Colony!$D$6:$D$15)),"")</f>
        <v/>
      </c>
      <c r="I612" s="12" t="str">
        <f t="shared" ca="1" si="16"/>
        <v/>
      </c>
    </row>
    <row r="613" spans="4:9" x14ac:dyDescent="0.25">
      <c r="D613">
        <f t="shared" ca="1" si="17"/>
        <v>618</v>
      </c>
      <c r="E613" s="2" t="str">
        <f t="array" aca="1" ref="E613" ca="1">IFERROR(_xlfn.IFNA(INDEX(Breeding!$K$4:$K$499,D613, 0),""),"")</f>
        <v/>
      </c>
      <c r="F613" t="str">
        <f t="array" aca="1" ref="F613" ca="1">IFERROR(_xlfn.IFNA(INDEX(Breeding!$M$4:$M$499,D613, 0),""),"")</f>
        <v/>
      </c>
      <c r="G613" t="str">
        <f t="array" aca="1" ref="G613" ca="1">IFERROR(_xlfn.IFNA(INDEX(Breeding!$N$4:$N$499,D613, 0),""),"")</f>
        <v/>
      </c>
      <c r="H613" t="str">
        <f ca="1">_xlfn.IFNA(INDEX(Colony!$N$6:$N$15,MATCH(G613,Colony!$D$6:$D$15)),"")</f>
        <v/>
      </c>
      <c r="I613" s="12" t="str">
        <f t="shared" ref="I613:I676" ca="1" si="18">IFERROR(E613+21,"")</f>
        <v/>
      </c>
    </row>
    <row r="614" spans="4:9" x14ac:dyDescent="0.25">
      <c r="D614">
        <f t="shared" ca="1" si="17"/>
        <v>619</v>
      </c>
      <c r="E614" s="2" t="str">
        <f t="array" aca="1" ref="E614" ca="1">IFERROR(_xlfn.IFNA(INDEX(Breeding!$K$4:$K$499,D614, 0),""),"")</f>
        <v/>
      </c>
      <c r="F614" t="str">
        <f t="array" aca="1" ref="F614" ca="1">IFERROR(_xlfn.IFNA(INDEX(Breeding!$M$4:$M$499,D614, 0),""),"")</f>
        <v/>
      </c>
      <c r="G614" t="str">
        <f t="array" aca="1" ref="G614" ca="1">IFERROR(_xlfn.IFNA(INDEX(Breeding!$N$4:$N$499,D614, 0),""),"")</f>
        <v/>
      </c>
      <c r="H614" t="str">
        <f ca="1">_xlfn.IFNA(INDEX(Colony!$N$6:$N$15,MATCH(G614,Colony!$D$6:$D$15)),"")</f>
        <v/>
      </c>
      <c r="I614" s="12" t="str">
        <f t="shared" ca="1" si="18"/>
        <v/>
      </c>
    </row>
    <row r="615" spans="4:9" x14ac:dyDescent="0.25">
      <c r="D615">
        <f t="shared" ca="1" si="17"/>
        <v>620</v>
      </c>
      <c r="E615" s="2" t="str">
        <f t="array" aca="1" ref="E615" ca="1">IFERROR(_xlfn.IFNA(INDEX(Breeding!$K$4:$K$499,D615, 0),""),"")</f>
        <v/>
      </c>
      <c r="F615" t="str">
        <f t="array" aca="1" ref="F615" ca="1">IFERROR(_xlfn.IFNA(INDEX(Breeding!$M$4:$M$499,D615, 0),""),"")</f>
        <v/>
      </c>
      <c r="G615" t="str">
        <f t="array" aca="1" ref="G615" ca="1">IFERROR(_xlfn.IFNA(INDEX(Breeding!$N$4:$N$499,D615, 0),""),"")</f>
        <v/>
      </c>
      <c r="H615" t="str">
        <f ca="1">_xlfn.IFNA(INDEX(Colony!$N$6:$N$15,MATCH(G615,Colony!$D$6:$D$15)),"")</f>
        <v/>
      </c>
      <c r="I615" s="12" t="str">
        <f t="shared" ca="1" si="18"/>
        <v/>
      </c>
    </row>
    <row r="616" spans="4:9" x14ac:dyDescent="0.25">
      <c r="D616">
        <f t="shared" ca="1" si="17"/>
        <v>621</v>
      </c>
      <c r="E616" s="2" t="str">
        <f t="array" aca="1" ref="E616" ca="1">IFERROR(_xlfn.IFNA(INDEX(Breeding!$K$4:$K$499,D616, 0),""),"")</f>
        <v/>
      </c>
      <c r="F616" t="str">
        <f t="array" aca="1" ref="F616" ca="1">IFERROR(_xlfn.IFNA(INDEX(Breeding!$M$4:$M$499,D616, 0),""),"")</f>
        <v/>
      </c>
      <c r="G616" t="str">
        <f t="array" aca="1" ref="G616" ca="1">IFERROR(_xlfn.IFNA(INDEX(Breeding!$N$4:$N$499,D616, 0),""),"")</f>
        <v/>
      </c>
      <c r="H616" t="str">
        <f ca="1">_xlfn.IFNA(INDEX(Colony!$N$6:$N$15,MATCH(G616,Colony!$D$6:$D$15)),"")</f>
        <v/>
      </c>
      <c r="I616" s="12" t="str">
        <f t="shared" ca="1" si="18"/>
        <v/>
      </c>
    </row>
    <row r="617" spans="4:9" x14ac:dyDescent="0.25">
      <c r="D617">
        <f t="shared" ca="1" si="17"/>
        <v>622</v>
      </c>
      <c r="E617" s="2" t="str">
        <f t="array" aca="1" ref="E617" ca="1">IFERROR(_xlfn.IFNA(INDEX(Breeding!$K$4:$K$499,D617, 0),""),"")</f>
        <v/>
      </c>
      <c r="F617" t="str">
        <f t="array" aca="1" ref="F617" ca="1">IFERROR(_xlfn.IFNA(INDEX(Breeding!$M$4:$M$499,D617, 0),""),"")</f>
        <v/>
      </c>
      <c r="G617" t="str">
        <f t="array" aca="1" ref="G617" ca="1">IFERROR(_xlfn.IFNA(INDEX(Breeding!$N$4:$N$499,D617, 0),""),"")</f>
        <v/>
      </c>
      <c r="H617" t="str">
        <f ca="1">_xlfn.IFNA(INDEX(Colony!$N$6:$N$15,MATCH(G617,Colony!$D$6:$D$15)),"")</f>
        <v/>
      </c>
      <c r="I617" s="12" t="str">
        <f t="shared" ca="1" si="18"/>
        <v/>
      </c>
    </row>
    <row r="618" spans="4:9" x14ac:dyDescent="0.25">
      <c r="D618">
        <f t="shared" ca="1" si="17"/>
        <v>623</v>
      </c>
      <c r="E618" s="2" t="str">
        <f t="array" aca="1" ref="E618" ca="1">IFERROR(_xlfn.IFNA(INDEX(Breeding!$K$4:$K$499,D618, 0),""),"")</f>
        <v/>
      </c>
      <c r="F618" t="str">
        <f t="array" aca="1" ref="F618" ca="1">IFERROR(_xlfn.IFNA(INDEX(Breeding!$M$4:$M$499,D618, 0),""),"")</f>
        <v/>
      </c>
      <c r="G618" t="str">
        <f t="array" aca="1" ref="G618" ca="1">IFERROR(_xlfn.IFNA(INDEX(Breeding!$N$4:$N$499,D618, 0),""),"")</f>
        <v/>
      </c>
      <c r="H618" t="str">
        <f ca="1">_xlfn.IFNA(INDEX(Colony!$N$6:$N$15,MATCH(G618,Colony!$D$6:$D$15)),"")</f>
        <v/>
      </c>
      <c r="I618" s="12" t="str">
        <f t="shared" ca="1" si="18"/>
        <v/>
      </c>
    </row>
    <row r="619" spans="4:9" x14ac:dyDescent="0.25">
      <c r="D619">
        <f t="shared" ca="1" si="17"/>
        <v>624</v>
      </c>
      <c r="E619" s="2" t="str">
        <f t="array" aca="1" ref="E619" ca="1">IFERROR(_xlfn.IFNA(INDEX(Breeding!$K$4:$K$499,D619, 0),""),"")</f>
        <v/>
      </c>
      <c r="F619" t="str">
        <f t="array" aca="1" ref="F619" ca="1">IFERROR(_xlfn.IFNA(INDEX(Breeding!$M$4:$M$499,D619, 0),""),"")</f>
        <v/>
      </c>
      <c r="G619" t="str">
        <f t="array" aca="1" ref="G619" ca="1">IFERROR(_xlfn.IFNA(INDEX(Breeding!$N$4:$N$499,D619, 0),""),"")</f>
        <v/>
      </c>
      <c r="H619" t="str">
        <f ca="1">_xlfn.IFNA(INDEX(Colony!$N$6:$N$15,MATCH(G619,Colony!$D$6:$D$15)),"")</f>
        <v/>
      </c>
      <c r="I619" s="12" t="str">
        <f t="shared" ca="1" si="18"/>
        <v/>
      </c>
    </row>
    <row r="620" spans="4:9" x14ac:dyDescent="0.25">
      <c r="D620">
        <f t="shared" ca="1" si="17"/>
        <v>625</v>
      </c>
      <c r="E620" s="2" t="str">
        <f t="array" aca="1" ref="E620" ca="1">IFERROR(_xlfn.IFNA(INDEX(Breeding!$K$4:$K$499,D620, 0),""),"")</f>
        <v/>
      </c>
      <c r="F620" t="str">
        <f t="array" aca="1" ref="F620" ca="1">IFERROR(_xlfn.IFNA(INDEX(Breeding!$M$4:$M$499,D620, 0),""),"")</f>
        <v/>
      </c>
      <c r="G620" t="str">
        <f t="array" aca="1" ref="G620" ca="1">IFERROR(_xlfn.IFNA(INDEX(Breeding!$N$4:$N$499,D620, 0),""),"")</f>
        <v/>
      </c>
      <c r="H620" t="str">
        <f ca="1">_xlfn.IFNA(INDEX(Colony!$N$6:$N$15,MATCH(G620,Colony!$D$6:$D$15)),"")</f>
        <v/>
      </c>
      <c r="I620" s="12" t="str">
        <f t="shared" ca="1" si="18"/>
        <v/>
      </c>
    </row>
    <row r="621" spans="4:9" x14ac:dyDescent="0.25">
      <c r="D621">
        <f t="shared" ca="1" si="17"/>
        <v>626</v>
      </c>
      <c r="E621" s="2" t="str">
        <f t="array" aca="1" ref="E621" ca="1">IFERROR(_xlfn.IFNA(INDEX(Breeding!$K$4:$K$499,D621, 0),""),"")</f>
        <v/>
      </c>
      <c r="F621" t="str">
        <f t="array" aca="1" ref="F621" ca="1">IFERROR(_xlfn.IFNA(INDEX(Breeding!$M$4:$M$499,D621, 0),""),"")</f>
        <v/>
      </c>
      <c r="G621" t="str">
        <f t="array" aca="1" ref="G621" ca="1">IFERROR(_xlfn.IFNA(INDEX(Breeding!$N$4:$N$499,D621, 0),""),"")</f>
        <v/>
      </c>
      <c r="H621" t="str">
        <f ca="1">_xlfn.IFNA(INDEX(Colony!$N$6:$N$15,MATCH(G621,Colony!$D$6:$D$15)),"")</f>
        <v/>
      </c>
      <c r="I621" s="12" t="str">
        <f t="shared" ca="1" si="18"/>
        <v/>
      </c>
    </row>
    <row r="622" spans="4:9" x14ac:dyDescent="0.25">
      <c r="D622">
        <f t="shared" ca="1" si="17"/>
        <v>627</v>
      </c>
      <c r="E622" s="2" t="str">
        <f t="array" aca="1" ref="E622" ca="1">IFERROR(_xlfn.IFNA(INDEX(Breeding!$K$4:$K$499,D622, 0),""),"")</f>
        <v/>
      </c>
      <c r="F622" t="str">
        <f t="array" aca="1" ref="F622" ca="1">IFERROR(_xlfn.IFNA(INDEX(Breeding!$M$4:$M$499,D622, 0),""),"")</f>
        <v/>
      </c>
      <c r="G622" t="str">
        <f t="array" aca="1" ref="G622" ca="1">IFERROR(_xlfn.IFNA(INDEX(Breeding!$N$4:$N$499,D622, 0),""),"")</f>
        <v/>
      </c>
      <c r="H622" t="str">
        <f ca="1">_xlfn.IFNA(INDEX(Colony!$N$6:$N$15,MATCH(G622,Colony!$D$6:$D$15)),"")</f>
        <v/>
      </c>
      <c r="I622" s="12" t="str">
        <f t="shared" ca="1" si="18"/>
        <v/>
      </c>
    </row>
    <row r="623" spans="4:9" x14ac:dyDescent="0.25">
      <c r="D623">
        <f t="shared" ca="1" si="17"/>
        <v>628</v>
      </c>
      <c r="E623" s="2" t="str">
        <f t="array" aca="1" ref="E623" ca="1">IFERROR(_xlfn.IFNA(INDEX(Breeding!$K$4:$K$499,D623, 0),""),"")</f>
        <v/>
      </c>
      <c r="F623" t="str">
        <f t="array" aca="1" ref="F623" ca="1">IFERROR(_xlfn.IFNA(INDEX(Breeding!$M$4:$M$499,D623, 0),""),"")</f>
        <v/>
      </c>
      <c r="G623" t="str">
        <f t="array" aca="1" ref="G623" ca="1">IFERROR(_xlfn.IFNA(INDEX(Breeding!$N$4:$N$499,D623, 0),""),"")</f>
        <v/>
      </c>
      <c r="H623" t="str">
        <f ca="1">_xlfn.IFNA(INDEX(Colony!$N$6:$N$15,MATCH(G623,Colony!$D$6:$D$15)),"")</f>
        <v/>
      </c>
      <c r="I623" s="12" t="str">
        <f t="shared" ca="1" si="18"/>
        <v/>
      </c>
    </row>
    <row r="624" spans="4:9" x14ac:dyDescent="0.25">
      <c r="D624">
        <f t="shared" ca="1" si="17"/>
        <v>629</v>
      </c>
      <c r="E624" s="2" t="str">
        <f t="array" aca="1" ref="E624" ca="1">IFERROR(_xlfn.IFNA(INDEX(Breeding!$K$4:$K$499,D624, 0),""),"")</f>
        <v/>
      </c>
      <c r="F624" t="str">
        <f t="array" aca="1" ref="F624" ca="1">IFERROR(_xlfn.IFNA(INDEX(Breeding!$M$4:$M$499,D624, 0),""),"")</f>
        <v/>
      </c>
      <c r="G624" t="str">
        <f t="array" aca="1" ref="G624" ca="1">IFERROR(_xlfn.IFNA(INDEX(Breeding!$N$4:$N$499,D624, 0),""),"")</f>
        <v/>
      </c>
      <c r="H624" t="str">
        <f ca="1">_xlfn.IFNA(INDEX(Colony!$N$6:$N$15,MATCH(G624,Colony!$D$6:$D$15)),"")</f>
        <v/>
      </c>
      <c r="I624" s="12" t="str">
        <f t="shared" ca="1" si="18"/>
        <v/>
      </c>
    </row>
    <row r="625" spans="4:9" x14ac:dyDescent="0.25">
      <c r="D625">
        <f t="shared" ca="1" si="17"/>
        <v>630</v>
      </c>
      <c r="E625" s="2" t="str">
        <f t="array" aca="1" ref="E625" ca="1">IFERROR(_xlfn.IFNA(INDEX(Breeding!$K$4:$K$499,D625, 0),""),"")</f>
        <v/>
      </c>
      <c r="F625" t="str">
        <f t="array" aca="1" ref="F625" ca="1">IFERROR(_xlfn.IFNA(INDEX(Breeding!$M$4:$M$499,D625, 0),""),"")</f>
        <v/>
      </c>
      <c r="G625" t="str">
        <f t="array" aca="1" ref="G625" ca="1">IFERROR(_xlfn.IFNA(INDEX(Breeding!$N$4:$N$499,D625, 0),""),"")</f>
        <v/>
      </c>
      <c r="H625" t="str">
        <f ca="1">_xlfn.IFNA(INDEX(Colony!$N$6:$N$15,MATCH(G625,Colony!$D$6:$D$15)),"")</f>
        <v/>
      </c>
      <c r="I625" s="12" t="str">
        <f t="shared" ca="1" si="18"/>
        <v/>
      </c>
    </row>
    <row r="626" spans="4:9" x14ac:dyDescent="0.25">
      <c r="D626">
        <f t="shared" ca="1" si="17"/>
        <v>631</v>
      </c>
      <c r="E626" s="2" t="str">
        <f t="array" aca="1" ref="E626" ca="1">IFERROR(_xlfn.IFNA(INDEX(Breeding!$K$4:$K$499,D626, 0),""),"")</f>
        <v/>
      </c>
      <c r="F626" t="str">
        <f t="array" aca="1" ref="F626" ca="1">IFERROR(_xlfn.IFNA(INDEX(Breeding!$M$4:$M$499,D626, 0),""),"")</f>
        <v/>
      </c>
      <c r="G626" t="str">
        <f t="array" aca="1" ref="G626" ca="1">IFERROR(_xlfn.IFNA(INDEX(Breeding!$N$4:$N$499,D626, 0),""),"")</f>
        <v/>
      </c>
      <c r="H626" t="str">
        <f ca="1">_xlfn.IFNA(INDEX(Colony!$N$6:$N$15,MATCH(G626,Colony!$D$6:$D$15)),"")</f>
        <v/>
      </c>
      <c r="I626" s="12" t="str">
        <f t="shared" ca="1" si="18"/>
        <v/>
      </c>
    </row>
    <row r="627" spans="4:9" x14ac:dyDescent="0.25">
      <c r="D627">
        <f t="shared" ca="1" si="17"/>
        <v>632</v>
      </c>
      <c r="E627" s="2" t="str">
        <f t="array" aca="1" ref="E627" ca="1">IFERROR(_xlfn.IFNA(INDEX(Breeding!$K$4:$K$499,D627, 0),""),"")</f>
        <v/>
      </c>
      <c r="F627" t="str">
        <f t="array" aca="1" ref="F627" ca="1">IFERROR(_xlfn.IFNA(INDEX(Breeding!$M$4:$M$499,D627, 0),""),"")</f>
        <v/>
      </c>
      <c r="G627" t="str">
        <f t="array" aca="1" ref="G627" ca="1">IFERROR(_xlfn.IFNA(INDEX(Breeding!$N$4:$N$499,D627, 0),""),"")</f>
        <v/>
      </c>
      <c r="H627" t="str">
        <f ca="1">_xlfn.IFNA(INDEX(Colony!$N$6:$N$15,MATCH(G627,Colony!$D$6:$D$15)),"")</f>
        <v/>
      </c>
      <c r="I627" s="12" t="str">
        <f t="shared" ca="1" si="18"/>
        <v/>
      </c>
    </row>
    <row r="628" spans="4:9" x14ac:dyDescent="0.25">
      <c r="D628">
        <f t="shared" ca="1" si="17"/>
        <v>633</v>
      </c>
      <c r="E628" s="2" t="str">
        <f t="array" aca="1" ref="E628" ca="1">IFERROR(_xlfn.IFNA(INDEX(Breeding!$K$4:$K$499,D628, 0),""),"")</f>
        <v/>
      </c>
      <c r="F628" t="str">
        <f t="array" aca="1" ref="F628" ca="1">IFERROR(_xlfn.IFNA(INDEX(Breeding!$M$4:$M$499,D628, 0),""),"")</f>
        <v/>
      </c>
      <c r="G628" t="str">
        <f t="array" aca="1" ref="G628" ca="1">IFERROR(_xlfn.IFNA(INDEX(Breeding!$N$4:$N$499,D628, 0),""),"")</f>
        <v/>
      </c>
      <c r="H628" t="str">
        <f ca="1">_xlfn.IFNA(INDEX(Colony!$N$6:$N$15,MATCH(G628,Colony!$D$6:$D$15)),"")</f>
        <v/>
      </c>
      <c r="I628" s="12" t="str">
        <f t="shared" ca="1" si="18"/>
        <v/>
      </c>
    </row>
    <row r="629" spans="4:9" x14ac:dyDescent="0.25">
      <c r="D629">
        <f t="shared" ca="1" si="17"/>
        <v>634</v>
      </c>
      <c r="E629" s="2" t="str">
        <f t="array" aca="1" ref="E629" ca="1">IFERROR(_xlfn.IFNA(INDEX(Breeding!$K$4:$K$499,D629, 0),""),"")</f>
        <v/>
      </c>
      <c r="F629" t="str">
        <f t="array" aca="1" ref="F629" ca="1">IFERROR(_xlfn.IFNA(INDEX(Breeding!$M$4:$M$499,D629, 0),""),"")</f>
        <v/>
      </c>
      <c r="G629" t="str">
        <f t="array" aca="1" ref="G629" ca="1">IFERROR(_xlfn.IFNA(INDEX(Breeding!$N$4:$N$499,D629, 0),""),"")</f>
        <v/>
      </c>
      <c r="H629" t="str">
        <f ca="1">_xlfn.IFNA(INDEX(Colony!$N$6:$N$15,MATCH(G629,Colony!$D$6:$D$15)),"")</f>
        <v/>
      </c>
      <c r="I629" s="12" t="str">
        <f t="shared" ca="1" si="18"/>
        <v/>
      </c>
    </row>
    <row r="630" spans="4:9" x14ac:dyDescent="0.25">
      <c r="D630">
        <f t="shared" ca="1" si="17"/>
        <v>635</v>
      </c>
      <c r="E630" s="2" t="str">
        <f t="array" aca="1" ref="E630" ca="1">IFERROR(_xlfn.IFNA(INDEX(Breeding!$K$4:$K$499,D630, 0),""),"")</f>
        <v/>
      </c>
      <c r="F630" t="str">
        <f t="array" aca="1" ref="F630" ca="1">IFERROR(_xlfn.IFNA(INDEX(Breeding!$M$4:$M$499,D630, 0),""),"")</f>
        <v/>
      </c>
      <c r="G630" t="str">
        <f t="array" aca="1" ref="G630" ca="1">IFERROR(_xlfn.IFNA(INDEX(Breeding!$N$4:$N$499,D630, 0),""),"")</f>
        <v/>
      </c>
      <c r="H630" t="str">
        <f ca="1">_xlfn.IFNA(INDEX(Colony!$N$6:$N$15,MATCH(G630,Colony!$D$6:$D$15)),"")</f>
        <v/>
      </c>
      <c r="I630" s="12" t="str">
        <f t="shared" ca="1" si="18"/>
        <v/>
      </c>
    </row>
    <row r="631" spans="4:9" x14ac:dyDescent="0.25">
      <c r="D631">
        <f t="shared" ca="1" si="17"/>
        <v>636</v>
      </c>
      <c r="E631" s="2" t="str">
        <f t="array" aca="1" ref="E631" ca="1">IFERROR(_xlfn.IFNA(INDEX(Breeding!$K$4:$K$499,D631, 0),""),"")</f>
        <v/>
      </c>
      <c r="F631" t="str">
        <f t="array" aca="1" ref="F631" ca="1">IFERROR(_xlfn.IFNA(INDEX(Breeding!$M$4:$M$499,D631, 0),""),"")</f>
        <v/>
      </c>
      <c r="G631" t="str">
        <f t="array" aca="1" ref="G631" ca="1">IFERROR(_xlfn.IFNA(INDEX(Breeding!$N$4:$N$499,D631, 0),""),"")</f>
        <v/>
      </c>
      <c r="H631" t="str">
        <f ca="1">_xlfn.IFNA(INDEX(Colony!$N$6:$N$15,MATCH(G631,Colony!$D$6:$D$15)),"")</f>
        <v/>
      </c>
      <c r="I631" s="12" t="str">
        <f t="shared" ca="1" si="18"/>
        <v/>
      </c>
    </row>
    <row r="632" spans="4:9" x14ac:dyDescent="0.25">
      <c r="D632">
        <f t="shared" ca="1" si="17"/>
        <v>637</v>
      </c>
      <c r="E632" s="2" t="str">
        <f t="array" aca="1" ref="E632" ca="1">IFERROR(_xlfn.IFNA(INDEX(Breeding!$K$4:$K$499,D632, 0),""),"")</f>
        <v/>
      </c>
      <c r="F632" t="str">
        <f t="array" aca="1" ref="F632" ca="1">IFERROR(_xlfn.IFNA(INDEX(Breeding!$M$4:$M$499,D632, 0),""),"")</f>
        <v/>
      </c>
      <c r="G632" t="str">
        <f t="array" aca="1" ref="G632" ca="1">IFERROR(_xlfn.IFNA(INDEX(Breeding!$N$4:$N$499,D632, 0),""),"")</f>
        <v/>
      </c>
      <c r="H632" t="str">
        <f ca="1">_xlfn.IFNA(INDEX(Colony!$N$6:$N$15,MATCH(G632,Colony!$D$6:$D$15)),"")</f>
        <v/>
      </c>
      <c r="I632" s="12" t="str">
        <f t="shared" ca="1" si="18"/>
        <v/>
      </c>
    </row>
    <row r="633" spans="4:9" x14ac:dyDescent="0.25">
      <c r="D633">
        <f t="shared" ca="1" si="17"/>
        <v>638</v>
      </c>
      <c r="E633" s="2" t="str">
        <f t="array" aca="1" ref="E633" ca="1">IFERROR(_xlfn.IFNA(INDEX(Breeding!$K$4:$K$499,D633, 0),""),"")</f>
        <v/>
      </c>
      <c r="F633" t="str">
        <f t="array" aca="1" ref="F633" ca="1">IFERROR(_xlfn.IFNA(INDEX(Breeding!$M$4:$M$499,D633, 0),""),"")</f>
        <v/>
      </c>
      <c r="G633" t="str">
        <f t="array" aca="1" ref="G633" ca="1">IFERROR(_xlfn.IFNA(INDEX(Breeding!$N$4:$N$499,D633, 0),""),"")</f>
        <v/>
      </c>
      <c r="H633" t="str">
        <f ca="1">_xlfn.IFNA(INDEX(Colony!$N$6:$N$15,MATCH(G633,Colony!$D$6:$D$15)),"")</f>
        <v/>
      </c>
      <c r="I633" s="12" t="str">
        <f t="shared" ca="1" si="18"/>
        <v/>
      </c>
    </row>
    <row r="634" spans="4:9" x14ac:dyDescent="0.25">
      <c r="D634">
        <f t="shared" ca="1" si="17"/>
        <v>639</v>
      </c>
      <c r="E634" s="2" t="str">
        <f t="array" aca="1" ref="E634" ca="1">IFERROR(_xlfn.IFNA(INDEX(Breeding!$K$4:$K$499,D634, 0),""),"")</f>
        <v/>
      </c>
      <c r="F634" t="str">
        <f t="array" aca="1" ref="F634" ca="1">IFERROR(_xlfn.IFNA(INDEX(Breeding!$M$4:$M$499,D634, 0),""),"")</f>
        <v/>
      </c>
      <c r="G634" t="str">
        <f t="array" aca="1" ref="G634" ca="1">IFERROR(_xlfn.IFNA(INDEX(Breeding!$N$4:$N$499,D634, 0),""),"")</f>
        <v/>
      </c>
      <c r="H634" t="str">
        <f ca="1">_xlfn.IFNA(INDEX(Colony!$N$6:$N$15,MATCH(G634,Colony!$D$6:$D$15)),"")</f>
        <v/>
      </c>
      <c r="I634" s="12" t="str">
        <f t="shared" ca="1" si="18"/>
        <v/>
      </c>
    </row>
    <row r="635" spans="4:9" x14ac:dyDescent="0.25">
      <c r="D635">
        <f t="shared" ca="1" si="17"/>
        <v>640</v>
      </c>
      <c r="E635" s="2" t="str">
        <f t="array" aca="1" ref="E635" ca="1">IFERROR(_xlfn.IFNA(INDEX(Breeding!$K$4:$K$499,D635, 0),""),"")</f>
        <v/>
      </c>
      <c r="F635" t="str">
        <f t="array" aca="1" ref="F635" ca="1">IFERROR(_xlfn.IFNA(INDEX(Breeding!$M$4:$M$499,D635, 0),""),"")</f>
        <v/>
      </c>
      <c r="G635" t="str">
        <f t="array" aca="1" ref="G635" ca="1">IFERROR(_xlfn.IFNA(INDEX(Breeding!$N$4:$N$499,D635, 0),""),"")</f>
        <v/>
      </c>
      <c r="H635" t="str">
        <f ca="1">_xlfn.IFNA(INDEX(Colony!$N$6:$N$15,MATCH(G635,Colony!$D$6:$D$15)),"")</f>
        <v/>
      </c>
      <c r="I635" s="12" t="str">
        <f t="shared" ca="1" si="18"/>
        <v/>
      </c>
    </row>
    <row r="636" spans="4:9" x14ac:dyDescent="0.25">
      <c r="D636">
        <f t="shared" ca="1" si="17"/>
        <v>641</v>
      </c>
      <c r="E636" s="2" t="str">
        <f t="array" aca="1" ref="E636" ca="1">IFERROR(_xlfn.IFNA(INDEX(Breeding!$K$4:$K$499,D636, 0),""),"")</f>
        <v/>
      </c>
      <c r="F636" t="str">
        <f t="array" aca="1" ref="F636" ca="1">IFERROR(_xlfn.IFNA(INDEX(Breeding!$M$4:$M$499,D636, 0),""),"")</f>
        <v/>
      </c>
      <c r="G636" t="str">
        <f t="array" aca="1" ref="G636" ca="1">IFERROR(_xlfn.IFNA(INDEX(Breeding!$N$4:$N$499,D636, 0),""),"")</f>
        <v/>
      </c>
      <c r="H636" t="str">
        <f ca="1">_xlfn.IFNA(INDEX(Colony!$N$6:$N$15,MATCH(G636,Colony!$D$6:$D$15)),"")</f>
        <v/>
      </c>
      <c r="I636" s="12" t="str">
        <f t="shared" ca="1" si="18"/>
        <v/>
      </c>
    </row>
    <row r="637" spans="4:9" x14ac:dyDescent="0.25">
      <c r="D637">
        <f t="shared" ca="1" si="17"/>
        <v>642</v>
      </c>
      <c r="E637" s="2" t="str">
        <f t="array" aca="1" ref="E637" ca="1">IFERROR(_xlfn.IFNA(INDEX(Breeding!$K$4:$K$499,D637, 0),""),"")</f>
        <v/>
      </c>
      <c r="F637" t="str">
        <f t="array" aca="1" ref="F637" ca="1">IFERROR(_xlfn.IFNA(INDEX(Breeding!$M$4:$M$499,D637, 0),""),"")</f>
        <v/>
      </c>
      <c r="G637" t="str">
        <f t="array" aca="1" ref="G637" ca="1">IFERROR(_xlfn.IFNA(INDEX(Breeding!$N$4:$N$499,D637, 0),""),"")</f>
        <v/>
      </c>
      <c r="H637" t="str">
        <f ca="1">_xlfn.IFNA(INDEX(Colony!$N$6:$N$15,MATCH(G637,Colony!$D$6:$D$15)),"")</f>
        <v/>
      </c>
      <c r="I637" s="12" t="str">
        <f t="shared" ca="1" si="18"/>
        <v/>
      </c>
    </row>
    <row r="638" spans="4:9" x14ac:dyDescent="0.25">
      <c r="D638">
        <f t="shared" ca="1" si="17"/>
        <v>643</v>
      </c>
      <c r="E638" s="2" t="str">
        <f t="array" aca="1" ref="E638" ca="1">IFERROR(_xlfn.IFNA(INDEX(Breeding!$K$4:$K$499,D638, 0),""),"")</f>
        <v/>
      </c>
      <c r="F638" t="str">
        <f t="array" aca="1" ref="F638" ca="1">IFERROR(_xlfn.IFNA(INDEX(Breeding!$M$4:$M$499,D638, 0),""),"")</f>
        <v/>
      </c>
      <c r="G638" t="str">
        <f t="array" aca="1" ref="G638" ca="1">IFERROR(_xlfn.IFNA(INDEX(Breeding!$N$4:$N$499,D638, 0),""),"")</f>
        <v/>
      </c>
      <c r="H638" t="str">
        <f ca="1">_xlfn.IFNA(INDEX(Colony!$N$6:$N$15,MATCH(G638,Colony!$D$6:$D$15)),"")</f>
        <v/>
      </c>
      <c r="I638" s="12" t="str">
        <f t="shared" ca="1" si="18"/>
        <v/>
      </c>
    </row>
    <row r="639" spans="4:9" x14ac:dyDescent="0.25">
      <c r="D639">
        <f t="shared" ca="1" si="17"/>
        <v>644</v>
      </c>
      <c r="E639" s="2" t="str">
        <f t="array" aca="1" ref="E639" ca="1">IFERROR(_xlfn.IFNA(INDEX(Breeding!$K$4:$K$499,D639, 0),""),"")</f>
        <v/>
      </c>
      <c r="F639" t="str">
        <f t="array" aca="1" ref="F639" ca="1">IFERROR(_xlfn.IFNA(INDEX(Breeding!$M$4:$M$499,D639, 0),""),"")</f>
        <v/>
      </c>
      <c r="G639" t="str">
        <f t="array" aca="1" ref="G639" ca="1">IFERROR(_xlfn.IFNA(INDEX(Breeding!$N$4:$N$499,D639, 0),""),"")</f>
        <v/>
      </c>
      <c r="H639" t="str">
        <f ca="1">_xlfn.IFNA(INDEX(Colony!$N$6:$N$15,MATCH(G639,Colony!$D$6:$D$15)),"")</f>
        <v/>
      </c>
      <c r="I639" s="12" t="str">
        <f t="shared" ca="1" si="18"/>
        <v/>
      </c>
    </row>
    <row r="640" spans="4:9" x14ac:dyDescent="0.25">
      <c r="D640">
        <f t="shared" ca="1" si="17"/>
        <v>645</v>
      </c>
      <c r="E640" s="2" t="str">
        <f t="array" aca="1" ref="E640" ca="1">IFERROR(_xlfn.IFNA(INDEX(Breeding!$K$4:$K$499,D640, 0),""),"")</f>
        <v/>
      </c>
      <c r="F640" t="str">
        <f t="array" aca="1" ref="F640" ca="1">IFERROR(_xlfn.IFNA(INDEX(Breeding!$M$4:$M$499,D640, 0),""),"")</f>
        <v/>
      </c>
      <c r="G640" t="str">
        <f t="array" aca="1" ref="G640" ca="1">IFERROR(_xlfn.IFNA(INDEX(Breeding!$N$4:$N$499,D640, 0),""),"")</f>
        <v/>
      </c>
      <c r="H640" t="str">
        <f ca="1">_xlfn.IFNA(INDEX(Colony!$N$6:$N$15,MATCH(G640,Colony!$D$6:$D$15)),"")</f>
        <v/>
      </c>
      <c r="I640" s="12" t="str">
        <f t="shared" ca="1" si="18"/>
        <v/>
      </c>
    </row>
    <row r="641" spans="4:9" x14ac:dyDescent="0.25">
      <c r="D641">
        <f t="shared" ca="1" si="17"/>
        <v>646</v>
      </c>
      <c r="E641" s="2" t="str">
        <f t="array" aca="1" ref="E641" ca="1">IFERROR(_xlfn.IFNA(INDEX(Breeding!$K$4:$K$499,D641, 0),""),"")</f>
        <v/>
      </c>
      <c r="F641" t="str">
        <f t="array" aca="1" ref="F641" ca="1">IFERROR(_xlfn.IFNA(INDEX(Breeding!$M$4:$M$499,D641, 0),""),"")</f>
        <v/>
      </c>
      <c r="G641" t="str">
        <f t="array" aca="1" ref="G641" ca="1">IFERROR(_xlfn.IFNA(INDEX(Breeding!$N$4:$N$499,D641, 0),""),"")</f>
        <v/>
      </c>
      <c r="H641" t="str">
        <f ca="1">_xlfn.IFNA(INDEX(Colony!$N$6:$N$15,MATCH(G641,Colony!$D$6:$D$15)),"")</f>
        <v/>
      </c>
      <c r="I641" s="12" t="str">
        <f t="shared" ca="1" si="18"/>
        <v/>
      </c>
    </row>
    <row r="642" spans="4:9" x14ac:dyDescent="0.25">
      <c r="D642">
        <f t="shared" ca="1" si="17"/>
        <v>647</v>
      </c>
      <c r="E642" s="2" t="str">
        <f t="array" aca="1" ref="E642" ca="1">IFERROR(_xlfn.IFNA(INDEX(Breeding!$K$4:$K$499,D642, 0),""),"")</f>
        <v/>
      </c>
      <c r="F642" t="str">
        <f t="array" aca="1" ref="F642" ca="1">IFERROR(_xlfn.IFNA(INDEX(Breeding!$M$4:$M$499,D642, 0),""),"")</f>
        <v/>
      </c>
      <c r="G642" t="str">
        <f t="array" aca="1" ref="G642" ca="1">IFERROR(_xlfn.IFNA(INDEX(Breeding!$N$4:$N$499,D642, 0),""),"")</f>
        <v/>
      </c>
      <c r="H642" t="str">
        <f ca="1">_xlfn.IFNA(INDEX(Colony!$N$6:$N$15,MATCH(G642,Colony!$D$6:$D$15)),"")</f>
        <v/>
      </c>
      <c r="I642" s="12" t="str">
        <f t="shared" ca="1" si="18"/>
        <v/>
      </c>
    </row>
    <row r="643" spans="4:9" x14ac:dyDescent="0.25">
      <c r="D643">
        <f t="shared" ca="1" si="17"/>
        <v>648</v>
      </c>
      <c r="E643" s="2" t="str">
        <f t="array" aca="1" ref="E643" ca="1">IFERROR(_xlfn.IFNA(INDEX(Breeding!$K$4:$K$499,D643, 0),""),"")</f>
        <v/>
      </c>
      <c r="F643" t="str">
        <f t="array" aca="1" ref="F643" ca="1">IFERROR(_xlfn.IFNA(INDEX(Breeding!$M$4:$M$499,D643, 0),""),"")</f>
        <v/>
      </c>
      <c r="G643" t="str">
        <f t="array" aca="1" ref="G643" ca="1">IFERROR(_xlfn.IFNA(INDEX(Breeding!$N$4:$N$499,D643, 0),""),"")</f>
        <v/>
      </c>
      <c r="H643" t="str">
        <f ca="1">_xlfn.IFNA(INDEX(Colony!$N$6:$N$15,MATCH(G643,Colony!$D$6:$D$15)),"")</f>
        <v/>
      </c>
      <c r="I643" s="12" t="str">
        <f t="shared" ca="1" si="18"/>
        <v/>
      </c>
    </row>
    <row r="644" spans="4:9" x14ac:dyDescent="0.25">
      <c r="D644">
        <f t="shared" ca="1" si="17"/>
        <v>649</v>
      </c>
      <c r="E644" s="2" t="str">
        <f t="array" aca="1" ref="E644" ca="1">IFERROR(_xlfn.IFNA(INDEX(Breeding!$K$4:$K$499,D644, 0),""),"")</f>
        <v/>
      </c>
      <c r="F644" t="str">
        <f t="array" aca="1" ref="F644" ca="1">IFERROR(_xlfn.IFNA(INDEX(Breeding!$M$4:$M$499,D644, 0),""),"")</f>
        <v/>
      </c>
      <c r="G644" t="str">
        <f t="array" aca="1" ref="G644" ca="1">IFERROR(_xlfn.IFNA(INDEX(Breeding!$N$4:$N$499,D644, 0),""),"")</f>
        <v/>
      </c>
      <c r="H644" t="str">
        <f ca="1">_xlfn.IFNA(INDEX(Colony!$N$6:$N$15,MATCH(G644,Colony!$D$6:$D$15)),"")</f>
        <v/>
      </c>
      <c r="I644" s="12" t="str">
        <f t="shared" ca="1" si="18"/>
        <v/>
      </c>
    </row>
    <row r="645" spans="4:9" x14ac:dyDescent="0.25">
      <c r="D645">
        <f t="shared" ca="1" si="17"/>
        <v>650</v>
      </c>
      <c r="E645" s="2" t="str">
        <f t="array" aca="1" ref="E645" ca="1">IFERROR(_xlfn.IFNA(INDEX(Breeding!$K$4:$K$499,D645, 0),""),"")</f>
        <v/>
      </c>
      <c r="F645" t="str">
        <f t="array" aca="1" ref="F645" ca="1">IFERROR(_xlfn.IFNA(INDEX(Breeding!$M$4:$M$499,D645, 0),""),"")</f>
        <v/>
      </c>
      <c r="G645" t="str">
        <f t="array" aca="1" ref="G645" ca="1">IFERROR(_xlfn.IFNA(INDEX(Breeding!$N$4:$N$499,D645, 0),""),"")</f>
        <v/>
      </c>
      <c r="H645" t="str">
        <f ca="1">_xlfn.IFNA(INDEX(Colony!$N$6:$N$15,MATCH(G645,Colony!$D$6:$D$15)),"")</f>
        <v/>
      </c>
      <c r="I645" s="12" t="str">
        <f t="shared" ca="1" si="18"/>
        <v/>
      </c>
    </row>
    <row r="646" spans="4:9" x14ac:dyDescent="0.25">
      <c r="D646">
        <f t="shared" ca="1" si="17"/>
        <v>651</v>
      </c>
      <c r="E646" s="2" t="str">
        <f t="array" aca="1" ref="E646" ca="1">IFERROR(_xlfn.IFNA(INDEX(Breeding!$K$4:$K$499,D646, 0),""),"")</f>
        <v/>
      </c>
      <c r="F646" t="str">
        <f t="array" aca="1" ref="F646" ca="1">IFERROR(_xlfn.IFNA(INDEX(Breeding!$M$4:$M$499,D646, 0),""),"")</f>
        <v/>
      </c>
      <c r="G646" t="str">
        <f t="array" aca="1" ref="G646" ca="1">IFERROR(_xlfn.IFNA(INDEX(Breeding!$N$4:$N$499,D646, 0),""),"")</f>
        <v/>
      </c>
      <c r="H646" t="str">
        <f ca="1">_xlfn.IFNA(INDEX(Colony!$N$6:$N$15,MATCH(G646,Colony!$D$6:$D$15)),"")</f>
        <v/>
      </c>
      <c r="I646" s="12" t="str">
        <f t="shared" ca="1" si="18"/>
        <v/>
      </c>
    </row>
    <row r="647" spans="4:9" x14ac:dyDescent="0.25">
      <c r="D647">
        <f t="shared" ca="1" si="17"/>
        <v>652</v>
      </c>
      <c r="E647" s="2" t="str">
        <f t="array" aca="1" ref="E647" ca="1">IFERROR(_xlfn.IFNA(INDEX(Breeding!$K$4:$K$499,D647, 0),""),"")</f>
        <v/>
      </c>
      <c r="F647" t="str">
        <f t="array" aca="1" ref="F647" ca="1">IFERROR(_xlfn.IFNA(INDEX(Breeding!$M$4:$M$499,D647, 0),""),"")</f>
        <v/>
      </c>
      <c r="G647" t="str">
        <f t="array" aca="1" ref="G647" ca="1">IFERROR(_xlfn.IFNA(INDEX(Breeding!$N$4:$N$499,D647, 0),""),"")</f>
        <v/>
      </c>
      <c r="H647" t="str">
        <f ca="1">_xlfn.IFNA(INDEX(Colony!$N$6:$N$15,MATCH(G647,Colony!$D$6:$D$15)),"")</f>
        <v/>
      </c>
      <c r="I647" s="12" t="str">
        <f t="shared" ca="1" si="18"/>
        <v/>
      </c>
    </row>
    <row r="648" spans="4:9" x14ac:dyDescent="0.25">
      <c r="D648">
        <f t="shared" ref="D648:D711" ca="1" si="19">D647+1</f>
        <v>653</v>
      </c>
      <c r="E648" s="2" t="str">
        <f t="array" aca="1" ref="E648" ca="1">IFERROR(_xlfn.IFNA(INDEX(Breeding!$K$4:$K$499,D648, 0),""),"")</f>
        <v/>
      </c>
      <c r="F648" t="str">
        <f t="array" aca="1" ref="F648" ca="1">IFERROR(_xlfn.IFNA(INDEX(Breeding!$M$4:$M$499,D648, 0),""),"")</f>
        <v/>
      </c>
      <c r="G648" t="str">
        <f t="array" aca="1" ref="G648" ca="1">IFERROR(_xlfn.IFNA(INDEX(Breeding!$N$4:$N$499,D648, 0),""),"")</f>
        <v/>
      </c>
      <c r="H648" t="str">
        <f ca="1">_xlfn.IFNA(INDEX(Colony!$N$6:$N$15,MATCH(G648,Colony!$D$6:$D$15)),"")</f>
        <v/>
      </c>
      <c r="I648" s="12" t="str">
        <f t="shared" ca="1" si="18"/>
        <v/>
      </c>
    </row>
    <row r="649" spans="4:9" x14ac:dyDescent="0.25">
      <c r="D649">
        <f t="shared" ca="1" si="19"/>
        <v>654</v>
      </c>
      <c r="E649" s="2" t="str">
        <f t="array" aca="1" ref="E649" ca="1">IFERROR(_xlfn.IFNA(INDEX(Breeding!$K$4:$K$499,D649, 0),""),"")</f>
        <v/>
      </c>
      <c r="F649" t="str">
        <f t="array" aca="1" ref="F649" ca="1">IFERROR(_xlfn.IFNA(INDEX(Breeding!$M$4:$M$499,D649, 0),""),"")</f>
        <v/>
      </c>
      <c r="G649" t="str">
        <f t="array" aca="1" ref="G649" ca="1">IFERROR(_xlfn.IFNA(INDEX(Breeding!$N$4:$N$499,D649, 0),""),"")</f>
        <v/>
      </c>
      <c r="H649" t="str">
        <f ca="1">_xlfn.IFNA(INDEX(Colony!$N$6:$N$15,MATCH(G649,Colony!$D$6:$D$15)),"")</f>
        <v/>
      </c>
      <c r="I649" s="12" t="str">
        <f t="shared" ca="1" si="18"/>
        <v/>
      </c>
    </row>
    <row r="650" spans="4:9" x14ac:dyDescent="0.25">
      <c r="D650">
        <f t="shared" ca="1" si="19"/>
        <v>655</v>
      </c>
      <c r="E650" s="2" t="str">
        <f t="array" aca="1" ref="E650" ca="1">IFERROR(_xlfn.IFNA(INDEX(Breeding!$K$4:$K$499,D650, 0),""),"")</f>
        <v/>
      </c>
      <c r="F650" t="str">
        <f t="array" aca="1" ref="F650" ca="1">IFERROR(_xlfn.IFNA(INDEX(Breeding!$M$4:$M$499,D650, 0),""),"")</f>
        <v/>
      </c>
      <c r="G650" t="str">
        <f t="array" aca="1" ref="G650" ca="1">IFERROR(_xlfn.IFNA(INDEX(Breeding!$N$4:$N$499,D650, 0),""),"")</f>
        <v/>
      </c>
      <c r="H650" t="str">
        <f ca="1">_xlfn.IFNA(INDEX(Colony!$N$6:$N$15,MATCH(G650,Colony!$D$6:$D$15)),"")</f>
        <v/>
      </c>
      <c r="I650" s="12" t="str">
        <f t="shared" ca="1" si="18"/>
        <v/>
      </c>
    </row>
    <row r="651" spans="4:9" x14ac:dyDescent="0.25">
      <c r="D651">
        <f t="shared" ca="1" si="19"/>
        <v>656</v>
      </c>
      <c r="E651" s="2" t="str">
        <f t="array" aca="1" ref="E651" ca="1">IFERROR(_xlfn.IFNA(INDEX(Breeding!$K$4:$K$499,D651, 0),""),"")</f>
        <v/>
      </c>
      <c r="F651" t="str">
        <f t="array" aca="1" ref="F651" ca="1">IFERROR(_xlfn.IFNA(INDEX(Breeding!$M$4:$M$499,D651, 0),""),"")</f>
        <v/>
      </c>
      <c r="G651" t="str">
        <f t="array" aca="1" ref="G651" ca="1">IFERROR(_xlfn.IFNA(INDEX(Breeding!$N$4:$N$499,D651, 0),""),"")</f>
        <v/>
      </c>
      <c r="H651" t="str">
        <f ca="1">_xlfn.IFNA(INDEX(Colony!$N$6:$N$15,MATCH(G651,Colony!$D$6:$D$15)),"")</f>
        <v/>
      </c>
      <c r="I651" s="12" t="str">
        <f t="shared" ca="1" si="18"/>
        <v/>
      </c>
    </row>
    <row r="652" spans="4:9" x14ac:dyDescent="0.25">
      <c r="D652">
        <f t="shared" ca="1" si="19"/>
        <v>657</v>
      </c>
      <c r="E652" s="2" t="str">
        <f t="array" aca="1" ref="E652" ca="1">IFERROR(_xlfn.IFNA(INDEX(Breeding!$K$4:$K$499,D652, 0),""),"")</f>
        <v/>
      </c>
      <c r="F652" t="str">
        <f t="array" aca="1" ref="F652" ca="1">IFERROR(_xlfn.IFNA(INDEX(Breeding!$M$4:$M$499,D652, 0),""),"")</f>
        <v/>
      </c>
      <c r="G652" t="str">
        <f t="array" aca="1" ref="G652" ca="1">IFERROR(_xlfn.IFNA(INDEX(Breeding!$N$4:$N$499,D652, 0),""),"")</f>
        <v/>
      </c>
      <c r="H652" t="str">
        <f ca="1">_xlfn.IFNA(INDEX(Colony!$N$6:$N$15,MATCH(G652,Colony!$D$6:$D$15)),"")</f>
        <v/>
      </c>
      <c r="I652" s="12" t="str">
        <f t="shared" ca="1" si="18"/>
        <v/>
      </c>
    </row>
    <row r="653" spans="4:9" x14ac:dyDescent="0.25">
      <c r="D653">
        <f t="shared" ca="1" si="19"/>
        <v>658</v>
      </c>
      <c r="E653" s="2" t="str">
        <f t="array" aca="1" ref="E653" ca="1">IFERROR(_xlfn.IFNA(INDEX(Breeding!$K$4:$K$499,D653, 0),""),"")</f>
        <v/>
      </c>
      <c r="F653" t="str">
        <f t="array" aca="1" ref="F653" ca="1">IFERROR(_xlfn.IFNA(INDEX(Breeding!$M$4:$M$499,D653, 0),""),"")</f>
        <v/>
      </c>
      <c r="G653" t="str">
        <f t="array" aca="1" ref="G653" ca="1">IFERROR(_xlfn.IFNA(INDEX(Breeding!$N$4:$N$499,D653, 0),""),"")</f>
        <v/>
      </c>
      <c r="H653" t="str">
        <f ca="1">_xlfn.IFNA(INDEX(Colony!$N$6:$N$15,MATCH(G653,Colony!$D$6:$D$15)),"")</f>
        <v/>
      </c>
      <c r="I653" s="12" t="str">
        <f t="shared" ca="1" si="18"/>
        <v/>
      </c>
    </row>
    <row r="654" spans="4:9" x14ac:dyDescent="0.25">
      <c r="D654">
        <f t="shared" ca="1" si="19"/>
        <v>659</v>
      </c>
      <c r="E654" s="2" t="str">
        <f t="array" aca="1" ref="E654" ca="1">IFERROR(_xlfn.IFNA(INDEX(Breeding!$K$4:$K$499,D654, 0),""),"")</f>
        <v/>
      </c>
      <c r="F654" t="str">
        <f t="array" aca="1" ref="F654" ca="1">IFERROR(_xlfn.IFNA(INDEX(Breeding!$M$4:$M$499,D654, 0),""),"")</f>
        <v/>
      </c>
      <c r="G654" t="str">
        <f t="array" aca="1" ref="G654" ca="1">IFERROR(_xlfn.IFNA(INDEX(Breeding!$N$4:$N$499,D654, 0),""),"")</f>
        <v/>
      </c>
      <c r="H654" t="str">
        <f ca="1">_xlfn.IFNA(INDEX(Colony!$N$6:$N$15,MATCH(G654,Colony!$D$6:$D$15)),"")</f>
        <v/>
      </c>
      <c r="I654" s="12" t="str">
        <f t="shared" ca="1" si="18"/>
        <v/>
      </c>
    </row>
    <row r="655" spans="4:9" x14ac:dyDescent="0.25">
      <c r="D655">
        <f t="shared" ca="1" si="19"/>
        <v>660</v>
      </c>
      <c r="E655" s="2" t="str">
        <f t="array" aca="1" ref="E655" ca="1">IFERROR(_xlfn.IFNA(INDEX(Breeding!$K$4:$K$499,D655, 0),""),"")</f>
        <v/>
      </c>
      <c r="F655" t="str">
        <f t="array" aca="1" ref="F655" ca="1">IFERROR(_xlfn.IFNA(INDEX(Breeding!$M$4:$M$499,D655, 0),""),"")</f>
        <v/>
      </c>
      <c r="G655" t="str">
        <f t="array" aca="1" ref="G655" ca="1">IFERROR(_xlfn.IFNA(INDEX(Breeding!$N$4:$N$499,D655, 0),""),"")</f>
        <v/>
      </c>
      <c r="H655" t="str">
        <f ca="1">_xlfn.IFNA(INDEX(Colony!$N$6:$N$15,MATCH(G655,Colony!$D$6:$D$15)),"")</f>
        <v/>
      </c>
      <c r="I655" s="12" t="str">
        <f t="shared" ca="1" si="18"/>
        <v/>
      </c>
    </row>
    <row r="656" spans="4:9" x14ac:dyDescent="0.25">
      <c r="D656">
        <f t="shared" ca="1" si="19"/>
        <v>661</v>
      </c>
      <c r="E656" s="2" t="str">
        <f t="array" aca="1" ref="E656" ca="1">IFERROR(_xlfn.IFNA(INDEX(Breeding!$K$4:$K$499,D656, 0),""),"")</f>
        <v/>
      </c>
      <c r="F656" t="str">
        <f t="array" aca="1" ref="F656" ca="1">IFERROR(_xlfn.IFNA(INDEX(Breeding!$M$4:$M$499,D656, 0),""),"")</f>
        <v/>
      </c>
      <c r="G656" t="str">
        <f t="array" aca="1" ref="G656" ca="1">IFERROR(_xlfn.IFNA(INDEX(Breeding!$N$4:$N$499,D656, 0),""),"")</f>
        <v/>
      </c>
      <c r="H656" t="str">
        <f ca="1">_xlfn.IFNA(INDEX(Colony!$N$6:$N$15,MATCH(G656,Colony!$D$6:$D$15)),"")</f>
        <v/>
      </c>
      <c r="I656" s="12" t="str">
        <f t="shared" ca="1" si="18"/>
        <v/>
      </c>
    </row>
    <row r="657" spans="4:9" x14ac:dyDescent="0.25">
      <c r="D657">
        <f t="shared" ca="1" si="19"/>
        <v>662</v>
      </c>
      <c r="E657" s="2" t="str">
        <f t="array" aca="1" ref="E657" ca="1">IFERROR(_xlfn.IFNA(INDEX(Breeding!$K$4:$K$499,D657, 0),""),"")</f>
        <v/>
      </c>
      <c r="F657" t="str">
        <f t="array" aca="1" ref="F657" ca="1">IFERROR(_xlfn.IFNA(INDEX(Breeding!$M$4:$M$499,D657, 0),""),"")</f>
        <v/>
      </c>
      <c r="G657" t="str">
        <f t="array" aca="1" ref="G657" ca="1">IFERROR(_xlfn.IFNA(INDEX(Breeding!$N$4:$N$499,D657, 0),""),"")</f>
        <v/>
      </c>
      <c r="H657" t="str">
        <f ca="1">_xlfn.IFNA(INDEX(Colony!$N$6:$N$15,MATCH(G657,Colony!$D$6:$D$15)),"")</f>
        <v/>
      </c>
      <c r="I657" s="12" t="str">
        <f t="shared" ca="1" si="18"/>
        <v/>
      </c>
    </row>
    <row r="658" spans="4:9" x14ac:dyDescent="0.25">
      <c r="D658">
        <f t="shared" ca="1" si="19"/>
        <v>663</v>
      </c>
      <c r="E658" s="2" t="str">
        <f t="array" aca="1" ref="E658" ca="1">IFERROR(_xlfn.IFNA(INDEX(Breeding!$K$4:$K$499,D658, 0),""),"")</f>
        <v/>
      </c>
      <c r="F658" t="str">
        <f t="array" aca="1" ref="F658" ca="1">IFERROR(_xlfn.IFNA(INDEX(Breeding!$M$4:$M$499,D658, 0),""),"")</f>
        <v/>
      </c>
      <c r="G658" t="str">
        <f t="array" aca="1" ref="G658" ca="1">IFERROR(_xlfn.IFNA(INDEX(Breeding!$N$4:$N$499,D658, 0),""),"")</f>
        <v/>
      </c>
      <c r="H658" t="str">
        <f ca="1">_xlfn.IFNA(INDEX(Colony!$N$6:$N$15,MATCH(G658,Colony!$D$6:$D$15)),"")</f>
        <v/>
      </c>
      <c r="I658" s="12" t="str">
        <f t="shared" ca="1" si="18"/>
        <v/>
      </c>
    </row>
    <row r="659" spans="4:9" x14ac:dyDescent="0.25">
      <c r="D659">
        <f t="shared" ca="1" si="19"/>
        <v>664</v>
      </c>
      <c r="E659" s="2" t="str">
        <f t="array" aca="1" ref="E659" ca="1">IFERROR(_xlfn.IFNA(INDEX(Breeding!$K$4:$K$499,D659, 0),""),"")</f>
        <v/>
      </c>
      <c r="F659" t="str">
        <f t="array" aca="1" ref="F659" ca="1">IFERROR(_xlfn.IFNA(INDEX(Breeding!$M$4:$M$499,D659, 0),""),"")</f>
        <v/>
      </c>
      <c r="G659" t="str">
        <f t="array" aca="1" ref="G659" ca="1">IFERROR(_xlfn.IFNA(INDEX(Breeding!$N$4:$N$499,D659, 0),""),"")</f>
        <v/>
      </c>
      <c r="H659" t="str">
        <f ca="1">_xlfn.IFNA(INDEX(Colony!$N$6:$N$15,MATCH(G659,Colony!$D$6:$D$15)),"")</f>
        <v/>
      </c>
      <c r="I659" s="12" t="str">
        <f t="shared" ca="1" si="18"/>
        <v/>
      </c>
    </row>
    <row r="660" spans="4:9" x14ac:dyDescent="0.25">
      <c r="D660">
        <f t="shared" ca="1" si="19"/>
        <v>665</v>
      </c>
      <c r="E660" s="2" t="str">
        <f t="array" aca="1" ref="E660" ca="1">IFERROR(_xlfn.IFNA(INDEX(Breeding!$K$4:$K$499,D660, 0),""),"")</f>
        <v/>
      </c>
      <c r="F660" t="str">
        <f t="array" aca="1" ref="F660" ca="1">IFERROR(_xlfn.IFNA(INDEX(Breeding!$M$4:$M$499,D660, 0),""),"")</f>
        <v/>
      </c>
      <c r="G660" t="str">
        <f t="array" aca="1" ref="G660" ca="1">IFERROR(_xlfn.IFNA(INDEX(Breeding!$N$4:$N$499,D660, 0),""),"")</f>
        <v/>
      </c>
      <c r="H660" t="str">
        <f ca="1">_xlfn.IFNA(INDEX(Colony!$N$6:$N$15,MATCH(G660,Colony!$D$6:$D$15)),"")</f>
        <v/>
      </c>
      <c r="I660" s="12" t="str">
        <f t="shared" ca="1" si="18"/>
        <v/>
      </c>
    </row>
    <row r="661" spans="4:9" x14ac:dyDescent="0.25">
      <c r="D661">
        <f t="shared" ca="1" si="19"/>
        <v>666</v>
      </c>
      <c r="E661" s="2" t="str">
        <f t="array" aca="1" ref="E661" ca="1">IFERROR(_xlfn.IFNA(INDEX(Breeding!$K$4:$K$499,D661, 0),""),"")</f>
        <v/>
      </c>
      <c r="F661" t="str">
        <f t="array" aca="1" ref="F661" ca="1">IFERROR(_xlfn.IFNA(INDEX(Breeding!$M$4:$M$499,D661, 0),""),"")</f>
        <v/>
      </c>
      <c r="G661" t="str">
        <f t="array" aca="1" ref="G661" ca="1">IFERROR(_xlfn.IFNA(INDEX(Breeding!$N$4:$N$499,D661, 0),""),"")</f>
        <v/>
      </c>
      <c r="H661" t="str">
        <f ca="1">_xlfn.IFNA(INDEX(Colony!$N$6:$N$15,MATCH(G661,Colony!$D$6:$D$15)),"")</f>
        <v/>
      </c>
      <c r="I661" s="12" t="str">
        <f t="shared" ca="1" si="18"/>
        <v/>
      </c>
    </row>
    <row r="662" spans="4:9" x14ac:dyDescent="0.25">
      <c r="D662">
        <f t="shared" ca="1" si="19"/>
        <v>667</v>
      </c>
      <c r="E662" s="2" t="str">
        <f t="array" aca="1" ref="E662" ca="1">IFERROR(_xlfn.IFNA(INDEX(Breeding!$K$4:$K$499,D662, 0),""),"")</f>
        <v/>
      </c>
      <c r="F662" t="str">
        <f t="array" aca="1" ref="F662" ca="1">IFERROR(_xlfn.IFNA(INDEX(Breeding!$M$4:$M$499,D662, 0),""),"")</f>
        <v/>
      </c>
      <c r="G662" t="str">
        <f t="array" aca="1" ref="G662" ca="1">IFERROR(_xlfn.IFNA(INDEX(Breeding!$N$4:$N$499,D662, 0),""),"")</f>
        <v/>
      </c>
      <c r="H662" t="str">
        <f ca="1">_xlfn.IFNA(INDEX(Colony!$N$6:$N$15,MATCH(G662,Colony!$D$6:$D$15)),"")</f>
        <v/>
      </c>
      <c r="I662" s="12" t="str">
        <f t="shared" ca="1" si="18"/>
        <v/>
      </c>
    </row>
    <row r="663" spans="4:9" x14ac:dyDescent="0.25">
      <c r="D663">
        <f t="shared" ca="1" si="19"/>
        <v>668</v>
      </c>
      <c r="E663" s="2" t="str">
        <f t="array" aca="1" ref="E663" ca="1">IFERROR(_xlfn.IFNA(INDEX(Breeding!$K$4:$K$499,D663, 0),""),"")</f>
        <v/>
      </c>
      <c r="F663" t="str">
        <f t="array" aca="1" ref="F663" ca="1">IFERROR(_xlfn.IFNA(INDEX(Breeding!$M$4:$M$499,D663, 0),""),"")</f>
        <v/>
      </c>
      <c r="G663" t="str">
        <f t="array" aca="1" ref="G663" ca="1">IFERROR(_xlfn.IFNA(INDEX(Breeding!$N$4:$N$499,D663, 0),""),"")</f>
        <v/>
      </c>
      <c r="H663" t="str">
        <f ca="1">_xlfn.IFNA(INDEX(Colony!$N$6:$N$15,MATCH(G663,Colony!$D$6:$D$15)),"")</f>
        <v/>
      </c>
      <c r="I663" s="12" t="str">
        <f t="shared" ca="1" si="18"/>
        <v/>
      </c>
    </row>
    <row r="664" spans="4:9" x14ac:dyDescent="0.25">
      <c r="D664">
        <f t="shared" ca="1" si="19"/>
        <v>669</v>
      </c>
      <c r="E664" s="2" t="str">
        <f t="array" aca="1" ref="E664" ca="1">IFERROR(_xlfn.IFNA(INDEX(Breeding!$K$4:$K$499,D664, 0),""),"")</f>
        <v/>
      </c>
      <c r="F664" t="str">
        <f t="array" aca="1" ref="F664" ca="1">IFERROR(_xlfn.IFNA(INDEX(Breeding!$M$4:$M$499,D664, 0),""),"")</f>
        <v/>
      </c>
      <c r="G664" t="str">
        <f t="array" aca="1" ref="G664" ca="1">IFERROR(_xlfn.IFNA(INDEX(Breeding!$N$4:$N$499,D664, 0),""),"")</f>
        <v/>
      </c>
      <c r="H664" t="str">
        <f ca="1">_xlfn.IFNA(INDEX(Colony!$N$6:$N$15,MATCH(G664,Colony!$D$6:$D$15)),"")</f>
        <v/>
      </c>
      <c r="I664" s="12" t="str">
        <f t="shared" ca="1" si="18"/>
        <v/>
      </c>
    </row>
    <row r="665" spans="4:9" x14ac:dyDescent="0.25">
      <c r="D665">
        <f t="shared" ca="1" si="19"/>
        <v>670</v>
      </c>
      <c r="E665" s="2" t="str">
        <f t="array" aca="1" ref="E665" ca="1">IFERROR(_xlfn.IFNA(INDEX(Breeding!$K$4:$K$499,D665, 0),""),"")</f>
        <v/>
      </c>
      <c r="F665" t="str">
        <f t="array" aca="1" ref="F665" ca="1">IFERROR(_xlfn.IFNA(INDEX(Breeding!$M$4:$M$499,D665, 0),""),"")</f>
        <v/>
      </c>
      <c r="G665" t="str">
        <f t="array" aca="1" ref="G665" ca="1">IFERROR(_xlfn.IFNA(INDEX(Breeding!$N$4:$N$499,D665, 0),""),"")</f>
        <v/>
      </c>
      <c r="H665" t="str">
        <f ca="1">_xlfn.IFNA(INDEX(Colony!$N$6:$N$15,MATCH(G665,Colony!$D$6:$D$15)),"")</f>
        <v/>
      </c>
      <c r="I665" s="12" t="str">
        <f t="shared" ca="1" si="18"/>
        <v/>
      </c>
    </row>
    <row r="666" spans="4:9" x14ac:dyDescent="0.25">
      <c r="D666">
        <f t="shared" ca="1" si="19"/>
        <v>671</v>
      </c>
      <c r="E666" s="2" t="str">
        <f t="array" aca="1" ref="E666" ca="1">IFERROR(_xlfn.IFNA(INDEX(Breeding!$K$4:$K$499,D666, 0),""),"")</f>
        <v/>
      </c>
      <c r="F666" t="str">
        <f t="array" aca="1" ref="F666" ca="1">IFERROR(_xlfn.IFNA(INDEX(Breeding!$M$4:$M$499,D666, 0),""),"")</f>
        <v/>
      </c>
      <c r="G666" t="str">
        <f t="array" aca="1" ref="G666" ca="1">IFERROR(_xlfn.IFNA(INDEX(Breeding!$N$4:$N$499,D666, 0),""),"")</f>
        <v/>
      </c>
      <c r="H666" t="str">
        <f ca="1">_xlfn.IFNA(INDEX(Colony!$N$6:$N$15,MATCH(G666,Colony!$D$6:$D$15)),"")</f>
        <v/>
      </c>
      <c r="I666" s="12" t="str">
        <f t="shared" ca="1" si="18"/>
        <v/>
      </c>
    </row>
    <row r="667" spans="4:9" x14ac:dyDescent="0.25">
      <c r="D667">
        <f t="shared" ca="1" si="19"/>
        <v>672</v>
      </c>
      <c r="E667" s="2" t="str">
        <f t="array" aca="1" ref="E667" ca="1">IFERROR(_xlfn.IFNA(INDEX(Breeding!$K$4:$K$499,D667, 0),""),"")</f>
        <v/>
      </c>
      <c r="F667" t="str">
        <f t="array" aca="1" ref="F667" ca="1">IFERROR(_xlfn.IFNA(INDEX(Breeding!$M$4:$M$499,D667, 0),""),"")</f>
        <v/>
      </c>
      <c r="G667" t="str">
        <f t="array" aca="1" ref="G667" ca="1">IFERROR(_xlfn.IFNA(INDEX(Breeding!$N$4:$N$499,D667, 0),""),"")</f>
        <v/>
      </c>
      <c r="H667" t="str">
        <f ca="1">_xlfn.IFNA(INDEX(Colony!$N$6:$N$15,MATCH(G667,Colony!$D$6:$D$15)),"")</f>
        <v/>
      </c>
      <c r="I667" s="12" t="str">
        <f t="shared" ca="1" si="18"/>
        <v/>
      </c>
    </row>
    <row r="668" spans="4:9" x14ac:dyDescent="0.25">
      <c r="D668">
        <f t="shared" ca="1" si="19"/>
        <v>673</v>
      </c>
      <c r="E668" s="2" t="str">
        <f t="array" aca="1" ref="E668" ca="1">IFERROR(_xlfn.IFNA(INDEX(Breeding!$K$4:$K$499,D668, 0),""),"")</f>
        <v/>
      </c>
      <c r="F668" t="str">
        <f t="array" aca="1" ref="F668" ca="1">IFERROR(_xlfn.IFNA(INDEX(Breeding!$M$4:$M$499,D668, 0),""),"")</f>
        <v/>
      </c>
      <c r="G668" t="str">
        <f t="array" aca="1" ref="G668" ca="1">IFERROR(_xlfn.IFNA(INDEX(Breeding!$N$4:$N$499,D668, 0),""),"")</f>
        <v/>
      </c>
      <c r="H668" t="str">
        <f ca="1">_xlfn.IFNA(INDEX(Colony!$N$6:$N$15,MATCH(G668,Colony!$D$6:$D$15)),"")</f>
        <v/>
      </c>
      <c r="I668" s="12" t="str">
        <f t="shared" ca="1" si="18"/>
        <v/>
      </c>
    </row>
    <row r="669" spans="4:9" x14ac:dyDescent="0.25">
      <c r="D669">
        <f t="shared" ca="1" si="19"/>
        <v>674</v>
      </c>
      <c r="E669" s="2" t="str">
        <f t="array" aca="1" ref="E669" ca="1">IFERROR(_xlfn.IFNA(INDEX(Breeding!$K$4:$K$499,D669, 0),""),"")</f>
        <v/>
      </c>
      <c r="F669" t="str">
        <f t="array" aca="1" ref="F669" ca="1">IFERROR(_xlfn.IFNA(INDEX(Breeding!$M$4:$M$499,D669, 0),""),"")</f>
        <v/>
      </c>
      <c r="G669" t="str">
        <f t="array" aca="1" ref="G669" ca="1">IFERROR(_xlfn.IFNA(INDEX(Breeding!$N$4:$N$499,D669, 0),""),"")</f>
        <v/>
      </c>
      <c r="H669" t="str">
        <f ca="1">_xlfn.IFNA(INDEX(Colony!$N$6:$N$15,MATCH(G669,Colony!$D$6:$D$15)),"")</f>
        <v/>
      </c>
      <c r="I669" s="12" t="str">
        <f t="shared" ca="1" si="18"/>
        <v/>
      </c>
    </row>
    <row r="670" spans="4:9" x14ac:dyDescent="0.25">
      <c r="D670">
        <f t="shared" ca="1" si="19"/>
        <v>675</v>
      </c>
      <c r="E670" s="2" t="str">
        <f t="array" aca="1" ref="E670" ca="1">IFERROR(_xlfn.IFNA(INDEX(Breeding!$K$4:$K$499,D670, 0),""),"")</f>
        <v/>
      </c>
      <c r="F670" t="str">
        <f t="array" aca="1" ref="F670" ca="1">IFERROR(_xlfn.IFNA(INDEX(Breeding!$M$4:$M$499,D670, 0),""),"")</f>
        <v/>
      </c>
      <c r="G670" t="str">
        <f t="array" aca="1" ref="G670" ca="1">IFERROR(_xlfn.IFNA(INDEX(Breeding!$N$4:$N$499,D670, 0),""),"")</f>
        <v/>
      </c>
      <c r="H670" t="str">
        <f ca="1">_xlfn.IFNA(INDEX(Colony!$N$6:$N$15,MATCH(G670,Colony!$D$6:$D$15)),"")</f>
        <v/>
      </c>
      <c r="I670" s="12" t="str">
        <f t="shared" ca="1" si="18"/>
        <v/>
      </c>
    </row>
    <row r="671" spans="4:9" x14ac:dyDescent="0.25">
      <c r="D671">
        <f t="shared" ca="1" si="19"/>
        <v>676</v>
      </c>
      <c r="E671" s="2" t="str">
        <f t="array" aca="1" ref="E671" ca="1">IFERROR(_xlfn.IFNA(INDEX(Breeding!$K$4:$K$499,D671, 0),""),"")</f>
        <v/>
      </c>
      <c r="F671" t="str">
        <f t="array" aca="1" ref="F671" ca="1">IFERROR(_xlfn.IFNA(INDEX(Breeding!$M$4:$M$499,D671, 0),""),"")</f>
        <v/>
      </c>
      <c r="G671" t="str">
        <f t="array" aca="1" ref="G671" ca="1">IFERROR(_xlfn.IFNA(INDEX(Breeding!$N$4:$N$499,D671, 0),""),"")</f>
        <v/>
      </c>
      <c r="H671" t="str">
        <f ca="1">_xlfn.IFNA(INDEX(Colony!$N$6:$N$15,MATCH(G671,Colony!$D$6:$D$15)),"")</f>
        <v/>
      </c>
      <c r="I671" s="12" t="str">
        <f t="shared" ca="1" si="18"/>
        <v/>
      </c>
    </row>
    <row r="672" spans="4:9" x14ac:dyDescent="0.25">
      <c r="D672">
        <f t="shared" ca="1" si="19"/>
        <v>677</v>
      </c>
      <c r="E672" s="2" t="str">
        <f t="array" aca="1" ref="E672" ca="1">IFERROR(_xlfn.IFNA(INDEX(Breeding!$K$4:$K$499,D672, 0),""),"")</f>
        <v/>
      </c>
      <c r="F672" t="str">
        <f t="array" aca="1" ref="F672" ca="1">IFERROR(_xlfn.IFNA(INDEX(Breeding!$M$4:$M$499,D672, 0),""),"")</f>
        <v/>
      </c>
      <c r="G672" t="str">
        <f t="array" aca="1" ref="G672" ca="1">IFERROR(_xlfn.IFNA(INDEX(Breeding!$N$4:$N$499,D672, 0),""),"")</f>
        <v/>
      </c>
      <c r="H672" t="str">
        <f ca="1">_xlfn.IFNA(INDEX(Colony!$N$6:$N$15,MATCH(G672,Colony!$D$6:$D$15)),"")</f>
        <v/>
      </c>
      <c r="I672" s="12" t="str">
        <f t="shared" ca="1" si="18"/>
        <v/>
      </c>
    </row>
    <row r="673" spans="4:9" x14ac:dyDescent="0.25">
      <c r="D673">
        <f t="shared" ca="1" si="19"/>
        <v>678</v>
      </c>
      <c r="E673" s="2" t="str">
        <f t="array" aca="1" ref="E673" ca="1">IFERROR(_xlfn.IFNA(INDEX(Breeding!$K$4:$K$499,D673, 0),""),"")</f>
        <v/>
      </c>
      <c r="F673" t="str">
        <f t="array" aca="1" ref="F673" ca="1">IFERROR(_xlfn.IFNA(INDEX(Breeding!$M$4:$M$499,D673, 0),""),"")</f>
        <v/>
      </c>
      <c r="G673" t="str">
        <f t="array" aca="1" ref="G673" ca="1">IFERROR(_xlfn.IFNA(INDEX(Breeding!$N$4:$N$499,D673, 0),""),"")</f>
        <v/>
      </c>
      <c r="H673" t="str">
        <f ca="1">_xlfn.IFNA(INDEX(Colony!$N$6:$N$15,MATCH(G673,Colony!$D$6:$D$15)),"")</f>
        <v/>
      </c>
      <c r="I673" s="12" t="str">
        <f t="shared" ca="1" si="18"/>
        <v/>
      </c>
    </row>
    <row r="674" spans="4:9" x14ac:dyDescent="0.25">
      <c r="D674">
        <f t="shared" ca="1" si="19"/>
        <v>679</v>
      </c>
      <c r="E674" s="2" t="str">
        <f t="array" aca="1" ref="E674" ca="1">IFERROR(_xlfn.IFNA(INDEX(Breeding!$K$4:$K$499,D674, 0),""),"")</f>
        <v/>
      </c>
      <c r="F674" t="str">
        <f t="array" aca="1" ref="F674" ca="1">IFERROR(_xlfn.IFNA(INDEX(Breeding!$M$4:$M$499,D674, 0),""),"")</f>
        <v/>
      </c>
      <c r="G674" t="str">
        <f t="array" aca="1" ref="G674" ca="1">IFERROR(_xlfn.IFNA(INDEX(Breeding!$N$4:$N$499,D674, 0),""),"")</f>
        <v/>
      </c>
      <c r="H674" t="str">
        <f ca="1">_xlfn.IFNA(INDEX(Colony!$N$6:$N$15,MATCH(G674,Colony!$D$6:$D$15)),"")</f>
        <v/>
      </c>
      <c r="I674" s="12" t="str">
        <f t="shared" ca="1" si="18"/>
        <v/>
      </c>
    </row>
    <row r="675" spans="4:9" x14ac:dyDescent="0.25">
      <c r="D675">
        <f t="shared" ca="1" si="19"/>
        <v>680</v>
      </c>
      <c r="E675" s="2" t="str">
        <f t="array" aca="1" ref="E675" ca="1">IFERROR(_xlfn.IFNA(INDEX(Breeding!$K$4:$K$499,D675, 0),""),"")</f>
        <v/>
      </c>
      <c r="F675" t="str">
        <f t="array" aca="1" ref="F675" ca="1">IFERROR(_xlfn.IFNA(INDEX(Breeding!$M$4:$M$499,D675, 0),""),"")</f>
        <v/>
      </c>
      <c r="G675" t="str">
        <f t="array" aca="1" ref="G675" ca="1">IFERROR(_xlfn.IFNA(INDEX(Breeding!$N$4:$N$499,D675, 0),""),"")</f>
        <v/>
      </c>
      <c r="H675" t="str">
        <f ca="1">_xlfn.IFNA(INDEX(Colony!$N$6:$N$15,MATCH(G675,Colony!$D$6:$D$15)),"")</f>
        <v/>
      </c>
      <c r="I675" s="12" t="str">
        <f t="shared" ca="1" si="18"/>
        <v/>
      </c>
    </row>
    <row r="676" spans="4:9" x14ac:dyDescent="0.25">
      <c r="D676">
        <f t="shared" ca="1" si="19"/>
        <v>681</v>
      </c>
      <c r="E676" s="2" t="str">
        <f t="array" aca="1" ref="E676" ca="1">IFERROR(_xlfn.IFNA(INDEX(Breeding!$K$4:$K$499,D676, 0),""),"")</f>
        <v/>
      </c>
      <c r="F676" t="str">
        <f t="array" aca="1" ref="F676" ca="1">IFERROR(_xlfn.IFNA(INDEX(Breeding!$M$4:$M$499,D676, 0),""),"")</f>
        <v/>
      </c>
      <c r="G676" t="str">
        <f t="array" aca="1" ref="G676" ca="1">IFERROR(_xlfn.IFNA(INDEX(Breeding!$N$4:$N$499,D676, 0),""),"")</f>
        <v/>
      </c>
      <c r="H676" t="str">
        <f ca="1">_xlfn.IFNA(INDEX(Colony!$N$6:$N$15,MATCH(G676,Colony!$D$6:$D$15)),"")</f>
        <v/>
      </c>
      <c r="I676" s="12" t="str">
        <f t="shared" ca="1" si="18"/>
        <v/>
      </c>
    </row>
    <row r="677" spans="4:9" x14ac:dyDescent="0.25">
      <c r="D677">
        <f t="shared" ca="1" si="19"/>
        <v>682</v>
      </c>
      <c r="E677" s="2" t="str">
        <f t="array" aca="1" ref="E677" ca="1">IFERROR(_xlfn.IFNA(INDEX(Breeding!$K$4:$K$499,D677, 0),""),"")</f>
        <v/>
      </c>
      <c r="F677" t="str">
        <f t="array" aca="1" ref="F677" ca="1">IFERROR(_xlfn.IFNA(INDEX(Breeding!$M$4:$M$499,D677, 0),""),"")</f>
        <v/>
      </c>
      <c r="G677" t="str">
        <f t="array" aca="1" ref="G677" ca="1">IFERROR(_xlfn.IFNA(INDEX(Breeding!$N$4:$N$499,D677, 0),""),"")</f>
        <v/>
      </c>
      <c r="H677" t="str">
        <f ca="1">_xlfn.IFNA(INDEX(Colony!$N$6:$N$15,MATCH(G677,Colony!$D$6:$D$15)),"")</f>
        <v/>
      </c>
      <c r="I677" s="12" t="str">
        <f t="shared" ref="I677:I740" ca="1" si="20">IFERROR(E677+21,"")</f>
        <v/>
      </c>
    </row>
    <row r="678" spans="4:9" x14ac:dyDescent="0.25">
      <c r="D678">
        <f t="shared" ca="1" si="19"/>
        <v>683</v>
      </c>
      <c r="E678" s="2" t="str">
        <f t="array" aca="1" ref="E678" ca="1">IFERROR(_xlfn.IFNA(INDEX(Breeding!$K$4:$K$499,D678, 0),""),"")</f>
        <v/>
      </c>
      <c r="F678" t="str">
        <f t="array" aca="1" ref="F678" ca="1">IFERROR(_xlfn.IFNA(INDEX(Breeding!$M$4:$M$499,D678, 0),""),"")</f>
        <v/>
      </c>
      <c r="G678" t="str">
        <f t="array" aca="1" ref="G678" ca="1">IFERROR(_xlfn.IFNA(INDEX(Breeding!$N$4:$N$499,D678, 0),""),"")</f>
        <v/>
      </c>
      <c r="H678" t="str">
        <f ca="1">_xlfn.IFNA(INDEX(Colony!$N$6:$N$15,MATCH(G678,Colony!$D$6:$D$15)),"")</f>
        <v/>
      </c>
      <c r="I678" s="12" t="str">
        <f t="shared" ca="1" si="20"/>
        <v/>
      </c>
    </row>
    <row r="679" spans="4:9" x14ac:dyDescent="0.25">
      <c r="D679">
        <f t="shared" ca="1" si="19"/>
        <v>684</v>
      </c>
      <c r="E679" s="2" t="str">
        <f t="array" aca="1" ref="E679" ca="1">IFERROR(_xlfn.IFNA(INDEX(Breeding!$K$4:$K$499,D679, 0),""),"")</f>
        <v/>
      </c>
      <c r="F679" t="str">
        <f t="array" aca="1" ref="F679" ca="1">IFERROR(_xlfn.IFNA(INDEX(Breeding!$M$4:$M$499,D679, 0),""),"")</f>
        <v/>
      </c>
      <c r="G679" t="str">
        <f t="array" aca="1" ref="G679" ca="1">IFERROR(_xlfn.IFNA(INDEX(Breeding!$N$4:$N$499,D679, 0),""),"")</f>
        <v/>
      </c>
      <c r="H679" t="str">
        <f ca="1">_xlfn.IFNA(INDEX(Colony!$N$6:$N$15,MATCH(G679,Colony!$D$6:$D$15)),"")</f>
        <v/>
      </c>
      <c r="I679" s="12" t="str">
        <f t="shared" ca="1" si="20"/>
        <v/>
      </c>
    </row>
    <row r="680" spans="4:9" x14ac:dyDescent="0.25">
      <c r="D680">
        <f t="shared" ca="1" si="19"/>
        <v>685</v>
      </c>
      <c r="E680" s="2" t="str">
        <f t="array" aca="1" ref="E680" ca="1">IFERROR(_xlfn.IFNA(INDEX(Breeding!$K$4:$K$499,D680, 0),""),"")</f>
        <v/>
      </c>
      <c r="F680" t="str">
        <f t="array" aca="1" ref="F680" ca="1">IFERROR(_xlfn.IFNA(INDEX(Breeding!$M$4:$M$499,D680, 0),""),"")</f>
        <v/>
      </c>
      <c r="G680" t="str">
        <f t="array" aca="1" ref="G680" ca="1">IFERROR(_xlfn.IFNA(INDEX(Breeding!$N$4:$N$499,D680, 0),""),"")</f>
        <v/>
      </c>
      <c r="H680" t="str">
        <f ca="1">_xlfn.IFNA(INDEX(Colony!$N$6:$N$15,MATCH(G680,Colony!$D$6:$D$15)),"")</f>
        <v/>
      </c>
      <c r="I680" s="12" t="str">
        <f t="shared" ca="1" si="20"/>
        <v/>
      </c>
    </row>
    <row r="681" spans="4:9" x14ac:dyDescent="0.25">
      <c r="D681">
        <f t="shared" ca="1" si="19"/>
        <v>686</v>
      </c>
      <c r="E681" s="2" t="str">
        <f t="array" aca="1" ref="E681" ca="1">IFERROR(_xlfn.IFNA(INDEX(Breeding!$K$4:$K$499,D681, 0),""),"")</f>
        <v/>
      </c>
      <c r="F681" t="str">
        <f t="array" aca="1" ref="F681" ca="1">IFERROR(_xlfn.IFNA(INDEX(Breeding!$M$4:$M$499,D681, 0),""),"")</f>
        <v/>
      </c>
      <c r="G681" t="str">
        <f t="array" aca="1" ref="G681" ca="1">IFERROR(_xlfn.IFNA(INDEX(Breeding!$N$4:$N$499,D681, 0),""),"")</f>
        <v/>
      </c>
      <c r="H681" t="str">
        <f ca="1">_xlfn.IFNA(INDEX(Colony!$N$6:$N$15,MATCH(G681,Colony!$D$6:$D$15)),"")</f>
        <v/>
      </c>
      <c r="I681" s="12" t="str">
        <f t="shared" ca="1" si="20"/>
        <v/>
      </c>
    </row>
    <row r="682" spans="4:9" x14ac:dyDescent="0.25">
      <c r="D682">
        <f t="shared" ca="1" si="19"/>
        <v>687</v>
      </c>
      <c r="E682" s="2" t="str">
        <f t="array" aca="1" ref="E682" ca="1">IFERROR(_xlfn.IFNA(INDEX(Breeding!$K$4:$K$499,D682, 0),""),"")</f>
        <v/>
      </c>
      <c r="F682" t="str">
        <f t="array" aca="1" ref="F682" ca="1">IFERROR(_xlfn.IFNA(INDEX(Breeding!$M$4:$M$499,D682, 0),""),"")</f>
        <v/>
      </c>
      <c r="G682" t="str">
        <f t="array" aca="1" ref="G682" ca="1">IFERROR(_xlfn.IFNA(INDEX(Breeding!$N$4:$N$499,D682, 0),""),"")</f>
        <v/>
      </c>
      <c r="H682" t="str">
        <f ca="1">_xlfn.IFNA(INDEX(Colony!$N$6:$N$15,MATCH(G682,Colony!$D$6:$D$15)),"")</f>
        <v/>
      </c>
      <c r="I682" s="12" t="str">
        <f t="shared" ca="1" si="20"/>
        <v/>
      </c>
    </row>
    <row r="683" spans="4:9" x14ac:dyDescent="0.25">
      <c r="D683">
        <f t="shared" ca="1" si="19"/>
        <v>688</v>
      </c>
      <c r="E683" s="2" t="str">
        <f t="array" aca="1" ref="E683" ca="1">IFERROR(_xlfn.IFNA(INDEX(Breeding!$K$4:$K$499,D683, 0),""),"")</f>
        <v/>
      </c>
      <c r="F683" t="str">
        <f t="array" aca="1" ref="F683" ca="1">IFERROR(_xlfn.IFNA(INDEX(Breeding!$M$4:$M$499,D683, 0),""),"")</f>
        <v/>
      </c>
      <c r="G683" t="str">
        <f t="array" aca="1" ref="G683" ca="1">IFERROR(_xlfn.IFNA(INDEX(Breeding!$N$4:$N$499,D683, 0),""),"")</f>
        <v/>
      </c>
      <c r="H683" t="str">
        <f ca="1">_xlfn.IFNA(INDEX(Colony!$N$6:$N$15,MATCH(G683,Colony!$D$6:$D$15)),"")</f>
        <v/>
      </c>
      <c r="I683" s="12" t="str">
        <f t="shared" ca="1" si="20"/>
        <v/>
      </c>
    </row>
    <row r="684" spans="4:9" x14ac:dyDescent="0.25">
      <c r="D684">
        <f t="shared" ca="1" si="19"/>
        <v>689</v>
      </c>
      <c r="E684" s="2" t="str">
        <f t="array" aca="1" ref="E684" ca="1">IFERROR(_xlfn.IFNA(INDEX(Breeding!$K$4:$K$499,D684, 0),""),"")</f>
        <v/>
      </c>
      <c r="F684" t="str">
        <f t="array" aca="1" ref="F684" ca="1">IFERROR(_xlfn.IFNA(INDEX(Breeding!$M$4:$M$499,D684, 0),""),"")</f>
        <v/>
      </c>
      <c r="G684" t="str">
        <f t="array" aca="1" ref="G684" ca="1">IFERROR(_xlfn.IFNA(INDEX(Breeding!$N$4:$N$499,D684, 0),""),"")</f>
        <v/>
      </c>
      <c r="H684" t="str">
        <f ca="1">_xlfn.IFNA(INDEX(Colony!$N$6:$N$15,MATCH(G684,Colony!$D$6:$D$15)),"")</f>
        <v/>
      </c>
      <c r="I684" s="12" t="str">
        <f t="shared" ca="1" si="20"/>
        <v/>
      </c>
    </row>
    <row r="685" spans="4:9" x14ac:dyDescent="0.25">
      <c r="D685">
        <f t="shared" ca="1" si="19"/>
        <v>690</v>
      </c>
      <c r="E685" s="2" t="str">
        <f t="array" aca="1" ref="E685" ca="1">IFERROR(_xlfn.IFNA(INDEX(Breeding!$K$4:$K$499,D685, 0),""),"")</f>
        <v/>
      </c>
      <c r="F685" t="str">
        <f t="array" aca="1" ref="F685" ca="1">IFERROR(_xlfn.IFNA(INDEX(Breeding!$M$4:$M$499,D685, 0),""),"")</f>
        <v/>
      </c>
      <c r="G685" t="str">
        <f t="array" aca="1" ref="G685" ca="1">IFERROR(_xlfn.IFNA(INDEX(Breeding!$N$4:$N$499,D685, 0),""),"")</f>
        <v/>
      </c>
      <c r="H685" t="str">
        <f ca="1">_xlfn.IFNA(INDEX(Colony!$N$6:$N$15,MATCH(G685,Colony!$D$6:$D$15)),"")</f>
        <v/>
      </c>
      <c r="I685" s="12" t="str">
        <f t="shared" ca="1" si="20"/>
        <v/>
      </c>
    </row>
    <row r="686" spans="4:9" x14ac:dyDescent="0.25">
      <c r="D686">
        <f t="shared" ca="1" si="19"/>
        <v>691</v>
      </c>
      <c r="E686" s="2" t="str">
        <f t="array" aca="1" ref="E686" ca="1">IFERROR(_xlfn.IFNA(INDEX(Breeding!$K$4:$K$499,D686, 0),""),"")</f>
        <v/>
      </c>
      <c r="F686" t="str">
        <f t="array" aca="1" ref="F686" ca="1">IFERROR(_xlfn.IFNA(INDEX(Breeding!$M$4:$M$499,D686, 0),""),"")</f>
        <v/>
      </c>
      <c r="G686" t="str">
        <f t="array" aca="1" ref="G686" ca="1">IFERROR(_xlfn.IFNA(INDEX(Breeding!$N$4:$N$499,D686, 0),""),"")</f>
        <v/>
      </c>
      <c r="H686" t="str">
        <f ca="1">_xlfn.IFNA(INDEX(Colony!$N$6:$N$15,MATCH(G686,Colony!$D$6:$D$15)),"")</f>
        <v/>
      </c>
      <c r="I686" s="12" t="str">
        <f t="shared" ca="1" si="20"/>
        <v/>
      </c>
    </row>
    <row r="687" spans="4:9" x14ac:dyDescent="0.25">
      <c r="D687">
        <f t="shared" ca="1" si="19"/>
        <v>692</v>
      </c>
      <c r="E687" s="2" t="str">
        <f t="array" aca="1" ref="E687" ca="1">IFERROR(_xlfn.IFNA(INDEX(Breeding!$K$4:$K$499,D687, 0),""),"")</f>
        <v/>
      </c>
      <c r="F687" t="str">
        <f t="array" aca="1" ref="F687" ca="1">IFERROR(_xlfn.IFNA(INDEX(Breeding!$M$4:$M$499,D687, 0),""),"")</f>
        <v/>
      </c>
      <c r="G687" t="str">
        <f t="array" aca="1" ref="G687" ca="1">IFERROR(_xlfn.IFNA(INDEX(Breeding!$N$4:$N$499,D687, 0),""),"")</f>
        <v/>
      </c>
      <c r="H687" t="str">
        <f ca="1">_xlfn.IFNA(INDEX(Colony!$N$6:$N$15,MATCH(G687,Colony!$D$6:$D$15)),"")</f>
        <v/>
      </c>
      <c r="I687" s="12" t="str">
        <f t="shared" ca="1" si="20"/>
        <v/>
      </c>
    </row>
    <row r="688" spans="4:9" x14ac:dyDescent="0.25">
      <c r="D688">
        <f t="shared" ca="1" si="19"/>
        <v>693</v>
      </c>
      <c r="E688" s="2" t="str">
        <f t="array" aca="1" ref="E688" ca="1">IFERROR(_xlfn.IFNA(INDEX(Breeding!$K$4:$K$499,D688, 0),""),"")</f>
        <v/>
      </c>
      <c r="F688" t="str">
        <f t="array" aca="1" ref="F688" ca="1">IFERROR(_xlfn.IFNA(INDEX(Breeding!$M$4:$M$499,D688, 0),""),"")</f>
        <v/>
      </c>
      <c r="G688" t="str">
        <f t="array" aca="1" ref="G688" ca="1">IFERROR(_xlfn.IFNA(INDEX(Breeding!$N$4:$N$499,D688, 0),""),"")</f>
        <v/>
      </c>
      <c r="H688" t="str">
        <f ca="1">_xlfn.IFNA(INDEX(Colony!$N$6:$N$15,MATCH(G688,Colony!$D$6:$D$15)),"")</f>
        <v/>
      </c>
      <c r="I688" s="12" t="str">
        <f t="shared" ca="1" si="20"/>
        <v/>
      </c>
    </row>
    <row r="689" spans="4:9" x14ac:dyDescent="0.25">
      <c r="D689">
        <f t="shared" ca="1" si="19"/>
        <v>694</v>
      </c>
      <c r="E689" s="2" t="str">
        <f t="array" aca="1" ref="E689" ca="1">IFERROR(_xlfn.IFNA(INDEX(Breeding!$K$4:$K$499,D689, 0),""),"")</f>
        <v/>
      </c>
      <c r="F689" t="str">
        <f t="array" aca="1" ref="F689" ca="1">IFERROR(_xlfn.IFNA(INDEX(Breeding!$M$4:$M$499,D689, 0),""),"")</f>
        <v/>
      </c>
      <c r="G689" t="str">
        <f t="array" aca="1" ref="G689" ca="1">IFERROR(_xlfn.IFNA(INDEX(Breeding!$N$4:$N$499,D689, 0),""),"")</f>
        <v/>
      </c>
      <c r="H689" t="str">
        <f ca="1">_xlfn.IFNA(INDEX(Colony!$N$6:$N$15,MATCH(G689,Colony!$D$6:$D$15)),"")</f>
        <v/>
      </c>
      <c r="I689" s="12" t="str">
        <f t="shared" ca="1" si="20"/>
        <v/>
      </c>
    </row>
    <row r="690" spans="4:9" x14ac:dyDescent="0.25">
      <c r="D690">
        <f t="shared" ca="1" si="19"/>
        <v>695</v>
      </c>
      <c r="E690" s="2" t="str">
        <f t="array" aca="1" ref="E690" ca="1">IFERROR(_xlfn.IFNA(INDEX(Breeding!$K$4:$K$499,D690, 0),""),"")</f>
        <v/>
      </c>
      <c r="F690" t="str">
        <f t="array" aca="1" ref="F690" ca="1">IFERROR(_xlfn.IFNA(INDEX(Breeding!$M$4:$M$499,D690, 0),""),"")</f>
        <v/>
      </c>
      <c r="G690" t="str">
        <f t="array" aca="1" ref="G690" ca="1">IFERROR(_xlfn.IFNA(INDEX(Breeding!$N$4:$N$499,D690, 0),""),"")</f>
        <v/>
      </c>
      <c r="H690" t="str">
        <f ca="1">_xlfn.IFNA(INDEX(Colony!$N$6:$N$15,MATCH(G690,Colony!$D$6:$D$15)),"")</f>
        <v/>
      </c>
      <c r="I690" s="12" t="str">
        <f t="shared" ca="1" si="20"/>
        <v/>
      </c>
    </row>
    <row r="691" spans="4:9" x14ac:dyDescent="0.25">
      <c r="D691">
        <f t="shared" ca="1" si="19"/>
        <v>696</v>
      </c>
      <c r="E691" s="2" t="str">
        <f t="array" aca="1" ref="E691" ca="1">IFERROR(_xlfn.IFNA(INDEX(Breeding!$K$4:$K$499,D691, 0),""),"")</f>
        <v/>
      </c>
      <c r="F691" t="str">
        <f t="array" aca="1" ref="F691" ca="1">IFERROR(_xlfn.IFNA(INDEX(Breeding!$M$4:$M$499,D691, 0),""),"")</f>
        <v/>
      </c>
      <c r="G691" t="str">
        <f t="array" aca="1" ref="G691" ca="1">IFERROR(_xlfn.IFNA(INDEX(Breeding!$N$4:$N$499,D691, 0),""),"")</f>
        <v/>
      </c>
      <c r="H691" t="str">
        <f ca="1">_xlfn.IFNA(INDEX(Colony!$N$6:$N$15,MATCH(G691,Colony!$D$6:$D$15)),"")</f>
        <v/>
      </c>
      <c r="I691" s="12" t="str">
        <f t="shared" ca="1" si="20"/>
        <v/>
      </c>
    </row>
    <row r="692" spans="4:9" x14ac:dyDescent="0.25">
      <c r="D692">
        <f t="shared" ca="1" si="19"/>
        <v>697</v>
      </c>
      <c r="E692" s="2" t="str">
        <f t="array" aca="1" ref="E692" ca="1">IFERROR(_xlfn.IFNA(INDEX(Breeding!$K$4:$K$499,D692, 0),""),"")</f>
        <v/>
      </c>
      <c r="F692" t="str">
        <f t="array" aca="1" ref="F692" ca="1">IFERROR(_xlfn.IFNA(INDEX(Breeding!$M$4:$M$499,D692, 0),""),"")</f>
        <v/>
      </c>
      <c r="G692" t="str">
        <f t="array" aca="1" ref="G692" ca="1">IFERROR(_xlfn.IFNA(INDEX(Breeding!$N$4:$N$499,D692, 0),""),"")</f>
        <v/>
      </c>
      <c r="H692" t="str">
        <f ca="1">_xlfn.IFNA(INDEX(Colony!$N$6:$N$15,MATCH(G692,Colony!$D$6:$D$15)),"")</f>
        <v/>
      </c>
      <c r="I692" s="12" t="str">
        <f t="shared" ca="1" si="20"/>
        <v/>
      </c>
    </row>
    <row r="693" spans="4:9" x14ac:dyDescent="0.25">
      <c r="D693">
        <f t="shared" ca="1" si="19"/>
        <v>698</v>
      </c>
      <c r="E693" s="2" t="str">
        <f t="array" aca="1" ref="E693" ca="1">IFERROR(_xlfn.IFNA(INDEX(Breeding!$K$4:$K$499,D693, 0),""),"")</f>
        <v/>
      </c>
      <c r="F693" t="str">
        <f t="array" aca="1" ref="F693" ca="1">IFERROR(_xlfn.IFNA(INDEX(Breeding!$M$4:$M$499,D693, 0),""),"")</f>
        <v/>
      </c>
      <c r="G693" t="str">
        <f t="array" aca="1" ref="G693" ca="1">IFERROR(_xlfn.IFNA(INDEX(Breeding!$N$4:$N$499,D693, 0),""),"")</f>
        <v/>
      </c>
      <c r="H693" t="str">
        <f ca="1">_xlfn.IFNA(INDEX(Colony!$N$6:$N$15,MATCH(G693,Colony!$D$6:$D$15)),"")</f>
        <v/>
      </c>
      <c r="I693" s="12" t="str">
        <f t="shared" ca="1" si="20"/>
        <v/>
      </c>
    </row>
    <row r="694" spans="4:9" x14ac:dyDescent="0.25">
      <c r="D694">
        <f t="shared" ca="1" si="19"/>
        <v>699</v>
      </c>
      <c r="E694" s="2" t="str">
        <f t="array" aca="1" ref="E694" ca="1">IFERROR(_xlfn.IFNA(INDEX(Breeding!$K$4:$K$499,D694, 0),""),"")</f>
        <v/>
      </c>
      <c r="F694" t="str">
        <f t="array" aca="1" ref="F694" ca="1">IFERROR(_xlfn.IFNA(INDEX(Breeding!$M$4:$M$499,D694, 0),""),"")</f>
        <v/>
      </c>
      <c r="G694" t="str">
        <f t="array" aca="1" ref="G694" ca="1">IFERROR(_xlfn.IFNA(INDEX(Breeding!$N$4:$N$499,D694, 0),""),"")</f>
        <v/>
      </c>
      <c r="H694" t="str">
        <f ca="1">_xlfn.IFNA(INDEX(Colony!$N$6:$N$15,MATCH(G694,Colony!$D$6:$D$15)),"")</f>
        <v/>
      </c>
      <c r="I694" s="12" t="str">
        <f t="shared" ca="1" si="20"/>
        <v/>
      </c>
    </row>
    <row r="695" spans="4:9" x14ac:dyDescent="0.25">
      <c r="D695">
        <f t="shared" ca="1" si="19"/>
        <v>700</v>
      </c>
      <c r="E695" s="2" t="str">
        <f t="array" aca="1" ref="E695" ca="1">IFERROR(_xlfn.IFNA(INDEX(Breeding!$K$4:$K$499,D695, 0),""),"")</f>
        <v/>
      </c>
      <c r="F695" t="str">
        <f t="array" aca="1" ref="F695" ca="1">IFERROR(_xlfn.IFNA(INDEX(Breeding!$M$4:$M$499,D695, 0),""),"")</f>
        <v/>
      </c>
      <c r="G695" t="str">
        <f t="array" aca="1" ref="G695" ca="1">IFERROR(_xlfn.IFNA(INDEX(Breeding!$N$4:$N$499,D695, 0),""),"")</f>
        <v/>
      </c>
      <c r="H695" t="str">
        <f ca="1">_xlfn.IFNA(INDEX(Colony!$N$6:$N$15,MATCH(G695,Colony!$D$6:$D$15)),"")</f>
        <v/>
      </c>
      <c r="I695" s="12" t="str">
        <f t="shared" ca="1" si="20"/>
        <v/>
      </c>
    </row>
    <row r="696" spans="4:9" x14ac:dyDescent="0.25">
      <c r="D696">
        <f t="shared" ca="1" si="19"/>
        <v>701</v>
      </c>
      <c r="E696" s="2" t="str">
        <f t="array" aca="1" ref="E696" ca="1">IFERROR(_xlfn.IFNA(INDEX(Breeding!$K$4:$K$499,D696, 0),""),"")</f>
        <v/>
      </c>
      <c r="F696" t="str">
        <f t="array" aca="1" ref="F696" ca="1">IFERROR(_xlfn.IFNA(INDEX(Breeding!$M$4:$M$499,D696, 0),""),"")</f>
        <v/>
      </c>
      <c r="G696" t="str">
        <f t="array" aca="1" ref="G696" ca="1">IFERROR(_xlfn.IFNA(INDEX(Breeding!$N$4:$N$499,D696, 0),""),"")</f>
        <v/>
      </c>
      <c r="H696" t="str">
        <f ca="1">_xlfn.IFNA(INDEX(Colony!$N$6:$N$15,MATCH(G696,Colony!$D$6:$D$15)),"")</f>
        <v/>
      </c>
      <c r="I696" s="12" t="str">
        <f t="shared" ca="1" si="20"/>
        <v/>
      </c>
    </row>
    <row r="697" spans="4:9" x14ac:dyDescent="0.25">
      <c r="D697">
        <f t="shared" ca="1" si="19"/>
        <v>702</v>
      </c>
      <c r="E697" s="2" t="str">
        <f t="array" aca="1" ref="E697" ca="1">IFERROR(_xlfn.IFNA(INDEX(Breeding!$K$4:$K$499,D697, 0),""),"")</f>
        <v/>
      </c>
      <c r="F697" t="str">
        <f t="array" aca="1" ref="F697" ca="1">IFERROR(_xlfn.IFNA(INDEX(Breeding!$M$4:$M$499,D697, 0),""),"")</f>
        <v/>
      </c>
      <c r="G697" t="str">
        <f t="array" aca="1" ref="G697" ca="1">IFERROR(_xlfn.IFNA(INDEX(Breeding!$N$4:$N$499,D697, 0),""),"")</f>
        <v/>
      </c>
      <c r="H697" t="str">
        <f ca="1">_xlfn.IFNA(INDEX(Colony!$N$6:$N$15,MATCH(G697,Colony!$D$6:$D$15)),"")</f>
        <v/>
      </c>
      <c r="I697" s="12" t="str">
        <f t="shared" ca="1" si="20"/>
        <v/>
      </c>
    </row>
    <row r="698" spans="4:9" x14ac:dyDescent="0.25">
      <c r="D698">
        <f t="shared" ca="1" si="19"/>
        <v>703</v>
      </c>
      <c r="E698" s="2" t="str">
        <f t="array" aca="1" ref="E698" ca="1">IFERROR(_xlfn.IFNA(INDEX(Breeding!$K$4:$K$499,D698, 0),""),"")</f>
        <v/>
      </c>
      <c r="F698" t="str">
        <f t="array" aca="1" ref="F698" ca="1">IFERROR(_xlfn.IFNA(INDEX(Breeding!$M$4:$M$499,D698, 0),""),"")</f>
        <v/>
      </c>
      <c r="G698" t="str">
        <f t="array" aca="1" ref="G698" ca="1">IFERROR(_xlfn.IFNA(INDEX(Breeding!$N$4:$N$499,D698, 0),""),"")</f>
        <v/>
      </c>
      <c r="H698" t="str">
        <f ca="1">_xlfn.IFNA(INDEX(Colony!$N$6:$N$15,MATCH(G698,Colony!$D$6:$D$15)),"")</f>
        <v/>
      </c>
      <c r="I698" s="12" t="str">
        <f t="shared" ca="1" si="20"/>
        <v/>
      </c>
    </row>
    <row r="699" spans="4:9" x14ac:dyDescent="0.25">
      <c r="D699">
        <f t="shared" ca="1" si="19"/>
        <v>704</v>
      </c>
      <c r="E699" s="2" t="str">
        <f t="array" aca="1" ref="E699" ca="1">IFERROR(_xlfn.IFNA(INDEX(Breeding!$K$4:$K$499,D699, 0),""),"")</f>
        <v/>
      </c>
      <c r="F699" t="str">
        <f t="array" aca="1" ref="F699" ca="1">IFERROR(_xlfn.IFNA(INDEX(Breeding!$M$4:$M$499,D699, 0),""),"")</f>
        <v/>
      </c>
      <c r="G699" t="str">
        <f t="array" aca="1" ref="G699" ca="1">IFERROR(_xlfn.IFNA(INDEX(Breeding!$N$4:$N$499,D699, 0),""),"")</f>
        <v/>
      </c>
      <c r="H699" t="str">
        <f ca="1">_xlfn.IFNA(INDEX(Colony!$N$6:$N$15,MATCH(G699,Colony!$D$6:$D$15)),"")</f>
        <v/>
      </c>
      <c r="I699" s="12" t="str">
        <f t="shared" ca="1" si="20"/>
        <v/>
      </c>
    </row>
    <row r="700" spans="4:9" x14ac:dyDescent="0.25">
      <c r="D700">
        <f t="shared" ca="1" si="19"/>
        <v>705</v>
      </c>
      <c r="E700" s="2" t="str">
        <f t="array" aca="1" ref="E700" ca="1">IFERROR(_xlfn.IFNA(INDEX(Breeding!$K$4:$K$499,D700, 0),""),"")</f>
        <v/>
      </c>
      <c r="F700" t="str">
        <f t="array" aca="1" ref="F700" ca="1">IFERROR(_xlfn.IFNA(INDEX(Breeding!$M$4:$M$499,D700, 0),""),"")</f>
        <v/>
      </c>
      <c r="G700" t="str">
        <f t="array" aca="1" ref="G700" ca="1">IFERROR(_xlfn.IFNA(INDEX(Breeding!$N$4:$N$499,D700, 0),""),"")</f>
        <v/>
      </c>
      <c r="H700" t="str">
        <f ca="1">_xlfn.IFNA(INDEX(Colony!$N$6:$N$15,MATCH(G700,Colony!$D$6:$D$15)),"")</f>
        <v/>
      </c>
      <c r="I700" s="12" t="str">
        <f t="shared" ca="1" si="20"/>
        <v/>
      </c>
    </row>
    <row r="701" spans="4:9" x14ac:dyDescent="0.25">
      <c r="D701">
        <f t="shared" ca="1" si="19"/>
        <v>706</v>
      </c>
      <c r="E701" s="2" t="str">
        <f t="array" aca="1" ref="E701" ca="1">IFERROR(_xlfn.IFNA(INDEX(Breeding!$K$4:$K$499,D701, 0),""),"")</f>
        <v/>
      </c>
      <c r="F701" t="str">
        <f t="array" aca="1" ref="F701" ca="1">IFERROR(_xlfn.IFNA(INDEX(Breeding!$M$4:$M$499,D701, 0),""),"")</f>
        <v/>
      </c>
      <c r="G701" t="str">
        <f t="array" aca="1" ref="G701" ca="1">IFERROR(_xlfn.IFNA(INDEX(Breeding!$N$4:$N$499,D701, 0),""),"")</f>
        <v/>
      </c>
      <c r="H701" t="str">
        <f ca="1">_xlfn.IFNA(INDEX(Colony!$N$6:$N$15,MATCH(G701,Colony!$D$6:$D$15)),"")</f>
        <v/>
      </c>
      <c r="I701" s="12" t="str">
        <f t="shared" ca="1" si="20"/>
        <v/>
      </c>
    </row>
    <row r="702" spans="4:9" x14ac:dyDescent="0.25">
      <c r="D702">
        <f t="shared" ca="1" si="19"/>
        <v>707</v>
      </c>
      <c r="E702" s="2" t="str">
        <f t="array" aca="1" ref="E702" ca="1">IFERROR(_xlfn.IFNA(INDEX(Breeding!$K$4:$K$499,D702, 0),""),"")</f>
        <v/>
      </c>
      <c r="F702" t="str">
        <f t="array" aca="1" ref="F702" ca="1">IFERROR(_xlfn.IFNA(INDEX(Breeding!$M$4:$M$499,D702, 0),""),"")</f>
        <v/>
      </c>
      <c r="G702" t="str">
        <f t="array" aca="1" ref="G702" ca="1">IFERROR(_xlfn.IFNA(INDEX(Breeding!$N$4:$N$499,D702, 0),""),"")</f>
        <v/>
      </c>
      <c r="H702" t="str">
        <f ca="1">_xlfn.IFNA(INDEX(Colony!$N$6:$N$15,MATCH(G702,Colony!$D$6:$D$15)),"")</f>
        <v/>
      </c>
      <c r="I702" s="12" t="str">
        <f t="shared" ca="1" si="20"/>
        <v/>
      </c>
    </row>
    <row r="703" spans="4:9" x14ac:dyDescent="0.25">
      <c r="D703">
        <f t="shared" ca="1" si="19"/>
        <v>708</v>
      </c>
      <c r="E703" s="2" t="str">
        <f t="array" aca="1" ref="E703" ca="1">IFERROR(_xlfn.IFNA(INDEX(Breeding!$K$4:$K$499,D703, 0),""),"")</f>
        <v/>
      </c>
      <c r="F703" t="str">
        <f t="array" aca="1" ref="F703" ca="1">IFERROR(_xlfn.IFNA(INDEX(Breeding!$M$4:$M$499,D703, 0),""),"")</f>
        <v/>
      </c>
      <c r="G703" t="str">
        <f t="array" aca="1" ref="G703" ca="1">IFERROR(_xlfn.IFNA(INDEX(Breeding!$N$4:$N$499,D703, 0),""),"")</f>
        <v/>
      </c>
      <c r="H703" t="str">
        <f ca="1">_xlfn.IFNA(INDEX(Colony!$N$6:$N$15,MATCH(G703,Colony!$D$6:$D$15)),"")</f>
        <v/>
      </c>
      <c r="I703" s="12" t="str">
        <f t="shared" ca="1" si="20"/>
        <v/>
      </c>
    </row>
    <row r="704" spans="4:9" x14ac:dyDescent="0.25">
      <c r="D704">
        <f t="shared" ca="1" si="19"/>
        <v>709</v>
      </c>
      <c r="E704" s="2" t="str">
        <f t="array" aca="1" ref="E704" ca="1">IFERROR(_xlfn.IFNA(INDEX(Breeding!$K$4:$K$499,D704, 0),""),"")</f>
        <v/>
      </c>
      <c r="F704" t="str">
        <f t="array" aca="1" ref="F704" ca="1">IFERROR(_xlfn.IFNA(INDEX(Breeding!$M$4:$M$499,D704, 0),""),"")</f>
        <v/>
      </c>
      <c r="G704" t="str">
        <f t="array" aca="1" ref="G704" ca="1">IFERROR(_xlfn.IFNA(INDEX(Breeding!$N$4:$N$499,D704, 0),""),"")</f>
        <v/>
      </c>
      <c r="H704" t="str">
        <f ca="1">_xlfn.IFNA(INDEX(Colony!$N$6:$N$15,MATCH(G704,Colony!$D$6:$D$15)),"")</f>
        <v/>
      </c>
      <c r="I704" s="12" t="str">
        <f t="shared" ca="1" si="20"/>
        <v/>
      </c>
    </row>
    <row r="705" spans="4:9" x14ac:dyDescent="0.25">
      <c r="D705">
        <f t="shared" ca="1" si="19"/>
        <v>710</v>
      </c>
      <c r="E705" s="2" t="str">
        <f t="array" aca="1" ref="E705" ca="1">IFERROR(_xlfn.IFNA(INDEX(Breeding!$K$4:$K$499,D705, 0),""),"")</f>
        <v/>
      </c>
      <c r="F705" t="str">
        <f t="array" aca="1" ref="F705" ca="1">IFERROR(_xlfn.IFNA(INDEX(Breeding!$M$4:$M$499,D705, 0),""),"")</f>
        <v/>
      </c>
      <c r="G705" t="str">
        <f t="array" aca="1" ref="G705" ca="1">IFERROR(_xlfn.IFNA(INDEX(Breeding!$N$4:$N$499,D705, 0),""),"")</f>
        <v/>
      </c>
      <c r="H705" t="str">
        <f ca="1">_xlfn.IFNA(INDEX(Colony!$N$6:$N$15,MATCH(G705,Colony!$D$6:$D$15)),"")</f>
        <v/>
      </c>
      <c r="I705" s="12" t="str">
        <f t="shared" ca="1" si="20"/>
        <v/>
      </c>
    </row>
    <row r="706" spans="4:9" x14ac:dyDescent="0.25">
      <c r="D706">
        <f t="shared" ca="1" si="19"/>
        <v>711</v>
      </c>
      <c r="E706" s="2" t="str">
        <f t="array" aca="1" ref="E706" ca="1">IFERROR(_xlfn.IFNA(INDEX(Breeding!$K$4:$K$499,D706, 0),""),"")</f>
        <v/>
      </c>
      <c r="F706" t="str">
        <f t="array" aca="1" ref="F706" ca="1">IFERROR(_xlfn.IFNA(INDEX(Breeding!$M$4:$M$499,D706, 0),""),"")</f>
        <v/>
      </c>
      <c r="G706" t="str">
        <f t="array" aca="1" ref="G706" ca="1">IFERROR(_xlfn.IFNA(INDEX(Breeding!$N$4:$N$499,D706, 0),""),"")</f>
        <v/>
      </c>
      <c r="H706" t="str">
        <f ca="1">_xlfn.IFNA(INDEX(Colony!$N$6:$N$15,MATCH(G706,Colony!$D$6:$D$15)),"")</f>
        <v/>
      </c>
      <c r="I706" s="12" t="str">
        <f t="shared" ca="1" si="20"/>
        <v/>
      </c>
    </row>
    <row r="707" spans="4:9" x14ac:dyDescent="0.25">
      <c r="D707">
        <f t="shared" ca="1" si="19"/>
        <v>712</v>
      </c>
      <c r="E707" s="2" t="str">
        <f t="array" aca="1" ref="E707" ca="1">IFERROR(_xlfn.IFNA(INDEX(Breeding!$K$4:$K$499,D707, 0),""),"")</f>
        <v/>
      </c>
      <c r="F707" t="str">
        <f t="array" aca="1" ref="F707" ca="1">IFERROR(_xlfn.IFNA(INDEX(Breeding!$M$4:$M$499,D707, 0),""),"")</f>
        <v/>
      </c>
      <c r="G707" t="str">
        <f t="array" aca="1" ref="G707" ca="1">IFERROR(_xlfn.IFNA(INDEX(Breeding!$N$4:$N$499,D707, 0),""),"")</f>
        <v/>
      </c>
      <c r="H707" t="str">
        <f ca="1">_xlfn.IFNA(INDEX(Colony!$N$6:$N$15,MATCH(G707,Colony!$D$6:$D$15)),"")</f>
        <v/>
      </c>
      <c r="I707" s="12" t="str">
        <f t="shared" ca="1" si="20"/>
        <v/>
      </c>
    </row>
    <row r="708" spans="4:9" x14ac:dyDescent="0.25">
      <c r="D708">
        <f t="shared" ca="1" si="19"/>
        <v>713</v>
      </c>
      <c r="E708" s="2" t="str">
        <f t="array" aca="1" ref="E708" ca="1">IFERROR(_xlfn.IFNA(INDEX(Breeding!$K$4:$K$499,D708, 0),""),"")</f>
        <v/>
      </c>
      <c r="F708" t="str">
        <f t="array" aca="1" ref="F708" ca="1">IFERROR(_xlfn.IFNA(INDEX(Breeding!$M$4:$M$499,D708, 0),""),"")</f>
        <v/>
      </c>
      <c r="G708" t="str">
        <f t="array" aca="1" ref="G708" ca="1">IFERROR(_xlfn.IFNA(INDEX(Breeding!$N$4:$N$499,D708, 0),""),"")</f>
        <v/>
      </c>
      <c r="H708" t="str">
        <f ca="1">_xlfn.IFNA(INDEX(Colony!$N$6:$N$15,MATCH(G708,Colony!$D$6:$D$15)),"")</f>
        <v/>
      </c>
      <c r="I708" s="12" t="str">
        <f t="shared" ca="1" si="20"/>
        <v/>
      </c>
    </row>
    <row r="709" spans="4:9" x14ac:dyDescent="0.25">
      <c r="D709">
        <f t="shared" ca="1" si="19"/>
        <v>714</v>
      </c>
      <c r="E709" s="2" t="str">
        <f t="array" aca="1" ref="E709" ca="1">IFERROR(_xlfn.IFNA(INDEX(Breeding!$K$4:$K$499,D709, 0),""),"")</f>
        <v/>
      </c>
      <c r="F709" t="str">
        <f t="array" aca="1" ref="F709" ca="1">IFERROR(_xlfn.IFNA(INDEX(Breeding!$M$4:$M$499,D709, 0),""),"")</f>
        <v/>
      </c>
      <c r="G709" t="str">
        <f t="array" aca="1" ref="G709" ca="1">IFERROR(_xlfn.IFNA(INDEX(Breeding!$N$4:$N$499,D709, 0),""),"")</f>
        <v/>
      </c>
      <c r="H709" t="str">
        <f ca="1">_xlfn.IFNA(INDEX(Colony!$N$6:$N$15,MATCH(G709,Colony!$D$6:$D$15)),"")</f>
        <v/>
      </c>
      <c r="I709" s="12" t="str">
        <f t="shared" ca="1" si="20"/>
        <v/>
      </c>
    </row>
    <row r="710" spans="4:9" x14ac:dyDescent="0.25">
      <c r="D710">
        <f t="shared" ca="1" si="19"/>
        <v>715</v>
      </c>
      <c r="E710" s="2" t="str">
        <f t="array" aca="1" ref="E710" ca="1">IFERROR(_xlfn.IFNA(INDEX(Breeding!$K$4:$K$499,D710, 0),""),"")</f>
        <v/>
      </c>
      <c r="F710" t="str">
        <f t="array" aca="1" ref="F710" ca="1">IFERROR(_xlfn.IFNA(INDEX(Breeding!$M$4:$M$499,D710, 0),""),"")</f>
        <v/>
      </c>
      <c r="G710" t="str">
        <f t="array" aca="1" ref="G710" ca="1">IFERROR(_xlfn.IFNA(INDEX(Breeding!$N$4:$N$499,D710, 0),""),"")</f>
        <v/>
      </c>
      <c r="H710" t="str">
        <f ca="1">_xlfn.IFNA(INDEX(Colony!$N$6:$N$15,MATCH(G710,Colony!$D$6:$D$15)),"")</f>
        <v/>
      </c>
      <c r="I710" s="12" t="str">
        <f t="shared" ca="1" si="20"/>
        <v/>
      </c>
    </row>
    <row r="711" spans="4:9" x14ac:dyDescent="0.25">
      <c r="D711">
        <f t="shared" ca="1" si="19"/>
        <v>716</v>
      </c>
      <c r="E711" s="2" t="str">
        <f t="array" aca="1" ref="E711" ca="1">IFERROR(_xlfn.IFNA(INDEX(Breeding!$K$4:$K$499,D711, 0),""),"")</f>
        <v/>
      </c>
      <c r="F711" t="str">
        <f t="array" aca="1" ref="F711" ca="1">IFERROR(_xlfn.IFNA(INDEX(Breeding!$M$4:$M$499,D711, 0),""),"")</f>
        <v/>
      </c>
      <c r="G711" t="str">
        <f t="array" aca="1" ref="G711" ca="1">IFERROR(_xlfn.IFNA(INDEX(Breeding!$N$4:$N$499,D711, 0),""),"")</f>
        <v/>
      </c>
      <c r="H711" t="str">
        <f ca="1">_xlfn.IFNA(INDEX(Colony!$N$6:$N$15,MATCH(G711,Colony!$D$6:$D$15)),"")</f>
        <v/>
      </c>
      <c r="I711" s="12" t="str">
        <f t="shared" ca="1" si="20"/>
        <v/>
      </c>
    </row>
    <row r="712" spans="4:9" x14ac:dyDescent="0.25">
      <c r="D712">
        <f t="shared" ref="D712:D775" ca="1" si="21">D711+1</f>
        <v>717</v>
      </c>
      <c r="E712" s="2" t="str">
        <f t="array" aca="1" ref="E712" ca="1">IFERROR(_xlfn.IFNA(INDEX(Breeding!$K$4:$K$499,D712, 0),""),"")</f>
        <v/>
      </c>
      <c r="F712" t="str">
        <f t="array" aca="1" ref="F712" ca="1">IFERROR(_xlfn.IFNA(INDEX(Breeding!$M$4:$M$499,D712, 0),""),"")</f>
        <v/>
      </c>
      <c r="G712" t="str">
        <f t="array" aca="1" ref="G712" ca="1">IFERROR(_xlfn.IFNA(INDEX(Breeding!$N$4:$N$499,D712, 0),""),"")</f>
        <v/>
      </c>
      <c r="H712" t="str">
        <f ca="1">_xlfn.IFNA(INDEX(Colony!$N$6:$N$15,MATCH(G712,Colony!$D$6:$D$15)),"")</f>
        <v/>
      </c>
      <c r="I712" s="12" t="str">
        <f t="shared" ca="1" si="20"/>
        <v/>
      </c>
    </row>
    <row r="713" spans="4:9" x14ac:dyDescent="0.25">
      <c r="D713">
        <f t="shared" ca="1" si="21"/>
        <v>718</v>
      </c>
      <c r="E713" s="2" t="str">
        <f t="array" aca="1" ref="E713" ca="1">IFERROR(_xlfn.IFNA(INDEX(Breeding!$K$4:$K$499,D713, 0),""),"")</f>
        <v/>
      </c>
      <c r="F713" t="str">
        <f t="array" aca="1" ref="F713" ca="1">IFERROR(_xlfn.IFNA(INDEX(Breeding!$M$4:$M$499,D713, 0),""),"")</f>
        <v/>
      </c>
      <c r="G713" t="str">
        <f t="array" aca="1" ref="G713" ca="1">IFERROR(_xlfn.IFNA(INDEX(Breeding!$N$4:$N$499,D713, 0),""),"")</f>
        <v/>
      </c>
      <c r="H713" t="str">
        <f ca="1">_xlfn.IFNA(INDEX(Colony!$N$6:$N$15,MATCH(G713,Colony!$D$6:$D$15)),"")</f>
        <v/>
      </c>
      <c r="I713" s="12" t="str">
        <f t="shared" ca="1" si="20"/>
        <v/>
      </c>
    </row>
    <row r="714" spans="4:9" x14ac:dyDescent="0.25">
      <c r="D714">
        <f t="shared" ca="1" si="21"/>
        <v>719</v>
      </c>
      <c r="E714" s="2" t="str">
        <f t="array" aca="1" ref="E714" ca="1">IFERROR(_xlfn.IFNA(INDEX(Breeding!$K$4:$K$499,D714, 0),""),"")</f>
        <v/>
      </c>
      <c r="F714" t="str">
        <f t="array" aca="1" ref="F714" ca="1">IFERROR(_xlfn.IFNA(INDEX(Breeding!$M$4:$M$499,D714, 0),""),"")</f>
        <v/>
      </c>
      <c r="G714" t="str">
        <f t="array" aca="1" ref="G714" ca="1">IFERROR(_xlfn.IFNA(INDEX(Breeding!$N$4:$N$499,D714, 0),""),"")</f>
        <v/>
      </c>
      <c r="H714" t="str">
        <f ca="1">_xlfn.IFNA(INDEX(Colony!$N$6:$N$15,MATCH(G714,Colony!$D$6:$D$15)),"")</f>
        <v/>
      </c>
      <c r="I714" s="12" t="str">
        <f t="shared" ca="1" si="20"/>
        <v/>
      </c>
    </row>
    <row r="715" spans="4:9" x14ac:dyDescent="0.25">
      <c r="D715">
        <f t="shared" ca="1" si="21"/>
        <v>720</v>
      </c>
      <c r="E715" s="2" t="str">
        <f t="array" aca="1" ref="E715" ca="1">IFERROR(_xlfn.IFNA(INDEX(Breeding!$K$4:$K$499,D715, 0),""),"")</f>
        <v/>
      </c>
      <c r="F715" t="str">
        <f t="array" aca="1" ref="F715" ca="1">IFERROR(_xlfn.IFNA(INDEX(Breeding!$M$4:$M$499,D715, 0),""),"")</f>
        <v/>
      </c>
      <c r="G715" t="str">
        <f t="array" aca="1" ref="G715" ca="1">IFERROR(_xlfn.IFNA(INDEX(Breeding!$N$4:$N$499,D715, 0),""),"")</f>
        <v/>
      </c>
      <c r="H715" t="str">
        <f ca="1">_xlfn.IFNA(INDEX(Colony!$N$6:$N$15,MATCH(G715,Colony!$D$6:$D$15)),"")</f>
        <v/>
      </c>
      <c r="I715" s="12" t="str">
        <f t="shared" ca="1" si="20"/>
        <v/>
      </c>
    </row>
    <row r="716" spans="4:9" x14ac:dyDescent="0.25">
      <c r="D716">
        <f t="shared" ca="1" si="21"/>
        <v>721</v>
      </c>
      <c r="E716" s="2" t="str">
        <f t="array" aca="1" ref="E716" ca="1">IFERROR(_xlfn.IFNA(INDEX(Breeding!$K$4:$K$499,D716, 0),""),"")</f>
        <v/>
      </c>
      <c r="F716" t="str">
        <f t="array" aca="1" ref="F716" ca="1">IFERROR(_xlfn.IFNA(INDEX(Breeding!$M$4:$M$499,D716, 0),""),"")</f>
        <v/>
      </c>
      <c r="G716" t="str">
        <f t="array" aca="1" ref="G716" ca="1">IFERROR(_xlfn.IFNA(INDEX(Breeding!$N$4:$N$499,D716, 0),""),"")</f>
        <v/>
      </c>
      <c r="H716" t="str">
        <f ca="1">_xlfn.IFNA(INDEX(Colony!$N$6:$N$15,MATCH(G716,Colony!$D$6:$D$15)),"")</f>
        <v/>
      </c>
      <c r="I716" s="12" t="str">
        <f t="shared" ca="1" si="20"/>
        <v/>
      </c>
    </row>
    <row r="717" spans="4:9" x14ac:dyDescent="0.25">
      <c r="D717">
        <f t="shared" ca="1" si="21"/>
        <v>722</v>
      </c>
      <c r="E717" s="2" t="str">
        <f t="array" aca="1" ref="E717" ca="1">IFERROR(_xlfn.IFNA(INDEX(Breeding!$K$4:$K$499,D717, 0),""),"")</f>
        <v/>
      </c>
      <c r="F717" t="str">
        <f t="array" aca="1" ref="F717" ca="1">IFERROR(_xlfn.IFNA(INDEX(Breeding!$M$4:$M$499,D717, 0),""),"")</f>
        <v/>
      </c>
      <c r="G717" t="str">
        <f t="array" aca="1" ref="G717" ca="1">IFERROR(_xlfn.IFNA(INDEX(Breeding!$N$4:$N$499,D717, 0),""),"")</f>
        <v/>
      </c>
      <c r="H717" t="str">
        <f ca="1">_xlfn.IFNA(INDEX(Colony!$N$6:$N$15,MATCH(G717,Colony!$D$6:$D$15)),"")</f>
        <v/>
      </c>
      <c r="I717" s="12" t="str">
        <f t="shared" ca="1" si="20"/>
        <v/>
      </c>
    </row>
    <row r="718" spans="4:9" x14ac:dyDescent="0.25">
      <c r="D718">
        <f t="shared" ca="1" si="21"/>
        <v>723</v>
      </c>
      <c r="E718" s="2" t="str">
        <f t="array" aca="1" ref="E718" ca="1">IFERROR(_xlfn.IFNA(INDEX(Breeding!$K$4:$K$499,D718, 0),""),"")</f>
        <v/>
      </c>
      <c r="F718" t="str">
        <f t="array" aca="1" ref="F718" ca="1">IFERROR(_xlfn.IFNA(INDEX(Breeding!$M$4:$M$499,D718, 0),""),"")</f>
        <v/>
      </c>
      <c r="G718" t="str">
        <f t="array" aca="1" ref="G718" ca="1">IFERROR(_xlfn.IFNA(INDEX(Breeding!$N$4:$N$499,D718, 0),""),"")</f>
        <v/>
      </c>
      <c r="H718" t="str">
        <f ca="1">_xlfn.IFNA(INDEX(Colony!$N$6:$N$15,MATCH(G718,Colony!$D$6:$D$15)),"")</f>
        <v/>
      </c>
      <c r="I718" s="12" t="str">
        <f t="shared" ca="1" si="20"/>
        <v/>
      </c>
    </row>
    <row r="719" spans="4:9" x14ac:dyDescent="0.25">
      <c r="D719">
        <f t="shared" ca="1" si="21"/>
        <v>724</v>
      </c>
      <c r="E719" s="2" t="str">
        <f t="array" aca="1" ref="E719" ca="1">IFERROR(_xlfn.IFNA(INDEX(Breeding!$K$4:$K$499,D719, 0),""),"")</f>
        <v/>
      </c>
      <c r="F719" t="str">
        <f t="array" aca="1" ref="F719" ca="1">IFERROR(_xlfn.IFNA(INDEX(Breeding!$M$4:$M$499,D719, 0),""),"")</f>
        <v/>
      </c>
      <c r="G719" t="str">
        <f t="array" aca="1" ref="G719" ca="1">IFERROR(_xlfn.IFNA(INDEX(Breeding!$N$4:$N$499,D719, 0),""),"")</f>
        <v/>
      </c>
      <c r="H719" t="str">
        <f ca="1">_xlfn.IFNA(INDEX(Colony!$N$6:$N$15,MATCH(G719,Colony!$D$6:$D$15)),"")</f>
        <v/>
      </c>
      <c r="I719" s="12" t="str">
        <f t="shared" ca="1" si="20"/>
        <v/>
      </c>
    </row>
    <row r="720" spans="4:9" x14ac:dyDescent="0.25">
      <c r="D720">
        <f t="shared" ca="1" si="21"/>
        <v>725</v>
      </c>
      <c r="E720" s="2" t="str">
        <f t="array" aca="1" ref="E720" ca="1">IFERROR(_xlfn.IFNA(INDEX(Breeding!$K$4:$K$499,D720, 0),""),"")</f>
        <v/>
      </c>
      <c r="F720" t="str">
        <f t="array" aca="1" ref="F720" ca="1">IFERROR(_xlfn.IFNA(INDEX(Breeding!$M$4:$M$499,D720, 0),""),"")</f>
        <v/>
      </c>
      <c r="G720" t="str">
        <f t="array" aca="1" ref="G720" ca="1">IFERROR(_xlfn.IFNA(INDEX(Breeding!$N$4:$N$499,D720, 0),""),"")</f>
        <v/>
      </c>
      <c r="H720" t="str">
        <f ca="1">_xlfn.IFNA(INDEX(Colony!$N$6:$N$15,MATCH(G720,Colony!$D$6:$D$15)),"")</f>
        <v/>
      </c>
      <c r="I720" s="12" t="str">
        <f t="shared" ca="1" si="20"/>
        <v/>
      </c>
    </row>
    <row r="721" spans="4:9" x14ac:dyDescent="0.25">
      <c r="D721">
        <f t="shared" ca="1" si="21"/>
        <v>726</v>
      </c>
      <c r="E721" s="2" t="str">
        <f t="array" aca="1" ref="E721" ca="1">IFERROR(_xlfn.IFNA(INDEX(Breeding!$K$4:$K$499,D721, 0),""),"")</f>
        <v/>
      </c>
      <c r="F721" t="str">
        <f t="array" aca="1" ref="F721" ca="1">IFERROR(_xlfn.IFNA(INDEX(Breeding!$M$4:$M$499,D721, 0),""),"")</f>
        <v/>
      </c>
      <c r="G721" t="str">
        <f t="array" aca="1" ref="G721" ca="1">IFERROR(_xlfn.IFNA(INDEX(Breeding!$N$4:$N$499,D721, 0),""),"")</f>
        <v/>
      </c>
      <c r="H721" t="str">
        <f ca="1">_xlfn.IFNA(INDEX(Colony!$N$6:$N$15,MATCH(G721,Colony!$D$6:$D$15)),"")</f>
        <v/>
      </c>
      <c r="I721" s="12" t="str">
        <f t="shared" ca="1" si="20"/>
        <v/>
      </c>
    </row>
    <row r="722" spans="4:9" x14ac:dyDescent="0.25">
      <c r="D722">
        <f t="shared" ca="1" si="21"/>
        <v>727</v>
      </c>
      <c r="E722" s="2" t="str">
        <f t="array" aca="1" ref="E722" ca="1">IFERROR(_xlfn.IFNA(INDEX(Breeding!$K$4:$K$499,D722, 0),""),"")</f>
        <v/>
      </c>
      <c r="F722" t="str">
        <f t="array" aca="1" ref="F722" ca="1">IFERROR(_xlfn.IFNA(INDEX(Breeding!$M$4:$M$499,D722, 0),""),"")</f>
        <v/>
      </c>
      <c r="G722" t="str">
        <f t="array" aca="1" ref="G722" ca="1">IFERROR(_xlfn.IFNA(INDEX(Breeding!$N$4:$N$499,D722, 0),""),"")</f>
        <v/>
      </c>
      <c r="H722" t="str">
        <f ca="1">_xlfn.IFNA(INDEX(Colony!$N$6:$N$15,MATCH(G722,Colony!$D$6:$D$15)),"")</f>
        <v/>
      </c>
      <c r="I722" s="12" t="str">
        <f t="shared" ca="1" si="20"/>
        <v/>
      </c>
    </row>
    <row r="723" spans="4:9" x14ac:dyDescent="0.25">
      <c r="D723">
        <f t="shared" ca="1" si="21"/>
        <v>728</v>
      </c>
      <c r="E723" s="2" t="str">
        <f t="array" aca="1" ref="E723" ca="1">IFERROR(_xlfn.IFNA(INDEX(Breeding!$K$4:$K$499,D723, 0),""),"")</f>
        <v/>
      </c>
      <c r="F723" t="str">
        <f t="array" aca="1" ref="F723" ca="1">IFERROR(_xlfn.IFNA(INDEX(Breeding!$M$4:$M$499,D723, 0),""),"")</f>
        <v/>
      </c>
      <c r="G723" t="str">
        <f t="array" aca="1" ref="G723" ca="1">IFERROR(_xlfn.IFNA(INDEX(Breeding!$N$4:$N$499,D723, 0),""),"")</f>
        <v/>
      </c>
      <c r="H723" t="str">
        <f ca="1">_xlfn.IFNA(INDEX(Colony!$N$6:$N$15,MATCH(G723,Colony!$D$6:$D$15)),"")</f>
        <v/>
      </c>
      <c r="I723" s="12" t="str">
        <f t="shared" ca="1" si="20"/>
        <v/>
      </c>
    </row>
    <row r="724" spans="4:9" x14ac:dyDescent="0.25">
      <c r="D724">
        <f t="shared" ca="1" si="21"/>
        <v>729</v>
      </c>
      <c r="E724" s="2" t="str">
        <f t="array" aca="1" ref="E724" ca="1">IFERROR(_xlfn.IFNA(INDEX(Breeding!$K$4:$K$499,D724, 0),""),"")</f>
        <v/>
      </c>
      <c r="F724" t="str">
        <f t="array" aca="1" ref="F724" ca="1">IFERROR(_xlfn.IFNA(INDEX(Breeding!$M$4:$M$499,D724, 0),""),"")</f>
        <v/>
      </c>
      <c r="G724" t="str">
        <f t="array" aca="1" ref="G724" ca="1">IFERROR(_xlfn.IFNA(INDEX(Breeding!$N$4:$N$499,D724, 0),""),"")</f>
        <v/>
      </c>
      <c r="H724" t="str">
        <f ca="1">_xlfn.IFNA(INDEX(Colony!$N$6:$N$15,MATCH(G724,Colony!$D$6:$D$15)),"")</f>
        <v/>
      </c>
      <c r="I724" s="12" t="str">
        <f t="shared" ca="1" si="20"/>
        <v/>
      </c>
    </row>
    <row r="725" spans="4:9" x14ac:dyDescent="0.25">
      <c r="D725">
        <f t="shared" ca="1" si="21"/>
        <v>730</v>
      </c>
      <c r="E725" s="2" t="str">
        <f t="array" aca="1" ref="E725" ca="1">IFERROR(_xlfn.IFNA(INDEX(Breeding!$K$4:$K$499,D725, 0),""),"")</f>
        <v/>
      </c>
      <c r="F725" t="str">
        <f t="array" aca="1" ref="F725" ca="1">IFERROR(_xlfn.IFNA(INDEX(Breeding!$M$4:$M$499,D725, 0),""),"")</f>
        <v/>
      </c>
      <c r="G725" t="str">
        <f t="array" aca="1" ref="G725" ca="1">IFERROR(_xlfn.IFNA(INDEX(Breeding!$N$4:$N$499,D725, 0),""),"")</f>
        <v/>
      </c>
      <c r="H725" t="str">
        <f ca="1">_xlfn.IFNA(INDEX(Colony!$N$6:$N$15,MATCH(G725,Colony!$D$6:$D$15)),"")</f>
        <v/>
      </c>
      <c r="I725" s="12" t="str">
        <f t="shared" ca="1" si="20"/>
        <v/>
      </c>
    </row>
    <row r="726" spans="4:9" x14ac:dyDescent="0.25">
      <c r="D726">
        <f t="shared" ca="1" si="21"/>
        <v>731</v>
      </c>
      <c r="E726" s="2" t="str">
        <f t="array" aca="1" ref="E726" ca="1">IFERROR(_xlfn.IFNA(INDEX(Breeding!$K$4:$K$499,D726, 0),""),"")</f>
        <v/>
      </c>
      <c r="F726" t="str">
        <f t="array" aca="1" ref="F726" ca="1">IFERROR(_xlfn.IFNA(INDEX(Breeding!$M$4:$M$499,D726, 0),""),"")</f>
        <v/>
      </c>
      <c r="G726" t="str">
        <f t="array" aca="1" ref="G726" ca="1">IFERROR(_xlfn.IFNA(INDEX(Breeding!$N$4:$N$499,D726, 0),""),"")</f>
        <v/>
      </c>
      <c r="H726" t="str">
        <f ca="1">_xlfn.IFNA(INDEX(Colony!$N$6:$N$15,MATCH(G726,Colony!$D$6:$D$15)),"")</f>
        <v/>
      </c>
      <c r="I726" s="12" t="str">
        <f t="shared" ca="1" si="20"/>
        <v/>
      </c>
    </row>
    <row r="727" spans="4:9" x14ac:dyDescent="0.25">
      <c r="D727">
        <f t="shared" ca="1" si="21"/>
        <v>732</v>
      </c>
      <c r="E727" s="2" t="str">
        <f t="array" aca="1" ref="E727" ca="1">IFERROR(_xlfn.IFNA(INDEX(Breeding!$K$4:$K$499,D727, 0),""),"")</f>
        <v/>
      </c>
      <c r="F727" t="str">
        <f t="array" aca="1" ref="F727" ca="1">IFERROR(_xlfn.IFNA(INDEX(Breeding!$M$4:$M$499,D727, 0),""),"")</f>
        <v/>
      </c>
      <c r="G727" t="str">
        <f t="array" aca="1" ref="G727" ca="1">IFERROR(_xlfn.IFNA(INDEX(Breeding!$N$4:$N$499,D727, 0),""),"")</f>
        <v/>
      </c>
      <c r="H727" t="str">
        <f ca="1">_xlfn.IFNA(INDEX(Colony!$N$6:$N$15,MATCH(G727,Colony!$D$6:$D$15)),"")</f>
        <v/>
      </c>
      <c r="I727" s="12" t="str">
        <f t="shared" ca="1" si="20"/>
        <v/>
      </c>
    </row>
    <row r="728" spans="4:9" x14ac:dyDescent="0.25">
      <c r="D728">
        <f t="shared" ca="1" si="21"/>
        <v>733</v>
      </c>
      <c r="E728" s="2" t="str">
        <f t="array" aca="1" ref="E728" ca="1">IFERROR(_xlfn.IFNA(INDEX(Breeding!$K$4:$K$499,D728, 0),""),"")</f>
        <v/>
      </c>
      <c r="F728" t="str">
        <f t="array" aca="1" ref="F728" ca="1">IFERROR(_xlfn.IFNA(INDEX(Breeding!$M$4:$M$499,D728, 0),""),"")</f>
        <v/>
      </c>
      <c r="G728" t="str">
        <f t="array" aca="1" ref="G728" ca="1">IFERROR(_xlfn.IFNA(INDEX(Breeding!$N$4:$N$499,D728, 0),""),"")</f>
        <v/>
      </c>
      <c r="H728" t="str">
        <f ca="1">_xlfn.IFNA(INDEX(Colony!$N$6:$N$15,MATCH(G728,Colony!$D$6:$D$15)),"")</f>
        <v/>
      </c>
      <c r="I728" s="12" t="str">
        <f t="shared" ca="1" si="20"/>
        <v/>
      </c>
    </row>
    <row r="729" spans="4:9" x14ac:dyDescent="0.25">
      <c r="D729">
        <f t="shared" ca="1" si="21"/>
        <v>734</v>
      </c>
      <c r="E729" s="2" t="str">
        <f t="array" aca="1" ref="E729" ca="1">IFERROR(_xlfn.IFNA(INDEX(Breeding!$K$4:$K$499,D729, 0),""),"")</f>
        <v/>
      </c>
      <c r="F729" t="str">
        <f t="array" aca="1" ref="F729" ca="1">IFERROR(_xlfn.IFNA(INDEX(Breeding!$M$4:$M$499,D729, 0),""),"")</f>
        <v/>
      </c>
      <c r="G729" t="str">
        <f t="array" aca="1" ref="G729" ca="1">IFERROR(_xlfn.IFNA(INDEX(Breeding!$N$4:$N$499,D729, 0),""),"")</f>
        <v/>
      </c>
      <c r="H729" t="str">
        <f ca="1">_xlfn.IFNA(INDEX(Colony!$N$6:$N$15,MATCH(G729,Colony!$D$6:$D$15)),"")</f>
        <v/>
      </c>
      <c r="I729" s="12" t="str">
        <f t="shared" ca="1" si="20"/>
        <v/>
      </c>
    </row>
    <row r="730" spans="4:9" x14ac:dyDescent="0.25">
      <c r="D730">
        <f t="shared" ca="1" si="21"/>
        <v>735</v>
      </c>
      <c r="E730" s="2" t="str">
        <f t="array" aca="1" ref="E730" ca="1">IFERROR(_xlfn.IFNA(INDEX(Breeding!$K$4:$K$499,D730, 0),""),"")</f>
        <v/>
      </c>
      <c r="F730" t="str">
        <f t="array" aca="1" ref="F730" ca="1">IFERROR(_xlfn.IFNA(INDEX(Breeding!$M$4:$M$499,D730, 0),""),"")</f>
        <v/>
      </c>
      <c r="G730" t="str">
        <f t="array" aca="1" ref="G730" ca="1">IFERROR(_xlfn.IFNA(INDEX(Breeding!$N$4:$N$499,D730, 0),""),"")</f>
        <v/>
      </c>
      <c r="H730" t="str">
        <f ca="1">_xlfn.IFNA(INDEX(Colony!$N$6:$N$15,MATCH(G730,Colony!$D$6:$D$15)),"")</f>
        <v/>
      </c>
      <c r="I730" s="12" t="str">
        <f t="shared" ca="1" si="20"/>
        <v/>
      </c>
    </row>
    <row r="731" spans="4:9" x14ac:dyDescent="0.25">
      <c r="D731">
        <f t="shared" ca="1" si="21"/>
        <v>736</v>
      </c>
      <c r="E731" s="2" t="str">
        <f t="array" aca="1" ref="E731" ca="1">IFERROR(_xlfn.IFNA(INDEX(Breeding!$K$4:$K$499,D731, 0),""),"")</f>
        <v/>
      </c>
      <c r="F731" t="str">
        <f t="array" aca="1" ref="F731" ca="1">IFERROR(_xlfn.IFNA(INDEX(Breeding!$M$4:$M$499,D731, 0),""),"")</f>
        <v/>
      </c>
      <c r="G731" t="str">
        <f t="array" aca="1" ref="G731" ca="1">IFERROR(_xlfn.IFNA(INDEX(Breeding!$N$4:$N$499,D731, 0),""),"")</f>
        <v/>
      </c>
      <c r="H731" t="str">
        <f ca="1">_xlfn.IFNA(INDEX(Colony!$N$6:$N$15,MATCH(G731,Colony!$D$6:$D$15)),"")</f>
        <v/>
      </c>
      <c r="I731" s="12" t="str">
        <f t="shared" ca="1" si="20"/>
        <v/>
      </c>
    </row>
    <row r="732" spans="4:9" x14ac:dyDescent="0.25">
      <c r="D732">
        <f t="shared" ca="1" si="21"/>
        <v>737</v>
      </c>
      <c r="E732" s="2" t="str">
        <f t="array" aca="1" ref="E732" ca="1">IFERROR(_xlfn.IFNA(INDEX(Breeding!$K$4:$K$499,D732, 0),""),"")</f>
        <v/>
      </c>
      <c r="F732" t="str">
        <f t="array" aca="1" ref="F732" ca="1">IFERROR(_xlfn.IFNA(INDEX(Breeding!$M$4:$M$499,D732, 0),""),"")</f>
        <v/>
      </c>
      <c r="G732" t="str">
        <f t="array" aca="1" ref="G732" ca="1">IFERROR(_xlfn.IFNA(INDEX(Breeding!$N$4:$N$499,D732, 0),""),"")</f>
        <v/>
      </c>
      <c r="H732" t="str">
        <f ca="1">_xlfn.IFNA(INDEX(Colony!$N$6:$N$15,MATCH(G732,Colony!$D$6:$D$15)),"")</f>
        <v/>
      </c>
      <c r="I732" s="12" t="str">
        <f t="shared" ca="1" si="20"/>
        <v/>
      </c>
    </row>
    <row r="733" spans="4:9" x14ac:dyDescent="0.25">
      <c r="D733">
        <f t="shared" ca="1" si="21"/>
        <v>738</v>
      </c>
      <c r="E733" s="2" t="str">
        <f t="array" aca="1" ref="E733" ca="1">IFERROR(_xlfn.IFNA(INDEX(Breeding!$K$4:$K$499,D733, 0),""),"")</f>
        <v/>
      </c>
      <c r="F733" t="str">
        <f t="array" aca="1" ref="F733" ca="1">IFERROR(_xlfn.IFNA(INDEX(Breeding!$M$4:$M$499,D733, 0),""),"")</f>
        <v/>
      </c>
      <c r="G733" t="str">
        <f t="array" aca="1" ref="G733" ca="1">IFERROR(_xlfn.IFNA(INDEX(Breeding!$N$4:$N$499,D733, 0),""),"")</f>
        <v/>
      </c>
      <c r="H733" t="str">
        <f ca="1">_xlfn.IFNA(INDEX(Colony!$N$6:$N$15,MATCH(G733,Colony!$D$6:$D$15)),"")</f>
        <v/>
      </c>
      <c r="I733" s="12" t="str">
        <f t="shared" ca="1" si="20"/>
        <v/>
      </c>
    </row>
    <row r="734" spans="4:9" x14ac:dyDescent="0.25">
      <c r="D734">
        <f t="shared" ca="1" si="21"/>
        <v>739</v>
      </c>
      <c r="E734" s="2" t="str">
        <f t="array" aca="1" ref="E734" ca="1">IFERROR(_xlfn.IFNA(INDEX(Breeding!$K$4:$K$499,D734, 0),""),"")</f>
        <v/>
      </c>
      <c r="F734" t="str">
        <f t="array" aca="1" ref="F734" ca="1">IFERROR(_xlfn.IFNA(INDEX(Breeding!$M$4:$M$499,D734, 0),""),"")</f>
        <v/>
      </c>
      <c r="G734" t="str">
        <f t="array" aca="1" ref="G734" ca="1">IFERROR(_xlfn.IFNA(INDEX(Breeding!$N$4:$N$499,D734, 0),""),"")</f>
        <v/>
      </c>
      <c r="H734" t="str">
        <f ca="1">_xlfn.IFNA(INDEX(Colony!$N$6:$N$15,MATCH(G734,Colony!$D$6:$D$15)),"")</f>
        <v/>
      </c>
      <c r="I734" s="12" t="str">
        <f t="shared" ca="1" si="20"/>
        <v/>
      </c>
    </row>
    <row r="735" spans="4:9" x14ac:dyDescent="0.25">
      <c r="D735">
        <f t="shared" ca="1" si="21"/>
        <v>740</v>
      </c>
      <c r="E735" s="2" t="str">
        <f t="array" aca="1" ref="E735" ca="1">IFERROR(_xlfn.IFNA(INDEX(Breeding!$K$4:$K$499,D735, 0),""),"")</f>
        <v/>
      </c>
      <c r="F735" t="str">
        <f t="array" aca="1" ref="F735" ca="1">IFERROR(_xlfn.IFNA(INDEX(Breeding!$M$4:$M$499,D735, 0),""),"")</f>
        <v/>
      </c>
      <c r="G735" t="str">
        <f t="array" aca="1" ref="G735" ca="1">IFERROR(_xlfn.IFNA(INDEX(Breeding!$N$4:$N$499,D735, 0),""),"")</f>
        <v/>
      </c>
      <c r="H735" t="str">
        <f ca="1">_xlfn.IFNA(INDEX(Colony!$N$6:$N$15,MATCH(G735,Colony!$D$6:$D$15)),"")</f>
        <v/>
      </c>
      <c r="I735" s="12" t="str">
        <f t="shared" ca="1" si="20"/>
        <v/>
      </c>
    </row>
    <row r="736" spans="4:9" x14ac:dyDescent="0.25">
      <c r="D736">
        <f t="shared" ca="1" si="21"/>
        <v>741</v>
      </c>
      <c r="E736" s="2" t="str">
        <f t="array" aca="1" ref="E736" ca="1">IFERROR(_xlfn.IFNA(INDEX(Breeding!$K$4:$K$499,D736, 0),""),"")</f>
        <v/>
      </c>
      <c r="F736" t="str">
        <f t="array" aca="1" ref="F736" ca="1">IFERROR(_xlfn.IFNA(INDEX(Breeding!$M$4:$M$499,D736, 0),""),"")</f>
        <v/>
      </c>
      <c r="G736" t="str">
        <f t="array" aca="1" ref="G736" ca="1">IFERROR(_xlfn.IFNA(INDEX(Breeding!$N$4:$N$499,D736, 0),""),"")</f>
        <v/>
      </c>
      <c r="H736" t="str">
        <f ca="1">_xlfn.IFNA(INDEX(Colony!$N$6:$N$15,MATCH(G736,Colony!$D$6:$D$15)),"")</f>
        <v/>
      </c>
      <c r="I736" s="12" t="str">
        <f t="shared" ca="1" si="20"/>
        <v/>
      </c>
    </row>
    <row r="737" spans="4:9" x14ac:dyDescent="0.25">
      <c r="D737">
        <f t="shared" ca="1" si="21"/>
        <v>742</v>
      </c>
      <c r="E737" s="2" t="str">
        <f t="array" aca="1" ref="E737" ca="1">IFERROR(_xlfn.IFNA(INDEX(Breeding!$K$4:$K$499,D737, 0),""),"")</f>
        <v/>
      </c>
      <c r="F737" t="str">
        <f t="array" aca="1" ref="F737" ca="1">IFERROR(_xlfn.IFNA(INDEX(Breeding!$M$4:$M$499,D737, 0),""),"")</f>
        <v/>
      </c>
      <c r="G737" t="str">
        <f t="array" aca="1" ref="G737" ca="1">IFERROR(_xlfn.IFNA(INDEX(Breeding!$N$4:$N$499,D737, 0),""),"")</f>
        <v/>
      </c>
      <c r="H737" t="str">
        <f ca="1">_xlfn.IFNA(INDEX(Colony!$N$6:$N$15,MATCH(G737,Colony!$D$6:$D$15)),"")</f>
        <v/>
      </c>
      <c r="I737" s="12" t="str">
        <f t="shared" ca="1" si="20"/>
        <v/>
      </c>
    </row>
    <row r="738" spans="4:9" x14ac:dyDescent="0.25">
      <c r="D738">
        <f t="shared" ca="1" si="21"/>
        <v>743</v>
      </c>
      <c r="E738" s="2" t="str">
        <f t="array" aca="1" ref="E738" ca="1">IFERROR(_xlfn.IFNA(INDEX(Breeding!$K$4:$K$499,D738, 0),""),"")</f>
        <v/>
      </c>
      <c r="F738" t="str">
        <f t="array" aca="1" ref="F738" ca="1">IFERROR(_xlfn.IFNA(INDEX(Breeding!$M$4:$M$499,D738, 0),""),"")</f>
        <v/>
      </c>
      <c r="G738" t="str">
        <f t="array" aca="1" ref="G738" ca="1">IFERROR(_xlfn.IFNA(INDEX(Breeding!$N$4:$N$499,D738, 0),""),"")</f>
        <v/>
      </c>
      <c r="H738" t="str">
        <f ca="1">_xlfn.IFNA(INDEX(Colony!$N$6:$N$15,MATCH(G738,Colony!$D$6:$D$15)),"")</f>
        <v/>
      </c>
      <c r="I738" s="12" t="str">
        <f t="shared" ca="1" si="20"/>
        <v/>
      </c>
    </row>
    <row r="739" spans="4:9" x14ac:dyDescent="0.25">
      <c r="D739">
        <f t="shared" ca="1" si="21"/>
        <v>744</v>
      </c>
      <c r="E739" s="2" t="str">
        <f t="array" aca="1" ref="E739" ca="1">IFERROR(_xlfn.IFNA(INDEX(Breeding!$K$4:$K$499,D739, 0),""),"")</f>
        <v/>
      </c>
      <c r="F739" t="str">
        <f t="array" aca="1" ref="F739" ca="1">IFERROR(_xlfn.IFNA(INDEX(Breeding!$M$4:$M$499,D739, 0),""),"")</f>
        <v/>
      </c>
      <c r="G739" t="str">
        <f t="array" aca="1" ref="G739" ca="1">IFERROR(_xlfn.IFNA(INDEX(Breeding!$N$4:$N$499,D739, 0),""),"")</f>
        <v/>
      </c>
      <c r="H739" t="str">
        <f ca="1">_xlfn.IFNA(INDEX(Colony!$N$6:$N$15,MATCH(G739,Colony!$D$6:$D$15)),"")</f>
        <v/>
      </c>
      <c r="I739" s="12" t="str">
        <f t="shared" ca="1" si="20"/>
        <v/>
      </c>
    </row>
    <row r="740" spans="4:9" x14ac:dyDescent="0.25">
      <c r="D740">
        <f t="shared" ca="1" si="21"/>
        <v>745</v>
      </c>
      <c r="E740" s="2" t="str">
        <f t="array" aca="1" ref="E740" ca="1">IFERROR(_xlfn.IFNA(INDEX(Breeding!$K$4:$K$499,D740, 0),""),"")</f>
        <v/>
      </c>
      <c r="F740" t="str">
        <f t="array" aca="1" ref="F740" ca="1">IFERROR(_xlfn.IFNA(INDEX(Breeding!$M$4:$M$499,D740, 0),""),"")</f>
        <v/>
      </c>
      <c r="G740" t="str">
        <f t="array" aca="1" ref="G740" ca="1">IFERROR(_xlfn.IFNA(INDEX(Breeding!$N$4:$N$499,D740, 0),""),"")</f>
        <v/>
      </c>
      <c r="H740" t="str">
        <f ca="1">_xlfn.IFNA(INDEX(Colony!$N$6:$N$15,MATCH(G740,Colony!$D$6:$D$15)),"")</f>
        <v/>
      </c>
      <c r="I740" s="12" t="str">
        <f t="shared" ca="1" si="20"/>
        <v/>
      </c>
    </row>
    <row r="741" spans="4:9" x14ac:dyDescent="0.25">
      <c r="D741">
        <f t="shared" ca="1" si="21"/>
        <v>746</v>
      </c>
      <c r="E741" s="2" t="str">
        <f t="array" aca="1" ref="E741" ca="1">IFERROR(_xlfn.IFNA(INDEX(Breeding!$K$4:$K$499,D741, 0),""),"")</f>
        <v/>
      </c>
      <c r="F741" t="str">
        <f t="array" aca="1" ref="F741" ca="1">IFERROR(_xlfn.IFNA(INDEX(Breeding!$M$4:$M$499,D741, 0),""),"")</f>
        <v/>
      </c>
      <c r="G741" t="str">
        <f t="array" aca="1" ref="G741" ca="1">IFERROR(_xlfn.IFNA(INDEX(Breeding!$N$4:$N$499,D741, 0),""),"")</f>
        <v/>
      </c>
      <c r="H741" t="str">
        <f ca="1">_xlfn.IFNA(INDEX(Colony!$N$6:$N$15,MATCH(G741,Colony!$D$6:$D$15)),"")</f>
        <v/>
      </c>
      <c r="I741" s="12" t="str">
        <f t="shared" ref="I741:I804" ca="1" si="22">IFERROR(E741+21,"")</f>
        <v/>
      </c>
    </row>
    <row r="742" spans="4:9" x14ac:dyDescent="0.25">
      <c r="D742">
        <f t="shared" ca="1" si="21"/>
        <v>747</v>
      </c>
      <c r="E742" s="2" t="str">
        <f t="array" aca="1" ref="E742" ca="1">IFERROR(_xlfn.IFNA(INDEX(Breeding!$K$4:$K$499,D742, 0),""),"")</f>
        <v/>
      </c>
      <c r="F742" t="str">
        <f t="array" aca="1" ref="F742" ca="1">IFERROR(_xlfn.IFNA(INDEX(Breeding!$M$4:$M$499,D742, 0),""),"")</f>
        <v/>
      </c>
      <c r="G742" t="str">
        <f t="array" aca="1" ref="G742" ca="1">IFERROR(_xlfn.IFNA(INDEX(Breeding!$N$4:$N$499,D742, 0),""),"")</f>
        <v/>
      </c>
      <c r="H742" t="str">
        <f ca="1">_xlfn.IFNA(INDEX(Colony!$N$6:$N$15,MATCH(G742,Colony!$D$6:$D$15)),"")</f>
        <v/>
      </c>
      <c r="I742" s="12" t="str">
        <f t="shared" ca="1" si="22"/>
        <v/>
      </c>
    </row>
    <row r="743" spans="4:9" x14ac:dyDescent="0.25">
      <c r="D743">
        <f t="shared" ca="1" si="21"/>
        <v>748</v>
      </c>
      <c r="E743" s="2" t="str">
        <f t="array" aca="1" ref="E743" ca="1">IFERROR(_xlfn.IFNA(INDEX(Breeding!$K$4:$K$499,D743, 0),""),"")</f>
        <v/>
      </c>
      <c r="F743" t="str">
        <f t="array" aca="1" ref="F743" ca="1">IFERROR(_xlfn.IFNA(INDEX(Breeding!$M$4:$M$499,D743, 0),""),"")</f>
        <v/>
      </c>
      <c r="G743" t="str">
        <f t="array" aca="1" ref="G743" ca="1">IFERROR(_xlfn.IFNA(INDEX(Breeding!$N$4:$N$499,D743, 0),""),"")</f>
        <v/>
      </c>
      <c r="H743" t="str">
        <f ca="1">_xlfn.IFNA(INDEX(Colony!$N$6:$N$15,MATCH(G743,Colony!$D$6:$D$15)),"")</f>
        <v/>
      </c>
      <c r="I743" s="12" t="str">
        <f t="shared" ca="1" si="22"/>
        <v/>
      </c>
    </row>
    <row r="744" spans="4:9" x14ac:dyDescent="0.25">
      <c r="D744">
        <f t="shared" ca="1" si="21"/>
        <v>749</v>
      </c>
      <c r="E744" s="2" t="str">
        <f t="array" aca="1" ref="E744" ca="1">IFERROR(_xlfn.IFNA(INDEX(Breeding!$K$4:$K$499,D744, 0),""),"")</f>
        <v/>
      </c>
      <c r="F744" t="str">
        <f t="array" aca="1" ref="F744" ca="1">IFERROR(_xlfn.IFNA(INDEX(Breeding!$M$4:$M$499,D744, 0),""),"")</f>
        <v/>
      </c>
      <c r="G744" t="str">
        <f t="array" aca="1" ref="G744" ca="1">IFERROR(_xlfn.IFNA(INDEX(Breeding!$N$4:$N$499,D744, 0),""),"")</f>
        <v/>
      </c>
      <c r="H744" t="str">
        <f ca="1">_xlfn.IFNA(INDEX(Colony!$N$6:$N$15,MATCH(G744,Colony!$D$6:$D$15)),"")</f>
        <v/>
      </c>
      <c r="I744" s="12" t="str">
        <f t="shared" ca="1" si="22"/>
        <v/>
      </c>
    </row>
    <row r="745" spans="4:9" x14ac:dyDescent="0.25">
      <c r="D745">
        <f t="shared" ca="1" si="21"/>
        <v>750</v>
      </c>
      <c r="E745" s="2" t="str">
        <f t="array" aca="1" ref="E745" ca="1">IFERROR(_xlfn.IFNA(INDEX(Breeding!$K$4:$K$499,D745, 0),""),"")</f>
        <v/>
      </c>
      <c r="F745" t="str">
        <f t="array" aca="1" ref="F745" ca="1">IFERROR(_xlfn.IFNA(INDEX(Breeding!$M$4:$M$499,D745, 0),""),"")</f>
        <v/>
      </c>
      <c r="G745" t="str">
        <f t="array" aca="1" ref="G745" ca="1">IFERROR(_xlfn.IFNA(INDEX(Breeding!$N$4:$N$499,D745, 0),""),"")</f>
        <v/>
      </c>
      <c r="H745" t="str">
        <f ca="1">_xlfn.IFNA(INDEX(Colony!$N$6:$N$15,MATCH(G745,Colony!$D$6:$D$15)),"")</f>
        <v/>
      </c>
      <c r="I745" s="12" t="str">
        <f t="shared" ca="1" si="22"/>
        <v/>
      </c>
    </row>
    <row r="746" spans="4:9" x14ac:dyDescent="0.25">
      <c r="D746">
        <f t="shared" ca="1" si="21"/>
        <v>751</v>
      </c>
      <c r="E746" s="2" t="str">
        <f t="array" aca="1" ref="E746" ca="1">IFERROR(_xlfn.IFNA(INDEX(Breeding!$K$4:$K$499,D746, 0),""),"")</f>
        <v/>
      </c>
      <c r="F746" t="str">
        <f t="array" aca="1" ref="F746" ca="1">IFERROR(_xlfn.IFNA(INDEX(Breeding!$M$4:$M$499,D746, 0),""),"")</f>
        <v/>
      </c>
      <c r="G746" t="str">
        <f t="array" aca="1" ref="G746" ca="1">IFERROR(_xlfn.IFNA(INDEX(Breeding!$N$4:$N$499,D746, 0),""),"")</f>
        <v/>
      </c>
      <c r="H746" t="str">
        <f ca="1">_xlfn.IFNA(INDEX(Colony!$N$6:$N$15,MATCH(G746,Colony!$D$6:$D$15)),"")</f>
        <v/>
      </c>
      <c r="I746" s="12" t="str">
        <f t="shared" ca="1" si="22"/>
        <v/>
      </c>
    </row>
    <row r="747" spans="4:9" x14ac:dyDescent="0.25">
      <c r="D747">
        <f t="shared" ca="1" si="21"/>
        <v>752</v>
      </c>
      <c r="E747" s="2" t="str">
        <f t="array" aca="1" ref="E747" ca="1">IFERROR(_xlfn.IFNA(INDEX(Breeding!$K$4:$K$499,D747, 0),""),"")</f>
        <v/>
      </c>
      <c r="F747" t="str">
        <f t="array" aca="1" ref="F747" ca="1">IFERROR(_xlfn.IFNA(INDEX(Breeding!$M$4:$M$499,D747, 0),""),"")</f>
        <v/>
      </c>
      <c r="G747" t="str">
        <f t="array" aca="1" ref="G747" ca="1">IFERROR(_xlfn.IFNA(INDEX(Breeding!$N$4:$N$499,D747, 0),""),"")</f>
        <v/>
      </c>
      <c r="H747" t="str">
        <f ca="1">_xlfn.IFNA(INDEX(Colony!$N$6:$N$15,MATCH(G747,Colony!$D$6:$D$15)),"")</f>
        <v/>
      </c>
      <c r="I747" s="12" t="str">
        <f t="shared" ca="1" si="22"/>
        <v/>
      </c>
    </row>
    <row r="748" spans="4:9" x14ac:dyDescent="0.25">
      <c r="D748">
        <f t="shared" ca="1" si="21"/>
        <v>753</v>
      </c>
      <c r="E748" s="2" t="str">
        <f t="array" aca="1" ref="E748" ca="1">IFERROR(_xlfn.IFNA(INDEX(Breeding!$K$4:$K$499,D748, 0),""),"")</f>
        <v/>
      </c>
      <c r="F748" t="str">
        <f t="array" aca="1" ref="F748" ca="1">IFERROR(_xlfn.IFNA(INDEX(Breeding!$M$4:$M$499,D748, 0),""),"")</f>
        <v/>
      </c>
      <c r="G748" t="str">
        <f t="array" aca="1" ref="G748" ca="1">IFERROR(_xlfn.IFNA(INDEX(Breeding!$N$4:$N$499,D748, 0),""),"")</f>
        <v/>
      </c>
      <c r="H748" t="str">
        <f ca="1">_xlfn.IFNA(INDEX(Colony!$N$6:$N$15,MATCH(G748,Colony!$D$6:$D$15)),"")</f>
        <v/>
      </c>
      <c r="I748" s="12" t="str">
        <f t="shared" ca="1" si="22"/>
        <v/>
      </c>
    </row>
    <row r="749" spans="4:9" x14ac:dyDescent="0.25">
      <c r="D749">
        <f t="shared" ca="1" si="21"/>
        <v>754</v>
      </c>
      <c r="E749" s="2" t="str">
        <f t="array" aca="1" ref="E749" ca="1">IFERROR(_xlfn.IFNA(INDEX(Breeding!$K$4:$K$499,D749, 0),""),"")</f>
        <v/>
      </c>
      <c r="F749" t="str">
        <f t="array" aca="1" ref="F749" ca="1">IFERROR(_xlfn.IFNA(INDEX(Breeding!$M$4:$M$499,D749, 0),""),"")</f>
        <v/>
      </c>
      <c r="G749" t="str">
        <f t="array" aca="1" ref="G749" ca="1">IFERROR(_xlfn.IFNA(INDEX(Breeding!$N$4:$N$499,D749, 0),""),"")</f>
        <v/>
      </c>
      <c r="H749" t="str">
        <f ca="1">_xlfn.IFNA(INDEX(Colony!$N$6:$N$15,MATCH(G749,Colony!$D$6:$D$15)),"")</f>
        <v/>
      </c>
      <c r="I749" s="12" t="str">
        <f t="shared" ca="1" si="22"/>
        <v/>
      </c>
    </row>
    <row r="750" spans="4:9" x14ac:dyDescent="0.25">
      <c r="D750">
        <f t="shared" ca="1" si="21"/>
        <v>755</v>
      </c>
      <c r="E750" s="2" t="str">
        <f t="array" aca="1" ref="E750" ca="1">IFERROR(_xlfn.IFNA(INDEX(Breeding!$K$4:$K$499,D750, 0),""),"")</f>
        <v/>
      </c>
      <c r="F750" t="str">
        <f t="array" aca="1" ref="F750" ca="1">IFERROR(_xlfn.IFNA(INDEX(Breeding!$M$4:$M$499,D750, 0),""),"")</f>
        <v/>
      </c>
      <c r="G750" t="str">
        <f t="array" aca="1" ref="G750" ca="1">IFERROR(_xlfn.IFNA(INDEX(Breeding!$N$4:$N$499,D750, 0),""),"")</f>
        <v/>
      </c>
      <c r="H750" t="str">
        <f ca="1">_xlfn.IFNA(INDEX(Colony!$N$6:$N$15,MATCH(G750,Colony!$D$6:$D$15)),"")</f>
        <v/>
      </c>
      <c r="I750" s="12" t="str">
        <f t="shared" ca="1" si="22"/>
        <v/>
      </c>
    </row>
    <row r="751" spans="4:9" x14ac:dyDescent="0.25">
      <c r="D751">
        <f t="shared" ca="1" si="21"/>
        <v>756</v>
      </c>
      <c r="E751" s="2" t="str">
        <f t="array" aca="1" ref="E751" ca="1">IFERROR(_xlfn.IFNA(INDEX(Breeding!$K$4:$K$499,D751, 0),""),"")</f>
        <v/>
      </c>
      <c r="F751" t="str">
        <f t="array" aca="1" ref="F751" ca="1">IFERROR(_xlfn.IFNA(INDEX(Breeding!$M$4:$M$499,D751, 0),""),"")</f>
        <v/>
      </c>
      <c r="G751" t="str">
        <f t="array" aca="1" ref="G751" ca="1">IFERROR(_xlfn.IFNA(INDEX(Breeding!$N$4:$N$499,D751, 0),""),"")</f>
        <v/>
      </c>
      <c r="H751" t="str">
        <f ca="1">_xlfn.IFNA(INDEX(Colony!$N$6:$N$15,MATCH(G751,Colony!$D$6:$D$15)),"")</f>
        <v/>
      </c>
      <c r="I751" s="12" t="str">
        <f t="shared" ca="1" si="22"/>
        <v/>
      </c>
    </row>
    <row r="752" spans="4:9" x14ac:dyDescent="0.25">
      <c r="D752">
        <f t="shared" ca="1" si="21"/>
        <v>757</v>
      </c>
      <c r="E752" s="2" t="str">
        <f t="array" aca="1" ref="E752" ca="1">IFERROR(_xlfn.IFNA(INDEX(Breeding!$K$4:$K$499,D752, 0),""),"")</f>
        <v/>
      </c>
      <c r="F752" t="str">
        <f t="array" aca="1" ref="F752" ca="1">IFERROR(_xlfn.IFNA(INDEX(Breeding!$M$4:$M$499,D752, 0),""),"")</f>
        <v/>
      </c>
      <c r="G752" t="str">
        <f t="array" aca="1" ref="G752" ca="1">IFERROR(_xlfn.IFNA(INDEX(Breeding!$N$4:$N$499,D752, 0),""),"")</f>
        <v/>
      </c>
      <c r="H752" t="str">
        <f ca="1">_xlfn.IFNA(INDEX(Colony!$N$6:$N$15,MATCH(G752,Colony!$D$6:$D$15)),"")</f>
        <v/>
      </c>
      <c r="I752" s="12" t="str">
        <f t="shared" ca="1" si="22"/>
        <v/>
      </c>
    </row>
    <row r="753" spans="4:9" x14ac:dyDescent="0.25">
      <c r="D753">
        <f t="shared" ca="1" si="21"/>
        <v>758</v>
      </c>
      <c r="E753" s="2" t="str">
        <f t="array" aca="1" ref="E753" ca="1">IFERROR(_xlfn.IFNA(INDEX(Breeding!$K$4:$K$499,D753, 0),""),"")</f>
        <v/>
      </c>
      <c r="F753" t="str">
        <f t="array" aca="1" ref="F753" ca="1">IFERROR(_xlfn.IFNA(INDEX(Breeding!$M$4:$M$499,D753, 0),""),"")</f>
        <v/>
      </c>
      <c r="G753" t="str">
        <f t="array" aca="1" ref="G753" ca="1">IFERROR(_xlfn.IFNA(INDEX(Breeding!$N$4:$N$499,D753, 0),""),"")</f>
        <v/>
      </c>
      <c r="H753" t="str">
        <f ca="1">_xlfn.IFNA(INDEX(Colony!$N$6:$N$15,MATCH(G753,Colony!$D$6:$D$15)),"")</f>
        <v/>
      </c>
      <c r="I753" s="12" t="str">
        <f t="shared" ca="1" si="22"/>
        <v/>
      </c>
    </row>
    <row r="754" spans="4:9" x14ac:dyDescent="0.25">
      <c r="D754">
        <f t="shared" ca="1" si="21"/>
        <v>759</v>
      </c>
      <c r="E754" s="2" t="str">
        <f t="array" aca="1" ref="E754" ca="1">IFERROR(_xlfn.IFNA(INDEX(Breeding!$K$4:$K$499,D754, 0),""),"")</f>
        <v/>
      </c>
      <c r="F754" t="str">
        <f t="array" aca="1" ref="F754" ca="1">IFERROR(_xlfn.IFNA(INDEX(Breeding!$M$4:$M$499,D754, 0),""),"")</f>
        <v/>
      </c>
      <c r="G754" t="str">
        <f t="array" aca="1" ref="G754" ca="1">IFERROR(_xlfn.IFNA(INDEX(Breeding!$N$4:$N$499,D754, 0),""),"")</f>
        <v/>
      </c>
      <c r="H754" t="str">
        <f ca="1">_xlfn.IFNA(INDEX(Colony!$N$6:$N$15,MATCH(G754,Colony!$D$6:$D$15)),"")</f>
        <v/>
      </c>
      <c r="I754" s="12" t="str">
        <f t="shared" ca="1" si="22"/>
        <v/>
      </c>
    </row>
    <row r="755" spans="4:9" x14ac:dyDescent="0.25">
      <c r="D755">
        <f t="shared" ca="1" si="21"/>
        <v>760</v>
      </c>
      <c r="E755" s="2" t="str">
        <f t="array" aca="1" ref="E755" ca="1">IFERROR(_xlfn.IFNA(INDEX(Breeding!$K$4:$K$499,D755, 0),""),"")</f>
        <v/>
      </c>
      <c r="F755" t="str">
        <f t="array" aca="1" ref="F755" ca="1">IFERROR(_xlfn.IFNA(INDEX(Breeding!$M$4:$M$499,D755, 0),""),"")</f>
        <v/>
      </c>
      <c r="G755" t="str">
        <f t="array" aca="1" ref="G755" ca="1">IFERROR(_xlfn.IFNA(INDEX(Breeding!$N$4:$N$499,D755, 0),""),"")</f>
        <v/>
      </c>
      <c r="H755" t="str">
        <f ca="1">_xlfn.IFNA(INDEX(Colony!$N$6:$N$15,MATCH(G755,Colony!$D$6:$D$15)),"")</f>
        <v/>
      </c>
      <c r="I755" s="12" t="str">
        <f t="shared" ca="1" si="22"/>
        <v/>
      </c>
    </row>
    <row r="756" spans="4:9" x14ac:dyDescent="0.25">
      <c r="D756">
        <f t="shared" ca="1" si="21"/>
        <v>761</v>
      </c>
      <c r="E756" s="2" t="str">
        <f t="array" aca="1" ref="E756" ca="1">IFERROR(_xlfn.IFNA(INDEX(Breeding!$K$4:$K$499,D756, 0),""),"")</f>
        <v/>
      </c>
      <c r="F756" t="str">
        <f t="array" aca="1" ref="F756" ca="1">IFERROR(_xlfn.IFNA(INDEX(Breeding!$M$4:$M$499,D756, 0),""),"")</f>
        <v/>
      </c>
      <c r="G756" t="str">
        <f t="array" aca="1" ref="G756" ca="1">IFERROR(_xlfn.IFNA(INDEX(Breeding!$N$4:$N$499,D756, 0),""),"")</f>
        <v/>
      </c>
      <c r="H756" t="str">
        <f ca="1">_xlfn.IFNA(INDEX(Colony!$N$6:$N$15,MATCH(G756,Colony!$D$6:$D$15)),"")</f>
        <v/>
      </c>
      <c r="I756" s="12" t="str">
        <f t="shared" ca="1" si="22"/>
        <v/>
      </c>
    </row>
    <row r="757" spans="4:9" x14ac:dyDescent="0.25">
      <c r="D757">
        <f t="shared" ca="1" si="21"/>
        <v>762</v>
      </c>
      <c r="E757" s="2" t="str">
        <f t="array" aca="1" ref="E757" ca="1">IFERROR(_xlfn.IFNA(INDEX(Breeding!$K$4:$K$499,D757, 0),""),"")</f>
        <v/>
      </c>
      <c r="F757" t="str">
        <f t="array" aca="1" ref="F757" ca="1">IFERROR(_xlfn.IFNA(INDEX(Breeding!$M$4:$M$499,D757, 0),""),"")</f>
        <v/>
      </c>
      <c r="G757" t="str">
        <f t="array" aca="1" ref="G757" ca="1">IFERROR(_xlfn.IFNA(INDEX(Breeding!$N$4:$N$499,D757, 0),""),"")</f>
        <v/>
      </c>
      <c r="H757" t="str">
        <f ca="1">_xlfn.IFNA(INDEX(Colony!$N$6:$N$15,MATCH(G757,Colony!$D$6:$D$15)),"")</f>
        <v/>
      </c>
      <c r="I757" s="12" t="str">
        <f t="shared" ca="1" si="22"/>
        <v/>
      </c>
    </row>
    <row r="758" spans="4:9" x14ac:dyDescent="0.25">
      <c r="D758">
        <f t="shared" ca="1" si="21"/>
        <v>763</v>
      </c>
      <c r="E758" s="2" t="str">
        <f t="array" aca="1" ref="E758" ca="1">IFERROR(_xlfn.IFNA(INDEX(Breeding!$K$4:$K$499,D758, 0),""),"")</f>
        <v/>
      </c>
      <c r="F758" t="str">
        <f t="array" aca="1" ref="F758" ca="1">IFERROR(_xlfn.IFNA(INDEX(Breeding!$M$4:$M$499,D758, 0),""),"")</f>
        <v/>
      </c>
      <c r="G758" t="str">
        <f t="array" aca="1" ref="G758" ca="1">IFERROR(_xlfn.IFNA(INDEX(Breeding!$N$4:$N$499,D758, 0),""),"")</f>
        <v/>
      </c>
      <c r="H758" t="str">
        <f ca="1">_xlfn.IFNA(INDEX(Colony!$N$6:$N$15,MATCH(G758,Colony!$D$6:$D$15)),"")</f>
        <v/>
      </c>
      <c r="I758" s="12" t="str">
        <f t="shared" ca="1" si="22"/>
        <v/>
      </c>
    </row>
    <row r="759" spans="4:9" x14ac:dyDescent="0.25">
      <c r="D759">
        <f t="shared" ca="1" si="21"/>
        <v>764</v>
      </c>
      <c r="E759" s="2" t="str">
        <f t="array" aca="1" ref="E759" ca="1">IFERROR(_xlfn.IFNA(INDEX(Breeding!$K$4:$K$499,D759, 0),""),"")</f>
        <v/>
      </c>
      <c r="F759" t="str">
        <f t="array" aca="1" ref="F759" ca="1">IFERROR(_xlfn.IFNA(INDEX(Breeding!$M$4:$M$499,D759, 0),""),"")</f>
        <v/>
      </c>
      <c r="G759" t="str">
        <f t="array" aca="1" ref="G759" ca="1">IFERROR(_xlfn.IFNA(INDEX(Breeding!$N$4:$N$499,D759, 0),""),"")</f>
        <v/>
      </c>
      <c r="H759" t="str">
        <f ca="1">_xlfn.IFNA(INDEX(Colony!$N$6:$N$15,MATCH(G759,Colony!$D$6:$D$15)),"")</f>
        <v/>
      </c>
      <c r="I759" s="12" t="str">
        <f t="shared" ca="1" si="22"/>
        <v/>
      </c>
    </row>
    <row r="760" spans="4:9" x14ac:dyDescent="0.25">
      <c r="D760">
        <f t="shared" ca="1" si="21"/>
        <v>765</v>
      </c>
      <c r="E760" s="2" t="str">
        <f t="array" aca="1" ref="E760" ca="1">IFERROR(_xlfn.IFNA(INDEX(Breeding!$K$4:$K$499,D760, 0),""),"")</f>
        <v/>
      </c>
      <c r="F760" t="str">
        <f t="array" aca="1" ref="F760" ca="1">IFERROR(_xlfn.IFNA(INDEX(Breeding!$M$4:$M$499,D760, 0),""),"")</f>
        <v/>
      </c>
      <c r="G760" t="str">
        <f t="array" aca="1" ref="G760" ca="1">IFERROR(_xlfn.IFNA(INDEX(Breeding!$N$4:$N$499,D760, 0),""),"")</f>
        <v/>
      </c>
      <c r="H760" t="str">
        <f ca="1">_xlfn.IFNA(INDEX(Colony!$N$6:$N$15,MATCH(G760,Colony!$D$6:$D$15)),"")</f>
        <v/>
      </c>
      <c r="I760" s="12" t="str">
        <f t="shared" ca="1" si="22"/>
        <v/>
      </c>
    </row>
    <row r="761" spans="4:9" x14ac:dyDescent="0.25">
      <c r="D761">
        <f t="shared" ca="1" si="21"/>
        <v>766</v>
      </c>
      <c r="E761" s="2" t="str">
        <f t="array" aca="1" ref="E761" ca="1">IFERROR(_xlfn.IFNA(INDEX(Breeding!$K$4:$K$499,D761, 0),""),"")</f>
        <v/>
      </c>
      <c r="F761" t="str">
        <f t="array" aca="1" ref="F761" ca="1">IFERROR(_xlfn.IFNA(INDEX(Breeding!$M$4:$M$499,D761, 0),""),"")</f>
        <v/>
      </c>
      <c r="G761" t="str">
        <f t="array" aca="1" ref="G761" ca="1">IFERROR(_xlfn.IFNA(INDEX(Breeding!$N$4:$N$499,D761, 0),""),"")</f>
        <v/>
      </c>
      <c r="H761" t="str">
        <f ca="1">_xlfn.IFNA(INDEX(Colony!$N$6:$N$15,MATCH(G761,Colony!$D$6:$D$15)),"")</f>
        <v/>
      </c>
      <c r="I761" s="12" t="str">
        <f t="shared" ca="1" si="22"/>
        <v/>
      </c>
    </row>
    <row r="762" spans="4:9" x14ac:dyDescent="0.25">
      <c r="D762">
        <f t="shared" ca="1" si="21"/>
        <v>767</v>
      </c>
      <c r="E762" s="2" t="str">
        <f t="array" aca="1" ref="E762" ca="1">IFERROR(_xlfn.IFNA(INDEX(Breeding!$K$4:$K$499,D762, 0),""),"")</f>
        <v/>
      </c>
      <c r="F762" t="str">
        <f t="array" aca="1" ref="F762" ca="1">IFERROR(_xlfn.IFNA(INDEX(Breeding!$M$4:$M$499,D762, 0),""),"")</f>
        <v/>
      </c>
      <c r="G762" t="str">
        <f t="array" aca="1" ref="G762" ca="1">IFERROR(_xlfn.IFNA(INDEX(Breeding!$N$4:$N$499,D762, 0),""),"")</f>
        <v/>
      </c>
      <c r="H762" t="str">
        <f ca="1">_xlfn.IFNA(INDEX(Colony!$N$6:$N$15,MATCH(G762,Colony!$D$6:$D$15)),"")</f>
        <v/>
      </c>
      <c r="I762" s="12" t="str">
        <f t="shared" ca="1" si="22"/>
        <v/>
      </c>
    </row>
    <row r="763" spans="4:9" x14ac:dyDescent="0.25">
      <c r="D763">
        <f t="shared" ca="1" si="21"/>
        <v>768</v>
      </c>
      <c r="E763" s="2" t="str">
        <f t="array" aca="1" ref="E763" ca="1">IFERROR(_xlfn.IFNA(INDEX(Breeding!$K$4:$K$499,D763, 0),""),"")</f>
        <v/>
      </c>
      <c r="F763" t="str">
        <f t="array" aca="1" ref="F763" ca="1">IFERROR(_xlfn.IFNA(INDEX(Breeding!$M$4:$M$499,D763, 0),""),"")</f>
        <v/>
      </c>
      <c r="G763" t="str">
        <f t="array" aca="1" ref="G763" ca="1">IFERROR(_xlfn.IFNA(INDEX(Breeding!$N$4:$N$499,D763, 0),""),"")</f>
        <v/>
      </c>
      <c r="H763" t="str">
        <f ca="1">_xlfn.IFNA(INDEX(Colony!$N$6:$N$15,MATCH(G763,Colony!$D$6:$D$15)),"")</f>
        <v/>
      </c>
      <c r="I763" s="12" t="str">
        <f t="shared" ca="1" si="22"/>
        <v/>
      </c>
    </row>
    <row r="764" spans="4:9" x14ac:dyDescent="0.25">
      <c r="D764">
        <f t="shared" ca="1" si="21"/>
        <v>769</v>
      </c>
      <c r="E764" s="2" t="str">
        <f t="array" aca="1" ref="E764" ca="1">IFERROR(_xlfn.IFNA(INDEX(Breeding!$K$4:$K$499,D764, 0),""),"")</f>
        <v/>
      </c>
      <c r="F764" t="str">
        <f t="array" aca="1" ref="F764" ca="1">IFERROR(_xlfn.IFNA(INDEX(Breeding!$M$4:$M$499,D764, 0),""),"")</f>
        <v/>
      </c>
      <c r="G764" t="str">
        <f t="array" aca="1" ref="G764" ca="1">IFERROR(_xlfn.IFNA(INDEX(Breeding!$N$4:$N$499,D764, 0),""),"")</f>
        <v/>
      </c>
      <c r="H764" t="str">
        <f ca="1">_xlfn.IFNA(INDEX(Colony!$N$6:$N$15,MATCH(G764,Colony!$D$6:$D$15)),"")</f>
        <v/>
      </c>
      <c r="I764" s="12" t="str">
        <f t="shared" ca="1" si="22"/>
        <v/>
      </c>
    </row>
    <row r="765" spans="4:9" x14ac:dyDescent="0.25">
      <c r="D765">
        <f t="shared" ca="1" si="21"/>
        <v>770</v>
      </c>
      <c r="E765" s="2" t="str">
        <f t="array" aca="1" ref="E765" ca="1">IFERROR(_xlfn.IFNA(INDEX(Breeding!$K$4:$K$499,D765, 0),""),"")</f>
        <v/>
      </c>
      <c r="F765" t="str">
        <f t="array" aca="1" ref="F765" ca="1">IFERROR(_xlfn.IFNA(INDEX(Breeding!$M$4:$M$499,D765, 0),""),"")</f>
        <v/>
      </c>
      <c r="G765" t="str">
        <f t="array" aca="1" ref="G765" ca="1">IFERROR(_xlfn.IFNA(INDEX(Breeding!$N$4:$N$499,D765, 0),""),"")</f>
        <v/>
      </c>
      <c r="H765" t="str">
        <f ca="1">_xlfn.IFNA(INDEX(Colony!$N$6:$N$15,MATCH(G765,Colony!$D$6:$D$15)),"")</f>
        <v/>
      </c>
      <c r="I765" s="12" t="str">
        <f t="shared" ca="1" si="22"/>
        <v/>
      </c>
    </row>
    <row r="766" spans="4:9" x14ac:dyDescent="0.25">
      <c r="D766">
        <f t="shared" ca="1" si="21"/>
        <v>771</v>
      </c>
      <c r="E766" s="2" t="str">
        <f t="array" aca="1" ref="E766" ca="1">IFERROR(_xlfn.IFNA(INDEX(Breeding!$K$4:$K$499,D766, 0),""),"")</f>
        <v/>
      </c>
      <c r="F766" t="str">
        <f t="array" aca="1" ref="F766" ca="1">IFERROR(_xlfn.IFNA(INDEX(Breeding!$M$4:$M$499,D766, 0),""),"")</f>
        <v/>
      </c>
      <c r="G766" t="str">
        <f t="array" aca="1" ref="G766" ca="1">IFERROR(_xlfn.IFNA(INDEX(Breeding!$N$4:$N$499,D766, 0),""),"")</f>
        <v/>
      </c>
      <c r="H766" t="str">
        <f ca="1">_xlfn.IFNA(INDEX(Colony!$N$6:$N$15,MATCH(G766,Colony!$D$6:$D$15)),"")</f>
        <v/>
      </c>
      <c r="I766" s="12" t="str">
        <f t="shared" ca="1" si="22"/>
        <v/>
      </c>
    </row>
    <row r="767" spans="4:9" x14ac:dyDescent="0.25">
      <c r="D767">
        <f t="shared" ca="1" si="21"/>
        <v>772</v>
      </c>
      <c r="E767" s="2" t="str">
        <f t="array" aca="1" ref="E767" ca="1">IFERROR(_xlfn.IFNA(INDEX(Breeding!$K$4:$K$499,D767, 0),""),"")</f>
        <v/>
      </c>
      <c r="F767" t="str">
        <f t="array" aca="1" ref="F767" ca="1">IFERROR(_xlfn.IFNA(INDEX(Breeding!$M$4:$M$499,D767, 0),""),"")</f>
        <v/>
      </c>
      <c r="G767" t="str">
        <f t="array" aca="1" ref="G767" ca="1">IFERROR(_xlfn.IFNA(INDEX(Breeding!$N$4:$N$499,D767, 0),""),"")</f>
        <v/>
      </c>
      <c r="H767" t="str">
        <f ca="1">_xlfn.IFNA(INDEX(Colony!$N$6:$N$15,MATCH(G767,Colony!$D$6:$D$15)),"")</f>
        <v/>
      </c>
      <c r="I767" s="12" t="str">
        <f t="shared" ca="1" si="22"/>
        <v/>
      </c>
    </row>
    <row r="768" spans="4:9" x14ac:dyDescent="0.25">
      <c r="D768">
        <f t="shared" ca="1" si="21"/>
        <v>773</v>
      </c>
      <c r="E768" s="2" t="str">
        <f t="array" aca="1" ref="E768" ca="1">IFERROR(_xlfn.IFNA(INDEX(Breeding!$K$4:$K$499,D768, 0),""),"")</f>
        <v/>
      </c>
      <c r="F768" t="str">
        <f t="array" aca="1" ref="F768" ca="1">IFERROR(_xlfn.IFNA(INDEX(Breeding!$M$4:$M$499,D768, 0),""),"")</f>
        <v/>
      </c>
      <c r="G768" t="str">
        <f t="array" aca="1" ref="G768" ca="1">IFERROR(_xlfn.IFNA(INDEX(Breeding!$N$4:$N$499,D768, 0),""),"")</f>
        <v/>
      </c>
      <c r="H768" t="str">
        <f ca="1">_xlfn.IFNA(INDEX(Colony!$N$6:$N$15,MATCH(G768,Colony!$D$6:$D$15)),"")</f>
        <v/>
      </c>
      <c r="I768" s="12" t="str">
        <f t="shared" ca="1" si="22"/>
        <v/>
      </c>
    </row>
    <row r="769" spans="4:9" x14ac:dyDescent="0.25">
      <c r="D769">
        <f t="shared" ca="1" si="21"/>
        <v>774</v>
      </c>
      <c r="E769" s="2" t="str">
        <f t="array" aca="1" ref="E769" ca="1">IFERROR(_xlfn.IFNA(INDEX(Breeding!$K$4:$K$499,D769, 0),""),"")</f>
        <v/>
      </c>
      <c r="F769" t="str">
        <f t="array" aca="1" ref="F769" ca="1">IFERROR(_xlfn.IFNA(INDEX(Breeding!$M$4:$M$499,D769, 0),""),"")</f>
        <v/>
      </c>
      <c r="G769" t="str">
        <f t="array" aca="1" ref="G769" ca="1">IFERROR(_xlfn.IFNA(INDEX(Breeding!$N$4:$N$499,D769, 0),""),"")</f>
        <v/>
      </c>
      <c r="H769" t="str">
        <f ca="1">_xlfn.IFNA(INDEX(Colony!$N$6:$N$15,MATCH(G769,Colony!$D$6:$D$15)),"")</f>
        <v/>
      </c>
      <c r="I769" s="12" t="str">
        <f t="shared" ca="1" si="22"/>
        <v/>
      </c>
    </row>
    <row r="770" spans="4:9" x14ac:dyDescent="0.25">
      <c r="D770">
        <f t="shared" ca="1" si="21"/>
        <v>775</v>
      </c>
      <c r="E770" s="2" t="str">
        <f t="array" aca="1" ref="E770" ca="1">IFERROR(_xlfn.IFNA(INDEX(Breeding!$K$4:$K$499,D770, 0),""),"")</f>
        <v/>
      </c>
      <c r="F770" t="str">
        <f t="array" aca="1" ref="F770" ca="1">IFERROR(_xlfn.IFNA(INDEX(Breeding!$M$4:$M$499,D770, 0),""),"")</f>
        <v/>
      </c>
      <c r="G770" t="str">
        <f t="array" aca="1" ref="G770" ca="1">IFERROR(_xlfn.IFNA(INDEX(Breeding!$N$4:$N$499,D770, 0),""),"")</f>
        <v/>
      </c>
      <c r="H770" t="str">
        <f ca="1">_xlfn.IFNA(INDEX(Colony!$N$6:$N$15,MATCH(G770,Colony!$D$6:$D$15)),"")</f>
        <v/>
      </c>
      <c r="I770" s="12" t="str">
        <f t="shared" ca="1" si="22"/>
        <v/>
      </c>
    </row>
    <row r="771" spans="4:9" x14ac:dyDescent="0.25">
      <c r="D771">
        <f t="shared" ca="1" si="21"/>
        <v>776</v>
      </c>
      <c r="E771" s="2" t="str">
        <f t="array" aca="1" ref="E771" ca="1">IFERROR(_xlfn.IFNA(INDEX(Breeding!$K$4:$K$499,D771, 0),""),"")</f>
        <v/>
      </c>
      <c r="F771" t="str">
        <f t="array" aca="1" ref="F771" ca="1">IFERROR(_xlfn.IFNA(INDEX(Breeding!$M$4:$M$499,D771, 0),""),"")</f>
        <v/>
      </c>
      <c r="G771" t="str">
        <f t="array" aca="1" ref="G771" ca="1">IFERROR(_xlfn.IFNA(INDEX(Breeding!$N$4:$N$499,D771, 0),""),"")</f>
        <v/>
      </c>
      <c r="H771" t="str">
        <f ca="1">_xlfn.IFNA(INDEX(Colony!$N$6:$N$15,MATCH(G771,Colony!$D$6:$D$15)),"")</f>
        <v/>
      </c>
      <c r="I771" s="12" t="str">
        <f t="shared" ca="1" si="22"/>
        <v/>
      </c>
    </row>
    <row r="772" spans="4:9" x14ac:dyDescent="0.25">
      <c r="D772">
        <f t="shared" ca="1" si="21"/>
        <v>777</v>
      </c>
      <c r="E772" s="2" t="str">
        <f t="array" aca="1" ref="E772" ca="1">IFERROR(_xlfn.IFNA(INDEX(Breeding!$K$4:$K$499,D772, 0),""),"")</f>
        <v/>
      </c>
      <c r="F772" t="str">
        <f t="array" aca="1" ref="F772" ca="1">IFERROR(_xlfn.IFNA(INDEX(Breeding!$M$4:$M$499,D772, 0),""),"")</f>
        <v/>
      </c>
      <c r="G772" t="str">
        <f t="array" aca="1" ref="G772" ca="1">IFERROR(_xlfn.IFNA(INDEX(Breeding!$N$4:$N$499,D772, 0),""),"")</f>
        <v/>
      </c>
      <c r="H772" t="str">
        <f ca="1">_xlfn.IFNA(INDEX(Colony!$N$6:$N$15,MATCH(G772,Colony!$D$6:$D$15)),"")</f>
        <v/>
      </c>
      <c r="I772" s="12" t="str">
        <f t="shared" ca="1" si="22"/>
        <v/>
      </c>
    </row>
    <row r="773" spans="4:9" x14ac:dyDescent="0.25">
      <c r="D773">
        <f t="shared" ca="1" si="21"/>
        <v>778</v>
      </c>
      <c r="E773" s="2" t="str">
        <f t="array" aca="1" ref="E773" ca="1">IFERROR(_xlfn.IFNA(INDEX(Breeding!$K$4:$K$499,D773, 0),""),"")</f>
        <v/>
      </c>
      <c r="F773" t="str">
        <f t="array" aca="1" ref="F773" ca="1">IFERROR(_xlfn.IFNA(INDEX(Breeding!$M$4:$M$499,D773, 0),""),"")</f>
        <v/>
      </c>
      <c r="G773" t="str">
        <f t="array" aca="1" ref="G773" ca="1">IFERROR(_xlfn.IFNA(INDEX(Breeding!$N$4:$N$499,D773, 0),""),"")</f>
        <v/>
      </c>
      <c r="H773" t="str">
        <f ca="1">_xlfn.IFNA(INDEX(Colony!$N$6:$N$15,MATCH(G773,Colony!$D$6:$D$15)),"")</f>
        <v/>
      </c>
      <c r="I773" s="12" t="str">
        <f t="shared" ca="1" si="22"/>
        <v/>
      </c>
    </row>
    <row r="774" spans="4:9" x14ac:dyDescent="0.25">
      <c r="D774">
        <f t="shared" ca="1" si="21"/>
        <v>779</v>
      </c>
      <c r="E774" s="2" t="str">
        <f t="array" aca="1" ref="E774" ca="1">IFERROR(_xlfn.IFNA(INDEX(Breeding!$K$4:$K$499,D774, 0),""),"")</f>
        <v/>
      </c>
      <c r="F774" t="str">
        <f t="array" aca="1" ref="F774" ca="1">IFERROR(_xlfn.IFNA(INDEX(Breeding!$M$4:$M$499,D774, 0),""),"")</f>
        <v/>
      </c>
      <c r="G774" t="str">
        <f t="array" aca="1" ref="G774" ca="1">IFERROR(_xlfn.IFNA(INDEX(Breeding!$N$4:$N$499,D774, 0),""),"")</f>
        <v/>
      </c>
      <c r="H774" t="str">
        <f ca="1">_xlfn.IFNA(INDEX(Colony!$N$6:$N$15,MATCH(G774,Colony!$D$6:$D$15)),"")</f>
        <v/>
      </c>
      <c r="I774" s="12" t="str">
        <f t="shared" ca="1" si="22"/>
        <v/>
      </c>
    </row>
    <row r="775" spans="4:9" x14ac:dyDescent="0.25">
      <c r="D775">
        <f t="shared" ca="1" si="21"/>
        <v>780</v>
      </c>
      <c r="E775" s="2" t="str">
        <f t="array" aca="1" ref="E775" ca="1">IFERROR(_xlfn.IFNA(INDEX(Breeding!$K$4:$K$499,D775, 0),""),"")</f>
        <v/>
      </c>
      <c r="F775" t="str">
        <f t="array" aca="1" ref="F775" ca="1">IFERROR(_xlfn.IFNA(INDEX(Breeding!$M$4:$M$499,D775, 0),""),"")</f>
        <v/>
      </c>
      <c r="G775" t="str">
        <f t="array" aca="1" ref="G775" ca="1">IFERROR(_xlfn.IFNA(INDEX(Breeding!$N$4:$N$499,D775, 0),""),"")</f>
        <v/>
      </c>
      <c r="H775" t="str">
        <f ca="1">_xlfn.IFNA(INDEX(Colony!$N$6:$N$15,MATCH(G775,Colony!$D$6:$D$15)),"")</f>
        <v/>
      </c>
      <c r="I775" s="12" t="str">
        <f t="shared" ca="1" si="22"/>
        <v/>
      </c>
    </row>
    <row r="776" spans="4:9" x14ac:dyDescent="0.25">
      <c r="D776">
        <f t="shared" ref="D776:D839" ca="1" si="23">D775+1</f>
        <v>781</v>
      </c>
      <c r="E776" s="2" t="str">
        <f t="array" aca="1" ref="E776" ca="1">IFERROR(_xlfn.IFNA(INDEX(Breeding!$K$4:$K$499,D776, 0),""),"")</f>
        <v/>
      </c>
      <c r="F776" t="str">
        <f t="array" aca="1" ref="F776" ca="1">IFERROR(_xlfn.IFNA(INDEX(Breeding!$M$4:$M$499,D776, 0),""),"")</f>
        <v/>
      </c>
      <c r="G776" t="str">
        <f t="array" aca="1" ref="G776" ca="1">IFERROR(_xlfn.IFNA(INDEX(Breeding!$N$4:$N$499,D776, 0),""),"")</f>
        <v/>
      </c>
      <c r="H776" t="str">
        <f ca="1">_xlfn.IFNA(INDEX(Colony!$N$6:$N$15,MATCH(G776,Colony!$D$6:$D$15)),"")</f>
        <v/>
      </c>
      <c r="I776" s="12" t="str">
        <f t="shared" ca="1" si="22"/>
        <v/>
      </c>
    </row>
    <row r="777" spans="4:9" x14ac:dyDescent="0.25">
      <c r="D777">
        <f t="shared" ca="1" si="23"/>
        <v>782</v>
      </c>
      <c r="E777" s="2" t="str">
        <f t="array" aca="1" ref="E777" ca="1">IFERROR(_xlfn.IFNA(INDEX(Breeding!$K$4:$K$499,D777, 0),""),"")</f>
        <v/>
      </c>
      <c r="F777" t="str">
        <f t="array" aca="1" ref="F777" ca="1">IFERROR(_xlfn.IFNA(INDEX(Breeding!$M$4:$M$499,D777, 0),""),"")</f>
        <v/>
      </c>
      <c r="G777" t="str">
        <f t="array" aca="1" ref="G777" ca="1">IFERROR(_xlfn.IFNA(INDEX(Breeding!$N$4:$N$499,D777, 0),""),"")</f>
        <v/>
      </c>
      <c r="H777" t="str">
        <f ca="1">_xlfn.IFNA(INDEX(Colony!$N$6:$N$15,MATCH(G777,Colony!$D$6:$D$15)),"")</f>
        <v/>
      </c>
      <c r="I777" s="12" t="str">
        <f t="shared" ca="1" si="22"/>
        <v/>
      </c>
    </row>
    <row r="778" spans="4:9" x14ac:dyDescent="0.25">
      <c r="D778">
        <f t="shared" ca="1" si="23"/>
        <v>783</v>
      </c>
      <c r="E778" s="2" t="str">
        <f t="array" aca="1" ref="E778" ca="1">IFERROR(_xlfn.IFNA(INDEX(Breeding!$K$4:$K$499,D778, 0),""),"")</f>
        <v/>
      </c>
      <c r="F778" t="str">
        <f t="array" aca="1" ref="F778" ca="1">IFERROR(_xlfn.IFNA(INDEX(Breeding!$M$4:$M$499,D778, 0),""),"")</f>
        <v/>
      </c>
      <c r="G778" t="str">
        <f t="array" aca="1" ref="G778" ca="1">IFERROR(_xlfn.IFNA(INDEX(Breeding!$N$4:$N$499,D778, 0),""),"")</f>
        <v/>
      </c>
      <c r="H778" t="str">
        <f ca="1">_xlfn.IFNA(INDEX(Colony!$N$6:$N$15,MATCH(G778,Colony!$D$6:$D$15)),"")</f>
        <v/>
      </c>
      <c r="I778" s="12" t="str">
        <f t="shared" ca="1" si="22"/>
        <v/>
      </c>
    </row>
    <row r="779" spans="4:9" x14ac:dyDescent="0.25">
      <c r="D779">
        <f t="shared" ca="1" si="23"/>
        <v>784</v>
      </c>
      <c r="E779" s="2" t="str">
        <f t="array" aca="1" ref="E779" ca="1">IFERROR(_xlfn.IFNA(INDEX(Breeding!$K$4:$K$499,D779, 0),""),"")</f>
        <v/>
      </c>
      <c r="F779" t="str">
        <f t="array" aca="1" ref="F779" ca="1">IFERROR(_xlfn.IFNA(INDEX(Breeding!$M$4:$M$499,D779, 0),""),"")</f>
        <v/>
      </c>
      <c r="G779" t="str">
        <f t="array" aca="1" ref="G779" ca="1">IFERROR(_xlfn.IFNA(INDEX(Breeding!$N$4:$N$499,D779, 0),""),"")</f>
        <v/>
      </c>
      <c r="H779" t="str">
        <f ca="1">_xlfn.IFNA(INDEX(Colony!$N$6:$N$15,MATCH(G779,Colony!$D$6:$D$15)),"")</f>
        <v/>
      </c>
      <c r="I779" s="12" t="str">
        <f t="shared" ca="1" si="22"/>
        <v/>
      </c>
    </row>
    <row r="780" spans="4:9" x14ac:dyDescent="0.25">
      <c r="D780">
        <f t="shared" ca="1" si="23"/>
        <v>785</v>
      </c>
      <c r="E780" s="2" t="str">
        <f t="array" aca="1" ref="E780" ca="1">IFERROR(_xlfn.IFNA(INDEX(Breeding!$K$4:$K$499,D780, 0),""),"")</f>
        <v/>
      </c>
      <c r="F780" t="str">
        <f t="array" aca="1" ref="F780" ca="1">IFERROR(_xlfn.IFNA(INDEX(Breeding!$M$4:$M$499,D780, 0),""),"")</f>
        <v/>
      </c>
      <c r="G780" t="str">
        <f t="array" aca="1" ref="G780" ca="1">IFERROR(_xlfn.IFNA(INDEX(Breeding!$N$4:$N$499,D780, 0),""),"")</f>
        <v/>
      </c>
      <c r="H780" t="str">
        <f ca="1">_xlfn.IFNA(INDEX(Colony!$N$6:$N$15,MATCH(G780,Colony!$D$6:$D$15)),"")</f>
        <v/>
      </c>
      <c r="I780" s="12" t="str">
        <f t="shared" ca="1" si="22"/>
        <v/>
      </c>
    </row>
    <row r="781" spans="4:9" x14ac:dyDescent="0.25">
      <c r="D781">
        <f t="shared" ca="1" si="23"/>
        <v>786</v>
      </c>
      <c r="E781" s="2" t="str">
        <f t="array" aca="1" ref="E781" ca="1">IFERROR(_xlfn.IFNA(INDEX(Breeding!$K$4:$K$499,D781, 0),""),"")</f>
        <v/>
      </c>
      <c r="F781" t="str">
        <f t="array" aca="1" ref="F781" ca="1">IFERROR(_xlfn.IFNA(INDEX(Breeding!$M$4:$M$499,D781, 0),""),"")</f>
        <v/>
      </c>
      <c r="G781" t="str">
        <f t="array" aca="1" ref="G781" ca="1">IFERROR(_xlfn.IFNA(INDEX(Breeding!$N$4:$N$499,D781, 0),""),"")</f>
        <v/>
      </c>
      <c r="H781" t="str">
        <f ca="1">_xlfn.IFNA(INDEX(Colony!$N$6:$N$15,MATCH(G781,Colony!$D$6:$D$15)),"")</f>
        <v/>
      </c>
      <c r="I781" s="12" t="str">
        <f t="shared" ca="1" si="22"/>
        <v/>
      </c>
    </row>
    <row r="782" spans="4:9" x14ac:dyDescent="0.25">
      <c r="D782">
        <f t="shared" ca="1" si="23"/>
        <v>787</v>
      </c>
      <c r="E782" s="2" t="str">
        <f t="array" aca="1" ref="E782" ca="1">IFERROR(_xlfn.IFNA(INDEX(Breeding!$K$4:$K$499,D782, 0),""),"")</f>
        <v/>
      </c>
      <c r="F782" t="str">
        <f t="array" aca="1" ref="F782" ca="1">IFERROR(_xlfn.IFNA(INDEX(Breeding!$M$4:$M$499,D782, 0),""),"")</f>
        <v/>
      </c>
      <c r="G782" t="str">
        <f t="array" aca="1" ref="G782" ca="1">IFERROR(_xlfn.IFNA(INDEX(Breeding!$N$4:$N$499,D782, 0),""),"")</f>
        <v/>
      </c>
      <c r="H782" t="str">
        <f ca="1">_xlfn.IFNA(INDEX(Colony!$N$6:$N$15,MATCH(G782,Colony!$D$6:$D$15)),"")</f>
        <v/>
      </c>
      <c r="I782" s="12" t="str">
        <f t="shared" ca="1" si="22"/>
        <v/>
      </c>
    </row>
    <row r="783" spans="4:9" x14ac:dyDescent="0.25">
      <c r="D783">
        <f t="shared" ca="1" si="23"/>
        <v>788</v>
      </c>
      <c r="E783" s="2" t="str">
        <f t="array" aca="1" ref="E783" ca="1">IFERROR(_xlfn.IFNA(INDEX(Breeding!$K$4:$K$499,D783, 0),""),"")</f>
        <v/>
      </c>
      <c r="F783" t="str">
        <f t="array" aca="1" ref="F783" ca="1">IFERROR(_xlfn.IFNA(INDEX(Breeding!$M$4:$M$499,D783, 0),""),"")</f>
        <v/>
      </c>
      <c r="G783" t="str">
        <f t="array" aca="1" ref="G783" ca="1">IFERROR(_xlfn.IFNA(INDEX(Breeding!$N$4:$N$499,D783, 0),""),"")</f>
        <v/>
      </c>
      <c r="H783" t="str">
        <f ca="1">_xlfn.IFNA(INDEX(Colony!$N$6:$N$15,MATCH(G783,Colony!$D$6:$D$15)),"")</f>
        <v/>
      </c>
      <c r="I783" s="12" t="str">
        <f t="shared" ca="1" si="22"/>
        <v/>
      </c>
    </row>
    <row r="784" spans="4:9" x14ac:dyDescent="0.25">
      <c r="D784">
        <f t="shared" ca="1" si="23"/>
        <v>789</v>
      </c>
      <c r="E784" s="2" t="str">
        <f t="array" aca="1" ref="E784" ca="1">IFERROR(_xlfn.IFNA(INDEX(Breeding!$K$4:$K$499,D784, 0),""),"")</f>
        <v/>
      </c>
      <c r="F784" t="str">
        <f t="array" aca="1" ref="F784" ca="1">IFERROR(_xlfn.IFNA(INDEX(Breeding!$M$4:$M$499,D784, 0),""),"")</f>
        <v/>
      </c>
      <c r="G784" t="str">
        <f t="array" aca="1" ref="G784" ca="1">IFERROR(_xlfn.IFNA(INDEX(Breeding!$N$4:$N$499,D784, 0),""),"")</f>
        <v/>
      </c>
      <c r="H784" t="str">
        <f ca="1">_xlfn.IFNA(INDEX(Colony!$N$6:$N$15,MATCH(G784,Colony!$D$6:$D$15)),"")</f>
        <v/>
      </c>
      <c r="I784" s="12" t="str">
        <f t="shared" ca="1" si="22"/>
        <v/>
      </c>
    </row>
    <row r="785" spans="4:9" x14ac:dyDescent="0.25">
      <c r="D785">
        <f t="shared" ca="1" si="23"/>
        <v>790</v>
      </c>
      <c r="E785" s="2" t="str">
        <f t="array" aca="1" ref="E785" ca="1">IFERROR(_xlfn.IFNA(INDEX(Breeding!$K$4:$K$499,D785, 0),""),"")</f>
        <v/>
      </c>
      <c r="F785" t="str">
        <f t="array" aca="1" ref="F785" ca="1">IFERROR(_xlfn.IFNA(INDEX(Breeding!$M$4:$M$499,D785, 0),""),"")</f>
        <v/>
      </c>
      <c r="G785" t="str">
        <f t="array" aca="1" ref="G785" ca="1">IFERROR(_xlfn.IFNA(INDEX(Breeding!$N$4:$N$499,D785, 0),""),"")</f>
        <v/>
      </c>
      <c r="H785" t="str">
        <f ca="1">_xlfn.IFNA(INDEX(Colony!$N$6:$N$15,MATCH(G785,Colony!$D$6:$D$15)),"")</f>
        <v/>
      </c>
      <c r="I785" s="12" t="str">
        <f t="shared" ca="1" si="22"/>
        <v/>
      </c>
    </row>
    <row r="786" spans="4:9" x14ac:dyDescent="0.25">
      <c r="D786">
        <f t="shared" ca="1" si="23"/>
        <v>791</v>
      </c>
      <c r="E786" s="2" t="str">
        <f t="array" aca="1" ref="E786" ca="1">IFERROR(_xlfn.IFNA(INDEX(Breeding!$K$4:$K$499,D786, 0),""),"")</f>
        <v/>
      </c>
      <c r="F786" t="str">
        <f t="array" aca="1" ref="F786" ca="1">IFERROR(_xlfn.IFNA(INDEX(Breeding!$M$4:$M$499,D786, 0),""),"")</f>
        <v/>
      </c>
      <c r="G786" t="str">
        <f t="array" aca="1" ref="G786" ca="1">IFERROR(_xlfn.IFNA(INDEX(Breeding!$N$4:$N$499,D786, 0),""),"")</f>
        <v/>
      </c>
      <c r="H786" t="str">
        <f ca="1">_xlfn.IFNA(INDEX(Colony!$N$6:$N$15,MATCH(G786,Colony!$D$6:$D$15)),"")</f>
        <v/>
      </c>
      <c r="I786" s="12" t="str">
        <f t="shared" ca="1" si="22"/>
        <v/>
      </c>
    </row>
    <row r="787" spans="4:9" x14ac:dyDescent="0.25">
      <c r="D787">
        <f t="shared" ca="1" si="23"/>
        <v>792</v>
      </c>
      <c r="E787" s="2" t="str">
        <f t="array" aca="1" ref="E787" ca="1">IFERROR(_xlfn.IFNA(INDEX(Breeding!$K$4:$K$499,D787, 0),""),"")</f>
        <v/>
      </c>
      <c r="F787" t="str">
        <f t="array" aca="1" ref="F787" ca="1">IFERROR(_xlfn.IFNA(INDEX(Breeding!$M$4:$M$499,D787, 0),""),"")</f>
        <v/>
      </c>
      <c r="G787" t="str">
        <f t="array" aca="1" ref="G787" ca="1">IFERROR(_xlfn.IFNA(INDEX(Breeding!$N$4:$N$499,D787, 0),""),"")</f>
        <v/>
      </c>
      <c r="H787" t="str">
        <f ca="1">_xlfn.IFNA(INDEX(Colony!$N$6:$N$15,MATCH(G787,Colony!$D$6:$D$15)),"")</f>
        <v/>
      </c>
      <c r="I787" s="12" t="str">
        <f t="shared" ca="1" si="22"/>
        <v/>
      </c>
    </row>
    <row r="788" spans="4:9" x14ac:dyDescent="0.25">
      <c r="D788">
        <f t="shared" ca="1" si="23"/>
        <v>793</v>
      </c>
      <c r="E788" s="2" t="str">
        <f t="array" aca="1" ref="E788" ca="1">IFERROR(_xlfn.IFNA(INDEX(Breeding!$K$4:$K$499,D788, 0),""),"")</f>
        <v/>
      </c>
      <c r="F788" t="str">
        <f t="array" aca="1" ref="F788" ca="1">IFERROR(_xlfn.IFNA(INDEX(Breeding!$M$4:$M$499,D788, 0),""),"")</f>
        <v/>
      </c>
      <c r="G788" t="str">
        <f t="array" aca="1" ref="G788" ca="1">IFERROR(_xlfn.IFNA(INDEX(Breeding!$N$4:$N$499,D788, 0),""),"")</f>
        <v/>
      </c>
      <c r="H788" t="str">
        <f ca="1">_xlfn.IFNA(INDEX(Colony!$N$6:$N$15,MATCH(G788,Colony!$D$6:$D$15)),"")</f>
        <v/>
      </c>
      <c r="I788" s="12" t="str">
        <f t="shared" ca="1" si="22"/>
        <v/>
      </c>
    </row>
    <row r="789" spans="4:9" x14ac:dyDescent="0.25">
      <c r="D789">
        <f t="shared" ca="1" si="23"/>
        <v>794</v>
      </c>
      <c r="E789" s="2" t="str">
        <f t="array" aca="1" ref="E789" ca="1">IFERROR(_xlfn.IFNA(INDEX(Breeding!$K$4:$K$499,D789, 0),""),"")</f>
        <v/>
      </c>
      <c r="F789" t="str">
        <f t="array" aca="1" ref="F789" ca="1">IFERROR(_xlfn.IFNA(INDEX(Breeding!$M$4:$M$499,D789, 0),""),"")</f>
        <v/>
      </c>
      <c r="G789" t="str">
        <f t="array" aca="1" ref="G789" ca="1">IFERROR(_xlfn.IFNA(INDEX(Breeding!$N$4:$N$499,D789, 0),""),"")</f>
        <v/>
      </c>
      <c r="H789" t="str">
        <f ca="1">_xlfn.IFNA(INDEX(Colony!$N$6:$N$15,MATCH(G789,Colony!$D$6:$D$15)),"")</f>
        <v/>
      </c>
      <c r="I789" s="12" t="str">
        <f t="shared" ca="1" si="22"/>
        <v/>
      </c>
    </row>
    <row r="790" spans="4:9" x14ac:dyDescent="0.25">
      <c r="D790">
        <f t="shared" ca="1" si="23"/>
        <v>795</v>
      </c>
      <c r="E790" s="2" t="str">
        <f t="array" aca="1" ref="E790" ca="1">IFERROR(_xlfn.IFNA(INDEX(Breeding!$K$4:$K$499,D790, 0),""),"")</f>
        <v/>
      </c>
      <c r="F790" t="str">
        <f t="array" aca="1" ref="F790" ca="1">IFERROR(_xlfn.IFNA(INDEX(Breeding!$M$4:$M$499,D790, 0),""),"")</f>
        <v/>
      </c>
      <c r="G790" t="str">
        <f t="array" aca="1" ref="G790" ca="1">IFERROR(_xlfn.IFNA(INDEX(Breeding!$N$4:$N$499,D790, 0),""),"")</f>
        <v/>
      </c>
      <c r="H790" t="str">
        <f ca="1">_xlfn.IFNA(INDEX(Colony!$N$6:$N$15,MATCH(G790,Colony!$D$6:$D$15)),"")</f>
        <v/>
      </c>
      <c r="I790" s="12" t="str">
        <f t="shared" ca="1" si="22"/>
        <v/>
      </c>
    </row>
    <row r="791" spans="4:9" x14ac:dyDescent="0.25">
      <c r="D791">
        <f t="shared" ca="1" si="23"/>
        <v>796</v>
      </c>
      <c r="E791" s="2" t="str">
        <f t="array" aca="1" ref="E791" ca="1">IFERROR(_xlfn.IFNA(INDEX(Breeding!$K$4:$K$499,D791, 0),""),"")</f>
        <v/>
      </c>
      <c r="F791" t="str">
        <f t="array" aca="1" ref="F791" ca="1">IFERROR(_xlfn.IFNA(INDEX(Breeding!$M$4:$M$499,D791, 0),""),"")</f>
        <v/>
      </c>
      <c r="G791" t="str">
        <f t="array" aca="1" ref="G791" ca="1">IFERROR(_xlfn.IFNA(INDEX(Breeding!$N$4:$N$499,D791, 0),""),"")</f>
        <v/>
      </c>
      <c r="H791" t="str">
        <f ca="1">_xlfn.IFNA(INDEX(Colony!$N$6:$N$15,MATCH(G791,Colony!$D$6:$D$15)),"")</f>
        <v/>
      </c>
      <c r="I791" s="12" t="str">
        <f t="shared" ca="1" si="22"/>
        <v/>
      </c>
    </row>
    <row r="792" spans="4:9" x14ac:dyDescent="0.25">
      <c r="D792">
        <f t="shared" ca="1" si="23"/>
        <v>797</v>
      </c>
      <c r="E792" s="2" t="str">
        <f t="array" aca="1" ref="E792" ca="1">IFERROR(_xlfn.IFNA(INDEX(Breeding!$K$4:$K$499,D792, 0),""),"")</f>
        <v/>
      </c>
      <c r="F792" t="str">
        <f t="array" aca="1" ref="F792" ca="1">IFERROR(_xlfn.IFNA(INDEX(Breeding!$M$4:$M$499,D792, 0),""),"")</f>
        <v/>
      </c>
      <c r="G792" t="str">
        <f t="array" aca="1" ref="G792" ca="1">IFERROR(_xlfn.IFNA(INDEX(Breeding!$N$4:$N$499,D792, 0),""),"")</f>
        <v/>
      </c>
      <c r="H792" t="str">
        <f ca="1">_xlfn.IFNA(INDEX(Colony!$N$6:$N$15,MATCH(G792,Colony!$D$6:$D$15)),"")</f>
        <v/>
      </c>
      <c r="I792" s="12" t="str">
        <f t="shared" ca="1" si="22"/>
        <v/>
      </c>
    </row>
    <row r="793" spans="4:9" x14ac:dyDescent="0.25">
      <c r="D793">
        <f t="shared" ca="1" si="23"/>
        <v>798</v>
      </c>
      <c r="E793" s="2" t="str">
        <f t="array" aca="1" ref="E793" ca="1">IFERROR(_xlfn.IFNA(INDEX(Breeding!$K$4:$K$499,D793, 0),""),"")</f>
        <v/>
      </c>
      <c r="F793" t="str">
        <f t="array" aca="1" ref="F793" ca="1">IFERROR(_xlfn.IFNA(INDEX(Breeding!$M$4:$M$499,D793, 0),""),"")</f>
        <v/>
      </c>
      <c r="G793" t="str">
        <f t="array" aca="1" ref="G793" ca="1">IFERROR(_xlfn.IFNA(INDEX(Breeding!$N$4:$N$499,D793, 0),""),"")</f>
        <v/>
      </c>
      <c r="H793" t="str">
        <f ca="1">_xlfn.IFNA(INDEX(Colony!$N$6:$N$15,MATCH(G793,Colony!$D$6:$D$15)),"")</f>
        <v/>
      </c>
      <c r="I793" s="12" t="str">
        <f t="shared" ca="1" si="22"/>
        <v/>
      </c>
    </row>
    <row r="794" spans="4:9" x14ac:dyDescent="0.25">
      <c r="D794">
        <f t="shared" ca="1" si="23"/>
        <v>799</v>
      </c>
      <c r="E794" s="2" t="str">
        <f t="array" aca="1" ref="E794" ca="1">IFERROR(_xlfn.IFNA(INDEX(Breeding!$K$4:$K$499,D794, 0),""),"")</f>
        <v/>
      </c>
      <c r="F794" t="str">
        <f t="array" aca="1" ref="F794" ca="1">IFERROR(_xlfn.IFNA(INDEX(Breeding!$M$4:$M$499,D794, 0),""),"")</f>
        <v/>
      </c>
      <c r="G794" t="str">
        <f t="array" aca="1" ref="G794" ca="1">IFERROR(_xlfn.IFNA(INDEX(Breeding!$N$4:$N$499,D794, 0),""),"")</f>
        <v/>
      </c>
      <c r="H794" t="str">
        <f ca="1">_xlfn.IFNA(INDEX(Colony!$N$6:$N$15,MATCH(G794,Colony!$D$6:$D$15)),"")</f>
        <v/>
      </c>
      <c r="I794" s="12" t="str">
        <f t="shared" ca="1" si="22"/>
        <v/>
      </c>
    </row>
    <row r="795" spans="4:9" x14ac:dyDescent="0.25">
      <c r="D795">
        <f t="shared" ca="1" si="23"/>
        <v>800</v>
      </c>
      <c r="E795" s="2" t="str">
        <f t="array" aca="1" ref="E795" ca="1">IFERROR(_xlfn.IFNA(INDEX(Breeding!$K$4:$K$499,D795, 0),""),"")</f>
        <v/>
      </c>
      <c r="F795" t="str">
        <f t="array" aca="1" ref="F795" ca="1">IFERROR(_xlfn.IFNA(INDEX(Breeding!$M$4:$M$499,D795, 0),""),"")</f>
        <v/>
      </c>
      <c r="G795" t="str">
        <f t="array" aca="1" ref="G795" ca="1">IFERROR(_xlfn.IFNA(INDEX(Breeding!$N$4:$N$499,D795, 0),""),"")</f>
        <v/>
      </c>
      <c r="H795" t="str">
        <f ca="1">_xlfn.IFNA(INDEX(Colony!$N$6:$N$15,MATCH(G795,Colony!$D$6:$D$15)),"")</f>
        <v/>
      </c>
      <c r="I795" s="12" t="str">
        <f t="shared" ca="1" si="22"/>
        <v/>
      </c>
    </row>
    <row r="796" spans="4:9" x14ac:dyDescent="0.25">
      <c r="D796">
        <f t="shared" ca="1" si="23"/>
        <v>801</v>
      </c>
      <c r="E796" s="2" t="str">
        <f t="array" aca="1" ref="E796" ca="1">IFERROR(_xlfn.IFNA(INDEX(Breeding!$K$4:$K$499,D796, 0),""),"")</f>
        <v/>
      </c>
      <c r="F796" t="str">
        <f t="array" aca="1" ref="F796" ca="1">IFERROR(_xlfn.IFNA(INDEX(Breeding!$M$4:$M$499,D796, 0),""),"")</f>
        <v/>
      </c>
      <c r="G796" t="str">
        <f t="array" aca="1" ref="G796" ca="1">IFERROR(_xlfn.IFNA(INDEX(Breeding!$N$4:$N$499,D796, 0),""),"")</f>
        <v/>
      </c>
      <c r="H796" t="str">
        <f ca="1">_xlfn.IFNA(INDEX(Colony!$N$6:$N$15,MATCH(G796,Colony!$D$6:$D$15)),"")</f>
        <v/>
      </c>
      <c r="I796" s="12" t="str">
        <f t="shared" ca="1" si="22"/>
        <v/>
      </c>
    </row>
    <row r="797" spans="4:9" x14ac:dyDescent="0.25">
      <c r="D797">
        <f t="shared" ca="1" si="23"/>
        <v>802</v>
      </c>
      <c r="E797" s="2" t="str">
        <f t="array" aca="1" ref="E797" ca="1">IFERROR(_xlfn.IFNA(INDEX(Breeding!$K$4:$K$499,D797, 0),""),"")</f>
        <v/>
      </c>
      <c r="F797" t="str">
        <f t="array" aca="1" ref="F797" ca="1">IFERROR(_xlfn.IFNA(INDEX(Breeding!$M$4:$M$499,D797, 0),""),"")</f>
        <v/>
      </c>
      <c r="G797" t="str">
        <f t="array" aca="1" ref="G797" ca="1">IFERROR(_xlfn.IFNA(INDEX(Breeding!$N$4:$N$499,D797, 0),""),"")</f>
        <v/>
      </c>
      <c r="H797" t="str">
        <f ca="1">_xlfn.IFNA(INDEX(Colony!$N$6:$N$15,MATCH(G797,Colony!$D$6:$D$15)),"")</f>
        <v/>
      </c>
      <c r="I797" s="12" t="str">
        <f t="shared" ca="1" si="22"/>
        <v/>
      </c>
    </row>
    <row r="798" spans="4:9" x14ac:dyDescent="0.25">
      <c r="D798">
        <f t="shared" ca="1" si="23"/>
        <v>803</v>
      </c>
      <c r="E798" s="2" t="str">
        <f t="array" aca="1" ref="E798" ca="1">IFERROR(_xlfn.IFNA(INDEX(Breeding!$K$4:$K$499,D798, 0),""),"")</f>
        <v/>
      </c>
      <c r="F798" t="str">
        <f t="array" aca="1" ref="F798" ca="1">IFERROR(_xlfn.IFNA(INDEX(Breeding!$M$4:$M$499,D798, 0),""),"")</f>
        <v/>
      </c>
      <c r="G798" t="str">
        <f t="array" aca="1" ref="G798" ca="1">IFERROR(_xlfn.IFNA(INDEX(Breeding!$N$4:$N$499,D798, 0),""),"")</f>
        <v/>
      </c>
      <c r="H798" t="str">
        <f ca="1">_xlfn.IFNA(INDEX(Colony!$N$6:$N$15,MATCH(G798,Colony!$D$6:$D$15)),"")</f>
        <v/>
      </c>
      <c r="I798" s="12" t="str">
        <f t="shared" ca="1" si="22"/>
        <v/>
      </c>
    </row>
    <row r="799" spans="4:9" x14ac:dyDescent="0.25">
      <c r="D799">
        <f t="shared" ca="1" si="23"/>
        <v>804</v>
      </c>
      <c r="E799" s="2" t="str">
        <f t="array" aca="1" ref="E799" ca="1">IFERROR(_xlfn.IFNA(INDEX(Breeding!$K$4:$K$499,D799, 0),""),"")</f>
        <v/>
      </c>
      <c r="F799" t="str">
        <f t="array" aca="1" ref="F799" ca="1">IFERROR(_xlfn.IFNA(INDEX(Breeding!$M$4:$M$499,D799, 0),""),"")</f>
        <v/>
      </c>
      <c r="G799" t="str">
        <f t="array" aca="1" ref="G799" ca="1">IFERROR(_xlfn.IFNA(INDEX(Breeding!$N$4:$N$499,D799, 0),""),"")</f>
        <v/>
      </c>
      <c r="H799" t="str">
        <f ca="1">_xlfn.IFNA(INDEX(Colony!$N$6:$N$15,MATCH(G799,Colony!$D$6:$D$15)),"")</f>
        <v/>
      </c>
      <c r="I799" s="12" t="str">
        <f t="shared" ca="1" si="22"/>
        <v/>
      </c>
    </row>
    <row r="800" spans="4:9" x14ac:dyDescent="0.25">
      <c r="D800">
        <f t="shared" ca="1" si="23"/>
        <v>805</v>
      </c>
      <c r="E800" s="2" t="str">
        <f t="array" aca="1" ref="E800" ca="1">IFERROR(_xlfn.IFNA(INDEX(Breeding!$K$4:$K$499,D800, 0),""),"")</f>
        <v/>
      </c>
      <c r="F800" t="str">
        <f t="array" aca="1" ref="F800" ca="1">IFERROR(_xlfn.IFNA(INDEX(Breeding!$M$4:$M$499,D800, 0),""),"")</f>
        <v/>
      </c>
      <c r="G800" t="str">
        <f t="array" aca="1" ref="G800" ca="1">IFERROR(_xlfn.IFNA(INDEX(Breeding!$N$4:$N$499,D800, 0),""),"")</f>
        <v/>
      </c>
      <c r="H800" t="str">
        <f ca="1">_xlfn.IFNA(INDEX(Colony!$N$6:$N$15,MATCH(G800,Colony!$D$6:$D$15)),"")</f>
        <v/>
      </c>
      <c r="I800" s="12" t="str">
        <f t="shared" ca="1" si="22"/>
        <v/>
      </c>
    </row>
    <row r="801" spans="4:9" x14ac:dyDescent="0.25">
      <c r="D801">
        <f t="shared" ca="1" si="23"/>
        <v>806</v>
      </c>
      <c r="E801" s="2" t="str">
        <f t="array" aca="1" ref="E801" ca="1">IFERROR(_xlfn.IFNA(INDEX(Breeding!$K$4:$K$499,D801, 0),""),"")</f>
        <v/>
      </c>
      <c r="F801" t="str">
        <f t="array" aca="1" ref="F801" ca="1">IFERROR(_xlfn.IFNA(INDEX(Breeding!$M$4:$M$499,D801, 0),""),"")</f>
        <v/>
      </c>
      <c r="G801" t="str">
        <f t="array" aca="1" ref="G801" ca="1">IFERROR(_xlfn.IFNA(INDEX(Breeding!$N$4:$N$499,D801, 0),""),"")</f>
        <v/>
      </c>
      <c r="H801" t="str">
        <f ca="1">_xlfn.IFNA(INDEX(Colony!$N$6:$N$15,MATCH(G801,Colony!$D$6:$D$15)),"")</f>
        <v/>
      </c>
      <c r="I801" s="12" t="str">
        <f t="shared" ca="1" si="22"/>
        <v/>
      </c>
    </row>
    <row r="802" spans="4:9" x14ac:dyDescent="0.25">
      <c r="D802">
        <f t="shared" ca="1" si="23"/>
        <v>807</v>
      </c>
      <c r="E802" s="2" t="str">
        <f t="array" aca="1" ref="E802" ca="1">IFERROR(_xlfn.IFNA(INDEX(Breeding!$K$4:$K$499,D802, 0),""),"")</f>
        <v/>
      </c>
      <c r="F802" t="str">
        <f t="array" aca="1" ref="F802" ca="1">IFERROR(_xlfn.IFNA(INDEX(Breeding!$M$4:$M$499,D802, 0),""),"")</f>
        <v/>
      </c>
      <c r="G802" t="str">
        <f t="array" aca="1" ref="G802" ca="1">IFERROR(_xlfn.IFNA(INDEX(Breeding!$N$4:$N$499,D802, 0),""),"")</f>
        <v/>
      </c>
      <c r="H802" t="str">
        <f ca="1">_xlfn.IFNA(INDEX(Colony!$N$6:$N$15,MATCH(G802,Colony!$D$6:$D$15)),"")</f>
        <v/>
      </c>
      <c r="I802" s="12" t="str">
        <f t="shared" ca="1" si="22"/>
        <v/>
      </c>
    </row>
    <row r="803" spans="4:9" x14ac:dyDescent="0.25">
      <c r="D803">
        <f t="shared" ca="1" si="23"/>
        <v>808</v>
      </c>
      <c r="E803" s="2" t="str">
        <f t="array" aca="1" ref="E803" ca="1">IFERROR(_xlfn.IFNA(INDEX(Breeding!$K$4:$K$499,D803, 0),""),"")</f>
        <v/>
      </c>
      <c r="F803" t="str">
        <f t="array" aca="1" ref="F803" ca="1">IFERROR(_xlfn.IFNA(INDEX(Breeding!$M$4:$M$499,D803, 0),""),"")</f>
        <v/>
      </c>
      <c r="G803" t="str">
        <f t="array" aca="1" ref="G803" ca="1">IFERROR(_xlfn.IFNA(INDEX(Breeding!$N$4:$N$499,D803, 0),""),"")</f>
        <v/>
      </c>
      <c r="H803" t="str">
        <f ca="1">_xlfn.IFNA(INDEX(Colony!$N$6:$N$15,MATCH(G803,Colony!$D$6:$D$15)),"")</f>
        <v/>
      </c>
      <c r="I803" s="12" t="str">
        <f t="shared" ca="1" si="22"/>
        <v/>
      </c>
    </row>
    <row r="804" spans="4:9" x14ac:dyDescent="0.25">
      <c r="D804">
        <f t="shared" ca="1" si="23"/>
        <v>809</v>
      </c>
      <c r="E804" s="2" t="str">
        <f t="array" aca="1" ref="E804" ca="1">IFERROR(_xlfn.IFNA(INDEX(Breeding!$K$4:$K$499,D804, 0),""),"")</f>
        <v/>
      </c>
      <c r="F804" t="str">
        <f t="array" aca="1" ref="F804" ca="1">IFERROR(_xlfn.IFNA(INDEX(Breeding!$M$4:$M$499,D804, 0),""),"")</f>
        <v/>
      </c>
      <c r="G804" t="str">
        <f t="array" aca="1" ref="G804" ca="1">IFERROR(_xlfn.IFNA(INDEX(Breeding!$N$4:$N$499,D804, 0),""),"")</f>
        <v/>
      </c>
      <c r="H804" t="str">
        <f ca="1">_xlfn.IFNA(INDEX(Colony!$N$6:$N$15,MATCH(G804,Colony!$D$6:$D$15)),"")</f>
        <v/>
      </c>
      <c r="I804" s="12" t="str">
        <f t="shared" ca="1" si="22"/>
        <v/>
      </c>
    </row>
    <row r="805" spans="4:9" x14ac:dyDescent="0.25">
      <c r="D805">
        <f t="shared" ca="1" si="23"/>
        <v>810</v>
      </c>
      <c r="E805" s="2" t="str">
        <f t="array" aca="1" ref="E805" ca="1">IFERROR(_xlfn.IFNA(INDEX(Breeding!$K$4:$K$499,D805, 0),""),"")</f>
        <v/>
      </c>
      <c r="F805" t="str">
        <f t="array" aca="1" ref="F805" ca="1">IFERROR(_xlfn.IFNA(INDEX(Breeding!$M$4:$M$499,D805, 0),""),"")</f>
        <v/>
      </c>
      <c r="G805" t="str">
        <f t="array" aca="1" ref="G805" ca="1">IFERROR(_xlfn.IFNA(INDEX(Breeding!$N$4:$N$499,D805, 0),""),"")</f>
        <v/>
      </c>
      <c r="H805" t="str">
        <f ca="1">_xlfn.IFNA(INDEX(Colony!$N$6:$N$15,MATCH(G805,Colony!$D$6:$D$15)),"")</f>
        <v/>
      </c>
      <c r="I805" s="12" t="str">
        <f t="shared" ref="I805:I868" ca="1" si="24">IFERROR(E805+21,"")</f>
        <v/>
      </c>
    </row>
    <row r="806" spans="4:9" x14ac:dyDescent="0.25">
      <c r="D806">
        <f t="shared" ca="1" si="23"/>
        <v>811</v>
      </c>
      <c r="E806" s="2" t="str">
        <f t="array" aca="1" ref="E806" ca="1">IFERROR(_xlfn.IFNA(INDEX(Breeding!$K$4:$K$499,D806, 0),""),"")</f>
        <v/>
      </c>
      <c r="F806" t="str">
        <f t="array" aca="1" ref="F806" ca="1">IFERROR(_xlfn.IFNA(INDEX(Breeding!$M$4:$M$499,D806, 0),""),"")</f>
        <v/>
      </c>
      <c r="G806" t="str">
        <f t="array" aca="1" ref="G806" ca="1">IFERROR(_xlfn.IFNA(INDEX(Breeding!$N$4:$N$499,D806, 0),""),"")</f>
        <v/>
      </c>
      <c r="H806" t="str">
        <f ca="1">_xlfn.IFNA(INDEX(Colony!$N$6:$N$15,MATCH(G806,Colony!$D$6:$D$15)),"")</f>
        <v/>
      </c>
      <c r="I806" s="12" t="str">
        <f t="shared" ca="1" si="24"/>
        <v/>
      </c>
    </row>
    <row r="807" spans="4:9" x14ac:dyDescent="0.25">
      <c r="D807">
        <f t="shared" ca="1" si="23"/>
        <v>812</v>
      </c>
      <c r="E807" s="2" t="str">
        <f t="array" aca="1" ref="E807" ca="1">IFERROR(_xlfn.IFNA(INDEX(Breeding!$K$4:$K$499,D807, 0),""),"")</f>
        <v/>
      </c>
      <c r="F807" t="str">
        <f t="array" aca="1" ref="F807" ca="1">IFERROR(_xlfn.IFNA(INDEX(Breeding!$M$4:$M$499,D807, 0),""),"")</f>
        <v/>
      </c>
      <c r="G807" t="str">
        <f t="array" aca="1" ref="G807" ca="1">IFERROR(_xlfn.IFNA(INDEX(Breeding!$N$4:$N$499,D807, 0),""),"")</f>
        <v/>
      </c>
      <c r="H807" t="str">
        <f ca="1">_xlfn.IFNA(INDEX(Colony!$N$6:$N$15,MATCH(G807,Colony!$D$6:$D$15)),"")</f>
        <v/>
      </c>
      <c r="I807" s="12" t="str">
        <f t="shared" ca="1" si="24"/>
        <v/>
      </c>
    </row>
    <row r="808" spans="4:9" x14ac:dyDescent="0.25">
      <c r="D808">
        <f t="shared" ca="1" si="23"/>
        <v>813</v>
      </c>
      <c r="E808" s="2" t="str">
        <f t="array" aca="1" ref="E808" ca="1">IFERROR(_xlfn.IFNA(INDEX(Breeding!$K$4:$K$499,D808, 0),""),"")</f>
        <v/>
      </c>
      <c r="F808" t="str">
        <f t="array" aca="1" ref="F808" ca="1">IFERROR(_xlfn.IFNA(INDEX(Breeding!$M$4:$M$499,D808, 0),""),"")</f>
        <v/>
      </c>
      <c r="G808" t="str">
        <f t="array" aca="1" ref="G808" ca="1">IFERROR(_xlfn.IFNA(INDEX(Breeding!$N$4:$N$499,D808, 0),""),"")</f>
        <v/>
      </c>
      <c r="H808" t="str">
        <f ca="1">_xlfn.IFNA(INDEX(Colony!$N$6:$N$15,MATCH(G808,Colony!$D$6:$D$15)),"")</f>
        <v/>
      </c>
      <c r="I808" s="12" t="str">
        <f t="shared" ca="1" si="24"/>
        <v/>
      </c>
    </row>
    <row r="809" spans="4:9" x14ac:dyDescent="0.25">
      <c r="D809">
        <f t="shared" ca="1" si="23"/>
        <v>814</v>
      </c>
      <c r="E809" s="2" t="str">
        <f t="array" aca="1" ref="E809" ca="1">IFERROR(_xlfn.IFNA(INDEX(Breeding!$K$4:$K$499,D809, 0),""),"")</f>
        <v/>
      </c>
      <c r="F809" t="str">
        <f t="array" aca="1" ref="F809" ca="1">IFERROR(_xlfn.IFNA(INDEX(Breeding!$M$4:$M$499,D809, 0),""),"")</f>
        <v/>
      </c>
      <c r="G809" t="str">
        <f t="array" aca="1" ref="G809" ca="1">IFERROR(_xlfn.IFNA(INDEX(Breeding!$N$4:$N$499,D809, 0),""),"")</f>
        <v/>
      </c>
      <c r="H809" t="str">
        <f ca="1">_xlfn.IFNA(INDEX(Colony!$N$6:$N$15,MATCH(G809,Colony!$D$6:$D$15)),"")</f>
        <v/>
      </c>
      <c r="I809" s="12" t="str">
        <f t="shared" ca="1" si="24"/>
        <v/>
      </c>
    </row>
    <row r="810" spans="4:9" x14ac:dyDescent="0.25">
      <c r="D810">
        <f t="shared" ca="1" si="23"/>
        <v>815</v>
      </c>
      <c r="E810" s="2" t="str">
        <f t="array" aca="1" ref="E810" ca="1">IFERROR(_xlfn.IFNA(INDEX(Breeding!$K$4:$K$499,D810, 0),""),"")</f>
        <v/>
      </c>
      <c r="F810" t="str">
        <f t="array" aca="1" ref="F810" ca="1">IFERROR(_xlfn.IFNA(INDEX(Breeding!$M$4:$M$499,D810, 0),""),"")</f>
        <v/>
      </c>
      <c r="G810" t="str">
        <f t="array" aca="1" ref="G810" ca="1">IFERROR(_xlfn.IFNA(INDEX(Breeding!$N$4:$N$499,D810, 0),""),"")</f>
        <v/>
      </c>
      <c r="H810" t="str">
        <f ca="1">_xlfn.IFNA(INDEX(Colony!$N$6:$N$15,MATCH(G810,Colony!$D$6:$D$15)),"")</f>
        <v/>
      </c>
      <c r="I810" s="12" t="str">
        <f t="shared" ca="1" si="24"/>
        <v/>
      </c>
    </row>
    <row r="811" spans="4:9" x14ac:dyDescent="0.25">
      <c r="D811">
        <f t="shared" ca="1" si="23"/>
        <v>816</v>
      </c>
      <c r="E811" s="2" t="str">
        <f t="array" aca="1" ref="E811" ca="1">IFERROR(_xlfn.IFNA(INDEX(Breeding!$K$4:$K$499,D811, 0),""),"")</f>
        <v/>
      </c>
      <c r="F811" t="str">
        <f t="array" aca="1" ref="F811" ca="1">IFERROR(_xlfn.IFNA(INDEX(Breeding!$M$4:$M$499,D811, 0),""),"")</f>
        <v/>
      </c>
      <c r="G811" t="str">
        <f t="array" aca="1" ref="G811" ca="1">IFERROR(_xlfn.IFNA(INDEX(Breeding!$N$4:$N$499,D811, 0),""),"")</f>
        <v/>
      </c>
      <c r="H811" t="str">
        <f ca="1">_xlfn.IFNA(INDEX(Colony!$N$6:$N$15,MATCH(G811,Colony!$D$6:$D$15)),"")</f>
        <v/>
      </c>
      <c r="I811" s="12" t="str">
        <f t="shared" ca="1" si="24"/>
        <v/>
      </c>
    </row>
    <row r="812" spans="4:9" x14ac:dyDescent="0.25">
      <c r="D812">
        <f t="shared" ca="1" si="23"/>
        <v>817</v>
      </c>
      <c r="E812" s="2" t="str">
        <f t="array" aca="1" ref="E812" ca="1">IFERROR(_xlfn.IFNA(INDEX(Breeding!$K$4:$K$499,D812, 0),""),"")</f>
        <v/>
      </c>
      <c r="F812" t="str">
        <f t="array" aca="1" ref="F812" ca="1">IFERROR(_xlfn.IFNA(INDEX(Breeding!$M$4:$M$499,D812, 0),""),"")</f>
        <v/>
      </c>
      <c r="G812" t="str">
        <f t="array" aca="1" ref="G812" ca="1">IFERROR(_xlfn.IFNA(INDEX(Breeding!$N$4:$N$499,D812, 0),""),"")</f>
        <v/>
      </c>
      <c r="H812" t="str">
        <f ca="1">_xlfn.IFNA(INDEX(Colony!$N$6:$N$15,MATCH(G812,Colony!$D$6:$D$15)),"")</f>
        <v/>
      </c>
      <c r="I812" s="12" t="str">
        <f t="shared" ca="1" si="24"/>
        <v/>
      </c>
    </row>
    <row r="813" spans="4:9" x14ac:dyDescent="0.25">
      <c r="D813">
        <f t="shared" ca="1" si="23"/>
        <v>818</v>
      </c>
      <c r="E813" s="2" t="str">
        <f t="array" aca="1" ref="E813" ca="1">IFERROR(_xlfn.IFNA(INDEX(Breeding!$K$4:$K$499,D813, 0),""),"")</f>
        <v/>
      </c>
      <c r="F813" t="str">
        <f t="array" aca="1" ref="F813" ca="1">IFERROR(_xlfn.IFNA(INDEX(Breeding!$M$4:$M$499,D813, 0),""),"")</f>
        <v/>
      </c>
      <c r="G813" t="str">
        <f t="array" aca="1" ref="G813" ca="1">IFERROR(_xlfn.IFNA(INDEX(Breeding!$N$4:$N$499,D813, 0),""),"")</f>
        <v/>
      </c>
      <c r="H813" t="str">
        <f ca="1">_xlfn.IFNA(INDEX(Colony!$N$6:$N$15,MATCH(G813,Colony!$D$6:$D$15)),"")</f>
        <v/>
      </c>
      <c r="I813" s="12" t="str">
        <f t="shared" ca="1" si="24"/>
        <v/>
      </c>
    </row>
    <row r="814" spans="4:9" x14ac:dyDescent="0.25">
      <c r="D814">
        <f t="shared" ca="1" si="23"/>
        <v>819</v>
      </c>
      <c r="E814" s="2" t="str">
        <f t="array" aca="1" ref="E814" ca="1">IFERROR(_xlfn.IFNA(INDEX(Breeding!$K$4:$K$499,D814, 0),""),"")</f>
        <v/>
      </c>
      <c r="F814" t="str">
        <f t="array" aca="1" ref="F814" ca="1">IFERROR(_xlfn.IFNA(INDEX(Breeding!$M$4:$M$499,D814, 0),""),"")</f>
        <v/>
      </c>
      <c r="G814" t="str">
        <f t="array" aca="1" ref="G814" ca="1">IFERROR(_xlfn.IFNA(INDEX(Breeding!$N$4:$N$499,D814, 0),""),"")</f>
        <v/>
      </c>
      <c r="H814" t="str">
        <f ca="1">_xlfn.IFNA(INDEX(Colony!$N$6:$N$15,MATCH(G814,Colony!$D$6:$D$15)),"")</f>
        <v/>
      </c>
      <c r="I814" s="12" t="str">
        <f t="shared" ca="1" si="24"/>
        <v/>
      </c>
    </row>
    <row r="815" spans="4:9" x14ac:dyDescent="0.25">
      <c r="D815">
        <f t="shared" ca="1" si="23"/>
        <v>820</v>
      </c>
      <c r="E815" s="2" t="str">
        <f t="array" aca="1" ref="E815" ca="1">IFERROR(_xlfn.IFNA(INDEX(Breeding!$K$4:$K$499,D815, 0),""),"")</f>
        <v/>
      </c>
      <c r="F815" t="str">
        <f t="array" aca="1" ref="F815" ca="1">IFERROR(_xlfn.IFNA(INDEX(Breeding!$M$4:$M$499,D815, 0),""),"")</f>
        <v/>
      </c>
      <c r="G815" t="str">
        <f t="array" aca="1" ref="G815" ca="1">IFERROR(_xlfn.IFNA(INDEX(Breeding!$N$4:$N$499,D815, 0),""),"")</f>
        <v/>
      </c>
      <c r="H815" t="str">
        <f ca="1">_xlfn.IFNA(INDEX(Colony!$N$6:$N$15,MATCH(G815,Colony!$D$6:$D$15)),"")</f>
        <v/>
      </c>
      <c r="I815" s="12" t="str">
        <f t="shared" ca="1" si="24"/>
        <v/>
      </c>
    </row>
    <row r="816" spans="4:9" x14ac:dyDescent="0.25">
      <c r="D816">
        <f t="shared" ca="1" si="23"/>
        <v>821</v>
      </c>
      <c r="E816" s="2" t="str">
        <f t="array" aca="1" ref="E816" ca="1">IFERROR(_xlfn.IFNA(INDEX(Breeding!$K$4:$K$499,D816, 0),""),"")</f>
        <v/>
      </c>
      <c r="F816" t="str">
        <f t="array" aca="1" ref="F816" ca="1">IFERROR(_xlfn.IFNA(INDEX(Breeding!$M$4:$M$499,D816, 0),""),"")</f>
        <v/>
      </c>
      <c r="G816" t="str">
        <f t="array" aca="1" ref="G816" ca="1">IFERROR(_xlfn.IFNA(INDEX(Breeding!$N$4:$N$499,D816, 0),""),"")</f>
        <v/>
      </c>
      <c r="H816" t="str">
        <f ca="1">_xlfn.IFNA(INDEX(Colony!$N$6:$N$15,MATCH(G816,Colony!$D$6:$D$15)),"")</f>
        <v/>
      </c>
      <c r="I816" s="12" t="str">
        <f t="shared" ca="1" si="24"/>
        <v/>
      </c>
    </row>
    <row r="817" spans="4:9" x14ac:dyDescent="0.25">
      <c r="D817">
        <f t="shared" ca="1" si="23"/>
        <v>822</v>
      </c>
      <c r="E817" s="2" t="str">
        <f t="array" aca="1" ref="E817" ca="1">IFERROR(_xlfn.IFNA(INDEX(Breeding!$K$4:$K$499,D817, 0),""),"")</f>
        <v/>
      </c>
      <c r="F817" t="str">
        <f t="array" aca="1" ref="F817" ca="1">IFERROR(_xlfn.IFNA(INDEX(Breeding!$M$4:$M$499,D817, 0),""),"")</f>
        <v/>
      </c>
      <c r="G817" t="str">
        <f t="array" aca="1" ref="G817" ca="1">IFERROR(_xlfn.IFNA(INDEX(Breeding!$N$4:$N$499,D817, 0),""),"")</f>
        <v/>
      </c>
      <c r="H817" t="str">
        <f ca="1">_xlfn.IFNA(INDEX(Colony!$N$6:$N$15,MATCH(G817,Colony!$D$6:$D$15)),"")</f>
        <v/>
      </c>
      <c r="I817" s="12" t="str">
        <f t="shared" ca="1" si="24"/>
        <v/>
      </c>
    </row>
    <row r="818" spans="4:9" x14ac:dyDescent="0.25">
      <c r="D818">
        <f t="shared" ca="1" si="23"/>
        <v>823</v>
      </c>
      <c r="E818" s="2" t="str">
        <f t="array" aca="1" ref="E818" ca="1">IFERROR(_xlfn.IFNA(INDEX(Breeding!$K$4:$K$499,D818, 0),""),"")</f>
        <v/>
      </c>
      <c r="F818" t="str">
        <f t="array" aca="1" ref="F818" ca="1">IFERROR(_xlfn.IFNA(INDEX(Breeding!$M$4:$M$499,D818, 0),""),"")</f>
        <v/>
      </c>
      <c r="G818" t="str">
        <f t="array" aca="1" ref="G818" ca="1">IFERROR(_xlfn.IFNA(INDEX(Breeding!$N$4:$N$499,D818, 0),""),"")</f>
        <v/>
      </c>
      <c r="H818" t="str">
        <f ca="1">_xlfn.IFNA(INDEX(Colony!$N$6:$N$15,MATCH(G818,Colony!$D$6:$D$15)),"")</f>
        <v/>
      </c>
      <c r="I818" s="12" t="str">
        <f t="shared" ca="1" si="24"/>
        <v/>
      </c>
    </row>
    <row r="819" spans="4:9" x14ac:dyDescent="0.25">
      <c r="D819">
        <f t="shared" ca="1" si="23"/>
        <v>824</v>
      </c>
      <c r="E819" s="2" t="str">
        <f t="array" aca="1" ref="E819" ca="1">IFERROR(_xlfn.IFNA(INDEX(Breeding!$K$4:$K$499,D819, 0),""),"")</f>
        <v/>
      </c>
      <c r="F819" t="str">
        <f t="array" aca="1" ref="F819" ca="1">IFERROR(_xlfn.IFNA(INDEX(Breeding!$M$4:$M$499,D819, 0),""),"")</f>
        <v/>
      </c>
      <c r="G819" t="str">
        <f t="array" aca="1" ref="G819" ca="1">IFERROR(_xlfn.IFNA(INDEX(Breeding!$N$4:$N$499,D819, 0),""),"")</f>
        <v/>
      </c>
      <c r="H819" t="str">
        <f ca="1">_xlfn.IFNA(INDEX(Colony!$N$6:$N$15,MATCH(G819,Colony!$D$6:$D$15)),"")</f>
        <v/>
      </c>
      <c r="I819" s="12" t="str">
        <f t="shared" ca="1" si="24"/>
        <v/>
      </c>
    </row>
    <row r="820" spans="4:9" x14ac:dyDescent="0.25">
      <c r="D820">
        <f t="shared" ca="1" si="23"/>
        <v>825</v>
      </c>
      <c r="E820" s="2" t="str">
        <f t="array" aca="1" ref="E820" ca="1">IFERROR(_xlfn.IFNA(INDEX(Breeding!$K$4:$K$499,D820, 0),""),"")</f>
        <v/>
      </c>
      <c r="F820" t="str">
        <f t="array" aca="1" ref="F820" ca="1">IFERROR(_xlfn.IFNA(INDEX(Breeding!$M$4:$M$499,D820, 0),""),"")</f>
        <v/>
      </c>
      <c r="G820" t="str">
        <f t="array" aca="1" ref="G820" ca="1">IFERROR(_xlfn.IFNA(INDEX(Breeding!$N$4:$N$499,D820, 0),""),"")</f>
        <v/>
      </c>
      <c r="H820" t="str">
        <f ca="1">_xlfn.IFNA(INDEX(Colony!$N$6:$N$15,MATCH(G820,Colony!$D$6:$D$15)),"")</f>
        <v/>
      </c>
      <c r="I820" s="12" t="str">
        <f t="shared" ca="1" si="24"/>
        <v/>
      </c>
    </row>
    <row r="821" spans="4:9" x14ac:dyDescent="0.25">
      <c r="D821">
        <f t="shared" ca="1" si="23"/>
        <v>826</v>
      </c>
      <c r="E821" s="2" t="str">
        <f t="array" aca="1" ref="E821" ca="1">IFERROR(_xlfn.IFNA(INDEX(Breeding!$K$4:$K$499,D821, 0),""),"")</f>
        <v/>
      </c>
      <c r="F821" t="str">
        <f t="array" aca="1" ref="F821" ca="1">IFERROR(_xlfn.IFNA(INDEX(Breeding!$M$4:$M$499,D821, 0),""),"")</f>
        <v/>
      </c>
      <c r="G821" t="str">
        <f t="array" aca="1" ref="G821" ca="1">IFERROR(_xlfn.IFNA(INDEX(Breeding!$N$4:$N$499,D821, 0),""),"")</f>
        <v/>
      </c>
      <c r="H821" t="str">
        <f ca="1">_xlfn.IFNA(INDEX(Colony!$N$6:$N$15,MATCH(G821,Colony!$D$6:$D$15)),"")</f>
        <v/>
      </c>
      <c r="I821" s="12" t="str">
        <f t="shared" ca="1" si="24"/>
        <v/>
      </c>
    </row>
    <row r="822" spans="4:9" x14ac:dyDescent="0.25">
      <c r="D822">
        <f t="shared" ca="1" si="23"/>
        <v>827</v>
      </c>
      <c r="E822" s="2" t="str">
        <f t="array" aca="1" ref="E822" ca="1">IFERROR(_xlfn.IFNA(INDEX(Breeding!$K$4:$K$499,D822, 0),""),"")</f>
        <v/>
      </c>
      <c r="F822" t="str">
        <f t="array" aca="1" ref="F822" ca="1">IFERROR(_xlfn.IFNA(INDEX(Breeding!$M$4:$M$499,D822, 0),""),"")</f>
        <v/>
      </c>
      <c r="G822" t="str">
        <f t="array" aca="1" ref="G822" ca="1">IFERROR(_xlfn.IFNA(INDEX(Breeding!$N$4:$N$499,D822, 0),""),"")</f>
        <v/>
      </c>
      <c r="H822" t="str">
        <f ca="1">_xlfn.IFNA(INDEX(Colony!$N$6:$N$15,MATCH(G822,Colony!$D$6:$D$15)),"")</f>
        <v/>
      </c>
      <c r="I822" s="12" t="str">
        <f t="shared" ca="1" si="24"/>
        <v/>
      </c>
    </row>
    <row r="823" spans="4:9" x14ac:dyDescent="0.25">
      <c r="D823">
        <f t="shared" ca="1" si="23"/>
        <v>828</v>
      </c>
      <c r="E823" s="2" t="str">
        <f t="array" aca="1" ref="E823" ca="1">IFERROR(_xlfn.IFNA(INDEX(Breeding!$K$4:$K$499,D823, 0),""),"")</f>
        <v/>
      </c>
      <c r="F823" t="str">
        <f t="array" aca="1" ref="F823" ca="1">IFERROR(_xlfn.IFNA(INDEX(Breeding!$M$4:$M$499,D823, 0),""),"")</f>
        <v/>
      </c>
      <c r="G823" t="str">
        <f t="array" aca="1" ref="G823" ca="1">IFERROR(_xlfn.IFNA(INDEX(Breeding!$N$4:$N$499,D823, 0),""),"")</f>
        <v/>
      </c>
      <c r="H823" t="str">
        <f ca="1">_xlfn.IFNA(INDEX(Colony!$N$6:$N$15,MATCH(G823,Colony!$D$6:$D$15)),"")</f>
        <v/>
      </c>
      <c r="I823" s="12" t="str">
        <f t="shared" ca="1" si="24"/>
        <v/>
      </c>
    </row>
    <row r="824" spans="4:9" x14ac:dyDescent="0.25">
      <c r="D824">
        <f t="shared" ca="1" si="23"/>
        <v>829</v>
      </c>
      <c r="E824" s="2" t="str">
        <f t="array" aca="1" ref="E824" ca="1">IFERROR(_xlfn.IFNA(INDEX(Breeding!$K$4:$K$499,D824, 0),""),"")</f>
        <v/>
      </c>
      <c r="F824" t="str">
        <f t="array" aca="1" ref="F824" ca="1">IFERROR(_xlfn.IFNA(INDEX(Breeding!$M$4:$M$499,D824, 0),""),"")</f>
        <v/>
      </c>
      <c r="G824" t="str">
        <f t="array" aca="1" ref="G824" ca="1">IFERROR(_xlfn.IFNA(INDEX(Breeding!$N$4:$N$499,D824, 0),""),"")</f>
        <v/>
      </c>
      <c r="H824" t="str">
        <f ca="1">_xlfn.IFNA(INDEX(Colony!$N$6:$N$15,MATCH(G824,Colony!$D$6:$D$15)),"")</f>
        <v/>
      </c>
      <c r="I824" s="12" t="str">
        <f t="shared" ca="1" si="24"/>
        <v/>
      </c>
    </row>
    <row r="825" spans="4:9" x14ac:dyDescent="0.25">
      <c r="D825">
        <f t="shared" ca="1" si="23"/>
        <v>830</v>
      </c>
      <c r="E825" s="2" t="str">
        <f t="array" aca="1" ref="E825" ca="1">IFERROR(_xlfn.IFNA(INDEX(Breeding!$K$4:$K$499,D825, 0),""),"")</f>
        <v/>
      </c>
      <c r="F825" t="str">
        <f t="array" aca="1" ref="F825" ca="1">IFERROR(_xlfn.IFNA(INDEX(Breeding!$M$4:$M$499,D825, 0),""),"")</f>
        <v/>
      </c>
      <c r="G825" t="str">
        <f t="array" aca="1" ref="G825" ca="1">IFERROR(_xlfn.IFNA(INDEX(Breeding!$N$4:$N$499,D825, 0),""),"")</f>
        <v/>
      </c>
      <c r="H825" t="str">
        <f ca="1">_xlfn.IFNA(INDEX(Colony!$N$6:$N$15,MATCH(G825,Colony!$D$6:$D$15)),"")</f>
        <v/>
      </c>
      <c r="I825" s="12" t="str">
        <f t="shared" ca="1" si="24"/>
        <v/>
      </c>
    </row>
    <row r="826" spans="4:9" x14ac:dyDescent="0.25">
      <c r="D826">
        <f t="shared" ca="1" si="23"/>
        <v>831</v>
      </c>
      <c r="E826" s="2" t="str">
        <f t="array" aca="1" ref="E826" ca="1">IFERROR(_xlfn.IFNA(INDEX(Breeding!$K$4:$K$499,D826, 0),""),"")</f>
        <v/>
      </c>
      <c r="F826" t="str">
        <f t="array" aca="1" ref="F826" ca="1">IFERROR(_xlfn.IFNA(INDEX(Breeding!$M$4:$M$499,D826, 0),""),"")</f>
        <v/>
      </c>
      <c r="G826" t="str">
        <f t="array" aca="1" ref="G826" ca="1">IFERROR(_xlfn.IFNA(INDEX(Breeding!$N$4:$N$499,D826, 0),""),"")</f>
        <v/>
      </c>
      <c r="H826" t="str">
        <f ca="1">_xlfn.IFNA(INDEX(Colony!$N$6:$N$15,MATCH(G826,Colony!$D$6:$D$15)),"")</f>
        <v/>
      </c>
      <c r="I826" s="12" t="str">
        <f t="shared" ca="1" si="24"/>
        <v/>
      </c>
    </row>
    <row r="827" spans="4:9" x14ac:dyDescent="0.25">
      <c r="D827">
        <f t="shared" ca="1" si="23"/>
        <v>832</v>
      </c>
      <c r="E827" s="2" t="str">
        <f t="array" aca="1" ref="E827" ca="1">IFERROR(_xlfn.IFNA(INDEX(Breeding!$K$4:$K$499,D827, 0),""),"")</f>
        <v/>
      </c>
      <c r="F827" t="str">
        <f t="array" aca="1" ref="F827" ca="1">IFERROR(_xlfn.IFNA(INDEX(Breeding!$M$4:$M$499,D827, 0),""),"")</f>
        <v/>
      </c>
      <c r="G827" t="str">
        <f t="array" aca="1" ref="G827" ca="1">IFERROR(_xlfn.IFNA(INDEX(Breeding!$N$4:$N$499,D827, 0),""),"")</f>
        <v/>
      </c>
      <c r="H827" t="str">
        <f ca="1">_xlfn.IFNA(INDEX(Colony!$N$6:$N$15,MATCH(G827,Colony!$D$6:$D$15)),"")</f>
        <v/>
      </c>
      <c r="I827" s="12" t="str">
        <f t="shared" ca="1" si="24"/>
        <v/>
      </c>
    </row>
    <row r="828" spans="4:9" x14ac:dyDescent="0.25">
      <c r="D828">
        <f t="shared" ca="1" si="23"/>
        <v>833</v>
      </c>
      <c r="E828" s="2" t="str">
        <f t="array" aca="1" ref="E828" ca="1">IFERROR(_xlfn.IFNA(INDEX(Breeding!$K$4:$K$499,D828, 0),""),"")</f>
        <v/>
      </c>
      <c r="F828" t="str">
        <f t="array" aca="1" ref="F828" ca="1">IFERROR(_xlfn.IFNA(INDEX(Breeding!$M$4:$M$499,D828, 0),""),"")</f>
        <v/>
      </c>
      <c r="G828" t="str">
        <f t="array" aca="1" ref="G828" ca="1">IFERROR(_xlfn.IFNA(INDEX(Breeding!$N$4:$N$499,D828, 0),""),"")</f>
        <v/>
      </c>
      <c r="H828" t="str">
        <f ca="1">_xlfn.IFNA(INDEX(Colony!$N$6:$N$15,MATCH(G828,Colony!$D$6:$D$15)),"")</f>
        <v/>
      </c>
      <c r="I828" s="12" t="str">
        <f t="shared" ca="1" si="24"/>
        <v/>
      </c>
    </row>
    <row r="829" spans="4:9" x14ac:dyDescent="0.25">
      <c r="D829">
        <f t="shared" ca="1" si="23"/>
        <v>834</v>
      </c>
      <c r="E829" s="2" t="str">
        <f t="array" aca="1" ref="E829" ca="1">IFERROR(_xlfn.IFNA(INDEX(Breeding!$K$4:$K$499,D829, 0),""),"")</f>
        <v/>
      </c>
      <c r="F829" t="str">
        <f t="array" aca="1" ref="F829" ca="1">IFERROR(_xlfn.IFNA(INDEX(Breeding!$M$4:$M$499,D829, 0),""),"")</f>
        <v/>
      </c>
      <c r="G829" t="str">
        <f t="array" aca="1" ref="G829" ca="1">IFERROR(_xlfn.IFNA(INDEX(Breeding!$N$4:$N$499,D829, 0),""),"")</f>
        <v/>
      </c>
      <c r="H829" t="str">
        <f ca="1">_xlfn.IFNA(INDEX(Colony!$N$6:$N$15,MATCH(G829,Colony!$D$6:$D$15)),"")</f>
        <v/>
      </c>
      <c r="I829" s="12" t="str">
        <f t="shared" ca="1" si="24"/>
        <v/>
      </c>
    </row>
    <row r="830" spans="4:9" x14ac:dyDescent="0.25">
      <c r="D830">
        <f t="shared" ca="1" si="23"/>
        <v>835</v>
      </c>
      <c r="E830" s="2" t="str">
        <f t="array" aca="1" ref="E830" ca="1">IFERROR(_xlfn.IFNA(INDEX(Breeding!$K$4:$K$499,D830, 0),""),"")</f>
        <v/>
      </c>
      <c r="F830" t="str">
        <f t="array" aca="1" ref="F830" ca="1">IFERROR(_xlfn.IFNA(INDEX(Breeding!$M$4:$M$499,D830, 0),""),"")</f>
        <v/>
      </c>
      <c r="G830" t="str">
        <f t="array" aca="1" ref="G830" ca="1">IFERROR(_xlfn.IFNA(INDEX(Breeding!$N$4:$N$499,D830, 0),""),"")</f>
        <v/>
      </c>
      <c r="H830" t="str">
        <f ca="1">_xlfn.IFNA(INDEX(Colony!$N$6:$N$15,MATCH(G830,Colony!$D$6:$D$15)),"")</f>
        <v/>
      </c>
      <c r="I830" s="12" t="str">
        <f t="shared" ca="1" si="24"/>
        <v/>
      </c>
    </row>
    <row r="831" spans="4:9" x14ac:dyDescent="0.25">
      <c r="D831">
        <f t="shared" ca="1" si="23"/>
        <v>836</v>
      </c>
      <c r="E831" s="2" t="str">
        <f t="array" aca="1" ref="E831" ca="1">IFERROR(_xlfn.IFNA(INDEX(Breeding!$K$4:$K$499,D831, 0),""),"")</f>
        <v/>
      </c>
      <c r="F831" t="str">
        <f t="array" aca="1" ref="F831" ca="1">IFERROR(_xlfn.IFNA(INDEX(Breeding!$M$4:$M$499,D831, 0),""),"")</f>
        <v/>
      </c>
      <c r="G831" t="str">
        <f t="array" aca="1" ref="G831" ca="1">IFERROR(_xlfn.IFNA(INDEX(Breeding!$N$4:$N$499,D831, 0),""),"")</f>
        <v/>
      </c>
      <c r="H831" t="str">
        <f ca="1">_xlfn.IFNA(INDEX(Colony!$N$6:$N$15,MATCH(G831,Colony!$D$6:$D$15)),"")</f>
        <v/>
      </c>
      <c r="I831" s="12" t="str">
        <f t="shared" ca="1" si="24"/>
        <v/>
      </c>
    </row>
    <row r="832" spans="4:9" x14ac:dyDescent="0.25">
      <c r="D832">
        <f t="shared" ca="1" si="23"/>
        <v>837</v>
      </c>
      <c r="E832" s="2" t="str">
        <f t="array" aca="1" ref="E832" ca="1">IFERROR(_xlfn.IFNA(INDEX(Breeding!$K$4:$K$499,D832, 0),""),"")</f>
        <v/>
      </c>
      <c r="F832" t="str">
        <f t="array" aca="1" ref="F832" ca="1">IFERROR(_xlfn.IFNA(INDEX(Breeding!$M$4:$M$499,D832, 0),""),"")</f>
        <v/>
      </c>
      <c r="G832" t="str">
        <f t="array" aca="1" ref="G832" ca="1">IFERROR(_xlfn.IFNA(INDEX(Breeding!$N$4:$N$499,D832, 0),""),"")</f>
        <v/>
      </c>
      <c r="H832" t="str">
        <f ca="1">_xlfn.IFNA(INDEX(Colony!$N$6:$N$15,MATCH(G832,Colony!$D$6:$D$15)),"")</f>
        <v/>
      </c>
      <c r="I832" s="12" t="str">
        <f t="shared" ca="1" si="24"/>
        <v/>
      </c>
    </row>
    <row r="833" spans="4:9" x14ac:dyDescent="0.25">
      <c r="D833">
        <f t="shared" ca="1" si="23"/>
        <v>838</v>
      </c>
      <c r="E833" s="2" t="str">
        <f t="array" aca="1" ref="E833" ca="1">IFERROR(_xlfn.IFNA(INDEX(Breeding!$K$4:$K$499,D833, 0),""),"")</f>
        <v/>
      </c>
      <c r="F833" t="str">
        <f t="array" aca="1" ref="F833" ca="1">IFERROR(_xlfn.IFNA(INDEX(Breeding!$M$4:$M$499,D833, 0),""),"")</f>
        <v/>
      </c>
      <c r="G833" t="str">
        <f t="array" aca="1" ref="G833" ca="1">IFERROR(_xlfn.IFNA(INDEX(Breeding!$N$4:$N$499,D833, 0),""),"")</f>
        <v/>
      </c>
      <c r="H833" t="str">
        <f ca="1">_xlfn.IFNA(INDEX(Colony!$N$6:$N$15,MATCH(G833,Colony!$D$6:$D$15)),"")</f>
        <v/>
      </c>
      <c r="I833" s="12" t="str">
        <f t="shared" ca="1" si="24"/>
        <v/>
      </c>
    </row>
    <row r="834" spans="4:9" x14ac:dyDescent="0.25">
      <c r="D834">
        <f t="shared" ca="1" si="23"/>
        <v>839</v>
      </c>
      <c r="E834" s="2" t="str">
        <f t="array" aca="1" ref="E834" ca="1">IFERROR(_xlfn.IFNA(INDEX(Breeding!$K$4:$K$499,D834, 0),""),"")</f>
        <v/>
      </c>
      <c r="F834" t="str">
        <f t="array" aca="1" ref="F834" ca="1">IFERROR(_xlfn.IFNA(INDEX(Breeding!$M$4:$M$499,D834, 0),""),"")</f>
        <v/>
      </c>
      <c r="G834" t="str">
        <f t="array" aca="1" ref="G834" ca="1">IFERROR(_xlfn.IFNA(INDEX(Breeding!$N$4:$N$499,D834, 0),""),"")</f>
        <v/>
      </c>
      <c r="H834" t="str">
        <f ca="1">_xlfn.IFNA(INDEX(Colony!$N$6:$N$15,MATCH(G834,Colony!$D$6:$D$15)),"")</f>
        <v/>
      </c>
      <c r="I834" s="12" t="str">
        <f t="shared" ca="1" si="24"/>
        <v/>
      </c>
    </row>
    <row r="835" spans="4:9" x14ac:dyDescent="0.25">
      <c r="D835">
        <f t="shared" ca="1" si="23"/>
        <v>840</v>
      </c>
      <c r="E835" s="2" t="str">
        <f t="array" aca="1" ref="E835" ca="1">IFERROR(_xlfn.IFNA(INDEX(Breeding!$K$4:$K$499,D835, 0),""),"")</f>
        <v/>
      </c>
      <c r="F835" t="str">
        <f t="array" aca="1" ref="F835" ca="1">IFERROR(_xlfn.IFNA(INDEX(Breeding!$M$4:$M$499,D835, 0),""),"")</f>
        <v/>
      </c>
      <c r="G835" t="str">
        <f t="array" aca="1" ref="G835" ca="1">IFERROR(_xlfn.IFNA(INDEX(Breeding!$N$4:$N$499,D835, 0),""),"")</f>
        <v/>
      </c>
      <c r="H835" t="str">
        <f ca="1">_xlfn.IFNA(INDEX(Colony!$N$6:$N$15,MATCH(G835,Colony!$D$6:$D$15)),"")</f>
        <v/>
      </c>
      <c r="I835" s="12" t="str">
        <f t="shared" ca="1" si="24"/>
        <v/>
      </c>
    </row>
    <row r="836" spans="4:9" x14ac:dyDescent="0.25">
      <c r="D836">
        <f t="shared" ca="1" si="23"/>
        <v>841</v>
      </c>
      <c r="E836" s="2" t="str">
        <f t="array" aca="1" ref="E836" ca="1">IFERROR(_xlfn.IFNA(INDEX(Breeding!$K$4:$K$499,D836, 0),""),"")</f>
        <v/>
      </c>
      <c r="F836" t="str">
        <f t="array" aca="1" ref="F836" ca="1">IFERROR(_xlfn.IFNA(INDEX(Breeding!$M$4:$M$499,D836, 0),""),"")</f>
        <v/>
      </c>
      <c r="G836" t="str">
        <f t="array" aca="1" ref="G836" ca="1">IFERROR(_xlfn.IFNA(INDEX(Breeding!$N$4:$N$499,D836, 0),""),"")</f>
        <v/>
      </c>
      <c r="H836" t="str">
        <f ca="1">_xlfn.IFNA(INDEX(Colony!$N$6:$N$15,MATCH(G836,Colony!$D$6:$D$15)),"")</f>
        <v/>
      </c>
      <c r="I836" s="12" t="str">
        <f t="shared" ca="1" si="24"/>
        <v/>
      </c>
    </row>
    <row r="837" spans="4:9" x14ac:dyDescent="0.25">
      <c r="D837">
        <f t="shared" ca="1" si="23"/>
        <v>842</v>
      </c>
      <c r="E837" s="2" t="str">
        <f t="array" aca="1" ref="E837" ca="1">IFERROR(_xlfn.IFNA(INDEX(Breeding!$K$4:$K$499,D837, 0),""),"")</f>
        <v/>
      </c>
      <c r="F837" t="str">
        <f t="array" aca="1" ref="F837" ca="1">IFERROR(_xlfn.IFNA(INDEX(Breeding!$M$4:$M$499,D837, 0),""),"")</f>
        <v/>
      </c>
      <c r="G837" t="str">
        <f t="array" aca="1" ref="G837" ca="1">IFERROR(_xlfn.IFNA(INDEX(Breeding!$N$4:$N$499,D837, 0),""),"")</f>
        <v/>
      </c>
      <c r="H837" t="str">
        <f ca="1">_xlfn.IFNA(INDEX(Colony!$N$6:$N$15,MATCH(G837,Colony!$D$6:$D$15)),"")</f>
        <v/>
      </c>
      <c r="I837" s="12" t="str">
        <f t="shared" ca="1" si="24"/>
        <v/>
      </c>
    </row>
    <row r="838" spans="4:9" x14ac:dyDescent="0.25">
      <c r="D838">
        <f t="shared" ca="1" si="23"/>
        <v>843</v>
      </c>
      <c r="E838" s="2" t="str">
        <f t="array" aca="1" ref="E838" ca="1">IFERROR(_xlfn.IFNA(INDEX(Breeding!$K$4:$K$499,D838, 0),""),"")</f>
        <v/>
      </c>
      <c r="F838" t="str">
        <f t="array" aca="1" ref="F838" ca="1">IFERROR(_xlfn.IFNA(INDEX(Breeding!$M$4:$M$499,D838, 0),""),"")</f>
        <v/>
      </c>
      <c r="G838" t="str">
        <f t="array" aca="1" ref="G838" ca="1">IFERROR(_xlfn.IFNA(INDEX(Breeding!$N$4:$N$499,D838, 0),""),"")</f>
        <v/>
      </c>
      <c r="H838" t="str">
        <f ca="1">_xlfn.IFNA(INDEX(Colony!$N$6:$N$15,MATCH(G838,Colony!$D$6:$D$15)),"")</f>
        <v/>
      </c>
      <c r="I838" s="12" t="str">
        <f t="shared" ca="1" si="24"/>
        <v/>
      </c>
    </row>
    <row r="839" spans="4:9" x14ac:dyDescent="0.25">
      <c r="D839">
        <f t="shared" ca="1" si="23"/>
        <v>844</v>
      </c>
      <c r="E839" s="2" t="str">
        <f t="array" aca="1" ref="E839" ca="1">IFERROR(_xlfn.IFNA(INDEX(Breeding!$K$4:$K$499,D839, 0),""),"")</f>
        <v/>
      </c>
      <c r="F839" t="str">
        <f t="array" aca="1" ref="F839" ca="1">IFERROR(_xlfn.IFNA(INDEX(Breeding!$M$4:$M$499,D839, 0),""),"")</f>
        <v/>
      </c>
      <c r="G839" t="str">
        <f t="array" aca="1" ref="G839" ca="1">IFERROR(_xlfn.IFNA(INDEX(Breeding!$N$4:$N$499,D839, 0),""),"")</f>
        <v/>
      </c>
      <c r="H839" t="str">
        <f ca="1">_xlfn.IFNA(INDEX(Colony!$N$6:$N$15,MATCH(G839,Colony!$D$6:$D$15)),"")</f>
        <v/>
      </c>
      <c r="I839" s="12" t="str">
        <f t="shared" ca="1" si="24"/>
        <v/>
      </c>
    </row>
    <row r="840" spans="4:9" x14ac:dyDescent="0.25">
      <c r="D840">
        <f t="shared" ref="D840:D903" ca="1" si="25">D839+1</f>
        <v>845</v>
      </c>
      <c r="E840" s="2" t="str">
        <f t="array" aca="1" ref="E840" ca="1">IFERROR(_xlfn.IFNA(INDEX(Breeding!$K$4:$K$499,D840, 0),""),"")</f>
        <v/>
      </c>
      <c r="F840" t="str">
        <f t="array" aca="1" ref="F840" ca="1">IFERROR(_xlfn.IFNA(INDEX(Breeding!$M$4:$M$499,D840, 0),""),"")</f>
        <v/>
      </c>
      <c r="G840" t="str">
        <f t="array" aca="1" ref="G840" ca="1">IFERROR(_xlfn.IFNA(INDEX(Breeding!$N$4:$N$499,D840, 0),""),"")</f>
        <v/>
      </c>
      <c r="H840" t="str">
        <f ca="1">_xlfn.IFNA(INDEX(Colony!$N$6:$N$15,MATCH(G840,Colony!$D$6:$D$15)),"")</f>
        <v/>
      </c>
      <c r="I840" s="12" t="str">
        <f t="shared" ca="1" si="24"/>
        <v/>
      </c>
    </row>
    <row r="841" spans="4:9" x14ac:dyDescent="0.25">
      <c r="D841">
        <f t="shared" ca="1" si="25"/>
        <v>846</v>
      </c>
      <c r="E841" s="2" t="str">
        <f t="array" aca="1" ref="E841" ca="1">IFERROR(_xlfn.IFNA(INDEX(Breeding!$K$4:$K$499,D841, 0),""),"")</f>
        <v/>
      </c>
      <c r="F841" t="str">
        <f t="array" aca="1" ref="F841" ca="1">IFERROR(_xlfn.IFNA(INDEX(Breeding!$M$4:$M$499,D841, 0),""),"")</f>
        <v/>
      </c>
      <c r="G841" t="str">
        <f t="array" aca="1" ref="G841" ca="1">IFERROR(_xlfn.IFNA(INDEX(Breeding!$N$4:$N$499,D841, 0),""),"")</f>
        <v/>
      </c>
      <c r="H841" t="str">
        <f ca="1">_xlfn.IFNA(INDEX(Colony!$N$6:$N$15,MATCH(G841,Colony!$D$6:$D$15)),"")</f>
        <v/>
      </c>
      <c r="I841" s="12" t="str">
        <f t="shared" ca="1" si="24"/>
        <v/>
      </c>
    </row>
    <row r="842" spans="4:9" x14ac:dyDescent="0.25">
      <c r="D842">
        <f t="shared" ca="1" si="25"/>
        <v>847</v>
      </c>
      <c r="E842" s="2" t="str">
        <f t="array" aca="1" ref="E842" ca="1">IFERROR(_xlfn.IFNA(INDEX(Breeding!$K$4:$K$499,D842, 0),""),"")</f>
        <v/>
      </c>
      <c r="F842" t="str">
        <f t="array" aca="1" ref="F842" ca="1">IFERROR(_xlfn.IFNA(INDEX(Breeding!$M$4:$M$499,D842, 0),""),"")</f>
        <v/>
      </c>
      <c r="G842" t="str">
        <f t="array" aca="1" ref="G842" ca="1">IFERROR(_xlfn.IFNA(INDEX(Breeding!$N$4:$N$499,D842, 0),""),"")</f>
        <v/>
      </c>
      <c r="H842" t="str">
        <f ca="1">_xlfn.IFNA(INDEX(Colony!$N$6:$N$15,MATCH(G842,Colony!$D$6:$D$15)),"")</f>
        <v/>
      </c>
      <c r="I842" s="12" t="str">
        <f t="shared" ca="1" si="24"/>
        <v/>
      </c>
    </row>
    <row r="843" spans="4:9" x14ac:dyDescent="0.25">
      <c r="D843">
        <f t="shared" ca="1" si="25"/>
        <v>848</v>
      </c>
      <c r="E843" s="2" t="str">
        <f t="array" aca="1" ref="E843" ca="1">IFERROR(_xlfn.IFNA(INDEX(Breeding!$K$4:$K$499,D843, 0),""),"")</f>
        <v/>
      </c>
      <c r="F843" t="str">
        <f t="array" aca="1" ref="F843" ca="1">IFERROR(_xlfn.IFNA(INDEX(Breeding!$M$4:$M$499,D843, 0),""),"")</f>
        <v/>
      </c>
      <c r="G843" t="str">
        <f t="array" aca="1" ref="G843" ca="1">IFERROR(_xlfn.IFNA(INDEX(Breeding!$N$4:$N$499,D843, 0),""),"")</f>
        <v/>
      </c>
      <c r="H843" t="str">
        <f ca="1">_xlfn.IFNA(INDEX(Colony!$N$6:$N$15,MATCH(G843,Colony!$D$6:$D$15)),"")</f>
        <v/>
      </c>
      <c r="I843" s="12" t="str">
        <f t="shared" ca="1" si="24"/>
        <v/>
      </c>
    </row>
    <row r="844" spans="4:9" x14ac:dyDescent="0.25">
      <c r="D844">
        <f t="shared" ca="1" si="25"/>
        <v>849</v>
      </c>
      <c r="E844" s="2" t="str">
        <f t="array" aca="1" ref="E844" ca="1">IFERROR(_xlfn.IFNA(INDEX(Breeding!$K$4:$K$499,D844, 0),""),"")</f>
        <v/>
      </c>
      <c r="F844" t="str">
        <f t="array" aca="1" ref="F844" ca="1">IFERROR(_xlfn.IFNA(INDEX(Breeding!$M$4:$M$499,D844, 0),""),"")</f>
        <v/>
      </c>
      <c r="G844" t="str">
        <f t="array" aca="1" ref="G844" ca="1">IFERROR(_xlfn.IFNA(INDEX(Breeding!$N$4:$N$499,D844, 0),""),"")</f>
        <v/>
      </c>
      <c r="H844" t="str">
        <f ca="1">_xlfn.IFNA(INDEX(Colony!$N$6:$N$15,MATCH(G844,Colony!$D$6:$D$15)),"")</f>
        <v/>
      </c>
      <c r="I844" s="12" t="str">
        <f t="shared" ca="1" si="24"/>
        <v/>
      </c>
    </row>
    <row r="845" spans="4:9" x14ac:dyDescent="0.25">
      <c r="D845">
        <f t="shared" ca="1" si="25"/>
        <v>850</v>
      </c>
      <c r="E845" s="2" t="str">
        <f t="array" aca="1" ref="E845" ca="1">IFERROR(_xlfn.IFNA(INDEX(Breeding!$K$4:$K$499,D845, 0),""),"")</f>
        <v/>
      </c>
      <c r="F845" t="str">
        <f t="array" aca="1" ref="F845" ca="1">IFERROR(_xlfn.IFNA(INDEX(Breeding!$M$4:$M$499,D845, 0),""),"")</f>
        <v/>
      </c>
      <c r="G845" t="str">
        <f t="array" aca="1" ref="G845" ca="1">IFERROR(_xlfn.IFNA(INDEX(Breeding!$N$4:$N$499,D845, 0),""),"")</f>
        <v/>
      </c>
      <c r="H845" t="str">
        <f ca="1">_xlfn.IFNA(INDEX(Colony!$N$6:$N$15,MATCH(G845,Colony!$D$6:$D$15)),"")</f>
        <v/>
      </c>
      <c r="I845" s="12" t="str">
        <f t="shared" ca="1" si="24"/>
        <v/>
      </c>
    </row>
    <row r="846" spans="4:9" x14ac:dyDescent="0.25">
      <c r="D846">
        <f t="shared" ca="1" si="25"/>
        <v>851</v>
      </c>
      <c r="E846" s="2" t="str">
        <f t="array" aca="1" ref="E846" ca="1">IFERROR(_xlfn.IFNA(INDEX(Breeding!$K$4:$K$499,D846, 0),""),"")</f>
        <v/>
      </c>
      <c r="F846" t="str">
        <f t="array" aca="1" ref="F846" ca="1">IFERROR(_xlfn.IFNA(INDEX(Breeding!$M$4:$M$499,D846, 0),""),"")</f>
        <v/>
      </c>
      <c r="G846" t="str">
        <f t="array" aca="1" ref="G846" ca="1">IFERROR(_xlfn.IFNA(INDEX(Breeding!$N$4:$N$499,D846, 0),""),"")</f>
        <v/>
      </c>
      <c r="H846" t="str">
        <f ca="1">_xlfn.IFNA(INDEX(Colony!$N$6:$N$15,MATCH(G846,Colony!$D$6:$D$15)),"")</f>
        <v/>
      </c>
      <c r="I846" s="12" t="str">
        <f t="shared" ca="1" si="24"/>
        <v/>
      </c>
    </row>
    <row r="847" spans="4:9" x14ac:dyDescent="0.25">
      <c r="D847">
        <f t="shared" ca="1" si="25"/>
        <v>852</v>
      </c>
      <c r="E847" s="2" t="str">
        <f t="array" aca="1" ref="E847" ca="1">IFERROR(_xlfn.IFNA(INDEX(Breeding!$K$4:$K$499,D847, 0),""),"")</f>
        <v/>
      </c>
      <c r="F847" t="str">
        <f t="array" aca="1" ref="F847" ca="1">IFERROR(_xlfn.IFNA(INDEX(Breeding!$M$4:$M$499,D847, 0),""),"")</f>
        <v/>
      </c>
      <c r="G847" t="str">
        <f t="array" aca="1" ref="G847" ca="1">IFERROR(_xlfn.IFNA(INDEX(Breeding!$N$4:$N$499,D847, 0),""),"")</f>
        <v/>
      </c>
      <c r="H847" t="str">
        <f ca="1">_xlfn.IFNA(INDEX(Colony!$N$6:$N$15,MATCH(G847,Colony!$D$6:$D$15)),"")</f>
        <v/>
      </c>
      <c r="I847" s="12" t="str">
        <f t="shared" ca="1" si="24"/>
        <v/>
      </c>
    </row>
    <row r="848" spans="4:9" x14ac:dyDescent="0.25">
      <c r="D848">
        <f t="shared" ca="1" si="25"/>
        <v>853</v>
      </c>
      <c r="E848" s="2" t="str">
        <f t="array" aca="1" ref="E848" ca="1">IFERROR(_xlfn.IFNA(INDEX(Breeding!$K$4:$K$499,D848, 0),""),"")</f>
        <v/>
      </c>
      <c r="F848" t="str">
        <f t="array" aca="1" ref="F848" ca="1">IFERROR(_xlfn.IFNA(INDEX(Breeding!$M$4:$M$499,D848, 0),""),"")</f>
        <v/>
      </c>
      <c r="G848" t="str">
        <f t="array" aca="1" ref="G848" ca="1">IFERROR(_xlfn.IFNA(INDEX(Breeding!$N$4:$N$499,D848, 0),""),"")</f>
        <v/>
      </c>
      <c r="H848" t="str">
        <f ca="1">_xlfn.IFNA(INDEX(Colony!$N$6:$N$15,MATCH(G848,Colony!$D$6:$D$15)),"")</f>
        <v/>
      </c>
      <c r="I848" s="12" t="str">
        <f t="shared" ca="1" si="24"/>
        <v/>
      </c>
    </row>
    <row r="849" spans="4:9" x14ac:dyDescent="0.25">
      <c r="D849">
        <f t="shared" ca="1" si="25"/>
        <v>854</v>
      </c>
      <c r="E849" s="2" t="str">
        <f t="array" aca="1" ref="E849" ca="1">IFERROR(_xlfn.IFNA(INDEX(Breeding!$K$4:$K$499,D849, 0),""),"")</f>
        <v/>
      </c>
      <c r="F849" t="str">
        <f t="array" aca="1" ref="F849" ca="1">IFERROR(_xlfn.IFNA(INDEX(Breeding!$M$4:$M$499,D849, 0),""),"")</f>
        <v/>
      </c>
      <c r="G849" t="str">
        <f t="array" aca="1" ref="G849" ca="1">IFERROR(_xlfn.IFNA(INDEX(Breeding!$N$4:$N$499,D849, 0),""),"")</f>
        <v/>
      </c>
      <c r="H849" t="str">
        <f ca="1">_xlfn.IFNA(INDEX(Colony!$N$6:$N$15,MATCH(G849,Colony!$D$6:$D$15)),"")</f>
        <v/>
      </c>
      <c r="I849" s="12" t="str">
        <f t="shared" ca="1" si="24"/>
        <v/>
      </c>
    </row>
    <row r="850" spans="4:9" x14ac:dyDescent="0.25">
      <c r="D850">
        <f t="shared" ca="1" si="25"/>
        <v>855</v>
      </c>
      <c r="E850" s="2" t="str">
        <f t="array" aca="1" ref="E850" ca="1">IFERROR(_xlfn.IFNA(INDEX(Breeding!$K$4:$K$499,D850, 0),""),"")</f>
        <v/>
      </c>
      <c r="F850" t="str">
        <f t="array" aca="1" ref="F850" ca="1">IFERROR(_xlfn.IFNA(INDEX(Breeding!$M$4:$M$499,D850, 0),""),"")</f>
        <v/>
      </c>
      <c r="G850" t="str">
        <f t="array" aca="1" ref="G850" ca="1">IFERROR(_xlfn.IFNA(INDEX(Breeding!$N$4:$N$499,D850, 0),""),"")</f>
        <v/>
      </c>
      <c r="H850" t="str">
        <f ca="1">_xlfn.IFNA(INDEX(Colony!$N$6:$N$15,MATCH(G850,Colony!$D$6:$D$15)),"")</f>
        <v/>
      </c>
      <c r="I850" s="12" t="str">
        <f t="shared" ca="1" si="24"/>
        <v/>
      </c>
    </row>
    <row r="851" spans="4:9" x14ac:dyDescent="0.25">
      <c r="D851">
        <f t="shared" ca="1" si="25"/>
        <v>856</v>
      </c>
      <c r="E851" s="2" t="str">
        <f t="array" aca="1" ref="E851" ca="1">IFERROR(_xlfn.IFNA(INDEX(Breeding!$K$4:$K$499,D851, 0),""),"")</f>
        <v/>
      </c>
      <c r="F851" t="str">
        <f t="array" aca="1" ref="F851" ca="1">IFERROR(_xlfn.IFNA(INDEX(Breeding!$M$4:$M$499,D851, 0),""),"")</f>
        <v/>
      </c>
      <c r="G851" t="str">
        <f t="array" aca="1" ref="G851" ca="1">IFERROR(_xlfn.IFNA(INDEX(Breeding!$N$4:$N$499,D851, 0),""),"")</f>
        <v/>
      </c>
      <c r="H851" t="str">
        <f ca="1">_xlfn.IFNA(INDEX(Colony!$N$6:$N$15,MATCH(G851,Colony!$D$6:$D$15)),"")</f>
        <v/>
      </c>
      <c r="I851" s="12" t="str">
        <f t="shared" ca="1" si="24"/>
        <v/>
      </c>
    </row>
    <row r="852" spans="4:9" x14ac:dyDescent="0.25">
      <c r="D852">
        <f t="shared" ca="1" si="25"/>
        <v>857</v>
      </c>
      <c r="E852" s="2" t="str">
        <f t="array" aca="1" ref="E852" ca="1">IFERROR(_xlfn.IFNA(INDEX(Breeding!$K$4:$K$499,D852, 0),""),"")</f>
        <v/>
      </c>
      <c r="F852" t="str">
        <f t="array" aca="1" ref="F852" ca="1">IFERROR(_xlfn.IFNA(INDEX(Breeding!$M$4:$M$499,D852, 0),""),"")</f>
        <v/>
      </c>
      <c r="G852" t="str">
        <f t="array" aca="1" ref="G852" ca="1">IFERROR(_xlfn.IFNA(INDEX(Breeding!$N$4:$N$499,D852, 0),""),"")</f>
        <v/>
      </c>
      <c r="H852" t="str">
        <f ca="1">_xlfn.IFNA(INDEX(Colony!$N$6:$N$15,MATCH(G852,Colony!$D$6:$D$15)),"")</f>
        <v/>
      </c>
      <c r="I852" s="12" t="str">
        <f t="shared" ca="1" si="24"/>
        <v/>
      </c>
    </row>
    <row r="853" spans="4:9" x14ac:dyDescent="0.25">
      <c r="D853">
        <f t="shared" ca="1" si="25"/>
        <v>858</v>
      </c>
      <c r="E853" s="2" t="str">
        <f t="array" aca="1" ref="E853" ca="1">IFERROR(_xlfn.IFNA(INDEX(Breeding!$K$4:$K$499,D853, 0),""),"")</f>
        <v/>
      </c>
      <c r="F853" t="str">
        <f t="array" aca="1" ref="F853" ca="1">IFERROR(_xlfn.IFNA(INDEX(Breeding!$M$4:$M$499,D853, 0),""),"")</f>
        <v/>
      </c>
      <c r="G853" t="str">
        <f t="array" aca="1" ref="G853" ca="1">IFERROR(_xlfn.IFNA(INDEX(Breeding!$N$4:$N$499,D853, 0),""),"")</f>
        <v/>
      </c>
      <c r="H853" t="str">
        <f ca="1">_xlfn.IFNA(INDEX(Colony!$N$6:$N$15,MATCH(G853,Colony!$D$6:$D$15)),"")</f>
        <v/>
      </c>
      <c r="I853" s="12" t="str">
        <f t="shared" ca="1" si="24"/>
        <v/>
      </c>
    </row>
    <row r="854" spans="4:9" x14ac:dyDescent="0.25">
      <c r="D854">
        <f t="shared" ca="1" si="25"/>
        <v>859</v>
      </c>
      <c r="E854" s="2" t="str">
        <f t="array" aca="1" ref="E854" ca="1">IFERROR(_xlfn.IFNA(INDEX(Breeding!$K$4:$K$499,D854, 0),""),"")</f>
        <v/>
      </c>
      <c r="F854" t="str">
        <f t="array" aca="1" ref="F854" ca="1">IFERROR(_xlfn.IFNA(INDEX(Breeding!$M$4:$M$499,D854, 0),""),"")</f>
        <v/>
      </c>
      <c r="G854" t="str">
        <f t="array" aca="1" ref="G854" ca="1">IFERROR(_xlfn.IFNA(INDEX(Breeding!$N$4:$N$499,D854, 0),""),"")</f>
        <v/>
      </c>
      <c r="H854" t="str">
        <f ca="1">_xlfn.IFNA(INDEX(Colony!$N$6:$N$15,MATCH(G854,Colony!$D$6:$D$15)),"")</f>
        <v/>
      </c>
      <c r="I854" s="12" t="str">
        <f t="shared" ca="1" si="24"/>
        <v/>
      </c>
    </row>
    <row r="855" spans="4:9" x14ac:dyDescent="0.25">
      <c r="D855">
        <f t="shared" ca="1" si="25"/>
        <v>860</v>
      </c>
      <c r="E855" s="2" t="str">
        <f t="array" aca="1" ref="E855" ca="1">IFERROR(_xlfn.IFNA(INDEX(Breeding!$K$4:$K$499,D855, 0),""),"")</f>
        <v/>
      </c>
      <c r="F855" t="str">
        <f t="array" aca="1" ref="F855" ca="1">IFERROR(_xlfn.IFNA(INDEX(Breeding!$M$4:$M$499,D855, 0),""),"")</f>
        <v/>
      </c>
      <c r="G855" t="str">
        <f t="array" aca="1" ref="G855" ca="1">IFERROR(_xlfn.IFNA(INDEX(Breeding!$N$4:$N$499,D855, 0),""),"")</f>
        <v/>
      </c>
      <c r="H855" t="str">
        <f ca="1">_xlfn.IFNA(INDEX(Colony!$N$6:$N$15,MATCH(G855,Colony!$D$6:$D$15)),"")</f>
        <v/>
      </c>
      <c r="I855" s="12" t="str">
        <f t="shared" ca="1" si="24"/>
        <v/>
      </c>
    </row>
    <row r="856" spans="4:9" x14ac:dyDescent="0.25">
      <c r="D856">
        <f t="shared" ca="1" si="25"/>
        <v>861</v>
      </c>
      <c r="E856" s="2" t="str">
        <f t="array" aca="1" ref="E856" ca="1">IFERROR(_xlfn.IFNA(INDEX(Breeding!$K$4:$K$499,D856, 0),""),"")</f>
        <v/>
      </c>
      <c r="F856" t="str">
        <f t="array" aca="1" ref="F856" ca="1">IFERROR(_xlfn.IFNA(INDEX(Breeding!$M$4:$M$499,D856, 0),""),"")</f>
        <v/>
      </c>
      <c r="G856" t="str">
        <f t="array" aca="1" ref="G856" ca="1">IFERROR(_xlfn.IFNA(INDEX(Breeding!$N$4:$N$499,D856, 0),""),"")</f>
        <v/>
      </c>
      <c r="H856" t="str">
        <f ca="1">_xlfn.IFNA(INDEX(Colony!$N$6:$N$15,MATCH(G856,Colony!$D$6:$D$15)),"")</f>
        <v/>
      </c>
      <c r="I856" s="12" t="str">
        <f t="shared" ca="1" si="24"/>
        <v/>
      </c>
    </row>
    <row r="857" spans="4:9" x14ac:dyDescent="0.25">
      <c r="D857">
        <f t="shared" ca="1" si="25"/>
        <v>862</v>
      </c>
      <c r="E857" s="2" t="str">
        <f t="array" aca="1" ref="E857" ca="1">IFERROR(_xlfn.IFNA(INDEX(Breeding!$K$4:$K$499,D857, 0),""),"")</f>
        <v/>
      </c>
      <c r="F857" t="str">
        <f t="array" aca="1" ref="F857" ca="1">IFERROR(_xlfn.IFNA(INDEX(Breeding!$M$4:$M$499,D857, 0),""),"")</f>
        <v/>
      </c>
      <c r="G857" t="str">
        <f t="array" aca="1" ref="G857" ca="1">IFERROR(_xlfn.IFNA(INDEX(Breeding!$N$4:$N$499,D857, 0),""),"")</f>
        <v/>
      </c>
      <c r="H857" t="str">
        <f ca="1">_xlfn.IFNA(INDEX(Colony!$N$6:$N$15,MATCH(G857,Colony!$D$6:$D$15)),"")</f>
        <v/>
      </c>
      <c r="I857" s="12" t="str">
        <f t="shared" ca="1" si="24"/>
        <v/>
      </c>
    </row>
    <row r="858" spans="4:9" x14ac:dyDescent="0.25">
      <c r="D858">
        <f t="shared" ca="1" si="25"/>
        <v>863</v>
      </c>
      <c r="E858" s="2" t="str">
        <f t="array" aca="1" ref="E858" ca="1">IFERROR(_xlfn.IFNA(INDEX(Breeding!$K$4:$K$499,D858, 0),""),"")</f>
        <v/>
      </c>
      <c r="F858" t="str">
        <f t="array" aca="1" ref="F858" ca="1">IFERROR(_xlfn.IFNA(INDEX(Breeding!$M$4:$M$499,D858, 0),""),"")</f>
        <v/>
      </c>
      <c r="G858" t="str">
        <f t="array" aca="1" ref="G858" ca="1">IFERROR(_xlfn.IFNA(INDEX(Breeding!$N$4:$N$499,D858, 0),""),"")</f>
        <v/>
      </c>
      <c r="H858" t="str">
        <f ca="1">_xlfn.IFNA(INDEX(Colony!$N$6:$N$15,MATCH(G858,Colony!$D$6:$D$15)),"")</f>
        <v/>
      </c>
      <c r="I858" s="12" t="str">
        <f t="shared" ca="1" si="24"/>
        <v/>
      </c>
    </row>
    <row r="859" spans="4:9" x14ac:dyDescent="0.25">
      <c r="D859">
        <f t="shared" ca="1" si="25"/>
        <v>864</v>
      </c>
      <c r="E859" s="2" t="str">
        <f t="array" aca="1" ref="E859" ca="1">IFERROR(_xlfn.IFNA(INDEX(Breeding!$K$4:$K$499,D859, 0),""),"")</f>
        <v/>
      </c>
      <c r="F859" t="str">
        <f t="array" aca="1" ref="F859" ca="1">IFERROR(_xlfn.IFNA(INDEX(Breeding!$M$4:$M$499,D859, 0),""),"")</f>
        <v/>
      </c>
      <c r="G859" t="str">
        <f t="array" aca="1" ref="G859" ca="1">IFERROR(_xlfn.IFNA(INDEX(Breeding!$N$4:$N$499,D859, 0),""),"")</f>
        <v/>
      </c>
      <c r="H859" t="str">
        <f ca="1">_xlfn.IFNA(INDEX(Colony!$N$6:$N$15,MATCH(G859,Colony!$D$6:$D$15)),"")</f>
        <v/>
      </c>
      <c r="I859" s="12" t="str">
        <f t="shared" ca="1" si="24"/>
        <v/>
      </c>
    </row>
    <row r="860" spans="4:9" x14ac:dyDescent="0.25">
      <c r="D860">
        <f t="shared" ca="1" si="25"/>
        <v>865</v>
      </c>
      <c r="E860" s="2" t="str">
        <f t="array" aca="1" ref="E860" ca="1">IFERROR(_xlfn.IFNA(INDEX(Breeding!$K$4:$K$499,D860, 0),""),"")</f>
        <v/>
      </c>
      <c r="F860" t="str">
        <f t="array" aca="1" ref="F860" ca="1">IFERROR(_xlfn.IFNA(INDEX(Breeding!$M$4:$M$499,D860, 0),""),"")</f>
        <v/>
      </c>
      <c r="G860" t="str">
        <f t="array" aca="1" ref="G860" ca="1">IFERROR(_xlfn.IFNA(INDEX(Breeding!$N$4:$N$499,D860, 0),""),"")</f>
        <v/>
      </c>
      <c r="H860" t="str">
        <f ca="1">_xlfn.IFNA(INDEX(Colony!$N$6:$N$15,MATCH(G860,Colony!$D$6:$D$15)),"")</f>
        <v/>
      </c>
      <c r="I860" s="12" t="str">
        <f t="shared" ca="1" si="24"/>
        <v/>
      </c>
    </row>
    <row r="861" spans="4:9" x14ac:dyDescent="0.25">
      <c r="D861">
        <f t="shared" ca="1" si="25"/>
        <v>866</v>
      </c>
      <c r="E861" s="2" t="str">
        <f t="array" aca="1" ref="E861" ca="1">IFERROR(_xlfn.IFNA(INDEX(Breeding!$K$4:$K$499,D861, 0),""),"")</f>
        <v/>
      </c>
      <c r="F861" t="str">
        <f t="array" aca="1" ref="F861" ca="1">IFERROR(_xlfn.IFNA(INDEX(Breeding!$M$4:$M$499,D861, 0),""),"")</f>
        <v/>
      </c>
      <c r="G861" t="str">
        <f t="array" aca="1" ref="G861" ca="1">IFERROR(_xlfn.IFNA(INDEX(Breeding!$N$4:$N$499,D861, 0),""),"")</f>
        <v/>
      </c>
      <c r="H861" t="str">
        <f ca="1">_xlfn.IFNA(INDEX(Colony!$N$6:$N$15,MATCH(G861,Colony!$D$6:$D$15)),"")</f>
        <v/>
      </c>
      <c r="I861" s="12" t="str">
        <f t="shared" ca="1" si="24"/>
        <v/>
      </c>
    </row>
    <row r="862" spans="4:9" x14ac:dyDescent="0.25">
      <c r="D862">
        <f t="shared" ca="1" si="25"/>
        <v>867</v>
      </c>
      <c r="E862" s="2" t="str">
        <f t="array" aca="1" ref="E862" ca="1">IFERROR(_xlfn.IFNA(INDEX(Breeding!$K$4:$K$499,D862, 0),""),"")</f>
        <v/>
      </c>
      <c r="F862" t="str">
        <f t="array" aca="1" ref="F862" ca="1">IFERROR(_xlfn.IFNA(INDEX(Breeding!$M$4:$M$499,D862, 0),""),"")</f>
        <v/>
      </c>
      <c r="G862" t="str">
        <f t="array" aca="1" ref="G862" ca="1">IFERROR(_xlfn.IFNA(INDEX(Breeding!$N$4:$N$499,D862, 0),""),"")</f>
        <v/>
      </c>
      <c r="H862" t="str">
        <f ca="1">_xlfn.IFNA(INDEX(Colony!$N$6:$N$15,MATCH(G862,Colony!$D$6:$D$15)),"")</f>
        <v/>
      </c>
      <c r="I862" s="12" t="str">
        <f t="shared" ca="1" si="24"/>
        <v/>
      </c>
    </row>
    <row r="863" spans="4:9" x14ac:dyDescent="0.25">
      <c r="D863">
        <f t="shared" ca="1" si="25"/>
        <v>868</v>
      </c>
      <c r="E863" s="2" t="str">
        <f t="array" aca="1" ref="E863" ca="1">IFERROR(_xlfn.IFNA(INDEX(Breeding!$K$4:$K$499,D863, 0),""),"")</f>
        <v/>
      </c>
      <c r="F863" t="str">
        <f t="array" aca="1" ref="F863" ca="1">IFERROR(_xlfn.IFNA(INDEX(Breeding!$M$4:$M$499,D863, 0),""),"")</f>
        <v/>
      </c>
      <c r="G863" t="str">
        <f t="array" aca="1" ref="G863" ca="1">IFERROR(_xlfn.IFNA(INDEX(Breeding!$N$4:$N$499,D863, 0),""),"")</f>
        <v/>
      </c>
      <c r="H863" t="str">
        <f ca="1">_xlfn.IFNA(INDEX(Colony!$N$6:$N$15,MATCH(G863,Colony!$D$6:$D$15)),"")</f>
        <v/>
      </c>
      <c r="I863" s="12" t="str">
        <f t="shared" ca="1" si="24"/>
        <v/>
      </c>
    </row>
    <row r="864" spans="4:9" x14ac:dyDescent="0.25">
      <c r="D864">
        <f t="shared" ca="1" si="25"/>
        <v>869</v>
      </c>
      <c r="E864" s="2" t="str">
        <f t="array" aca="1" ref="E864" ca="1">IFERROR(_xlfn.IFNA(INDEX(Breeding!$K$4:$K$499,D864, 0),""),"")</f>
        <v/>
      </c>
      <c r="F864" t="str">
        <f t="array" aca="1" ref="F864" ca="1">IFERROR(_xlfn.IFNA(INDEX(Breeding!$M$4:$M$499,D864, 0),""),"")</f>
        <v/>
      </c>
      <c r="G864" t="str">
        <f t="array" aca="1" ref="G864" ca="1">IFERROR(_xlfn.IFNA(INDEX(Breeding!$N$4:$N$499,D864, 0),""),"")</f>
        <v/>
      </c>
      <c r="H864" t="str">
        <f ca="1">_xlfn.IFNA(INDEX(Colony!$N$6:$N$15,MATCH(G864,Colony!$D$6:$D$15)),"")</f>
        <v/>
      </c>
      <c r="I864" s="12" t="str">
        <f t="shared" ca="1" si="24"/>
        <v/>
      </c>
    </row>
    <row r="865" spans="4:9" x14ac:dyDescent="0.25">
      <c r="D865">
        <f t="shared" ca="1" si="25"/>
        <v>870</v>
      </c>
      <c r="E865" s="2" t="str">
        <f t="array" aca="1" ref="E865" ca="1">IFERROR(_xlfn.IFNA(INDEX(Breeding!$K$4:$K$499,D865, 0),""),"")</f>
        <v/>
      </c>
      <c r="F865" t="str">
        <f t="array" aca="1" ref="F865" ca="1">IFERROR(_xlfn.IFNA(INDEX(Breeding!$M$4:$M$499,D865, 0),""),"")</f>
        <v/>
      </c>
      <c r="G865" t="str">
        <f t="array" aca="1" ref="G865" ca="1">IFERROR(_xlfn.IFNA(INDEX(Breeding!$N$4:$N$499,D865, 0),""),"")</f>
        <v/>
      </c>
      <c r="H865" t="str">
        <f ca="1">_xlfn.IFNA(INDEX(Colony!$N$6:$N$15,MATCH(G865,Colony!$D$6:$D$15)),"")</f>
        <v/>
      </c>
      <c r="I865" s="12" t="str">
        <f t="shared" ca="1" si="24"/>
        <v/>
      </c>
    </row>
    <row r="866" spans="4:9" x14ac:dyDescent="0.25">
      <c r="D866">
        <f t="shared" ca="1" si="25"/>
        <v>871</v>
      </c>
      <c r="E866" s="2" t="str">
        <f t="array" aca="1" ref="E866" ca="1">IFERROR(_xlfn.IFNA(INDEX(Breeding!$K$4:$K$499,D866, 0),""),"")</f>
        <v/>
      </c>
      <c r="F866" t="str">
        <f t="array" aca="1" ref="F866" ca="1">IFERROR(_xlfn.IFNA(INDEX(Breeding!$M$4:$M$499,D866, 0),""),"")</f>
        <v/>
      </c>
      <c r="G866" t="str">
        <f t="array" aca="1" ref="G866" ca="1">IFERROR(_xlfn.IFNA(INDEX(Breeding!$N$4:$N$499,D866, 0),""),"")</f>
        <v/>
      </c>
      <c r="H866" t="str">
        <f ca="1">_xlfn.IFNA(INDEX(Colony!$N$6:$N$15,MATCH(G866,Colony!$D$6:$D$15)),"")</f>
        <v/>
      </c>
      <c r="I866" s="12" t="str">
        <f t="shared" ca="1" si="24"/>
        <v/>
      </c>
    </row>
    <row r="867" spans="4:9" x14ac:dyDescent="0.25">
      <c r="D867">
        <f t="shared" ca="1" si="25"/>
        <v>872</v>
      </c>
      <c r="E867" s="2" t="str">
        <f t="array" aca="1" ref="E867" ca="1">IFERROR(_xlfn.IFNA(INDEX(Breeding!$K$4:$K$499,D867, 0),""),"")</f>
        <v/>
      </c>
      <c r="F867" t="str">
        <f t="array" aca="1" ref="F867" ca="1">IFERROR(_xlfn.IFNA(INDEX(Breeding!$M$4:$M$499,D867, 0),""),"")</f>
        <v/>
      </c>
      <c r="G867" t="str">
        <f t="array" aca="1" ref="G867" ca="1">IFERROR(_xlfn.IFNA(INDEX(Breeding!$N$4:$N$499,D867, 0),""),"")</f>
        <v/>
      </c>
      <c r="H867" t="str">
        <f ca="1">_xlfn.IFNA(INDEX(Colony!$N$6:$N$15,MATCH(G867,Colony!$D$6:$D$15)),"")</f>
        <v/>
      </c>
      <c r="I867" s="12" t="str">
        <f t="shared" ca="1" si="24"/>
        <v/>
      </c>
    </row>
    <row r="868" spans="4:9" x14ac:dyDescent="0.25">
      <c r="D868">
        <f t="shared" ca="1" si="25"/>
        <v>873</v>
      </c>
      <c r="E868" s="2" t="str">
        <f t="array" aca="1" ref="E868" ca="1">IFERROR(_xlfn.IFNA(INDEX(Breeding!$K$4:$K$499,D868, 0),""),"")</f>
        <v/>
      </c>
      <c r="F868" t="str">
        <f t="array" aca="1" ref="F868" ca="1">IFERROR(_xlfn.IFNA(INDEX(Breeding!$M$4:$M$499,D868, 0),""),"")</f>
        <v/>
      </c>
      <c r="G868" t="str">
        <f t="array" aca="1" ref="G868" ca="1">IFERROR(_xlfn.IFNA(INDEX(Breeding!$N$4:$N$499,D868, 0),""),"")</f>
        <v/>
      </c>
      <c r="H868" t="str">
        <f ca="1">_xlfn.IFNA(INDEX(Colony!$N$6:$N$15,MATCH(G868,Colony!$D$6:$D$15)),"")</f>
        <v/>
      </c>
      <c r="I868" s="12" t="str">
        <f t="shared" ca="1" si="24"/>
        <v/>
      </c>
    </row>
    <row r="869" spans="4:9" x14ac:dyDescent="0.25">
      <c r="D869">
        <f t="shared" ca="1" si="25"/>
        <v>874</v>
      </c>
      <c r="E869" s="2" t="str">
        <f t="array" aca="1" ref="E869" ca="1">IFERROR(_xlfn.IFNA(INDEX(Breeding!$K$4:$K$499,D869, 0),""),"")</f>
        <v/>
      </c>
      <c r="F869" t="str">
        <f t="array" aca="1" ref="F869" ca="1">IFERROR(_xlfn.IFNA(INDEX(Breeding!$M$4:$M$499,D869, 0),""),"")</f>
        <v/>
      </c>
      <c r="G869" t="str">
        <f t="array" aca="1" ref="G869" ca="1">IFERROR(_xlfn.IFNA(INDEX(Breeding!$N$4:$N$499,D869, 0),""),"")</f>
        <v/>
      </c>
      <c r="H869" t="str">
        <f ca="1">_xlfn.IFNA(INDEX(Colony!$N$6:$N$15,MATCH(G869,Colony!$D$6:$D$15)),"")</f>
        <v/>
      </c>
      <c r="I869" s="12" t="str">
        <f t="shared" ref="I869:I919" ca="1" si="26">IFERROR(E869+21,"")</f>
        <v/>
      </c>
    </row>
    <row r="870" spans="4:9" x14ac:dyDescent="0.25">
      <c r="D870">
        <f t="shared" ca="1" si="25"/>
        <v>875</v>
      </c>
      <c r="E870" s="2" t="str">
        <f t="array" aca="1" ref="E870" ca="1">IFERROR(_xlfn.IFNA(INDEX(Breeding!$K$4:$K$499,D870, 0),""),"")</f>
        <v/>
      </c>
      <c r="F870" t="str">
        <f t="array" aca="1" ref="F870" ca="1">IFERROR(_xlfn.IFNA(INDEX(Breeding!$M$4:$M$499,D870, 0),""),"")</f>
        <v/>
      </c>
      <c r="G870" t="str">
        <f t="array" aca="1" ref="G870" ca="1">IFERROR(_xlfn.IFNA(INDEX(Breeding!$N$4:$N$499,D870, 0),""),"")</f>
        <v/>
      </c>
      <c r="H870" t="str">
        <f ca="1">_xlfn.IFNA(INDEX(Colony!$N$6:$N$15,MATCH(G870,Colony!$D$6:$D$15)),"")</f>
        <v/>
      </c>
      <c r="I870" s="12" t="str">
        <f t="shared" ca="1" si="26"/>
        <v/>
      </c>
    </row>
    <row r="871" spans="4:9" x14ac:dyDescent="0.25">
      <c r="D871">
        <f t="shared" ca="1" si="25"/>
        <v>876</v>
      </c>
      <c r="E871" s="2" t="str">
        <f t="array" aca="1" ref="E871" ca="1">IFERROR(_xlfn.IFNA(INDEX(Breeding!$K$4:$K$499,D871, 0),""),"")</f>
        <v/>
      </c>
      <c r="F871" t="str">
        <f t="array" aca="1" ref="F871" ca="1">IFERROR(_xlfn.IFNA(INDEX(Breeding!$M$4:$M$499,D871, 0),""),"")</f>
        <v/>
      </c>
      <c r="G871" t="str">
        <f t="array" aca="1" ref="G871" ca="1">IFERROR(_xlfn.IFNA(INDEX(Breeding!$N$4:$N$499,D871, 0),""),"")</f>
        <v/>
      </c>
      <c r="H871" t="str">
        <f ca="1">_xlfn.IFNA(INDEX(Colony!$N$6:$N$15,MATCH(G871,Colony!$D$6:$D$15)),"")</f>
        <v/>
      </c>
      <c r="I871" s="12" t="str">
        <f t="shared" ca="1" si="26"/>
        <v/>
      </c>
    </row>
    <row r="872" spans="4:9" x14ac:dyDescent="0.25">
      <c r="D872">
        <f t="shared" ca="1" si="25"/>
        <v>877</v>
      </c>
      <c r="E872" s="2" t="str">
        <f t="array" aca="1" ref="E872" ca="1">IFERROR(_xlfn.IFNA(INDEX(Breeding!$K$4:$K$499,D872, 0),""),"")</f>
        <v/>
      </c>
      <c r="F872" t="str">
        <f t="array" aca="1" ref="F872" ca="1">IFERROR(_xlfn.IFNA(INDEX(Breeding!$M$4:$M$499,D872, 0),""),"")</f>
        <v/>
      </c>
      <c r="G872" t="str">
        <f t="array" aca="1" ref="G872" ca="1">IFERROR(_xlfn.IFNA(INDEX(Breeding!$N$4:$N$499,D872, 0),""),"")</f>
        <v/>
      </c>
      <c r="H872" t="str">
        <f ca="1">_xlfn.IFNA(INDEX(Colony!$N$6:$N$15,MATCH(G872,Colony!$D$6:$D$15)),"")</f>
        <v/>
      </c>
      <c r="I872" s="12" t="str">
        <f t="shared" ca="1" si="26"/>
        <v/>
      </c>
    </row>
    <row r="873" spans="4:9" x14ac:dyDescent="0.25">
      <c r="D873">
        <f t="shared" ca="1" si="25"/>
        <v>878</v>
      </c>
      <c r="E873" s="2" t="str">
        <f t="array" aca="1" ref="E873" ca="1">IFERROR(_xlfn.IFNA(INDEX(Breeding!$K$4:$K$499,D873, 0),""),"")</f>
        <v/>
      </c>
      <c r="F873" t="str">
        <f t="array" aca="1" ref="F873" ca="1">IFERROR(_xlfn.IFNA(INDEX(Breeding!$M$4:$M$499,D873, 0),""),"")</f>
        <v/>
      </c>
      <c r="G873" t="str">
        <f t="array" aca="1" ref="G873" ca="1">IFERROR(_xlfn.IFNA(INDEX(Breeding!$N$4:$N$499,D873, 0),""),"")</f>
        <v/>
      </c>
      <c r="H873" t="str">
        <f ca="1">_xlfn.IFNA(INDEX(Colony!$N$6:$N$15,MATCH(G873,Colony!$D$6:$D$15)),"")</f>
        <v/>
      </c>
      <c r="I873" s="12" t="str">
        <f t="shared" ca="1" si="26"/>
        <v/>
      </c>
    </row>
    <row r="874" spans="4:9" x14ac:dyDescent="0.25">
      <c r="D874">
        <f t="shared" ca="1" si="25"/>
        <v>879</v>
      </c>
      <c r="E874" s="2" t="str">
        <f t="array" aca="1" ref="E874" ca="1">IFERROR(_xlfn.IFNA(INDEX(Breeding!$K$4:$K$499,D874, 0),""),"")</f>
        <v/>
      </c>
      <c r="F874" t="str">
        <f t="array" aca="1" ref="F874" ca="1">IFERROR(_xlfn.IFNA(INDEX(Breeding!$M$4:$M$499,D874, 0),""),"")</f>
        <v/>
      </c>
      <c r="G874" t="str">
        <f t="array" aca="1" ref="G874" ca="1">IFERROR(_xlfn.IFNA(INDEX(Breeding!$N$4:$N$499,D874, 0),""),"")</f>
        <v/>
      </c>
      <c r="H874" t="str">
        <f ca="1">_xlfn.IFNA(INDEX(Colony!$N$6:$N$15,MATCH(G874,Colony!$D$6:$D$15)),"")</f>
        <v/>
      </c>
      <c r="I874" s="12" t="str">
        <f t="shared" ca="1" si="26"/>
        <v/>
      </c>
    </row>
    <row r="875" spans="4:9" x14ac:dyDescent="0.25">
      <c r="D875">
        <f t="shared" ca="1" si="25"/>
        <v>880</v>
      </c>
      <c r="E875" s="2" t="str">
        <f t="array" aca="1" ref="E875" ca="1">IFERROR(_xlfn.IFNA(INDEX(Breeding!$K$4:$K$499,D875, 0),""),"")</f>
        <v/>
      </c>
      <c r="F875" t="str">
        <f t="array" aca="1" ref="F875" ca="1">IFERROR(_xlfn.IFNA(INDEX(Breeding!$M$4:$M$499,D875, 0),""),"")</f>
        <v/>
      </c>
      <c r="G875" t="str">
        <f t="array" aca="1" ref="G875" ca="1">IFERROR(_xlfn.IFNA(INDEX(Breeding!$N$4:$N$499,D875, 0),""),"")</f>
        <v/>
      </c>
      <c r="H875" t="str">
        <f ca="1">_xlfn.IFNA(INDEX(Colony!$N$6:$N$15,MATCH(G875,Colony!$D$6:$D$15)),"")</f>
        <v/>
      </c>
      <c r="I875" s="12" t="str">
        <f t="shared" ca="1" si="26"/>
        <v/>
      </c>
    </row>
    <row r="876" spans="4:9" x14ac:dyDescent="0.25">
      <c r="D876">
        <f t="shared" ca="1" si="25"/>
        <v>881</v>
      </c>
      <c r="E876" s="2" t="str">
        <f t="array" aca="1" ref="E876" ca="1">IFERROR(_xlfn.IFNA(INDEX(Breeding!$K$4:$K$499,D876, 0),""),"")</f>
        <v/>
      </c>
      <c r="F876" t="str">
        <f t="array" aca="1" ref="F876" ca="1">IFERROR(_xlfn.IFNA(INDEX(Breeding!$M$4:$M$499,D876, 0),""),"")</f>
        <v/>
      </c>
      <c r="G876" t="str">
        <f t="array" aca="1" ref="G876" ca="1">IFERROR(_xlfn.IFNA(INDEX(Breeding!$N$4:$N$499,D876, 0),""),"")</f>
        <v/>
      </c>
      <c r="H876" t="str">
        <f ca="1">_xlfn.IFNA(INDEX(Colony!$N$6:$N$15,MATCH(G876,Colony!$D$6:$D$15)),"")</f>
        <v/>
      </c>
      <c r="I876" s="12" t="str">
        <f t="shared" ca="1" si="26"/>
        <v/>
      </c>
    </row>
    <row r="877" spans="4:9" x14ac:dyDescent="0.25">
      <c r="D877">
        <f t="shared" ca="1" si="25"/>
        <v>882</v>
      </c>
      <c r="E877" s="2" t="str">
        <f t="array" aca="1" ref="E877" ca="1">IFERROR(_xlfn.IFNA(INDEX(Breeding!$K$4:$K$499,D877, 0),""),"")</f>
        <v/>
      </c>
      <c r="F877" t="str">
        <f t="array" aca="1" ref="F877" ca="1">IFERROR(_xlfn.IFNA(INDEX(Breeding!$M$4:$M$499,D877, 0),""),"")</f>
        <v/>
      </c>
      <c r="G877" t="str">
        <f t="array" aca="1" ref="G877" ca="1">IFERROR(_xlfn.IFNA(INDEX(Breeding!$N$4:$N$499,D877, 0),""),"")</f>
        <v/>
      </c>
      <c r="H877" t="str">
        <f ca="1">_xlfn.IFNA(INDEX(Colony!$N$6:$N$15,MATCH(G877,Colony!$D$6:$D$15)),"")</f>
        <v/>
      </c>
      <c r="I877" s="12" t="str">
        <f t="shared" ca="1" si="26"/>
        <v/>
      </c>
    </row>
    <row r="878" spans="4:9" x14ac:dyDescent="0.25">
      <c r="D878">
        <f t="shared" ca="1" si="25"/>
        <v>883</v>
      </c>
      <c r="E878" s="2" t="str">
        <f t="array" aca="1" ref="E878" ca="1">IFERROR(_xlfn.IFNA(INDEX(Breeding!$K$4:$K$499,D878, 0),""),"")</f>
        <v/>
      </c>
      <c r="F878" t="str">
        <f t="array" aca="1" ref="F878" ca="1">IFERROR(_xlfn.IFNA(INDEX(Breeding!$M$4:$M$499,D878, 0),""),"")</f>
        <v/>
      </c>
      <c r="G878" t="str">
        <f t="array" aca="1" ref="G878" ca="1">IFERROR(_xlfn.IFNA(INDEX(Breeding!$N$4:$N$499,D878, 0),""),"")</f>
        <v/>
      </c>
      <c r="H878" t="str">
        <f ca="1">_xlfn.IFNA(INDEX(Colony!$N$6:$N$15,MATCH(G878,Colony!$D$6:$D$15)),"")</f>
        <v/>
      </c>
      <c r="I878" s="12" t="str">
        <f t="shared" ca="1" si="26"/>
        <v/>
      </c>
    </row>
    <row r="879" spans="4:9" x14ac:dyDescent="0.25">
      <c r="D879">
        <f t="shared" ca="1" si="25"/>
        <v>884</v>
      </c>
      <c r="E879" s="2" t="str">
        <f t="array" aca="1" ref="E879" ca="1">IFERROR(_xlfn.IFNA(INDEX(Breeding!$K$4:$K$499,D879, 0),""),"")</f>
        <v/>
      </c>
      <c r="F879" t="str">
        <f t="array" aca="1" ref="F879" ca="1">IFERROR(_xlfn.IFNA(INDEX(Breeding!$M$4:$M$499,D879, 0),""),"")</f>
        <v/>
      </c>
      <c r="G879" t="str">
        <f t="array" aca="1" ref="G879" ca="1">IFERROR(_xlfn.IFNA(INDEX(Breeding!$N$4:$N$499,D879, 0),""),"")</f>
        <v/>
      </c>
      <c r="H879" t="str">
        <f ca="1">_xlfn.IFNA(INDEX(Colony!$N$6:$N$15,MATCH(G879,Colony!$D$6:$D$15)),"")</f>
        <v/>
      </c>
      <c r="I879" s="12" t="str">
        <f t="shared" ca="1" si="26"/>
        <v/>
      </c>
    </row>
    <row r="880" spans="4:9" x14ac:dyDescent="0.25">
      <c r="D880">
        <f t="shared" ca="1" si="25"/>
        <v>885</v>
      </c>
      <c r="E880" s="2" t="str">
        <f t="array" aca="1" ref="E880" ca="1">IFERROR(_xlfn.IFNA(INDEX(Breeding!$K$4:$K$499,D880, 0),""),"")</f>
        <v/>
      </c>
      <c r="F880" t="str">
        <f t="array" aca="1" ref="F880" ca="1">IFERROR(_xlfn.IFNA(INDEX(Breeding!$M$4:$M$499,D880, 0),""),"")</f>
        <v/>
      </c>
      <c r="G880" t="str">
        <f t="array" aca="1" ref="G880" ca="1">IFERROR(_xlfn.IFNA(INDEX(Breeding!$N$4:$N$499,D880, 0),""),"")</f>
        <v/>
      </c>
      <c r="H880" t="str">
        <f ca="1">_xlfn.IFNA(INDEX(Colony!$N$6:$N$15,MATCH(G880,Colony!$D$6:$D$15)),"")</f>
        <v/>
      </c>
      <c r="I880" s="12" t="str">
        <f t="shared" ca="1" si="26"/>
        <v/>
      </c>
    </row>
    <row r="881" spans="4:9" x14ac:dyDescent="0.25">
      <c r="D881">
        <f t="shared" ca="1" si="25"/>
        <v>886</v>
      </c>
      <c r="E881" s="2" t="str">
        <f t="array" aca="1" ref="E881" ca="1">IFERROR(_xlfn.IFNA(INDEX(Breeding!$K$4:$K$499,D881, 0),""),"")</f>
        <v/>
      </c>
      <c r="F881" t="str">
        <f t="array" aca="1" ref="F881" ca="1">IFERROR(_xlfn.IFNA(INDEX(Breeding!$M$4:$M$499,D881, 0),""),"")</f>
        <v/>
      </c>
      <c r="G881" t="str">
        <f t="array" aca="1" ref="G881" ca="1">IFERROR(_xlfn.IFNA(INDEX(Breeding!$N$4:$N$499,D881, 0),""),"")</f>
        <v/>
      </c>
      <c r="H881" t="str">
        <f ca="1">_xlfn.IFNA(INDEX(Colony!$N$6:$N$15,MATCH(G881,Colony!$D$6:$D$15)),"")</f>
        <v/>
      </c>
      <c r="I881" s="12" t="str">
        <f t="shared" ca="1" si="26"/>
        <v/>
      </c>
    </row>
    <row r="882" spans="4:9" x14ac:dyDescent="0.25">
      <c r="D882">
        <f t="shared" ca="1" si="25"/>
        <v>887</v>
      </c>
      <c r="E882" s="2" t="str">
        <f t="array" aca="1" ref="E882" ca="1">IFERROR(_xlfn.IFNA(INDEX(Breeding!$K$4:$K$499,D882, 0),""),"")</f>
        <v/>
      </c>
      <c r="F882" t="str">
        <f t="array" aca="1" ref="F882" ca="1">IFERROR(_xlfn.IFNA(INDEX(Breeding!$M$4:$M$499,D882, 0),""),"")</f>
        <v/>
      </c>
      <c r="G882" t="str">
        <f t="array" aca="1" ref="G882" ca="1">IFERROR(_xlfn.IFNA(INDEX(Breeding!$N$4:$N$499,D882, 0),""),"")</f>
        <v/>
      </c>
      <c r="H882" t="str">
        <f ca="1">_xlfn.IFNA(INDEX(Colony!$N$6:$N$15,MATCH(G882,Colony!$D$6:$D$15)),"")</f>
        <v/>
      </c>
      <c r="I882" s="12" t="str">
        <f t="shared" ca="1" si="26"/>
        <v/>
      </c>
    </row>
    <row r="883" spans="4:9" x14ac:dyDescent="0.25">
      <c r="D883">
        <f t="shared" ca="1" si="25"/>
        <v>888</v>
      </c>
      <c r="E883" s="2" t="str">
        <f t="array" aca="1" ref="E883" ca="1">IFERROR(_xlfn.IFNA(INDEX(Breeding!$K$4:$K$499,D883, 0),""),"")</f>
        <v/>
      </c>
      <c r="F883" t="str">
        <f t="array" aca="1" ref="F883" ca="1">IFERROR(_xlfn.IFNA(INDEX(Breeding!$M$4:$M$499,D883, 0),""),"")</f>
        <v/>
      </c>
      <c r="G883" t="str">
        <f t="array" aca="1" ref="G883" ca="1">IFERROR(_xlfn.IFNA(INDEX(Breeding!$N$4:$N$499,D883, 0),""),"")</f>
        <v/>
      </c>
      <c r="H883" t="str">
        <f ca="1">_xlfn.IFNA(INDEX(Colony!$N$6:$N$15,MATCH(G883,Colony!$D$6:$D$15)),"")</f>
        <v/>
      </c>
      <c r="I883" s="12" t="str">
        <f t="shared" ca="1" si="26"/>
        <v/>
      </c>
    </row>
    <row r="884" spans="4:9" x14ac:dyDescent="0.25">
      <c r="D884">
        <f t="shared" ca="1" si="25"/>
        <v>889</v>
      </c>
      <c r="E884" s="2" t="str">
        <f t="array" aca="1" ref="E884" ca="1">IFERROR(_xlfn.IFNA(INDEX(Breeding!$K$4:$K$499,D884, 0),""),"")</f>
        <v/>
      </c>
      <c r="F884" t="str">
        <f t="array" aca="1" ref="F884" ca="1">IFERROR(_xlfn.IFNA(INDEX(Breeding!$M$4:$M$499,D884, 0),""),"")</f>
        <v/>
      </c>
      <c r="G884" t="str">
        <f t="array" aca="1" ref="G884" ca="1">IFERROR(_xlfn.IFNA(INDEX(Breeding!$N$4:$N$499,D884, 0),""),"")</f>
        <v/>
      </c>
      <c r="H884" t="str">
        <f ca="1">_xlfn.IFNA(INDEX(Colony!$N$6:$N$15,MATCH(G884,Colony!$D$6:$D$15)),"")</f>
        <v/>
      </c>
      <c r="I884" s="12" t="str">
        <f t="shared" ca="1" si="26"/>
        <v/>
      </c>
    </row>
    <row r="885" spans="4:9" x14ac:dyDescent="0.25">
      <c r="D885">
        <f t="shared" ca="1" si="25"/>
        <v>890</v>
      </c>
      <c r="E885" s="2" t="str">
        <f t="array" aca="1" ref="E885" ca="1">IFERROR(_xlfn.IFNA(INDEX(Breeding!$K$4:$K$499,D885, 0),""),"")</f>
        <v/>
      </c>
      <c r="F885" t="str">
        <f t="array" aca="1" ref="F885" ca="1">IFERROR(_xlfn.IFNA(INDEX(Breeding!$M$4:$M$499,D885, 0),""),"")</f>
        <v/>
      </c>
      <c r="G885" t="str">
        <f t="array" aca="1" ref="G885" ca="1">IFERROR(_xlfn.IFNA(INDEX(Breeding!$N$4:$N$499,D885, 0),""),"")</f>
        <v/>
      </c>
      <c r="H885" t="str">
        <f ca="1">_xlfn.IFNA(INDEX(Colony!$N$6:$N$15,MATCH(G885,Colony!$D$6:$D$15)),"")</f>
        <v/>
      </c>
      <c r="I885" s="12" t="str">
        <f t="shared" ca="1" si="26"/>
        <v/>
      </c>
    </row>
    <row r="886" spans="4:9" x14ac:dyDescent="0.25">
      <c r="D886">
        <f t="shared" ca="1" si="25"/>
        <v>891</v>
      </c>
      <c r="E886" s="2" t="str">
        <f t="array" aca="1" ref="E886" ca="1">IFERROR(_xlfn.IFNA(INDEX(Breeding!$K$4:$K$499,D886, 0),""),"")</f>
        <v/>
      </c>
      <c r="F886" t="str">
        <f t="array" aca="1" ref="F886" ca="1">IFERROR(_xlfn.IFNA(INDEX(Breeding!$M$4:$M$499,D886, 0),""),"")</f>
        <v/>
      </c>
      <c r="G886" t="str">
        <f t="array" aca="1" ref="G886" ca="1">IFERROR(_xlfn.IFNA(INDEX(Breeding!$N$4:$N$499,D886, 0),""),"")</f>
        <v/>
      </c>
      <c r="H886" t="str">
        <f ca="1">_xlfn.IFNA(INDEX(Colony!$N$6:$N$15,MATCH(G886,Colony!$D$6:$D$15)),"")</f>
        <v/>
      </c>
      <c r="I886" s="12" t="str">
        <f t="shared" ca="1" si="26"/>
        <v/>
      </c>
    </row>
    <row r="887" spans="4:9" x14ac:dyDescent="0.25">
      <c r="D887">
        <f t="shared" ca="1" si="25"/>
        <v>892</v>
      </c>
      <c r="E887" s="2" t="str">
        <f t="array" aca="1" ref="E887" ca="1">IFERROR(_xlfn.IFNA(INDEX(Breeding!$K$4:$K$499,D887, 0),""),"")</f>
        <v/>
      </c>
      <c r="F887" t="str">
        <f t="array" aca="1" ref="F887" ca="1">IFERROR(_xlfn.IFNA(INDEX(Breeding!$M$4:$M$499,D887, 0),""),"")</f>
        <v/>
      </c>
      <c r="G887" t="str">
        <f t="array" aca="1" ref="G887" ca="1">IFERROR(_xlfn.IFNA(INDEX(Breeding!$N$4:$N$499,D887, 0),""),"")</f>
        <v/>
      </c>
      <c r="H887" t="str">
        <f ca="1">_xlfn.IFNA(INDEX(Colony!$N$6:$N$15,MATCH(G887,Colony!$D$6:$D$15)),"")</f>
        <v/>
      </c>
      <c r="I887" s="12" t="str">
        <f t="shared" ca="1" si="26"/>
        <v/>
      </c>
    </row>
    <row r="888" spans="4:9" x14ac:dyDescent="0.25">
      <c r="D888">
        <f t="shared" ca="1" si="25"/>
        <v>893</v>
      </c>
      <c r="E888" s="2" t="str">
        <f t="array" aca="1" ref="E888" ca="1">IFERROR(_xlfn.IFNA(INDEX(Breeding!$K$4:$K$499,D888, 0),""),"")</f>
        <v/>
      </c>
      <c r="F888" t="str">
        <f t="array" aca="1" ref="F888" ca="1">IFERROR(_xlfn.IFNA(INDEX(Breeding!$M$4:$M$499,D888, 0),""),"")</f>
        <v/>
      </c>
      <c r="G888" t="str">
        <f t="array" aca="1" ref="G888" ca="1">IFERROR(_xlfn.IFNA(INDEX(Breeding!$N$4:$N$499,D888, 0),""),"")</f>
        <v/>
      </c>
      <c r="H888" t="str">
        <f ca="1">_xlfn.IFNA(INDEX(Colony!$N$6:$N$15,MATCH(G888,Colony!$D$6:$D$15)),"")</f>
        <v/>
      </c>
      <c r="I888" s="12" t="str">
        <f t="shared" ca="1" si="26"/>
        <v/>
      </c>
    </row>
    <row r="889" spans="4:9" x14ac:dyDescent="0.25">
      <c r="D889">
        <f t="shared" ca="1" si="25"/>
        <v>894</v>
      </c>
      <c r="E889" s="2" t="str">
        <f t="array" aca="1" ref="E889" ca="1">IFERROR(_xlfn.IFNA(INDEX(Breeding!$K$4:$K$499,D889, 0),""),"")</f>
        <v/>
      </c>
      <c r="F889" t="str">
        <f t="array" aca="1" ref="F889" ca="1">IFERROR(_xlfn.IFNA(INDEX(Breeding!$M$4:$M$499,D889, 0),""),"")</f>
        <v/>
      </c>
      <c r="G889" t="str">
        <f t="array" aca="1" ref="G889" ca="1">IFERROR(_xlfn.IFNA(INDEX(Breeding!$N$4:$N$499,D889, 0),""),"")</f>
        <v/>
      </c>
      <c r="H889" t="str">
        <f ca="1">_xlfn.IFNA(INDEX(Colony!$N$6:$N$15,MATCH(G889,Colony!$D$6:$D$15)),"")</f>
        <v/>
      </c>
      <c r="I889" s="12" t="str">
        <f t="shared" ca="1" si="26"/>
        <v/>
      </c>
    </row>
    <row r="890" spans="4:9" x14ac:dyDescent="0.25">
      <c r="D890">
        <f t="shared" ca="1" si="25"/>
        <v>895</v>
      </c>
      <c r="E890" s="2" t="str">
        <f t="array" aca="1" ref="E890" ca="1">IFERROR(_xlfn.IFNA(INDEX(Breeding!$K$4:$K$499,D890, 0),""),"")</f>
        <v/>
      </c>
      <c r="F890" t="str">
        <f t="array" aca="1" ref="F890" ca="1">IFERROR(_xlfn.IFNA(INDEX(Breeding!$M$4:$M$499,D890, 0),""),"")</f>
        <v/>
      </c>
      <c r="G890" t="str">
        <f t="array" aca="1" ref="G890" ca="1">IFERROR(_xlfn.IFNA(INDEX(Breeding!$N$4:$N$499,D890, 0),""),"")</f>
        <v/>
      </c>
      <c r="H890" t="str">
        <f ca="1">_xlfn.IFNA(INDEX(Colony!$N$6:$N$15,MATCH(G890,Colony!$D$6:$D$15)),"")</f>
        <v/>
      </c>
      <c r="I890" s="12" t="str">
        <f t="shared" ca="1" si="26"/>
        <v/>
      </c>
    </row>
    <row r="891" spans="4:9" x14ac:dyDescent="0.25">
      <c r="D891">
        <f t="shared" ca="1" si="25"/>
        <v>896</v>
      </c>
      <c r="E891" s="2" t="str">
        <f t="array" aca="1" ref="E891" ca="1">IFERROR(_xlfn.IFNA(INDEX(Breeding!$K$4:$K$499,D891, 0),""),"")</f>
        <v/>
      </c>
      <c r="F891" t="str">
        <f t="array" aca="1" ref="F891" ca="1">IFERROR(_xlfn.IFNA(INDEX(Breeding!$M$4:$M$499,D891, 0),""),"")</f>
        <v/>
      </c>
      <c r="G891" t="str">
        <f t="array" aca="1" ref="G891" ca="1">IFERROR(_xlfn.IFNA(INDEX(Breeding!$N$4:$N$499,D891, 0),""),"")</f>
        <v/>
      </c>
      <c r="H891" t="str">
        <f ca="1">_xlfn.IFNA(INDEX(Colony!$N$6:$N$15,MATCH(G891,Colony!$D$6:$D$15)),"")</f>
        <v/>
      </c>
      <c r="I891" s="12" t="str">
        <f t="shared" ca="1" si="26"/>
        <v/>
      </c>
    </row>
    <row r="892" spans="4:9" x14ac:dyDescent="0.25">
      <c r="D892">
        <f t="shared" ca="1" si="25"/>
        <v>897</v>
      </c>
      <c r="E892" s="2" t="str">
        <f t="array" aca="1" ref="E892" ca="1">IFERROR(_xlfn.IFNA(INDEX(Breeding!$K$4:$K$499,D892, 0),""),"")</f>
        <v/>
      </c>
      <c r="F892" t="str">
        <f t="array" aca="1" ref="F892" ca="1">IFERROR(_xlfn.IFNA(INDEX(Breeding!$M$4:$M$499,D892, 0),""),"")</f>
        <v/>
      </c>
      <c r="G892" t="str">
        <f t="array" aca="1" ref="G892" ca="1">IFERROR(_xlfn.IFNA(INDEX(Breeding!$N$4:$N$499,D892, 0),""),"")</f>
        <v/>
      </c>
      <c r="H892" t="str">
        <f ca="1">_xlfn.IFNA(INDEX(Colony!$N$6:$N$15,MATCH(G892,Colony!$D$6:$D$15)),"")</f>
        <v/>
      </c>
      <c r="I892" s="12" t="str">
        <f t="shared" ca="1" si="26"/>
        <v/>
      </c>
    </row>
    <row r="893" spans="4:9" x14ac:dyDescent="0.25">
      <c r="D893">
        <f t="shared" ca="1" si="25"/>
        <v>898</v>
      </c>
      <c r="E893" s="2" t="str">
        <f t="array" aca="1" ref="E893" ca="1">IFERROR(_xlfn.IFNA(INDEX(Breeding!$K$4:$K$499,D893, 0),""),"")</f>
        <v/>
      </c>
      <c r="F893" t="str">
        <f t="array" aca="1" ref="F893" ca="1">IFERROR(_xlfn.IFNA(INDEX(Breeding!$M$4:$M$499,D893, 0),""),"")</f>
        <v/>
      </c>
      <c r="G893" t="str">
        <f t="array" aca="1" ref="G893" ca="1">IFERROR(_xlfn.IFNA(INDEX(Breeding!$N$4:$N$499,D893, 0),""),"")</f>
        <v/>
      </c>
      <c r="H893" t="str">
        <f ca="1">_xlfn.IFNA(INDEX(Colony!$N$6:$N$15,MATCH(G893,Colony!$D$6:$D$15)),"")</f>
        <v/>
      </c>
      <c r="I893" s="12" t="str">
        <f t="shared" ca="1" si="26"/>
        <v/>
      </c>
    </row>
    <row r="894" spans="4:9" x14ac:dyDescent="0.25">
      <c r="D894">
        <f t="shared" ca="1" si="25"/>
        <v>899</v>
      </c>
      <c r="E894" s="2" t="str">
        <f t="array" aca="1" ref="E894" ca="1">IFERROR(_xlfn.IFNA(INDEX(Breeding!$K$4:$K$499,D894, 0),""),"")</f>
        <v/>
      </c>
      <c r="F894" t="str">
        <f t="array" aca="1" ref="F894" ca="1">IFERROR(_xlfn.IFNA(INDEX(Breeding!$M$4:$M$499,D894, 0),""),"")</f>
        <v/>
      </c>
      <c r="G894" t="str">
        <f t="array" aca="1" ref="G894" ca="1">IFERROR(_xlfn.IFNA(INDEX(Breeding!$N$4:$N$499,D894, 0),""),"")</f>
        <v/>
      </c>
      <c r="H894" t="str">
        <f ca="1">_xlfn.IFNA(INDEX(Colony!$N$6:$N$15,MATCH(G894,Colony!$D$6:$D$15)),"")</f>
        <v/>
      </c>
      <c r="I894" s="12" t="str">
        <f t="shared" ca="1" si="26"/>
        <v/>
      </c>
    </row>
    <row r="895" spans="4:9" x14ac:dyDescent="0.25">
      <c r="D895">
        <f t="shared" ca="1" si="25"/>
        <v>900</v>
      </c>
      <c r="E895" s="2" t="str">
        <f t="array" aca="1" ref="E895" ca="1">IFERROR(_xlfn.IFNA(INDEX(Breeding!$K$4:$K$499,D895, 0),""),"")</f>
        <v/>
      </c>
      <c r="F895" t="str">
        <f t="array" aca="1" ref="F895" ca="1">IFERROR(_xlfn.IFNA(INDEX(Breeding!$M$4:$M$499,D895, 0),""),"")</f>
        <v/>
      </c>
      <c r="G895" t="str">
        <f t="array" aca="1" ref="G895" ca="1">IFERROR(_xlfn.IFNA(INDEX(Breeding!$N$4:$N$499,D895, 0),""),"")</f>
        <v/>
      </c>
      <c r="H895" t="str">
        <f ca="1">_xlfn.IFNA(INDEX(Colony!$N$6:$N$15,MATCH(G895,Colony!$D$6:$D$15)),"")</f>
        <v/>
      </c>
      <c r="I895" s="12" t="str">
        <f t="shared" ca="1" si="26"/>
        <v/>
      </c>
    </row>
    <row r="896" spans="4:9" x14ac:dyDescent="0.25">
      <c r="D896">
        <f t="shared" ca="1" si="25"/>
        <v>901</v>
      </c>
      <c r="E896" s="2" t="str">
        <f t="array" aca="1" ref="E896" ca="1">IFERROR(_xlfn.IFNA(INDEX(Breeding!$K$4:$K$499,D896, 0),""),"")</f>
        <v/>
      </c>
      <c r="F896" t="str">
        <f t="array" aca="1" ref="F896" ca="1">IFERROR(_xlfn.IFNA(INDEX(Breeding!$M$4:$M$499,D896, 0),""),"")</f>
        <v/>
      </c>
      <c r="G896" t="str">
        <f t="array" aca="1" ref="G896" ca="1">IFERROR(_xlfn.IFNA(INDEX(Breeding!$N$4:$N$499,D896, 0),""),"")</f>
        <v/>
      </c>
      <c r="H896" t="str">
        <f ca="1">_xlfn.IFNA(INDEX(Colony!$N$6:$N$15,MATCH(G896,Colony!$D$6:$D$15)),"")</f>
        <v/>
      </c>
      <c r="I896" s="12" t="str">
        <f t="shared" ca="1" si="26"/>
        <v/>
      </c>
    </row>
    <row r="897" spans="4:9" x14ac:dyDescent="0.25">
      <c r="D897">
        <f t="shared" ca="1" si="25"/>
        <v>902</v>
      </c>
      <c r="E897" s="2" t="str">
        <f t="array" aca="1" ref="E897" ca="1">IFERROR(_xlfn.IFNA(INDEX(Breeding!$K$4:$K$499,D897, 0),""),"")</f>
        <v/>
      </c>
      <c r="F897" t="str">
        <f t="array" aca="1" ref="F897" ca="1">IFERROR(_xlfn.IFNA(INDEX(Breeding!$M$4:$M$499,D897, 0),""),"")</f>
        <v/>
      </c>
      <c r="G897" t="str">
        <f t="array" aca="1" ref="G897" ca="1">IFERROR(_xlfn.IFNA(INDEX(Breeding!$N$4:$N$499,D897, 0),""),"")</f>
        <v/>
      </c>
      <c r="H897" t="str">
        <f ca="1">_xlfn.IFNA(INDEX(Colony!$N$6:$N$15,MATCH(G897,Colony!$D$6:$D$15)),"")</f>
        <v/>
      </c>
      <c r="I897" s="12" t="str">
        <f t="shared" ca="1" si="26"/>
        <v/>
      </c>
    </row>
    <row r="898" spans="4:9" x14ac:dyDescent="0.25">
      <c r="D898">
        <f t="shared" ca="1" si="25"/>
        <v>903</v>
      </c>
      <c r="E898" s="2" t="str">
        <f t="array" aca="1" ref="E898" ca="1">IFERROR(_xlfn.IFNA(INDEX(Breeding!$K$4:$K$499,D898, 0),""),"")</f>
        <v/>
      </c>
      <c r="F898" t="str">
        <f t="array" aca="1" ref="F898" ca="1">IFERROR(_xlfn.IFNA(INDEX(Breeding!$M$4:$M$499,D898, 0),""),"")</f>
        <v/>
      </c>
      <c r="G898" t="str">
        <f t="array" aca="1" ref="G898" ca="1">IFERROR(_xlfn.IFNA(INDEX(Breeding!$N$4:$N$499,D898, 0),""),"")</f>
        <v/>
      </c>
      <c r="H898" t="str">
        <f ca="1">_xlfn.IFNA(INDEX(Colony!$N$6:$N$15,MATCH(G898,Colony!$D$6:$D$15)),"")</f>
        <v/>
      </c>
      <c r="I898" s="12" t="str">
        <f t="shared" ca="1" si="26"/>
        <v/>
      </c>
    </row>
    <row r="899" spans="4:9" x14ac:dyDescent="0.25">
      <c r="D899">
        <f t="shared" ca="1" si="25"/>
        <v>904</v>
      </c>
      <c r="E899" s="2" t="str">
        <f t="array" aca="1" ref="E899" ca="1">IFERROR(_xlfn.IFNA(INDEX(Breeding!$K$4:$K$499,D899, 0),""),"")</f>
        <v/>
      </c>
      <c r="F899" t="str">
        <f t="array" aca="1" ref="F899" ca="1">IFERROR(_xlfn.IFNA(INDEX(Breeding!$M$4:$M$499,D899, 0),""),"")</f>
        <v/>
      </c>
      <c r="G899" t="str">
        <f t="array" aca="1" ref="G899" ca="1">IFERROR(_xlfn.IFNA(INDEX(Breeding!$N$4:$N$499,D899, 0),""),"")</f>
        <v/>
      </c>
      <c r="H899" t="str">
        <f ca="1">_xlfn.IFNA(INDEX(Colony!$N$6:$N$15,MATCH(G899,Colony!$D$6:$D$15)),"")</f>
        <v/>
      </c>
      <c r="I899" s="12" t="str">
        <f t="shared" ca="1" si="26"/>
        <v/>
      </c>
    </row>
    <row r="900" spans="4:9" x14ac:dyDescent="0.25">
      <c r="D900">
        <f t="shared" ca="1" si="25"/>
        <v>905</v>
      </c>
      <c r="E900" s="2" t="str">
        <f t="array" aca="1" ref="E900" ca="1">IFERROR(_xlfn.IFNA(INDEX(Breeding!$K$4:$K$499,D900, 0),""),"")</f>
        <v/>
      </c>
      <c r="F900" t="str">
        <f t="array" aca="1" ref="F900" ca="1">IFERROR(_xlfn.IFNA(INDEX(Breeding!$M$4:$M$499,D900, 0),""),"")</f>
        <v/>
      </c>
      <c r="G900" t="str">
        <f t="array" aca="1" ref="G900" ca="1">IFERROR(_xlfn.IFNA(INDEX(Breeding!$N$4:$N$499,D900, 0),""),"")</f>
        <v/>
      </c>
      <c r="H900" t="str">
        <f ca="1">_xlfn.IFNA(INDEX(Colony!$N$6:$N$15,MATCH(G900,Colony!$D$6:$D$15)),"")</f>
        <v/>
      </c>
      <c r="I900" s="12" t="str">
        <f t="shared" ca="1" si="26"/>
        <v/>
      </c>
    </row>
    <row r="901" spans="4:9" x14ac:dyDescent="0.25">
      <c r="D901">
        <f t="shared" ca="1" si="25"/>
        <v>906</v>
      </c>
      <c r="E901" s="2" t="str">
        <f t="array" aca="1" ref="E901" ca="1">IFERROR(_xlfn.IFNA(INDEX(Breeding!$K$4:$K$499,D901, 0),""),"")</f>
        <v/>
      </c>
      <c r="F901" t="str">
        <f t="array" aca="1" ref="F901" ca="1">IFERROR(_xlfn.IFNA(INDEX(Breeding!$M$4:$M$499,D901, 0),""),"")</f>
        <v/>
      </c>
      <c r="G901" t="str">
        <f t="array" aca="1" ref="G901" ca="1">IFERROR(_xlfn.IFNA(INDEX(Breeding!$N$4:$N$499,D901, 0),""),"")</f>
        <v/>
      </c>
      <c r="H901" t="str">
        <f ca="1">_xlfn.IFNA(INDEX(Colony!$N$6:$N$15,MATCH(G901,Colony!$D$6:$D$15)),"")</f>
        <v/>
      </c>
      <c r="I901" s="12" t="str">
        <f t="shared" ca="1" si="26"/>
        <v/>
      </c>
    </row>
    <row r="902" spans="4:9" x14ac:dyDescent="0.25">
      <c r="D902">
        <f t="shared" ca="1" si="25"/>
        <v>907</v>
      </c>
      <c r="E902" s="2" t="str">
        <f t="array" aca="1" ref="E902" ca="1">IFERROR(_xlfn.IFNA(INDEX(Breeding!$K$4:$K$499,D902, 0),""),"")</f>
        <v/>
      </c>
      <c r="F902" t="str">
        <f t="array" aca="1" ref="F902" ca="1">IFERROR(_xlfn.IFNA(INDEX(Breeding!$M$4:$M$499,D902, 0),""),"")</f>
        <v/>
      </c>
      <c r="G902" t="str">
        <f t="array" aca="1" ref="G902" ca="1">IFERROR(_xlfn.IFNA(INDEX(Breeding!$N$4:$N$499,D902, 0),""),"")</f>
        <v/>
      </c>
      <c r="H902" t="str">
        <f ca="1">_xlfn.IFNA(INDEX(Colony!$N$6:$N$15,MATCH(G902,Colony!$D$6:$D$15)),"")</f>
        <v/>
      </c>
      <c r="I902" s="12" t="str">
        <f t="shared" ca="1" si="26"/>
        <v/>
      </c>
    </row>
    <row r="903" spans="4:9" x14ac:dyDescent="0.25">
      <c r="D903">
        <f t="shared" ca="1" si="25"/>
        <v>908</v>
      </c>
      <c r="E903" s="2" t="str">
        <f t="array" aca="1" ref="E903" ca="1">IFERROR(_xlfn.IFNA(INDEX(Breeding!$K$4:$K$499,D903, 0),""),"")</f>
        <v/>
      </c>
      <c r="F903" t="str">
        <f t="array" aca="1" ref="F903" ca="1">IFERROR(_xlfn.IFNA(INDEX(Breeding!$M$4:$M$499,D903, 0),""),"")</f>
        <v/>
      </c>
      <c r="G903" t="str">
        <f t="array" aca="1" ref="G903" ca="1">IFERROR(_xlfn.IFNA(INDEX(Breeding!$N$4:$N$499,D903, 0),""),"")</f>
        <v/>
      </c>
      <c r="H903" t="str">
        <f ca="1">_xlfn.IFNA(INDEX(Colony!$N$6:$N$15,MATCH(G903,Colony!$D$6:$D$15)),"")</f>
        <v/>
      </c>
      <c r="I903" s="12" t="str">
        <f t="shared" ca="1" si="26"/>
        <v/>
      </c>
    </row>
    <row r="904" spans="4:9" x14ac:dyDescent="0.25">
      <c r="D904">
        <f t="shared" ref="D904:D919" ca="1" si="27">D903+1</f>
        <v>909</v>
      </c>
      <c r="E904" s="2" t="str">
        <f t="array" aca="1" ref="E904" ca="1">IFERROR(_xlfn.IFNA(INDEX(Breeding!$K$4:$K$499,D904, 0),""),"")</f>
        <v/>
      </c>
      <c r="F904" t="str">
        <f t="array" aca="1" ref="F904" ca="1">IFERROR(_xlfn.IFNA(INDEX(Breeding!$M$4:$M$499,D904, 0),""),"")</f>
        <v/>
      </c>
      <c r="G904" t="str">
        <f t="array" aca="1" ref="G904" ca="1">IFERROR(_xlfn.IFNA(INDEX(Breeding!$N$4:$N$499,D904, 0),""),"")</f>
        <v/>
      </c>
      <c r="H904" t="str">
        <f ca="1">_xlfn.IFNA(INDEX(Colony!$N$6:$N$15,MATCH(G904,Colony!$D$6:$D$15)),"")</f>
        <v/>
      </c>
      <c r="I904" s="12" t="str">
        <f t="shared" ca="1" si="26"/>
        <v/>
      </c>
    </row>
    <row r="905" spans="4:9" x14ac:dyDescent="0.25">
      <c r="D905">
        <f t="shared" ca="1" si="27"/>
        <v>910</v>
      </c>
      <c r="E905" s="2" t="str">
        <f t="array" aca="1" ref="E905" ca="1">IFERROR(_xlfn.IFNA(INDEX(Breeding!$K$4:$K$499,D905, 0),""),"")</f>
        <v/>
      </c>
      <c r="F905" t="str">
        <f t="array" aca="1" ref="F905" ca="1">IFERROR(_xlfn.IFNA(INDEX(Breeding!$M$4:$M$499,D905, 0),""),"")</f>
        <v/>
      </c>
      <c r="G905" t="str">
        <f t="array" aca="1" ref="G905" ca="1">IFERROR(_xlfn.IFNA(INDEX(Breeding!$N$4:$N$499,D905, 0),""),"")</f>
        <v/>
      </c>
      <c r="H905" t="str">
        <f ca="1">_xlfn.IFNA(INDEX(Colony!$N$6:$N$15,MATCH(G905,Colony!$D$6:$D$15)),"")</f>
        <v/>
      </c>
      <c r="I905" s="12" t="str">
        <f t="shared" ca="1" si="26"/>
        <v/>
      </c>
    </row>
    <row r="906" spans="4:9" x14ac:dyDescent="0.25">
      <c r="D906">
        <f t="shared" ca="1" si="27"/>
        <v>911</v>
      </c>
      <c r="E906" s="2" t="str">
        <f t="array" aca="1" ref="E906" ca="1">IFERROR(_xlfn.IFNA(INDEX(Breeding!$K$4:$K$499,D906, 0),""),"")</f>
        <v/>
      </c>
      <c r="F906" t="str">
        <f t="array" aca="1" ref="F906" ca="1">IFERROR(_xlfn.IFNA(INDEX(Breeding!$M$4:$M$499,D906, 0),""),"")</f>
        <v/>
      </c>
      <c r="G906" t="str">
        <f t="array" aca="1" ref="G906" ca="1">IFERROR(_xlfn.IFNA(INDEX(Breeding!$N$4:$N$499,D906, 0),""),"")</f>
        <v/>
      </c>
      <c r="H906" t="str">
        <f ca="1">_xlfn.IFNA(INDEX(Colony!$N$6:$N$15,MATCH(G906,Colony!$D$6:$D$15)),"")</f>
        <v/>
      </c>
      <c r="I906" s="12" t="str">
        <f t="shared" ca="1" si="26"/>
        <v/>
      </c>
    </row>
    <row r="907" spans="4:9" x14ac:dyDescent="0.25">
      <c r="D907">
        <f t="shared" ca="1" si="27"/>
        <v>912</v>
      </c>
      <c r="E907" s="2" t="str">
        <f t="array" aca="1" ref="E907" ca="1">IFERROR(_xlfn.IFNA(INDEX(Breeding!$K$4:$K$499,D907, 0),""),"")</f>
        <v/>
      </c>
      <c r="F907" t="str">
        <f t="array" aca="1" ref="F907" ca="1">IFERROR(_xlfn.IFNA(INDEX(Breeding!$M$4:$M$499,D907, 0),""),"")</f>
        <v/>
      </c>
      <c r="G907" t="str">
        <f t="array" aca="1" ref="G907" ca="1">IFERROR(_xlfn.IFNA(INDEX(Breeding!$N$4:$N$499,D907, 0),""),"")</f>
        <v/>
      </c>
      <c r="H907" t="str">
        <f ca="1">_xlfn.IFNA(INDEX(Colony!$N$6:$N$15,MATCH(G907,Colony!$D$6:$D$15)),"")</f>
        <v/>
      </c>
      <c r="I907" s="12" t="str">
        <f t="shared" ca="1" si="26"/>
        <v/>
      </c>
    </row>
    <row r="908" spans="4:9" x14ac:dyDescent="0.25">
      <c r="D908">
        <f t="shared" ca="1" si="27"/>
        <v>913</v>
      </c>
      <c r="E908" s="2" t="str">
        <f t="array" aca="1" ref="E908" ca="1">IFERROR(_xlfn.IFNA(INDEX(Breeding!$K$4:$K$499,D908, 0),""),"")</f>
        <v/>
      </c>
      <c r="F908" t="str">
        <f t="array" aca="1" ref="F908" ca="1">IFERROR(_xlfn.IFNA(INDEX(Breeding!$M$4:$M$499,D908, 0),""),"")</f>
        <v/>
      </c>
      <c r="G908" t="str">
        <f t="array" aca="1" ref="G908" ca="1">IFERROR(_xlfn.IFNA(INDEX(Breeding!$N$4:$N$499,D908, 0),""),"")</f>
        <v/>
      </c>
      <c r="H908" t="str">
        <f ca="1">_xlfn.IFNA(INDEX(Colony!$N$6:$N$15,MATCH(G908,Colony!$D$6:$D$15)),"")</f>
        <v/>
      </c>
      <c r="I908" s="12" t="str">
        <f t="shared" ca="1" si="26"/>
        <v/>
      </c>
    </row>
    <row r="909" spans="4:9" x14ac:dyDescent="0.25">
      <c r="D909">
        <f t="shared" ca="1" si="27"/>
        <v>914</v>
      </c>
      <c r="E909" s="2" t="str">
        <f t="array" aca="1" ref="E909" ca="1">IFERROR(_xlfn.IFNA(INDEX(Breeding!$K$4:$K$499,D909, 0),""),"")</f>
        <v/>
      </c>
      <c r="F909" t="str">
        <f t="array" aca="1" ref="F909" ca="1">IFERROR(_xlfn.IFNA(INDEX(Breeding!$M$4:$M$499,D909, 0),""),"")</f>
        <v/>
      </c>
      <c r="G909" t="str">
        <f t="array" aca="1" ref="G909" ca="1">IFERROR(_xlfn.IFNA(INDEX(Breeding!$N$4:$N$499,D909, 0),""),"")</f>
        <v/>
      </c>
      <c r="H909" t="str">
        <f ca="1">_xlfn.IFNA(INDEX(Colony!$N$6:$N$15,MATCH(G909,Colony!$D$6:$D$15)),"")</f>
        <v/>
      </c>
      <c r="I909" s="12" t="str">
        <f t="shared" ca="1" si="26"/>
        <v/>
      </c>
    </row>
    <row r="910" spans="4:9" x14ac:dyDescent="0.25">
      <c r="D910">
        <f t="shared" ca="1" si="27"/>
        <v>915</v>
      </c>
      <c r="E910" s="2" t="str">
        <f t="array" aca="1" ref="E910" ca="1">IFERROR(_xlfn.IFNA(INDEX(Breeding!$K$4:$K$499,D910, 0),""),"")</f>
        <v/>
      </c>
      <c r="F910" t="str">
        <f t="array" aca="1" ref="F910" ca="1">IFERROR(_xlfn.IFNA(INDEX(Breeding!$M$4:$M$499,D910, 0),""),"")</f>
        <v/>
      </c>
      <c r="G910" t="str">
        <f t="array" aca="1" ref="G910" ca="1">IFERROR(_xlfn.IFNA(INDEX(Breeding!$N$4:$N$499,D910, 0),""),"")</f>
        <v/>
      </c>
      <c r="H910" t="str">
        <f ca="1">_xlfn.IFNA(INDEX(Colony!$N$6:$N$15,MATCH(G910,Colony!$D$6:$D$15)),"")</f>
        <v/>
      </c>
      <c r="I910" s="12" t="str">
        <f t="shared" ca="1" si="26"/>
        <v/>
      </c>
    </row>
    <row r="911" spans="4:9" x14ac:dyDescent="0.25">
      <c r="D911">
        <f t="shared" ca="1" si="27"/>
        <v>916</v>
      </c>
      <c r="E911" s="2" t="str">
        <f t="array" aca="1" ref="E911" ca="1">IFERROR(_xlfn.IFNA(INDEX(Breeding!$K$4:$K$499,D911, 0),""),"")</f>
        <v/>
      </c>
      <c r="F911" t="str">
        <f t="array" aca="1" ref="F911" ca="1">IFERROR(_xlfn.IFNA(INDEX(Breeding!$M$4:$M$499,D911, 0),""),"")</f>
        <v/>
      </c>
      <c r="G911" t="str">
        <f t="array" aca="1" ref="G911" ca="1">IFERROR(_xlfn.IFNA(INDEX(Breeding!$N$4:$N$499,D911, 0),""),"")</f>
        <v/>
      </c>
      <c r="H911" t="str">
        <f ca="1">_xlfn.IFNA(INDEX(Colony!$N$6:$N$15,MATCH(G911,Colony!$D$6:$D$15)),"")</f>
        <v/>
      </c>
      <c r="I911" s="12" t="str">
        <f t="shared" ca="1" si="26"/>
        <v/>
      </c>
    </row>
    <row r="912" spans="4:9" x14ac:dyDescent="0.25">
      <c r="D912">
        <f t="shared" ca="1" si="27"/>
        <v>917</v>
      </c>
      <c r="E912" s="2" t="str">
        <f t="array" aca="1" ref="E912" ca="1">IFERROR(_xlfn.IFNA(INDEX(Breeding!$K$4:$K$499,D912, 0),""),"")</f>
        <v/>
      </c>
      <c r="F912" t="str">
        <f t="array" aca="1" ref="F912" ca="1">IFERROR(_xlfn.IFNA(INDEX(Breeding!$M$4:$M$499,D912, 0),""),"")</f>
        <v/>
      </c>
      <c r="G912" t="str">
        <f t="array" aca="1" ref="G912" ca="1">IFERROR(_xlfn.IFNA(INDEX(Breeding!$N$4:$N$499,D912, 0),""),"")</f>
        <v/>
      </c>
      <c r="H912" t="str">
        <f ca="1">_xlfn.IFNA(INDEX(Colony!$N$6:$N$15,MATCH(G912,Colony!$D$6:$D$15)),"")</f>
        <v/>
      </c>
      <c r="I912" s="12" t="str">
        <f t="shared" ca="1" si="26"/>
        <v/>
      </c>
    </row>
    <row r="913" spans="4:9" x14ac:dyDescent="0.25">
      <c r="D913">
        <f t="shared" ca="1" si="27"/>
        <v>918</v>
      </c>
      <c r="E913" s="2" t="str">
        <f t="array" aca="1" ref="E913" ca="1">IFERROR(_xlfn.IFNA(INDEX(Breeding!$K$4:$K$499,D913, 0),""),"")</f>
        <v/>
      </c>
      <c r="F913" t="str">
        <f t="array" aca="1" ref="F913" ca="1">IFERROR(_xlfn.IFNA(INDEX(Breeding!$M$4:$M$499,D913, 0),""),"")</f>
        <v/>
      </c>
      <c r="G913" t="str">
        <f t="array" aca="1" ref="G913" ca="1">IFERROR(_xlfn.IFNA(INDEX(Breeding!$N$4:$N$499,D913, 0),""),"")</f>
        <v/>
      </c>
      <c r="H913" t="str">
        <f ca="1">_xlfn.IFNA(INDEX(Colony!$N$6:$N$15,MATCH(G913,Colony!$D$6:$D$15)),"")</f>
        <v/>
      </c>
      <c r="I913" s="12" t="str">
        <f t="shared" ca="1" si="26"/>
        <v/>
      </c>
    </row>
    <row r="914" spans="4:9" x14ac:dyDescent="0.25">
      <c r="D914">
        <f t="shared" ca="1" si="27"/>
        <v>919</v>
      </c>
      <c r="E914" s="2" t="str">
        <f t="array" aca="1" ref="E914" ca="1">IFERROR(_xlfn.IFNA(INDEX(Breeding!$K$4:$K$499,D914, 0),""),"")</f>
        <v/>
      </c>
      <c r="F914" t="str">
        <f t="array" aca="1" ref="F914" ca="1">IFERROR(_xlfn.IFNA(INDEX(Breeding!$M$4:$M$499,D914, 0),""),"")</f>
        <v/>
      </c>
      <c r="G914" t="str">
        <f t="array" aca="1" ref="G914" ca="1">IFERROR(_xlfn.IFNA(INDEX(Breeding!$N$4:$N$499,D914, 0),""),"")</f>
        <v/>
      </c>
      <c r="H914" t="str">
        <f ca="1">_xlfn.IFNA(INDEX(Colony!$N$6:$N$15,MATCH(G914,Colony!$D$6:$D$15)),"")</f>
        <v/>
      </c>
      <c r="I914" s="12" t="str">
        <f t="shared" ca="1" si="26"/>
        <v/>
      </c>
    </row>
    <row r="915" spans="4:9" x14ac:dyDescent="0.25">
      <c r="D915">
        <f t="shared" ca="1" si="27"/>
        <v>920</v>
      </c>
      <c r="E915" s="2" t="str">
        <f t="array" aca="1" ref="E915" ca="1">IFERROR(_xlfn.IFNA(INDEX(Breeding!$K$4:$K$499,D915, 0),""),"")</f>
        <v/>
      </c>
      <c r="F915" t="str">
        <f t="array" aca="1" ref="F915" ca="1">IFERROR(_xlfn.IFNA(INDEX(Breeding!$M$4:$M$499,D915, 0),""),"")</f>
        <v/>
      </c>
      <c r="G915" t="str">
        <f t="array" aca="1" ref="G915" ca="1">IFERROR(_xlfn.IFNA(INDEX(Breeding!$N$4:$N$499,D915, 0),""),"")</f>
        <v/>
      </c>
      <c r="H915" t="str">
        <f ca="1">_xlfn.IFNA(INDEX(Colony!$N$6:$N$15,MATCH(G915,Colony!$D$6:$D$15)),"")</f>
        <v/>
      </c>
      <c r="I915" s="12" t="str">
        <f t="shared" ca="1" si="26"/>
        <v/>
      </c>
    </row>
    <row r="916" spans="4:9" x14ac:dyDescent="0.25">
      <c r="D916">
        <f t="shared" ca="1" si="27"/>
        <v>921</v>
      </c>
      <c r="E916" s="2" t="str">
        <f t="array" aca="1" ref="E916" ca="1">IFERROR(_xlfn.IFNA(INDEX(Breeding!$K$4:$K$499,D916, 0),""),"")</f>
        <v/>
      </c>
      <c r="F916" t="str">
        <f t="array" aca="1" ref="F916" ca="1">IFERROR(_xlfn.IFNA(INDEX(Breeding!$M$4:$M$499,D916, 0),""),"")</f>
        <v/>
      </c>
      <c r="G916" t="str">
        <f t="array" aca="1" ref="G916" ca="1">IFERROR(_xlfn.IFNA(INDEX(Breeding!$N$4:$N$499,D916, 0),""),"")</f>
        <v/>
      </c>
      <c r="H916" t="str">
        <f ca="1">_xlfn.IFNA(INDEX(Colony!$N$6:$N$15,MATCH(G916,Colony!$D$6:$D$15)),"")</f>
        <v/>
      </c>
      <c r="I916" s="12" t="str">
        <f t="shared" ca="1" si="26"/>
        <v/>
      </c>
    </row>
    <row r="917" spans="4:9" x14ac:dyDescent="0.25">
      <c r="D917">
        <f t="shared" ca="1" si="27"/>
        <v>922</v>
      </c>
      <c r="E917" s="2" t="str">
        <f t="array" aca="1" ref="E917" ca="1">IFERROR(_xlfn.IFNA(INDEX(Breeding!$K$4:$K$499,D917, 0),""),"")</f>
        <v/>
      </c>
      <c r="F917" t="str">
        <f t="array" aca="1" ref="F917" ca="1">IFERROR(_xlfn.IFNA(INDEX(Breeding!$M$4:$M$499,D917, 0),""),"")</f>
        <v/>
      </c>
      <c r="G917" t="str">
        <f t="array" aca="1" ref="G917" ca="1">IFERROR(_xlfn.IFNA(INDEX(Breeding!$N$4:$N$499,D917, 0),""),"")</f>
        <v/>
      </c>
      <c r="H917" t="str">
        <f ca="1">_xlfn.IFNA(INDEX(Colony!$N$6:$N$15,MATCH(G917,Colony!$D$6:$D$15)),"")</f>
        <v/>
      </c>
      <c r="I917" s="12" t="str">
        <f t="shared" ca="1" si="26"/>
        <v/>
      </c>
    </row>
    <row r="918" spans="4:9" x14ac:dyDescent="0.25">
      <c r="D918">
        <f t="shared" ca="1" si="27"/>
        <v>923</v>
      </c>
      <c r="E918" s="2" t="str">
        <f t="array" aca="1" ref="E918" ca="1">IFERROR(_xlfn.IFNA(INDEX(Breeding!$K$4:$K$499,D918, 0),""),"")</f>
        <v/>
      </c>
      <c r="F918" t="str">
        <f t="array" aca="1" ref="F918" ca="1">IFERROR(_xlfn.IFNA(INDEX(Breeding!$M$4:$M$499,D918, 0),""),"")</f>
        <v/>
      </c>
      <c r="G918" t="str">
        <f t="array" aca="1" ref="G918" ca="1">IFERROR(_xlfn.IFNA(INDEX(Breeding!$N$4:$N$499,D918, 0),""),"")</f>
        <v/>
      </c>
      <c r="H918" t="str">
        <f ca="1">_xlfn.IFNA(INDEX(Colony!$N$6:$N$15,MATCH(G918,Colony!$D$6:$D$15)),"")</f>
        <v/>
      </c>
      <c r="I918" s="12" t="str">
        <f t="shared" ca="1" si="26"/>
        <v/>
      </c>
    </row>
    <row r="919" spans="4:9" x14ac:dyDescent="0.25">
      <c r="D919">
        <f t="shared" ca="1" si="27"/>
        <v>924</v>
      </c>
      <c r="E919" s="2" t="str">
        <f t="array" aca="1" ref="E919" ca="1">IFERROR(_xlfn.IFNA(INDEX(Breeding!$K$4:$K$499,D919, 0),""),"")</f>
        <v/>
      </c>
      <c r="F919" t="str">
        <f t="array" aca="1" ref="F919" ca="1">IFERROR(_xlfn.IFNA(INDEX(Breeding!$M$4:$M$499,D919, 0),""),"")</f>
        <v/>
      </c>
      <c r="G919" t="str">
        <f t="array" aca="1" ref="G919" ca="1">IFERROR(_xlfn.IFNA(INDEX(Breeding!$N$4:$N$499,D919, 0),""),"")</f>
        <v/>
      </c>
      <c r="H919" t="str">
        <f ca="1">_xlfn.IFNA(INDEX(Colony!$N$6:$N$15,MATCH(G919,Colony!$D$6:$D$15)),"")</f>
        <v/>
      </c>
      <c r="I919" s="12" t="str">
        <f t="shared" ca="1" si="26"/>
        <v/>
      </c>
    </row>
  </sheetData>
  <sheetProtection sheet="1" objects="1" scenarios="1"/>
  <mergeCells count="1">
    <mergeCell ref="K7:Q17"/>
  </mergeCells>
  <conditionalFormatting sqref="I7:I1048568">
    <cfRule type="expression" dxfId="10" priority="21">
      <formula>IF(AND(NOT(F7=0),I7&lt;TODAY(),TODAY()-5&lt;I16),1,0)</formula>
    </cfRule>
  </conditionalFormatting>
  <conditionalFormatting sqref="I7:I1048576">
    <cfRule type="expression" dxfId="9" priority="2">
      <formula>IF(AND(NOT(F7=0),I7&gt;=TODAY()+3,I7&lt;=TODAY()+7),1,0)</formula>
    </cfRule>
    <cfRule type="expression" dxfId="8" priority="3">
      <formula>IF(AND(NOT(F7=0),I7=TODAY()+2),1,0)</formula>
    </cfRule>
    <cfRule type="expression" dxfId="7" priority="4">
      <formula>IF(AND(NOT(F7=0),I7=TODAY()),1,0)</formula>
    </cfRule>
    <cfRule type="expression" dxfId="6" priority="5">
      <formula>IF(AND(NOT(F7=0),I7=TODAY()+1),1,0)</formula>
    </cfRule>
  </conditionalFormatting>
  <conditionalFormatting sqref="I1048569:I1048576">
    <cfRule type="expression" dxfId="5" priority="32">
      <formula>IF(AND(NOT(F1048569=0),I1048569&lt;TODAY(),TODAY()-5&lt;I1),1,0)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501"/>
  <sheetViews>
    <sheetView zoomScale="70" zoomScaleNormal="70" zoomScalePageLayoutView="70" workbookViewId="0">
      <selection activeCell="H10" sqref="H10"/>
    </sheetView>
  </sheetViews>
  <sheetFormatPr defaultColWidth="8.85546875" defaultRowHeight="15" x14ac:dyDescent="0.25"/>
  <cols>
    <col min="1" max="1" width="15.28515625" customWidth="1"/>
    <col min="2" max="2" width="15.85546875" customWidth="1"/>
    <col min="3" max="3" width="22.42578125" customWidth="1"/>
    <col min="4" max="5" width="13" customWidth="1"/>
    <col min="6" max="6" width="33.42578125" customWidth="1"/>
    <col min="7" max="7" width="15.28515625" customWidth="1"/>
    <col min="8" max="8" width="18.28515625" customWidth="1"/>
    <col min="9" max="9" width="33.42578125" customWidth="1"/>
    <col min="10" max="10" width="15.42578125" customWidth="1"/>
    <col min="12" max="12" width="10.42578125" customWidth="1"/>
    <col min="15" max="15" width="12.28515625" customWidth="1"/>
    <col min="18" max="18" width="11.85546875" customWidth="1"/>
  </cols>
  <sheetData>
    <row r="3" spans="1:16" ht="139.5" customHeight="1" x14ac:dyDescent="0.25">
      <c r="A3" s="130" t="s">
        <v>248</v>
      </c>
      <c r="B3" s="130"/>
      <c r="C3" s="47">
        <f>SUM(F4,I4)</f>
        <v>19</v>
      </c>
      <c r="D3" s="21"/>
      <c r="F3" s="21" t="s">
        <v>247</v>
      </c>
      <c r="I3" s="21" t="s">
        <v>285</v>
      </c>
      <c r="L3" s="45" t="s">
        <v>249</v>
      </c>
      <c r="M3" s="45" t="s">
        <v>250</v>
      </c>
      <c r="N3" s="45" t="s">
        <v>251</v>
      </c>
      <c r="O3" s="45" t="s">
        <v>286</v>
      </c>
      <c r="P3" s="45" t="s">
        <v>252</v>
      </c>
    </row>
    <row r="4" spans="1:16" ht="69.75" x14ac:dyDescent="0.25">
      <c r="A4" s="41" t="s">
        <v>282</v>
      </c>
      <c r="B4" s="41" t="s">
        <v>241</v>
      </c>
      <c r="C4" s="41" t="s">
        <v>281</v>
      </c>
      <c r="D4" s="41" t="s">
        <v>242</v>
      </c>
      <c r="E4" s="41" t="s">
        <v>280</v>
      </c>
      <c r="F4" s="35">
        <f>SUM(F5:F400)-1</f>
        <v>15</v>
      </c>
      <c r="G4" s="41"/>
      <c r="H4" s="21" t="s">
        <v>246</v>
      </c>
      <c r="I4" s="49">
        <f>SUM(I5:I23)</f>
        <v>4</v>
      </c>
      <c r="J4" s="21" t="s">
        <v>245</v>
      </c>
      <c r="K4" s="41"/>
      <c r="L4" s="21">
        <f>COUNT(J5:J400)</f>
        <v>4</v>
      </c>
      <c r="M4" s="21">
        <f>SUM(J5:J400)</f>
        <v>16</v>
      </c>
      <c r="N4" s="21">
        <f>ROUNDUP(M4/5,0)</f>
        <v>4</v>
      </c>
      <c r="O4" s="48">
        <f>L4-N4</f>
        <v>0</v>
      </c>
    </row>
    <row r="5" spans="1:16" x14ac:dyDescent="0.25">
      <c r="A5">
        <f t="array" ref="A5">_xlfn.IFNA(INDEX(Colony!$J$21:$J$995, MATCH(0, COUNTIF(A$4:A4,Colony!$J$21:$J$995), 0)),"")</f>
        <v>332</v>
      </c>
      <c r="B5" t="str">
        <f t="array" ref="B5">_xlfn.IFNA(INDEX(Colony!$J$21:$J$995, MATCH(1,COUNTIF(A5, Colony!$J$21:$J$995)*(--(ISBLANK(Colony!$L$21:$L$995))), 0)),"")</f>
        <v/>
      </c>
      <c r="C5" t="str">
        <f t="array" ref="C5">IF(A5=0,0,IF(B5="","",SUM(COUNTIF(A5, Colony!$J$21:$J$995)*(--(ISBLANK(Colony!$L$21:$L$995))))))</f>
        <v/>
      </c>
      <c r="D5" t="str">
        <f t="array" ref="D5">_xlfn.IFNA(INDEX(Colony!$N$21:$N$995, MATCH(1,COUNTIF(A5, Colony!$J$21:$J$995)*(--(ISBLANK(Colony!$L$21:$L$995))), 0)),"")</f>
        <v/>
      </c>
      <c r="E5" t="str">
        <f t="array" ref="E5">_xlfn.IFNA(INDEX(Colony!$F$21:$F$995, MATCH(1,COUNTIF(B5, Colony!$J$21:$J$995)*(--(ISBLANK(Colony!$L$21:$L$995))), 0)),"")</f>
        <v/>
      </c>
      <c r="F5">
        <f t="shared" ref="F5:F68" si="0">IF(OR(B5&gt;$B$5,B5&lt;9999),1,0)</f>
        <v>0</v>
      </c>
      <c r="H5" s="44">
        <f t="array" ref="H5">_xlfn.IFNA(INDEX(Colony!$N$6:$N$15, MATCH(0, COUNTIF(H$4:H4,Colony!$N$6:$N$15), 0)),"NO")</f>
        <v>0</v>
      </c>
      <c r="J5" t="str">
        <f>IF(AND(C5&gt;0,C5&lt;9999999,OR(D5="f",D5="F")),C5,"")</f>
        <v/>
      </c>
      <c r="K5">
        <f>IF(H6=0,1,0)</f>
        <v>0</v>
      </c>
    </row>
    <row r="6" spans="1:16" x14ac:dyDescent="0.25">
      <c r="A6">
        <f t="array" ref="A6">_xlfn.IFNA(INDEX(Colony!$J$21:$J$995, MATCH(0, COUNTIF(A$4:A5,Colony!$J$21:$J$995), 0)),"")</f>
        <v>342</v>
      </c>
      <c r="B6" t="str">
        <f t="array" ref="B6">_xlfn.IFNA(INDEX(Colony!$J$21:$J$995, MATCH(1,COUNTIF(A6, Colony!$J$21:$J$995)*(--(ISBLANK(Colony!$L$21:$L$995))), 0)),"")</f>
        <v/>
      </c>
      <c r="C6" t="str">
        <f t="array" ref="C6">IF(A6=0,0,IF(B6="","",SUM(COUNTIF(A6, Colony!$J$21:$J$995)*(--(ISBLANK(Colony!$L$21:$L$995))))))</f>
        <v/>
      </c>
      <c r="D6" t="str">
        <f t="array" ref="D6">_xlfn.IFNA(INDEX(Colony!$N$21:$N$995, MATCH(1,COUNTIF(A6, Colony!$J$21:$J$995)*(--(ISBLANK(Colony!$L$21:$L$995))), 0)),"")</f>
        <v/>
      </c>
      <c r="E6" t="str">
        <f t="array" ref="E6">_xlfn.IFNA(INDEX(Colony!$F$21:$F$995, MATCH(1,COUNTIF(B6, Colony!$J$21:$J$995)*(--(ISBLANK(Colony!$L$21:$L$995))), 0)),"")</f>
        <v/>
      </c>
      <c r="F6">
        <f t="shared" si="0"/>
        <v>0</v>
      </c>
      <c r="H6" s="44" t="str">
        <f t="array" ref="H6">_xlfn.IFNA(INDEX(Colony!$N$6:$N$15, MATCH(0, COUNTIF(H$4:H5,Colony!$N$6:$N$15), 0)),"NO")</f>
        <v>3C7</v>
      </c>
      <c r="I6">
        <f>IF(NOT(H6="NO"),1,0)</f>
        <v>1</v>
      </c>
      <c r="J6" t="str">
        <f t="shared" ref="J6:J37" si="1">IF(AND(C6&gt;0,C6&lt;9999999,OR(D6="f",D6="F")),C6,"")</f>
        <v/>
      </c>
      <c r="K6">
        <f t="shared" ref="K6:K12" si="2">IF(H7=0,1,0)</f>
        <v>0</v>
      </c>
    </row>
    <row r="7" spans="1:16" ht="23.25" x14ac:dyDescent="0.25">
      <c r="A7">
        <f t="array" ref="A7">_xlfn.IFNA(INDEX(Colony!$J$21:$J$995, MATCH(0, COUNTIF(A$4:A6,Colony!$J$21:$J$995), 0)),"")</f>
        <v>355</v>
      </c>
      <c r="B7" t="str">
        <f t="array" ref="B7">_xlfn.IFNA(INDEX(Colony!$J$21:$J$995, MATCH(1,COUNTIF(A7, Colony!$J$21:$J$995)*(--(ISBLANK(Colony!$L$21:$L$995))), 0)),"")</f>
        <v/>
      </c>
      <c r="C7" t="str">
        <f t="array" ref="C7">IF(A7=0,0,IF(B7="","",SUM(COUNTIF(A7, Colony!$J$21:$J$995)*(--(ISBLANK(Colony!$L$21:$L$995))))))</f>
        <v/>
      </c>
      <c r="D7" t="str">
        <f t="array" ref="D7">_xlfn.IFNA(INDEX(Colony!$N$21:$N$995, MATCH(1,COUNTIF(A7, Colony!$J$21:$J$995)*(--(ISBLANK(Colony!$L$21:$L$995))), 0)),"")</f>
        <v/>
      </c>
      <c r="E7" t="str">
        <f t="array" ref="E7">_xlfn.IFNA(INDEX(Colony!$F$21:$F$995, MATCH(1,COUNTIF(B7, Colony!$J$21:$J$995)*(--(ISBLANK(Colony!$L$21:$L$995))), 0)),"")</f>
        <v/>
      </c>
      <c r="F7">
        <f t="shared" si="0"/>
        <v>0</v>
      </c>
      <c r="H7" s="44">
        <f t="array" ref="H7">_xlfn.IFNA(INDEX(Colony!$N$6:$N$15, MATCH(0, COUNTIF(H$4:H6,Colony!$N$6:$N$15), 0)),"NO")</f>
        <v>3</v>
      </c>
      <c r="I7">
        <f t="shared" ref="I7:I23" si="3">IF(NOT(H7="NO"),1,0)</f>
        <v>1</v>
      </c>
      <c r="J7" t="str">
        <f t="shared" si="1"/>
        <v/>
      </c>
      <c r="K7">
        <f t="shared" si="2"/>
        <v>0</v>
      </c>
      <c r="O7" s="46"/>
    </row>
    <row r="8" spans="1:16" ht="23.25" x14ac:dyDescent="0.25">
      <c r="A8">
        <f t="array" ref="A8">_xlfn.IFNA(INDEX(Colony!$J$21:$J$995, MATCH(0, COUNTIF(A$4:A7,Colony!$J$21:$J$995), 0)),"")</f>
        <v>317</v>
      </c>
      <c r="B8" t="str">
        <f t="array" ref="B8">_xlfn.IFNA(INDEX(Colony!$J$21:$J$995, MATCH(1,COUNTIF(A8, Colony!$J$21:$J$995)*(--(ISBLANK(Colony!$L$21:$L$995))), 0)),"")</f>
        <v/>
      </c>
      <c r="C8" t="str">
        <f t="array" ref="C8">IF(A8=0,0,IF(B8="","",SUM(COUNTIF(A8, Colony!$J$21:$J$995)*(--(ISBLANK(Colony!$L$21:$L$995))))))</f>
        <v/>
      </c>
      <c r="D8" t="str">
        <f t="array" ref="D8">_xlfn.IFNA(INDEX(Colony!$N$21:$N$995, MATCH(1,COUNTIF(A8, Colony!$J$21:$J$995)*(--(ISBLANK(Colony!$L$21:$L$995))), 0)),"")</f>
        <v/>
      </c>
      <c r="E8" t="str">
        <f t="array" ref="E8">_xlfn.IFNA(INDEX(Colony!$F$21:$F$995, MATCH(1,COUNTIF(B8, Colony!$J$21:$J$995)*(--(ISBLANK(Colony!$L$21:$L$995))), 0)),"")</f>
        <v/>
      </c>
      <c r="F8">
        <f t="shared" si="0"/>
        <v>0</v>
      </c>
      <c r="H8" s="44">
        <f t="array" ref="H8">_xlfn.IFNA(INDEX(Colony!$N$6:$N$15, MATCH(0, COUNTIF(H$4:H7,Colony!$N$6:$N$15), 0)),"NO")</f>
        <v>347</v>
      </c>
      <c r="I8">
        <f t="shared" si="3"/>
        <v>1</v>
      </c>
      <c r="J8" t="str">
        <f t="shared" si="1"/>
        <v/>
      </c>
      <c r="K8">
        <f t="shared" si="2"/>
        <v>0</v>
      </c>
      <c r="O8" s="46"/>
    </row>
    <row r="9" spans="1:16" ht="23.25" x14ac:dyDescent="0.25">
      <c r="A9">
        <f t="array" ref="A9">_xlfn.IFNA(INDEX(Colony!$J$21:$J$995, MATCH(0, COUNTIF(A$4:A8,Colony!$J$21:$J$995), 0)),"")</f>
        <v>369</v>
      </c>
      <c r="B9" t="str">
        <f t="array" ref="B9">_xlfn.IFNA(INDEX(Colony!$J$21:$J$995, MATCH(1,COUNTIF(A9, Colony!$J$21:$J$995)*(--(ISBLANK(Colony!$L$21:$L$995))), 0)),"")</f>
        <v/>
      </c>
      <c r="C9" t="str">
        <f t="array" ref="C9">IF(A9=0,0,IF(B9="","",SUM(COUNTIF(A9, Colony!$J$21:$J$995)*(--(ISBLANK(Colony!$L$21:$L$995))))))</f>
        <v/>
      </c>
      <c r="D9" t="str">
        <f t="array" ref="D9">_xlfn.IFNA(INDEX(Colony!$N$21:$N$995, MATCH(1,COUNTIF(A9, Colony!$J$21:$J$995)*(--(ISBLANK(Colony!$L$21:$L$995))), 0)),"")</f>
        <v/>
      </c>
      <c r="E9" t="str">
        <f t="array" ref="E9">_xlfn.IFNA(INDEX(Colony!$F$21:$F$995, MATCH(1,COUNTIF(B9, Colony!$J$21:$J$995)*(--(ISBLANK(Colony!$L$21:$L$995))), 0)),"")</f>
        <v/>
      </c>
      <c r="F9">
        <f t="shared" si="0"/>
        <v>0</v>
      </c>
      <c r="H9" s="44">
        <f t="array" ref="H9">_xlfn.IFNA(INDEX(Colony!$N$6:$N$15, MATCH(0, COUNTIF(H$4:H8,Colony!$N$6:$N$15), 0)),"NO")</f>
        <v>327</v>
      </c>
      <c r="I9">
        <f t="shared" si="3"/>
        <v>1</v>
      </c>
      <c r="J9" t="str">
        <f t="shared" si="1"/>
        <v/>
      </c>
      <c r="K9">
        <f t="shared" si="2"/>
        <v>0</v>
      </c>
      <c r="O9" s="46"/>
    </row>
    <row r="10" spans="1:16" ht="23.25" x14ac:dyDescent="0.25">
      <c r="A10">
        <f t="array" ref="A10">_xlfn.IFNA(INDEX(Colony!$J$21:$J$995, MATCH(0, COUNTIF(A$4:A9,Colony!$J$21:$J$995), 0)),"")</f>
        <v>373</v>
      </c>
      <c r="B10" t="str">
        <f t="array" ref="B10">_xlfn.IFNA(INDEX(Colony!$J$21:$J$995, MATCH(1,COUNTIF(A10, Colony!$J$21:$J$995)*(--(ISBLANK(Colony!$L$21:$L$995))), 0)),"")</f>
        <v/>
      </c>
      <c r="C10" t="str">
        <f t="array" ref="C10">IF(A10=0,0,IF(B10="","",SUM(COUNTIF(A10, Colony!$J$21:$J$995)*(--(ISBLANK(Colony!$L$21:$L$995))))))</f>
        <v/>
      </c>
      <c r="D10" t="str">
        <f t="array" ref="D10">_xlfn.IFNA(INDEX(Colony!$N$21:$N$995, MATCH(1,COUNTIF(A10, Colony!$J$21:$J$995)*(--(ISBLANK(Colony!$L$21:$L$995))), 0)),"")</f>
        <v/>
      </c>
      <c r="E10" t="str">
        <f t="array" ref="E10">_xlfn.IFNA(INDEX(Colony!$F$21:$F$995, MATCH(1,COUNTIF(B10, Colony!$J$21:$J$995)*(--(ISBLANK(Colony!$L$21:$L$995))), 0)),"")</f>
        <v/>
      </c>
      <c r="F10">
        <f t="shared" si="0"/>
        <v>0</v>
      </c>
      <c r="H10" s="44" t="str">
        <f t="array" ref="H10">_xlfn.IFNA(INDEX(Colony!$N$6:$N$15, MATCH(0, COUNTIF(H$4:H9,Colony!$N$6:$N$15), 0)),"NO")</f>
        <v>NO</v>
      </c>
      <c r="I10">
        <f t="shared" si="3"/>
        <v>0</v>
      </c>
      <c r="J10" t="str">
        <f t="shared" si="1"/>
        <v/>
      </c>
      <c r="K10">
        <f t="shared" si="2"/>
        <v>0</v>
      </c>
      <c r="O10" s="46"/>
    </row>
    <row r="11" spans="1:16" ht="23.25" x14ac:dyDescent="0.25">
      <c r="A11">
        <f t="array" ref="A11">_xlfn.IFNA(INDEX(Colony!$J$21:$J$995, MATCH(0, COUNTIF(A$4:A10,Colony!$J$21:$J$995), 0)),"")</f>
        <v>11</v>
      </c>
      <c r="B11" t="str">
        <f t="array" ref="B11">_xlfn.IFNA(INDEX(Colony!$J$21:$J$995, MATCH(1,COUNTIF(A11, Colony!$J$21:$J$995)*(--(ISBLANK(Colony!$L$21:$L$995))), 0)),"")</f>
        <v/>
      </c>
      <c r="C11" t="str">
        <f t="array" ref="C11">IF(A11=0,0,IF(B11="","",SUM(COUNTIF(A11, Colony!$J$21:$J$995)*(--(ISBLANK(Colony!$L$21:$L$995))))))</f>
        <v/>
      </c>
      <c r="D11" t="str">
        <f t="array" ref="D11">_xlfn.IFNA(INDEX(Colony!$N$21:$N$995, MATCH(1,COUNTIF(A11, Colony!$J$21:$J$995)*(--(ISBLANK(Colony!$L$21:$L$995))), 0)),"")</f>
        <v/>
      </c>
      <c r="E11" t="str">
        <f t="array" ref="E11">_xlfn.IFNA(INDEX(Colony!$F$21:$F$995, MATCH(1,COUNTIF(B11, Colony!$J$21:$J$995)*(--(ISBLANK(Colony!$L$21:$L$995))), 0)),"")</f>
        <v/>
      </c>
      <c r="F11">
        <f t="shared" si="0"/>
        <v>0</v>
      </c>
      <c r="H11" s="44" t="str">
        <f t="array" ref="H11">_xlfn.IFNA(INDEX(Colony!$N$6:$N$15, MATCH(0, COUNTIF(H$4:H10,Colony!$N$6:$N$15), 0)),"NO")</f>
        <v>NO</v>
      </c>
      <c r="I11">
        <f t="shared" si="3"/>
        <v>0</v>
      </c>
      <c r="J11" t="str">
        <f t="shared" si="1"/>
        <v/>
      </c>
      <c r="K11">
        <f t="shared" si="2"/>
        <v>0</v>
      </c>
      <c r="O11" s="46"/>
    </row>
    <row r="12" spans="1:16" x14ac:dyDescent="0.25">
      <c r="A12">
        <f t="array" ref="A12">_xlfn.IFNA(INDEX(Colony!$J$21:$J$995, MATCH(0, COUNTIF(A$4:A11,Colony!$J$21:$J$995), 0)),"")</f>
        <v>331</v>
      </c>
      <c r="B12" t="str">
        <f t="array" ref="B12">_xlfn.IFNA(INDEX(Colony!$J$21:$J$995, MATCH(1,COUNTIF(A12, Colony!$J$21:$J$995)*(--(ISBLANK(Colony!$L$21:$L$995))), 0)),"")</f>
        <v/>
      </c>
      <c r="C12" t="str">
        <f t="array" ref="C12">IF(A12=0,0,IF(B12="","",SUM(COUNTIF(A12, Colony!$J$21:$J$995)*(--(ISBLANK(Colony!$L$21:$L$995))))))</f>
        <v/>
      </c>
      <c r="D12" t="str">
        <f t="array" ref="D12">_xlfn.IFNA(INDEX(Colony!$N$21:$N$995, MATCH(1,COUNTIF(A12, Colony!$J$21:$J$995)*(--(ISBLANK(Colony!$L$21:$L$995))), 0)),"")</f>
        <v/>
      </c>
      <c r="E12" t="str">
        <f t="array" ref="E12">_xlfn.IFNA(INDEX(Colony!$F$21:$F$995, MATCH(1,COUNTIF(B12, Colony!$J$21:$J$995)*(--(ISBLANK(Colony!$L$21:$L$995))), 0)),"")</f>
        <v/>
      </c>
      <c r="F12">
        <f t="shared" si="0"/>
        <v>0</v>
      </c>
      <c r="H12" s="44" t="str">
        <f t="array" ref="H12">_xlfn.IFNA(INDEX(Colony!$N$6:$N$15, MATCH(0, COUNTIF(H$4:H11,Colony!$N$6:$N$15), 0)),"NO")</f>
        <v>NO</v>
      </c>
      <c r="I12">
        <f t="shared" si="3"/>
        <v>0</v>
      </c>
      <c r="J12" t="str">
        <f t="array" ref="J12">IF(AND(C12&gt;0,C12&lt;9999999,OR(D12="f",D12="F")),C12,"")</f>
        <v/>
      </c>
      <c r="K12">
        <f t="shared" si="2"/>
        <v>0</v>
      </c>
    </row>
    <row r="13" spans="1:16" x14ac:dyDescent="0.25">
      <c r="A13">
        <f t="array" ref="A13">_xlfn.IFNA(INDEX(Colony!$J$21:$J$995, MATCH(0, COUNTIF(A$4:A12,Colony!$J$21:$J$995), 0)),"")</f>
        <v>335</v>
      </c>
      <c r="B13" t="str">
        <f t="array" ref="B13">_xlfn.IFNA(INDEX(Colony!$J$21:$J$995, MATCH(1,COUNTIF(A13, Colony!$J$21:$J$995)*(--(ISBLANK(Colony!$L$21:$L$995))), 0)),"")</f>
        <v/>
      </c>
      <c r="C13" t="str">
        <f t="array" ref="C13">IF(A13=0,0,IF(B13="","",SUM(COUNTIF(A13, Colony!$J$21:$J$995)*(--(ISBLANK(Colony!$L$21:$L$995))))))</f>
        <v/>
      </c>
      <c r="D13" t="str">
        <f t="array" ref="D13">_xlfn.IFNA(INDEX(Colony!$N$21:$N$995, MATCH(1,COUNTIF(A13, Colony!$J$21:$J$995)*(--(ISBLANK(Colony!$L$21:$L$995))), 0)),"")</f>
        <v/>
      </c>
      <c r="E13" t="str">
        <f t="array" ref="E13">_xlfn.IFNA(INDEX(Colony!$F$21:$F$995, MATCH(1,COUNTIF(B13, Colony!$J$21:$J$995)*(--(ISBLANK(Colony!$L$21:$L$995))), 0)),"")</f>
        <v/>
      </c>
      <c r="F13">
        <f t="shared" si="0"/>
        <v>0</v>
      </c>
      <c r="H13" s="44" t="str">
        <f t="array" ref="H13">_xlfn.IFNA(INDEX(Colony!$N$6:$N$15, MATCH(0, COUNTIF(H$4:H12,Colony!$N$6:$N$15), 0)),"NO")</f>
        <v>NO</v>
      </c>
      <c r="I13">
        <f t="shared" si="3"/>
        <v>0</v>
      </c>
    </row>
    <row r="14" spans="1:16" x14ac:dyDescent="0.25">
      <c r="A14">
        <f t="array" ref="A14">_xlfn.IFNA(INDEX(Colony!$J$21:$J$995, MATCH(0, COUNTIF(A$4:A13,Colony!$J$21:$J$995), 0)),"")</f>
        <v>345</v>
      </c>
      <c r="B14" t="str">
        <f t="array" ref="B14">_xlfn.IFNA(INDEX(Colony!$J$21:$J$995, MATCH(1,COUNTIF(A14, Colony!$J$21:$J$995)*(--(ISBLANK(Colony!$L$21:$L$995))), 0)),"")</f>
        <v/>
      </c>
      <c r="C14" t="str">
        <f t="array" ref="C14">IF(A14=0,0,IF(B14="","",SUM(COUNTIF(A14, Colony!$J$21:$J$995)*(--(ISBLANK(Colony!$L$21:$L$995))))))</f>
        <v/>
      </c>
      <c r="D14" t="str">
        <f t="array" ref="D14">_xlfn.IFNA(INDEX(Colony!$N$21:$N$995, MATCH(1,COUNTIF(A14, Colony!$J$21:$J$995)*(--(ISBLANK(Colony!$L$21:$L$995))), 0)),"")</f>
        <v/>
      </c>
      <c r="E14" t="str">
        <f t="array" ref="E14">_xlfn.IFNA(INDEX(Colony!$F$21:$F$995, MATCH(1,COUNTIF(B14, Colony!$J$21:$J$995)*(--(ISBLANK(Colony!$L$21:$L$995))), 0)),"")</f>
        <v/>
      </c>
      <c r="F14">
        <f t="shared" si="0"/>
        <v>0</v>
      </c>
      <c r="H14" s="44" t="str">
        <f t="array" ref="H14">_xlfn.IFNA(INDEX(Colony!$N$6:$N$15, MATCH(0, COUNTIF(H$4:H13,Colony!$N$6:$N$15), 0)),"NO")</f>
        <v>NO</v>
      </c>
      <c r="I14">
        <f t="shared" si="3"/>
        <v>0</v>
      </c>
      <c r="J14" t="str">
        <f t="shared" si="1"/>
        <v/>
      </c>
    </row>
    <row r="15" spans="1:16" x14ac:dyDescent="0.25">
      <c r="A15">
        <f t="array" ref="A15">_xlfn.IFNA(INDEX(Colony!$J$21:$J$995, MATCH(0, COUNTIF(A$4:A14,Colony!$J$21:$J$995), 0)),"")</f>
        <v>351</v>
      </c>
      <c r="B15" t="str">
        <f t="array" ref="B15">_xlfn.IFNA(INDEX(Colony!$J$21:$J$995, MATCH(1,COUNTIF(A15, Colony!$J$21:$J$995)*(--(ISBLANK(Colony!$L$21:$L$995))), 0)),"")</f>
        <v/>
      </c>
      <c r="C15" t="str">
        <f t="array" ref="C15">IF(A15=0,0,IF(B15="","",SUM(COUNTIF(A15, Colony!$J$21:$J$995)*(--(ISBLANK(Colony!$L$21:$L$995))))))</f>
        <v/>
      </c>
      <c r="D15" t="str">
        <f t="array" ref="D15">_xlfn.IFNA(INDEX(Colony!$N$21:$N$995, MATCH(1,COUNTIF(A15, Colony!$J$21:$J$995)*(--(ISBLANK(Colony!$L$21:$L$995))), 0)),"")</f>
        <v/>
      </c>
      <c r="E15" t="str">
        <f t="array" ref="E15">_xlfn.IFNA(INDEX(Colony!$F$21:$F$995, MATCH(1,COUNTIF(B15, Colony!$J$21:$J$995)*(--(ISBLANK(Colony!$L$21:$L$995))), 0)),"")</f>
        <v/>
      </c>
      <c r="F15">
        <f t="shared" si="0"/>
        <v>0</v>
      </c>
      <c r="H15" s="44" t="str">
        <f t="array" ref="H15">_xlfn.IFNA(INDEX(Colony!$N$6:$N$15, MATCH(0, COUNTIF(H$4:H14,Colony!$N$6:$N$15), 0)),"NO")</f>
        <v>NO</v>
      </c>
      <c r="I15">
        <f t="shared" si="3"/>
        <v>0</v>
      </c>
      <c r="J15" t="str">
        <f t="shared" si="1"/>
        <v/>
      </c>
    </row>
    <row r="16" spans="1:16" x14ac:dyDescent="0.25">
      <c r="A16">
        <f t="array" ref="A16">_xlfn.IFNA(INDEX(Colony!$J$21:$J$995, MATCH(0, COUNTIF(A$4:A15,Colony!$J$21:$J$995), 0)),"")</f>
        <v>353</v>
      </c>
      <c r="B16" t="str">
        <f t="array" ref="B16">_xlfn.IFNA(INDEX(Colony!$J$21:$J$995, MATCH(1,COUNTIF(A16, Colony!$J$21:$J$995)*(--(ISBLANK(Colony!$L$21:$L$995))), 0)),"")</f>
        <v/>
      </c>
      <c r="C16" t="str">
        <f t="array" ref="C16">IF(A16=0,0,IF(B16="","",SUM(COUNTIF(A16, Colony!$J$21:$J$995)*(--(ISBLANK(Colony!$L$21:$L$995))))))</f>
        <v/>
      </c>
      <c r="D16" t="str">
        <f t="array" ref="D16">_xlfn.IFNA(INDEX(Colony!$N$21:$N$995, MATCH(1,COUNTIF(A16, Colony!$J$21:$J$995)*(--(ISBLANK(Colony!$L$21:$L$995))), 0)),"")</f>
        <v/>
      </c>
      <c r="E16" t="str">
        <f t="array" ref="E16">_xlfn.IFNA(INDEX(Colony!$F$21:$F$995, MATCH(1,COUNTIF(B16, Colony!$J$21:$J$995)*(--(ISBLANK(Colony!$L$21:$L$995))), 0)),"")</f>
        <v/>
      </c>
      <c r="F16">
        <f t="shared" si="0"/>
        <v>0</v>
      </c>
      <c r="H16" s="44" t="str">
        <f t="array" ref="H16">_xlfn.IFNA(INDEX(Colony!$N$6:$N$15, MATCH(0, COUNTIF(H$4:H15,Colony!$N$6:$N$15), 0)),"NO")</f>
        <v>NO</v>
      </c>
      <c r="I16">
        <f t="shared" si="3"/>
        <v>0</v>
      </c>
      <c r="J16" t="str">
        <f t="shared" si="1"/>
        <v/>
      </c>
    </row>
    <row r="17" spans="1:10" x14ac:dyDescent="0.25">
      <c r="A17">
        <f t="array" ref="A17">_xlfn.IFNA(INDEX(Colony!$J$21:$J$995, MATCH(0, COUNTIF(A$4:A16,Colony!$J$21:$J$995), 0)),"")</f>
        <v>341</v>
      </c>
      <c r="B17" t="str">
        <f t="array" ref="B17">_xlfn.IFNA(INDEX(Colony!$J$21:$J$995, MATCH(1,COUNTIF(A17, Colony!$J$21:$J$995)*(--(ISBLANK(Colony!$L$21:$L$995))), 0)),"")</f>
        <v/>
      </c>
      <c r="C17" t="str">
        <f t="array" ref="C17">IF(A17=0,0,IF(B17="","",SUM(COUNTIF(A17, Colony!$J$21:$J$995)*(--(ISBLANK(Colony!$L$21:$L$995))))))</f>
        <v/>
      </c>
      <c r="D17" t="str">
        <f t="array" ref="D17">_xlfn.IFNA(INDEX(Colony!$N$21:$N$995, MATCH(1,COUNTIF(A17, Colony!$J$21:$J$995)*(--(ISBLANK(Colony!$L$21:$L$995))), 0)),"")</f>
        <v/>
      </c>
      <c r="E17" t="str">
        <f t="array" ref="E17">_xlfn.IFNA(INDEX(Colony!$F$21:$F$995, MATCH(1,COUNTIF(B17, Colony!$J$21:$J$995)*(--(ISBLANK(Colony!$L$21:$L$995))), 0)),"")</f>
        <v/>
      </c>
      <c r="F17">
        <f t="shared" si="0"/>
        <v>0</v>
      </c>
      <c r="H17" s="44" t="str">
        <f t="array" ref="H17">_xlfn.IFNA(INDEX(Colony!$N$6:$N$15, MATCH(0, COUNTIF(H$4:H16,Colony!$N$6:$N$15), 0)),"NO")</f>
        <v>NO</v>
      </c>
      <c r="I17">
        <f t="shared" si="3"/>
        <v>0</v>
      </c>
      <c r="J17" t="str">
        <f t="shared" si="1"/>
        <v/>
      </c>
    </row>
    <row r="18" spans="1:10" x14ac:dyDescent="0.25">
      <c r="A18">
        <f t="array" ref="A18">_xlfn.IFNA(INDEX(Colony!$J$21:$J$995, MATCH(0, COUNTIF(A$4:A17,Colony!$J$21:$J$995), 0)),"")</f>
        <v>377</v>
      </c>
      <c r="B18" t="str">
        <f t="array" ref="B18">_xlfn.IFNA(INDEX(Colony!$J$21:$J$995, MATCH(1,COUNTIF(A18, Colony!$J$21:$J$995)*(--(ISBLANK(Colony!$L$21:$L$995))), 0)),"")</f>
        <v/>
      </c>
      <c r="C18" t="str">
        <f t="array" ref="C18">IF(A18=0,0,IF(B18="","",SUM(COUNTIF(A18, Colony!$J$21:$J$995)*(--(ISBLANK(Colony!$L$21:$L$995))))))</f>
        <v/>
      </c>
      <c r="D18" t="str">
        <f t="array" ref="D18">_xlfn.IFNA(INDEX(Colony!$N$21:$N$995, MATCH(1,COUNTIF(A18, Colony!$J$21:$J$995)*(--(ISBLANK(Colony!$L$21:$L$995))), 0)),"")</f>
        <v/>
      </c>
      <c r="E18" t="str">
        <f t="array" ref="E18">_xlfn.IFNA(INDEX(Colony!$F$21:$F$995, MATCH(1,COUNTIF(B18, Colony!$J$21:$J$995)*(--(ISBLANK(Colony!$L$21:$L$995))), 0)),"")</f>
        <v/>
      </c>
      <c r="F18">
        <f t="shared" si="0"/>
        <v>0</v>
      </c>
      <c r="H18" s="44" t="str">
        <f t="array" ref="H18">_xlfn.IFNA(INDEX(Colony!$N$6:$N$15, MATCH(0, COUNTIF(H$4:H17,Colony!$N$6:$N$15), 0)),"NO")</f>
        <v>NO</v>
      </c>
      <c r="I18">
        <f t="shared" si="3"/>
        <v>0</v>
      </c>
      <c r="J18" t="str">
        <f t="shared" si="1"/>
        <v/>
      </c>
    </row>
    <row r="19" spans="1:10" x14ac:dyDescent="0.25">
      <c r="A19">
        <f t="array" ref="A19">_xlfn.IFNA(INDEX(Colony!$J$21:$J$995, MATCH(0, COUNTIF(A$4:A18,Colony!$J$21:$J$995), 0)),"")</f>
        <v>359</v>
      </c>
      <c r="B19" t="str">
        <f t="array" ref="B19">_xlfn.IFNA(INDEX(Colony!$J$21:$J$995, MATCH(1,COUNTIF(A19, Colony!$J$21:$J$995)*(--(ISBLANK(Colony!$L$21:$L$995))), 0)),"")</f>
        <v/>
      </c>
      <c r="C19" t="str">
        <f t="array" ref="C19">IF(A19=0,0,IF(B19="","",SUM(COUNTIF(A19, Colony!$J$21:$J$995)*(--(ISBLANK(Colony!$L$21:$L$995))))))</f>
        <v/>
      </c>
      <c r="D19" t="str">
        <f t="array" ref="D19">_xlfn.IFNA(INDEX(Colony!$N$21:$N$995, MATCH(1,COUNTIF(A19, Colony!$J$21:$J$995)*(--(ISBLANK(Colony!$L$21:$L$995))), 0)),"")</f>
        <v/>
      </c>
      <c r="E19" t="str">
        <f t="array" ref="E19">_xlfn.IFNA(INDEX(Colony!$F$21:$F$995, MATCH(1,COUNTIF(B19, Colony!$J$21:$J$995)*(--(ISBLANK(Colony!$L$21:$L$995))), 0)),"")</f>
        <v/>
      </c>
      <c r="F19">
        <f t="shared" si="0"/>
        <v>0</v>
      </c>
      <c r="H19" s="44" t="str">
        <f t="array" ref="H19">_xlfn.IFNA(INDEX(Colony!$N$6:$N$15, MATCH(0, COUNTIF(H$4:H18,Colony!$N$6:$N$15), 0)),"NO")</f>
        <v>NO</v>
      </c>
      <c r="I19">
        <f t="shared" si="3"/>
        <v>0</v>
      </c>
      <c r="J19" t="str">
        <f t="shared" si="1"/>
        <v/>
      </c>
    </row>
    <row r="20" spans="1:10" x14ac:dyDescent="0.25">
      <c r="A20">
        <f t="array" ref="A20">_xlfn.IFNA(INDEX(Colony!$J$21:$J$995, MATCH(0, COUNTIF(A$4:A19,Colony!$J$21:$J$995), 0)),"")</f>
        <v>321</v>
      </c>
      <c r="B20" t="str">
        <f t="array" ref="B20">_xlfn.IFNA(INDEX(Colony!$J$21:$J$995, MATCH(1,COUNTIF(A20, Colony!$J$21:$J$995)*(--(ISBLANK(Colony!$L$21:$L$995))), 0)),"")</f>
        <v/>
      </c>
      <c r="C20" t="str">
        <f t="array" ref="C20">IF(A20=0,0,IF(B20="","",SUM(COUNTIF(A20, Colony!$J$21:$J$995)*(--(ISBLANK(Colony!$L$21:$L$995))))))</f>
        <v/>
      </c>
      <c r="D20" t="str">
        <f t="array" ref="D20">_xlfn.IFNA(INDEX(Colony!$N$21:$N$995, MATCH(1,COUNTIF(A20, Colony!$J$21:$J$995)*(--(ISBLANK(Colony!$L$21:$L$995))), 0)),"")</f>
        <v/>
      </c>
      <c r="E20" t="str">
        <f t="array" ref="E20">_xlfn.IFNA(INDEX(Colony!$F$21:$F$995, MATCH(1,COUNTIF(B20, Colony!$J$21:$J$995)*(--(ISBLANK(Colony!$L$21:$L$995))), 0)),"")</f>
        <v/>
      </c>
      <c r="F20">
        <f t="shared" si="0"/>
        <v>0</v>
      </c>
      <c r="H20" s="44" t="str">
        <f t="array" ref="H20">_xlfn.IFNA(INDEX(Colony!$N$6:$N$15, MATCH(0, COUNTIF(H$4:H19,Colony!$N$6:$N$15), 0)),"NO")</f>
        <v>NO</v>
      </c>
      <c r="I20">
        <f t="shared" si="3"/>
        <v>0</v>
      </c>
      <c r="J20" t="str">
        <f t="shared" si="1"/>
        <v/>
      </c>
    </row>
    <row r="21" spans="1:10" x14ac:dyDescent="0.25">
      <c r="A21">
        <f t="array" ref="A21">_xlfn.IFNA(INDEX(Colony!$J$21:$J$995, MATCH(0, COUNTIF(A$4:A20,Colony!$J$21:$J$995), 0)),"")</f>
        <v>348</v>
      </c>
      <c r="B21" t="str">
        <f t="array" ref="B21">_xlfn.IFNA(INDEX(Colony!$J$21:$J$995, MATCH(1,COUNTIF(A21, Colony!$J$21:$J$995)*(--(ISBLANK(Colony!$L$21:$L$995))), 0)),"")</f>
        <v/>
      </c>
      <c r="C21" t="str">
        <f t="array" ref="C21">IF(A21=0,0,IF(B21="","",SUM(COUNTIF(A21, Colony!$J$21:$J$995)*(--(ISBLANK(Colony!$L$21:$L$995))))))</f>
        <v/>
      </c>
      <c r="D21" t="str">
        <f t="array" ref="D21">_xlfn.IFNA(INDEX(Colony!$N$21:$N$995, MATCH(1,COUNTIF(A21, Colony!$J$21:$J$995)*(--(ISBLANK(Colony!$L$21:$L$995))), 0)),"")</f>
        <v/>
      </c>
      <c r="E21" t="str">
        <f t="array" ref="E21">_xlfn.IFNA(INDEX(Colony!$F$21:$F$995, MATCH(1,COUNTIF(B21, Colony!$J$21:$J$995)*(--(ISBLANK(Colony!$L$21:$L$995))), 0)),"")</f>
        <v/>
      </c>
      <c r="F21">
        <f t="shared" si="0"/>
        <v>0</v>
      </c>
      <c r="H21" s="44" t="str">
        <f t="array" ref="H21">_xlfn.IFNA(INDEX(Colony!$N$6:$N$15, MATCH(0, COUNTIF(H$4:H20,Colony!$N$6:$N$15), 0)),"NO")</f>
        <v>NO</v>
      </c>
      <c r="I21">
        <f t="shared" si="3"/>
        <v>0</v>
      </c>
      <c r="J21" t="str">
        <f t="shared" si="1"/>
        <v/>
      </c>
    </row>
    <row r="22" spans="1:10" x14ac:dyDescent="0.25">
      <c r="A22">
        <f t="array" ref="A22">_xlfn.IFNA(INDEX(Colony!$J$21:$J$995, MATCH(0, COUNTIF(A$4:A21,Colony!$J$21:$J$995), 0)),"")</f>
        <v>349</v>
      </c>
      <c r="B22" t="str">
        <f t="array" ref="B22">_xlfn.IFNA(INDEX(Colony!$J$21:$J$995, MATCH(1,COUNTIF(A22, Colony!$J$21:$J$995)*(--(ISBLANK(Colony!$L$21:$L$995))), 0)),"")</f>
        <v/>
      </c>
      <c r="C22" t="str">
        <f t="array" ref="C22">IF(A22=0,0,IF(B22="","",SUM(COUNTIF(A22, Colony!$J$21:$J$995)*(--(ISBLANK(Colony!$L$21:$L$995))))))</f>
        <v/>
      </c>
      <c r="D22" t="str">
        <f t="array" ref="D22">_xlfn.IFNA(INDEX(Colony!$N$21:$N$995, MATCH(1,COUNTIF(A22, Colony!$J$21:$J$995)*(--(ISBLANK(Colony!$L$21:$L$995))), 0)),"")</f>
        <v/>
      </c>
      <c r="E22" t="str">
        <f t="array" ref="E22">_xlfn.IFNA(INDEX(Colony!$F$21:$F$995, MATCH(1,COUNTIF(B22, Colony!$J$21:$J$995)*(--(ISBLANK(Colony!$L$21:$L$995))), 0)),"")</f>
        <v/>
      </c>
      <c r="F22">
        <f t="shared" si="0"/>
        <v>0</v>
      </c>
      <c r="H22" s="44" t="str">
        <f t="array" ref="H22">_xlfn.IFNA(INDEX(Colony!$N$6:$N$15, MATCH(0, COUNTIF(H$4:H21,Colony!$N$6:$N$15), 0)),"NO")</f>
        <v>NO</v>
      </c>
      <c r="I22">
        <f t="shared" si="3"/>
        <v>0</v>
      </c>
      <c r="J22" t="str">
        <f t="shared" si="1"/>
        <v/>
      </c>
    </row>
    <row r="23" spans="1:10" x14ac:dyDescent="0.25">
      <c r="A23" t="str">
        <f t="array" ref="A23">_xlfn.IFNA(INDEX(Colony!$J$21:$J$995, MATCH(0, COUNTIF(A$4:A22,Colony!$J$21:$J$995), 0)),"")</f>
        <v>3G4</v>
      </c>
      <c r="B23" t="str">
        <f t="array" ref="B23">_xlfn.IFNA(INDEX(Colony!$J$21:$J$995, MATCH(1,COUNTIF(A23, Colony!$J$21:$J$995)*(--(ISBLANK(Colony!$L$21:$L$995))), 0)),"")</f>
        <v>3G4</v>
      </c>
      <c r="C23">
        <f t="array" ref="C23">IF(A23=0,0,IF(B23="","",SUM(COUNTIF(A23, Colony!$J$21:$J$995)*(--(ISBLANK(Colony!$L$21:$L$995))))))</f>
        <v>5</v>
      </c>
      <c r="D23" t="str">
        <f t="array" ref="D23">_xlfn.IFNA(INDEX(Colony!$N$21:$N$995, MATCH(1,COUNTIF(A23, Colony!$J$21:$J$995)*(--(ISBLANK(Colony!$L$21:$L$995))), 0)),"")</f>
        <v>f</v>
      </c>
      <c r="E23" t="str">
        <f t="array" ref="E23">_xlfn.IFNA(INDEX(Colony!$F$21:$F$995, MATCH(1,COUNTIF(B23, Colony!$J$21:$J$995)*(--(ISBLANK(Colony!$L$21:$L$995))), 0)),"")</f>
        <v>0012</v>
      </c>
      <c r="F23">
        <f>IF(OR(B23&gt;$B$5,B23&lt;9999),1,0)</f>
        <v>1</v>
      </c>
      <c r="H23" s="44" t="str">
        <f t="array" ref="H23">_xlfn.IFNA(INDEX(Colony!$N$6:$N$15, MATCH(0, COUNTIF(H$4:H22,Colony!$N$6:$N$15), 0)),"NO")</f>
        <v>NO</v>
      </c>
      <c r="I23">
        <f t="shared" si="3"/>
        <v>0</v>
      </c>
      <c r="J23">
        <f t="shared" si="1"/>
        <v>5</v>
      </c>
    </row>
    <row r="24" spans="1:10" x14ac:dyDescent="0.25">
      <c r="A24">
        <f t="array" ref="A24">_xlfn.IFNA(INDEX(Colony!$J$21:$J$995, MATCH(0, COUNTIF(A$4:A23,Colony!$J$21:$J$995), 0)),"")</f>
        <v>352</v>
      </c>
      <c r="B24" t="str">
        <f t="array" ref="B24">_xlfn.IFNA(INDEX(Colony!$J$21:$J$995, MATCH(1,COUNTIF(A24, Colony!$J$21:$J$995)*(--(ISBLANK(Colony!$L$21:$L$995))), 0)),"")</f>
        <v/>
      </c>
      <c r="C24" t="str">
        <f t="array" ref="C24">IF(A24=0,0,IF(B24="","",SUM(COUNTIF(A24, Colony!$J$21:$J$995)*(--(ISBLANK(Colony!$L$21:$L$995))))))</f>
        <v/>
      </c>
      <c r="D24" t="str">
        <f t="array" ref="D24">_xlfn.IFNA(INDEX(Colony!$N$21:$N$995, MATCH(1,COUNTIF(A24, Colony!$J$21:$J$995)*(--(ISBLANK(Colony!$L$21:$L$995))), 0)),"")</f>
        <v/>
      </c>
      <c r="E24" t="str">
        <f t="array" ref="E24">_xlfn.IFNA(INDEX(Colony!$F$21:$F$995, MATCH(1,COUNTIF(B24, Colony!$J$21:$J$995)*(--(ISBLANK(Colony!$L$21:$L$995))), 0)),"")</f>
        <v/>
      </c>
      <c r="F24">
        <f t="shared" si="0"/>
        <v>0</v>
      </c>
      <c r="H24" s="44"/>
      <c r="J24" t="str">
        <f t="shared" si="1"/>
        <v/>
      </c>
    </row>
    <row r="25" spans="1:10" x14ac:dyDescent="0.25">
      <c r="A25" t="str">
        <f t="array" ref="A25">_xlfn.IFNA(INDEX(Colony!$J$21:$J$995, MATCH(0, COUNTIF(A$4:A24,Colony!$J$21:$J$995), 0)),"")</f>
        <v>3F2</v>
      </c>
      <c r="B25" t="str">
        <f t="array" ref="B25">_xlfn.IFNA(INDEX(Colony!$J$21:$J$995, MATCH(1,COUNTIF(A25, Colony!$J$21:$J$995)*(--(ISBLANK(Colony!$L$21:$L$995))), 0)),"")</f>
        <v>3F2</v>
      </c>
      <c r="C25">
        <f t="array" ref="C25">IF(A25=0,0,IF(B25="","",SUM(COUNTIF(A25, Colony!$J$21:$J$995)*(--(ISBLANK(Colony!$L$21:$L$995))))))</f>
        <v>3</v>
      </c>
      <c r="D25" t="str">
        <f t="array" ref="D25">_xlfn.IFNA(INDEX(Colony!$N$21:$N$995, MATCH(1,COUNTIF(A25, Colony!$J$21:$J$995)*(--(ISBLANK(Colony!$L$21:$L$995))), 0)),"")</f>
        <v>m</v>
      </c>
      <c r="E25" t="str">
        <f t="array" ref="E25">_xlfn.IFNA(INDEX(Colony!$F$21:$F$995, MATCH(1,COUNTIF(B25, Colony!$J$21:$J$995)*(--(ISBLANK(Colony!$L$21:$L$995))), 0)),"")</f>
        <v>0026</v>
      </c>
      <c r="F25">
        <f t="shared" si="0"/>
        <v>1</v>
      </c>
      <c r="J25" t="str">
        <f t="shared" si="1"/>
        <v/>
      </c>
    </row>
    <row r="26" spans="1:10" x14ac:dyDescent="0.25">
      <c r="A26" t="str">
        <f t="array" ref="A26">_xlfn.IFNA(INDEX(Colony!$J$21:$J$995, MATCH(0, COUNTIF(A$4:A25,Colony!$J$21:$J$995), 0)),"")</f>
        <v>3F3</v>
      </c>
      <c r="B26" t="str">
        <f t="array" ref="B26">_xlfn.IFNA(INDEX(Colony!$J$21:$J$995, MATCH(1,COUNTIF(A26, Colony!$J$21:$J$995)*(--(ISBLANK(Colony!$L$21:$L$995))), 0)),"")</f>
        <v>3F3</v>
      </c>
      <c r="C26">
        <f t="array" ref="C26">IF(A26=0,0,IF(B26="","",SUM(COUNTIF(A26, Colony!$J$21:$J$995)*(--(ISBLANK(Colony!$L$21:$L$995))))))</f>
        <v>4</v>
      </c>
      <c r="D26" t="str">
        <f t="array" ref="D26">_xlfn.IFNA(INDEX(Colony!$N$21:$N$995, MATCH(1,COUNTIF(A26, Colony!$J$21:$J$995)*(--(ISBLANK(Colony!$L$21:$L$995))), 0)),"")</f>
        <v>m</v>
      </c>
      <c r="E26" t="str">
        <f t="array" ref="E26">_xlfn.IFNA(INDEX(Colony!$F$21:$F$995, MATCH(1,COUNTIF(B26, Colony!$J$21:$J$995)*(--(ISBLANK(Colony!$L$21:$L$995))), 0)),"")</f>
        <v>0030</v>
      </c>
      <c r="F26">
        <f t="shared" si="0"/>
        <v>1</v>
      </c>
      <c r="J26" t="str">
        <f t="shared" si="1"/>
        <v/>
      </c>
    </row>
    <row r="27" spans="1:10" x14ac:dyDescent="0.25">
      <c r="A27" t="str">
        <f t="array" ref="A27">_xlfn.IFNA(INDEX(Colony!$J$21:$J$995, MATCH(0, COUNTIF(A$4:A26,Colony!$J$21:$J$995), 0)),"")</f>
        <v>4G2</v>
      </c>
      <c r="B27" t="str">
        <f t="array" ref="B27">_xlfn.IFNA(INDEX(Colony!$J$21:$J$995, MATCH(1,COUNTIF(A27, Colony!$J$21:$J$995)*(--(ISBLANK(Colony!$L$21:$L$995))), 0)),"")</f>
        <v/>
      </c>
      <c r="C27" t="str">
        <f t="array" ref="C27">IF(A27=0,0,IF(B27="","",SUM(COUNTIF(A27, Colony!$J$21:$J$995)*(--(ISBLANK(Colony!$L$21:$L$995))))))</f>
        <v/>
      </c>
      <c r="D27" t="str">
        <f t="array" ref="D27">_xlfn.IFNA(INDEX(Colony!$N$21:$N$995, MATCH(1,COUNTIF(A27, Colony!$J$21:$J$995)*(--(ISBLANK(Colony!$L$21:$L$995))), 0)),"")</f>
        <v/>
      </c>
      <c r="E27" t="str">
        <f t="array" ref="E27">_xlfn.IFNA(INDEX(Colony!$F$21:$F$995, MATCH(1,COUNTIF(B27, Colony!$J$21:$J$995)*(--(ISBLANK(Colony!$L$21:$L$995))), 0)),"")</f>
        <v/>
      </c>
      <c r="F27">
        <f t="shared" si="0"/>
        <v>0</v>
      </c>
      <c r="J27" t="str">
        <f t="shared" si="1"/>
        <v/>
      </c>
    </row>
    <row r="28" spans="1:10" x14ac:dyDescent="0.25">
      <c r="A28" t="str">
        <f t="array" ref="A28">_xlfn.IFNA(INDEX(Colony!$J$21:$J$995, MATCH(0, COUNTIF(A$4:A27,Colony!$J$21:$J$995), 0)),"")</f>
        <v>4F2</v>
      </c>
      <c r="B28" t="str">
        <f t="array" ref="B28">_xlfn.IFNA(INDEX(Colony!$J$21:$J$995, MATCH(1,COUNTIF(A28, Colony!$J$21:$J$995)*(--(ISBLANK(Colony!$L$21:$L$995))), 0)),"")</f>
        <v/>
      </c>
      <c r="C28" t="str">
        <f t="array" ref="C28">IF(A28=0,0,IF(B28="","",SUM(COUNTIF(A28, Colony!$J$21:$J$995)*(--(ISBLANK(Colony!$L$21:$L$995))))))</f>
        <v/>
      </c>
      <c r="D28" t="str">
        <f t="array" ref="D28">_xlfn.IFNA(INDEX(Colony!$N$21:$N$995, MATCH(1,COUNTIF(A28, Colony!$J$21:$J$995)*(--(ISBLANK(Colony!$L$21:$L$995))), 0)),"")</f>
        <v/>
      </c>
      <c r="E28" t="str">
        <f t="array" ref="E28">_xlfn.IFNA(INDEX(Colony!$F$21:$F$995, MATCH(1,COUNTIF(B28, Colony!$J$21:$J$995)*(--(ISBLANK(Colony!$L$21:$L$995))), 0)),"")</f>
        <v/>
      </c>
      <c r="F28">
        <f t="shared" si="0"/>
        <v>0</v>
      </c>
      <c r="J28" t="str">
        <f t="shared" si="1"/>
        <v/>
      </c>
    </row>
    <row r="29" spans="1:10" x14ac:dyDescent="0.25">
      <c r="A29" t="str">
        <f t="array" ref="A29">_xlfn.IFNA(INDEX(Colony!$J$21:$J$995, MATCH(0, COUNTIF(A$4:A28,Colony!$J$21:$J$995), 0)),"")</f>
        <v>"4E2</v>
      </c>
      <c r="B29" t="str">
        <f t="array" ref="B29">_xlfn.IFNA(INDEX(Colony!$J$21:$J$995, MATCH(1,COUNTIF(A29, Colony!$J$21:$J$995)*(--(ISBLANK(Colony!$L$21:$L$995))), 0)),"")</f>
        <v/>
      </c>
      <c r="C29" t="str">
        <f t="array" ref="C29">IF(A29=0,0,IF(B29="","",SUM(COUNTIF(A29, Colony!$J$21:$J$995)*(--(ISBLANK(Colony!$L$21:$L$995))))))</f>
        <v/>
      </c>
      <c r="D29" t="str">
        <f t="array" ref="D29">_xlfn.IFNA(INDEX(Colony!$N$21:$N$995, MATCH(1,COUNTIF(A29, Colony!$J$21:$J$995)*(--(ISBLANK(Colony!$L$21:$L$995))), 0)),"")</f>
        <v/>
      </c>
      <c r="E29" t="str">
        <f t="array" ref="E29">_xlfn.IFNA(INDEX(Colony!$F$21:$F$995, MATCH(1,COUNTIF(B29, Colony!$J$21:$J$995)*(--(ISBLANK(Colony!$L$21:$L$995))), 0)),"")</f>
        <v/>
      </c>
      <c r="F29">
        <f t="shared" si="0"/>
        <v>0</v>
      </c>
      <c r="J29" t="str">
        <f t="shared" si="1"/>
        <v/>
      </c>
    </row>
    <row r="30" spans="1:10" x14ac:dyDescent="0.25">
      <c r="A30" t="str">
        <f t="array" ref="A30">_xlfn.IFNA(INDEX(Colony!$J$21:$J$995, MATCH(0, COUNTIF(A$4:A29,Colony!$J$21:$J$995), 0)),"")</f>
        <v>died before weaning</v>
      </c>
      <c r="B30" t="str">
        <f t="array" ref="B30">_xlfn.IFNA(INDEX(Colony!$J$21:$J$995, MATCH(1,COUNTIF(A30, Colony!$J$21:$J$995)*(--(ISBLANK(Colony!$L$21:$L$995))), 0)),"")</f>
        <v/>
      </c>
      <c r="C30" t="str">
        <f t="array" ref="C30">IF(A30=0,0,IF(B30="","",SUM(COUNTIF(A30, Colony!$J$21:$J$995)*(--(ISBLANK(Colony!$L$21:$L$995))))))</f>
        <v/>
      </c>
      <c r="D30" t="str">
        <f t="array" ref="D30">_xlfn.IFNA(INDEX(Colony!$N$21:$N$995, MATCH(1,COUNTIF(A30, Colony!$J$21:$J$995)*(--(ISBLANK(Colony!$L$21:$L$995))), 0)),"")</f>
        <v/>
      </c>
      <c r="E30" t="str">
        <f t="array" ref="E30">_xlfn.IFNA(INDEX(Colony!$F$21:$F$995, MATCH(1,COUNTIF(B30, Colony!$J$21:$J$995)*(--(ISBLANK(Colony!$L$21:$L$995))), 0)),"")</f>
        <v/>
      </c>
      <c r="F30">
        <f t="shared" si="0"/>
        <v>0</v>
      </c>
      <c r="J30" t="str">
        <f t="shared" si="1"/>
        <v/>
      </c>
    </row>
    <row r="31" spans="1:10" x14ac:dyDescent="0.25">
      <c r="A31" t="str">
        <f t="array" ref="A31">_xlfn.IFNA(INDEX(Colony!$J$21:$J$995, MATCH(0, COUNTIF(A$4:A30,Colony!$J$21:$J$995), 0)),"")</f>
        <v>3C9</v>
      </c>
      <c r="B31" t="str">
        <f t="array" ref="B31">_xlfn.IFNA(INDEX(Colony!$J$21:$J$995, MATCH(1,COUNTIF(A31, Colony!$J$21:$J$995)*(--(ISBLANK(Colony!$L$21:$L$995))), 0)),"")</f>
        <v/>
      </c>
      <c r="C31" t="str">
        <f t="array" ref="C31">IF(A31=0,0,IF(B31="","",SUM(COUNTIF(A31, Colony!$J$21:$J$995)*(--(ISBLANK(Colony!$L$21:$L$995))))))</f>
        <v/>
      </c>
      <c r="D31" t="str">
        <f t="array" ref="D31">_xlfn.IFNA(INDEX(Colony!$N$21:$N$995, MATCH(1,COUNTIF(A31, Colony!$J$21:$J$995)*(--(ISBLANK(Colony!$L$21:$L$995))), 0)),"")</f>
        <v/>
      </c>
      <c r="E31" t="str">
        <f t="array" ref="E31">_xlfn.IFNA(INDEX(Colony!$F$21:$F$995, MATCH(1,COUNTIF(B31, Colony!$J$21:$J$995)*(--(ISBLANK(Colony!$L$21:$L$995))), 0)),"")</f>
        <v/>
      </c>
      <c r="F31">
        <f t="shared" si="0"/>
        <v>0</v>
      </c>
      <c r="J31" t="str">
        <f t="shared" si="1"/>
        <v/>
      </c>
    </row>
    <row r="32" spans="1:10" x14ac:dyDescent="0.25">
      <c r="A32" t="str">
        <f t="array" ref="A32">_xlfn.IFNA(INDEX(Colony!$J$21:$J$995, MATCH(0, COUNTIF(A$4:A31,Colony!$J$21:$J$995), 0)),"")</f>
        <v>3B9</v>
      </c>
      <c r="B32" t="str">
        <f t="array" ref="B32">_xlfn.IFNA(INDEX(Colony!$J$21:$J$995, MATCH(1,COUNTIF(A32, Colony!$J$21:$J$995)*(--(ISBLANK(Colony!$L$21:$L$995))), 0)),"")</f>
        <v>3B9</v>
      </c>
      <c r="C32">
        <f t="array" ref="C32">IF(A32=0,0,IF(B32="","",SUM(COUNTIF(A32, Colony!$J$21:$J$995)*(--(ISBLANK(Colony!$L$21:$L$995))))))</f>
        <v>3</v>
      </c>
      <c r="D32" t="str">
        <f t="array" ref="D32">_xlfn.IFNA(INDEX(Colony!$N$21:$N$995, MATCH(1,COUNTIF(A32, Colony!$J$21:$J$995)*(--(ISBLANK(Colony!$L$21:$L$995))), 0)),"")</f>
        <v>f</v>
      </c>
      <c r="E32" t="str">
        <f t="array" ref="E32">_xlfn.IFNA(INDEX(Colony!$F$21:$F$995, MATCH(1,COUNTIF(B32, Colony!$J$21:$J$995)*(--(ISBLANK(Colony!$L$21:$L$995))), 0)),"")</f>
        <v>75</v>
      </c>
      <c r="F32">
        <f t="shared" si="0"/>
        <v>1</v>
      </c>
      <c r="J32">
        <f t="shared" si="1"/>
        <v>3</v>
      </c>
    </row>
    <row r="33" spans="1:10" x14ac:dyDescent="0.25">
      <c r="A33" t="str">
        <f t="array" ref="A33">_xlfn.IFNA(INDEX(Colony!$J$21:$J$995, MATCH(0, COUNTIF(A$4:A32,Colony!$J$21:$J$995), 0)),"")</f>
        <v>euthanized -runt</v>
      </c>
      <c r="B33" t="str">
        <f t="array" ref="B33">_xlfn.IFNA(INDEX(Colony!$J$21:$J$995, MATCH(1,COUNTIF(A33, Colony!$J$21:$J$995)*(--(ISBLANK(Colony!$L$21:$L$995))), 0)),"")</f>
        <v/>
      </c>
      <c r="C33" t="str">
        <f t="array" ref="C33">IF(A33=0,0,IF(B33="","",SUM(COUNTIF(A33, Colony!$J$21:$J$995)*(--(ISBLANK(Colony!$L$21:$L$995))))))</f>
        <v/>
      </c>
      <c r="D33" t="str">
        <f t="array" ref="D33">_xlfn.IFNA(INDEX(Colony!$N$21:$N$995, MATCH(1,COUNTIF(A33, Colony!$J$21:$J$995)*(--(ISBLANK(Colony!$L$21:$L$995))), 0)),"")</f>
        <v/>
      </c>
      <c r="E33" t="str">
        <f t="array" ref="E33">_xlfn.IFNA(INDEX(Colony!$F$21:$F$995, MATCH(1,COUNTIF(B33, Colony!$J$21:$J$995)*(--(ISBLANK(Colony!$L$21:$L$995))), 0)),"")</f>
        <v/>
      </c>
      <c r="F33">
        <f t="shared" si="0"/>
        <v>0</v>
      </c>
      <c r="J33" t="str">
        <f t="shared" si="1"/>
        <v/>
      </c>
    </row>
    <row r="34" spans="1:10" x14ac:dyDescent="0.25">
      <c r="A34" t="str">
        <f t="array" ref="A34">_xlfn.IFNA(INDEX(Colony!$J$21:$J$995, MATCH(0, COUNTIF(A$4:A33,Colony!$J$21:$J$995), 0)),"")</f>
        <v>4F4</v>
      </c>
      <c r="B34" t="str">
        <f t="array" ref="B34">_xlfn.IFNA(INDEX(Colony!$J$21:$J$995, MATCH(1,COUNTIF(A34, Colony!$J$21:$J$995)*(--(ISBLANK(Colony!$L$21:$L$995))), 0)),"")</f>
        <v>4F4</v>
      </c>
      <c r="C34">
        <f t="array" ref="C34">IF(A34=0,0,IF(B34="","",SUM(COUNTIF(A34, Colony!$J$21:$J$995)*(--(ISBLANK(Colony!$L$21:$L$995))))))</f>
        <v>2</v>
      </c>
      <c r="D34" t="str">
        <f t="array" ref="D34">_xlfn.IFNA(INDEX(Colony!$N$21:$N$995, MATCH(1,COUNTIF(A34, Colony!$J$21:$J$995)*(--(ISBLANK(Colony!$L$21:$L$995))), 0)),"")</f>
        <v>m</v>
      </c>
      <c r="E34" t="str">
        <f t="array" ref="E34">_xlfn.IFNA(INDEX(Colony!$F$21:$F$995, MATCH(1,COUNTIF(B34, Colony!$J$21:$J$995)*(--(ISBLANK(Colony!$L$21:$L$995))), 0)),"")</f>
        <v>78</v>
      </c>
      <c r="F34">
        <f t="shared" si="0"/>
        <v>1</v>
      </c>
      <c r="J34" t="str">
        <f t="shared" si="1"/>
        <v/>
      </c>
    </row>
    <row r="35" spans="1:10" x14ac:dyDescent="0.25">
      <c r="A35" t="str">
        <f t="array" ref="A35">_xlfn.IFNA(INDEX(Colony!$J$21:$J$995, MATCH(0, COUNTIF(A$4:A34,Colony!$J$21:$J$995), 0)),"")</f>
        <v>4G4</v>
      </c>
      <c r="B35" t="str">
        <f t="array" ref="B35">_xlfn.IFNA(INDEX(Colony!$J$21:$J$995, MATCH(1,COUNTIF(A35, Colony!$J$21:$J$995)*(--(ISBLANK(Colony!$L$21:$L$995))), 0)),"")</f>
        <v>4G4</v>
      </c>
      <c r="C35">
        <f t="array" ref="C35">IF(A35=0,0,IF(B35="","",SUM(COUNTIF(A35, Colony!$J$21:$J$995)*(--(ISBLANK(Colony!$L$21:$L$995))))))</f>
        <v>5</v>
      </c>
      <c r="D35" t="str">
        <f t="array" ref="D35">_xlfn.IFNA(INDEX(Colony!$N$21:$N$995, MATCH(1,COUNTIF(A35, Colony!$J$21:$J$995)*(--(ISBLANK(Colony!$L$21:$L$995))), 0)),"")</f>
        <v>f</v>
      </c>
      <c r="E35" t="str">
        <f t="array" ref="E35">_xlfn.IFNA(INDEX(Colony!$F$21:$F$995, MATCH(1,COUNTIF(B35, Colony!$J$21:$J$995)*(--(ISBLANK(Colony!$L$21:$L$995))), 0)),"")</f>
        <v>80</v>
      </c>
      <c r="F35">
        <f t="shared" si="0"/>
        <v>1</v>
      </c>
      <c r="J35">
        <f t="shared" si="1"/>
        <v>5</v>
      </c>
    </row>
    <row r="36" spans="1:10" x14ac:dyDescent="0.25">
      <c r="A36" t="str">
        <f t="array" ref="A36">_xlfn.IFNA(INDEX(Colony!$J$21:$J$995, MATCH(0, COUNTIF(A$4:A35,Colony!$J$21:$J$995), 0)),"")</f>
        <v>-</v>
      </c>
      <c r="B36" t="str">
        <f t="array" ref="B36">_xlfn.IFNA(INDEX(Colony!$J$21:$J$995, MATCH(1,COUNTIF(A36, Colony!$J$21:$J$995)*(--(ISBLANK(Colony!$L$21:$L$995))), 0)),"")</f>
        <v/>
      </c>
      <c r="C36" t="str">
        <f t="array" ref="C36">IF(A36=0,0,IF(B36="","",SUM(COUNTIF(A36, Colony!$J$21:$J$995)*(--(ISBLANK(Colony!$L$21:$L$995))))))</f>
        <v/>
      </c>
      <c r="D36" t="str">
        <f t="array" ref="D36">_xlfn.IFNA(INDEX(Colony!$N$21:$N$995, MATCH(1,COUNTIF(A36, Colony!$J$21:$J$995)*(--(ISBLANK(Colony!$L$21:$L$995))), 0)),"")</f>
        <v/>
      </c>
      <c r="E36" t="str">
        <f t="array" ref="E36">_xlfn.IFNA(INDEX(Colony!$F$21:$F$995, MATCH(1,COUNTIF(B36, Colony!$J$21:$J$995)*(--(ISBLANK(Colony!$L$21:$L$995))), 0)),"")</f>
        <v/>
      </c>
      <c r="F36">
        <f t="shared" si="0"/>
        <v>0</v>
      </c>
      <c r="J36" t="str">
        <f t="shared" si="1"/>
        <v/>
      </c>
    </row>
    <row r="37" spans="1:10" x14ac:dyDescent="0.25">
      <c r="A37" t="str">
        <f t="array" ref="A37">_xlfn.IFNA(INDEX(Colony!$J$21:$J$995, MATCH(0, COUNTIF(A$4:A36,Colony!$J$21:$J$995), 0)),"")</f>
        <v>4E2</v>
      </c>
      <c r="B37" t="str">
        <f t="array" ref="B37">_xlfn.IFNA(INDEX(Colony!$J$21:$J$995, MATCH(1,COUNTIF(A37, Colony!$J$21:$J$995)*(--(ISBLANK(Colony!$L$21:$L$995))), 0)),"")</f>
        <v>4E2</v>
      </c>
      <c r="C37">
        <f t="array" ref="C37">IF(A37=0,0,IF(B37="","",SUM(COUNTIF(A37, Colony!$J$21:$J$995)*(--(ISBLANK(Colony!$L$21:$L$995))))))</f>
        <v>3</v>
      </c>
      <c r="D37" t="str">
        <f t="array" ref="D37">_xlfn.IFNA(INDEX(Colony!$N$21:$N$995, MATCH(1,COUNTIF(A37, Colony!$J$21:$J$995)*(--(ISBLANK(Colony!$L$21:$L$995))), 0)),"")</f>
        <v>f</v>
      </c>
      <c r="E37" t="str">
        <f t="array" ref="E37">_xlfn.IFNA(INDEX(Colony!$F$21:$F$995, MATCH(1,COUNTIF(B37, Colony!$J$21:$J$995)*(--(ISBLANK(Colony!$L$21:$L$995))), 0)),"")</f>
        <v>82</v>
      </c>
      <c r="F37">
        <f t="shared" si="0"/>
        <v>1</v>
      </c>
      <c r="J37">
        <f t="shared" si="1"/>
        <v>3</v>
      </c>
    </row>
    <row r="38" spans="1:10" x14ac:dyDescent="0.25">
      <c r="A38" t="str">
        <f t="array" ref="A38">_xlfn.IFNA(INDEX(Colony!$J$21:$J$995, MATCH(0, COUNTIF(A$4:A37,Colony!$J$21:$J$995), 0)),"")</f>
        <v>4F7</v>
      </c>
      <c r="B38" t="str">
        <f t="array" ref="B38">_xlfn.IFNA(INDEX(Colony!$J$21:$J$995, MATCH(1,COUNTIF(A38, Colony!$J$21:$J$995)*(--(ISBLANK(Colony!$L$21:$L$995))), 0)),"")</f>
        <v>4F7</v>
      </c>
      <c r="C38">
        <f t="array" ref="C38">IF(A38=0,0,IF(B38="","",SUM(COUNTIF(A38, Colony!$J$21:$J$995)*(--(ISBLANK(Colony!$L$21:$L$995))))))</f>
        <v>4</v>
      </c>
      <c r="D38" t="str">
        <f t="array" ref="D38">_xlfn.IFNA(INDEX(Colony!$N$21:$N$995, MATCH(1,COUNTIF(A38, Colony!$J$21:$J$995)*(--(ISBLANK(Colony!$L$21:$L$995))), 0)),"")</f>
        <v>m</v>
      </c>
      <c r="E38" t="str">
        <f t="array" ref="E38">_xlfn.IFNA(INDEX(Colony!$F$21:$F$995, MATCH(1,COUNTIF(B38, Colony!$J$21:$J$995)*(--(ISBLANK(Colony!$L$21:$L$995))), 0)),"")</f>
        <v>92</v>
      </c>
      <c r="F38">
        <f t="shared" si="0"/>
        <v>1</v>
      </c>
    </row>
    <row r="39" spans="1:10" x14ac:dyDescent="0.25">
      <c r="A39" t="str">
        <f t="array" ref="A39">_xlfn.IFNA(INDEX(Colony!$J$21:$J$995, MATCH(0, COUNTIF(A$4:A38,Colony!$J$21:$J$995), 0)),"")</f>
        <v>4F6</v>
      </c>
      <c r="B39" t="str">
        <f t="array" ref="B39">_xlfn.IFNA(INDEX(Colony!$J$21:$J$995, MATCH(1,COUNTIF(A39, Colony!$J$21:$J$995)*(--(ISBLANK(Colony!$L$21:$L$995))), 0)),"")</f>
        <v>4F6</v>
      </c>
      <c r="C39">
        <f t="array" ref="C39">IF(A39=0,0,IF(B39="","",SUM(COUNTIF(A39, Colony!$J$21:$J$995)*(--(ISBLANK(Colony!$L$21:$L$995))))))</f>
        <v>5</v>
      </c>
      <c r="D39" t="str">
        <f t="array" ref="D39">_xlfn.IFNA(INDEX(Colony!$N$21:$N$995, MATCH(1,COUNTIF(A39, Colony!$J$21:$J$995)*(--(ISBLANK(Colony!$L$21:$L$995))), 0)),"")</f>
        <v>f</v>
      </c>
      <c r="E39" t="str">
        <f t="array" ref="E39">_xlfn.IFNA(INDEX(Colony!$F$21:$F$995, MATCH(1,COUNTIF(B39, Colony!$J$21:$J$995)*(--(ISBLANK(Colony!$L$21:$L$995))), 0)),"")</f>
        <v>99</v>
      </c>
      <c r="F39">
        <f t="shared" si="0"/>
        <v>1</v>
      </c>
    </row>
    <row r="40" spans="1:10" x14ac:dyDescent="0.25">
      <c r="A40" t="str">
        <f t="array" ref="A40">_xlfn.IFNA(INDEX(Colony!$J$21:$J$995, MATCH(0, COUNTIF(A$4:A39,Colony!$J$21:$J$995), 0)),"")</f>
        <v>4G3</v>
      </c>
      <c r="B40" t="str">
        <f t="array" ref="B40">_xlfn.IFNA(INDEX(Colony!$J$21:$J$995, MATCH(1,COUNTIF(A40, Colony!$J$21:$J$995)*(--(ISBLANK(Colony!$L$21:$L$995))), 0)),"")</f>
        <v>4G3</v>
      </c>
      <c r="C40">
        <f t="array" ref="C40">IF(A40=0,0,IF(B40="","",SUM(COUNTIF(A40, Colony!$J$21:$J$995)*(--(ISBLANK(Colony!$L$21:$L$995))))))</f>
        <v>4</v>
      </c>
      <c r="D40" t="str">
        <f t="array" ref="D40">_xlfn.IFNA(INDEX(Colony!$N$21:$N$995, MATCH(1,COUNTIF(A40, Colony!$J$21:$J$995)*(--(ISBLANK(Colony!$L$21:$L$995))), 0)),"")</f>
        <v>m</v>
      </c>
      <c r="E40" t="str">
        <f t="array" ref="E40">_xlfn.IFNA(INDEX(Colony!$F$21:$F$995, MATCH(1,COUNTIF(B40, Colony!$J$21:$J$995)*(--(ISBLANK(Colony!$L$21:$L$995))), 0)),"")</f>
        <v>86</v>
      </c>
      <c r="F40">
        <f t="shared" si="0"/>
        <v>1</v>
      </c>
    </row>
    <row r="41" spans="1:10" x14ac:dyDescent="0.25">
      <c r="A41" t="str">
        <f t="array" ref="A41">_xlfn.IFNA(INDEX(Colony!$J$21:$J$995, MATCH(0, COUNTIF(A$4:A40,Colony!$J$21:$J$995), 0)),"")</f>
        <v>4C2</v>
      </c>
      <c r="B41" t="str">
        <f t="array" ref="B41">_xlfn.IFNA(INDEX(Colony!$J$21:$J$995, MATCH(1,COUNTIF(A41, Colony!$J$21:$J$995)*(--(ISBLANK(Colony!$L$21:$L$995))), 0)),"")</f>
        <v>4C2</v>
      </c>
      <c r="C41">
        <f t="array" ref="C41">IF(A41=0,0,IF(B41="","",SUM(COUNTIF(A41, Colony!$J$21:$J$995)*(--(ISBLANK(Colony!$L$21:$L$995))))))</f>
        <v>5</v>
      </c>
      <c r="D41" t="str">
        <f t="array" ref="D41">_xlfn.IFNA(INDEX(Colony!$N$21:$N$995, MATCH(1,COUNTIF(A41, Colony!$J$21:$J$995)*(--(ISBLANK(Colony!$L$21:$L$995))), 0)),"")</f>
        <v>m</v>
      </c>
      <c r="E41" t="str">
        <f t="array" ref="E41">_xlfn.IFNA(INDEX(Colony!$F$21:$F$995, MATCH(1,COUNTIF(B41, Colony!$J$21:$J$995)*(--(ISBLANK(Colony!$L$21:$L$995))), 0)),"")</f>
        <v>104</v>
      </c>
      <c r="F41">
        <f t="shared" si="0"/>
        <v>1</v>
      </c>
    </row>
    <row r="42" spans="1:10" x14ac:dyDescent="0.25">
      <c r="A42" t="str">
        <f t="array" ref="A42">_xlfn.IFNA(INDEX(Colony!$J$21:$J$995, MATCH(0, COUNTIF(A$4:A41,Colony!$J$21:$J$995), 0)),"")</f>
        <v>4B2</v>
      </c>
      <c r="B42" t="str">
        <f t="array" ref="B42">_xlfn.IFNA(INDEX(Colony!$J$21:$J$995, MATCH(1,COUNTIF(A42, Colony!$J$21:$J$995)*(--(ISBLANK(Colony!$L$21:$L$995))), 0)),"")</f>
        <v>4B2</v>
      </c>
      <c r="C42">
        <f t="array" ref="C42">IF(A42=0,0,IF(B42="","",SUM(COUNTIF(A42, Colony!$J$21:$J$995)*(--(ISBLANK(Colony!$L$21:$L$995))))))</f>
        <v>5</v>
      </c>
      <c r="D42" t="str">
        <f t="array" ref="D42">_xlfn.IFNA(INDEX(Colony!$N$21:$N$995, MATCH(1,COUNTIF(A42, Colony!$J$21:$J$995)*(--(ISBLANK(Colony!$L$21:$L$995))), 0)),"")</f>
        <v>f</v>
      </c>
      <c r="E42" t="str">
        <f t="array" ref="E42">_xlfn.IFNA(INDEX(Colony!$F$21:$F$995, MATCH(1,COUNTIF(B42, Colony!$J$21:$J$995)*(--(ISBLANK(Colony!$L$21:$L$995))), 0)),"")</f>
        <v>109</v>
      </c>
      <c r="F42">
        <f t="shared" si="0"/>
        <v>1</v>
      </c>
    </row>
    <row r="43" spans="1:10" x14ac:dyDescent="0.25">
      <c r="A43" t="str">
        <f t="array" ref="A43">_xlfn.IFNA(INDEX(Colony!$J$21:$J$995, MATCH(0, COUNTIF(A$4:A42,Colony!$J$21:$J$995), 0)),"")</f>
        <v>4G7</v>
      </c>
      <c r="B43" t="str">
        <f t="array" ref="B43">_xlfn.IFNA(INDEX(Colony!$J$21:$J$995, MATCH(1,COUNTIF(A43, Colony!$J$21:$J$995)*(--(ISBLANK(Colony!$L$21:$L$995))), 0)),"")</f>
        <v>4G7</v>
      </c>
      <c r="C43">
        <f t="array" ref="C43">IF(A43=0,0,IF(B43="","",SUM(COUNTIF(A43, Colony!$J$21:$J$995)*(--(ISBLANK(Colony!$L$21:$L$995))))))</f>
        <v>5</v>
      </c>
      <c r="D43" t="str">
        <f t="array" ref="D43">_xlfn.IFNA(INDEX(Colony!$N$21:$N$995, MATCH(1,COUNTIF(A43, Colony!$J$21:$J$995)*(--(ISBLANK(Colony!$L$21:$L$995))), 0)),"")</f>
        <v>m</v>
      </c>
      <c r="E43" t="str">
        <f t="array" ref="E43">_xlfn.IFNA(INDEX(Colony!$F$21:$F$995, MATCH(1,COUNTIF(B43, Colony!$J$21:$J$995)*(--(ISBLANK(Colony!$L$21:$L$995))), 0)),"")</f>
        <v>118</v>
      </c>
      <c r="F43">
        <f t="shared" si="0"/>
        <v>1</v>
      </c>
    </row>
    <row r="44" spans="1:10" x14ac:dyDescent="0.25">
      <c r="A44" t="str">
        <f t="array" ref="A44">_xlfn.IFNA(INDEX(Colony!$J$21:$J$995, MATCH(0, COUNTIF(A$4:A43,Colony!$J$21:$J$995), 0)),"")</f>
        <v>4D9</v>
      </c>
      <c r="B44" t="str">
        <f t="array" ref="B44">_xlfn.IFNA(INDEX(Colony!$J$21:$J$995, MATCH(1,COUNTIF(A44, Colony!$J$21:$J$995)*(--(ISBLANK(Colony!$L$21:$L$995))), 0)),"")</f>
        <v>4D9</v>
      </c>
      <c r="C44">
        <f t="array" ref="C44">IF(A44=0,0,IF(B44="","",SUM(COUNTIF(A44, Colony!$J$21:$J$995)*(--(ISBLANK(Colony!$L$21:$L$995))))))</f>
        <v>3</v>
      </c>
      <c r="D44" t="str">
        <f t="array" ref="D44">_xlfn.IFNA(INDEX(Colony!$N$21:$N$995, MATCH(1,COUNTIF(A44, Colony!$J$21:$J$995)*(--(ISBLANK(Colony!$L$21:$L$995))), 0)),"")</f>
        <v>f</v>
      </c>
      <c r="E44" t="str">
        <f t="array" ref="E44">_xlfn.IFNA(INDEX(Colony!$F$21:$F$995, MATCH(1,COUNTIF(B44, Colony!$J$21:$J$995)*(--(ISBLANK(Colony!$L$21:$L$995))), 0)),"")</f>
        <v>122</v>
      </c>
      <c r="F44">
        <f t="shared" si="0"/>
        <v>1</v>
      </c>
    </row>
    <row r="45" spans="1:10" x14ac:dyDescent="0.25">
      <c r="A45" t="str">
        <f t="array" ref="A45">_xlfn.IFNA(INDEX(Colony!$J$21:$J$995, MATCH(0, COUNTIF(A$4:A44,Colony!$J$21:$J$995), 0)),"")</f>
        <v>4A5</v>
      </c>
      <c r="B45" t="str">
        <f t="array" ref="B45">_xlfn.IFNA(INDEX(Colony!$J$21:$J$995, MATCH(1,COUNTIF(A45, Colony!$J$21:$J$995)*(--(ISBLANK(Colony!$L$21:$L$995))), 0)),"")</f>
        <v>4A5</v>
      </c>
      <c r="C45">
        <f t="array" ref="C45">IF(A45=0,0,IF(B45="","",SUM(COUNTIF(A45, Colony!$J$21:$J$995)*(--(ISBLANK(Colony!$L$21:$L$995))))))</f>
        <v>4</v>
      </c>
      <c r="D45" t="str">
        <f t="array" ref="D45">_xlfn.IFNA(INDEX(Colony!$N$21:$N$995, MATCH(1,COUNTIF(A45, Colony!$J$21:$J$995)*(--(ISBLANK(Colony!$L$21:$L$995))), 0)),"")</f>
        <v>f</v>
      </c>
      <c r="E45" t="str">
        <f t="array" ref="E45">_xlfn.IFNA(INDEX(Colony!$F$21:$F$995, MATCH(1,COUNTIF(B45, Colony!$J$21:$J$995)*(--(ISBLANK(Colony!$L$21:$L$995))), 0)),"")</f>
        <v>114</v>
      </c>
      <c r="F45">
        <f t="shared" si="0"/>
        <v>1</v>
      </c>
    </row>
    <row r="46" spans="1:10" x14ac:dyDescent="0.25">
      <c r="A46">
        <f t="array" ref="A46">_xlfn.IFNA(INDEX(Colony!$J$21:$J$995, MATCH(0, COUNTIF(A$4:A45,Colony!$J$21:$J$995), 0)),"")</f>
        <v>0</v>
      </c>
      <c r="B46">
        <f t="array" ref="B46">_xlfn.IFNA(INDEX(Colony!$J$21:$J$995, MATCH(1,COUNTIF(A46, Colony!$J$21:$J$995)*(--(ISBLANK(Colony!$L$21:$L$995))), 0)),"")</f>
        <v>0</v>
      </c>
      <c r="C46">
        <f t="array" ref="C46">IF(A46=0,0,IF(B46="","",SUM(COUNTIF(A46, Colony!$J$21:$J$995)*(--(ISBLANK(Colony!$L$21:$L$995))))))</f>
        <v>0</v>
      </c>
      <c r="D46">
        <f t="array" ref="D46">_xlfn.IFNA(INDEX(Colony!$N$21:$N$995, MATCH(1,COUNTIF(A46, Colony!$J$21:$J$995)*(--(ISBLANK(Colony!$L$21:$L$995))), 0)),"")</f>
        <v>0</v>
      </c>
      <c r="E46">
        <f t="array" ref="E46">_xlfn.IFNA(INDEX(Colony!$F$21:$F$995, MATCH(1,COUNTIF(B46, Colony!$J$21:$J$995)*(--(ISBLANK(Colony!$L$21:$L$995))), 0)),"")</f>
        <v>0</v>
      </c>
      <c r="F46">
        <f t="shared" si="0"/>
        <v>1</v>
      </c>
    </row>
    <row r="47" spans="1:10" x14ac:dyDescent="0.25">
      <c r="A47" t="str">
        <f t="array" ref="A47">_xlfn.IFNA(INDEX(Colony!$J$21:$J$995, MATCH(0, COUNTIF(A$4:A46,Colony!$J$21:$J$995), 0)),"")</f>
        <v/>
      </c>
      <c r="B47" t="str">
        <f t="array" ref="B47">_xlfn.IFNA(INDEX(Colony!$J$21:$J$995, MATCH(1,COUNTIF(A47, Colony!$J$21:$J$995)*(--(ISBLANK(Colony!$L$21:$L$995))), 0)),"")</f>
        <v/>
      </c>
      <c r="C47" t="str">
        <f t="array" ref="C47">IF(A47=0,0,IF(B47="","",SUM(COUNTIF(A47, Colony!$J$21:$J$995)*(--(ISBLANK(Colony!$L$21:$L$995))))))</f>
        <v/>
      </c>
      <c r="D47" t="str">
        <f t="array" ref="D47">_xlfn.IFNA(INDEX(Colony!$N$21:$N$995, MATCH(1,COUNTIF(A47, Colony!$J$21:$J$995)*(--(ISBLANK(Colony!$L$21:$L$995))), 0)),"")</f>
        <v/>
      </c>
      <c r="E47" t="str">
        <f t="array" ref="E47">_xlfn.IFNA(INDEX(Colony!$F$21:$F$995, MATCH(1,COUNTIF(B47, Colony!$J$21:$J$995)*(--(ISBLANK(Colony!$L$21:$L$995))), 0)),"")</f>
        <v/>
      </c>
      <c r="F47">
        <f t="shared" si="0"/>
        <v>0</v>
      </c>
    </row>
    <row r="48" spans="1:10" x14ac:dyDescent="0.25">
      <c r="A48" t="str">
        <f t="array" ref="A48">_xlfn.IFNA(INDEX(Colony!$J$21:$J$995, MATCH(0, COUNTIF(A$4:A47,Colony!$J$21:$J$995), 0)),"")</f>
        <v/>
      </c>
      <c r="B48" t="str">
        <f t="array" ref="B48">_xlfn.IFNA(INDEX(Colony!$J$21:$J$995, MATCH(1,COUNTIF(A48, Colony!$J$21:$J$995)*(--(ISBLANK(Colony!$L$21:$L$995))), 0)),"")</f>
        <v/>
      </c>
      <c r="C48" t="str">
        <f t="array" ref="C48">IF(A48=0,0,IF(B48="","",SUM(COUNTIF(A48, Colony!$J$21:$J$995)*(--(ISBLANK(Colony!$L$21:$L$995))))))</f>
        <v/>
      </c>
      <c r="D48" t="str">
        <f t="array" ref="D48">_xlfn.IFNA(INDEX(Colony!$N$21:$N$995, MATCH(1,COUNTIF(A48, Colony!$J$21:$J$995)*(--(ISBLANK(Colony!$L$21:$L$995))), 0)),"")</f>
        <v/>
      </c>
      <c r="E48" t="str">
        <f t="array" ref="E48">_xlfn.IFNA(INDEX(Colony!$F$21:$F$995, MATCH(1,COUNTIF(B48, Colony!$J$21:$J$995)*(--(ISBLANK(Colony!$L$21:$L$995))), 0)),"")</f>
        <v/>
      </c>
      <c r="F48">
        <f t="shared" si="0"/>
        <v>0</v>
      </c>
    </row>
    <row r="49" spans="1:6" x14ac:dyDescent="0.25">
      <c r="A49" t="str">
        <f t="array" ref="A49">_xlfn.IFNA(INDEX(Colony!$J$21:$J$995, MATCH(0, COUNTIF(A$4:A48,Colony!$J$21:$J$995), 0)),"")</f>
        <v/>
      </c>
      <c r="B49" t="str">
        <f t="array" ref="B49">_xlfn.IFNA(INDEX(Colony!$J$21:$J$995, MATCH(1,COUNTIF(A49, Colony!$J$21:$J$995)*(--(ISBLANK(Colony!$L$21:$L$995))), 0)),"")</f>
        <v/>
      </c>
      <c r="C49" t="str">
        <f t="array" ref="C49">IF(A49=0,0,IF(B49="","",SUM(COUNTIF(A49, Colony!$J$21:$J$995)*(--(ISBLANK(Colony!$L$21:$L$995))))))</f>
        <v/>
      </c>
      <c r="D49" t="str">
        <f t="array" ref="D49">_xlfn.IFNA(INDEX(Colony!$N$21:$N$995, MATCH(1,COUNTIF(A49, Colony!$J$21:$J$995)*(--(ISBLANK(Colony!$L$21:$L$995))), 0)),"")</f>
        <v/>
      </c>
      <c r="E49" t="str">
        <f t="array" ref="E49">_xlfn.IFNA(INDEX(Colony!$F$21:$F$995, MATCH(1,COUNTIF(B49, Colony!$J$21:$J$995)*(--(ISBLANK(Colony!$L$21:$L$995))), 0)),"")</f>
        <v/>
      </c>
      <c r="F49">
        <f t="shared" si="0"/>
        <v>0</v>
      </c>
    </row>
    <row r="50" spans="1:6" x14ac:dyDescent="0.25">
      <c r="A50" t="str">
        <f t="array" ref="A50">_xlfn.IFNA(INDEX(Colony!$J$21:$J$995, MATCH(0, COUNTIF(A$4:A49,Colony!$J$21:$J$995), 0)),"")</f>
        <v/>
      </c>
      <c r="B50" t="str">
        <f t="array" ref="B50">_xlfn.IFNA(INDEX(Colony!$J$21:$J$995, MATCH(1,COUNTIF(A50, Colony!$J$21:$J$995)*(--(ISBLANK(Colony!$L$21:$L$995))), 0)),"")</f>
        <v/>
      </c>
      <c r="C50" t="str">
        <f t="array" ref="C50">IF(A50=0,0,IF(B50="","",SUM(COUNTIF(A50, Colony!$J$21:$J$995)*(--(ISBLANK(Colony!$L$21:$L$995))))))</f>
        <v/>
      </c>
      <c r="D50" t="str">
        <f t="array" ref="D50">_xlfn.IFNA(INDEX(Colony!$N$21:$N$995, MATCH(1,COUNTIF(A50, Colony!$J$21:$J$995)*(--(ISBLANK(Colony!$L$21:$L$995))), 0)),"")</f>
        <v/>
      </c>
      <c r="E50" t="str">
        <f t="array" ref="E50">_xlfn.IFNA(INDEX(Colony!$F$21:$F$995, MATCH(1,COUNTIF(B50, Colony!$J$21:$J$995)*(--(ISBLANK(Colony!$L$21:$L$995))), 0)),"")</f>
        <v/>
      </c>
      <c r="F50">
        <f t="shared" si="0"/>
        <v>0</v>
      </c>
    </row>
    <row r="51" spans="1:6" x14ac:dyDescent="0.25">
      <c r="A51" t="str">
        <f t="array" ref="A51">_xlfn.IFNA(INDEX(Colony!$J$21:$J$995, MATCH(0, COUNTIF(A$4:A50,Colony!$J$21:$J$995), 0)),"")</f>
        <v/>
      </c>
      <c r="B51" t="str">
        <f t="array" ref="B51">_xlfn.IFNA(INDEX(Colony!$J$21:$J$995, MATCH(1,COUNTIF(A51, Colony!$J$21:$J$995)*(--(ISBLANK(Colony!$L$21:$L$995))), 0)),"")</f>
        <v/>
      </c>
      <c r="C51" t="str">
        <f t="array" ref="C51">IF(A51=0,0,IF(B51="","",SUM(COUNTIF(A51, Colony!$J$21:$J$995)*(--(ISBLANK(Colony!$L$21:$L$995))))))</f>
        <v/>
      </c>
      <c r="D51" t="str">
        <f t="array" ref="D51">_xlfn.IFNA(INDEX(Colony!$N$21:$N$995, MATCH(1,COUNTIF(A51, Colony!$J$21:$J$995)*(--(ISBLANK(Colony!$L$21:$L$995))), 0)),"")</f>
        <v/>
      </c>
      <c r="E51" t="str">
        <f t="array" ref="E51">_xlfn.IFNA(INDEX(Colony!$F$21:$F$995, MATCH(1,COUNTIF(B51, Colony!$J$21:$J$995)*(--(ISBLANK(Colony!$L$21:$L$995))), 0)),"")</f>
        <v/>
      </c>
      <c r="F51">
        <f t="shared" si="0"/>
        <v>0</v>
      </c>
    </row>
    <row r="52" spans="1:6" x14ac:dyDescent="0.25">
      <c r="A52" t="str">
        <f t="array" ref="A52">_xlfn.IFNA(INDEX(Colony!$J$21:$J$995, MATCH(0, COUNTIF(A$4:A51,Colony!$J$21:$J$995), 0)),"")</f>
        <v/>
      </c>
      <c r="B52" t="str">
        <f t="array" ref="B52">_xlfn.IFNA(INDEX(Colony!$J$21:$J$995, MATCH(1,COUNTIF(A52, Colony!$J$21:$J$995)*(--(ISBLANK(Colony!$L$21:$L$995))), 0)),"")</f>
        <v/>
      </c>
      <c r="C52" t="str">
        <f t="array" ref="C52">IF(A52=0,0,IF(B52="","",SUM(COUNTIF(A52, Colony!$J$21:$J$995)*(--(ISBLANK(Colony!$L$21:$L$995))))))</f>
        <v/>
      </c>
      <c r="D52" t="str">
        <f t="array" ref="D52">_xlfn.IFNA(INDEX(Colony!$N$21:$N$995, MATCH(1,COUNTIF(A52, Colony!$J$21:$J$995)*(--(ISBLANK(Colony!$L$21:$L$995))), 0)),"")</f>
        <v/>
      </c>
      <c r="E52" t="str">
        <f t="array" ref="E52">_xlfn.IFNA(INDEX(Colony!$F$21:$F$995, MATCH(1,COUNTIF(B52, Colony!$J$21:$J$995)*(--(ISBLANK(Colony!$L$21:$L$995))), 0)),"")</f>
        <v/>
      </c>
      <c r="F52">
        <f t="shared" si="0"/>
        <v>0</v>
      </c>
    </row>
    <row r="53" spans="1:6" x14ac:dyDescent="0.25">
      <c r="A53" t="str">
        <f t="array" ref="A53">_xlfn.IFNA(INDEX(Colony!$J$21:$J$995, MATCH(0, COUNTIF(A$4:A52,Colony!$J$21:$J$995), 0)),"")</f>
        <v/>
      </c>
      <c r="B53" t="str">
        <f t="array" ref="B53">_xlfn.IFNA(INDEX(Colony!$J$21:$J$995, MATCH(1,COUNTIF(A53, Colony!$J$21:$J$995)*(--(ISBLANK(Colony!$L$21:$L$995))), 0)),"")</f>
        <v/>
      </c>
      <c r="C53" t="str">
        <f t="array" ref="C53">IF(A53=0,0,IF(B53="","",SUM(COUNTIF(A53, Colony!$J$21:$J$995)*(--(ISBLANK(Colony!$L$21:$L$995))))))</f>
        <v/>
      </c>
      <c r="D53" t="str">
        <f t="array" ref="D53">_xlfn.IFNA(INDEX(Colony!$N$21:$N$995, MATCH(1,COUNTIF(A53, Colony!$J$21:$J$995)*(--(ISBLANK(Colony!$L$21:$L$995))), 0)),"")</f>
        <v/>
      </c>
      <c r="E53" t="str">
        <f t="array" ref="E53">_xlfn.IFNA(INDEX(Colony!$F$21:$F$995, MATCH(1,COUNTIF(B53, Colony!$J$21:$J$995)*(--(ISBLANK(Colony!$L$21:$L$995))), 0)),"")</f>
        <v/>
      </c>
      <c r="F53">
        <f t="shared" si="0"/>
        <v>0</v>
      </c>
    </row>
    <row r="54" spans="1:6" x14ac:dyDescent="0.25">
      <c r="A54" t="str">
        <f t="array" ref="A54">_xlfn.IFNA(INDEX(Colony!$J$21:$J$995, MATCH(0, COUNTIF(A$4:A53,Colony!$J$21:$J$995), 0)),"")</f>
        <v/>
      </c>
      <c r="B54" t="str">
        <f t="array" ref="B54">_xlfn.IFNA(INDEX(Colony!$J$21:$J$995, MATCH(1,COUNTIF(A54, Colony!$J$21:$J$995)*(--(ISBLANK(Colony!$L$21:$L$995))), 0)),"")</f>
        <v/>
      </c>
      <c r="C54" t="str">
        <f t="array" ref="C54">IF(A54=0,0,IF(B54="","",SUM(COUNTIF(A54, Colony!$J$21:$J$995)*(--(ISBLANK(Colony!$L$21:$L$995))))))</f>
        <v/>
      </c>
      <c r="D54" t="str">
        <f t="array" ref="D54">_xlfn.IFNA(INDEX(Colony!$N$21:$N$995, MATCH(1,COUNTIF(A54, Colony!$J$21:$J$995)*(--(ISBLANK(Colony!$L$21:$L$995))), 0)),"")</f>
        <v/>
      </c>
      <c r="E54" t="str">
        <f t="array" ref="E54">_xlfn.IFNA(INDEX(Colony!$F$21:$F$995, MATCH(1,COUNTIF(B54, Colony!$J$21:$J$995)*(--(ISBLANK(Colony!$L$21:$L$995))), 0)),"")</f>
        <v/>
      </c>
      <c r="F54">
        <f t="shared" si="0"/>
        <v>0</v>
      </c>
    </row>
    <row r="55" spans="1:6" x14ac:dyDescent="0.25">
      <c r="A55" t="str">
        <f t="array" ref="A55">_xlfn.IFNA(INDEX(Colony!$J$21:$J$995, MATCH(0, COUNTIF(A$4:A54,Colony!$J$21:$J$995), 0)),"")</f>
        <v/>
      </c>
      <c r="B55" t="str">
        <f t="array" ref="B55">_xlfn.IFNA(INDEX(Colony!$J$21:$J$995, MATCH(1,COUNTIF(A55, Colony!$J$21:$J$995)*(--(ISBLANK(Colony!$L$21:$L$995))), 0)),"")</f>
        <v/>
      </c>
      <c r="C55" t="str">
        <f t="array" ref="C55">IF(A55=0,0,IF(B55="","",SUM(COUNTIF(A55, Colony!$J$21:$J$995)*(--(ISBLANK(Colony!$L$21:$L$995))))))</f>
        <v/>
      </c>
      <c r="D55" t="str">
        <f t="array" ref="D55">_xlfn.IFNA(INDEX(Colony!$N$21:$N$995, MATCH(1,COUNTIF(A55, Colony!$J$21:$J$995)*(--(ISBLANK(Colony!$L$21:$L$995))), 0)),"")</f>
        <v/>
      </c>
      <c r="E55" t="str">
        <f t="array" ref="E55">_xlfn.IFNA(INDEX(Colony!$F$21:$F$995, MATCH(1,COUNTIF(B55, Colony!$J$21:$J$995)*(--(ISBLANK(Colony!$L$21:$L$995))), 0)),"")</f>
        <v/>
      </c>
      <c r="F55">
        <f t="shared" si="0"/>
        <v>0</v>
      </c>
    </row>
    <row r="56" spans="1:6" x14ac:dyDescent="0.25">
      <c r="A56" t="str">
        <f t="array" ref="A56">_xlfn.IFNA(INDEX(Colony!$J$21:$J$995, MATCH(0, COUNTIF(A$4:A55,Colony!$J$21:$J$995), 0)),"")</f>
        <v/>
      </c>
      <c r="B56" t="str">
        <f t="array" ref="B56">_xlfn.IFNA(INDEX(Colony!$J$21:$J$995, MATCH(1,COUNTIF(A56, Colony!$J$21:$J$995)*(--(ISBLANK(Colony!$L$21:$L$995))), 0)),"")</f>
        <v/>
      </c>
      <c r="C56" t="str">
        <f t="array" ref="C56">IF(A56=0,0,IF(B56="","",SUM(COUNTIF(A56, Colony!$J$21:$J$995)*(--(ISBLANK(Colony!$L$21:$L$995))))))</f>
        <v/>
      </c>
      <c r="D56" t="str">
        <f t="array" ref="D56">_xlfn.IFNA(INDEX(Colony!$N$21:$N$995, MATCH(1,COUNTIF(A56, Colony!$J$21:$J$995)*(--(ISBLANK(Colony!$L$21:$L$995))), 0)),"")</f>
        <v/>
      </c>
      <c r="E56" t="str">
        <f t="array" ref="E56">_xlfn.IFNA(INDEX(Colony!$F$21:$F$995, MATCH(1,COUNTIF(B56, Colony!$J$21:$J$995)*(--(ISBLANK(Colony!$L$21:$L$995))), 0)),"")</f>
        <v/>
      </c>
      <c r="F56">
        <f t="shared" si="0"/>
        <v>0</v>
      </c>
    </row>
    <row r="57" spans="1:6" x14ac:dyDescent="0.25">
      <c r="A57" t="str">
        <f t="array" ref="A57">_xlfn.IFNA(INDEX(Colony!$J$21:$J$995, MATCH(0, COUNTIF(A$4:A56,Colony!$J$21:$J$995), 0)),"")</f>
        <v/>
      </c>
      <c r="B57" t="str">
        <f t="array" ref="B57">_xlfn.IFNA(INDEX(Colony!$J$21:$J$995, MATCH(1,COUNTIF(A57, Colony!$J$21:$J$995)*(--(ISBLANK(Colony!$L$21:$L$995))), 0)),"")</f>
        <v/>
      </c>
      <c r="C57" t="str">
        <f t="array" ref="C57">IF(A57=0,0,IF(B57="","",SUM(COUNTIF(A57, Colony!$J$21:$J$995)*(--(ISBLANK(Colony!$L$21:$L$995))))))</f>
        <v/>
      </c>
      <c r="D57" t="str">
        <f t="array" ref="D57">_xlfn.IFNA(INDEX(Colony!$N$21:$N$995, MATCH(1,COUNTIF(A57, Colony!$J$21:$J$995)*(--(ISBLANK(Colony!$L$21:$L$995))), 0)),"")</f>
        <v/>
      </c>
      <c r="E57" t="str">
        <f t="array" ref="E57">_xlfn.IFNA(INDEX(Colony!$F$21:$F$995, MATCH(1,COUNTIF(B57, Colony!$J$21:$J$995)*(--(ISBLANK(Colony!$L$21:$L$995))), 0)),"")</f>
        <v/>
      </c>
      <c r="F57">
        <f t="shared" si="0"/>
        <v>0</v>
      </c>
    </row>
    <row r="58" spans="1:6" x14ac:dyDescent="0.25">
      <c r="A58" t="str">
        <f t="array" ref="A58">_xlfn.IFNA(INDEX(Colony!$J$21:$J$995, MATCH(0, COUNTIF(A$4:A57,Colony!$J$21:$J$995), 0)),"")</f>
        <v/>
      </c>
      <c r="B58" t="str">
        <f t="array" ref="B58">_xlfn.IFNA(INDEX(Colony!$J$21:$J$995, MATCH(1,COUNTIF(A58, Colony!$J$21:$J$995)*(--(ISBLANK(Colony!$L$21:$L$995))), 0)),"")</f>
        <v/>
      </c>
      <c r="C58" t="str">
        <f t="array" ref="C58">IF(A58=0,0,IF(B58="","",SUM(COUNTIF(A58, Colony!$J$21:$J$995)*(--(ISBLANK(Colony!$L$21:$L$995))))))</f>
        <v/>
      </c>
      <c r="D58" t="str">
        <f t="array" ref="D58">_xlfn.IFNA(INDEX(Colony!$N$21:$N$995, MATCH(1,COUNTIF(A58, Colony!$J$21:$J$995)*(--(ISBLANK(Colony!$L$21:$L$995))), 0)),"")</f>
        <v/>
      </c>
      <c r="E58" t="str">
        <f t="array" ref="E58">_xlfn.IFNA(INDEX(Colony!$F$21:$F$995, MATCH(1,COUNTIF(B58, Colony!$J$21:$J$995)*(--(ISBLANK(Colony!$L$21:$L$995))), 0)),"")</f>
        <v/>
      </c>
      <c r="F58">
        <f t="shared" si="0"/>
        <v>0</v>
      </c>
    </row>
    <row r="59" spans="1:6" x14ac:dyDescent="0.25">
      <c r="A59" t="str">
        <f t="array" ref="A59">_xlfn.IFNA(INDEX(Colony!$J$21:$J$995, MATCH(0, COUNTIF(A$4:A58,Colony!$J$21:$J$995), 0)),"")</f>
        <v/>
      </c>
      <c r="B59" t="str">
        <f t="array" ref="B59">_xlfn.IFNA(INDEX(Colony!$J$21:$J$995, MATCH(1,COUNTIF(A59, Colony!$J$21:$J$995)*(--(ISBLANK(Colony!$L$21:$L$995))), 0)),"")</f>
        <v/>
      </c>
      <c r="C59" t="str">
        <f t="array" ref="C59">IF(A59=0,0,IF(B59="","",SUM(COUNTIF(A59, Colony!$J$21:$J$995)*(--(ISBLANK(Colony!$L$21:$L$995))))))</f>
        <v/>
      </c>
      <c r="D59" t="str">
        <f t="array" ref="D59">_xlfn.IFNA(INDEX(Colony!$N$21:$N$995, MATCH(1,COUNTIF(A59, Colony!$J$21:$J$995)*(--(ISBLANK(Colony!$L$21:$L$995))), 0)),"")</f>
        <v/>
      </c>
      <c r="E59" t="str">
        <f t="array" ref="E59">_xlfn.IFNA(INDEX(Colony!$F$21:$F$995, MATCH(1,COUNTIF(B59, Colony!$J$21:$J$995)*(--(ISBLANK(Colony!$L$21:$L$995))), 0)),"")</f>
        <v/>
      </c>
      <c r="F59">
        <f t="shared" si="0"/>
        <v>0</v>
      </c>
    </row>
    <row r="60" spans="1:6" x14ac:dyDescent="0.25">
      <c r="A60" t="str">
        <f t="array" ref="A60">_xlfn.IFNA(INDEX(Colony!$J$21:$J$995, MATCH(0, COUNTIF(A$4:A59,Colony!$J$21:$J$995), 0)),"")</f>
        <v/>
      </c>
      <c r="B60" t="str">
        <f t="array" ref="B60">_xlfn.IFNA(INDEX(Colony!$J$21:$J$995, MATCH(1,COUNTIF(A60, Colony!$J$21:$J$995)*(--(ISBLANK(Colony!$L$21:$L$995))), 0)),"")</f>
        <v/>
      </c>
      <c r="C60" t="str">
        <f t="array" ref="C60">IF(A60=0,0,IF(B60="","",SUM(COUNTIF(A60, Colony!$J$21:$J$995)*(--(ISBLANK(Colony!$L$21:$L$995))))))</f>
        <v/>
      </c>
      <c r="D60" t="str">
        <f t="array" ref="D60">_xlfn.IFNA(INDEX(Colony!$N$21:$N$995, MATCH(1,COUNTIF(A60, Colony!$J$21:$J$995)*(--(ISBLANK(Colony!$L$21:$L$995))), 0)),"")</f>
        <v/>
      </c>
      <c r="E60" t="str">
        <f t="array" ref="E60">_xlfn.IFNA(INDEX(Colony!$F$21:$F$995, MATCH(1,COUNTIF(B60, Colony!$J$21:$J$995)*(--(ISBLANK(Colony!$L$21:$L$995))), 0)),"")</f>
        <v/>
      </c>
      <c r="F60">
        <f t="shared" si="0"/>
        <v>0</v>
      </c>
    </row>
    <row r="61" spans="1:6" x14ac:dyDescent="0.25">
      <c r="A61" t="str">
        <f t="array" ref="A61">_xlfn.IFNA(INDEX(Colony!$J$21:$J$995, MATCH(0, COUNTIF(A$4:A60,Colony!$J$21:$J$995), 0)),"")</f>
        <v/>
      </c>
      <c r="B61" t="str">
        <f t="array" ref="B61">_xlfn.IFNA(INDEX(Colony!$J$21:$J$995, MATCH(1,COUNTIF(A61, Colony!$J$21:$J$995)*(--(ISBLANK(Colony!$L$21:$L$995))), 0)),"")</f>
        <v/>
      </c>
      <c r="C61" t="str">
        <f t="array" ref="C61">IF(A61=0,0,IF(B61="","",SUM(COUNTIF(A61, Colony!$J$21:$J$995)*(--(ISBLANK(Colony!$L$21:$L$995))))))</f>
        <v/>
      </c>
      <c r="D61" t="str">
        <f t="array" ref="D61">_xlfn.IFNA(INDEX(Colony!$N$21:$N$995, MATCH(1,COUNTIF(A61, Colony!$J$21:$J$995)*(--(ISBLANK(Colony!$L$21:$L$995))), 0)),"")</f>
        <v/>
      </c>
      <c r="E61" t="str">
        <f t="array" ref="E61">_xlfn.IFNA(INDEX(Colony!$F$21:$F$995, MATCH(1,COUNTIF(B61, Colony!$J$21:$J$995)*(--(ISBLANK(Colony!$L$21:$L$995))), 0)),"")</f>
        <v/>
      </c>
      <c r="F61">
        <f t="shared" si="0"/>
        <v>0</v>
      </c>
    </row>
    <row r="62" spans="1:6" x14ac:dyDescent="0.25">
      <c r="A62" t="str">
        <f t="array" ref="A62">_xlfn.IFNA(INDEX(Colony!$J$21:$J$995, MATCH(0, COUNTIF(A$4:A61,Colony!$J$21:$J$995), 0)),"")</f>
        <v/>
      </c>
      <c r="B62" t="str">
        <f t="array" ref="B62">_xlfn.IFNA(INDEX(Colony!$J$21:$J$995, MATCH(1,COUNTIF(A62, Colony!$J$21:$J$995)*(--(ISBLANK(Colony!$L$21:$L$995))), 0)),"")</f>
        <v/>
      </c>
      <c r="C62" t="str">
        <f t="array" ref="C62">IF(A62=0,0,IF(B62="","",SUM(COUNTIF(A62, Colony!$J$21:$J$995)*(--(ISBLANK(Colony!$L$21:$L$995))))))</f>
        <v/>
      </c>
      <c r="D62" t="str">
        <f t="array" ref="D62">_xlfn.IFNA(INDEX(Colony!$N$21:$N$995, MATCH(1,COUNTIF(A62, Colony!$J$21:$J$995)*(--(ISBLANK(Colony!$L$21:$L$995))), 0)),"")</f>
        <v/>
      </c>
      <c r="E62" t="str">
        <f t="array" ref="E62">_xlfn.IFNA(INDEX(Colony!$F$21:$F$995, MATCH(1,COUNTIF(B62, Colony!$J$21:$J$995)*(--(ISBLANK(Colony!$L$21:$L$995))), 0)),"")</f>
        <v/>
      </c>
      <c r="F62">
        <f t="shared" si="0"/>
        <v>0</v>
      </c>
    </row>
    <row r="63" spans="1:6" x14ac:dyDescent="0.25">
      <c r="A63" t="str">
        <f t="array" ref="A63">_xlfn.IFNA(INDEX(Colony!$J$21:$J$995, MATCH(0, COUNTIF(A$4:A62,Colony!$J$21:$J$995), 0)),"")</f>
        <v/>
      </c>
      <c r="B63" t="str">
        <f t="array" ref="B63">_xlfn.IFNA(INDEX(Colony!$J$21:$J$995, MATCH(1,COUNTIF(A63, Colony!$J$21:$J$995)*(--(ISBLANK(Colony!$L$21:$L$995))), 0)),"")</f>
        <v/>
      </c>
      <c r="C63" t="str">
        <f t="array" ref="C63">IF(A63=0,0,IF(B63="","",SUM(COUNTIF(A63, Colony!$J$21:$J$995)*(--(ISBLANK(Colony!$L$21:$L$995))))))</f>
        <v/>
      </c>
      <c r="D63" t="str">
        <f t="array" ref="D63">_xlfn.IFNA(INDEX(Colony!$N$21:$N$995, MATCH(1,COUNTIF(A63, Colony!$J$21:$J$995)*(--(ISBLANK(Colony!$L$21:$L$995))), 0)),"")</f>
        <v/>
      </c>
      <c r="E63" t="str">
        <f t="array" ref="E63">_xlfn.IFNA(INDEX(Colony!$F$21:$F$995, MATCH(1,COUNTIF(B63, Colony!$J$21:$J$995)*(--(ISBLANK(Colony!$L$21:$L$995))), 0)),"")</f>
        <v/>
      </c>
      <c r="F63">
        <f t="shared" si="0"/>
        <v>0</v>
      </c>
    </row>
    <row r="64" spans="1:6" x14ac:dyDescent="0.25">
      <c r="A64" t="str">
        <f t="array" ref="A64">_xlfn.IFNA(INDEX(Colony!$J$21:$J$995, MATCH(0, COUNTIF(A$4:A63,Colony!$J$21:$J$995), 0)),"")</f>
        <v/>
      </c>
      <c r="B64" t="str">
        <f t="array" ref="B64">_xlfn.IFNA(INDEX(Colony!$J$21:$J$995, MATCH(1,COUNTIF(A64, Colony!$J$21:$J$995)*(--(ISBLANK(Colony!$L$21:$L$995))), 0)),"")</f>
        <v/>
      </c>
      <c r="C64" t="str">
        <f t="array" ref="C64">IF(A64=0,0,IF(B64="","",SUM(COUNTIF(A64, Colony!$J$21:$J$995)*(--(ISBLANK(Colony!$L$21:$L$995))))))</f>
        <v/>
      </c>
      <c r="D64" t="str">
        <f t="array" ref="D64">_xlfn.IFNA(INDEX(Colony!$N$21:$N$995, MATCH(1,COUNTIF(A64, Colony!$J$21:$J$995)*(--(ISBLANK(Colony!$L$21:$L$995))), 0)),"")</f>
        <v/>
      </c>
      <c r="E64" t="str">
        <f t="array" ref="E64">_xlfn.IFNA(INDEX(Colony!$F$21:$F$995, MATCH(1,COUNTIF(B64, Colony!$J$21:$J$995)*(--(ISBLANK(Colony!$L$21:$L$995))), 0)),"")</f>
        <v/>
      </c>
      <c r="F64">
        <f t="shared" si="0"/>
        <v>0</v>
      </c>
    </row>
    <row r="65" spans="1:6" x14ac:dyDescent="0.25">
      <c r="A65" t="str">
        <f t="array" ref="A65">_xlfn.IFNA(INDEX(Colony!$J$21:$J$995, MATCH(0, COUNTIF(A$4:A64,Colony!$J$21:$J$995), 0)),"")</f>
        <v/>
      </c>
      <c r="B65" t="str">
        <f t="array" ref="B65">_xlfn.IFNA(INDEX(Colony!$J$21:$J$995, MATCH(1,COUNTIF(A65, Colony!$J$21:$J$995)*(--(ISBLANK(Colony!$L$21:$L$995))), 0)),"")</f>
        <v/>
      </c>
      <c r="C65" t="str">
        <f t="array" ref="C65">IF(A65=0,0,IF(B65="","",SUM(COUNTIF(A65, Colony!$J$21:$J$995)*(--(ISBLANK(Colony!$L$21:$L$995))))))</f>
        <v/>
      </c>
      <c r="D65" t="str">
        <f t="array" ref="D65">_xlfn.IFNA(INDEX(Colony!$N$21:$N$995, MATCH(1,COUNTIF(A65, Colony!$J$21:$J$995)*(--(ISBLANK(Colony!$L$21:$L$995))), 0)),"")</f>
        <v/>
      </c>
      <c r="E65" t="str">
        <f t="array" ref="E65">_xlfn.IFNA(INDEX(Colony!$F$21:$F$995, MATCH(1,COUNTIF(B65, Colony!$J$21:$J$995)*(--(ISBLANK(Colony!$L$21:$L$995))), 0)),"")</f>
        <v/>
      </c>
      <c r="F65">
        <f t="shared" si="0"/>
        <v>0</v>
      </c>
    </row>
    <row r="66" spans="1:6" x14ac:dyDescent="0.25">
      <c r="A66" t="str">
        <f t="array" ref="A66">_xlfn.IFNA(INDEX(Colony!$J$21:$J$995, MATCH(0, COUNTIF(A$4:A65,Colony!$J$21:$J$995), 0)),"")</f>
        <v/>
      </c>
      <c r="B66" t="str">
        <f t="array" ref="B66">_xlfn.IFNA(INDEX(Colony!$J$21:$J$995, MATCH(1,COUNTIF(A66, Colony!$J$21:$J$995)*(--(ISBLANK(Colony!$L$21:$L$995))), 0)),"")</f>
        <v/>
      </c>
      <c r="C66" t="str">
        <f t="array" ref="C66">IF(A66=0,0,IF(B66="","",SUM(COUNTIF(A66, Colony!$J$21:$J$995)*(--(ISBLANK(Colony!$L$21:$L$995))))))</f>
        <v/>
      </c>
      <c r="D66" t="str">
        <f t="array" ref="D66">_xlfn.IFNA(INDEX(Colony!$N$21:$N$995, MATCH(1,COUNTIF(A66, Colony!$J$21:$J$995)*(--(ISBLANK(Colony!$L$21:$L$995))), 0)),"")</f>
        <v/>
      </c>
      <c r="E66" t="str">
        <f t="array" ref="E66">_xlfn.IFNA(INDEX(Colony!$F$21:$F$995, MATCH(1,COUNTIF(B66, Colony!$J$21:$J$995)*(--(ISBLANK(Colony!$L$21:$L$995))), 0)),"")</f>
        <v/>
      </c>
      <c r="F66">
        <f t="shared" si="0"/>
        <v>0</v>
      </c>
    </row>
    <row r="67" spans="1:6" x14ac:dyDescent="0.25">
      <c r="A67" t="str">
        <f t="array" ref="A67">_xlfn.IFNA(INDEX(Colony!$J$21:$J$995, MATCH(0, COUNTIF(A$4:A66,Colony!$J$21:$J$995), 0)),"")</f>
        <v/>
      </c>
      <c r="B67" t="str">
        <f t="array" ref="B67">_xlfn.IFNA(INDEX(Colony!$J$21:$J$995, MATCH(1,COUNTIF(A67, Colony!$J$21:$J$995)*(--(ISBLANK(Colony!$L$21:$L$995))), 0)),"")</f>
        <v/>
      </c>
      <c r="C67" t="str">
        <f t="array" ref="C67">IF(A67=0,0,IF(B67="","",SUM(COUNTIF(A67, Colony!$J$21:$J$995)*(--(ISBLANK(Colony!$L$21:$L$995))))))</f>
        <v/>
      </c>
      <c r="D67" t="str">
        <f t="array" ref="D67">_xlfn.IFNA(INDEX(Colony!$N$21:$N$995, MATCH(1,COUNTIF(A67, Colony!$J$21:$J$995)*(--(ISBLANK(Colony!$L$21:$L$995))), 0)),"")</f>
        <v/>
      </c>
      <c r="E67" t="str">
        <f t="array" ref="E67">_xlfn.IFNA(INDEX(Colony!$F$21:$F$995, MATCH(1,COUNTIF(B67, Colony!$J$21:$J$995)*(--(ISBLANK(Colony!$L$21:$L$995))), 0)),"")</f>
        <v/>
      </c>
      <c r="F67">
        <f t="shared" si="0"/>
        <v>0</v>
      </c>
    </row>
    <row r="68" spans="1:6" x14ac:dyDescent="0.25">
      <c r="A68" t="str">
        <f t="array" ref="A68">_xlfn.IFNA(INDEX(Colony!$J$21:$J$995, MATCH(0, COUNTIF(A$4:A67,Colony!$J$21:$J$995), 0)),"")</f>
        <v/>
      </c>
      <c r="B68" t="str">
        <f t="array" ref="B68">_xlfn.IFNA(INDEX(Colony!$J$21:$J$995, MATCH(1,COUNTIF(A68, Colony!$J$21:$J$995)*(--(ISBLANK(Colony!$L$21:$L$995))), 0)),"")</f>
        <v/>
      </c>
      <c r="C68" t="str">
        <f t="array" ref="C68">IF(A68=0,0,IF(B68="","",SUM(COUNTIF(A68, Colony!$J$21:$J$995)*(--(ISBLANK(Colony!$L$21:$L$995))))))</f>
        <v/>
      </c>
      <c r="D68" t="str">
        <f t="array" ref="D68">_xlfn.IFNA(INDEX(Colony!$N$21:$N$995, MATCH(1,COUNTIF(A68, Colony!$J$21:$J$995)*(--(ISBLANK(Colony!$L$21:$L$995))), 0)),"")</f>
        <v/>
      </c>
      <c r="E68" t="str">
        <f t="array" ref="E68">_xlfn.IFNA(INDEX(Colony!$F$21:$F$995, MATCH(1,COUNTIF(B68, Colony!$J$21:$J$995)*(--(ISBLANK(Colony!$L$21:$L$995))), 0)),"")</f>
        <v/>
      </c>
      <c r="F68">
        <f t="shared" si="0"/>
        <v>0</v>
      </c>
    </row>
    <row r="69" spans="1:6" x14ac:dyDescent="0.25">
      <c r="A69" t="str">
        <f t="array" ref="A69">_xlfn.IFNA(INDEX(Colony!$J$21:$J$995, MATCH(0, COUNTIF(A$4:A68,Colony!$J$21:$J$995), 0)),"")</f>
        <v/>
      </c>
      <c r="B69" t="str">
        <f t="array" ref="B69">_xlfn.IFNA(INDEX(Colony!$J$21:$J$995, MATCH(1,COUNTIF(A69, Colony!$J$21:$J$995)*(--(ISBLANK(Colony!$L$21:$L$995))), 0)),"")</f>
        <v/>
      </c>
      <c r="C69" t="str">
        <f t="array" ref="C69">IF(A69=0,0,IF(B69="","",SUM(COUNTIF(A69, Colony!$J$21:$J$995)*(--(ISBLANK(Colony!$L$21:$L$995))))))</f>
        <v/>
      </c>
      <c r="D69" t="str">
        <f t="array" ref="D69">_xlfn.IFNA(INDEX(Colony!$N$21:$N$995, MATCH(1,COUNTIF(A69, Colony!$J$21:$J$995)*(--(ISBLANK(Colony!$L$21:$L$995))), 0)),"")</f>
        <v/>
      </c>
      <c r="E69" t="str">
        <f t="array" ref="E69">_xlfn.IFNA(INDEX(Colony!$F$21:$F$995, MATCH(1,COUNTIF(B69, Colony!$J$21:$J$995)*(--(ISBLANK(Colony!$L$21:$L$995))), 0)),"")</f>
        <v/>
      </c>
      <c r="F69">
        <f t="shared" ref="F69:F132" si="4">IF(OR(B69&gt;$B$5,B69&lt;9999),1,0)</f>
        <v>0</v>
      </c>
    </row>
    <row r="70" spans="1:6" x14ac:dyDescent="0.25">
      <c r="A70" t="str">
        <f t="array" ref="A70">_xlfn.IFNA(INDEX(Colony!$J$21:$J$995, MATCH(0, COUNTIF(A$4:A69,Colony!$J$21:$J$995), 0)),"")</f>
        <v/>
      </c>
      <c r="B70" t="str">
        <f t="array" ref="B70">_xlfn.IFNA(INDEX(Colony!$J$21:$J$995, MATCH(1,COUNTIF(A70, Colony!$J$21:$J$995)*(--(ISBLANK(Colony!$L$21:$L$995))), 0)),"")</f>
        <v/>
      </c>
      <c r="C70" t="str">
        <f t="array" ref="C70">IF(A70=0,0,IF(B70="","",SUM(COUNTIF(A70, Colony!$J$21:$J$995)*(--(ISBLANK(Colony!$L$21:$L$995))))))</f>
        <v/>
      </c>
      <c r="D70" t="str">
        <f t="array" ref="D70">_xlfn.IFNA(INDEX(Colony!$N$21:$N$995, MATCH(1,COUNTIF(A70, Colony!$J$21:$J$995)*(--(ISBLANK(Colony!$L$21:$L$995))), 0)),"")</f>
        <v/>
      </c>
      <c r="E70" t="str">
        <f t="array" ref="E70">_xlfn.IFNA(INDEX(Colony!$F$21:$F$995, MATCH(1,COUNTIF(B70, Colony!$J$21:$J$995)*(--(ISBLANK(Colony!$L$21:$L$995))), 0)),"")</f>
        <v/>
      </c>
      <c r="F70">
        <f t="shared" si="4"/>
        <v>0</v>
      </c>
    </row>
    <row r="71" spans="1:6" x14ac:dyDescent="0.25">
      <c r="A71" t="str">
        <f t="array" ref="A71">_xlfn.IFNA(INDEX(Colony!$J$21:$J$995, MATCH(0, COUNTIF(A$4:A70,Colony!$J$21:$J$995), 0)),"")</f>
        <v/>
      </c>
      <c r="B71" t="str">
        <f t="array" ref="B71">_xlfn.IFNA(INDEX(Colony!$J$21:$J$995, MATCH(1,COUNTIF(A71, Colony!$J$21:$J$995)*(--(ISBLANK(Colony!$L$21:$L$995))), 0)),"")</f>
        <v/>
      </c>
      <c r="C71" t="str">
        <f t="array" ref="C71">IF(A71=0,0,IF(B71="","",SUM(COUNTIF(A71, Colony!$J$21:$J$995)*(--(ISBLANK(Colony!$L$21:$L$995))))))</f>
        <v/>
      </c>
      <c r="D71" t="str">
        <f t="array" ref="D71">_xlfn.IFNA(INDEX(Colony!$N$21:$N$995, MATCH(1,COUNTIF(A71, Colony!$J$21:$J$995)*(--(ISBLANK(Colony!$L$21:$L$995))), 0)),"")</f>
        <v/>
      </c>
      <c r="E71" t="str">
        <f t="array" ref="E71">_xlfn.IFNA(INDEX(Colony!$F$21:$F$995, MATCH(1,COUNTIF(B71, Colony!$J$21:$J$995)*(--(ISBLANK(Colony!$L$21:$L$995))), 0)),"")</f>
        <v/>
      </c>
      <c r="F71">
        <f t="shared" si="4"/>
        <v>0</v>
      </c>
    </row>
    <row r="72" spans="1:6" x14ac:dyDescent="0.25">
      <c r="A72" t="str">
        <f t="array" ref="A72">_xlfn.IFNA(INDEX(Colony!$J$21:$J$995, MATCH(0, COUNTIF(A$4:A71,Colony!$J$21:$J$995), 0)),"")</f>
        <v/>
      </c>
      <c r="B72" t="str">
        <f t="array" ref="B72">_xlfn.IFNA(INDEX(Colony!$J$21:$J$995, MATCH(1,COUNTIF(A72, Colony!$J$21:$J$995)*(--(ISBLANK(Colony!$L$21:$L$995))), 0)),"")</f>
        <v/>
      </c>
      <c r="C72" t="str">
        <f t="array" ref="C72">IF(A72=0,0,IF(B72="","",SUM(COUNTIF(A72, Colony!$J$21:$J$995)*(--(ISBLANK(Colony!$L$21:$L$995))))))</f>
        <v/>
      </c>
      <c r="D72" t="str">
        <f t="array" ref="D72">_xlfn.IFNA(INDEX(Colony!$N$21:$N$995, MATCH(1,COUNTIF(A72, Colony!$J$21:$J$995)*(--(ISBLANK(Colony!$L$21:$L$995))), 0)),"")</f>
        <v/>
      </c>
      <c r="E72" t="str">
        <f t="array" ref="E72">_xlfn.IFNA(INDEX(Colony!$F$21:$F$995, MATCH(1,COUNTIF(B72, Colony!$J$21:$J$995)*(--(ISBLANK(Colony!$L$21:$L$995))), 0)),"")</f>
        <v/>
      </c>
      <c r="F72">
        <f t="shared" si="4"/>
        <v>0</v>
      </c>
    </row>
    <row r="73" spans="1:6" x14ac:dyDescent="0.25">
      <c r="A73" t="str">
        <f t="array" ref="A73">_xlfn.IFNA(INDEX(Colony!$J$21:$J$995, MATCH(0, COUNTIF(A$4:A72,Colony!$J$21:$J$995), 0)),"")</f>
        <v/>
      </c>
      <c r="B73" t="str">
        <f t="array" ref="B73">_xlfn.IFNA(INDEX(Colony!$J$21:$J$995, MATCH(1,COUNTIF(A73, Colony!$J$21:$J$995)*(--(ISBLANK(Colony!$L$21:$L$995))), 0)),"")</f>
        <v/>
      </c>
      <c r="C73" t="str">
        <f t="array" ref="C73">IF(A73=0,0,IF(B73="","",SUM(COUNTIF(A73, Colony!$J$21:$J$995)*(--(ISBLANK(Colony!$L$21:$L$995))))))</f>
        <v/>
      </c>
      <c r="D73" t="str">
        <f t="array" ref="D73">_xlfn.IFNA(INDEX(Colony!$N$21:$N$995, MATCH(1,COUNTIF(A73, Colony!$J$21:$J$995)*(--(ISBLANK(Colony!$L$21:$L$995))), 0)),"")</f>
        <v/>
      </c>
      <c r="E73" t="str">
        <f t="array" ref="E73">_xlfn.IFNA(INDEX(Colony!$F$21:$F$995, MATCH(1,COUNTIF(B73, Colony!$J$21:$J$995)*(--(ISBLANK(Colony!$L$21:$L$995))), 0)),"")</f>
        <v/>
      </c>
      <c r="F73">
        <f t="shared" si="4"/>
        <v>0</v>
      </c>
    </row>
    <row r="74" spans="1:6" x14ac:dyDescent="0.25">
      <c r="A74" t="str">
        <f t="array" ref="A74">_xlfn.IFNA(INDEX(Colony!$J$21:$J$995, MATCH(0, COUNTIF(A$4:A73,Colony!$J$21:$J$995), 0)),"")</f>
        <v/>
      </c>
      <c r="B74" t="str">
        <f t="array" ref="B74">_xlfn.IFNA(INDEX(Colony!$J$21:$J$995, MATCH(1,COUNTIF(A74, Colony!$J$21:$J$995)*(--(ISBLANK(Colony!$L$21:$L$995))), 0)),"")</f>
        <v/>
      </c>
      <c r="C74" t="str">
        <f t="array" ref="C74">IF(A74=0,0,IF(B74="","",SUM(COUNTIF(A74, Colony!$J$21:$J$995)*(--(ISBLANK(Colony!$L$21:$L$995))))))</f>
        <v/>
      </c>
      <c r="D74" t="str">
        <f t="array" ref="D74">_xlfn.IFNA(INDEX(Colony!$N$21:$N$995, MATCH(1,COUNTIF(A74, Colony!$J$21:$J$995)*(--(ISBLANK(Colony!$L$21:$L$995))), 0)),"")</f>
        <v/>
      </c>
      <c r="E74" t="str">
        <f t="array" ref="E74">_xlfn.IFNA(INDEX(Colony!$F$21:$F$995, MATCH(1,COUNTIF(B74, Colony!$J$21:$J$995)*(--(ISBLANK(Colony!$L$21:$L$995))), 0)),"")</f>
        <v/>
      </c>
      <c r="F74">
        <f t="shared" si="4"/>
        <v>0</v>
      </c>
    </row>
    <row r="75" spans="1:6" x14ac:dyDescent="0.25">
      <c r="A75" t="str">
        <f t="array" ref="A75">_xlfn.IFNA(INDEX(Colony!$J$21:$J$995, MATCH(0, COUNTIF(A$4:A74,Colony!$J$21:$J$995), 0)),"")</f>
        <v/>
      </c>
      <c r="B75" t="str">
        <f t="array" ref="B75">_xlfn.IFNA(INDEX(Colony!$J$21:$J$995, MATCH(1,COUNTIF(A75, Colony!$J$21:$J$995)*(--(ISBLANK(Colony!$L$21:$L$995))), 0)),"")</f>
        <v/>
      </c>
      <c r="C75" t="str">
        <f t="array" ref="C75">IF(A75=0,0,IF(B75="","",SUM(COUNTIF(A75, Colony!$J$21:$J$995)*(--(ISBLANK(Colony!$L$21:$L$995))))))</f>
        <v/>
      </c>
      <c r="D75" t="str">
        <f t="array" ref="D75">_xlfn.IFNA(INDEX(Colony!$N$21:$N$995, MATCH(1,COUNTIF(A75, Colony!$J$21:$J$995)*(--(ISBLANK(Colony!$L$21:$L$995))), 0)),"")</f>
        <v/>
      </c>
      <c r="E75" t="str">
        <f t="array" ref="E75">_xlfn.IFNA(INDEX(Colony!$F$21:$F$995, MATCH(1,COUNTIF(B75, Colony!$J$21:$J$995)*(--(ISBLANK(Colony!$L$21:$L$995))), 0)),"")</f>
        <v/>
      </c>
      <c r="F75">
        <f t="shared" si="4"/>
        <v>0</v>
      </c>
    </row>
    <row r="76" spans="1:6" x14ac:dyDescent="0.25">
      <c r="A76" t="str">
        <f t="array" ref="A76">_xlfn.IFNA(INDEX(Colony!$J$21:$J$995, MATCH(0, COUNTIF(A$4:A75,Colony!$J$21:$J$995), 0)),"")</f>
        <v/>
      </c>
      <c r="B76" t="str">
        <f t="array" ref="B76">_xlfn.IFNA(INDEX(Colony!$J$21:$J$995, MATCH(1,COUNTIF(A76, Colony!$J$21:$J$995)*(--(ISBLANK(Colony!$L$21:$L$995))), 0)),"")</f>
        <v/>
      </c>
      <c r="C76" t="str">
        <f t="array" ref="C76">IF(A76=0,0,IF(B76="","",SUM(COUNTIF(A76, Colony!$J$21:$J$995)*(--(ISBLANK(Colony!$L$21:$L$995))))))</f>
        <v/>
      </c>
      <c r="D76" t="str">
        <f t="array" ref="D76">_xlfn.IFNA(INDEX(Colony!$N$21:$N$995, MATCH(1,COUNTIF(A76, Colony!$J$21:$J$995)*(--(ISBLANK(Colony!$L$21:$L$995))), 0)),"")</f>
        <v/>
      </c>
      <c r="E76" t="str">
        <f t="array" ref="E76">_xlfn.IFNA(INDEX(Colony!$F$21:$F$995, MATCH(1,COUNTIF(B76, Colony!$J$21:$J$995)*(--(ISBLANK(Colony!$L$21:$L$995))), 0)),"")</f>
        <v/>
      </c>
      <c r="F76">
        <f t="shared" si="4"/>
        <v>0</v>
      </c>
    </row>
    <row r="77" spans="1:6" x14ac:dyDescent="0.25">
      <c r="A77" t="str">
        <f t="array" ref="A77">_xlfn.IFNA(INDEX(Colony!$J$21:$J$995, MATCH(0, COUNTIF(A$4:A76,Colony!$J$21:$J$995), 0)),"")</f>
        <v/>
      </c>
      <c r="B77" t="str">
        <f t="array" ref="B77">_xlfn.IFNA(INDEX(Colony!$J$21:$J$995, MATCH(1,COUNTIF(A77, Colony!$J$21:$J$995)*(--(ISBLANK(Colony!$L$21:$L$995))), 0)),"")</f>
        <v/>
      </c>
      <c r="C77" t="str">
        <f t="array" ref="C77">IF(A77=0,0,IF(B77="","",SUM(COUNTIF(A77, Colony!$J$21:$J$995)*(--(ISBLANK(Colony!$L$21:$L$995))))))</f>
        <v/>
      </c>
      <c r="D77" t="str">
        <f t="array" ref="D77">_xlfn.IFNA(INDEX(Colony!$N$21:$N$995, MATCH(1,COUNTIF(A77, Colony!$J$21:$J$995)*(--(ISBLANK(Colony!$L$21:$L$995))), 0)),"")</f>
        <v/>
      </c>
      <c r="E77" t="str">
        <f t="array" ref="E77">_xlfn.IFNA(INDEX(Colony!$F$21:$F$995, MATCH(1,COUNTIF(B77, Colony!$J$21:$J$995)*(--(ISBLANK(Colony!$L$21:$L$995))), 0)),"")</f>
        <v/>
      </c>
      <c r="F77">
        <f t="shared" si="4"/>
        <v>0</v>
      </c>
    </row>
    <row r="78" spans="1:6" x14ac:dyDescent="0.25">
      <c r="A78" t="str">
        <f t="array" ref="A78">_xlfn.IFNA(INDEX(Colony!$J$21:$J$995, MATCH(0, COUNTIF(A$4:A77,Colony!$J$21:$J$995), 0)),"")</f>
        <v/>
      </c>
      <c r="B78" t="str">
        <f t="array" ref="B78">_xlfn.IFNA(INDEX(Colony!$J$21:$J$995, MATCH(1,COUNTIF(A78, Colony!$J$21:$J$995)*(--(ISBLANK(Colony!$L$21:$L$995))), 0)),"")</f>
        <v/>
      </c>
      <c r="C78" t="str">
        <f t="array" ref="C78">IF(A78=0,0,IF(B78="","",SUM(COUNTIF(A78, Colony!$J$21:$J$995)*(--(ISBLANK(Colony!$L$21:$L$995))))))</f>
        <v/>
      </c>
      <c r="D78" t="str">
        <f t="array" ref="D78">_xlfn.IFNA(INDEX(Colony!$N$21:$N$995, MATCH(1,COUNTIF(A78, Colony!$J$21:$J$995)*(--(ISBLANK(Colony!$L$21:$L$995))), 0)),"")</f>
        <v/>
      </c>
      <c r="E78" t="str">
        <f t="array" ref="E78">_xlfn.IFNA(INDEX(Colony!$F$21:$F$995, MATCH(1,COUNTIF(B78, Colony!$J$21:$J$995)*(--(ISBLANK(Colony!$L$21:$L$995))), 0)),"")</f>
        <v/>
      </c>
      <c r="F78">
        <f t="shared" si="4"/>
        <v>0</v>
      </c>
    </row>
    <row r="79" spans="1:6" x14ac:dyDescent="0.25">
      <c r="A79" t="str">
        <f t="array" ref="A79">_xlfn.IFNA(INDEX(Colony!$J$21:$J$995, MATCH(0, COUNTIF(A$4:A78,Colony!$J$21:$J$995), 0)),"")</f>
        <v/>
      </c>
      <c r="B79" t="str">
        <f t="array" ref="B79">_xlfn.IFNA(INDEX(Colony!$J$21:$J$995, MATCH(1,COUNTIF(A79, Colony!$J$21:$J$995)*(--(ISBLANK(Colony!$L$21:$L$995))), 0)),"")</f>
        <v/>
      </c>
      <c r="C79" t="str">
        <f t="array" ref="C79">IF(A79=0,0,IF(B79="","",SUM(COUNTIF(A79, Colony!$J$21:$J$995)*(--(ISBLANK(Colony!$L$21:$L$995))))))</f>
        <v/>
      </c>
      <c r="D79" t="str">
        <f t="array" ref="D79">_xlfn.IFNA(INDEX(Colony!$N$21:$N$995, MATCH(1,COUNTIF(A79, Colony!$J$21:$J$995)*(--(ISBLANK(Colony!$L$21:$L$995))), 0)),"")</f>
        <v/>
      </c>
      <c r="E79" t="str">
        <f t="array" ref="E79">_xlfn.IFNA(INDEX(Colony!$F$21:$F$995, MATCH(1,COUNTIF(B79, Colony!$J$21:$J$995)*(--(ISBLANK(Colony!$L$21:$L$995))), 0)),"")</f>
        <v/>
      </c>
      <c r="F79">
        <f t="shared" si="4"/>
        <v>0</v>
      </c>
    </row>
    <row r="80" spans="1:6" x14ac:dyDescent="0.25">
      <c r="A80" t="str">
        <f t="array" ref="A80">_xlfn.IFNA(INDEX(Colony!$J$21:$J$995, MATCH(0, COUNTIF(A$4:A79,Colony!$J$21:$J$995), 0)),"")</f>
        <v/>
      </c>
      <c r="B80" t="str">
        <f t="array" ref="B80">_xlfn.IFNA(INDEX(Colony!$J$21:$J$995, MATCH(1,COUNTIF(A80, Colony!$J$21:$J$995)*(--(ISBLANK(Colony!$L$21:$L$995))), 0)),"")</f>
        <v/>
      </c>
      <c r="C80" t="str">
        <f t="array" ref="C80">IF(A80=0,0,IF(B80="","",SUM(COUNTIF(A80, Colony!$J$21:$J$995)*(--(ISBLANK(Colony!$L$21:$L$995))))))</f>
        <v/>
      </c>
      <c r="D80" t="str">
        <f t="array" ref="D80">_xlfn.IFNA(INDEX(Colony!$N$21:$N$995, MATCH(1,COUNTIF(A80, Colony!$J$21:$J$995)*(--(ISBLANK(Colony!$L$21:$L$995))), 0)),"")</f>
        <v/>
      </c>
      <c r="E80" t="str">
        <f t="array" ref="E80">_xlfn.IFNA(INDEX(Colony!$F$21:$F$995, MATCH(1,COUNTIF(B80, Colony!$J$21:$J$995)*(--(ISBLANK(Colony!$L$21:$L$995))), 0)),"")</f>
        <v/>
      </c>
      <c r="F80">
        <f t="shared" si="4"/>
        <v>0</v>
      </c>
    </row>
    <row r="81" spans="1:6" x14ac:dyDescent="0.25">
      <c r="A81" t="str">
        <f t="array" ref="A81">_xlfn.IFNA(INDEX(Colony!$J$21:$J$995, MATCH(0, COUNTIF(A$4:A80,Colony!$J$21:$J$995), 0)),"")</f>
        <v/>
      </c>
      <c r="B81" t="str">
        <f t="array" ref="B81">_xlfn.IFNA(INDEX(Colony!$J$21:$J$995, MATCH(1,COUNTIF(A81, Colony!$J$21:$J$995)*(--(ISBLANK(Colony!$L$21:$L$995))), 0)),"")</f>
        <v/>
      </c>
      <c r="C81" t="str">
        <f t="array" ref="C81">IF(A81=0,0,IF(B81="","",SUM(COUNTIF(A81, Colony!$J$21:$J$995)*(--(ISBLANK(Colony!$L$21:$L$995))))))</f>
        <v/>
      </c>
      <c r="D81" t="str">
        <f t="array" ref="D81">_xlfn.IFNA(INDEX(Colony!$N$21:$N$995, MATCH(1,COUNTIF(A81, Colony!$J$21:$J$995)*(--(ISBLANK(Colony!$L$21:$L$995))), 0)),"")</f>
        <v/>
      </c>
      <c r="E81" t="str">
        <f t="array" ref="E81">_xlfn.IFNA(INDEX(Colony!$F$21:$F$995, MATCH(1,COUNTIF(B81, Colony!$J$21:$J$995)*(--(ISBLANK(Colony!$L$21:$L$995))), 0)),"")</f>
        <v/>
      </c>
      <c r="F81">
        <f t="shared" si="4"/>
        <v>0</v>
      </c>
    </row>
    <row r="82" spans="1:6" x14ac:dyDescent="0.25">
      <c r="A82" t="str">
        <f t="array" ref="A82">_xlfn.IFNA(INDEX(Colony!$J$21:$J$995, MATCH(0, COUNTIF(A$4:A81,Colony!$J$21:$J$995), 0)),"")</f>
        <v/>
      </c>
      <c r="B82" t="str">
        <f t="array" ref="B82">_xlfn.IFNA(INDEX(Colony!$J$21:$J$995, MATCH(1,COUNTIF(A82, Colony!$J$21:$J$995)*(--(ISBLANK(Colony!$L$21:$L$995))), 0)),"")</f>
        <v/>
      </c>
      <c r="C82" t="str">
        <f t="array" ref="C82">IF(A82=0,0,IF(B82="","",SUM(COUNTIF(A82, Colony!$J$21:$J$995)*(--(ISBLANK(Colony!$L$21:$L$995))))))</f>
        <v/>
      </c>
      <c r="D82" t="str">
        <f t="array" ref="D82">_xlfn.IFNA(INDEX(Colony!$N$21:$N$995, MATCH(1,COUNTIF(A82, Colony!$J$21:$J$995)*(--(ISBLANK(Colony!$L$21:$L$995))), 0)),"")</f>
        <v/>
      </c>
      <c r="E82" t="str">
        <f t="array" ref="E82">_xlfn.IFNA(INDEX(Colony!$F$21:$F$995, MATCH(1,COUNTIF(B82, Colony!$J$21:$J$995)*(--(ISBLANK(Colony!$L$21:$L$995))), 0)),"")</f>
        <v/>
      </c>
      <c r="F82">
        <f t="shared" si="4"/>
        <v>0</v>
      </c>
    </row>
    <row r="83" spans="1:6" x14ac:dyDescent="0.25">
      <c r="A83" t="str">
        <f t="array" ref="A83">_xlfn.IFNA(INDEX(Colony!$J$21:$J$995, MATCH(0, COUNTIF(A$4:A82,Colony!$J$21:$J$995), 0)),"")</f>
        <v/>
      </c>
      <c r="B83" t="str">
        <f t="array" ref="B83">_xlfn.IFNA(INDEX(Colony!$J$21:$J$995, MATCH(1,COUNTIF(A83, Colony!$J$21:$J$995)*(--(ISBLANK(Colony!$L$21:$L$995))), 0)),"")</f>
        <v/>
      </c>
      <c r="C83" t="str">
        <f t="array" ref="C83">IF(A83=0,0,IF(B83="","",SUM(COUNTIF(A83, Colony!$J$21:$J$995)*(--(ISBLANK(Colony!$L$21:$L$995))))))</f>
        <v/>
      </c>
      <c r="D83" t="str">
        <f t="array" ref="D83">_xlfn.IFNA(INDEX(Colony!$N$21:$N$995, MATCH(1,COUNTIF(A83, Colony!$J$21:$J$995)*(--(ISBLANK(Colony!$L$21:$L$995))), 0)),"")</f>
        <v/>
      </c>
      <c r="E83" t="str">
        <f t="array" ref="E83">_xlfn.IFNA(INDEX(Colony!$F$21:$F$995, MATCH(1,COUNTIF(B83, Colony!$J$21:$J$995)*(--(ISBLANK(Colony!$L$21:$L$995))), 0)),"")</f>
        <v/>
      </c>
      <c r="F83">
        <f t="shared" si="4"/>
        <v>0</v>
      </c>
    </row>
    <row r="84" spans="1:6" x14ac:dyDescent="0.25">
      <c r="A84" t="str">
        <f t="array" ref="A84">_xlfn.IFNA(INDEX(Colony!$J$21:$J$995, MATCH(0, COUNTIF(A$4:A83,Colony!$J$21:$J$995), 0)),"")</f>
        <v/>
      </c>
      <c r="B84" t="str">
        <f t="array" ref="B84">_xlfn.IFNA(INDEX(Colony!$J$21:$J$995, MATCH(1,COUNTIF(A84, Colony!$J$21:$J$995)*(--(ISBLANK(Colony!$L$21:$L$995))), 0)),"")</f>
        <v/>
      </c>
      <c r="C84" t="str">
        <f t="array" ref="C84">IF(A84=0,0,IF(B84="","",SUM(COUNTIF(A84, Colony!$J$21:$J$995)*(--(ISBLANK(Colony!$L$21:$L$995))))))</f>
        <v/>
      </c>
      <c r="D84" t="str">
        <f t="array" ref="D84">_xlfn.IFNA(INDEX(Colony!$N$21:$N$995, MATCH(1,COUNTIF(A84, Colony!$J$21:$J$995)*(--(ISBLANK(Colony!$L$21:$L$995))), 0)),"")</f>
        <v/>
      </c>
      <c r="E84" t="str">
        <f t="array" ref="E84">_xlfn.IFNA(INDEX(Colony!$F$21:$F$995, MATCH(1,COUNTIF(B84, Colony!$J$21:$J$995)*(--(ISBLANK(Colony!$L$21:$L$995))), 0)),"")</f>
        <v/>
      </c>
      <c r="F84">
        <f t="shared" si="4"/>
        <v>0</v>
      </c>
    </row>
    <row r="85" spans="1:6" x14ac:dyDescent="0.25">
      <c r="A85" t="str">
        <f t="array" ref="A85">_xlfn.IFNA(INDEX(Colony!$J$21:$J$995, MATCH(0, COUNTIF(A$4:A84,Colony!$J$21:$J$995), 0)),"")</f>
        <v/>
      </c>
      <c r="B85" t="str">
        <f t="array" ref="B85">_xlfn.IFNA(INDEX(Colony!$J$21:$J$995, MATCH(1,COUNTIF(A85, Colony!$J$21:$J$995)*(--(ISBLANK(Colony!$L$21:$L$995))), 0)),"")</f>
        <v/>
      </c>
      <c r="C85" t="str">
        <f t="array" ref="C85">IF(A85=0,0,IF(B85="","",SUM(COUNTIF(A85, Colony!$J$21:$J$995)*(--(ISBLANK(Colony!$L$21:$L$995))))))</f>
        <v/>
      </c>
      <c r="D85" t="str">
        <f t="array" ref="D85">_xlfn.IFNA(INDEX(Colony!$N$21:$N$995, MATCH(1,COUNTIF(A85, Colony!$J$21:$J$995)*(--(ISBLANK(Colony!$L$21:$L$995))), 0)),"")</f>
        <v/>
      </c>
      <c r="E85" t="str">
        <f t="array" ref="E85">_xlfn.IFNA(INDEX(Colony!$F$21:$F$995, MATCH(1,COUNTIF(B85, Colony!$J$21:$J$995)*(--(ISBLANK(Colony!$L$21:$L$995))), 0)),"")</f>
        <v/>
      </c>
      <c r="F85">
        <f t="shared" si="4"/>
        <v>0</v>
      </c>
    </row>
    <row r="86" spans="1:6" x14ac:dyDescent="0.25">
      <c r="A86" t="str">
        <f t="array" ref="A86">_xlfn.IFNA(INDEX(Colony!$J$21:$J$995, MATCH(0, COUNTIF(A$4:A85,Colony!$J$21:$J$995), 0)),"")</f>
        <v/>
      </c>
      <c r="B86" t="str">
        <f t="array" ref="B86">_xlfn.IFNA(INDEX(Colony!$J$21:$J$995, MATCH(1,COUNTIF(A86, Colony!$J$21:$J$995)*(--(ISBLANK(Colony!$L$21:$L$995))), 0)),"")</f>
        <v/>
      </c>
      <c r="C86" t="str">
        <f t="array" ref="C86">IF(A86=0,0,IF(B86="","",SUM(COUNTIF(A86, Colony!$J$21:$J$995)*(--(ISBLANK(Colony!$L$21:$L$995))))))</f>
        <v/>
      </c>
      <c r="D86" t="str">
        <f t="array" ref="D86">_xlfn.IFNA(INDEX(Colony!$N$21:$N$995, MATCH(1,COUNTIF(A86, Colony!$J$21:$J$995)*(--(ISBLANK(Colony!$L$21:$L$995))), 0)),"")</f>
        <v/>
      </c>
      <c r="E86" t="str">
        <f t="array" ref="E86">_xlfn.IFNA(INDEX(Colony!$F$21:$F$995, MATCH(1,COUNTIF(B86, Colony!$J$21:$J$995)*(--(ISBLANK(Colony!$L$21:$L$995))), 0)),"")</f>
        <v/>
      </c>
      <c r="F86">
        <f t="shared" si="4"/>
        <v>0</v>
      </c>
    </row>
    <row r="87" spans="1:6" x14ac:dyDescent="0.25">
      <c r="A87" t="str">
        <f t="array" ref="A87">_xlfn.IFNA(INDEX(Colony!$J$21:$J$995, MATCH(0, COUNTIF(A$4:A86,Colony!$J$21:$J$995), 0)),"")</f>
        <v/>
      </c>
      <c r="B87" t="str">
        <f t="array" ref="B87">_xlfn.IFNA(INDEX(Colony!$J$21:$J$995, MATCH(1,COUNTIF(A87, Colony!$J$21:$J$995)*(--(ISBLANK(Colony!$L$21:$L$995))), 0)),"")</f>
        <v/>
      </c>
      <c r="C87" t="str">
        <f t="array" ref="C87">IF(A87=0,0,IF(B87="","",SUM(COUNTIF(A87, Colony!$J$21:$J$995)*(--(ISBLANK(Colony!$L$21:$L$995))))))</f>
        <v/>
      </c>
      <c r="D87" t="str">
        <f t="array" ref="D87">_xlfn.IFNA(INDEX(Colony!$N$21:$N$995, MATCH(1,COUNTIF(A87, Colony!$J$21:$J$995)*(--(ISBLANK(Colony!$L$21:$L$995))), 0)),"")</f>
        <v/>
      </c>
      <c r="E87" t="str">
        <f t="array" ref="E87">_xlfn.IFNA(INDEX(Colony!$F$21:$F$995, MATCH(1,COUNTIF(B87, Colony!$J$21:$J$995)*(--(ISBLANK(Colony!$L$21:$L$995))), 0)),"")</f>
        <v/>
      </c>
      <c r="F87">
        <f t="shared" si="4"/>
        <v>0</v>
      </c>
    </row>
    <row r="88" spans="1:6" x14ac:dyDescent="0.25">
      <c r="A88" t="str">
        <f t="array" ref="A88">_xlfn.IFNA(INDEX(Colony!$J$21:$J$995, MATCH(0, COUNTIF(A$4:A87,Colony!$J$21:$J$995), 0)),"")</f>
        <v/>
      </c>
      <c r="B88" t="str">
        <f t="array" ref="B88">_xlfn.IFNA(INDEX(Colony!$J$21:$J$995, MATCH(1,COUNTIF(A88, Colony!$J$21:$J$995)*(--(ISBLANK(Colony!$L$21:$L$995))), 0)),"")</f>
        <v/>
      </c>
      <c r="C88" t="str">
        <f t="array" ref="C88">IF(A88=0,0,IF(B88="","",SUM(COUNTIF(A88, Colony!$J$21:$J$995)*(--(ISBLANK(Colony!$L$21:$L$995))))))</f>
        <v/>
      </c>
      <c r="D88" t="str">
        <f t="array" ref="D88">_xlfn.IFNA(INDEX(Colony!$N$21:$N$995, MATCH(1,COUNTIF(A88, Colony!$J$21:$J$995)*(--(ISBLANK(Colony!$L$21:$L$995))), 0)),"")</f>
        <v/>
      </c>
      <c r="E88" t="str">
        <f t="array" ref="E88">_xlfn.IFNA(INDEX(Colony!$F$21:$F$995, MATCH(1,COUNTIF(B88, Colony!$J$21:$J$995)*(--(ISBLANK(Colony!$L$21:$L$995))), 0)),"")</f>
        <v/>
      </c>
      <c r="F88">
        <f t="shared" si="4"/>
        <v>0</v>
      </c>
    </row>
    <row r="89" spans="1:6" x14ac:dyDescent="0.25">
      <c r="A89" t="str">
        <f t="array" ref="A89">_xlfn.IFNA(INDEX(Colony!$J$21:$J$995, MATCH(0, COUNTIF(A$4:A88,Colony!$J$21:$J$995), 0)),"")</f>
        <v/>
      </c>
      <c r="B89" t="str">
        <f t="array" ref="B89">_xlfn.IFNA(INDEX(Colony!$J$21:$J$995, MATCH(1,COUNTIF(A89, Colony!$J$21:$J$995)*(--(ISBLANK(Colony!$L$21:$L$995))), 0)),"")</f>
        <v/>
      </c>
      <c r="C89" t="str">
        <f t="array" ref="C89">IF(A89=0,0,IF(B89="","",SUM(COUNTIF(A89, Colony!$J$21:$J$995)*(--(ISBLANK(Colony!$L$21:$L$995))))))</f>
        <v/>
      </c>
      <c r="D89" t="str">
        <f t="array" ref="D89">_xlfn.IFNA(INDEX(Colony!$N$21:$N$995, MATCH(1,COUNTIF(A89, Colony!$J$21:$J$995)*(--(ISBLANK(Colony!$L$21:$L$995))), 0)),"")</f>
        <v/>
      </c>
      <c r="E89" t="str">
        <f t="array" ref="E89">_xlfn.IFNA(INDEX(Colony!$F$21:$F$995, MATCH(1,COUNTIF(B89, Colony!$J$21:$J$995)*(--(ISBLANK(Colony!$L$21:$L$995))), 0)),"")</f>
        <v/>
      </c>
      <c r="F89">
        <f t="shared" si="4"/>
        <v>0</v>
      </c>
    </row>
    <row r="90" spans="1:6" x14ac:dyDescent="0.25">
      <c r="A90" t="str">
        <f t="array" ref="A90">_xlfn.IFNA(INDEX(Colony!$J$21:$J$995, MATCH(0, COUNTIF(A$4:A89,Colony!$J$21:$J$995), 0)),"")</f>
        <v/>
      </c>
      <c r="B90" t="str">
        <f t="array" ref="B90">_xlfn.IFNA(INDEX(Colony!$J$21:$J$995, MATCH(1,COUNTIF(A90, Colony!$J$21:$J$995)*(--(ISBLANK(Colony!$L$21:$L$995))), 0)),"")</f>
        <v/>
      </c>
      <c r="C90" t="str">
        <f t="array" ref="C90">IF(A90=0,0,IF(B90="","",SUM(COUNTIF(A90, Colony!$J$21:$J$995)*(--(ISBLANK(Colony!$L$21:$L$995))))))</f>
        <v/>
      </c>
      <c r="D90" t="str">
        <f t="array" ref="D90">_xlfn.IFNA(INDEX(Colony!$N$21:$N$995, MATCH(1,COUNTIF(A90, Colony!$J$21:$J$995)*(--(ISBLANK(Colony!$L$21:$L$995))), 0)),"")</f>
        <v/>
      </c>
      <c r="E90" t="str">
        <f t="array" ref="E90">_xlfn.IFNA(INDEX(Colony!$F$21:$F$995, MATCH(1,COUNTIF(B90, Colony!$J$21:$J$995)*(--(ISBLANK(Colony!$L$21:$L$995))), 0)),"")</f>
        <v/>
      </c>
      <c r="F90">
        <f t="shared" si="4"/>
        <v>0</v>
      </c>
    </row>
    <row r="91" spans="1:6" x14ac:dyDescent="0.25">
      <c r="A91" t="str">
        <f t="array" ref="A91">_xlfn.IFNA(INDEX(Colony!$J$21:$J$995, MATCH(0, COUNTIF(A$4:A90,Colony!$J$21:$J$995), 0)),"")</f>
        <v/>
      </c>
      <c r="B91" t="str">
        <f t="array" ref="B91">_xlfn.IFNA(INDEX(Colony!$J$21:$J$995, MATCH(1,COUNTIF(A91, Colony!$J$21:$J$995)*(--(ISBLANK(Colony!$L$21:$L$995))), 0)),"")</f>
        <v/>
      </c>
      <c r="C91" t="str">
        <f t="array" ref="C91">IF(A91=0,0,IF(B91="","",SUM(COUNTIF(A91, Colony!$J$21:$J$995)*(--(ISBLANK(Colony!$L$21:$L$995))))))</f>
        <v/>
      </c>
      <c r="D91" t="str">
        <f t="array" ref="D91">_xlfn.IFNA(INDEX(Colony!$N$21:$N$995, MATCH(1,COUNTIF(A91, Colony!$J$21:$J$995)*(--(ISBLANK(Colony!$L$21:$L$995))), 0)),"")</f>
        <v/>
      </c>
      <c r="E91" t="str">
        <f t="array" ref="E91">_xlfn.IFNA(INDEX(Colony!$F$21:$F$995, MATCH(1,COUNTIF(B91, Colony!$J$21:$J$995)*(--(ISBLANK(Colony!$L$21:$L$995))), 0)),"")</f>
        <v/>
      </c>
      <c r="F91">
        <f t="shared" si="4"/>
        <v>0</v>
      </c>
    </row>
    <row r="92" spans="1:6" x14ac:dyDescent="0.25">
      <c r="A92" t="str">
        <f t="array" ref="A92">_xlfn.IFNA(INDEX(Colony!$J$21:$J$995, MATCH(0, COUNTIF(A$4:A91,Colony!$J$21:$J$995), 0)),"")</f>
        <v/>
      </c>
      <c r="B92" t="str">
        <f t="array" ref="B92">_xlfn.IFNA(INDEX(Colony!$J$21:$J$995, MATCH(1,COUNTIF(A92, Colony!$J$21:$J$995)*(--(ISBLANK(Colony!$L$21:$L$995))), 0)),"")</f>
        <v/>
      </c>
      <c r="C92" t="str">
        <f t="array" ref="C92">IF(A92=0,0,IF(B92="","",SUM(COUNTIF(A92, Colony!$J$21:$J$995)*(--(ISBLANK(Colony!$L$21:$L$995))))))</f>
        <v/>
      </c>
      <c r="D92" t="str">
        <f t="array" ref="D92">_xlfn.IFNA(INDEX(Colony!$N$21:$N$995, MATCH(1,COUNTIF(A92, Colony!$J$21:$J$995)*(--(ISBLANK(Colony!$L$21:$L$995))), 0)),"")</f>
        <v/>
      </c>
      <c r="E92" t="str">
        <f t="array" ref="E92">_xlfn.IFNA(INDEX(Colony!$F$21:$F$995, MATCH(1,COUNTIF(B92, Colony!$J$21:$J$995)*(--(ISBLANK(Colony!$L$21:$L$995))), 0)),"")</f>
        <v/>
      </c>
      <c r="F92">
        <f t="shared" si="4"/>
        <v>0</v>
      </c>
    </row>
    <row r="93" spans="1:6" x14ac:dyDescent="0.25">
      <c r="A93" t="str">
        <f t="array" ref="A93">_xlfn.IFNA(INDEX(Colony!$J$21:$J$995, MATCH(0, COUNTIF(A$4:A92,Colony!$J$21:$J$995), 0)),"")</f>
        <v/>
      </c>
      <c r="B93" t="str">
        <f t="array" ref="B93">_xlfn.IFNA(INDEX(Colony!$J$21:$J$995, MATCH(1,COUNTIF(A93, Colony!$J$21:$J$995)*(--(ISBLANK(Colony!$L$21:$L$995))), 0)),"")</f>
        <v/>
      </c>
      <c r="C93" t="str">
        <f t="array" ref="C93">IF(A93=0,0,IF(B93="","",SUM(COUNTIF(A93, Colony!$J$21:$J$995)*(--(ISBLANK(Colony!$L$21:$L$995))))))</f>
        <v/>
      </c>
      <c r="D93" t="str">
        <f t="array" ref="D93">_xlfn.IFNA(INDEX(Colony!$N$21:$N$995, MATCH(1,COUNTIF(A93, Colony!$J$21:$J$995)*(--(ISBLANK(Colony!$L$21:$L$995))), 0)),"")</f>
        <v/>
      </c>
      <c r="E93" t="str">
        <f t="array" ref="E93">_xlfn.IFNA(INDEX(Colony!$F$21:$F$995, MATCH(1,COUNTIF(B93, Colony!$J$21:$J$995)*(--(ISBLANK(Colony!$L$21:$L$995))), 0)),"")</f>
        <v/>
      </c>
      <c r="F93">
        <f t="shared" si="4"/>
        <v>0</v>
      </c>
    </row>
    <row r="94" spans="1:6" x14ac:dyDescent="0.25">
      <c r="A94" t="str">
        <f t="array" ref="A94">_xlfn.IFNA(INDEX(Colony!$J$21:$J$995, MATCH(0, COUNTIF(A$4:A93,Colony!$J$21:$J$995), 0)),"")</f>
        <v/>
      </c>
      <c r="B94" t="str">
        <f t="array" ref="B94">_xlfn.IFNA(INDEX(Colony!$J$21:$J$995, MATCH(1,COUNTIF(A94, Colony!$J$21:$J$995)*(--(ISBLANK(Colony!$L$21:$L$995))), 0)),"")</f>
        <v/>
      </c>
      <c r="C94" t="str">
        <f t="array" ref="C94">IF(A94=0,0,IF(B94="","",SUM(COUNTIF(A94, Colony!$J$21:$J$995)*(--(ISBLANK(Colony!$L$21:$L$995))))))</f>
        <v/>
      </c>
      <c r="D94" t="str">
        <f t="array" ref="D94">_xlfn.IFNA(INDEX(Colony!$N$21:$N$995, MATCH(1,COUNTIF(A94, Colony!$J$21:$J$995)*(--(ISBLANK(Colony!$L$21:$L$995))), 0)),"")</f>
        <v/>
      </c>
      <c r="E94" t="str">
        <f t="array" ref="E94">_xlfn.IFNA(INDEX(Colony!$F$21:$F$995, MATCH(1,COUNTIF(B94, Colony!$J$21:$J$995)*(--(ISBLANK(Colony!$L$21:$L$995))), 0)),"")</f>
        <v/>
      </c>
      <c r="F94">
        <f t="shared" si="4"/>
        <v>0</v>
      </c>
    </row>
    <row r="95" spans="1:6" x14ac:dyDescent="0.25">
      <c r="A95" t="str">
        <f t="array" ref="A95">_xlfn.IFNA(INDEX(Colony!$J$21:$J$995, MATCH(0, COUNTIF(A$4:A94,Colony!$J$21:$J$995), 0)),"")</f>
        <v/>
      </c>
      <c r="B95" t="str">
        <f t="array" ref="B95">_xlfn.IFNA(INDEX(Colony!$J$21:$J$995, MATCH(1,COUNTIF(A95, Colony!$J$21:$J$995)*(--(ISBLANK(Colony!$L$21:$L$995))), 0)),"")</f>
        <v/>
      </c>
      <c r="C95" t="str">
        <f t="array" ref="C95">IF(A95=0,0,IF(B95="","",SUM(COUNTIF(A95, Colony!$J$21:$J$995)*(--(ISBLANK(Colony!$L$21:$L$995))))))</f>
        <v/>
      </c>
      <c r="D95" t="str">
        <f t="array" ref="D95">_xlfn.IFNA(INDEX(Colony!$N$21:$N$995, MATCH(1,COUNTIF(A95, Colony!$J$21:$J$995)*(--(ISBLANK(Colony!$L$21:$L$995))), 0)),"")</f>
        <v/>
      </c>
      <c r="E95" t="str">
        <f t="array" ref="E95">_xlfn.IFNA(INDEX(Colony!$F$21:$F$995, MATCH(1,COUNTIF(B95, Colony!$J$21:$J$995)*(--(ISBLANK(Colony!$L$21:$L$995))), 0)),"")</f>
        <v/>
      </c>
      <c r="F95">
        <f t="shared" si="4"/>
        <v>0</v>
      </c>
    </row>
    <row r="96" spans="1:6" x14ac:dyDescent="0.25">
      <c r="A96" t="str">
        <f t="array" ref="A96">_xlfn.IFNA(INDEX(Colony!$J$21:$J$995, MATCH(0, COUNTIF(A$4:A95,Colony!$J$21:$J$995), 0)),"")</f>
        <v/>
      </c>
      <c r="B96" t="str">
        <f t="array" ref="B96">_xlfn.IFNA(INDEX(Colony!$J$21:$J$995, MATCH(1,COUNTIF(A96, Colony!$J$21:$J$995)*(--(ISBLANK(Colony!$L$21:$L$995))), 0)),"")</f>
        <v/>
      </c>
      <c r="C96" t="str">
        <f t="array" ref="C96">IF(A96=0,0,IF(B96="","",SUM(COUNTIF(A96, Colony!$J$21:$J$995)*(--(ISBLANK(Colony!$L$21:$L$995))))))</f>
        <v/>
      </c>
      <c r="D96" t="str">
        <f t="array" ref="D96">_xlfn.IFNA(INDEX(Colony!$N$21:$N$995, MATCH(1,COUNTIF(A96, Colony!$J$21:$J$995)*(--(ISBLANK(Colony!$L$21:$L$995))), 0)),"")</f>
        <v/>
      </c>
      <c r="E96" t="str">
        <f t="array" ref="E96">_xlfn.IFNA(INDEX(Colony!$F$21:$F$995, MATCH(1,COUNTIF(B96, Colony!$J$21:$J$995)*(--(ISBLANK(Colony!$L$21:$L$995))), 0)),"")</f>
        <v/>
      </c>
      <c r="F96">
        <f t="shared" si="4"/>
        <v>0</v>
      </c>
    </row>
    <row r="97" spans="1:6" x14ac:dyDescent="0.25">
      <c r="A97" t="str">
        <f t="array" ref="A97">_xlfn.IFNA(INDEX(Colony!$J$21:$J$995, MATCH(0, COUNTIF(A$4:A96,Colony!$J$21:$J$995), 0)),"")</f>
        <v/>
      </c>
      <c r="B97" t="str">
        <f t="array" ref="B97">_xlfn.IFNA(INDEX(Colony!$J$21:$J$995, MATCH(1,COUNTIF(A97, Colony!$J$21:$J$995)*(--(ISBLANK(Colony!$L$21:$L$995))), 0)),"")</f>
        <v/>
      </c>
      <c r="C97" t="str">
        <f t="array" ref="C97">IF(A97=0,0,IF(B97="","",SUM(COUNTIF(A97, Colony!$J$21:$J$995)*(--(ISBLANK(Colony!$L$21:$L$995))))))</f>
        <v/>
      </c>
      <c r="D97" t="str">
        <f t="array" ref="D97">_xlfn.IFNA(INDEX(Colony!$N$21:$N$995, MATCH(1,COUNTIF(A97, Colony!$J$21:$J$995)*(--(ISBLANK(Colony!$L$21:$L$995))), 0)),"")</f>
        <v/>
      </c>
      <c r="E97" t="str">
        <f t="array" ref="E97">_xlfn.IFNA(INDEX(Colony!$F$21:$F$995, MATCH(1,COUNTIF(B97, Colony!$J$21:$J$995)*(--(ISBLANK(Colony!$L$21:$L$995))), 0)),"")</f>
        <v/>
      </c>
      <c r="F97">
        <f t="shared" si="4"/>
        <v>0</v>
      </c>
    </row>
    <row r="98" spans="1:6" x14ac:dyDescent="0.25">
      <c r="A98" t="str">
        <f t="array" ref="A98">_xlfn.IFNA(INDEX(Colony!$J$21:$J$995, MATCH(0, COUNTIF(A$4:A97,Colony!$J$21:$J$995), 0)),"")</f>
        <v/>
      </c>
      <c r="B98" t="str">
        <f t="array" ref="B98">_xlfn.IFNA(INDEX(Colony!$J$21:$J$995, MATCH(1,COUNTIF(A98, Colony!$J$21:$J$995)*(--(ISBLANK(Colony!$L$21:$L$995))), 0)),"")</f>
        <v/>
      </c>
      <c r="C98" t="str">
        <f t="array" ref="C98">IF(A98=0,0,IF(B98="","",SUM(COUNTIF(A98, Colony!$J$21:$J$995)*(--(ISBLANK(Colony!$L$21:$L$995))))))</f>
        <v/>
      </c>
      <c r="D98" t="str">
        <f t="array" ref="D98">_xlfn.IFNA(INDEX(Colony!$N$21:$N$995, MATCH(1,COUNTIF(A98, Colony!$J$21:$J$995)*(--(ISBLANK(Colony!$L$21:$L$995))), 0)),"")</f>
        <v/>
      </c>
      <c r="E98" t="str">
        <f t="array" ref="E98">_xlfn.IFNA(INDEX(Colony!$F$21:$F$995, MATCH(1,COUNTIF(B98, Colony!$J$21:$J$995)*(--(ISBLANK(Colony!$L$21:$L$995))), 0)),"")</f>
        <v/>
      </c>
      <c r="F98">
        <f t="shared" si="4"/>
        <v>0</v>
      </c>
    </row>
    <row r="99" spans="1:6" x14ac:dyDescent="0.25">
      <c r="A99" t="str">
        <f t="array" ref="A99">_xlfn.IFNA(INDEX(Colony!$J$21:$J$995, MATCH(0, COUNTIF(A$4:A98,Colony!$J$21:$J$995), 0)),"")</f>
        <v/>
      </c>
      <c r="B99" t="str">
        <f t="array" ref="B99">_xlfn.IFNA(INDEX(Colony!$J$21:$J$995, MATCH(1,COUNTIF(A99, Colony!$J$21:$J$995)*(--(ISBLANK(Colony!$L$21:$L$995))), 0)),"")</f>
        <v/>
      </c>
      <c r="C99" t="str">
        <f t="array" ref="C99">IF(A99=0,0,IF(B99="","",SUM(COUNTIF(A99, Colony!$J$21:$J$995)*(--(ISBLANK(Colony!$L$21:$L$995))))))</f>
        <v/>
      </c>
      <c r="D99" t="str">
        <f t="array" ref="D99">_xlfn.IFNA(INDEX(Colony!$N$21:$N$995, MATCH(1,COUNTIF(A99, Colony!$J$21:$J$995)*(--(ISBLANK(Colony!$L$21:$L$995))), 0)),"")</f>
        <v/>
      </c>
      <c r="E99" t="str">
        <f t="array" ref="E99">_xlfn.IFNA(INDEX(Colony!$F$21:$F$995, MATCH(1,COUNTIF(B99, Colony!$J$21:$J$995)*(--(ISBLANK(Colony!$L$21:$L$995))), 0)),"")</f>
        <v/>
      </c>
      <c r="F99">
        <f t="shared" si="4"/>
        <v>0</v>
      </c>
    </row>
    <row r="100" spans="1:6" x14ac:dyDescent="0.25">
      <c r="A100" t="str">
        <f t="array" ref="A100">_xlfn.IFNA(INDEX(Colony!$J$21:$J$995, MATCH(0, COUNTIF(A$4:A99,Colony!$J$21:$J$995), 0)),"")</f>
        <v/>
      </c>
      <c r="B100" t="str">
        <f t="array" ref="B100">_xlfn.IFNA(INDEX(Colony!$J$21:$J$995, MATCH(1,COUNTIF(A100, Colony!$J$21:$J$995)*(--(ISBLANK(Colony!$L$21:$L$995))), 0)),"")</f>
        <v/>
      </c>
      <c r="C100" t="str">
        <f t="array" ref="C100">IF(A100=0,0,IF(B100="","",SUM(COUNTIF(A100, Colony!$J$21:$J$995)*(--(ISBLANK(Colony!$L$21:$L$995))))))</f>
        <v/>
      </c>
      <c r="D100" t="str">
        <f t="array" ref="D100">_xlfn.IFNA(INDEX(Colony!$N$21:$N$995, MATCH(1,COUNTIF(A100, Colony!$J$21:$J$995)*(--(ISBLANK(Colony!$L$21:$L$995))), 0)),"")</f>
        <v/>
      </c>
      <c r="E100" t="str">
        <f t="array" ref="E100">_xlfn.IFNA(INDEX(Colony!$F$21:$F$995, MATCH(1,COUNTIF(B100, Colony!$J$21:$J$995)*(--(ISBLANK(Colony!$L$21:$L$995))), 0)),"")</f>
        <v/>
      </c>
      <c r="F100">
        <f t="shared" si="4"/>
        <v>0</v>
      </c>
    </row>
    <row r="101" spans="1:6" x14ac:dyDescent="0.25">
      <c r="A101" t="str">
        <f t="array" ref="A101">_xlfn.IFNA(INDEX(Colony!$J$21:$J$995, MATCH(0, COUNTIF(A$4:A100,Colony!$J$21:$J$995), 0)),"")</f>
        <v/>
      </c>
      <c r="B101" t="str">
        <f t="array" ref="B101">_xlfn.IFNA(INDEX(Colony!$J$21:$J$995, MATCH(1,COUNTIF(A101, Colony!$J$21:$J$995)*(--(ISBLANK(Colony!$L$21:$L$995))), 0)),"")</f>
        <v/>
      </c>
      <c r="C101" t="str">
        <f t="array" ref="C101">IF(A101=0,0,IF(B101="","",SUM(COUNTIF(A101, Colony!$J$21:$J$995)*(--(ISBLANK(Colony!$L$21:$L$995))))))</f>
        <v/>
      </c>
      <c r="D101" t="str">
        <f t="array" ref="D101">_xlfn.IFNA(INDEX(Colony!$N$21:$N$995, MATCH(1,COUNTIF(A101, Colony!$J$21:$J$995)*(--(ISBLANK(Colony!$L$21:$L$995))), 0)),"")</f>
        <v/>
      </c>
      <c r="E101" t="str">
        <f t="array" ref="E101">_xlfn.IFNA(INDEX(Colony!$F$21:$F$995, MATCH(1,COUNTIF(B101, Colony!$J$21:$J$995)*(--(ISBLANK(Colony!$L$21:$L$995))), 0)),"")</f>
        <v/>
      </c>
      <c r="F101">
        <f t="shared" si="4"/>
        <v>0</v>
      </c>
    </row>
    <row r="102" spans="1:6" x14ac:dyDescent="0.25">
      <c r="A102" t="str">
        <f t="array" ref="A102">_xlfn.IFNA(INDEX(Colony!$J$21:$J$995, MATCH(0, COUNTIF(A$4:A101,Colony!$J$21:$J$995), 0)),"")</f>
        <v/>
      </c>
      <c r="B102" t="str">
        <f t="array" ref="B102">_xlfn.IFNA(INDEX(Colony!$J$21:$J$995, MATCH(1,COUNTIF(A102, Colony!$J$21:$J$995)*(--(ISBLANK(Colony!$L$21:$L$995))), 0)),"")</f>
        <v/>
      </c>
      <c r="C102" t="str">
        <f t="array" ref="C102">IF(A102=0,0,IF(B102="","",SUM(COUNTIF(A102, Colony!$J$21:$J$995)*(--(ISBLANK(Colony!$L$21:$L$995))))))</f>
        <v/>
      </c>
      <c r="D102" t="str">
        <f t="array" ref="D102">_xlfn.IFNA(INDEX(Colony!$N$21:$N$995, MATCH(1,COUNTIF(A102, Colony!$J$21:$J$995)*(--(ISBLANK(Colony!$L$21:$L$995))), 0)),"")</f>
        <v/>
      </c>
      <c r="E102" t="str">
        <f t="array" ref="E102">_xlfn.IFNA(INDEX(Colony!$F$21:$F$995, MATCH(1,COUNTIF(B102, Colony!$J$21:$J$995)*(--(ISBLANK(Colony!$L$21:$L$995))), 0)),"")</f>
        <v/>
      </c>
      <c r="F102">
        <f t="shared" si="4"/>
        <v>0</v>
      </c>
    </row>
    <row r="103" spans="1:6" x14ac:dyDescent="0.25">
      <c r="A103" t="str">
        <f t="array" ref="A103">_xlfn.IFNA(INDEX(Colony!$J$21:$J$995, MATCH(0, COUNTIF(A$4:A102,Colony!$J$21:$J$995), 0)),"")</f>
        <v/>
      </c>
      <c r="B103" t="str">
        <f t="array" ref="B103">_xlfn.IFNA(INDEX(Colony!$J$21:$J$995, MATCH(1,COUNTIF(A103, Colony!$J$21:$J$995)*(--(ISBLANK(Colony!$L$21:$L$995))), 0)),"")</f>
        <v/>
      </c>
      <c r="C103" t="str">
        <f t="array" ref="C103">IF(A103=0,0,IF(B103="","",SUM(COUNTIF(A103, Colony!$J$21:$J$995)*(--(ISBLANK(Colony!$L$21:$L$995))))))</f>
        <v/>
      </c>
      <c r="D103" t="str">
        <f t="array" ref="D103">_xlfn.IFNA(INDEX(Colony!$N$21:$N$995, MATCH(1,COUNTIF(A103, Colony!$J$21:$J$995)*(--(ISBLANK(Colony!$L$21:$L$995))), 0)),"")</f>
        <v/>
      </c>
      <c r="E103" t="str">
        <f t="array" ref="E103">_xlfn.IFNA(INDEX(Colony!$F$21:$F$995, MATCH(1,COUNTIF(B103, Colony!$J$21:$J$995)*(--(ISBLANK(Colony!$L$21:$L$995))), 0)),"")</f>
        <v/>
      </c>
      <c r="F103">
        <f t="shared" si="4"/>
        <v>0</v>
      </c>
    </row>
    <row r="104" spans="1:6" x14ac:dyDescent="0.25">
      <c r="A104" t="str">
        <f t="array" ref="A104">_xlfn.IFNA(INDEX(Colony!$J$21:$J$995, MATCH(0, COUNTIF(A$4:A103,Colony!$J$21:$J$995), 0)),"")</f>
        <v/>
      </c>
      <c r="B104" t="str">
        <f t="array" ref="B104">_xlfn.IFNA(INDEX(Colony!$J$21:$J$995, MATCH(1,COUNTIF(A104, Colony!$J$21:$J$995)*(--(ISBLANK(Colony!$L$21:$L$995))), 0)),"")</f>
        <v/>
      </c>
      <c r="C104" t="str">
        <f t="array" ref="C104">IF(A104=0,0,IF(B104="","",SUM(COUNTIF(A104, Colony!$J$21:$J$995)*(--(ISBLANK(Colony!$L$21:$L$995))))))</f>
        <v/>
      </c>
      <c r="D104" t="str">
        <f t="array" ref="D104">_xlfn.IFNA(INDEX(Colony!$N$21:$N$995, MATCH(1,COUNTIF(A104, Colony!$J$21:$J$995)*(--(ISBLANK(Colony!$L$21:$L$995))), 0)),"")</f>
        <v/>
      </c>
      <c r="E104" t="str">
        <f t="array" ref="E104">_xlfn.IFNA(INDEX(Colony!$F$21:$F$995, MATCH(1,COUNTIF(B104, Colony!$J$21:$J$995)*(--(ISBLANK(Colony!$L$21:$L$995))), 0)),"")</f>
        <v/>
      </c>
      <c r="F104">
        <f t="shared" si="4"/>
        <v>0</v>
      </c>
    </row>
    <row r="105" spans="1:6" x14ac:dyDescent="0.25">
      <c r="A105" t="str">
        <f t="array" ref="A105">_xlfn.IFNA(INDEX(Colony!$J$21:$J$995, MATCH(0, COUNTIF(A$4:A104,Colony!$J$21:$J$995), 0)),"")</f>
        <v/>
      </c>
      <c r="B105" t="str">
        <f t="array" ref="B105">_xlfn.IFNA(INDEX(Colony!$J$21:$J$995, MATCH(1,COUNTIF(A105, Colony!$J$21:$J$995)*(--(ISBLANK(Colony!$L$21:$L$995))), 0)),"")</f>
        <v/>
      </c>
      <c r="C105" t="str">
        <f t="array" ref="C105">IF(A105=0,0,IF(B105="","",SUM(COUNTIF(A105, Colony!$J$21:$J$995)*(--(ISBLANK(Colony!$L$21:$L$995))))))</f>
        <v/>
      </c>
      <c r="D105" t="str">
        <f t="array" ref="D105">_xlfn.IFNA(INDEX(Colony!$N$21:$N$995, MATCH(1,COUNTIF(A105, Colony!$J$21:$J$995)*(--(ISBLANK(Colony!$L$21:$L$995))), 0)),"")</f>
        <v/>
      </c>
      <c r="E105" t="str">
        <f t="array" ref="E105">_xlfn.IFNA(INDEX(Colony!$F$21:$F$995, MATCH(1,COUNTIF(B105, Colony!$J$21:$J$995)*(--(ISBLANK(Colony!$L$21:$L$995))), 0)),"")</f>
        <v/>
      </c>
      <c r="F105">
        <f t="shared" si="4"/>
        <v>0</v>
      </c>
    </row>
    <row r="106" spans="1:6" x14ac:dyDescent="0.25">
      <c r="A106" t="str">
        <f t="array" ref="A106">_xlfn.IFNA(INDEX(Colony!$J$21:$J$995, MATCH(0, COUNTIF(A$4:A105,Colony!$J$21:$J$995), 0)),"")</f>
        <v/>
      </c>
      <c r="B106" t="str">
        <f t="array" ref="B106">_xlfn.IFNA(INDEX(Colony!$J$21:$J$995, MATCH(1,COUNTIF(A106, Colony!$J$21:$J$995)*(--(ISBLANK(Colony!$L$21:$L$995))), 0)),"")</f>
        <v/>
      </c>
      <c r="C106" t="str">
        <f t="array" ref="C106">IF(A106=0,0,IF(B106="","",SUM(COUNTIF(A106, Colony!$J$21:$J$995)*(--(ISBLANK(Colony!$L$21:$L$995))))))</f>
        <v/>
      </c>
      <c r="D106" t="str">
        <f t="array" ref="D106">_xlfn.IFNA(INDEX(Colony!$N$21:$N$995, MATCH(1,COUNTIF(A106, Colony!$J$21:$J$995)*(--(ISBLANK(Colony!$L$21:$L$995))), 0)),"")</f>
        <v/>
      </c>
      <c r="E106" t="str">
        <f t="array" ref="E106">_xlfn.IFNA(INDEX(Colony!$F$21:$F$995, MATCH(1,COUNTIF(B106, Colony!$J$21:$J$995)*(--(ISBLANK(Colony!$L$21:$L$995))), 0)),"")</f>
        <v/>
      </c>
      <c r="F106">
        <f t="shared" si="4"/>
        <v>0</v>
      </c>
    </row>
    <row r="107" spans="1:6" x14ac:dyDescent="0.25">
      <c r="A107" t="str">
        <f t="array" ref="A107">_xlfn.IFNA(INDEX(Colony!$J$21:$J$995, MATCH(0, COUNTIF(A$4:A106,Colony!$J$21:$J$995), 0)),"")</f>
        <v/>
      </c>
      <c r="B107" t="str">
        <f t="array" ref="B107">_xlfn.IFNA(INDEX(Colony!$J$21:$J$995, MATCH(1,COUNTIF(A107, Colony!$J$21:$J$995)*(--(ISBLANK(Colony!$L$21:$L$995))), 0)),"")</f>
        <v/>
      </c>
      <c r="C107" t="str">
        <f t="array" ref="C107">IF(A107=0,0,IF(B107="","",SUM(COUNTIF(A107, Colony!$J$21:$J$995)*(--(ISBLANK(Colony!$L$21:$L$995))))))</f>
        <v/>
      </c>
      <c r="D107" t="str">
        <f t="array" ref="D107">_xlfn.IFNA(INDEX(Colony!$N$21:$N$995, MATCH(1,COUNTIF(A107, Colony!$J$21:$J$995)*(--(ISBLANK(Colony!$L$21:$L$995))), 0)),"")</f>
        <v/>
      </c>
      <c r="E107" t="str">
        <f t="array" ref="E107">_xlfn.IFNA(INDEX(Colony!$F$21:$F$995, MATCH(1,COUNTIF(B107, Colony!$J$21:$J$995)*(--(ISBLANK(Colony!$L$21:$L$995))), 0)),"")</f>
        <v/>
      </c>
      <c r="F107">
        <f t="shared" si="4"/>
        <v>0</v>
      </c>
    </row>
    <row r="108" spans="1:6" x14ac:dyDescent="0.25">
      <c r="A108" t="str">
        <f t="array" ref="A108">_xlfn.IFNA(INDEX(Colony!$J$21:$J$995, MATCH(0, COUNTIF(A$4:A107,Colony!$J$21:$J$995), 0)),"")</f>
        <v/>
      </c>
      <c r="B108" t="str">
        <f t="array" ref="B108">_xlfn.IFNA(INDEX(Colony!$J$21:$J$995, MATCH(1,COUNTIF(A108, Colony!$J$21:$J$995)*(--(ISBLANK(Colony!$L$21:$L$995))), 0)),"")</f>
        <v/>
      </c>
      <c r="C108" t="str">
        <f t="array" ref="C108">IF(A108=0,0,IF(B108="","",SUM(COUNTIF(A108, Colony!$J$21:$J$995)*(--(ISBLANK(Colony!$L$21:$L$995))))))</f>
        <v/>
      </c>
      <c r="D108" t="str">
        <f t="array" ref="D108">_xlfn.IFNA(INDEX(Colony!$N$21:$N$995, MATCH(1,COUNTIF(A108, Colony!$J$21:$J$995)*(--(ISBLANK(Colony!$L$21:$L$995))), 0)),"")</f>
        <v/>
      </c>
      <c r="E108" t="str">
        <f t="array" ref="E108">_xlfn.IFNA(INDEX(Colony!$F$21:$F$995, MATCH(1,COUNTIF(B108, Colony!$J$21:$J$995)*(--(ISBLANK(Colony!$L$21:$L$995))), 0)),"")</f>
        <v/>
      </c>
      <c r="F108">
        <f t="shared" si="4"/>
        <v>0</v>
      </c>
    </row>
    <row r="109" spans="1:6" x14ac:dyDescent="0.25">
      <c r="A109" t="str">
        <f t="array" ref="A109">_xlfn.IFNA(INDEX(Colony!$J$21:$J$995, MATCH(0, COUNTIF(A$4:A108,Colony!$J$21:$J$995), 0)),"")</f>
        <v/>
      </c>
      <c r="B109" t="str">
        <f t="array" ref="B109">_xlfn.IFNA(INDEX(Colony!$J$21:$J$995, MATCH(1,COUNTIF(A109, Colony!$J$21:$J$995)*(--(ISBLANK(Colony!$L$21:$L$995))), 0)),"")</f>
        <v/>
      </c>
      <c r="C109" t="str">
        <f t="array" ref="C109">IF(A109=0,0,IF(B109="","",SUM(COUNTIF(A109, Colony!$J$21:$J$995)*(--(ISBLANK(Colony!$L$21:$L$995))))))</f>
        <v/>
      </c>
      <c r="D109" t="str">
        <f t="array" ref="D109">_xlfn.IFNA(INDEX(Colony!$N$21:$N$995, MATCH(1,COUNTIF(A109, Colony!$J$21:$J$995)*(--(ISBLANK(Colony!$L$21:$L$995))), 0)),"")</f>
        <v/>
      </c>
      <c r="E109" t="str">
        <f t="array" ref="E109">_xlfn.IFNA(INDEX(Colony!$F$21:$F$995, MATCH(1,COUNTIF(B109, Colony!$J$21:$J$995)*(--(ISBLANK(Colony!$L$21:$L$995))), 0)),"")</f>
        <v/>
      </c>
      <c r="F109">
        <f t="shared" si="4"/>
        <v>0</v>
      </c>
    </row>
    <row r="110" spans="1:6" x14ac:dyDescent="0.25">
      <c r="A110" t="str">
        <f t="array" ref="A110">_xlfn.IFNA(INDEX(Colony!$J$21:$J$995, MATCH(0, COUNTIF(A$4:A109,Colony!$J$21:$J$995), 0)),"")</f>
        <v/>
      </c>
      <c r="B110" t="str">
        <f t="array" ref="B110">_xlfn.IFNA(INDEX(Colony!$J$21:$J$995, MATCH(1,COUNTIF(A110, Colony!$J$21:$J$995)*(--(ISBLANK(Colony!$L$21:$L$995))), 0)),"")</f>
        <v/>
      </c>
      <c r="C110" t="str">
        <f t="array" ref="C110">IF(A110=0,0,IF(B110="","",SUM(COUNTIF(A110, Colony!$J$21:$J$995)*(--(ISBLANK(Colony!$L$21:$L$995))))))</f>
        <v/>
      </c>
      <c r="D110" t="str">
        <f t="array" ref="D110">_xlfn.IFNA(INDEX(Colony!$N$21:$N$995, MATCH(1,COUNTIF(A110, Colony!$J$21:$J$995)*(--(ISBLANK(Colony!$L$21:$L$995))), 0)),"")</f>
        <v/>
      </c>
      <c r="E110" t="str">
        <f t="array" ref="E110">_xlfn.IFNA(INDEX(Colony!$F$21:$F$995, MATCH(1,COUNTIF(B110, Colony!$J$21:$J$995)*(--(ISBLANK(Colony!$L$21:$L$995))), 0)),"")</f>
        <v/>
      </c>
      <c r="F110">
        <f t="shared" si="4"/>
        <v>0</v>
      </c>
    </row>
    <row r="111" spans="1:6" x14ac:dyDescent="0.25">
      <c r="A111" t="str">
        <f t="array" ref="A111">_xlfn.IFNA(INDEX(Colony!$J$21:$J$995, MATCH(0, COUNTIF(A$4:A110,Colony!$J$21:$J$995), 0)),"")</f>
        <v/>
      </c>
      <c r="B111" t="str">
        <f t="array" ref="B111">_xlfn.IFNA(INDEX(Colony!$J$21:$J$995, MATCH(1,COUNTIF(A111, Colony!$J$21:$J$995)*(--(ISBLANK(Colony!$L$21:$L$995))), 0)),"")</f>
        <v/>
      </c>
      <c r="C111" t="str">
        <f t="array" ref="C111">IF(A111=0,0,IF(B111="","",SUM(COUNTIF(A111, Colony!$J$21:$J$995)*(--(ISBLANK(Colony!$L$21:$L$995))))))</f>
        <v/>
      </c>
      <c r="D111" t="str">
        <f t="array" ref="D111">_xlfn.IFNA(INDEX(Colony!$N$21:$N$995, MATCH(1,COUNTIF(A111, Colony!$J$21:$J$995)*(--(ISBLANK(Colony!$L$21:$L$995))), 0)),"")</f>
        <v/>
      </c>
      <c r="E111" t="str">
        <f t="array" ref="E111">_xlfn.IFNA(INDEX(Colony!$F$21:$F$995, MATCH(1,COUNTIF(B111, Colony!$J$21:$J$995)*(--(ISBLANK(Colony!$L$21:$L$995))), 0)),"")</f>
        <v/>
      </c>
      <c r="F111">
        <f t="shared" si="4"/>
        <v>0</v>
      </c>
    </row>
    <row r="112" spans="1:6" x14ac:dyDescent="0.25">
      <c r="A112" t="str">
        <f t="array" ref="A112">_xlfn.IFNA(INDEX(Colony!$J$21:$J$995, MATCH(0, COUNTIF(A$4:A111,Colony!$J$21:$J$995), 0)),"")</f>
        <v/>
      </c>
      <c r="B112" t="str">
        <f t="array" ref="B112">_xlfn.IFNA(INDEX(Colony!$J$21:$J$995, MATCH(1,COUNTIF(A112, Colony!$J$21:$J$995)*(--(ISBLANK(Colony!$L$21:$L$995))), 0)),"")</f>
        <v/>
      </c>
      <c r="C112" t="str">
        <f t="array" ref="C112">IF(A112=0,0,IF(B112="","",SUM(COUNTIF(A112, Colony!$J$21:$J$995)*(--(ISBLANK(Colony!$L$21:$L$995))))))</f>
        <v/>
      </c>
      <c r="D112" t="str">
        <f t="array" ref="D112">_xlfn.IFNA(INDEX(Colony!$N$21:$N$995, MATCH(1,COUNTIF(A112, Colony!$J$21:$J$995)*(--(ISBLANK(Colony!$L$21:$L$995))), 0)),"")</f>
        <v/>
      </c>
      <c r="E112" t="str">
        <f t="array" ref="E112">_xlfn.IFNA(INDEX(Colony!$F$21:$F$995, MATCH(1,COUNTIF(B112, Colony!$J$21:$J$995)*(--(ISBLANK(Colony!$L$21:$L$995))), 0)),"")</f>
        <v/>
      </c>
      <c r="F112">
        <f t="shared" si="4"/>
        <v>0</v>
      </c>
    </row>
    <row r="113" spans="1:6" x14ac:dyDescent="0.25">
      <c r="A113" t="str">
        <f t="array" ref="A113">_xlfn.IFNA(INDEX(Colony!$J$21:$J$995, MATCH(0, COUNTIF(A$4:A112,Colony!$J$21:$J$995), 0)),"")</f>
        <v/>
      </c>
      <c r="B113" t="str">
        <f t="array" ref="B113">_xlfn.IFNA(INDEX(Colony!$J$21:$J$995, MATCH(1,COUNTIF(A113, Colony!$J$21:$J$995)*(--(ISBLANK(Colony!$L$21:$L$995))), 0)),"")</f>
        <v/>
      </c>
      <c r="C113" t="str">
        <f t="array" ref="C113">IF(A113=0,0,IF(B113="","",SUM(COUNTIF(A113, Colony!$J$21:$J$995)*(--(ISBLANK(Colony!$L$21:$L$995))))))</f>
        <v/>
      </c>
      <c r="D113" t="str">
        <f t="array" ref="D113">_xlfn.IFNA(INDEX(Colony!$N$21:$N$995, MATCH(1,COUNTIF(A113, Colony!$J$21:$J$995)*(--(ISBLANK(Colony!$L$21:$L$995))), 0)),"")</f>
        <v/>
      </c>
      <c r="E113" t="str">
        <f t="array" ref="E113">_xlfn.IFNA(INDEX(Colony!$F$21:$F$995, MATCH(1,COUNTIF(B113, Colony!$J$21:$J$995)*(--(ISBLANK(Colony!$L$21:$L$995))), 0)),"")</f>
        <v/>
      </c>
      <c r="F113">
        <f t="shared" si="4"/>
        <v>0</v>
      </c>
    </row>
    <row r="114" spans="1:6" x14ac:dyDescent="0.25">
      <c r="A114" t="str">
        <f t="array" ref="A114">_xlfn.IFNA(INDEX(Colony!$J$21:$J$995, MATCH(0, COUNTIF(A$4:A113,Colony!$J$21:$J$995), 0)),"")</f>
        <v/>
      </c>
      <c r="B114" t="str">
        <f t="array" ref="B114">_xlfn.IFNA(INDEX(Colony!$J$21:$J$995, MATCH(1,COUNTIF(A114, Colony!$J$21:$J$995)*(--(ISBLANK(Colony!$L$21:$L$995))), 0)),"")</f>
        <v/>
      </c>
      <c r="C114" t="str">
        <f t="array" ref="C114">IF(A114=0,0,IF(B114="","",SUM(COUNTIF(A114, Colony!$J$21:$J$995)*(--(ISBLANK(Colony!$L$21:$L$995))))))</f>
        <v/>
      </c>
      <c r="D114" t="str">
        <f t="array" ref="D114">_xlfn.IFNA(INDEX(Colony!$N$21:$N$995, MATCH(1,COUNTIF(A114, Colony!$J$21:$J$995)*(--(ISBLANK(Colony!$L$21:$L$995))), 0)),"")</f>
        <v/>
      </c>
      <c r="E114" t="str">
        <f t="array" ref="E114">_xlfn.IFNA(INDEX(Colony!$F$21:$F$995, MATCH(1,COUNTIF(B114, Colony!$J$21:$J$995)*(--(ISBLANK(Colony!$L$21:$L$995))), 0)),"")</f>
        <v/>
      </c>
      <c r="F114">
        <f t="shared" si="4"/>
        <v>0</v>
      </c>
    </row>
    <row r="115" spans="1:6" x14ac:dyDescent="0.25">
      <c r="A115" t="str">
        <f t="array" ref="A115">_xlfn.IFNA(INDEX(Colony!$J$21:$J$995, MATCH(0, COUNTIF(A$4:A114,Colony!$J$21:$J$995), 0)),"")</f>
        <v/>
      </c>
      <c r="B115" t="str">
        <f t="array" ref="B115">_xlfn.IFNA(INDEX(Colony!$J$21:$J$995, MATCH(1,COUNTIF(A115, Colony!$J$21:$J$995)*(--(ISBLANK(Colony!$L$21:$L$995))), 0)),"")</f>
        <v/>
      </c>
      <c r="C115" t="str">
        <f t="array" ref="C115">IF(A115=0,0,IF(B115="","",SUM(COUNTIF(A115, Colony!$J$21:$J$995)*(--(ISBLANK(Colony!$L$21:$L$995))))))</f>
        <v/>
      </c>
      <c r="D115" t="str">
        <f t="array" ref="D115">_xlfn.IFNA(INDEX(Colony!$N$21:$N$995, MATCH(1,COUNTIF(A115, Colony!$J$21:$J$995)*(--(ISBLANK(Colony!$L$21:$L$995))), 0)),"")</f>
        <v/>
      </c>
      <c r="E115" t="str">
        <f t="array" ref="E115">_xlfn.IFNA(INDEX(Colony!$F$21:$F$995, MATCH(1,COUNTIF(B115, Colony!$J$21:$J$995)*(--(ISBLANK(Colony!$L$21:$L$995))), 0)),"")</f>
        <v/>
      </c>
      <c r="F115">
        <f t="shared" si="4"/>
        <v>0</v>
      </c>
    </row>
    <row r="116" spans="1:6" x14ac:dyDescent="0.25">
      <c r="A116" t="str">
        <f t="array" ref="A116">_xlfn.IFNA(INDEX(Colony!$J$21:$J$995, MATCH(0, COUNTIF(A$4:A115,Colony!$J$21:$J$995), 0)),"")</f>
        <v/>
      </c>
      <c r="B116" t="str">
        <f t="array" ref="B116">_xlfn.IFNA(INDEX(Colony!$J$21:$J$995, MATCH(1,COUNTIF(A116, Colony!$J$21:$J$995)*(--(ISBLANK(Colony!$L$21:$L$995))), 0)),"")</f>
        <v/>
      </c>
      <c r="C116" t="str">
        <f t="array" ref="C116">IF(A116=0,0,IF(B116="","",SUM(COUNTIF(A116, Colony!$J$21:$J$995)*(--(ISBLANK(Colony!$L$21:$L$995))))))</f>
        <v/>
      </c>
      <c r="D116" t="str">
        <f t="array" ref="D116">_xlfn.IFNA(INDEX(Colony!$N$21:$N$995, MATCH(1,COUNTIF(A116, Colony!$J$21:$J$995)*(--(ISBLANK(Colony!$L$21:$L$995))), 0)),"")</f>
        <v/>
      </c>
      <c r="E116" t="str">
        <f t="array" ref="E116">_xlfn.IFNA(INDEX(Colony!$F$21:$F$995, MATCH(1,COUNTIF(B116, Colony!$J$21:$J$995)*(--(ISBLANK(Colony!$L$21:$L$995))), 0)),"")</f>
        <v/>
      </c>
      <c r="F116">
        <f t="shared" si="4"/>
        <v>0</v>
      </c>
    </row>
    <row r="117" spans="1:6" x14ac:dyDescent="0.25">
      <c r="A117" t="str">
        <f t="array" ref="A117">_xlfn.IFNA(INDEX(Colony!$J$21:$J$995, MATCH(0, COUNTIF(A$4:A116,Colony!$J$21:$J$995), 0)),"")</f>
        <v/>
      </c>
      <c r="B117" t="str">
        <f t="array" ref="B117">_xlfn.IFNA(INDEX(Colony!$J$21:$J$995, MATCH(1,COUNTIF(A117, Colony!$J$21:$J$995)*(--(ISBLANK(Colony!$L$21:$L$995))), 0)),"")</f>
        <v/>
      </c>
      <c r="C117" t="str">
        <f t="array" ref="C117">IF(A117=0,0,IF(B117="","",SUM(COUNTIF(A117, Colony!$J$21:$J$995)*(--(ISBLANK(Colony!$L$21:$L$995))))))</f>
        <v/>
      </c>
      <c r="D117" t="str">
        <f t="array" ref="D117">_xlfn.IFNA(INDEX(Colony!$N$21:$N$995, MATCH(1,COUNTIF(A117, Colony!$J$21:$J$995)*(--(ISBLANK(Colony!$L$21:$L$995))), 0)),"")</f>
        <v/>
      </c>
      <c r="E117" t="str">
        <f t="array" ref="E117">_xlfn.IFNA(INDEX(Colony!$F$21:$F$995, MATCH(1,COUNTIF(B117, Colony!$J$21:$J$995)*(--(ISBLANK(Colony!$L$21:$L$995))), 0)),"")</f>
        <v/>
      </c>
      <c r="F117">
        <f t="shared" si="4"/>
        <v>0</v>
      </c>
    </row>
    <row r="118" spans="1:6" x14ac:dyDescent="0.25">
      <c r="A118" t="str">
        <f t="array" ref="A118">_xlfn.IFNA(INDEX(Colony!$J$21:$J$995, MATCH(0, COUNTIF(A$4:A117,Colony!$J$21:$J$995), 0)),"")</f>
        <v/>
      </c>
      <c r="B118" t="str">
        <f t="array" ref="B118">_xlfn.IFNA(INDEX(Colony!$J$21:$J$995, MATCH(1,COUNTIF(A118, Colony!$J$21:$J$995)*(--(ISBLANK(Colony!$L$21:$L$995))), 0)),"")</f>
        <v/>
      </c>
      <c r="C118" t="str">
        <f t="array" ref="C118">IF(A118=0,0,IF(B118="","",SUM(COUNTIF(A118, Colony!$J$21:$J$995)*(--(ISBLANK(Colony!$L$21:$L$995))))))</f>
        <v/>
      </c>
      <c r="D118" t="str">
        <f t="array" ref="D118">_xlfn.IFNA(INDEX(Colony!$N$21:$N$995, MATCH(1,COUNTIF(A118, Colony!$J$21:$J$995)*(--(ISBLANK(Colony!$L$21:$L$995))), 0)),"")</f>
        <v/>
      </c>
      <c r="E118" t="str">
        <f t="array" ref="E118">_xlfn.IFNA(INDEX(Colony!$F$21:$F$995, MATCH(1,COUNTIF(B118, Colony!$J$21:$J$995)*(--(ISBLANK(Colony!$L$21:$L$995))), 0)),"")</f>
        <v/>
      </c>
      <c r="F118">
        <f t="shared" si="4"/>
        <v>0</v>
      </c>
    </row>
    <row r="119" spans="1:6" x14ac:dyDescent="0.25">
      <c r="A119" t="str">
        <f t="array" ref="A119">_xlfn.IFNA(INDEX(Colony!$J$21:$J$995, MATCH(0, COUNTIF(A$4:A118,Colony!$J$21:$J$995), 0)),"")</f>
        <v/>
      </c>
      <c r="B119" t="str">
        <f t="array" ref="B119">_xlfn.IFNA(INDEX(Colony!$J$21:$J$995, MATCH(1,COUNTIF(A119, Colony!$J$21:$J$995)*(--(ISBLANK(Colony!$L$21:$L$995))), 0)),"")</f>
        <v/>
      </c>
      <c r="C119" t="str">
        <f t="array" ref="C119">IF(A119=0,0,IF(B119="","",SUM(COUNTIF(A119, Colony!$J$21:$J$995)*(--(ISBLANK(Colony!$L$21:$L$995))))))</f>
        <v/>
      </c>
      <c r="D119" t="str">
        <f t="array" ref="D119">_xlfn.IFNA(INDEX(Colony!$N$21:$N$995, MATCH(1,COUNTIF(A119, Colony!$J$21:$J$995)*(--(ISBLANK(Colony!$L$21:$L$995))), 0)),"")</f>
        <v/>
      </c>
      <c r="E119" t="str">
        <f t="array" ref="E119">_xlfn.IFNA(INDEX(Colony!$F$21:$F$995, MATCH(1,COUNTIF(B119, Colony!$J$21:$J$995)*(--(ISBLANK(Colony!$L$21:$L$995))), 0)),"")</f>
        <v/>
      </c>
      <c r="F119">
        <f t="shared" si="4"/>
        <v>0</v>
      </c>
    </row>
    <row r="120" spans="1:6" x14ac:dyDescent="0.25">
      <c r="A120" t="str">
        <f t="array" ref="A120">_xlfn.IFNA(INDEX(Colony!$J$21:$J$995, MATCH(0, COUNTIF(A$4:A119,Colony!$J$21:$J$995), 0)),"")</f>
        <v/>
      </c>
      <c r="B120" t="str">
        <f t="array" ref="B120">_xlfn.IFNA(INDEX(Colony!$J$21:$J$995, MATCH(1,COUNTIF(A120, Colony!$J$21:$J$995)*(--(ISBLANK(Colony!$L$21:$L$995))), 0)),"")</f>
        <v/>
      </c>
      <c r="C120" t="str">
        <f t="array" ref="C120">IF(A120=0,0,IF(B120="","",SUM(COUNTIF(A120, Colony!$J$21:$J$995)*(--(ISBLANK(Colony!$L$21:$L$995))))))</f>
        <v/>
      </c>
      <c r="D120" t="str">
        <f t="array" ref="D120">_xlfn.IFNA(INDEX(Colony!$N$21:$N$995, MATCH(1,COUNTIF(A120, Colony!$J$21:$J$995)*(--(ISBLANK(Colony!$L$21:$L$995))), 0)),"")</f>
        <v/>
      </c>
      <c r="E120" t="str">
        <f t="array" ref="E120">_xlfn.IFNA(INDEX(Colony!$F$21:$F$995, MATCH(1,COUNTIF(B120, Colony!$J$21:$J$995)*(--(ISBLANK(Colony!$L$21:$L$995))), 0)),"")</f>
        <v/>
      </c>
      <c r="F120">
        <f t="shared" si="4"/>
        <v>0</v>
      </c>
    </row>
    <row r="121" spans="1:6" x14ac:dyDescent="0.25">
      <c r="A121" t="str">
        <f t="array" ref="A121">_xlfn.IFNA(INDEX(Colony!$J$21:$J$995, MATCH(0, COUNTIF(A$4:A120,Colony!$J$21:$J$995), 0)),"")</f>
        <v/>
      </c>
      <c r="B121" t="str">
        <f t="array" ref="B121">_xlfn.IFNA(INDEX(Colony!$J$21:$J$995, MATCH(1,COUNTIF(A121, Colony!$J$21:$J$995)*(--(ISBLANK(Colony!$L$21:$L$995))), 0)),"")</f>
        <v/>
      </c>
      <c r="C121" t="str">
        <f t="array" ref="C121">IF(A121=0,0,IF(B121="","",SUM(COUNTIF(A121, Colony!$J$21:$J$995)*(--(ISBLANK(Colony!$L$21:$L$995))))))</f>
        <v/>
      </c>
      <c r="D121" t="str">
        <f t="array" ref="D121">_xlfn.IFNA(INDEX(Colony!$N$21:$N$995, MATCH(1,COUNTIF(A121, Colony!$J$21:$J$995)*(--(ISBLANK(Colony!$L$21:$L$995))), 0)),"")</f>
        <v/>
      </c>
      <c r="E121" t="str">
        <f t="array" ref="E121">_xlfn.IFNA(INDEX(Colony!$F$21:$F$995, MATCH(1,COUNTIF(B121, Colony!$J$21:$J$995)*(--(ISBLANK(Colony!$L$21:$L$995))), 0)),"")</f>
        <v/>
      </c>
      <c r="F121">
        <f t="shared" si="4"/>
        <v>0</v>
      </c>
    </row>
    <row r="122" spans="1:6" x14ac:dyDescent="0.25">
      <c r="A122" t="str">
        <f t="array" ref="A122">_xlfn.IFNA(INDEX(Colony!$J$21:$J$995, MATCH(0, COUNTIF(A$4:A121,Colony!$J$21:$J$995), 0)),"")</f>
        <v/>
      </c>
      <c r="B122" t="str">
        <f t="array" ref="B122">_xlfn.IFNA(INDEX(Colony!$J$21:$J$995, MATCH(1,COUNTIF(A122, Colony!$J$21:$J$995)*(--(ISBLANK(Colony!$L$21:$L$995))), 0)),"")</f>
        <v/>
      </c>
      <c r="C122" t="str">
        <f t="array" ref="C122">IF(A122=0,0,IF(B122="","",SUM(COUNTIF(A122, Colony!$J$21:$J$995)*(--(ISBLANK(Colony!$L$21:$L$995))))))</f>
        <v/>
      </c>
      <c r="D122" t="str">
        <f t="array" ref="D122">_xlfn.IFNA(INDEX(Colony!$N$21:$N$995, MATCH(1,COUNTIF(A122, Colony!$J$21:$J$995)*(--(ISBLANK(Colony!$L$21:$L$995))), 0)),"")</f>
        <v/>
      </c>
      <c r="E122" t="str">
        <f t="array" ref="E122">_xlfn.IFNA(INDEX(Colony!$F$21:$F$995, MATCH(1,COUNTIF(B122, Colony!$J$21:$J$995)*(--(ISBLANK(Colony!$L$21:$L$995))), 0)),"")</f>
        <v/>
      </c>
      <c r="F122">
        <f t="shared" si="4"/>
        <v>0</v>
      </c>
    </row>
    <row r="123" spans="1:6" x14ac:dyDescent="0.25">
      <c r="A123" t="str">
        <f t="array" ref="A123">_xlfn.IFNA(INDEX(Colony!$J$21:$J$995, MATCH(0, COUNTIF(A$4:A122,Colony!$J$21:$J$995), 0)),"")</f>
        <v/>
      </c>
      <c r="B123" t="str">
        <f t="array" ref="B123">_xlfn.IFNA(INDEX(Colony!$J$21:$J$995, MATCH(1,COUNTIF(A123, Colony!$J$21:$J$995)*(--(ISBLANK(Colony!$L$21:$L$995))), 0)),"")</f>
        <v/>
      </c>
      <c r="C123" t="str">
        <f t="array" ref="C123">IF(A123=0,0,IF(B123="","",SUM(COUNTIF(A123, Colony!$J$21:$J$995)*(--(ISBLANK(Colony!$L$21:$L$995))))))</f>
        <v/>
      </c>
      <c r="D123" t="str">
        <f t="array" ref="D123">_xlfn.IFNA(INDEX(Colony!$N$21:$N$995, MATCH(1,COUNTIF(A123, Colony!$J$21:$J$995)*(--(ISBLANK(Colony!$L$21:$L$995))), 0)),"")</f>
        <v/>
      </c>
      <c r="E123" t="str">
        <f t="array" ref="E123">_xlfn.IFNA(INDEX(Colony!$F$21:$F$995, MATCH(1,COUNTIF(B123, Colony!$J$21:$J$995)*(--(ISBLANK(Colony!$L$21:$L$995))), 0)),"")</f>
        <v/>
      </c>
      <c r="F123">
        <f t="shared" si="4"/>
        <v>0</v>
      </c>
    </row>
    <row r="124" spans="1:6" x14ac:dyDescent="0.25">
      <c r="A124" t="str">
        <f t="array" ref="A124">_xlfn.IFNA(INDEX(Colony!$J$21:$J$995, MATCH(0, COUNTIF(A$4:A123,Colony!$J$21:$J$995), 0)),"")</f>
        <v/>
      </c>
      <c r="B124" t="str">
        <f t="array" ref="B124">_xlfn.IFNA(INDEX(Colony!$J$21:$J$995, MATCH(1,COUNTIF(A124, Colony!$J$21:$J$995)*(--(ISBLANK(Colony!$L$21:$L$995))), 0)),"")</f>
        <v/>
      </c>
      <c r="C124" t="str">
        <f t="array" ref="C124">IF(A124=0,0,IF(B124="","",SUM(COUNTIF(A124, Colony!$J$21:$J$995)*(--(ISBLANK(Colony!$L$21:$L$995))))))</f>
        <v/>
      </c>
      <c r="D124" t="str">
        <f t="array" ref="D124">_xlfn.IFNA(INDEX(Colony!$N$21:$N$995, MATCH(1,COUNTIF(A124, Colony!$J$21:$J$995)*(--(ISBLANK(Colony!$L$21:$L$995))), 0)),"")</f>
        <v/>
      </c>
      <c r="E124" t="str">
        <f t="array" ref="E124">_xlfn.IFNA(INDEX(Colony!$F$21:$F$995, MATCH(1,COUNTIF(B124, Colony!$J$21:$J$995)*(--(ISBLANK(Colony!$L$21:$L$995))), 0)),"")</f>
        <v/>
      </c>
      <c r="F124">
        <f t="shared" si="4"/>
        <v>0</v>
      </c>
    </row>
    <row r="125" spans="1:6" x14ac:dyDescent="0.25">
      <c r="A125" t="str">
        <f t="array" ref="A125">_xlfn.IFNA(INDEX(Colony!$J$21:$J$995, MATCH(0, COUNTIF(A$4:A124,Colony!$J$21:$J$995), 0)),"")</f>
        <v/>
      </c>
      <c r="B125" t="str">
        <f t="array" ref="B125">_xlfn.IFNA(INDEX(Colony!$J$21:$J$995, MATCH(1,COUNTIF(A125, Colony!$J$21:$J$995)*(--(ISBLANK(Colony!$L$21:$L$995))), 0)),"")</f>
        <v/>
      </c>
      <c r="C125" t="str">
        <f t="array" ref="C125">IF(A125=0,0,IF(B125="","",SUM(COUNTIF(A125, Colony!$J$21:$J$995)*(--(ISBLANK(Colony!$L$21:$L$995))))))</f>
        <v/>
      </c>
      <c r="D125" t="str">
        <f t="array" ref="D125">_xlfn.IFNA(INDEX(Colony!$N$21:$N$995, MATCH(1,COUNTIF(A125, Colony!$J$21:$J$995)*(--(ISBLANK(Colony!$L$21:$L$995))), 0)),"")</f>
        <v/>
      </c>
      <c r="E125" t="str">
        <f t="array" ref="E125">_xlfn.IFNA(INDEX(Colony!$F$21:$F$995, MATCH(1,COUNTIF(B125, Colony!$J$21:$J$995)*(--(ISBLANK(Colony!$L$21:$L$995))), 0)),"")</f>
        <v/>
      </c>
      <c r="F125">
        <f t="shared" si="4"/>
        <v>0</v>
      </c>
    </row>
    <row r="126" spans="1:6" x14ac:dyDescent="0.25">
      <c r="A126" t="str">
        <f t="array" ref="A126">_xlfn.IFNA(INDEX(Colony!$J$21:$J$995, MATCH(0, COUNTIF(A$4:A125,Colony!$J$21:$J$995), 0)),"")</f>
        <v/>
      </c>
      <c r="B126" t="str">
        <f t="array" ref="B126">_xlfn.IFNA(INDEX(Colony!$J$21:$J$995, MATCH(1,COUNTIF(A126, Colony!$J$21:$J$995)*(--(ISBLANK(Colony!$L$21:$L$995))), 0)),"")</f>
        <v/>
      </c>
      <c r="C126" t="str">
        <f t="array" ref="C126">IF(A126=0,0,IF(B126="","",SUM(COUNTIF(A126, Colony!$J$21:$J$995)*(--(ISBLANK(Colony!$L$21:$L$995))))))</f>
        <v/>
      </c>
      <c r="D126" t="str">
        <f t="array" ref="D126">_xlfn.IFNA(INDEX(Colony!$N$21:$N$995, MATCH(1,COUNTIF(A126, Colony!$J$21:$J$995)*(--(ISBLANK(Colony!$L$21:$L$995))), 0)),"")</f>
        <v/>
      </c>
      <c r="E126" t="str">
        <f t="array" ref="E126">_xlfn.IFNA(INDEX(Colony!$F$21:$F$995, MATCH(1,COUNTIF(B126, Colony!$J$21:$J$995)*(--(ISBLANK(Colony!$L$21:$L$995))), 0)),"")</f>
        <v/>
      </c>
      <c r="F126">
        <f t="shared" si="4"/>
        <v>0</v>
      </c>
    </row>
    <row r="127" spans="1:6" x14ac:dyDescent="0.25">
      <c r="A127" t="str">
        <f t="array" ref="A127">_xlfn.IFNA(INDEX(Colony!$J$21:$J$995, MATCH(0, COUNTIF(A$4:A126,Colony!$J$21:$J$995), 0)),"")</f>
        <v/>
      </c>
      <c r="B127" t="str">
        <f t="array" ref="B127">_xlfn.IFNA(INDEX(Colony!$J$21:$J$995, MATCH(1,COUNTIF(A127, Colony!$J$21:$J$995)*(--(ISBLANK(Colony!$L$21:$L$995))), 0)),"")</f>
        <v/>
      </c>
      <c r="C127" t="str">
        <f t="array" ref="C127">IF(A127=0,0,IF(B127="","",SUM(COUNTIF(A127, Colony!$J$21:$J$995)*(--(ISBLANK(Colony!$L$21:$L$995))))))</f>
        <v/>
      </c>
      <c r="D127" t="str">
        <f t="array" ref="D127">_xlfn.IFNA(INDEX(Colony!$N$21:$N$995, MATCH(1,COUNTIF(A127, Colony!$J$21:$J$995)*(--(ISBLANK(Colony!$L$21:$L$995))), 0)),"")</f>
        <v/>
      </c>
      <c r="E127" t="str">
        <f t="array" ref="E127">_xlfn.IFNA(INDEX(Colony!$F$21:$F$995, MATCH(1,COUNTIF(B127, Colony!$J$21:$J$995)*(--(ISBLANK(Colony!$L$21:$L$995))), 0)),"")</f>
        <v/>
      </c>
      <c r="F127">
        <f t="shared" si="4"/>
        <v>0</v>
      </c>
    </row>
    <row r="128" spans="1:6" x14ac:dyDescent="0.25">
      <c r="A128" t="str">
        <f t="array" ref="A128">_xlfn.IFNA(INDEX(Colony!$J$21:$J$995, MATCH(0, COUNTIF(A$4:A127,Colony!$J$21:$J$995), 0)),"")</f>
        <v/>
      </c>
      <c r="B128" t="str">
        <f t="array" ref="B128">_xlfn.IFNA(INDEX(Colony!$J$21:$J$995, MATCH(1,COUNTIF(A128, Colony!$J$21:$J$995)*(--(ISBLANK(Colony!$L$21:$L$995))), 0)),"")</f>
        <v/>
      </c>
      <c r="C128" t="str">
        <f t="array" ref="C128">IF(A128=0,0,IF(B128="","",SUM(COUNTIF(A128, Colony!$J$21:$J$995)*(--(ISBLANK(Colony!$L$21:$L$995))))))</f>
        <v/>
      </c>
      <c r="D128" t="str">
        <f t="array" ref="D128">_xlfn.IFNA(INDEX(Colony!$N$21:$N$995, MATCH(1,COUNTIF(A128, Colony!$J$21:$J$995)*(--(ISBLANK(Colony!$L$21:$L$995))), 0)),"")</f>
        <v/>
      </c>
      <c r="E128" t="str">
        <f t="array" ref="E128">_xlfn.IFNA(INDEX(Colony!$F$21:$F$995, MATCH(1,COUNTIF(B128, Colony!$J$21:$J$995)*(--(ISBLANK(Colony!$L$21:$L$995))), 0)),"")</f>
        <v/>
      </c>
      <c r="F128">
        <f t="shared" si="4"/>
        <v>0</v>
      </c>
    </row>
    <row r="129" spans="1:6" x14ac:dyDescent="0.25">
      <c r="A129" t="str">
        <f t="array" ref="A129">_xlfn.IFNA(INDEX(Colony!$J$21:$J$995, MATCH(0, COUNTIF(A$4:A128,Colony!$J$21:$J$995), 0)),"")</f>
        <v/>
      </c>
      <c r="B129" t="str">
        <f t="array" ref="B129">_xlfn.IFNA(INDEX(Colony!$J$21:$J$995, MATCH(1,COUNTIF(A129, Colony!$J$21:$J$995)*(--(ISBLANK(Colony!$L$21:$L$995))), 0)),"")</f>
        <v/>
      </c>
      <c r="C129" t="str">
        <f t="array" ref="C129">IF(A129=0,0,IF(B129="","",SUM(COUNTIF(A129, Colony!$J$21:$J$995)*(--(ISBLANK(Colony!$L$21:$L$995))))))</f>
        <v/>
      </c>
      <c r="D129" t="str">
        <f t="array" ref="D129">_xlfn.IFNA(INDEX(Colony!$N$21:$N$995, MATCH(1,COUNTIF(A129, Colony!$J$21:$J$995)*(--(ISBLANK(Colony!$L$21:$L$995))), 0)),"")</f>
        <v/>
      </c>
      <c r="E129" t="str">
        <f t="array" ref="E129">_xlfn.IFNA(INDEX(Colony!$F$21:$F$995, MATCH(1,COUNTIF(B129, Colony!$J$21:$J$995)*(--(ISBLANK(Colony!$L$21:$L$995))), 0)),"")</f>
        <v/>
      </c>
      <c r="F129">
        <f t="shared" si="4"/>
        <v>0</v>
      </c>
    </row>
    <row r="130" spans="1:6" x14ac:dyDescent="0.25">
      <c r="A130" t="str">
        <f t="array" ref="A130">_xlfn.IFNA(INDEX(Colony!$J$21:$J$995, MATCH(0, COUNTIF(A$4:A129,Colony!$J$21:$J$995), 0)),"")</f>
        <v/>
      </c>
      <c r="B130" t="str">
        <f t="array" ref="B130">_xlfn.IFNA(INDEX(Colony!$J$21:$J$995, MATCH(1,COUNTIF(A130, Colony!$J$21:$J$995)*(--(ISBLANK(Colony!$L$21:$L$995))), 0)),"")</f>
        <v/>
      </c>
      <c r="C130" t="str">
        <f t="array" ref="C130">IF(A130=0,0,IF(B130="","",SUM(COUNTIF(A130, Colony!$J$21:$J$995)*(--(ISBLANK(Colony!$L$21:$L$995))))))</f>
        <v/>
      </c>
      <c r="D130" t="str">
        <f t="array" ref="D130">_xlfn.IFNA(INDEX(Colony!$N$21:$N$995, MATCH(1,COUNTIF(A130, Colony!$J$21:$J$995)*(--(ISBLANK(Colony!$L$21:$L$995))), 0)),"")</f>
        <v/>
      </c>
      <c r="E130" t="str">
        <f t="array" ref="E130">_xlfn.IFNA(INDEX(Colony!$F$21:$F$995, MATCH(1,COUNTIF(B130, Colony!$J$21:$J$995)*(--(ISBLANK(Colony!$L$21:$L$995))), 0)),"")</f>
        <v/>
      </c>
      <c r="F130">
        <f t="shared" si="4"/>
        <v>0</v>
      </c>
    </row>
    <row r="131" spans="1:6" x14ac:dyDescent="0.25">
      <c r="A131" t="str">
        <f t="array" ref="A131">_xlfn.IFNA(INDEX(Colony!$J$21:$J$995, MATCH(0, COUNTIF(A$4:A130,Colony!$J$21:$J$995), 0)),"")</f>
        <v/>
      </c>
      <c r="B131" t="str">
        <f t="array" ref="B131">_xlfn.IFNA(INDEX(Colony!$J$21:$J$995, MATCH(1,COUNTIF(A131, Colony!$J$21:$J$995)*(--(ISBLANK(Colony!$L$21:$L$995))), 0)),"")</f>
        <v/>
      </c>
      <c r="C131" t="str">
        <f t="array" ref="C131">IF(A131=0,0,IF(B131="","",SUM(COUNTIF(A131, Colony!$J$21:$J$995)*(--(ISBLANK(Colony!$L$21:$L$995))))))</f>
        <v/>
      </c>
      <c r="D131" t="str">
        <f t="array" ref="D131">_xlfn.IFNA(INDEX(Colony!$N$21:$N$995, MATCH(1,COUNTIF(A131, Colony!$J$21:$J$995)*(--(ISBLANK(Colony!$L$21:$L$995))), 0)),"")</f>
        <v/>
      </c>
      <c r="E131" t="str">
        <f t="array" ref="E131">_xlfn.IFNA(INDEX(Colony!$F$21:$F$995, MATCH(1,COUNTIF(B131, Colony!$J$21:$J$995)*(--(ISBLANK(Colony!$L$21:$L$995))), 0)),"")</f>
        <v/>
      </c>
      <c r="F131">
        <f t="shared" si="4"/>
        <v>0</v>
      </c>
    </row>
    <row r="132" spans="1:6" x14ac:dyDescent="0.25">
      <c r="A132" t="str">
        <f t="array" ref="A132">_xlfn.IFNA(INDEX(Colony!$J$21:$J$995, MATCH(0, COUNTIF(A$4:A131,Colony!$J$21:$J$995), 0)),"")</f>
        <v/>
      </c>
      <c r="B132" t="str">
        <f t="array" ref="B132">_xlfn.IFNA(INDEX(Colony!$J$21:$J$995, MATCH(1,COUNTIF(A132, Colony!$J$21:$J$995)*(--(ISBLANK(Colony!$L$21:$L$995))), 0)),"")</f>
        <v/>
      </c>
      <c r="C132" t="str">
        <f t="array" ref="C132">IF(A132=0,0,IF(B132="","",SUM(COUNTIF(A132, Colony!$J$21:$J$995)*(--(ISBLANK(Colony!$L$21:$L$995))))))</f>
        <v/>
      </c>
      <c r="D132" t="str">
        <f t="array" ref="D132">_xlfn.IFNA(INDEX(Colony!$N$21:$N$995, MATCH(1,COUNTIF(A132, Colony!$J$21:$J$995)*(--(ISBLANK(Colony!$L$21:$L$995))), 0)),"")</f>
        <v/>
      </c>
      <c r="E132" t="str">
        <f t="array" ref="E132">_xlfn.IFNA(INDEX(Colony!$F$21:$F$995, MATCH(1,COUNTIF(B132, Colony!$J$21:$J$995)*(--(ISBLANK(Colony!$L$21:$L$995))), 0)),"")</f>
        <v/>
      </c>
      <c r="F132">
        <f t="shared" si="4"/>
        <v>0</v>
      </c>
    </row>
    <row r="133" spans="1:6" x14ac:dyDescent="0.25">
      <c r="A133" t="str">
        <f t="array" ref="A133">_xlfn.IFNA(INDEX(Colony!$J$21:$J$995, MATCH(0, COUNTIF(A$4:A132,Colony!$J$21:$J$995), 0)),"")</f>
        <v/>
      </c>
      <c r="B133" t="str">
        <f t="array" ref="B133">_xlfn.IFNA(INDEX(Colony!$J$21:$J$995, MATCH(1,COUNTIF(A133, Colony!$J$21:$J$995)*(--(ISBLANK(Colony!$L$21:$L$995))), 0)),"")</f>
        <v/>
      </c>
      <c r="C133" t="str">
        <f t="array" ref="C133">IF(A133=0,0,IF(B133="","",SUM(COUNTIF(A133, Colony!$J$21:$J$995)*(--(ISBLANK(Colony!$L$21:$L$995))))))</f>
        <v/>
      </c>
      <c r="D133" t="str">
        <f t="array" ref="D133">_xlfn.IFNA(INDEX(Colony!$N$21:$N$995, MATCH(1,COUNTIF(A133, Colony!$J$21:$J$995)*(--(ISBLANK(Colony!$L$21:$L$995))), 0)),"")</f>
        <v/>
      </c>
      <c r="E133" t="str">
        <f t="array" ref="E133">_xlfn.IFNA(INDEX(Colony!$F$21:$F$995, MATCH(1,COUNTIF(B133, Colony!$J$21:$J$995)*(--(ISBLANK(Colony!$L$21:$L$995))), 0)),"")</f>
        <v/>
      </c>
      <c r="F133">
        <f t="shared" ref="F133:F196" si="5">IF(OR(B133&gt;$B$5,B133&lt;9999),1,0)</f>
        <v>0</v>
      </c>
    </row>
    <row r="134" spans="1:6" x14ac:dyDescent="0.25">
      <c r="A134" t="str">
        <f t="array" ref="A134">_xlfn.IFNA(INDEX(Colony!$J$21:$J$995, MATCH(0, COUNTIF(A$4:A133,Colony!$J$21:$J$995), 0)),"")</f>
        <v/>
      </c>
      <c r="B134" t="str">
        <f t="array" ref="B134">_xlfn.IFNA(INDEX(Colony!$J$21:$J$995, MATCH(1,COUNTIF(A134, Colony!$J$21:$J$995)*(--(ISBLANK(Colony!$L$21:$L$995))), 0)),"")</f>
        <v/>
      </c>
      <c r="C134" t="str">
        <f t="array" ref="C134">IF(A134=0,0,IF(B134="","",SUM(COUNTIF(A134, Colony!$J$21:$J$995)*(--(ISBLANK(Colony!$L$21:$L$995))))))</f>
        <v/>
      </c>
      <c r="D134" t="str">
        <f t="array" ref="D134">_xlfn.IFNA(INDEX(Colony!$N$21:$N$995, MATCH(1,COUNTIF(A134, Colony!$J$21:$J$995)*(--(ISBLANK(Colony!$L$21:$L$995))), 0)),"")</f>
        <v/>
      </c>
      <c r="E134" t="str">
        <f t="array" ref="E134">_xlfn.IFNA(INDEX(Colony!$F$21:$F$995, MATCH(1,COUNTIF(B134, Colony!$J$21:$J$995)*(--(ISBLANK(Colony!$L$21:$L$995))), 0)),"")</f>
        <v/>
      </c>
      <c r="F134">
        <f t="shared" si="5"/>
        <v>0</v>
      </c>
    </row>
    <row r="135" spans="1:6" x14ac:dyDescent="0.25">
      <c r="A135" t="str">
        <f t="array" ref="A135">_xlfn.IFNA(INDEX(Colony!$J$21:$J$995, MATCH(0, COUNTIF(A$4:A134,Colony!$J$21:$J$995), 0)),"")</f>
        <v/>
      </c>
      <c r="B135" t="str">
        <f t="array" ref="B135">_xlfn.IFNA(INDEX(Colony!$J$21:$J$995, MATCH(1,COUNTIF(A135, Colony!$J$21:$J$995)*(--(ISBLANK(Colony!$L$21:$L$995))), 0)),"")</f>
        <v/>
      </c>
      <c r="C135" t="str">
        <f t="array" ref="C135">IF(A135=0,0,IF(B135="","",SUM(COUNTIF(A135, Colony!$J$21:$J$995)*(--(ISBLANK(Colony!$L$21:$L$995))))))</f>
        <v/>
      </c>
      <c r="D135" t="str">
        <f t="array" ref="D135">_xlfn.IFNA(INDEX(Colony!$N$21:$N$995, MATCH(1,COUNTIF(A135, Colony!$J$21:$J$995)*(--(ISBLANK(Colony!$L$21:$L$995))), 0)),"")</f>
        <v/>
      </c>
      <c r="E135" t="str">
        <f t="array" ref="E135">_xlfn.IFNA(INDEX(Colony!$F$21:$F$995, MATCH(1,COUNTIF(B135, Colony!$J$21:$J$995)*(--(ISBLANK(Colony!$L$21:$L$995))), 0)),"")</f>
        <v/>
      </c>
      <c r="F135">
        <f t="shared" si="5"/>
        <v>0</v>
      </c>
    </row>
    <row r="136" spans="1:6" x14ac:dyDescent="0.25">
      <c r="A136" t="str">
        <f t="array" ref="A136">_xlfn.IFNA(INDEX(Colony!$J$21:$J$995, MATCH(0, COUNTIF(A$4:A135,Colony!$J$21:$J$995), 0)),"")</f>
        <v/>
      </c>
      <c r="B136" t="str">
        <f t="array" ref="B136">_xlfn.IFNA(INDEX(Colony!$J$21:$J$995, MATCH(1,COUNTIF(A136, Colony!$J$21:$J$995)*(--(ISBLANK(Colony!$L$21:$L$995))), 0)),"")</f>
        <v/>
      </c>
      <c r="C136" t="str">
        <f t="array" ref="C136">IF(A136=0,0,IF(B136="","",SUM(COUNTIF(A136, Colony!$J$21:$J$995)*(--(ISBLANK(Colony!$L$21:$L$995))))))</f>
        <v/>
      </c>
      <c r="D136" t="str">
        <f t="array" ref="D136">_xlfn.IFNA(INDEX(Colony!$N$21:$N$995, MATCH(1,COUNTIF(A136, Colony!$J$21:$J$995)*(--(ISBLANK(Colony!$L$21:$L$995))), 0)),"")</f>
        <v/>
      </c>
      <c r="E136" t="str">
        <f t="array" ref="E136">_xlfn.IFNA(INDEX(Colony!$F$21:$F$995, MATCH(1,COUNTIF(B136, Colony!$J$21:$J$995)*(--(ISBLANK(Colony!$L$21:$L$995))), 0)),"")</f>
        <v/>
      </c>
      <c r="F136">
        <f t="shared" si="5"/>
        <v>0</v>
      </c>
    </row>
    <row r="137" spans="1:6" x14ac:dyDescent="0.25">
      <c r="A137" t="str">
        <f t="array" ref="A137">_xlfn.IFNA(INDEX(Colony!$J$21:$J$995, MATCH(0, COUNTIF(A$4:A136,Colony!$J$21:$J$995), 0)),"")</f>
        <v/>
      </c>
      <c r="B137" t="str">
        <f t="array" ref="B137">_xlfn.IFNA(INDEX(Colony!$J$21:$J$995, MATCH(1,COUNTIF(A137, Colony!$J$21:$J$995)*(--(ISBLANK(Colony!$L$21:$L$995))), 0)),"")</f>
        <v/>
      </c>
      <c r="C137" t="str">
        <f t="array" ref="C137">IF(A137=0,0,IF(B137="","",SUM(COUNTIF(A137, Colony!$J$21:$J$995)*(--(ISBLANK(Colony!$L$21:$L$995))))))</f>
        <v/>
      </c>
      <c r="D137" t="str">
        <f t="array" ref="D137">_xlfn.IFNA(INDEX(Colony!$N$21:$N$995, MATCH(1,COUNTIF(A137, Colony!$J$21:$J$995)*(--(ISBLANK(Colony!$L$21:$L$995))), 0)),"")</f>
        <v/>
      </c>
      <c r="E137" t="str">
        <f t="array" ref="E137">_xlfn.IFNA(INDEX(Colony!$F$21:$F$995, MATCH(1,COUNTIF(B137, Colony!$J$21:$J$995)*(--(ISBLANK(Colony!$L$21:$L$995))), 0)),"")</f>
        <v/>
      </c>
      <c r="F137">
        <f t="shared" si="5"/>
        <v>0</v>
      </c>
    </row>
    <row r="138" spans="1:6" x14ac:dyDescent="0.25">
      <c r="A138" t="str">
        <f t="array" ref="A138">_xlfn.IFNA(INDEX(Colony!$J$21:$J$995, MATCH(0, COUNTIF(A$4:A137,Colony!$J$21:$J$995), 0)),"")</f>
        <v/>
      </c>
      <c r="B138" t="str">
        <f t="array" ref="B138">_xlfn.IFNA(INDEX(Colony!$J$21:$J$995, MATCH(1,COUNTIF(A138, Colony!$J$21:$J$995)*(--(ISBLANK(Colony!$L$21:$L$995))), 0)),"")</f>
        <v/>
      </c>
      <c r="C138" t="str">
        <f t="array" ref="C138">IF(A138=0,0,IF(B138="","",SUM(COUNTIF(A138, Colony!$J$21:$J$995)*(--(ISBLANK(Colony!$L$21:$L$995))))))</f>
        <v/>
      </c>
      <c r="D138" t="str">
        <f t="array" ref="D138">_xlfn.IFNA(INDEX(Colony!$N$21:$N$995, MATCH(1,COUNTIF(A138, Colony!$J$21:$J$995)*(--(ISBLANK(Colony!$L$21:$L$995))), 0)),"")</f>
        <v/>
      </c>
      <c r="E138" t="str">
        <f t="array" ref="E138">_xlfn.IFNA(INDEX(Colony!$F$21:$F$995, MATCH(1,COUNTIF(B138, Colony!$J$21:$J$995)*(--(ISBLANK(Colony!$L$21:$L$995))), 0)),"")</f>
        <v/>
      </c>
      <c r="F138">
        <f t="shared" si="5"/>
        <v>0</v>
      </c>
    </row>
    <row r="139" spans="1:6" x14ac:dyDescent="0.25">
      <c r="A139" t="str">
        <f t="array" ref="A139">_xlfn.IFNA(INDEX(Colony!$J$21:$J$995, MATCH(0, COUNTIF(A$4:A138,Colony!$J$21:$J$995), 0)),"")</f>
        <v/>
      </c>
      <c r="B139" t="str">
        <f t="array" ref="B139">_xlfn.IFNA(INDEX(Colony!$J$21:$J$995, MATCH(1,COUNTIF(A139, Colony!$J$21:$J$995)*(--(ISBLANK(Colony!$L$21:$L$995))), 0)),"")</f>
        <v/>
      </c>
      <c r="C139" t="str">
        <f t="array" ref="C139">IF(A139=0,0,IF(B139="","",SUM(COUNTIF(A139, Colony!$J$21:$J$995)*(--(ISBLANK(Colony!$L$21:$L$995))))))</f>
        <v/>
      </c>
      <c r="D139" t="str">
        <f t="array" ref="D139">_xlfn.IFNA(INDEX(Colony!$N$21:$N$995, MATCH(1,COUNTIF(A139, Colony!$J$21:$J$995)*(--(ISBLANK(Colony!$L$21:$L$995))), 0)),"")</f>
        <v/>
      </c>
      <c r="E139" t="str">
        <f t="array" ref="E139">_xlfn.IFNA(INDEX(Colony!$F$21:$F$995, MATCH(1,COUNTIF(B139, Colony!$J$21:$J$995)*(--(ISBLANK(Colony!$L$21:$L$995))), 0)),"")</f>
        <v/>
      </c>
      <c r="F139">
        <f t="shared" si="5"/>
        <v>0</v>
      </c>
    </row>
    <row r="140" spans="1:6" x14ac:dyDescent="0.25">
      <c r="A140" t="str">
        <f t="array" ref="A140">_xlfn.IFNA(INDEX(Colony!$J$21:$J$995, MATCH(0, COUNTIF(A$4:A139,Colony!$J$21:$J$995), 0)),"")</f>
        <v/>
      </c>
      <c r="B140" t="str">
        <f t="array" ref="B140">_xlfn.IFNA(INDEX(Colony!$J$21:$J$995, MATCH(1,COUNTIF(A140, Colony!$J$21:$J$995)*(--(ISBLANK(Colony!$L$21:$L$995))), 0)),"")</f>
        <v/>
      </c>
      <c r="C140" t="str">
        <f t="array" ref="C140">IF(A140=0,0,IF(B140="","",SUM(COUNTIF(A140, Colony!$J$21:$J$995)*(--(ISBLANK(Colony!$L$21:$L$995))))))</f>
        <v/>
      </c>
      <c r="D140" t="str">
        <f t="array" ref="D140">_xlfn.IFNA(INDEX(Colony!$N$21:$N$995, MATCH(1,COUNTIF(A140, Colony!$J$21:$J$995)*(--(ISBLANK(Colony!$L$21:$L$995))), 0)),"")</f>
        <v/>
      </c>
      <c r="E140" t="str">
        <f t="array" ref="E140">_xlfn.IFNA(INDEX(Colony!$F$21:$F$995, MATCH(1,COUNTIF(B140, Colony!$J$21:$J$995)*(--(ISBLANK(Colony!$L$21:$L$995))), 0)),"")</f>
        <v/>
      </c>
      <c r="F140">
        <f t="shared" si="5"/>
        <v>0</v>
      </c>
    </row>
    <row r="141" spans="1:6" x14ac:dyDescent="0.25">
      <c r="A141" t="str">
        <f t="array" ref="A141">_xlfn.IFNA(INDEX(Colony!$J$21:$J$995, MATCH(0, COUNTIF(A$4:A140,Colony!$J$21:$J$995), 0)),"")</f>
        <v/>
      </c>
      <c r="B141" t="str">
        <f t="array" ref="B141">_xlfn.IFNA(INDEX(Colony!$J$21:$J$995, MATCH(1,COUNTIF(A141, Colony!$J$21:$J$995)*(--(ISBLANK(Colony!$L$21:$L$995))), 0)),"")</f>
        <v/>
      </c>
      <c r="C141" t="str">
        <f t="array" ref="C141">IF(A141=0,0,IF(B141="","",SUM(COUNTIF(A141, Colony!$J$21:$J$995)*(--(ISBLANK(Colony!$L$21:$L$995))))))</f>
        <v/>
      </c>
      <c r="D141" t="str">
        <f t="array" ref="D141">_xlfn.IFNA(INDEX(Colony!$N$21:$N$995, MATCH(1,COUNTIF(A141, Colony!$J$21:$J$995)*(--(ISBLANK(Colony!$L$21:$L$995))), 0)),"")</f>
        <v/>
      </c>
      <c r="E141" t="str">
        <f t="array" ref="E141">_xlfn.IFNA(INDEX(Colony!$F$21:$F$995, MATCH(1,COUNTIF(B141, Colony!$J$21:$J$995)*(--(ISBLANK(Colony!$L$21:$L$995))), 0)),"")</f>
        <v/>
      </c>
      <c r="F141">
        <f t="shared" si="5"/>
        <v>0</v>
      </c>
    </row>
    <row r="142" spans="1:6" x14ac:dyDescent="0.25">
      <c r="A142" t="str">
        <f t="array" ref="A142">_xlfn.IFNA(INDEX(Colony!$J$21:$J$995, MATCH(0, COUNTIF(A$4:A141,Colony!$J$21:$J$995), 0)),"")</f>
        <v/>
      </c>
      <c r="B142" t="str">
        <f t="array" ref="B142">_xlfn.IFNA(INDEX(Colony!$J$21:$J$995, MATCH(1,COUNTIF(A142, Colony!$J$21:$J$995)*(--(ISBLANK(Colony!$L$21:$L$995))), 0)),"")</f>
        <v/>
      </c>
      <c r="C142" t="str">
        <f t="array" ref="C142">IF(A142=0,0,IF(B142="","",SUM(COUNTIF(A142, Colony!$J$21:$J$995)*(--(ISBLANK(Colony!$L$21:$L$995))))))</f>
        <v/>
      </c>
      <c r="D142" t="str">
        <f t="array" ref="D142">_xlfn.IFNA(INDEX(Colony!$N$21:$N$995, MATCH(1,COUNTIF(A142, Colony!$J$21:$J$995)*(--(ISBLANK(Colony!$L$21:$L$995))), 0)),"")</f>
        <v/>
      </c>
      <c r="E142" t="str">
        <f t="array" ref="E142">_xlfn.IFNA(INDEX(Colony!$F$21:$F$995, MATCH(1,COUNTIF(B142, Colony!$J$21:$J$995)*(--(ISBLANK(Colony!$L$21:$L$995))), 0)),"")</f>
        <v/>
      </c>
      <c r="F142">
        <f t="shared" si="5"/>
        <v>0</v>
      </c>
    </row>
    <row r="143" spans="1:6" x14ac:dyDescent="0.25">
      <c r="A143" t="str">
        <f t="array" ref="A143">_xlfn.IFNA(INDEX(Colony!$J$21:$J$995, MATCH(0, COUNTIF(A$4:A142,Colony!$J$21:$J$995), 0)),"")</f>
        <v/>
      </c>
      <c r="B143" t="str">
        <f t="array" ref="B143">_xlfn.IFNA(INDEX(Colony!$J$21:$J$995, MATCH(1,COUNTIF(A143, Colony!$J$21:$J$995)*(--(ISBLANK(Colony!$L$21:$L$995))), 0)),"")</f>
        <v/>
      </c>
      <c r="C143" t="str">
        <f t="array" ref="C143">IF(A143=0,0,IF(B143="","",SUM(COUNTIF(A143, Colony!$J$21:$J$995)*(--(ISBLANK(Colony!$L$21:$L$995))))))</f>
        <v/>
      </c>
      <c r="D143" t="str">
        <f t="array" ref="D143">_xlfn.IFNA(INDEX(Colony!$N$21:$N$995, MATCH(1,COUNTIF(A143, Colony!$J$21:$J$995)*(--(ISBLANK(Colony!$L$21:$L$995))), 0)),"")</f>
        <v/>
      </c>
      <c r="E143" t="str">
        <f t="array" ref="E143">_xlfn.IFNA(INDEX(Colony!$F$21:$F$995, MATCH(1,COUNTIF(B143, Colony!$J$21:$J$995)*(--(ISBLANK(Colony!$L$21:$L$995))), 0)),"")</f>
        <v/>
      </c>
      <c r="F143">
        <f t="shared" si="5"/>
        <v>0</v>
      </c>
    </row>
    <row r="144" spans="1:6" x14ac:dyDescent="0.25">
      <c r="A144" t="str">
        <f t="array" ref="A144">_xlfn.IFNA(INDEX(Colony!$J$21:$J$995, MATCH(0, COUNTIF(A$4:A143,Colony!$J$21:$J$995), 0)),"")</f>
        <v/>
      </c>
      <c r="B144" t="str">
        <f t="array" ref="B144">_xlfn.IFNA(INDEX(Colony!$J$21:$J$995, MATCH(1,COUNTIF(A144, Colony!$J$21:$J$995)*(--(ISBLANK(Colony!$L$21:$L$995))), 0)),"")</f>
        <v/>
      </c>
      <c r="C144" t="str">
        <f t="array" ref="C144">IF(A144=0,0,IF(B144="","",SUM(COUNTIF(A144, Colony!$J$21:$J$995)*(--(ISBLANK(Colony!$L$21:$L$995))))))</f>
        <v/>
      </c>
      <c r="D144" t="str">
        <f t="array" ref="D144">_xlfn.IFNA(INDEX(Colony!$N$21:$N$995, MATCH(1,COUNTIF(A144, Colony!$J$21:$J$995)*(--(ISBLANK(Colony!$L$21:$L$995))), 0)),"")</f>
        <v/>
      </c>
      <c r="E144" t="str">
        <f t="array" ref="E144">_xlfn.IFNA(INDEX(Colony!$F$21:$F$995, MATCH(1,COUNTIF(B144, Colony!$J$21:$J$995)*(--(ISBLANK(Colony!$L$21:$L$995))), 0)),"")</f>
        <v/>
      </c>
      <c r="F144">
        <f t="shared" si="5"/>
        <v>0</v>
      </c>
    </row>
    <row r="145" spans="1:6" x14ac:dyDescent="0.25">
      <c r="A145" t="str">
        <f t="array" ref="A145">_xlfn.IFNA(INDEX(Colony!$J$21:$J$995, MATCH(0, COUNTIF(A$4:A144,Colony!$J$21:$J$995), 0)),"")</f>
        <v/>
      </c>
      <c r="B145" t="str">
        <f t="array" ref="B145">_xlfn.IFNA(INDEX(Colony!$J$21:$J$995, MATCH(1,COUNTIF(A145, Colony!$J$21:$J$995)*(--(ISBLANK(Colony!$L$21:$L$995))), 0)),"")</f>
        <v/>
      </c>
      <c r="C145" t="str">
        <f t="array" ref="C145">IF(A145=0,0,IF(B145="","",SUM(COUNTIF(A145, Colony!$J$21:$J$995)*(--(ISBLANK(Colony!$L$21:$L$995))))))</f>
        <v/>
      </c>
      <c r="D145" t="str">
        <f t="array" ref="D145">_xlfn.IFNA(INDEX(Colony!$N$21:$N$995, MATCH(1,COUNTIF(A145, Colony!$J$21:$J$995)*(--(ISBLANK(Colony!$L$21:$L$995))), 0)),"")</f>
        <v/>
      </c>
      <c r="E145" t="str">
        <f t="array" ref="E145">_xlfn.IFNA(INDEX(Colony!$F$21:$F$995, MATCH(1,COUNTIF(B145, Colony!$J$21:$J$995)*(--(ISBLANK(Colony!$L$21:$L$995))), 0)),"")</f>
        <v/>
      </c>
      <c r="F145">
        <f t="shared" si="5"/>
        <v>0</v>
      </c>
    </row>
    <row r="146" spans="1:6" x14ac:dyDescent="0.25">
      <c r="A146" t="str">
        <f t="array" ref="A146">_xlfn.IFNA(INDEX(Colony!$J$21:$J$995, MATCH(0, COUNTIF(A$4:A145,Colony!$J$21:$J$995), 0)),"")</f>
        <v/>
      </c>
      <c r="B146" t="str">
        <f t="array" ref="B146">_xlfn.IFNA(INDEX(Colony!$J$21:$J$995, MATCH(1,COUNTIF(A146, Colony!$J$21:$J$995)*(--(ISBLANK(Colony!$L$21:$L$995))), 0)),"")</f>
        <v/>
      </c>
      <c r="C146" t="str">
        <f t="array" ref="C146">IF(A146=0,0,IF(B146="","",SUM(COUNTIF(A146, Colony!$J$21:$J$995)*(--(ISBLANK(Colony!$L$21:$L$995))))))</f>
        <v/>
      </c>
      <c r="D146" t="str">
        <f t="array" ref="D146">_xlfn.IFNA(INDEX(Colony!$N$21:$N$995, MATCH(1,COUNTIF(A146, Colony!$J$21:$J$995)*(--(ISBLANK(Colony!$L$21:$L$995))), 0)),"")</f>
        <v/>
      </c>
      <c r="E146" t="str">
        <f t="array" ref="E146">_xlfn.IFNA(INDEX(Colony!$F$21:$F$995, MATCH(1,COUNTIF(B146, Colony!$J$21:$J$995)*(--(ISBLANK(Colony!$L$21:$L$995))), 0)),"")</f>
        <v/>
      </c>
      <c r="F146">
        <f t="shared" si="5"/>
        <v>0</v>
      </c>
    </row>
    <row r="147" spans="1:6" x14ac:dyDescent="0.25">
      <c r="A147" t="str">
        <f t="array" ref="A147">_xlfn.IFNA(INDEX(Colony!$J$21:$J$995, MATCH(0, COUNTIF(A$4:A146,Colony!$J$21:$J$995), 0)),"")</f>
        <v/>
      </c>
      <c r="B147" t="str">
        <f t="array" ref="B147">_xlfn.IFNA(INDEX(Colony!$J$21:$J$995, MATCH(1,COUNTIF(A147, Colony!$J$21:$J$995)*(--(ISBLANK(Colony!$L$21:$L$995))), 0)),"")</f>
        <v/>
      </c>
      <c r="C147" t="str">
        <f t="array" ref="C147">IF(A147=0,0,IF(B147="","",SUM(COUNTIF(A147, Colony!$J$21:$J$995)*(--(ISBLANK(Colony!$L$21:$L$995))))))</f>
        <v/>
      </c>
      <c r="D147" t="str">
        <f t="array" ref="D147">_xlfn.IFNA(INDEX(Colony!$N$21:$N$995, MATCH(1,COUNTIF(A147, Colony!$J$21:$J$995)*(--(ISBLANK(Colony!$L$21:$L$995))), 0)),"")</f>
        <v/>
      </c>
      <c r="E147" t="str">
        <f t="array" ref="E147">_xlfn.IFNA(INDEX(Colony!$F$21:$F$995, MATCH(1,COUNTIF(B147, Colony!$J$21:$J$995)*(--(ISBLANK(Colony!$L$21:$L$995))), 0)),"")</f>
        <v/>
      </c>
      <c r="F147">
        <f t="shared" si="5"/>
        <v>0</v>
      </c>
    </row>
    <row r="148" spans="1:6" x14ac:dyDescent="0.25">
      <c r="A148" t="str">
        <f t="array" ref="A148">_xlfn.IFNA(INDEX(Colony!$J$21:$J$995, MATCH(0, COUNTIF(A$4:A147,Colony!$J$21:$J$995), 0)),"")</f>
        <v/>
      </c>
      <c r="B148" t="str">
        <f t="array" ref="B148">_xlfn.IFNA(INDEX(Colony!$J$21:$J$995, MATCH(1,COUNTIF(A148, Colony!$J$21:$J$995)*(--(ISBLANK(Colony!$L$21:$L$995))), 0)),"")</f>
        <v/>
      </c>
      <c r="C148" t="str">
        <f t="array" ref="C148">IF(A148=0,0,IF(B148="","",SUM(COUNTIF(A148, Colony!$J$21:$J$995)*(--(ISBLANK(Colony!$L$21:$L$995))))))</f>
        <v/>
      </c>
      <c r="D148" t="str">
        <f t="array" ref="D148">_xlfn.IFNA(INDEX(Colony!$N$21:$N$995, MATCH(1,COUNTIF(A148, Colony!$J$21:$J$995)*(--(ISBLANK(Colony!$L$21:$L$995))), 0)),"")</f>
        <v/>
      </c>
      <c r="E148" t="str">
        <f t="array" ref="E148">_xlfn.IFNA(INDEX(Colony!$F$21:$F$995, MATCH(1,COUNTIF(B148, Colony!$J$21:$J$995)*(--(ISBLANK(Colony!$L$21:$L$995))), 0)),"")</f>
        <v/>
      </c>
      <c r="F148">
        <f t="shared" si="5"/>
        <v>0</v>
      </c>
    </row>
    <row r="149" spans="1:6" x14ac:dyDescent="0.25">
      <c r="A149" t="str">
        <f t="array" ref="A149">_xlfn.IFNA(INDEX(Colony!$J$21:$J$995, MATCH(0, COUNTIF(A$4:A148,Colony!$J$21:$J$995), 0)),"")</f>
        <v/>
      </c>
      <c r="B149" t="str">
        <f t="array" ref="B149">_xlfn.IFNA(INDEX(Colony!$J$21:$J$995, MATCH(1,COUNTIF(A149, Colony!$J$21:$J$995)*(--(ISBLANK(Colony!$L$21:$L$995))), 0)),"")</f>
        <v/>
      </c>
      <c r="C149" t="str">
        <f t="array" ref="C149">IF(A149=0,0,IF(B149="","",SUM(COUNTIF(A149, Colony!$J$21:$J$995)*(--(ISBLANK(Colony!$L$21:$L$995))))))</f>
        <v/>
      </c>
      <c r="D149" t="str">
        <f t="array" ref="D149">_xlfn.IFNA(INDEX(Colony!$N$21:$N$995, MATCH(1,COUNTIF(A149, Colony!$J$21:$J$995)*(--(ISBLANK(Colony!$L$21:$L$995))), 0)),"")</f>
        <v/>
      </c>
      <c r="E149" t="str">
        <f t="array" ref="E149">_xlfn.IFNA(INDEX(Colony!$F$21:$F$995, MATCH(1,COUNTIF(B149, Colony!$J$21:$J$995)*(--(ISBLANK(Colony!$L$21:$L$995))), 0)),"")</f>
        <v/>
      </c>
      <c r="F149">
        <f t="shared" si="5"/>
        <v>0</v>
      </c>
    </row>
    <row r="150" spans="1:6" x14ac:dyDescent="0.25">
      <c r="A150" t="str">
        <f t="array" ref="A150">_xlfn.IFNA(INDEX(Colony!$J$21:$J$995, MATCH(0, COUNTIF(A$4:A149,Colony!$J$21:$J$995), 0)),"")</f>
        <v/>
      </c>
      <c r="B150" t="str">
        <f t="array" ref="B150">_xlfn.IFNA(INDEX(Colony!$J$21:$J$995, MATCH(1,COUNTIF(A150, Colony!$J$21:$J$995)*(--(ISBLANK(Colony!$L$21:$L$995))), 0)),"")</f>
        <v/>
      </c>
      <c r="C150" t="str">
        <f t="array" ref="C150">IF(A150=0,0,IF(B150="","",SUM(COUNTIF(A150, Colony!$J$21:$J$995)*(--(ISBLANK(Colony!$L$21:$L$995))))))</f>
        <v/>
      </c>
      <c r="D150" t="str">
        <f t="array" ref="D150">_xlfn.IFNA(INDEX(Colony!$N$21:$N$995, MATCH(1,COUNTIF(A150, Colony!$J$21:$J$995)*(--(ISBLANK(Colony!$L$21:$L$995))), 0)),"")</f>
        <v/>
      </c>
      <c r="E150" t="str">
        <f t="array" ref="E150">_xlfn.IFNA(INDEX(Colony!$F$21:$F$995, MATCH(1,COUNTIF(B150, Colony!$J$21:$J$995)*(--(ISBLANK(Colony!$L$21:$L$995))), 0)),"")</f>
        <v/>
      </c>
      <c r="F150">
        <f t="shared" si="5"/>
        <v>0</v>
      </c>
    </row>
    <row r="151" spans="1:6" x14ac:dyDescent="0.25">
      <c r="A151" t="str">
        <f t="array" ref="A151">_xlfn.IFNA(INDEX(Colony!$J$21:$J$995, MATCH(0, COUNTIF(A$4:A150,Colony!$J$21:$J$995), 0)),"")</f>
        <v/>
      </c>
      <c r="B151" t="str">
        <f t="array" ref="B151">_xlfn.IFNA(INDEX(Colony!$J$21:$J$995, MATCH(1,COUNTIF(A151, Colony!$J$21:$J$995)*(--(ISBLANK(Colony!$L$21:$L$995))), 0)),"")</f>
        <v/>
      </c>
      <c r="C151" t="str">
        <f t="array" ref="C151">IF(A151=0,0,IF(B151="","",SUM(COUNTIF(A151, Colony!$J$21:$J$995)*(--(ISBLANK(Colony!$L$21:$L$995))))))</f>
        <v/>
      </c>
      <c r="D151" t="str">
        <f t="array" ref="D151">_xlfn.IFNA(INDEX(Colony!$N$21:$N$995, MATCH(1,COUNTIF(A151, Colony!$J$21:$J$995)*(--(ISBLANK(Colony!$L$21:$L$995))), 0)),"")</f>
        <v/>
      </c>
      <c r="E151" t="str">
        <f t="array" ref="E151">_xlfn.IFNA(INDEX(Colony!$F$21:$F$995, MATCH(1,COUNTIF(B151, Colony!$J$21:$J$995)*(--(ISBLANK(Colony!$L$21:$L$995))), 0)),"")</f>
        <v/>
      </c>
      <c r="F151">
        <f t="shared" si="5"/>
        <v>0</v>
      </c>
    </row>
    <row r="152" spans="1:6" x14ac:dyDescent="0.25">
      <c r="A152" t="str">
        <f t="array" ref="A152">_xlfn.IFNA(INDEX(Colony!$J$21:$J$995, MATCH(0, COUNTIF(A$4:A151,Colony!$J$21:$J$995), 0)),"")</f>
        <v/>
      </c>
      <c r="B152" t="str">
        <f t="array" ref="B152">_xlfn.IFNA(INDEX(Colony!$J$21:$J$995, MATCH(1,COUNTIF(A152, Colony!$J$21:$J$995)*(--(ISBLANK(Colony!$L$21:$L$995))), 0)),"")</f>
        <v/>
      </c>
      <c r="C152" t="str">
        <f t="array" ref="C152">IF(A152=0,0,IF(B152="","",SUM(COUNTIF(A152, Colony!$J$21:$J$995)*(--(ISBLANK(Colony!$L$21:$L$995))))))</f>
        <v/>
      </c>
      <c r="D152" t="str">
        <f t="array" ref="D152">_xlfn.IFNA(INDEX(Colony!$N$21:$N$995, MATCH(1,COUNTIF(A152, Colony!$J$21:$J$995)*(--(ISBLANK(Colony!$L$21:$L$995))), 0)),"")</f>
        <v/>
      </c>
      <c r="E152" t="str">
        <f t="array" ref="E152">_xlfn.IFNA(INDEX(Colony!$F$21:$F$995, MATCH(1,COUNTIF(B152, Colony!$J$21:$J$995)*(--(ISBLANK(Colony!$L$21:$L$995))), 0)),"")</f>
        <v/>
      </c>
      <c r="F152">
        <f t="shared" si="5"/>
        <v>0</v>
      </c>
    </row>
    <row r="153" spans="1:6" x14ac:dyDescent="0.25">
      <c r="A153" t="str">
        <f t="array" ref="A153">_xlfn.IFNA(INDEX(Colony!$J$21:$J$995, MATCH(0, COUNTIF(A$4:A152,Colony!$J$21:$J$995), 0)),"")</f>
        <v/>
      </c>
      <c r="B153" t="str">
        <f t="array" ref="B153">_xlfn.IFNA(INDEX(Colony!$J$21:$J$995, MATCH(1,COUNTIF(A153, Colony!$J$21:$J$995)*(--(ISBLANK(Colony!$L$21:$L$995))), 0)),"")</f>
        <v/>
      </c>
      <c r="C153" t="str">
        <f t="array" ref="C153">IF(A153=0,0,IF(B153="","",SUM(COUNTIF(A153, Colony!$J$21:$J$995)*(--(ISBLANK(Colony!$L$21:$L$995))))))</f>
        <v/>
      </c>
      <c r="D153" t="str">
        <f t="array" ref="D153">_xlfn.IFNA(INDEX(Colony!$N$21:$N$995, MATCH(1,COUNTIF(A153, Colony!$J$21:$J$995)*(--(ISBLANK(Colony!$L$21:$L$995))), 0)),"")</f>
        <v/>
      </c>
      <c r="E153" t="str">
        <f t="array" ref="E153">_xlfn.IFNA(INDEX(Colony!$F$21:$F$995, MATCH(1,COUNTIF(B153, Colony!$J$21:$J$995)*(--(ISBLANK(Colony!$L$21:$L$995))), 0)),"")</f>
        <v/>
      </c>
      <c r="F153">
        <f t="shared" si="5"/>
        <v>0</v>
      </c>
    </row>
    <row r="154" spans="1:6" x14ac:dyDescent="0.25">
      <c r="A154" t="str">
        <f t="array" ref="A154">_xlfn.IFNA(INDEX(Colony!$J$21:$J$995, MATCH(0, COUNTIF(A$4:A153,Colony!$J$21:$J$995), 0)),"")</f>
        <v/>
      </c>
      <c r="B154" t="str">
        <f t="array" ref="B154">_xlfn.IFNA(INDEX(Colony!$J$21:$J$995, MATCH(1,COUNTIF(A154, Colony!$J$21:$J$995)*(--(ISBLANK(Colony!$L$21:$L$995))), 0)),"")</f>
        <v/>
      </c>
      <c r="C154" t="str">
        <f t="array" ref="C154">IF(A154=0,0,IF(B154="","",SUM(COUNTIF(A154, Colony!$J$21:$J$995)*(--(ISBLANK(Colony!$L$21:$L$995))))))</f>
        <v/>
      </c>
      <c r="D154" t="str">
        <f t="array" ref="D154">_xlfn.IFNA(INDEX(Colony!$N$21:$N$995, MATCH(1,COUNTIF(A154, Colony!$J$21:$J$995)*(--(ISBLANK(Colony!$L$21:$L$995))), 0)),"")</f>
        <v/>
      </c>
      <c r="E154" t="str">
        <f t="array" ref="E154">_xlfn.IFNA(INDEX(Colony!$F$21:$F$995, MATCH(1,COUNTIF(B154, Colony!$J$21:$J$995)*(--(ISBLANK(Colony!$L$21:$L$995))), 0)),"")</f>
        <v/>
      </c>
      <c r="F154">
        <f t="shared" si="5"/>
        <v>0</v>
      </c>
    </row>
    <row r="155" spans="1:6" x14ac:dyDescent="0.25">
      <c r="A155" t="str">
        <f t="array" ref="A155">_xlfn.IFNA(INDEX(Colony!$J$21:$J$995, MATCH(0, COUNTIF(A$4:A154,Colony!$J$21:$J$995), 0)),"")</f>
        <v/>
      </c>
      <c r="B155" t="str">
        <f t="array" ref="B155">_xlfn.IFNA(INDEX(Colony!$J$21:$J$995, MATCH(1,COUNTIF(A155, Colony!$J$21:$J$995)*(--(ISBLANK(Colony!$L$21:$L$995))), 0)),"")</f>
        <v/>
      </c>
      <c r="C155" t="str">
        <f t="array" ref="C155">IF(A155=0,0,IF(B155="","",SUM(COUNTIF(A155, Colony!$J$21:$J$995)*(--(ISBLANK(Colony!$L$21:$L$995))))))</f>
        <v/>
      </c>
      <c r="D155" t="str">
        <f t="array" ref="D155">_xlfn.IFNA(INDEX(Colony!$N$21:$N$995, MATCH(1,COUNTIF(A155, Colony!$J$21:$J$995)*(--(ISBLANK(Colony!$L$21:$L$995))), 0)),"")</f>
        <v/>
      </c>
      <c r="E155" t="str">
        <f t="array" ref="E155">_xlfn.IFNA(INDEX(Colony!$F$21:$F$995, MATCH(1,COUNTIF(B155, Colony!$J$21:$J$995)*(--(ISBLANK(Colony!$L$21:$L$995))), 0)),"")</f>
        <v/>
      </c>
      <c r="F155">
        <f t="shared" si="5"/>
        <v>0</v>
      </c>
    </row>
    <row r="156" spans="1:6" x14ac:dyDescent="0.25">
      <c r="A156" t="str">
        <f t="array" ref="A156">_xlfn.IFNA(INDEX(Colony!$J$21:$J$995, MATCH(0, COUNTIF(A$4:A155,Colony!$J$21:$J$995), 0)),"")</f>
        <v/>
      </c>
      <c r="B156" t="str">
        <f t="array" ref="B156">_xlfn.IFNA(INDEX(Colony!$J$21:$J$995, MATCH(1,COUNTIF(A156, Colony!$J$21:$J$995)*(--(ISBLANK(Colony!$L$21:$L$995))), 0)),"")</f>
        <v/>
      </c>
      <c r="C156" t="str">
        <f t="array" ref="C156">IF(A156=0,0,IF(B156="","",SUM(COUNTIF(A156, Colony!$J$21:$J$995)*(--(ISBLANK(Colony!$L$21:$L$995))))))</f>
        <v/>
      </c>
      <c r="D156" t="str">
        <f t="array" ref="D156">_xlfn.IFNA(INDEX(Colony!$N$21:$N$995, MATCH(1,COUNTIF(A156, Colony!$J$21:$J$995)*(--(ISBLANK(Colony!$L$21:$L$995))), 0)),"")</f>
        <v/>
      </c>
      <c r="E156" t="str">
        <f t="array" ref="E156">_xlfn.IFNA(INDEX(Colony!$F$21:$F$995, MATCH(1,COUNTIF(B156, Colony!$J$21:$J$995)*(--(ISBLANK(Colony!$L$21:$L$995))), 0)),"")</f>
        <v/>
      </c>
      <c r="F156">
        <f t="shared" si="5"/>
        <v>0</v>
      </c>
    </row>
    <row r="157" spans="1:6" x14ac:dyDescent="0.25">
      <c r="A157" t="str">
        <f t="array" ref="A157">_xlfn.IFNA(INDEX(Colony!$J$21:$J$995, MATCH(0, COUNTIF(A$4:A156,Colony!$J$21:$J$995), 0)),"")</f>
        <v/>
      </c>
      <c r="B157" t="str">
        <f t="array" ref="B157">_xlfn.IFNA(INDEX(Colony!$J$21:$J$995, MATCH(1,COUNTIF(A157, Colony!$J$21:$J$995)*(--(ISBLANK(Colony!$L$21:$L$995))), 0)),"")</f>
        <v/>
      </c>
      <c r="C157" t="str">
        <f t="array" ref="C157">IF(A157=0,0,IF(B157="","",SUM(COUNTIF(A157, Colony!$J$21:$J$995)*(--(ISBLANK(Colony!$L$21:$L$995))))))</f>
        <v/>
      </c>
      <c r="D157" t="str">
        <f t="array" ref="D157">_xlfn.IFNA(INDEX(Colony!$N$21:$N$995, MATCH(1,COUNTIF(A157, Colony!$J$21:$J$995)*(--(ISBLANK(Colony!$L$21:$L$995))), 0)),"")</f>
        <v/>
      </c>
      <c r="E157" t="str">
        <f t="array" ref="E157">_xlfn.IFNA(INDEX(Colony!$F$21:$F$995, MATCH(1,COUNTIF(B157, Colony!$J$21:$J$995)*(--(ISBLANK(Colony!$L$21:$L$995))), 0)),"")</f>
        <v/>
      </c>
      <c r="F157">
        <f t="shared" si="5"/>
        <v>0</v>
      </c>
    </row>
    <row r="158" spans="1:6" x14ac:dyDescent="0.25">
      <c r="A158" t="str">
        <f t="array" ref="A158">_xlfn.IFNA(INDEX(Colony!$J$21:$J$995, MATCH(0, COUNTIF(A$4:A157,Colony!$J$21:$J$995), 0)),"")</f>
        <v/>
      </c>
      <c r="B158" t="str">
        <f t="array" ref="B158">_xlfn.IFNA(INDEX(Colony!$J$21:$J$995, MATCH(1,COUNTIF(A158, Colony!$J$21:$J$995)*(--(ISBLANK(Colony!$L$21:$L$995))), 0)),"")</f>
        <v/>
      </c>
      <c r="C158" t="str">
        <f t="array" ref="C158">IF(A158=0,0,IF(B158="","",SUM(COUNTIF(A158, Colony!$J$21:$J$995)*(--(ISBLANK(Colony!$L$21:$L$995))))))</f>
        <v/>
      </c>
      <c r="D158" t="str">
        <f t="array" ref="D158">_xlfn.IFNA(INDEX(Colony!$N$21:$N$995, MATCH(1,COUNTIF(A158, Colony!$J$21:$J$995)*(--(ISBLANK(Colony!$L$21:$L$995))), 0)),"")</f>
        <v/>
      </c>
      <c r="E158" t="str">
        <f t="array" ref="E158">_xlfn.IFNA(INDEX(Colony!$F$21:$F$995, MATCH(1,COUNTIF(B158, Colony!$J$21:$J$995)*(--(ISBLANK(Colony!$L$21:$L$995))), 0)),"")</f>
        <v/>
      </c>
      <c r="F158">
        <f t="shared" si="5"/>
        <v>0</v>
      </c>
    </row>
    <row r="159" spans="1:6" x14ac:dyDescent="0.25">
      <c r="A159" t="str">
        <f t="array" ref="A159">_xlfn.IFNA(INDEX(Colony!$J$21:$J$995, MATCH(0, COUNTIF(A$4:A158,Colony!$J$21:$J$995), 0)),"")</f>
        <v/>
      </c>
      <c r="B159" t="str">
        <f t="array" ref="B159">_xlfn.IFNA(INDEX(Colony!$J$21:$J$995, MATCH(1,COUNTIF(A159, Colony!$J$21:$J$995)*(--(ISBLANK(Colony!$L$21:$L$995))), 0)),"")</f>
        <v/>
      </c>
      <c r="C159" t="str">
        <f t="array" ref="C159">IF(A159=0,0,IF(B159="","",SUM(COUNTIF(A159, Colony!$J$21:$J$995)*(--(ISBLANK(Colony!$L$21:$L$995))))))</f>
        <v/>
      </c>
      <c r="D159" t="str">
        <f t="array" ref="D159">_xlfn.IFNA(INDEX(Colony!$N$21:$N$995, MATCH(1,COUNTIF(A159, Colony!$J$21:$J$995)*(--(ISBLANK(Colony!$L$21:$L$995))), 0)),"")</f>
        <v/>
      </c>
      <c r="E159" t="str">
        <f t="array" ref="E159">_xlfn.IFNA(INDEX(Colony!$F$21:$F$995, MATCH(1,COUNTIF(B159, Colony!$J$21:$J$995)*(--(ISBLANK(Colony!$L$21:$L$995))), 0)),"")</f>
        <v/>
      </c>
      <c r="F159">
        <f t="shared" si="5"/>
        <v>0</v>
      </c>
    </row>
    <row r="160" spans="1:6" x14ac:dyDescent="0.25">
      <c r="A160" t="str">
        <f t="array" ref="A160">_xlfn.IFNA(INDEX(Colony!$J$21:$J$995, MATCH(0, COUNTIF(A$4:A159,Colony!$J$21:$J$995), 0)),"")</f>
        <v/>
      </c>
      <c r="B160" t="str">
        <f t="array" ref="B160">_xlfn.IFNA(INDEX(Colony!$J$21:$J$995, MATCH(1,COUNTIF(A160, Colony!$J$21:$J$995)*(--(ISBLANK(Colony!$L$21:$L$995))), 0)),"")</f>
        <v/>
      </c>
      <c r="C160" t="str">
        <f t="array" ref="C160">IF(A160=0,0,IF(B160="","",SUM(COUNTIF(A160, Colony!$J$21:$J$995)*(--(ISBLANK(Colony!$L$21:$L$995))))))</f>
        <v/>
      </c>
      <c r="D160" t="str">
        <f t="array" ref="D160">_xlfn.IFNA(INDEX(Colony!$N$21:$N$995, MATCH(1,COUNTIF(A160, Colony!$J$21:$J$995)*(--(ISBLANK(Colony!$L$21:$L$995))), 0)),"")</f>
        <v/>
      </c>
      <c r="E160" t="str">
        <f t="array" ref="E160">_xlfn.IFNA(INDEX(Colony!$F$21:$F$995, MATCH(1,COUNTIF(B160, Colony!$J$21:$J$995)*(--(ISBLANK(Colony!$L$21:$L$995))), 0)),"")</f>
        <v/>
      </c>
      <c r="F160">
        <f t="shared" si="5"/>
        <v>0</v>
      </c>
    </row>
    <row r="161" spans="1:6" x14ac:dyDescent="0.25">
      <c r="A161" t="str">
        <f t="array" ref="A161">_xlfn.IFNA(INDEX(Colony!$J$21:$J$995, MATCH(0, COUNTIF(A$4:A160,Colony!$J$21:$J$995), 0)),"")</f>
        <v/>
      </c>
      <c r="B161" t="str">
        <f t="array" ref="B161">_xlfn.IFNA(INDEX(Colony!$J$21:$J$995, MATCH(1,COUNTIF(A161, Colony!$J$21:$J$995)*(--(ISBLANK(Colony!$L$21:$L$995))), 0)),"")</f>
        <v/>
      </c>
      <c r="C161" t="str">
        <f t="array" ref="C161">IF(A161=0,0,IF(B161="","",SUM(COUNTIF(A161, Colony!$J$21:$J$995)*(--(ISBLANK(Colony!$L$21:$L$995))))))</f>
        <v/>
      </c>
      <c r="D161" t="str">
        <f t="array" ref="D161">_xlfn.IFNA(INDEX(Colony!$N$21:$N$995, MATCH(1,COUNTIF(A161, Colony!$J$21:$J$995)*(--(ISBLANK(Colony!$L$21:$L$995))), 0)),"")</f>
        <v/>
      </c>
      <c r="E161" t="str">
        <f t="array" ref="E161">_xlfn.IFNA(INDEX(Colony!$F$21:$F$995, MATCH(1,COUNTIF(B161, Colony!$J$21:$J$995)*(--(ISBLANK(Colony!$L$21:$L$995))), 0)),"")</f>
        <v/>
      </c>
      <c r="F161">
        <f t="shared" si="5"/>
        <v>0</v>
      </c>
    </row>
    <row r="162" spans="1:6" x14ac:dyDescent="0.25">
      <c r="A162" t="str">
        <f t="array" ref="A162">_xlfn.IFNA(INDEX(Colony!$J$21:$J$995, MATCH(0, COUNTIF(A$4:A161,Colony!$J$21:$J$995), 0)),"")</f>
        <v/>
      </c>
      <c r="B162" t="str">
        <f t="array" ref="B162">_xlfn.IFNA(INDEX(Colony!$J$21:$J$995, MATCH(1,COUNTIF(A162, Colony!$J$21:$J$995)*(--(ISBLANK(Colony!$L$21:$L$995))), 0)),"")</f>
        <v/>
      </c>
      <c r="C162" t="str">
        <f t="array" ref="C162">IF(A162=0,0,IF(B162="","",SUM(COUNTIF(A162, Colony!$J$21:$J$995)*(--(ISBLANK(Colony!$L$21:$L$995))))))</f>
        <v/>
      </c>
      <c r="D162" t="str">
        <f t="array" ref="D162">_xlfn.IFNA(INDEX(Colony!$N$21:$N$995, MATCH(1,COUNTIF(A162, Colony!$J$21:$J$995)*(--(ISBLANK(Colony!$L$21:$L$995))), 0)),"")</f>
        <v/>
      </c>
      <c r="E162" t="str">
        <f t="array" ref="E162">_xlfn.IFNA(INDEX(Colony!$F$21:$F$995, MATCH(1,COUNTIF(B162, Colony!$J$21:$J$995)*(--(ISBLANK(Colony!$L$21:$L$995))), 0)),"")</f>
        <v/>
      </c>
      <c r="F162">
        <f t="shared" si="5"/>
        <v>0</v>
      </c>
    </row>
    <row r="163" spans="1:6" x14ac:dyDescent="0.25">
      <c r="A163" t="str">
        <f t="array" ref="A163">_xlfn.IFNA(INDEX(Colony!$J$21:$J$995, MATCH(0, COUNTIF(A$4:A162,Colony!$J$21:$J$995), 0)),"")</f>
        <v/>
      </c>
      <c r="B163" t="str">
        <f t="array" ref="B163">_xlfn.IFNA(INDEX(Colony!$J$21:$J$995, MATCH(1,COUNTIF(A163, Colony!$J$21:$J$995)*(--(ISBLANK(Colony!$L$21:$L$995))), 0)),"")</f>
        <v/>
      </c>
      <c r="C163" t="str">
        <f t="array" ref="C163">IF(A163=0,0,IF(B163="","",SUM(COUNTIF(A163, Colony!$J$21:$J$995)*(--(ISBLANK(Colony!$L$21:$L$995))))))</f>
        <v/>
      </c>
      <c r="D163" t="str">
        <f t="array" ref="D163">_xlfn.IFNA(INDEX(Colony!$N$21:$N$995, MATCH(1,COUNTIF(A163, Colony!$J$21:$J$995)*(--(ISBLANK(Colony!$L$21:$L$995))), 0)),"")</f>
        <v/>
      </c>
      <c r="E163" t="str">
        <f t="array" ref="E163">_xlfn.IFNA(INDEX(Colony!$F$21:$F$995, MATCH(1,COUNTIF(B163, Colony!$J$21:$J$995)*(--(ISBLANK(Colony!$L$21:$L$995))), 0)),"")</f>
        <v/>
      </c>
      <c r="F163">
        <f t="shared" si="5"/>
        <v>0</v>
      </c>
    </row>
    <row r="164" spans="1:6" x14ac:dyDescent="0.25">
      <c r="A164" t="str">
        <f t="array" ref="A164">_xlfn.IFNA(INDEX(Colony!$J$21:$J$995, MATCH(0, COUNTIF(A$4:A163,Colony!$J$21:$J$995), 0)),"")</f>
        <v/>
      </c>
      <c r="B164" t="str">
        <f t="array" ref="B164">_xlfn.IFNA(INDEX(Colony!$J$21:$J$995, MATCH(1,COUNTIF(A164, Colony!$J$21:$J$995)*(--(ISBLANK(Colony!$L$21:$L$995))), 0)),"")</f>
        <v/>
      </c>
      <c r="C164" t="str">
        <f t="array" ref="C164">IF(A164=0,0,IF(B164="","",SUM(COUNTIF(A164, Colony!$J$21:$J$995)*(--(ISBLANK(Colony!$L$21:$L$995))))))</f>
        <v/>
      </c>
      <c r="D164" t="str">
        <f t="array" ref="D164">_xlfn.IFNA(INDEX(Colony!$N$21:$N$995, MATCH(1,COUNTIF(A164, Colony!$J$21:$J$995)*(--(ISBLANK(Colony!$L$21:$L$995))), 0)),"")</f>
        <v/>
      </c>
      <c r="E164" t="str">
        <f t="array" ref="E164">_xlfn.IFNA(INDEX(Colony!$F$21:$F$995, MATCH(1,COUNTIF(B164, Colony!$J$21:$J$995)*(--(ISBLANK(Colony!$L$21:$L$995))), 0)),"")</f>
        <v/>
      </c>
      <c r="F164">
        <f t="shared" si="5"/>
        <v>0</v>
      </c>
    </row>
    <row r="165" spans="1:6" x14ac:dyDescent="0.25">
      <c r="A165" t="str">
        <f t="array" ref="A165">_xlfn.IFNA(INDEX(Colony!$J$21:$J$995, MATCH(0, COUNTIF(A$4:A164,Colony!$J$21:$J$995), 0)),"")</f>
        <v/>
      </c>
      <c r="B165" t="str">
        <f t="array" ref="B165">_xlfn.IFNA(INDEX(Colony!$J$21:$J$995, MATCH(1,COUNTIF(A165, Colony!$J$21:$J$995)*(--(ISBLANK(Colony!$L$21:$L$995))), 0)),"")</f>
        <v/>
      </c>
      <c r="C165" t="str">
        <f t="array" ref="C165">IF(A165=0,0,IF(B165="","",SUM(COUNTIF(A165, Colony!$J$21:$J$995)*(--(ISBLANK(Colony!$L$21:$L$995))))))</f>
        <v/>
      </c>
      <c r="D165" t="str">
        <f t="array" ref="D165">_xlfn.IFNA(INDEX(Colony!$N$21:$N$995, MATCH(1,COUNTIF(A165, Colony!$J$21:$J$995)*(--(ISBLANK(Colony!$L$21:$L$995))), 0)),"")</f>
        <v/>
      </c>
      <c r="E165" t="str">
        <f t="array" ref="E165">_xlfn.IFNA(INDEX(Colony!$F$21:$F$995, MATCH(1,COUNTIF(B165, Colony!$J$21:$J$995)*(--(ISBLANK(Colony!$L$21:$L$995))), 0)),"")</f>
        <v/>
      </c>
      <c r="F165">
        <f t="shared" si="5"/>
        <v>0</v>
      </c>
    </row>
    <row r="166" spans="1:6" x14ac:dyDescent="0.25">
      <c r="A166" t="str">
        <f t="array" ref="A166">_xlfn.IFNA(INDEX(Colony!$J$21:$J$995, MATCH(0, COUNTIF(A$4:A165,Colony!$J$21:$J$995), 0)),"")</f>
        <v/>
      </c>
      <c r="B166" t="str">
        <f t="array" ref="B166">_xlfn.IFNA(INDEX(Colony!$J$21:$J$995, MATCH(1,COUNTIF(A166, Colony!$J$21:$J$995)*(--(ISBLANK(Colony!$L$21:$L$995))), 0)),"")</f>
        <v/>
      </c>
      <c r="C166" t="str">
        <f t="array" ref="C166">IF(A166=0,0,IF(B166="","",SUM(COUNTIF(A166, Colony!$J$21:$J$995)*(--(ISBLANK(Colony!$L$21:$L$995))))))</f>
        <v/>
      </c>
      <c r="D166" t="str">
        <f t="array" ref="D166">_xlfn.IFNA(INDEX(Colony!$N$21:$N$995, MATCH(1,COUNTIF(A166, Colony!$J$21:$J$995)*(--(ISBLANK(Colony!$L$21:$L$995))), 0)),"")</f>
        <v/>
      </c>
      <c r="E166" t="str">
        <f t="array" ref="E166">_xlfn.IFNA(INDEX(Colony!$F$21:$F$995, MATCH(1,COUNTIF(B166, Colony!$J$21:$J$995)*(--(ISBLANK(Colony!$L$21:$L$995))), 0)),"")</f>
        <v/>
      </c>
      <c r="F166">
        <f t="shared" si="5"/>
        <v>0</v>
      </c>
    </row>
    <row r="167" spans="1:6" x14ac:dyDescent="0.25">
      <c r="A167" t="str">
        <f t="array" ref="A167">_xlfn.IFNA(INDEX(Colony!$J$21:$J$995, MATCH(0, COUNTIF(A$4:A166,Colony!$J$21:$J$995), 0)),"")</f>
        <v/>
      </c>
      <c r="B167" t="str">
        <f t="array" ref="B167">_xlfn.IFNA(INDEX(Colony!$J$21:$J$995, MATCH(1,COUNTIF(A167, Colony!$J$21:$J$995)*(--(ISBLANK(Colony!$L$21:$L$995))), 0)),"")</f>
        <v/>
      </c>
      <c r="C167" t="str">
        <f t="array" ref="C167">IF(A167=0,0,IF(B167="","",SUM(COUNTIF(A167, Colony!$J$21:$J$995)*(--(ISBLANK(Colony!$L$21:$L$995))))))</f>
        <v/>
      </c>
      <c r="D167" t="str">
        <f t="array" ref="D167">_xlfn.IFNA(INDEX(Colony!$N$21:$N$995, MATCH(1,COUNTIF(A167, Colony!$J$21:$J$995)*(--(ISBLANK(Colony!$L$21:$L$995))), 0)),"")</f>
        <v/>
      </c>
      <c r="E167" t="str">
        <f t="array" ref="E167">_xlfn.IFNA(INDEX(Colony!$F$21:$F$995, MATCH(1,COUNTIF(B167, Colony!$J$21:$J$995)*(--(ISBLANK(Colony!$L$21:$L$995))), 0)),"")</f>
        <v/>
      </c>
      <c r="F167">
        <f t="shared" si="5"/>
        <v>0</v>
      </c>
    </row>
    <row r="168" spans="1:6" x14ac:dyDescent="0.25">
      <c r="A168" t="str">
        <f t="array" ref="A168">_xlfn.IFNA(INDEX(Colony!$J$21:$J$995, MATCH(0, COUNTIF(A$4:A167,Colony!$J$21:$J$995), 0)),"")</f>
        <v/>
      </c>
      <c r="B168" t="str">
        <f t="array" ref="B168">_xlfn.IFNA(INDEX(Colony!$J$21:$J$995, MATCH(1,COUNTIF(A168, Colony!$J$21:$J$995)*(--(ISBLANK(Colony!$L$21:$L$995))), 0)),"")</f>
        <v/>
      </c>
      <c r="C168" t="str">
        <f t="array" ref="C168">IF(A168=0,0,IF(B168="","",SUM(COUNTIF(A168, Colony!$J$21:$J$995)*(--(ISBLANK(Colony!$L$21:$L$995))))))</f>
        <v/>
      </c>
      <c r="D168" t="str">
        <f t="array" ref="D168">_xlfn.IFNA(INDEX(Colony!$N$21:$N$995, MATCH(1,COUNTIF(A168, Colony!$J$21:$J$995)*(--(ISBLANK(Colony!$L$21:$L$995))), 0)),"")</f>
        <v/>
      </c>
      <c r="E168" t="str">
        <f t="array" ref="E168">_xlfn.IFNA(INDEX(Colony!$F$21:$F$995, MATCH(1,COUNTIF(B168, Colony!$J$21:$J$995)*(--(ISBLANK(Colony!$L$21:$L$995))), 0)),"")</f>
        <v/>
      </c>
      <c r="F168">
        <f t="shared" si="5"/>
        <v>0</v>
      </c>
    </row>
    <row r="169" spans="1:6" x14ac:dyDescent="0.25">
      <c r="A169" t="str">
        <f t="array" ref="A169">_xlfn.IFNA(INDEX(Colony!$J$21:$J$995, MATCH(0, COUNTIF(A$4:A168,Colony!$J$21:$J$995), 0)),"")</f>
        <v/>
      </c>
      <c r="B169" t="str">
        <f t="array" ref="B169">_xlfn.IFNA(INDEX(Colony!$J$21:$J$995, MATCH(1,COUNTIF(A169, Colony!$J$21:$J$995)*(--(ISBLANK(Colony!$L$21:$L$995))), 0)),"")</f>
        <v/>
      </c>
      <c r="C169" t="str">
        <f t="array" ref="C169">IF(A169=0,0,IF(B169="","",SUM(COUNTIF(A169, Colony!$J$21:$J$995)*(--(ISBLANK(Colony!$L$21:$L$995))))))</f>
        <v/>
      </c>
      <c r="D169" t="str">
        <f t="array" ref="D169">_xlfn.IFNA(INDEX(Colony!$N$21:$N$995, MATCH(1,COUNTIF(A169, Colony!$J$21:$J$995)*(--(ISBLANK(Colony!$L$21:$L$995))), 0)),"")</f>
        <v/>
      </c>
      <c r="E169" t="str">
        <f t="array" ref="E169">_xlfn.IFNA(INDEX(Colony!$F$21:$F$995, MATCH(1,COUNTIF(B169, Colony!$J$21:$J$995)*(--(ISBLANK(Colony!$L$21:$L$995))), 0)),"")</f>
        <v/>
      </c>
      <c r="F169">
        <f t="shared" si="5"/>
        <v>0</v>
      </c>
    </row>
    <row r="170" spans="1:6" x14ac:dyDescent="0.25">
      <c r="A170" t="str">
        <f t="array" ref="A170">_xlfn.IFNA(INDEX(Colony!$J$21:$J$995, MATCH(0, COUNTIF(A$4:A169,Colony!$J$21:$J$995), 0)),"")</f>
        <v/>
      </c>
      <c r="B170" t="str">
        <f t="array" ref="B170">_xlfn.IFNA(INDEX(Colony!$J$21:$J$995, MATCH(1,COUNTIF(A170, Colony!$J$21:$J$995)*(--(ISBLANK(Colony!$L$21:$L$995))), 0)),"")</f>
        <v/>
      </c>
      <c r="C170" t="str">
        <f t="array" ref="C170">IF(A170=0,0,IF(B170="","",SUM(COUNTIF(A170, Colony!$J$21:$J$995)*(--(ISBLANK(Colony!$L$21:$L$995))))))</f>
        <v/>
      </c>
      <c r="D170" t="str">
        <f t="array" ref="D170">_xlfn.IFNA(INDEX(Colony!$N$21:$N$995, MATCH(1,COUNTIF(A170, Colony!$J$21:$J$995)*(--(ISBLANK(Colony!$L$21:$L$995))), 0)),"")</f>
        <v/>
      </c>
      <c r="E170" t="str">
        <f t="array" ref="E170">_xlfn.IFNA(INDEX(Colony!$F$21:$F$995, MATCH(1,COUNTIF(B170, Colony!$J$21:$J$995)*(--(ISBLANK(Colony!$L$21:$L$995))), 0)),"")</f>
        <v/>
      </c>
      <c r="F170">
        <f t="shared" si="5"/>
        <v>0</v>
      </c>
    </row>
    <row r="171" spans="1:6" x14ac:dyDescent="0.25">
      <c r="A171" t="str">
        <f t="array" ref="A171">_xlfn.IFNA(INDEX(Colony!$J$21:$J$995, MATCH(0, COUNTIF(A$4:A170,Colony!$J$21:$J$995), 0)),"")</f>
        <v/>
      </c>
      <c r="B171" t="str">
        <f t="array" ref="B171">_xlfn.IFNA(INDEX(Colony!$J$21:$J$995, MATCH(1,COUNTIF(A171, Colony!$J$21:$J$995)*(--(ISBLANK(Colony!$L$21:$L$995))), 0)),"")</f>
        <v/>
      </c>
      <c r="C171" t="str">
        <f t="array" ref="C171">IF(A171=0,0,IF(B171="","",SUM(COUNTIF(A171, Colony!$J$21:$J$995)*(--(ISBLANK(Colony!$L$21:$L$995))))))</f>
        <v/>
      </c>
      <c r="D171" t="str">
        <f t="array" ref="D171">_xlfn.IFNA(INDEX(Colony!$N$21:$N$995, MATCH(1,COUNTIF(A171, Colony!$J$21:$J$995)*(--(ISBLANK(Colony!$L$21:$L$995))), 0)),"")</f>
        <v/>
      </c>
      <c r="E171" t="str">
        <f t="array" ref="E171">_xlfn.IFNA(INDEX(Colony!$F$21:$F$995, MATCH(1,COUNTIF(B171, Colony!$J$21:$J$995)*(--(ISBLANK(Colony!$L$21:$L$995))), 0)),"")</f>
        <v/>
      </c>
      <c r="F171">
        <f t="shared" si="5"/>
        <v>0</v>
      </c>
    </row>
    <row r="172" spans="1:6" x14ac:dyDescent="0.25">
      <c r="A172" t="str">
        <f t="array" ref="A172">_xlfn.IFNA(INDEX(Colony!$J$21:$J$995, MATCH(0, COUNTIF(A$4:A171,Colony!$J$21:$J$995), 0)),"")</f>
        <v/>
      </c>
      <c r="B172" t="str">
        <f t="array" ref="B172">_xlfn.IFNA(INDEX(Colony!$J$21:$J$995, MATCH(1,COUNTIF(A172, Colony!$J$21:$J$995)*(--(ISBLANK(Colony!$L$21:$L$995))), 0)),"")</f>
        <v/>
      </c>
      <c r="C172" t="str">
        <f t="array" ref="C172">IF(A172=0,0,IF(B172="","",SUM(COUNTIF(A172, Colony!$J$21:$J$995)*(--(ISBLANK(Colony!$L$21:$L$995))))))</f>
        <v/>
      </c>
      <c r="D172" t="str">
        <f t="array" ref="D172">_xlfn.IFNA(INDEX(Colony!$N$21:$N$995, MATCH(1,COUNTIF(A172, Colony!$J$21:$J$995)*(--(ISBLANK(Colony!$L$21:$L$995))), 0)),"")</f>
        <v/>
      </c>
      <c r="E172" t="str">
        <f t="array" ref="E172">_xlfn.IFNA(INDEX(Colony!$F$21:$F$995, MATCH(1,COUNTIF(B172, Colony!$J$21:$J$995)*(--(ISBLANK(Colony!$L$21:$L$995))), 0)),"")</f>
        <v/>
      </c>
      <c r="F172">
        <f t="shared" si="5"/>
        <v>0</v>
      </c>
    </row>
    <row r="173" spans="1:6" x14ac:dyDescent="0.25">
      <c r="A173" t="str">
        <f t="array" ref="A173">_xlfn.IFNA(INDEX(Colony!$J$21:$J$995, MATCH(0, COUNTIF(A$4:A172,Colony!$J$21:$J$995), 0)),"")</f>
        <v/>
      </c>
      <c r="B173" t="str">
        <f t="array" ref="B173">_xlfn.IFNA(INDEX(Colony!$J$21:$J$995, MATCH(1,COUNTIF(A173, Colony!$J$21:$J$995)*(--(ISBLANK(Colony!$L$21:$L$995))), 0)),"")</f>
        <v/>
      </c>
      <c r="C173" t="str">
        <f t="array" ref="C173">IF(A173=0,0,IF(B173="","",SUM(COUNTIF(A173, Colony!$J$21:$J$995)*(--(ISBLANK(Colony!$L$21:$L$995))))))</f>
        <v/>
      </c>
      <c r="D173" t="str">
        <f t="array" ref="D173">_xlfn.IFNA(INDEX(Colony!$N$21:$N$995, MATCH(1,COUNTIF(A173, Colony!$J$21:$J$995)*(--(ISBLANK(Colony!$L$21:$L$995))), 0)),"")</f>
        <v/>
      </c>
      <c r="E173" t="str">
        <f t="array" ref="E173">_xlfn.IFNA(INDEX(Colony!$F$21:$F$995, MATCH(1,COUNTIF(B173, Colony!$J$21:$J$995)*(--(ISBLANK(Colony!$L$21:$L$995))), 0)),"")</f>
        <v/>
      </c>
      <c r="F173">
        <f t="shared" si="5"/>
        <v>0</v>
      </c>
    </row>
    <row r="174" spans="1:6" x14ac:dyDescent="0.25">
      <c r="A174" t="str">
        <f t="array" ref="A174">_xlfn.IFNA(INDEX(Colony!$J$21:$J$995, MATCH(0, COUNTIF(A$4:A173,Colony!$J$21:$J$995), 0)),"")</f>
        <v/>
      </c>
      <c r="B174" t="str">
        <f t="array" ref="B174">_xlfn.IFNA(INDEX(Colony!$J$21:$J$995, MATCH(1,COUNTIF(A174, Colony!$J$21:$J$995)*(--(ISBLANK(Colony!$L$21:$L$995))), 0)),"")</f>
        <v/>
      </c>
      <c r="C174" t="str">
        <f t="array" ref="C174">IF(A174=0,0,IF(B174="","",SUM(COUNTIF(A174, Colony!$J$21:$J$995)*(--(ISBLANK(Colony!$L$21:$L$995))))))</f>
        <v/>
      </c>
      <c r="D174" t="str">
        <f t="array" ref="D174">_xlfn.IFNA(INDEX(Colony!$N$21:$N$995, MATCH(1,COUNTIF(A174, Colony!$J$21:$J$995)*(--(ISBLANK(Colony!$L$21:$L$995))), 0)),"")</f>
        <v/>
      </c>
      <c r="E174" t="str">
        <f t="array" ref="E174">_xlfn.IFNA(INDEX(Colony!$F$21:$F$995, MATCH(1,COUNTIF(B174, Colony!$J$21:$J$995)*(--(ISBLANK(Colony!$L$21:$L$995))), 0)),"")</f>
        <v/>
      </c>
      <c r="F174">
        <f t="shared" si="5"/>
        <v>0</v>
      </c>
    </row>
    <row r="175" spans="1:6" x14ac:dyDescent="0.25">
      <c r="A175" t="str">
        <f t="array" ref="A175">_xlfn.IFNA(INDEX(Colony!$J$21:$J$995, MATCH(0, COUNTIF(A$4:A174,Colony!$J$21:$J$995), 0)),"")</f>
        <v/>
      </c>
      <c r="B175" t="str">
        <f t="array" ref="B175">_xlfn.IFNA(INDEX(Colony!$J$21:$J$995, MATCH(1,COUNTIF(A175, Colony!$J$21:$J$995)*(--(ISBLANK(Colony!$L$21:$L$995))), 0)),"")</f>
        <v/>
      </c>
      <c r="C175" t="str">
        <f t="array" ref="C175">IF(A175=0,0,IF(B175="","",SUM(COUNTIF(A175, Colony!$J$21:$J$995)*(--(ISBLANK(Colony!$L$21:$L$995))))))</f>
        <v/>
      </c>
      <c r="D175" t="str">
        <f t="array" ref="D175">_xlfn.IFNA(INDEX(Colony!$N$21:$N$995, MATCH(1,COUNTIF(A175, Colony!$J$21:$J$995)*(--(ISBLANK(Colony!$L$21:$L$995))), 0)),"")</f>
        <v/>
      </c>
      <c r="E175" t="str">
        <f t="array" ref="E175">_xlfn.IFNA(INDEX(Colony!$F$21:$F$995, MATCH(1,COUNTIF(B175, Colony!$J$21:$J$995)*(--(ISBLANK(Colony!$L$21:$L$995))), 0)),"")</f>
        <v/>
      </c>
      <c r="F175">
        <f t="shared" si="5"/>
        <v>0</v>
      </c>
    </row>
    <row r="176" spans="1:6" x14ac:dyDescent="0.25">
      <c r="A176" t="str">
        <f t="array" ref="A176">_xlfn.IFNA(INDEX(Colony!$J$21:$J$995, MATCH(0, COUNTIF(A$4:A175,Colony!$J$21:$J$995), 0)),"")</f>
        <v/>
      </c>
      <c r="B176" t="str">
        <f t="array" ref="B176">_xlfn.IFNA(INDEX(Colony!$J$21:$J$995, MATCH(1,COUNTIF(A176, Colony!$J$21:$J$995)*(--(ISBLANK(Colony!$L$21:$L$995))), 0)),"")</f>
        <v/>
      </c>
      <c r="C176" t="str">
        <f t="array" ref="C176">IF(A176=0,0,IF(B176="","",SUM(COUNTIF(A176, Colony!$J$21:$J$995)*(--(ISBLANK(Colony!$L$21:$L$995))))))</f>
        <v/>
      </c>
      <c r="D176" t="str">
        <f t="array" ref="D176">_xlfn.IFNA(INDEX(Colony!$N$21:$N$995, MATCH(1,COUNTIF(A176, Colony!$J$21:$J$995)*(--(ISBLANK(Colony!$L$21:$L$995))), 0)),"")</f>
        <v/>
      </c>
      <c r="E176" t="str">
        <f t="array" ref="E176">_xlfn.IFNA(INDEX(Colony!$F$21:$F$995, MATCH(1,COUNTIF(B176, Colony!$J$21:$J$995)*(--(ISBLANK(Colony!$L$21:$L$995))), 0)),"")</f>
        <v/>
      </c>
      <c r="F176">
        <f t="shared" si="5"/>
        <v>0</v>
      </c>
    </row>
    <row r="177" spans="1:6" x14ac:dyDescent="0.25">
      <c r="A177" t="str">
        <f t="array" ref="A177">_xlfn.IFNA(INDEX(Colony!$J$21:$J$995, MATCH(0, COUNTIF(A$4:A176,Colony!$J$21:$J$995), 0)),"")</f>
        <v/>
      </c>
      <c r="B177" t="str">
        <f t="array" ref="B177">_xlfn.IFNA(INDEX(Colony!$J$21:$J$995, MATCH(1,COUNTIF(A177, Colony!$J$21:$J$995)*(--(ISBLANK(Colony!$L$21:$L$995))), 0)),"")</f>
        <v/>
      </c>
      <c r="C177" t="str">
        <f t="array" ref="C177">IF(A177=0,0,IF(B177="","",SUM(COUNTIF(A177, Colony!$J$21:$J$995)*(--(ISBLANK(Colony!$L$21:$L$995))))))</f>
        <v/>
      </c>
      <c r="D177" t="str">
        <f t="array" ref="D177">_xlfn.IFNA(INDEX(Colony!$N$21:$N$995, MATCH(1,COUNTIF(A177, Colony!$J$21:$J$995)*(--(ISBLANK(Colony!$L$21:$L$995))), 0)),"")</f>
        <v/>
      </c>
      <c r="E177" t="str">
        <f t="array" ref="E177">_xlfn.IFNA(INDEX(Colony!$F$21:$F$995, MATCH(1,COUNTIF(B177, Colony!$J$21:$J$995)*(--(ISBLANK(Colony!$L$21:$L$995))), 0)),"")</f>
        <v/>
      </c>
      <c r="F177">
        <f t="shared" si="5"/>
        <v>0</v>
      </c>
    </row>
    <row r="178" spans="1:6" x14ac:dyDescent="0.25">
      <c r="A178" t="str">
        <f t="array" ref="A178">_xlfn.IFNA(INDEX(Colony!$J$21:$J$995, MATCH(0, COUNTIF(A$4:A177,Colony!$J$21:$J$995), 0)),"")</f>
        <v/>
      </c>
      <c r="B178" t="str">
        <f t="array" ref="B178">_xlfn.IFNA(INDEX(Colony!$J$21:$J$995, MATCH(1,COUNTIF(A178, Colony!$J$21:$J$995)*(--(ISBLANK(Colony!$L$21:$L$995))), 0)),"")</f>
        <v/>
      </c>
      <c r="C178" t="str">
        <f t="array" ref="C178">IF(A178=0,0,IF(B178="","",SUM(COUNTIF(A178, Colony!$J$21:$J$995)*(--(ISBLANK(Colony!$L$21:$L$995))))))</f>
        <v/>
      </c>
      <c r="D178" t="str">
        <f t="array" ref="D178">_xlfn.IFNA(INDEX(Colony!$N$21:$N$995, MATCH(1,COUNTIF(A178, Colony!$J$21:$J$995)*(--(ISBLANK(Colony!$L$21:$L$995))), 0)),"")</f>
        <v/>
      </c>
      <c r="E178" t="str">
        <f t="array" ref="E178">_xlfn.IFNA(INDEX(Colony!$F$21:$F$995, MATCH(1,COUNTIF(B178, Colony!$J$21:$J$995)*(--(ISBLANK(Colony!$L$21:$L$995))), 0)),"")</f>
        <v/>
      </c>
      <c r="F178">
        <f t="shared" si="5"/>
        <v>0</v>
      </c>
    </row>
    <row r="179" spans="1:6" x14ac:dyDescent="0.25">
      <c r="A179" t="str">
        <f t="array" ref="A179">_xlfn.IFNA(INDEX(Colony!$J$21:$J$995, MATCH(0, COUNTIF(A$4:A178,Colony!$J$21:$J$995), 0)),"")</f>
        <v/>
      </c>
      <c r="B179" t="str">
        <f t="array" ref="B179">_xlfn.IFNA(INDEX(Colony!$J$21:$J$995, MATCH(1,COUNTIF(A179, Colony!$J$21:$J$995)*(--(ISBLANK(Colony!$L$21:$L$995))), 0)),"")</f>
        <v/>
      </c>
      <c r="C179" t="str">
        <f t="array" ref="C179">IF(A179=0,0,IF(B179="","",SUM(COUNTIF(A179, Colony!$J$21:$J$995)*(--(ISBLANK(Colony!$L$21:$L$995))))))</f>
        <v/>
      </c>
      <c r="D179" t="str">
        <f t="array" ref="D179">_xlfn.IFNA(INDEX(Colony!$N$21:$N$995, MATCH(1,COUNTIF(A179, Colony!$J$21:$J$995)*(--(ISBLANK(Colony!$L$21:$L$995))), 0)),"")</f>
        <v/>
      </c>
      <c r="E179" t="str">
        <f t="array" ref="E179">_xlfn.IFNA(INDEX(Colony!$F$21:$F$995, MATCH(1,COUNTIF(B179, Colony!$J$21:$J$995)*(--(ISBLANK(Colony!$L$21:$L$995))), 0)),"")</f>
        <v/>
      </c>
      <c r="F179">
        <f t="shared" si="5"/>
        <v>0</v>
      </c>
    </row>
    <row r="180" spans="1:6" x14ac:dyDescent="0.25">
      <c r="A180" t="str">
        <f t="array" ref="A180">_xlfn.IFNA(INDEX(Colony!$J$21:$J$995, MATCH(0, COUNTIF(A$4:A179,Colony!$J$21:$J$995), 0)),"")</f>
        <v/>
      </c>
      <c r="B180" t="str">
        <f t="array" ref="B180">_xlfn.IFNA(INDEX(Colony!$J$21:$J$995, MATCH(1,COUNTIF(A180, Colony!$J$21:$J$995)*(--(ISBLANK(Colony!$L$21:$L$995))), 0)),"")</f>
        <v/>
      </c>
      <c r="C180" t="str">
        <f t="array" ref="C180">IF(A180=0,0,IF(B180="","",SUM(COUNTIF(A180, Colony!$J$21:$J$995)*(--(ISBLANK(Colony!$L$21:$L$995))))))</f>
        <v/>
      </c>
      <c r="D180" t="str">
        <f t="array" ref="D180">_xlfn.IFNA(INDEX(Colony!$N$21:$N$995, MATCH(1,COUNTIF(A180, Colony!$J$21:$J$995)*(--(ISBLANK(Colony!$L$21:$L$995))), 0)),"")</f>
        <v/>
      </c>
      <c r="E180" t="str">
        <f t="array" ref="E180">_xlfn.IFNA(INDEX(Colony!$F$21:$F$995, MATCH(1,COUNTIF(B180, Colony!$J$21:$J$995)*(--(ISBLANK(Colony!$L$21:$L$995))), 0)),"")</f>
        <v/>
      </c>
      <c r="F180">
        <f t="shared" si="5"/>
        <v>0</v>
      </c>
    </row>
    <row r="181" spans="1:6" x14ac:dyDescent="0.25">
      <c r="A181" t="str">
        <f t="array" ref="A181">_xlfn.IFNA(INDEX(Colony!$J$21:$J$995, MATCH(0, COUNTIF(A$4:A180,Colony!$J$21:$J$995), 0)),"")</f>
        <v/>
      </c>
      <c r="B181" t="str">
        <f t="array" ref="B181">_xlfn.IFNA(INDEX(Colony!$J$21:$J$995, MATCH(1,COUNTIF(A181, Colony!$J$21:$J$995)*(--(ISBLANK(Colony!$L$21:$L$995))), 0)),"")</f>
        <v/>
      </c>
      <c r="C181" t="str">
        <f t="array" ref="C181">IF(A181=0,0,IF(B181="","",SUM(COUNTIF(A181, Colony!$J$21:$J$995)*(--(ISBLANK(Colony!$L$21:$L$995))))))</f>
        <v/>
      </c>
      <c r="D181" t="str">
        <f t="array" ref="D181">_xlfn.IFNA(INDEX(Colony!$N$21:$N$995, MATCH(1,COUNTIF(A181, Colony!$J$21:$J$995)*(--(ISBLANK(Colony!$L$21:$L$995))), 0)),"")</f>
        <v/>
      </c>
      <c r="E181" t="str">
        <f t="array" ref="E181">_xlfn.IFNA(INDEX(Colony!$F$21:$F$995, MATCH(1,COUNTIF(B181, Colony!$J$21:$J$995)*(--(ISBLANK(Colony!$L$21:$L$995))), 0)),"")</f>
        <v/>
      </c>
      <c r="F181">
        <f t="shared" si="5"/>
        <v>0</v>
      </c>
    </row>
    <row r="182" spans="1:6" x14ac:dyDescent="0.25">
      <c r="A182" t="str">
        <f t="array" ref="A182">_xlfn.IFNA(INDEX(Colony!$J$21:$J$995, MATCH(0, COUNTIF(A$4:A181,Colony!$J$21:$J$995), 0)),"")</f>
        <v/>
      </c>
      <c r="B182" t="str">
        <f t="array" ref="B182">_xlfn.IFNA(INDEX(Colony!$J$21:$J$995, MATCH(1,COUNTIF(A182, Colony!$J$21:$J$995)*(--(ISBLANK(Colony!$L$21:$L$995))), 0)),"")</f>
        <v/>
      </c>
      <c r="C182" t="str">
        <f t="array" ref="C182">IF(A182=0,0,IF(B182="","",SUM(COUNTIF(A182, Colony!$J$21:$J$995)*(--(ISBLANK(Colony!$L$21:$L$995))))))</f>
        <v/>
      </c>
      <c r="D182" t="str">
        <f t="array" ref="D182">_xlfn.IFNA(INDEX(Colony!$N$21:$N$995, MATCH(1,COUNTIF(A182, Colony!$J$21:$J$995)*(--(ISBLANK(Colony!$L$21:$L$995))), 0)),"")</f>
        <v/>
      </c>
      <c r="E182" t="str">
        <f t="array" ref="E182">_xlfn.IFNA(INDEX(Colony!$F$21:$F$995, MATCH(1,COUNTIF(B182, Colony!$J$21:$J$995)*(--(ISBLANK(Colony!$L$21:$L$995))), 0)),"")</f>
        <v/>
      </c>
      <c r="F182">
        <f t="shared" si="5"/>
        <v>0</v>
      </c>
    </row>
    <row r="183" spans="1:6" x14ac:dyDescent="0.25">
      <c r="A183" t="str">
        <f t="array" ref="A183">_xlfn.IFNA(INDEX(Colony!$J$21:$J$995, MATCH(0, COUNTIF(A$4:A182,Colony!$J$21:$J$995), 0)),"")</f>
        <v/>
      </c>
      <c r="B183" t="str">
        <f t="array" ref="B183">_xlfn.IFNA(INDEX(Colony!$J$21:$J$995, MATCH(1,COUNTIF(A183, Colony!$J$21:$J$995)*(--(ISBLANK(Colony!$L$21:$L$995))), 0)),"")</f>
        <v/>
      </c>
      <c r="C183" t="str">
        <f t="array" ref="C183">IF(A183=0,0,IF(B183="","",SUM(COUNTIF(A183, Colony!$J$21:$J$995)*(--(ISBLANK(Colony!$L$21:$L$995))))))</f>
        <v/>
      </c>
      <c r="D183" t="str">
        <f t="array" ref="D183">_xlfn.IFNA(INDEX(Colony!$N$21:$N$995, MATCH(1,COUNTIF(A183, Colony!$J$21:$J$995)*(--(ISBLANK(Colony!$L$21:$L$995))), 0)),"")</f>
        <v/>
      </c>
      <c r="E183" t="str">
        <f t="array" ref="E183">_xlfn.IFNA(INDEX(Colony!$F$21:$F$995, MATCH(1,COUNTIF(B183, Colony!$J$21:$J$995)*(--(ISBLANK(Colony!$L$21:$L$995))), 0)),"")</f>
        <v/>
      </c>
      <c r="F183">
        <f t="shared" si="5"/>
        <v>0</v>
      </c>
    </row>
    <row r="184" spans="1:6" x14ac:dyDescent="0.25">
      <c r="A184" t="str">
        <f t="array" ref="A184">_xlfn.IFNA(INDEX(Colony!$J$21:$J$995, MATCH(0, COUNTIF(A$4:A183,Colony!$J$21:$J$995), 0)),"")</f>
        <v/>
      </c>
      <c r="B184" t="str">
        <f t="array" ref="B184">_xlfn.IFNA(INDEX(Colony!$J$21:$J$995, MATCH(1,COUNTIF(A184, Colony!$J$21:$J$995)*(--(ISBLANK(Colony!$L$21:$L$995))), 0)),"")</f>
        <v/>
      </c>
      <c r="C184" t="str">
        <f t="array" ref="C184">IF(A184=0,0,IF(B184="","",SUM(COUNTIF(A184, Colony!$J$21:$J$995)*(--(ISBLANK(Colony!$L$21:$L$995))))))</f>
        <v/>
      </c>
      <c r="D184" t="str">
        <f t="array" ref="D184">_xlfn.IFNA(INDEX(Colony!$N$21:$N$995, MATCH(1,COUNTIF(A184, Colony!$J$21:$J$995)*(--(ISBLANK(Colony!$L$21:$L$995))), 0)),"")</f>
        <v/>
      </c>
      <c r="E184" t="str">
        <f t="array" ref="E184">_xlfn.IFNA(INDEX(Colony!$F$21:$F$995, MATCH(1,COUNTIF(B184, Colony!$J$21:$J$995)*(--(ISBLANK(Colony!$L$21:$L$995))), 0)),"")</f>
        <v/>
      </c>
      <c r="F184">
        <f t="shared" si="5"/>
        <v>0</v>
      </c>
    </row>
    <row r="185" spans="1:6" x14ac:dyDescent="0.25">
      <c r="A185" t="str">
        <f t="array" ref="A185">_xlfn.IFNA(INDEX(Colony!$J$21:$J$995, MATCH(0, COUNTIF(A$4:A184,Colony!$J$21:$J$995), 0)),"")</f>
        <v/>
      </c>
      <c r="B185" t="str">
        <f t="array" ref="B185">_xlfn.IFNA(INDEX(Colony!$J$21:$J$995, MATCH(1,COUNTIF(A185, Colony!$J$21:$J$995)*(--(ISBLANK(Colony!$L$21:$L$995))), 0)),"")</f>
        <v/>
      </c>
      <c r="C185" t="str">
        <f t="array" ref="C185">IF(A185=0,0,IF(B185="","",SUM(COUNTIF(A185, Colony!$J$21:$J$995)*(--(ISBLANK(Colony!$L$21:$L$995))))))</f>
        <v/>
      </c>
      <c r="D185" t="str">
        <f t="array" ref="D185">_xlfn.IFNA(INDEX(Colony!$N$21:$N$995, MATCH(1,COUNTIF(A185, Colony!$J$21:$J$995)*(--(ISBLANK(Colony!$L$21:$L$995))), 0)),"")</f>
        <v/>
      </c>
      <c r="E185" t="str">
        <f t="array" ref="E185">_xlfn.IFNA(INDEX(Colony!$F$21:$F$995, MATCH(1,COUNTIF(B185, Colony!$J$21:$J$995)*(--(ISBLANK(Colony!$L$21:$L$995))), 0)),"")</f>
        <v/>
      </c>
      <c r="F185">
        <f t="shared" si="5"/>
        <v>0</v>
      </c>
    </row>
    <row r="186" spans="1:6" x14ac:dyDescent="0.25">
      <c r="A186" t="str">
        <f t="array" ref="A186">_xlfn.IFNA(INDEX(Colony!$J$21:$J$995, MATCH(0, COUNTIF(A$4:A185,Colony!$J$21:$J$995), 0)),"")</f>
        <v/>
      </c>
      <c r="B186" t="str">
        <f t="array" ref="B186">_xlfn.IFNA(INDEX(Colony!$J$21:$J$995, MATCH(1,COUNTIF(A186, Colony!$J$21:$J$995)*(--(ISBLANK(Colony!$L$21:$L$995))), 0)),"")</f>
        <v/>
      </c>
      <c r="C186" t="str">
        <f t="array" ref="C186">IF(A186=0,0,IF(B186="","",SUM(COUNTIF(A186, Colony!$J$21:$J$995)*(--(ISBLANK(Colony!$L$21:$L$995))))))</f>
        <v/>
      </c>
      <c r="D186" t="str">
        <f t="array" ref="D186">_xlfn.IFNA(INDEX(Colony!$N$21:$N$995, MATCH(1,COUNTIF(A186, Colony!$J$21:$J$995)*(--(ISBLANK(Colony!$L$21:$L$995))), 0)),"")</f>
        <v/>
      </c>
      <c r="E186" t="str">
        <f t="array" ref="E186">_xlfn.IFNA(INDEX(Colony!$F$21:$F$995, MATCH(1,COUNTIF(B186, Colony!$J$21:$J$995)*(--(ISBLANK(Colony!$L$21:$L$995))), 0)),"")</f>
        <v/>
      </c>
      <c r="F186">
        <f t="shared" si="5"/>
        <v>0</v>
      </c>
    </row>
    <row r="187" spans="1:6" x14ac:dyDescent="0.25">
      <c r="A187" t="str">
        <f t="array" ref="A187">_xlfn.IFNA(INDEX(Colony!$J$21:$J$995, MATCH(0, COUNTIF(A$4:A186,Colony!$J$21:$J$995), 0)),"")</f>
        <v/>
      </c>
      <c r="B187" t="str">
        <f t="array" ref="B187">_xlfn.IFNA(INDEX(Colony!$J$21:$J$995, MATCH(1,COUNTIF(A187, Colony!$J$21:$J$995)*(--(ISBLANK(Colony!$L$21:$L$995))), 0)),"")</f>
        <v/>
      </c>
      <c r="C187" t="str">
        <f t="array" ref="C187">IF(A187=0,0,IF(B187="","",SUM(COUNTIF(A187, Colony!$J$21:$J$995)*(--(ISBLANK(Colony!$L$21:$L$995))))))</f>
        <v/>
      </c>
      <c r="D187" t="str">
        <f t="array" ref="D187">_xlfn.IFNA(INDEX(Colony!$N$21:$N$995, MATCH(1,COUNTIF(A187, Colony!$J$21:$J$995)*(--(ISBLANK(Colony!$L$21:$L$995))), 0)),"")</f>
        <v/>
      </c>
      <c r="E187" t="str">
        <f t="array" ref="E187">_xlfn.IFNA(INDEX(Colony!$F$21:$F$995, MATCH(1,COUNTIF(B187, Colony!$J$21:$J$995)*(--(ISBLANK(Colony!$L$21:$L$995))), 0)),"")</f>
        <v/>
      </c>
      <c r="F187">
        <f t="shared" si="5"/>
        <v>0</v>
      </c>
    </row>
    <row r="188" spans="1:6" x14ac:dyDescent="0.25">
      <c r="A188" t="str">
        <f t="array" ref="A188">_xlfn.IFNA(INDEX(Colony!$J$21:$J$995, MATCH(0, COUNTIF(A$4:A187,Colony!$J$21:$J$995), 0)),"")</f>
        <v/>
      </c>
      <c r="B188" t="str">
        <f t="array" ref="B188">_xlfn.IFNA(INDEX(Colony!$J$21:$J$995, MATCH(1,COUNTIF(A188, Colony!$J$21:$J$995)*(--(ISBLANK(Colony!$L$21:$L$995))), 0)),"")</f>
        <v/>
      </c>
      <c r="C188" t="str">
        <f t="array" ref="C188">IF(A188=0,0,IF(B188="","",SUM(COUNTIF(A188, Colony!$J$21:$J$995)*(--(ISBLANK(Colony!$L$21:$L$995))))))</f>
        <v/>
      </c>
      <c r="D188" t="str">
        <f t="array" ref="D188">_xlfn.IFNA(INDEX(Colony!$N$21:$N$995, MATCH(1,COUNTIF(A188, Colony!$J$21:$J$995)*(--(ISBLANK(Colony!$L$21:$L$995))), 0)),"")</f>
        <v/>
      </c>
      <c r="E188" t="str">
        <f t="array" ref="E188">_xlfn.IFNA(INDEX(Colony!$F$21:$F$995, MATCH(1,COUNTIF(B188, Colony!$J$21:$J$995)*(--(ISBLANK(Colony!$L$21:$L$995))), 0)),"")</f>
        <v/>
      </c>
      <c r="F188">
        <f t="shared" si="5"/>
        <v>0</v>
      </c>
    </row>
    <row r="189" spans="1:6" x14ac:dyDescent="0.25">
      <c r="A189" t="str">
        <f t="array" ref="A189">_xlfn.IFNA(INDEX(Colony!$J$21:$J$995, MATCH(0, COUNTIF(A$4:A188,Colony!$J$21:$J$995), 0)),"")</f>
        <v/>
      </c>
      <c r="B189" t="str">
        <f t="array" ref="B189">_xlfn.IFNA(INDEX(Colony!$J$21:$J$995, MATCH(1,COUNTIF(A189, Colony!$J$21:$J$995)*(--(ISBLANK(Colony!$L$21:$L$995))), 0)),"")</f>
        <v/>
      </c>
      <c r="C189" t="str">
        <f t="array" ref="C189">IF(A189=0,0,IF(B189="","",SUM(COUNTIF(A189, Colony!$J$21:$J$995)*(--(ISBLANK(Colony!$L$21:$L$995))))))</f>
        <v/>
      </c>
      <c r="D189" t="str">
        <f t="array" ref="D189">_xlfn.IFNA(INDEX(Colony!$N$21:$N$995, MATCH(1,COUNTIF(A189, Colony!$J$21:$J$995)*(--(ISBLANK(Colony!$L$21:$L$995))), 0)),"")</f>
        <v/>
      </c>
      <c r="E189" t="str">
        <f t="array" ref="E189">_xlfn.IFNA(INDEX(Colony!$F$21:$F$995, MATCH(1,COUNTIF(B189, Colony!$J$21:$J$995)*(--(ISBLANK(Colony!$L$21:$L$995))), 0)),"")</f>
        <v/>
      </c>
      <c r="F189">
        <f t="shared" si="5"/>
        <v>0</v>
      </c>
    </row>
    <row r="190" spans="1:6" x14ac:dyDescent="0.25">
      <c r="A190" t="str">
        <f t="array" ref="A190">_xlfn.IFNA(INDEX(Colony!$J$21:$J$995, MATCH(0, COUNTIF(A$4:A189,Colony!$J$21:$J$995), 0)),"")</f>
        <v/>
      </c>
      <c r="B190" t="str">
        <f t="array" ref="B190">_xlfn.IFNA(INDEX(Colony!$J$21:$J$995, MATCH(1,COUNTIF(A190, Colony!$J$21:$J$995)*(--(ISBLANK(Colony!$L$21:$L$995))), 0)),"")</f>
        <v/>
      </c>
      <c r="C190" t="str">
        <f t="array" ref="C190">IF(A190=0,0,IF(B190="","",SUM(COUNTIF(A190, Colony!$J$21:$J$995)*(--(ISBLANK(Colony!$L$21:$L$995))))))</f>
        <v/>
      </c>
      <c r="D190" t="str">
        <f t="array" ref="D190">_xlfn.IFNA(INDEX(Colony!$N$21:$N$995, MATCH(1,COUNTIF(A190, Colony!$J$21:$J$995)*(--(ISBLANK(Colony!$L$21:$L$995))), 0)),"")</f>
        <v/>
      </c>
      <c r="E190" t="str">
        <f t="array" ref="E190">_xlfn.IFNA(INDEX(Colony!$F$21:$F$995, MATCH(1,COUNTIF(B190, Colony!$J$21:$J$995)*(--(ISBLANK(Colony!$L$21:$L$995))), 0)),"")</f>
        <v/>
      </c>
      <c r="F190">
        <f t="shared" si="5"/>
        <v>0</v>
      </c>
    </row>
    <row r="191" spans="1:6" x14ac:dyDescent="0.25">
      <c r="A191" t="str">
        <f t="array" ref="A191">_xlfn.IFNA(INDEX(Colony!$J$21:$J$995, MATCH(0, COUNTIF(A$4:A190,Colony!$J$21:$J$995), 0)),"")</f>
        <v/>
      </c>
      <c r="B191" t="str">
        <f t="array" ref="B191">_xlfn.IFNA(INDEX(Colony!$J$21:$J$995, MATCH(1,COUNTIF(A191, Colony!$J$21:$J$995)*(--(ISBLANK(Colony!$L$21:$L$995))), 0)),"")</f>
        <v/>
      </c>
      <c r="C191" t="str">
        <f t="array" ref="C191">IF(A191=0,0,IF(B191="","",SUM(COUNTIF(A191, Colony!$J$21:$J$995)*(--(ISBLANK(Colony!$L$21:$L$995))))))</f>
        <v/>
      </c>
      <c r="D191" t="str">
        <f t="array" ref="D191">_xlfn.IFNA(INDEX(Colony!$N$21:$N$995, MATCH(1,COUNTIF(A191, Colony!$J$21:$J$995)*(--(ISBLANK(Colony!$L$21:$L$995))), 0)),"")</f>
        <v/>
      </c>
      <c r="E191" t="str">
        <f t="array" ref="E191">_xlfn.IFNA(INDEX(Colony!$F$21:$F$995, MATCH(1,COUNTIF(B191, Colony!$J$21:$J$995)*(--(ISBLANK(Colony!$L$21:$L$995))), 0)),"")</f>
        <v/>
      </c>
      <c r="F191">
        <f t="shared" si="5"/>
        <v>0</v>
      </c>
    </row>
    <row r="192" spans="1:6" x14ac:dyDescent="0.25">
      <c r="A192" t="str">
        <f t="array" ref="A192">_xlfn.IFNA(INDEX(Colony!$J$21:$J$995, MATCH(0, COUNTIF(A$4:A191,Colony!$J$21:$J$995), 0)),"")</f>
        <v/>
      </c>
      <c r="B192" t="str">
        <f t="array" ref="B192">_xlfn.IFNA(INDEX(Colony!$J$21:$J$995, MATCH(1,COUNTIF(A192, Colony!$J$21:$J$995)*(--(ISBLANK(Colony!$L$21:$L$995))), 0)),"")</f>
        <v/>
      </c>
      <c r="C192" t="str">
        <f t="array" ref="C192">IF(A192=0,0,IF(B192="","",SUM(COUNTIF(A192, Colony!$J$21:$J$995)*(--(ISBLANK(Colony!$L$21:$L$995))))))</f>
        <v/>
      </c>
      <c r="D192" t="str">
        <f t="array" ref="D192">_xlfn.IFNA(INDEX(Colony!$N$21:$N$995, MATCH(1,COUNTIF(A192, Colony!$J$21:$J$995)*(--(ISBLANK(Colony!$L$21:$L$995))), 0)),"")</f>
        <v/>
      </c>
      <c r="E192" t="str">
        <f t="array" ref="E192">_xlfn.IFNA(INDEX(Colony!$F$21:$F$995, MATCH(1,COUNTIF(B192, Colony!$J$21:$J$995)*(--(ISBLANK(Colony!$L$21:$L$995))), 0)),"")</f>
        <v/>
      </c>
      <c r="F192">
        <f t="shared" si="5"/>
        <v>0</v>
      </c>
    </row>
    <row r="193" spans="1:6" x14ac:dyDescent="0.25">
      <c r="A193" t="str">
        <f t="array" ref="A193">_xlfn.IFNA(INDEX(Colony!$J$21:$J$995, MATCH(0, COUNTIF(A$4:A192,Colony!$J$21:$J$995), 0)),"")</f>
        <v/>
      </c>
      <c r="B193" t="str">
        <f t="array" ref="B193">_xlfn.IFNA(INDEX(Colony!$J$21:$J$995, MATCH(1,COUNTIF(A193, Colony!$J$21:$J$995)*(--(ISBLANK(Colony!$L$21:$L$995))), 0)),"")</f>
        <v/>
      </c>
      <c r="C193" t="str">
        <f t="array" ref="C193">IF(A193=0,0,IF(B193="","",SUM(COUNTIF(A193, Colony!$J$21:$J$995)*(--(ISBLANK(Colony!$L$21:$L$995))))))</f>
        <v/>
      </c>
      <c r="D193" t="str">
        <f t="array" ref="D193">_xlfn.IFNA(INDEX(Colony!$N$21:$N$995, MATCH(1,COUNTIF(A193, Colony!$J$21:$J$995)*(--(ISBLANK(Colony!$L$21:$L$995))), 0)),"")</f>
        <v/>
      </c>
      <c r="E193" t="str">
        <f t="array" ref="E193">_xlfn.IFNA(INDEX(Colony!$F$21:$F$995, MATCH(1,COUNTIF(B193, Colony!$J$21:$J$995)*(--(ISBLANK(Colony!$L$21:$L$995))), 0)),"")</f>
        <v/>
      </c>
      <c r="F193">
        <f t="shared" si="5"/>
        <v>0</v>
      </c>
    </row>
    <row r="194" spans="1:6" x14ac:dyDescent="0.25">
      <c r="A194" t="str">
        <f t="array" ref="A194">_xlfn.IFNA(INDEX(Colony!$J$21:$J$995, MATCH(0, COUNTIF(A$4:A193,Colony!$J$21:$J$995), 0)),"")</f>
        <v/>
      </c>
      <c r="B194" t="str">
        <f t="array" ref="B194">_xlfn.IFNA(INDEX(Colony!$J$21:$J$995, MATCH(1,COUNTIF(A194, Colony!$J$21:$J$995)*(--(ISBLANK(Colony!$L$21:$L$995))), 0)),"")</f>
        <v/>
      </c>
      <c r="C194" t="str">
        <f t="array" ref="C194">IF(A194=0,0,IF(B194="","",SUM(COUNTIF(A194, Colony!$J$21:$J$995)*(--(ISBLANK(Colony!$L$21:$L$995))))))</f>
        <v/>
      </c>
      <c r="D194" t="str">
        <f t="array" ref="D194">_xlfn.IFNA(INDEX(Colony!$N$21:$N$995, MATCH(1,COUNTIF(A194, Colony!$J$21:$J$995)*(--(ISBLANK(Colony!$L$21:$L$995))), 0)),"")</f>
        <v/>
      </c>
      <c r="E194" t="str">
        <f t="array" ref="E194">_xlfn.IFNA(INDEX(Colony!$F$21:$F$995, MATCH(1,COUNTIF(B194, Colony!$J$21:$J$995)*(--(ISBLANK(Colony!$L$21:$L$995))), 0)),"")</f>
        <v/>
      </c>
      <c r="F194">
        <f t="shared" si="5"/>
        <v>0</v>
      </c>
    </row>
    <row r="195" spans="1:6" x14ac:dyDescent="0.25">
      <c r="A195" t="str">
        <f t="array" ref="A195">_xlfn.IFNA(INDEX(Colony!$J$21:$J$995, MATCH(0, COUNTIF(A$4:A194,Colony!$J$21:$J$995), 0)),"")</f>
        <v/>
      </c>
      <c r="B195" t="str">
        <f t="array" ref="B195">_xlfn.IFNA(INDEX(Colony!$J$21:$J$995, MATCH(1,COUNTIF(A195, Colony!$J$21:$J$995)*(--(ISBLANK(Colony!$L$21:$L$995))), 0)),"")</f>
        <v/>
      </c>
      <c r="C195" t="str">
        <f t="array" ref="C195">IF(A195=0,0,IF(B195="","",SUM(COUNTIF(A195, Colony!$J$21:$J$995)*(--(ISBLANK(Colony!$L$21:$L$995))))))</f>
        <v/>
      </c>
      <c r="D195" t="str">
        <f t="array" ref="D195">_xlfn.IFNA(INDEX(Colony!$N$21:$N$995, MATCH(1,COUNTIF(A195, Colony!$J$21:$J$995)*(--(ISBLANK(Colony!$L$21:$L$995))), 0)),"")</f>
        <v/>
      </c>
      <c r="E195" t="str">
        <f t="array" ref="E195">_xlfn.IFNA(INDEX(Colony!$F$21:$F$995, MATCH(1,COUNTIF(B195, Colony!$J$21:$J$995)*(--(ISBLANK(Colony!$L$21:$L$995))), 0)),"")</f>
        <v/>
      </c>
      <c r="F195">
        <f t="shared" si="5"/>
        <v>0</v>
      </c>
    </row>
    <row r="196" spans="1:6" x14ac:dyDescent="0.25">
      <c r="A196" t="str">
        <f t="array" ref="A196">_xlfn.IFNA(INDEX(Colony!$J$21:$J$995, MATCH(0, COUNTIF(A$4:A195,Colony!$J$21:$J$995), 0)),"")</f>
        <v/>
      </c>
      <c r="B196" t="str">
        <f t="array" ref="B196">_xlfn.IFNA(INDEX(Colony!$J$21:$J$995, MATCH(1,COUNTIF(A196, Colony!$J$21:$J$995)*(--(ISBLANK(Colony!$L$21:$L$995))), 0)),"")</f>
        <v/>
      </c>
      <c r="C196" t="str">
        <f t="array" ref="C196">IF(A196=0,0,IF(B196="","",SUM(COUNTIF(A196, Colony!$J$21:$J$995)*(--(ISBLANK(Colony!$L$21:$L$995))))))</f>
        <v/>
      </c>
      <c r="D196" t="str">
        <f t="array" ref="D196">_xlfn.IFNA(INDEX(Colony!$N$21:$N$995, MATCH(1,COUNTIF(A196, Colony!$J$21:$J$995)*(--(ISBLANK(Colony!$L$21:$L$995))), 0)),"")</f>
        <v/>
      </c>
      <c r="E196" t="str">
        <f t="array" ref="E196">_xlfn.IFNA(INDEX(Colony!$F$21:$F$995, MATCH(1,COUNTIF(B196, Colony!$J$21:$J$995)*(--(ISBLANK(Colony!$L$21:$L$995))), 0)),"")</f>
        <v/>
      </c>
      <c r="F196">
        <f t="shared" si="5"/>
        <v>0</v>
      </c>
    </row>
    <row r="197" spans="1:6" x14ac:dyDescent="0.25">
      <c r="A197" t="str">
        <f t="array" ref="A197">_xlfn.IFNA(INDEX(Colony!$J$21:$J$995, MATCH(0, COUNTIF(A$4:A196,Colony!$J$21:$J$995), 0)),"")</f>
        <v/>
      </c>
      <c r="B197" t="str">
        <f t="array" ref="B197">_xlfn.IFNA(INDEX(Colony!$J$21:$J$995, MATCH(1,COUNTIF(A197, Colony!$J$21:$J$995)*(--(ISBLANK(Colony!$L$21:$L$995))), 0)),"")</f>
        <v/>
      </c>
      <c r="C197" t="str">
        <f t="array" ref="C197">IF(A197=0,0,IF(B197="","",SUM(COUNTIF(A197, Colony!$J$21:$J$995)*(--(ISBLANK(Colony!$L$21:$L$995))))))</f>
        <v/>
      </c>
      <c r="D197" t="str">
        <f t="array" ref="D197">_xlfn.IFNA(INDEX(Colony!$N$21:$N$995, MATCH(1,COUNTIF(A197, Colony!$J$21:$J$995)*(--(ISBLANK(Colony!$L$21:$L$995))), 0)),"")</f>
        <v/>
      </c>
      <c r="E197" t="str">
        <f t="array" ref="E197">_xlfn.IFNA(INDEX(Colony!$F$21:$F$995, MATCH(1,COUNTIF(B197, Colony!$J$21:$J$995)*(--(ISBLANK(Colony!$L$21:$L$995))), 0)),"")</f>
        <v/>
      </c>
      <c r="F197">
        <f t="shared" ref="F197:F260" si="6">IF(OR(B197&gt;$B$5,B197&lt;9999),1,0)</f>
        <v>0</v>
      </c>
    </row>
    <row r="198" spans="1:6" x14ac:dyDescent="0.25">
      <c r="A198" t="str">
        <f t="array" ref="A198">_xlfn.IFNA(INDEX(Colony!$J$21:$J$995, MATCH(0, COUNTIF(A$4:A197,Colony!$J$21:$J$995), 0)),"")</f>
        <v/>
      </c>
      <c r="B198" t="str">
        <f t="array" ref="B198">_xlfn.IFNA(INDEX(Colony!$J$21:$J$995, MATCH(1,COUNTIF(A198, Colony!$J$21:$J$995)*(--(ISBLANK(Colony!$L$21:$L$995))), 0)),"")</f>
        <v/>
      </c>
      <c r="C198" t="str">
        <f t="array" ref="C198">IF(A198=0,0,IF(B198="","",SUM(COUNTIF(A198, Colony!$J$21:$J$995)*(--(ISBLANK(Colony!$L$21:$L$995))))))</f>
        <v/>
      </c>
      <c r="D198" t="str">
        <f t="array" ref="D198">_xlfn.IFNA(INDEX(Colony!$N$21:$N$995, MATCH(1,COUNTIF(A198, Colony!$J$21:$J$995)*(--(ISBLANK(Colony!$L$21:$L$995))), 0)),"")</f>
        <v/>
      </c>
      <c r="E198" t="str">
        <f t="array" ref="E198">_xlfn.IFNA(INDEX(Colony!$F$21:$F$995, MATCH(1,COUNTIF(B198, Colony!$J$21:$J$995)*(--(ISBLANK(Colony!$L$21:$L$995))), 0)),"")</f>
        <v/>
      </c>
      <c r="F198">
        <f t="shared" si="6"/>
        <v>0</v>
      </c>
    </row>
    <row r="199" spans="1:6" x14ac:dyDescent="0.25">
      <c r="A199" t="str">
        <f t="array" ref="A199">_xlfn.IFNA(INDEX(Colony!$J$21:$J$995, MATCH(0, COUNTIF(A$4:A198,Colony!$J$21:$J$995), 0)),"")</f>
        <v/>
      </c>
      <c r="B199" t="str">
        <f t="array" ref="B199">_xlfn.IFNA(INDEX(Colony!$J$21:$J$995, MATCH(1,COUNTIF(A199, Colony!$J$21:$J$995)*(--(ISBLANK(Colony!$L$21:$L$995))), 0)),"")</f>
        <v/>
      </c>
      <c r="C199" t="str">
        <f t="array" ref="C199">IF(A199=0,0,IF(B199="","",SUM(COUNTIF(A199, Colony!$J$21:$J$995)*(--(ISBLANK(Colony!$L$21:$L$995))))))</f>
        <v/>
      </c>
      <c r="D199" t="str">
        <f t="array" ref="D199">_xlfn.IFNA(INDEX(Colony!$N$21:$N$995, MATCH(1,COUNTIF(A199, Colony!$J$21:$J$995)*(--(ISBLANK(Colony!$L$21:$L$995))), 0)),"")</f>
        <v/>
      </c>
      <c r="E199" t="str">
        <f t="array" ref="E199">_xlfn.IFNA(INDEX(Colony!$F$21:$F$995, MATCH(1,COUNTIF(B199, Colony!$J$21:$J$995)*(--(ISBLANK(Colony!$L$21:$L$995))), 0)),"")</f>
        <v/>
      </c>
      <c r="F199">
        <f t="shared" si="6"/>
        <v>0</v>
      </c>
    </row>
    <row r="200" spans="1:6" x14ac:dyDescent="0.25">
      <c r="A200" t="str">
        <f t="array" ref="A200">_xlfn.IFNA(INDEX(Colony!$J$21:$J$995, MATCH(0, COUNTIF(A$4:A199,Colony!$J$21:$J$995), 0)),"")</f>
        <v/>
      </c>
      <c r="B200" t="str">
        <f t="array" ref="B200">_xlfn.IFNA(INDEX(Colony!$J$21:$J$995, MATCH(1,COUNTIF(A200, Colony!$J$21:$J$995)*(--(ISBLANK(Colony!$L$21:$L$995))), 0)),"")</f>
        <v/>
      </c>
      <c r="C200" t="str">
        <f t="array" ref="C200">IF(A200=0,0,IF(B200="","",SUM(COUNTIF(A200, Colony!$J$21:$J$995)*(--(ISBLANK(Colony!$L$21:$L$995))))))</f>
        <v/>
      </c>
      <c r="D200" t="str">
        <f t="array" ref="D200">_xlfn.IFNA(INDEX(Colony!$N$21:$N$995, MATCH(1,COUNTIF(A200, Colony!$J$21:$J$995)*(--(ISBLANK(Colony!$L$21:$L$995))), 0)),"")</f>
        <v/>
      </c>
      <c r="E200" t="str">
        <f t="array" ref="E200">_xlfn.IFNA(INDEX(Colony!$F$21:$F$995, MATCH(1,COUNTIF(B200, Colony!$J$21:$J$995)*(--(ISBLANK(Colony!$L$21:$L$995))), 0)),"")</f>
        <v/>
      </c>
      <c r="F200">
        <f t="shared" si="6"/>
        <v>0</v>
      </c>
    </row>
    <row r="201" spans="1:6" x14ac:dyDescent="0.25">
      <c r="A201" t="str">
        <f t="array" ref="A201">_xlfn.IFNA(INDEX(Colony!$J$21:$J$995, MATCH(0, COUNTIF(A$4:A200,Colony!$J$21:$J$995), 0)),"")</f>
        <v/>
      </c>
      <c r="B201" t="str">
        <f t="array" ref="B201">_xlfn.IFNA(INDEX(Colony!$J$21:$J$995, MATCH(1,COUNTIF(A201, Colony!$J$21:$J$995)*(--(ISBLANK(Colony!$L$21:$L$995))), 0)),"")</f>
        <v/>
      </c>
      <c r="C201" t="str">
        <f t="array" ref="C201">IF(A201=0,0,IF(B201="","",SUM(COUNTIF(A201, Colony!$J$21:$J$995)*(--(ISBLANK(Colony!$L$21:$L$995))))))</f>
        <v/>
      </c>
      <c r="D201" t="str">
        <f t="array" ref="D201">_xlfn.IFNA(INDEX(Colony!$N$21:$N$995, MATCH(1,COUNTIF(A201, Colony!$J$21:$J$995)*(--(ISBLANK(Colony!$L$21:$L$995))), 0)),"")</f>
        <v/>
      </c>
      <c r="E201" t="str">
        <f t="array" ref="E201">_xlfn.IFNA(INDEX(Colony!$F$21:$F$995, MATCH(1,COUNTIF(B201, Colony!$J$21:$J$995)*(--(ISBLANK(Colony!$L$21:$L$995))), 0)),"")</f>
        <v/>
      </c>
      <c r="F201">
        <f t="shared" si="6"/>
        <v>0</v>
      </c>
    </row>
    <row r="202" spans="1:6" x14ac:dyDescent="0.25">
      <c r="A202" t="str">
        <f t="array" ref="A202">_xlfn.IFNA(INDEX(Colony!$J$21:$J$995, MATCH(0, COUNTIF(A$4:A201,Colony!$J$21:$J$995), 0)),"")</f>
        <v/>
      </c>
      <c r="B202" t="str">
        <f t="array" ref="B202">_xlfn.IFNA(INDEX(Colony!$J$21:$J$995, MATCH(1,COUNTIF(A202, Colony!$J$21:$J$995)*(--(ISBLANK(Colony!$L$21:$L$995))), 0)),"")</f>
        <v/>
      </c>
      <c r="C202" t="str">
        <f t="array" ref="C202">IF(A202=0,0,IF(B202="","",SUM(COUNTIF(A202, Colony!$J$21:$J$995)*(--(ISBLANK(Colony!$L$21:$L$995))))))</f>
        <v/>
      </c>
      <c r="D202" t="str">
        <f t="array" ref="D202">_xlfn.IFNA(INDEX(Colony!$N$21:$N$995, MATCH(1,COUNTIF(A202, Colony!$J$21:$J$995)*(--(ISBLANK(Colony!$L$21:$L$995))), 0)),"")</f>
        <v/>
      </c>
      <c r="E202" t="str">
        <f t="array" ref="E202">_xlfn.IFNA(INDEX(Colony!$F$21:$F$995, MATCH(1,COUNTIF(B202, Colony!$J$21:$J$995)*(--(ISBLANK(Colony!$L$21:$L$995))), 0)),"")</f>
        <v/>
      </c>
      <c r="F202">
        <f t="shared" si="6"/>
        <v>0</v>
      </c>
    </row>
    <row r="203" spans="1:6" x14ac:dyDescent="0.25">
      <c r="A203" t="str">
        <f t="array" ref="A203">_xlfn.IFNA(INDEX(Colony!$J$21:$J$995, MATCH(0, COUNTIF(A$4:A202,Colony!$J$21:$J$995), 0)),"")</f>
        <v/>
      </c>
      <c r="B203" t="str">
        <f t="array" ref="B203">_xlfn.IFNA(INDEX(Colony!$J$21:$J$995, MATCH(1,COUNTIF(A203, Colony!$J$21:$J$995)*(--(ISBLANK(Colony!$L$21:$L$995))), 0)),"")</f>
        <v/>
      </c>
      <c r="C203" t="str">
        <f t="array" ref="C203">IF(A203=0,0,IF(B203="","",SUM(COUNTIF(A203, Colony!$J$21:$J$995)*(--(ISBLANK(Colony!$L$21:$L$995))))))</f>
        <v/>
      </c>
      <c r="D203" t="str">
        <f t="array" ref="D203">_xlfn.IFNA(INDEX(Colony!$N$21:$N$995, MATCH(1,COUNTIF(A203, Colony!$J$21:$J$995)*(--(ISBLANK(Colony!$L$21:$L$995))), 0)),"")</f>
        <v/>
      </c>
      <c r="E203" t="str">
        <f t="array" ref="E203">_xlfn.IFNA(INDEX(Colony!$F$21:$F$995, MATCH(1,COUNTIF(B203, Colony!$J$21:$J$995)*(--(ISBLANK(Colony!$L$21:$L$995))), 0)),"")</f>
        <v/>
      </c>
      <c r="F203">
        <f t="shared" si="6"/>
        <v>0</v>
      </c>
    </row>
    <row r="204" spans="1:6" x14ac:dyDescent="0.25">
      <c r="A204" t="str">
        <f t="array" ref="A204">_xlfn.IFNA(INDEX(Colony!$J$21:$J$995, MATCH(0, COUNTIF(A$4:A203,Colony!$J$21:$J$995), 0)),"")</f>
        <v/>
      </c>
      <c r="B204" t="str">
        <f t="array" ref="B204">_xlfn.IFNA(INDEX(Colony!$J$21:$J$995, MATCH(1,COUNTIF(A204, Colony!$J$21:$J$995)*(--(ISBLANK(Colony!$L$21:$L$995))), 0)),"")</f>
        <v/>
      </c>
      <c r="C204" t="str">
        <f t="array" ref="C204">IF(A204=0,0,IF(B204="","",SUM(COUNTIF(A204, Colony!$J$21:$J$995)*(--(ISBLANK(Colony!$L$21:$L$995))))))</f>
        <v/>
      </c>
      <c r="D204" t="str">
        <f t="array" ref="D204">_xlfn.IFNA(INDEX(Colony!$N$21:$N$995, MATCH(1,COUNTIF(A204, Colony!$J$21:$J$995)*(--(ISBLANK(Colony!$L$21:$L$995))), 0)),"")</f>
        <v/>
      </c>
      <c r="E204" t="str">
        <f t="array" ref="E204">_xlfn.IFNA(INDEX(Colony!$F$21:$F$995, MATCH(1,COUNTIF(B204, Colony!$J$21:$J$995)*(--(ISBLANK(Colony!$L$21:$L$995))), 0)),"")</f>
        <v/>
      </c>
      <c r="F204">
        <f t="shared" si="6"/>
        <v>0</v>
      </c>
    </row>
    <row r="205" spans="1:6" x14ac:dyDescent="0.25">
      <c r="A205" t="str">
        <f t="array" ref="A205">_xlfn.IFNA(INDEX(Colony!$J$21:$J$995, MATCH(0, COUNTIF(A$4:A204,Colony!$J$21:$J$995), 0)),"")</f>
        <v/>
      </c>
      <c r="B205" t="str">
        <f t="array" ref="B205">_xlfn.IFNA(INDEX(Colony!$J$21:$J$995, MATCH(1,COUNTIF(A205, Colony!$J$21:$J$995)*(--(ISBLANK(Colony!$L$21:$L$995))), 0)),"")</f>
        <v/>
      </c>
      <c r="C205" t="str">
        <f t="array" ref="C205">IF(A205=0,0,IF(B205="","",SUM(COUNTIF(A205, Colony!$J$21:$J$995)*(--(ISBLANK(Colony!$L$21:$L$995))))))</f>
        <v/>
      </c>
      <c r="D205" t="str">
        <f t="array" ref="D205">_xlfn.IFNA(INDEX(Colony!$N$21:$N$995, MATCH(1,COUNTIF(A205, Colony!$J$21:$J$995)*(--(ISBLANK(Colony!$L$21:$L$995))), 0)),"")</f>
        <v/>
      </c>
      <c r="E205" t="str">
        <f t="array" ref="E205">_xlfn.IFNA(INDEX(Colony!$F$21:$F$995, MATCH(1,COUNTIF(B205, Colony!$J$21:$J$995)*(--(ISBLANK(Colony!$L$21:$L$995))), 0)),"")</f>
        <v/>
      </c>
      <c r="F205">
        <f t="shared" si="6"/>
        <v>0</v>
      </c>
    </row>
    <row r="206" spans="1:6" x14ac:dyDescent="0.25">
      <c r="A206" t="str">
        <f t="array" ref="A206">_xlfn.IFNA(INDEX(Colony!$J$21:$J$995, MATCH(0, COUNTIF(A$4:A205,Colony!$J$21:$J$995), 0)),"")</f>
        <v/>
      </c>
      <c r="B206" t="str">
        <f t="array" ref="B206">_xlfn.IFNA(INDEX(Colony!$J$21:$J$995, MATCH(1,COUNTIF(A206, Colony!$J$21:$J$995)*(--(ISBLANK(Colony!$L$21:$L$995))), 0)),"")</f>
        <v/>
      </c>
      <c r="C206" t="str">
        <f t="array" ref="C206">IF(A206=0,0,IF(B206="","",SUM(COUNTIF(A206, Colony!$J$21:$J$995)*(--(ISBLANK(Colony!$L$21:$L$995))))))</f>
        <v/>
      </c>
      <c r="D206" t="str">
        <f t="array" ref="D206">_xlfn.IFNA(INDEX(Colony!$N$21:$N$995, MATCH(1,COUNTIF(A206, Colony!$J$21:$J$995)*(--(ISBLANK(Colony!$L$21:$L$995))), 0)),"")</f>
        <v/>
      </c>
      <c r="E206" t="str">
        <f t="array" ref="E206">_xlfn.IFNA(INDEX(Colony!$F$21:$F$995, MATCH(1,COUNTIF(B206, Colony!$J$21:$J$995)*(--(ISBLANK(Colony!$L$21:$L$995))), 0)),"")</f>
        <v/>
      </c>
      <c r="F206">
        <f t="shared" si="6"/>
        <v>0</v>
      </c>
    </row>
    <row r="207" spans="1:6" x14ac:dyDescent="0.25">
      <c r="A207" t="str">
        <f t="array" ref="A207">_xlfn.IFNA(INDEX(Colony!$J$21:$J$995, MATCH(0, COUNTIF(A$4:A206,Colony!$J$21:$J$995), 0)),"")</f>
        <v/>
      </c>
      <c r="B207" t="str">
        <f t="array" ref="B207">_xlfn.IFNA(INDEX(Colony!$J$21:$J$995, MATCH(1,COUNTIF(A207, Colony!$J$21:$J$995)*(--(ISBLANK(Colony!$L$21:$L$995))), 0)),"")</f>
        <v/>
      </c>
      <c r="C207" t="str">
        <f t="array" ref="C207">IF(A207=0,0,IF(B207="","",SUM(COUNTIF(A207, Colony!$J$21:$J$995)*(--(ISBLANK(Colony!$L$21:$L$995))))))</f>
        <v/>
      </c>
      <c r="D207" t="str">
        <f t="array" ref="D207">_xlfn.IFNA(INDEX(Colony!$N$21:$N$995, MATCH(1,COUNTIF(A207, Colony!$J$21:$J$995)*(--(ISBLANK(Colony!$L$21:$L$995))), 0)),"")</f>
        <v/>
      </c>
      <c r="E207" t="str">
        <f t="array" ref="E207">_xlfn.IFNA(INDEX(Colony!$F$21:$F$995, MATCH(1,COUNTIF(B207, Colony!$J$21:$J$995)*(--(ISBLANK(Colony!$L$21:$L$995))), 0)),"")</f>
        <v/>
      </c>
      <c r="F207">
        <f t="shared" si="6"/>
        <v>0</v>
      </c>
    </row>
    <row r="208" spans="1:6" x14ac:dyDescent="0.25">
      <c r="A208" t="str">
        <f t="array" ref="A208">_xlfn.IFNA(INDEX(Colony!$J$21:$J$995, MATCH(0, COUNTIF(A$4:A207,Colony!$J$21:$J$995), 0)),"")</f>
        <v/>
      </c>
      <c r="B208" t="str">
        <f t="array" ref="B208">_xlfn.IFNA(INDEX(Colony!$J$21:$J$995, MATCH(1,COUNTIF(A208, Colony!$J$21:$J$995)*(--(ISBLANK(Colony!$L$21:$L$995))), 0)),"")</f>
        <v/>
      </c>
      <c r="C208" t="str">
        <f t="array" ref="C208">IF(A208=0,0,IF(B208="","",SUM(COUNTIF(A208, Colony!$J$21:$J$995)*(--(ISBLANK(Colony!$L$21:$L$995))))))</f>
        <v/>
      </c>
      <c r="D208" t="str">
        <f t="array" ref="D208">_xlfn.IFNA(INDEX(Colony!$N$21:$N$995, MATCH(1,COUNTIF(A208, Colony!$J$21:$J$995)*(--(ISBLANK(Colony!$L$21:$L$995))), 0)),"")</f>
        <v/>
      </c>
      <c r="E208" t="str">
        <f t="array" ref="E208">_xlfn.IFNA(INDEX(Colony!$F$21:$F$995, MATCH(1,COUNTIF(B208, Colony!$J$21:$J$995)*(--(ISBLANK(Colony!$L$21:$L$995))), 0)),"")</f>
        <v/>
      </c>
      <c r="F208">
        <f t="shared" si="6"/>
        <v>0</v>
      </c>
    </row>
    <row r="209" spans="1:6" x14ac:dyDescent="0.25">
      <c r="A209" t="str">
        <f t="array" ref="A209">_xlfn.IFNA(INDEX(Colony!$J$21:$J$995, MATCH(0, COUNTIF(A$4:A208,Colony!$J$21:$J$995), 0)),"")</f>
        <v/>
      </c>
      <c r="B209" t="str">
        <f t="array" ref="B209">_xlfn.IFNA(INDEX(Colony!$J$21:$J$995, MATCH(1,COUNTIF(A209, Colony!$J$21:$J$995)*(--(ISBLANK(Colony!$L$21:$L$995))), 0)),"")</f>
        <v/>
      </c>
      <c r="C209" t="str">
        <f t="array" ref="C209">IF(A209=0,0,IF(B209="","",SUM(COUNTIF(A209, Colony!$J$21:$J$995)*(--(ISBLANK(Colony!$L$21:$L$995))))))</f>
        <v/>
      </c>
      <c r="D209" t="str">
        <f t="array" ref="D209">_xlfn.IFNA(INDEX(Colony!$N$21:$N$995, MATCH(1,COUNTIF(A209, Colony!$J$21:$J$995)*(--(ISBLANK(Colony!$L$21:$L$995))), 0)),"")</f>
        <v/>
      </c>
      <c r="E209" t="str">
        <f t="array" ref="E209">_xlfn.IFNA(INDEX(Colony!$F$21:$F$995, MATCH(1,COUNTIF(B209, Colony!$J$21:$J$995)*(--(ISBLANK(Colony!$L$21:$L$995))), 0)),"")</f>
        <v/>
      </c>
      <c r="F209">
        <f t="shared" si="6"/>
        <v>0</v>
      </c>
    </row>
    <row r="210" spans="1:6" x14ac:dyDescent="0.25">
      <c r="A210" t="str">
        <f t="array" ref="A210">_xlfn.IFNA(INDEX(Colony!$J$21:$J$995, MATCH(0, COUNTIF(A$4:A209,Colony!$J$21:$J$995), 0)),"")</f>
        <v/>
      </c>
      <c r="B210" t="str">
        <f t="array" ref="B210">_xlfn.IFNA(INDEX(Colony!$J$21:$J$995, MATCH(1,COUNTIF(A210, Colony!$J$21:$J$995)*(--(ISBLANK(Colony!$L$21:$L$995))), 0)),"")</f>
        <v/>
      </c>
      <c r="C210" t="str">
        <f t="array" ref="C210">IF(A210=0,0,IF(B210="","",SUM(COUNTIF(A210, Colony!$J$21:$J$995)*(--(ISBLANK(Colony!$L$21:$L$995))))))</f>
        <v/>
      </c>
      <c r="D210" t="str">
        <f t="array" ref="D210">_xlfn.IFNA(INDEX(Colony!$N$21:$N$995, MATCH(1,COUNTIF(A210, Colony!$J$21:$J$995)*(--(ISBLANK(Colony!$L$21:$L$995))), 0)),"")</f>
        <v/>
      </c>
      <c r="E210" t="str">
        <f t="array" ref="E210">_xlfn.IFNA(INDEX(Colony!$F$21:$F$995, MATCH(1,COUNTIF(B210, Colony!$J$21:$J$995)*(--(ISBLANK(Colony!$L$21:$L$995))), 0)),"")</f>
        <v/>
      </c>
      <c r="F210">
        <f t="shared" si="6"/>
        <v>0</v>
      </c>
    </row>
    <row r="211" spans="1:6" x14ac:dyDescent="0.25">
      <c r="A211" t="str">
        <f t="array" ref="A211">_xlfn.IFNA(INDEX(Colony!$J$21:$J$995, MATCH(0, COUNTIF(A$4:A210,Colony!$J$21:$J$995), 0)),"")</f>
        <v/>
      </c>
      <c r="B211" t="str">
        <f t="array" ref="B211">_xlfn.IFNA(INDEX(Colony!$J$21:$J$995, MATCH(1,COUNTIF(A211, Colony!$J$21:$J$995)*(--(ISBLANK(Colony!$L$21:$L$995))), 0)),"")</f>
        <v/>
      </c>
      <c r="C211" t="str">
        <f t="array" ref="C211">IF(A211=0,0,IF(B211="","",SUM(COUNTIF(A211, Colony!$J$21:$J$995)*(--(ISBLANK(Colony!$L$21:$L$995))))))</f>
        <v/>
      </c>
      <c r="D211" t="str">
        <f t="array" ref="D211">_xlfn.IFNA(INDEX(Colony!$N$21:$N$995, MATCH(1,COUNTIF(A211, Colony!$J$21:$J$995)*(--(ISBLANK(Colony!$L$21:$L$995))), 0)),"")</f>
        <v/>
      </c>
      <c r="E211" t="str">
        <f t="array" ref="E211">_xlfn.IFNA(INDEX(Colony!$F$21:$F$995, MATCH(1,COUNTIF(B211, Colony!$J$21:$J$995)*(--(ISBLANK(Colony!$L$21:$L$995))), 0)),"")</f>
        <v/>
      </c>
      <c r="F211">
        <f t="shared" si="6"/>
        <v>0</v>
      </c>
    </row>
    <row r="212" spans="1:6" x14ac:dyDescent="0.25">
      <c r="A212" t="str">
        <f t="array" ref="A212">_xlfn.IFNA(INDEX(Colony!$J$21:$J$995, MATCH(0, COUNTIF(A$4:A211,Colony!$J$21:$J$995), 0)),"")</f>
        <v/>
      </c>
      <c r="B212" t="str">
        <f t="array" ref="B212">_xlfn.IFNA(INDEX(Colony!$J$21:$J$995, MATCH(1,COUNTIF(A212, Colony!$J$21:$J$995)*(--(ISBLANK(Colony!$L$21:$L$995))), 0)),"")</f>
        <v/>
      </c>
      <c r="C212" t="str">
        <f t="array" ref="C212">IF(A212=0,0,IF(B212="","",SUM(COUNTIF(A212, Colony!$J$21:$J$995)*(--(ISBLANK(Colony!$L$21:$L$995))))))</f>
        <v/>
      </c>
      <c r="D212" t="str">
        <f t="array" ref="D212">_xlfn.IFNA(INDEX(Colony!$N$21:$N$995, MATCH(1,COUNTIF(A212, Colony!$J$21:$J$995)*(--(ISBLANK(Colony!$L$21:$L$995))), 0)),"")</f>
        <v/>
      </c>
      <c r="E212" t="str">
        <f t="array" ref="E212">_xlfn.IFNA(INDEX(Colony!$F$21:$F$995, MATCH(1,COUNTIF(B212, Colony!$J$21:$J$995)*(--(ISBLANK(Colony!$L$21:$L$995))), 0)),"")</f>
        <v/>
      </c>
      <c r="F212">
        <f t="shared" si="6"/>
        <v>0</v>
      </c>
    </row>
    <row r="213" spans="1:6" x14ac:dyDescent="0.25">
      <c r="A213" t="str">
        <f t="array" ref="A213">_xlfn.IFNA(INDEX(Colony!$J$21:$J$995, MATCH(0, COUNTIF(A$4:A212,Colony!$J$21:$J$995), 0)),"")</f>
        <v/>
      </c>
      <c r="B213" t="str">
        <f t="array" ref="B213">_xlfn.IFNA(INDEX(Colony!$J$21:$J$995, MATCH(1,COUNTIF(A213, Colony!$J$21:$J$995)*(--(ISBLANK(Colony!$L$21:$L$995))), 0)),"")</f>
        <v/>
      </c>
      <c r="C213" t="str">
        <f t="array" ref="C213">IF(A213=0,0,IF(B213="","",SUM(COUNTIF(A213, Colony!$J$21:$J$995)*(--(ISBLANK(Colony!$L$21:$L$995))))))</f>
        <v/>
      </c>
      <c r="D213" t="str">
        <f t="array" ref="D213">_xlfn.IFNA(INDEX(Colony!$N$21:$N$995, MATCH(1,COUNTIF(A213, Colony!$J$21:$J$995)*(--(ISBLANK(Colony!$L$21:$L$995))), 0)),"")</f>
        <v/>
      </c>
      <c r="E213" t="str">
        <f t="array" ref="E213">_xlfn.IFNA(INDEX(Colony!$F$21:$F$995, MATCH(1,COUNTIF(B213, Colony!$J$21:$J$995)*(--(ISBLANK(Colony!$L$21:$L$995))), 0)),"")</f>
        <v/>
      </c>
      <c r="F213">
        <f t="shared" si="6"/>
        <v>0</v>
      </c>
    </row>
    <row r="214" spans="1:6" x14ac:dyDescent="0.25">
      <c r="A214" t="str">
        <f t="array" ref="A214">_xlfn.IFNA(INDEX(Colony!$J$21:$J$995, MATCH(0, COUNTIF(A$4:A213,Colony!$J$21:$J$995), 0)),"")</f>
        <v/>
      </c>
      <c r="B214" t="str">
        <f t="array" ref="B214">_xlfn.IFNA(INDEX(Colony!$J$21:$J$995, MATCH(1,COUNTIF(A214, Colony!$J$21:$J$995)*(--(ISBLANK(Colony!$L$21:$L$995))), 0)),"")</f>
        <v/>
      </c>
      <c r="C214" t="str">
        <f t="array" ref="C214">IF(A214=0,0,IF(B214="","",SUM(COUNTIF(A214, Colony!$J$21:$J$995)*(--(ISBLANK(Colony!$L$21:$L$995))))))</f>
        <v/>
      </c>
      <c r="D214" t="str">
        <f t="array" ref="D214">_xlfn.IFNA(INDEX(Colony!$N$21:$N$995, MATCH(1,COUNTIF(A214, Colony!$J$21:$J$995)*(--(ISBLANK(Colony!$L$21:$L$995))), 0)),"")</f>
        <v/>
      </c>
      <c r="E214" t="str">
        <f t="array" ref="E214">_xlfn.IFNA(INDEX(Colony!$F$21:$F$995, MATCH(1,COUNTIF(B214, Colony!$J$21:$J$995)*(--(ISBLANK(Colony!$L$21:$L$995))), 0)),"")</f>
        <v/>
      </c>
      <c r="F214">
        <f t="shared" si="6"/>
        <v>0</v>
      </c>
    </row>
    <row r="215" spans="1:6" x14ac:dyDescent="0.25">
      <c r="A215" t="str">
        <f t="array" ref="A215">_xlfn.IFNA(INDEX(Colony!$J$21:$J$995, MATCH(0, COUNTIF(A$4:A214,Colony!$J$21:$J$995), 0)),"")</f>
        <v/>
      </c>
      <c r="B215" t="str">
        <f t="array" ref="B215">_xlfn.IFNA(INDEX(Colony!$J$21:$J$995, MATCH(1,COUNTIF(A215, Colony!$J$21:$J$995)*(--(ISBLANK(Colony!$L$21:$L$995))), 0)),"")</f>
        <v/>
      </c>
      <c r="C215" t="str">
        <f t="array" ref="C215">IF(A215=0,0,IF(B215="","",SUM(COUNTIF(A215, Colony!$J$21:$J$995)*(--(ISBLANK(Colony!$L$21:$L$995))))))</f>
        <v/>
      </c>
      <c r="D215" t="str">
        <f t="array" ref="D215">_xlfn.IFNA(INDEX(Colony!$N$21:$N$995, MATCH(1,COUNTIF(A215, Colony!$J$21:$J$995)*(--(ISBLANK(Colony!$L$21:$L$995))), 0)),"")</f>
        <v/>
      </c>
      <c r="E215" t="str">
        <f t="array" ref="E215">_xlfn.IFNA(INDEX(Colony!$F$21:$F$995, MATCH(1,COUNTIF(B215, Colony!$J$21:$J$995)*(--(ISBLANK(Colony!$L$21:$L$995))), 0)),"")</f>
        <v/>
      </c>
      <c r="F215">
        <f t="shared" si="6"/>
        <v>0</v>
      </c>
    </row>
    <row r="216" spans="1:6" x14ac:dyDescent="0.25">
      <c r="A216" t="str">
        <f t="array" ref="A216">_xlfn.IFNA(INDEX(Colony!$J$21:$J$995, MATCH(0, COUNTIF(A$4:A215,Colony!$J$21:$J$995), 0)),"")</f>
        <v/>
      </c>
      <c r="B216" t="str">
        <f t="array" ref="B216">_xlfn.IFNA(INDEX(Colony!$J$21:$J$995, MATCH(1,COUNTIF(A216, Colony!$J$21:$J$995)*(--(ISBLANK(Colony!$L$21:$L$995))), 0)),"")</f>
        <v/>
      </c>
      <c r="C216" t="str">
        <f t="array" ref="C216">IF(A216=0,0,IF(B216="","",SUM(COUNTIF(A216, Colony!$J$21:$J$995)*(--(ISBLANK(Colony!$L$21:$L$995))))))</f>
        <v/>
      </c>
      <c r="D216" t="str">
        <f t="array" ref="D216">_xlfn.IFNA(INDEX(Colony!$N$21:$N$995, MATCH(1,COUNTIF(A216, Colony!$J$21:$J$995)*(--(ISBLANK(Colony!$L$21:$L$995))), 0)),"")</f>
        <v/>
      </c>
      <c r="E216" t="str">
        <f t="array" ref="E216">_xlfn.IFNA(INDEX(Colony!$F$21:$F$995, MATCH(1,COUNTIF(B216, Colony!$J$21:$J$995)*(--(ISBLANK(Colony!$L$21:$L$995))), 0)),"")</f>
        <v/>
      </c>
      <c r="F216">
        <f t="shared" si="6"/>
        <v>0</v>
      </c>
    </row>
    <row r="217" spans="1:6" x14ac:dyDescent="0.25">
      <c r="A217" t="str">
        <f t="array" ref="A217">_xlfn.IFNA(INDEX(Colony!$J$21:$J$995, MATCH(0, COUNTIF(A$4:A216,Colony!$J$21:$J$995), 0)),"")</f>
        <v/>
      </c>
      <c r="B217" t="str">
        <f t="array" ref="B217">_xlfn.IFNA(INDEX(Colony!$J$21:$J$995, MATCH(1,COUNTIF(A217, Colony!$J$21:$J$995)*(--(ISBLANK(Colony!$L$21:$L$995))), 0)),"")</f>
        <v/>
      </c>
      <c r="C217" t="str">
        <f t="array" ref="C217">IF(A217=0,0,IF(B217="","",SUM(COUNTIF(A217, Colony!$J$21:$J$995)*(--(ISBLANK(Colony!$L$21:$L$995))))))</f>
        <v/>
      </c>
      <c r="D217" t="str">
        <f t="array" ref="D217">_xlfn.IFNA(INDEX(Colony!$N$21:$N$995, MATCH(1,COUNTIF(A217, Colony!$J$21:$J$995)*(--(ISBLANK(Colony!$L$21:$L$995))), 0)),"")</f>
        <v/>
      </c>
      <c r="E217" t="str">
        <f t="array" ref="E217">_xlfn.IFNA(INDEX(Colony!$F$21:$F$995, MATCH(1,COUNTIF(B217, Colony!$J$21:$J$995)*(--(ISBLANK(Colony!$L$21:$L$995))), 0)),"")</f>
        <v/>
      </c>
      <c r="F217">
        <f t="shared" si="6"/>
        <v>0</v>
      </c>
    </row>
    <row r="218" spans="1:6" x14ac:dyDescent="0.25">
      <c r="A218" t="str">
        <f t="array" ref="A218">_xlfn.IFNA(INDEX(Colony!$J$21:$J$995, MATCH(0, COUNTIF(A$4:A217,Colony!$J$21:$J$995), 0)),"")</f>
        <v/>
      </c>
      <c r="B218" t="str">
        <f t="array" ref="B218">_xlfn.IFNA(INDEX(Colony!$J$21:$J$995, MATCH(1,COUNTIF(A218, Colony!$J$21:$J$995)*(--(ISBLANK(Colony!$L$21:$L$995))), 0)),"")</f>
        <v/>
      </c>
      <c r="C218" t="str">
        <f t="array" ref="C218">IF(A218=0,0,IF(B218="","",SUM(COUNTIF(A218, Colony!$J$21:$J$995)*(--(ISBLANK(Colony!$L$21:$L$995))))))</f>
        <v/>
      </c>
      <c r="D218" t="str">
        <f t="array" ref="D218">_xlfn.IFNA(INDEX(Colony!$N$21:$N$995, MATCH(1,COUNTIF(A218, Colony!$J$21:$J$995)*(--(ISBLANK(Colony!$L$21:$L$995))), 0)),"")</f>
        <v/>
      </c>
      <c r="E218" t="str">
        <f t="array" ref="E218">_xlfn.IFNA(INDEX(Colony!$F$21:$F$995, MATCH(1,COUNTIF(B218, Colony!$J$21:$J$995)*(--(ISBLANK(Colony!$L$21:$L$995))), 0)),"")</f>
        <v/>
      </c>
      <c r="F218">
        <f t="shared" si="6"/>
        <v>0</v>
      </c>
    </row>
    <row r="219" spans="1:6" x14ac:dyDescent="0.25">
      <c r="A219" t="str">
        <f t="array" ref="A219">_xlfn.IFNA(INDEX(Colony!$J$21:$J$995, MATCH(0, COUNTIF(A$4:A218,Colony!$J$21:$J$995), 0)),"")</f>
        <v/>
      </c>
      <c r="B219" t="str">
        <f t="array" ref="B219">_xlfn.IFNA(INDEX(Colony!$J$21:$J$995, MATCH(1,COUNTIF(A219, Colony!$J$21:$J$995)*(--(ISBLANK(Colony!$L$21:$L$995))), 0)),"")</f>
        <v/>
      </c>
      <c r="C219" t="str">
        <f t="array" ref="C219">IF(A219=0,0,IF(B219="","",SUM(COUNTIF(A219, Colony!$J$21:$J$995)*(--(ISBLANK(Colony!$L$21:$L$995))))))</f>
        <v/>
      </c>
      <c r="D219" t="str">
        <f t="array" ref="D219">_xlfn.IFNA(INDEX(Colony!$N$21:$N$995, MATCH(1,COUNTIF(A219, Colony!$J$21:$J$995)*(--(ISBLANK(Colony!$L$21:$L$995))), 0)),"")</f>
        <v/>
      </c>
      <c r="E219" t="str">
        <f t="array" ref="E219">_xlfn.IFNA(INDEX(Colony!$F$21:$F$995, MATCH(1,COUNTIF(B219, Colony!$J$21:$J$995)*(--(ISBLANK(Colony!$L$21:$L$995))), 0)),"")</f>
        <v/>
      </c>
      <c r="F219">
        <f t="shared" si="6"/>
        <v>0</v>
      </c>
    </row>
    <row r="220" spans="1:6" x14ac:dyDescent="0.25">
      <c r="A220" t="str">
        <f t="array" ref="A220">_xlfn.IFNA(INDEX(Colony!$J$21:$J$995, MATCH(0, COUNTIF(A$4:A219,Colony!$J$21:$J$995), 0)),"")</f>
        <v/>
      </c>
      <c r="B220" t="str">
        <f t="array" ref="B220">_xlfn.IFNA(INDEX(Colony!$J$21:$J$995, MATCH(1,COUNTIF(A220, Colony!$J$21:$J$995)*(--(ISBLANK(Colony!$L$21:$L$995))), 0)),"")</f>
        <v/>
      </c>
      <c r="C220" t="str">
        <f t="array" ref="C220">IF(A220=0,0,IF(B220="","",SUM(COUNTIF(A220, Colony!$J$21:$J$995)*(--(ISBLANK(Colony!$L$21:$L$995))))))</f>
        <v/>
      </c>
      <c r="D220" t="str">
        <f t="array" ref="D220">_xlfn.IFNA(INDEX(Colony!$N$21:$N$995, MATCH(1,COUNTIF(A220, Colony!$J$21:$J$995)*(--(ISBLANK(Colony!$L$21:$L$995))), 0)),"")</f>
        <v/>
      </c>
      <c r="E220" t="str">
        <f t="array" ref="E220">_xlfn.IFNA(INDEX(Colony!$F$21:$F$995, MATCH(1,COUNTIF(B220, Colony!$J$21:$J$995)*(--(ISBLANK(Colony!$L$21:$L$995))), 0)),"")</f>
        <v/>
      </c>
      <c r="F220">
        <f t="shared" si="6"/>
        <v>0</v>
      </c>
    </row>
    <row r="221" spans="1:6" x14ac:dyDescent="0.25">
      <c r="A221" t="str">
        <f t="array" ref="A221">_xlfn.IFNA(INDEX(Colony!$J$21:$J$995, MATCH(0, COUNTIF(A$4:A220,Colony!$J$21:$J$995), 0)),"")</f>
        <v/>
      </c>
      <c r="B221" t="str">
        <f t="array" ref="B221">_xlfn.IFNA(INDEX(Colony!$J$21:$J$995, MATCH(1,COUNTIF(A221, Colony!$J$21:$J$995)*(--(ISBLANK(Colony!$L$21:$L$995))), 0)),"")</f>
        <v/>
      </c>
      <c r="C221" t="str">
        <f t="array" ref="C221">IF(A221=0,0,IF(B221="","",SUM(COUNTIF(A221, Colony!$J$21:$J$995)*(--(ISBLANK(Colony!$L$21:$L$995))))))</f>
        <v/>
      </c>
      <c r="D221" t="str">
        <f t="array" ref="D221">_xlfn.IFNA(INDEX(Colony!$N$21:$N$995, MATCH(1,COUNTIF(A221, Colony!$J$21:$J$995)*(--(ISBLANK(Colony!$L$21:$L$995))), 0)),"")</f>
        <v/>
      </c>
      <c r="E221" t="str">
        <f t="array" ref="E221">_xlfn.IFNA(INDEX(Colony!$F$21:$F$995, MATCH(1,COUNTIF(B221, Colony!$J$21:$J$995)*(--(ISBLANK(Colony!$L$21:$L$995))), 0)),"")</f>
        <v/>
      </c>
      <c r="F221">
        <f t="shared" si="6"/>
        <v>0</v>
      </c>
    </row>
    <row r="222" spans="1:6" x14ac:dyDescent="0.25">
      <c r="A222" t="str">
        <f t="array" ref="A222">_xlfn.IFNA(INDEX(Colony!$J$21:$J$995, MATCH(0, COUNTIF(A$4:A221,Colony!$J$21:$J$995), 0)),"")</f>
        <v/>
      </c>
      <c r="B222" t="str">
        <f t="array" ref="B222">_xlfn.IFNA(INDEX(Colony!$J$21:$J$995, MATCH(1,COUNTIF(A222, Colony!$J$21:$J$995)*(--(ISBLANK(Colony!$L$21:$L$995))), 0)),"")</f>
        <v/>
      </c>
      <c r="C222" t="str">
        <f t="array" ref="C222">IF(A222=0,0,IF(B222="","",SUM(COUNTIF(A222, Colony!$J$21:$J$995)*(--(ISBLANK(Colony!$L$21:$L$995))))))</f>
        <v/>
      </c>
      <c r="D222" t="str">
        <f t="array" ref="D222">_xlfn.IFNA(INDEX(Colony!$N$21:$N$995, MATCH(1,COUNTIF(A222, Colony!$J$21:$J$995)*(--(ISBLANK(Colony!$L$21:$L$995))), 0)),"")</f>
        <v/>
      </c>
      <c r="E222" t="str">
        <f t="array" ref="E222">_xlfn.IFNA(INDEX(Colony!$F$21:$F$995, MATCH(1,COUNTIF(B222, Colony!$J$21:$J$995)*(--(ISBLANK(Colony!$L$21:$L$995))), 0)),"")</f>
        <v/>
      </c>
      <c r="F222">
        <f t="shared" si="6"/>
        <v>0</v>
      </c>
    </row>
    <row r="223" spans="1:6" x14ac:dyDescent="0.25">
      <c r="A223" t="str">
        <f t="array" ref="A223">_xlfn.IFNA(INDEX(Colony!$J$21:$J$995, MATCH(0, COUNTIF(A$4:A222,Colony!$J$21:$J$995), 0)),"")</f>
        <v/>
      </c>
      <c r="B223" t="str">
        <f t="array" ref="B223">_xlfn.IFNA(INDEX(Colony!$J$21:$J$995, MATCH(1,COUNTIF(A223, Colony!$J$21:$J$995)*(--(ISBLANK(Colony!$L$21:$L$995))), 0)),"")</f>
        <v/>
      </c>
      <c r="C223" t="str">
        <f t="array" ref="C223">IF(A223=0,0,IF(B223="","",SUM(COUNTIF(A223, Colony!$J$21:$J$995)*(--(ISBLANK(Colony!$L$21:$L$995))))))</f>
        <v/>
      </c>
      <c r="D223" t="str">
        <f t="array" ref="D223">_xlfn.IFNA(INDEX(Colony!$N$21:$N$995, MATCH(1,COUNTIF(A223, Colony!$J$21:$J$995)*(--(ISBLANK(Colony!$L$21:$L$995))), 0)),"")</f>
        <v/>
      </c>
      <c r="E223" t="str">
        <f t="array" ref="E223">_xlfn.IFNA(INDEX(Colony!$F$21:$F$995, MATCH(1,COUNTIF(B223, Colony!$J$21:$J$995)*(--(ISBLANK(Colony!$L$21:$L$995))), 0)),"")</f>
        <v/>
      </c>
      <c r="F223">
        <f t="shared" si="6"/>
        <v>0</v>
      </c>
    </row>
    <row r="224" spans="1:6" x14ac:dyDescent="0.25">
      <c r="A224" t="str">
        <f t="array" ref="A224">_xlfn.IFNA(INDEX(Colony!$J$21:$J$995, MATCH(0, COUNTIF(A$4:A223,Colony!$J$21:$J$995), 0)),"")</f>
        <v/>
      </c>
      <c r="B224" t="str">
        <f t="array" ref="B224">_xlfn.IFNA(INDEX(Colony!$J$21:$J$995, MATCH(1,COUNTIF(A224, Colony!$J$21:$J$995)*(--(ISBLANK(Colony!$L$21:$L$995))), 0)),"")</f>
        <v/>
      </c>
      <c r="C224" t="str">
        <f t="array" ref="C224">IF(A224=0,0,IF(B224="","",SUM(COUNTIF(A224, Colony!$J$21:$J$995)*(--(ISBLANK(Colony!$L$21:$L$995))))))</f>
        <v/>
      </c>
      <c r="D224" t="str">
        <f t="array" ref="D224">_xlfn.IFNA(INDEX(Colony!$N$21:$N$995, MATCH(1,COUNTIF(A224, Colony!$J$21:$J$995)*(--(ISBLANK(Colony!$L$21:$L$995))), 0)),"")</f>
        <v/>
      </c>
      <c r="E224" t="str">
        <f t="array" ref="E224">_xlfn.IFNA(INDEX(Colony!$F$21:$F$995, MATCH(1,COUNTIF(B224, Colony!$J$21:$J$995)*(--(ISBLANK(Colony!$L$21:$L$995))), 0)),"")</f>
        <v/>
      </c>
      <c r="F224">
        <f t="shared" si="6"/>
        <v>0</v>
      </c>
    </row>
    <row r="225" spans="1:6" x14ac:dyDescent="0.25">
      <c r="A225" t="str">
        <f t="array" ref="A225">_xlfn.IFNA(INDEX(Colony!$J$21:$J$995, MATCH(0, COUNTIF(A$4:A224,Colony!$J$21:$J$995), 0)),"")</f>
        <v/>
      </c>
      <c r="B225" t="str">
        <f t="array" ref="B225">_xlfn.IFNA(INDEX(Colony!$J$21:$J$995, MATCH(1,COUNTIF(A225, Colony!$J$21:$J$995)*(--(ISBLANK(Colony!$L$21:$L$995))), 0)),"")</f>
        <v/>
      </c>
      <c r="C225" t="str">
        <f t="array" ref="C225">IF(A225=0,0,IF(B225="","",SUM(COUNTIF(A225, Colony!$J$21:$J$995)*(--(ISBLANK(Colony!$L$21:$L$995))))))</f>
        <v/>
      </c>
      <c r="D225" t="str">
        <f t="array" ref="D225">_xlfn.IFNA(INDEX(Colony!$N$21:$N$995, MATCH(1,COUNTIF(A225, Colony!$J$21:$J$995)*(--(ISBLANK(Colony!$L$21:$L$995))), 0)),"")</f>
        <v/>
      </c>
      <c r="E225" t="str">
        <f t="array" ref="E225">_xlfn.IFNA(INDEX(Colony!$F$21:$F$995, MATCH(1,COUNTIF(B225, Colony!$J$21:$J$995)*(--(ISBLANK(Colony!$L$21:$L$995))), 0)),"")</f>
        <v/>
      </c>
      <c r="F225">
        <f t="shared" si="6"/>
        <v>0</v>
      </c>
    </row>
    <row r="226" spans="1:6" x14ac:dyDescent="0.25">
      <c r="A226" t="str">
        <f t="array" ref="A226">_xlfn.IFNA(INDEX(Colony!$J$21:$J$995, MATCH(0, COUNTIF(A$4:A225,Colony!$J$21:$J$995), 0)),"")</f>
        <v/>
      </c>
      <c r="B226" t="str">
        <f t="array" ref="B226">_xlfn.IFNA(INDEX(Colony!$J$21:$J$995, MATCH(1,COUNTIF(A226, Colony!$J$21:$J$995)*(--(ISBLANK(Colony!$L$21:$L$995))), 0)),"")</f>
        <v/>
      </c>
      <c r="C226" t="str">
        <f t="array" ref="C226">IF(A226=0,0,IF(B226="","",SUM(COUNTIF(A226, Colony!$J$21:$J$995)*(--(ISBLANK(Colony!$L$21:$L$995))))))</f>
        <v/>
      </c>
      <c r="D226" t="str">
        <f t="array" ref="D226">_xlfn.IFNA(INDEX(Colony!$N$21:$N$995, MATCH(1,COUNTIF(A226, Colony!$J$21:$J$995)*(--(ISBLANK(Colony!$L$21:$L$995))), 0)),"")</f>
        <v/>
      </c>
      <c r="E226" t="str">
        <f t="array" ref="E226">_xlfn.IFNA(INDEX(Colony!$F$21:$F$995, MATCH(1,COUNTIF(B226, Colony!$J$21:$J$995)*(--(ISBLANK(Colony!$L$21:$L$995))), 0)),"")</f>
        <v/>
      </c>
      <c r="F226">
        <f t="shared" si="6"/>
        <v>0</v>
      </c>
    </row>
    <row r="227" spans="1:6" x14ac:dyDescent="0.25">
      <c r="A227" t="str">
        <f t="array" ref="A227">_xlfn.IFNA(INDEX(Colony!$J$21:$J$995, MATCH(0, COUNTIF(A$4:A226,Colony!$J$21:$J$995), 0)),"")</f>
        <v/>
      </c>
      <c r="B227" t="str">
        <f t="array" ref="B227">_xlfn.IFNA(INDEX(Colony!$J$21:$J$995, MATCH(1,COUNTIF(A227, Colony!$J$21:$J$995)*(--(ISBLANK(Colony!$L$21:$L$995))), 0)),"")</f>
        <v/>
      </c>
      <c r="C227" t="str">
        <f t="array" ref="C227">IF(A227=0,0,IF(B227="","",SUM(COUNTIF(A227, Colony!$J$21:$J$995)*(--(ISBLANK(Colony!$L$21:$L$995))))))</f>
        <v/>
      </c>
      <c r="D227" t="str">
        <f t="array" ref="D227">_xlfn.IFNA(INDEX(Colony!$N$21:$N$995, MATCH(1,COUNTIF(A227, Colony!$J$21:$J$995)*(--(ISBLANK(Colony!$L$21:$L$995))), 0)),"")</f>
        <v/>
      </c>
      <c r="E227" t="str">
        <f t="array" ref="E227">_xlfn.IFNA(INDEX(Colony!$F$21:$F$995, MATCH(1,COUNTIF(B227, Colony!$J$21:$J$995)*(--(ISBLANK(Colony!$L$21:$L$995))), 0)),"")</f>
        <v/>
      </c>
      <c r="F227">
        <f t="shared" si="6"/>
        <v>0</v>
      </c>
    </row>
    <row r="228" spans="1:6" x14ac:dyDescent="0.25">
      <c r="A228" t="str">
        <f t="array" ref="A228">_xlfn.IFNA(INDEX(Colony!$J$21:$J$995, MATCH(0, COUNTIF(A$4:A227,Colony!$J$21:$J$995), 0)),"")</f>
        <v/>
      </c>
      <c r="B228" t="str">
        <f t="array" ref="B228">_xlfn.IFNA(INDEX(Colony!$J$21:$J$995, MATCH(1,COUNTIF(A228, Colony!$J$21:$J$995)*(--(ISBLANK(Colony!$L$21:$L$995))), 0)),"")</f>
        <v/>
      </c>
      <c r="C228" t="str">
        <f t="array" ref="C228">IF(A228=0,0,IF(B228="","",SUM(COUNTIF(A228, Colony!$J$21:$J$995)*(--(ISBLANK(Colony!$L$21:$L$995))))))</f>
        <v/>
      </c>
      <c r="D228" t="str">
        <f t="array" ref="D228">_xlfn.IFNA(INDEX(Colony!$N$21:$N$995, MATCH(1,COUNTIF(A228, Colony!$J$21:$J$995)*(--(ISBLANK(Colony!$L$21:$L$995))), 0)),"")</f>
        <v/>
      </c>
      <c r="E228" t="str">
        <f t="array" ref="E228">_xlfn.IFNA(INDEX(Colony!$F$21:$F$995, MATCH(1,COUNTIF(B228, Colony!$J$21:$J$995)*(--(ISBLANK(Colony!$L$21:$L$995))), 0)),"")</f>
        <v/>
      </c>
      <c r="F228">
        <f t="shared" si="6"/>
        <v>0</v>
      </c>
    </row>
    <row r="229" spans="1:6" x14ac:dyDescent="0.25">
      <c r="A229" t="str">
        <f t="array" ref="A229">_xlfn.IFNA(INDEX(Colony!$J$21:$J$995, MATCH(0, COUNTIF(A$4:A228,Colony!$J$21:$J$995), 0)),"")</f>
        <v/>
      </c>
      <c r="B229" t="str">
        <f t="array" ref="B229">_xlfn.IFNA(INDEX(Colony!$J$21:$J$995, MATCH(1,COUNTIF(A229, Colony!$J$21:$J$995)*(--(ISBLANK(Colony!$L$21:$L$995))), 0)),"")</f>
        <v/>
      </c>
      <c r="C229" t="str">
        <f t="array" ref="C229">IF(A229=0,0,IF(B229="","",SUM(COUNTIF(A229, Colony!$J$21:$J$995)*(--(ISBLANK(Colony!$L$21:$L$995))))))</f>
        <v/>
      </c>
      <c r="D229" t="str">
        <f t="array" ref="D229">_xlfn.IFNA(INDEX(Colony!$N$21:$N$995, MATCH(1,COUNTIF(A229, Colony!$J$21:$J$995)*(--(ISBLANK(Colony!$L$21:$L$995))), 0)),"")</f>
        <v/>
      </c>
      <c r="E229" t="str">
        <f t="array" ref="E229">_xlfn.IFNA(INDEX(Colony!$F$21:$F$995, MATCH(1,COUNTIF(B229, Colony!$J$21:$J$995)*(--(ISBLANK(Colony!$L$21:$L$995))), 0)),"")</f>
        <v/>
      </c>
      <c r="F229">
        <f t="shared" si="6"/>
        <v>0</v>
      </c>
    </row>
    <row r="230" spans="1:6" x14ac:dyDescent="0.25">
      <c r="A230" t="str">
        <f t="array" ref="A230">_xlfn.IFNA(INDEX(Colony!$J$21:$J$995, MATCH(0, COUNTIF(A$4:A229,Colony!$J$21:$J$995), 0)),"")</f>
        <v/>
      </c>
      <c r="B230" t="str">
        <f t="array" ref="B230">_xlfn.IFNA(INDEX(Colony!$J$21:$J$995, MATCH(1,COUNTIF(A230, Colony!$J$21:$J$995)*(--(ISBLANK(Colony!$L$21:$L$995))), 0)),"")</f>
        <v/>
      </c>
      <c r="C230" t="str">
        <f t="array" ref="C230">IF(A230=0,0,IF(B230="","",SUM(COUNTIF(A230, Colony!$J$21:$J$995)*(--(ISBLANK(Colony!$L$21:$L$995))))))</f>
        <v/>
      </c>
      <c r="D230" t="str">
        <f t="array" ref="D230">_xlfn.IFNA(INDEX(Colony!$N$21:$N$995, MATCH(1,COUNTIF(A230, Colony!$J$21:$J$995)*(--(ISBLANK(Colony!$L$21:$L$995))), 0)),"")</f>
        <v/>
      </c>
      <c r="E230" t="str">
        <f t="array" ref="E230">_xlfn.IFNA(INDEX(Colony!$F$21:$F$995, MATCH(1,COUNTIF(B230, Colony!$J$21:$J$995)*(--(ISBLANK(Colony!$L$21:$L$995))), 0)),"")</f>
        <v/>
      </c>
      <c r="F230">
        <f t="shared" si="6"/>
        <v>0</v>
      </c>
    </row>
    <row r="231" spans="1:6" x14ac:dyDescent="0.25">
      <c r="A231" t="str">
        <f t="array" ref="A231">_xlfn.IFNA(INDEX(Colony!$J$21:$J$995, MATCH(0, COUNTIF(A$4:A230,Colony!$J$21:$J$995), 0)),"")</f>
        <v/>
      </c>
      <c r="B231" t="str">
        <f t="array" ref="B231">_xlfn.IFNA(INDEX(Colony!$J$21:$J$995, MATCH(1,COUNTIF(A231, Colony!$J$21:$J$995)*(--(ISBLANK(Colony!$L$21:$L$995))), 0)),"")</f>
        <v/>
      </c>
      <c r="C231" t="str">
        <f t="array" ref="C231">IF(A231=0,0,IF(B231="","",SUM(COUNTIF(A231, Colony!$J$21:$J$995)*(--(ISBLANK(Colony!$L$21:$L$995))))))</f>
        <v/>
      </c>
      <c r="D231" t="str">
        <f t="array" ref="D231">_xlfn.IFNA(INDEX(Colony!$N$21:$N$995, MATCH(1,COUNTIF(A231, Colony!$J$21:$J$995)*(--(ISBLANK(Colony!$L$21:$L$995))), 0)),"")</f>
        <v/>
      </c>
      <c r="E231" t="str">
        <f t="array" ref="E231">_xlfn.IFNA(INDEX(Colony!$F$21:$F$995, MATCH(1,COUNTIF(B231, Colony!$J$21:$J$995)*(--(ISBLANK(Colony!$L$21:$L$995))), 0)),"")</f>
        <v/>
      </c>
      <c r="F231">
        <f t="shared" si="6"/>
        <v>0</v>
      </c>
    </row>
    <row r="232" spans="1:6" x14ac:dyDescent="0.25">
      <c r="A232" t="str">
        <f t="array" ref="A232">_xlfn.IFNA(INDEX(Colony!$J$21:$J$995, MATCH(0, COUNTIF(A$4:A231,Colony!$J$21:$J$995), 0)),"")</f>
        <v/>
      </c>
      <c r="B232" t="str">
        <f t="array" ref="B232">_xlfn.IFNA(INDEX(Colony!$J$21:$J$995, MATCH(1,COUNTIF(A232, Colony!$J$21:$J$995)*(--(ISBLANK(Colony!$L$21:$L$995))), 0)),"")</f>
        <v/>
      </c>
      <c r="C232" t="str">
        <f t="array" ref="C232">IF(A232=0,0,IF(B232="","",SUM(COUNTIF(A232, Colony!$J$21:$J$995)*(--(ISBLANK(Colony!$L$21:$L$995))))))</f>
        <v/>
      </c>
      <c r="D232" t="str">
        <f t="array" ref="D232">_xlfn.IFNA(INDEX(Colony!$N$21:$N$995, MATCH(1,COUNTIF(A232, Colony!$J$21:$J$995)*(--(ISBLANK(Colony!$L$21:$L$995))), 0)),"")</f>
        <v/>
      </c>
      <c r="E232" t="str">
        <f t="array" ref="E232">_xlfn.IFNA(INDEX(Colony!$F$21:$F$995, MATCH(1,COUNTIF(B232, Colony!$J$21:$J$995)*(--(ISBLANK(Colony!$L$21:$L$995))), 0)),"")</f>
        <v/>
      </c>
      <c r="F232">
        <f t="shared" si="6"/>
        <v>0</v>
      </c>
    </row>
    <row r="233" spans="1:6" x14ac:dyDescent="0.25">
      <c r="A233" t="str">
        <f t="array" ref="A233">_xlfn.IFNA(INDEX(Colony!$J$21:$J$995, MATCH(0, COUNTIF(A$4:A232,Colony!$J$21:$J$995), 0)),"")</f>
        <v/>
      </c>
      <c r="B233" t="str">
        <f t="array" ref="B233">_xlfn.IFNA(INDEX(Colony!$J$21:$J$995, MATCH(1,COUNTIF(A233, Colony!$J$21:$J$995)*(--(ISBLANK(Colony!$L$21:$L$995))), 0)),"")</f>
        <v/>
      </c>
      <c r="C233" t="str">
        <f t="array" ref="C233">IF(A233=0,0,IF(B233="","",SUM(COUNTIF(A233, Colony!$J$21:$J$995)*(--(ISBLANK(Colony!$L$21:$L$995))))))</f>
        <v/>
      </c>
      <c r="D233" t="str">
        <f t="array" ref="D233">_xlfn.IFNA(INDEX(Colony!$N$21:$N$995, MATCH(1,COUNTIF(A233, Colony!$J$21:$J$995)*(--(ISBLANK(Colony!$L$21:$L$995))), 0)),"")</f>
        <v/>
      </c>
      <c r="E233" t="str">
        <f t="array" ref="E233">_xlfn.IFNA(INDEX(Colony!$F$21:$F$995, MATCH(1,COUNTIF(B233, Colony!$J$21:$J$995)*(--(ISBLANK(Colony!$L$21:$L$995))), 0)),"")</f>
        <v/>
      </c>
      <c r="F233">
        <f t="shared" si="6"/>
        <v>0</v>
      </c>
    </row>
    <row r="234" spans="1:6" x14ac:dyDescent="0.25">
      <c r="A234" t="str">
        <f t="array" ref="A234">_xlfn.IFNA(INDEX(Colony!$J$21:$J$995, MATCH(0, COUNTIF(A$4:A233,Colony!$J$21:$J$995), 0)),"")</f>
        <v/>
      </c>
      <c r="B234" t="str">
        <f t="array" ref="B234">_xlfn.IFNA(INDEX(Colony!$J$21:$J$995, MATCH(1,COUNTIF(A234, Colony!$J$21:$J$995)*(--(ISBLANK(Colony!$L$21:$L$995))), 0)),"")</f>
        <v/>
      </c>
      <c r="C234" t="str">
        <f t="array" ref="C234">IF(A234=0,0,IF(B234="","",SUM(COUNTIF(A234, Colony!$J$21:$J$995)*(--(ISBLANK(Colony!$L$21:$L$995))))))</f>
        <v/>
      </c>
      <c r="D234" t="str">
        <f t="array" ref="D234">_xlfn.IFNA(INDEX(Colony!$N$21:$N$995, MATCH(1,COUNTIF(A234, Colony!$J$21:$J$995)*(--(ISBLANK(Colony!$L$21:$L$995))), 0)),"")</f>
        <v/>
      </c>
      <c r="E234" t="str">
        <f t="array" ref="E234">_xlfn.IFNA(INDEX(Colony!$F$21:$F$995, MATCH(1,COUNTIF(B234, Colony!$J$21:$J$995)*(--(ISBLANK(Colony!$L$21:$L$995))), 0)),"")</f>
        <v/>
      </c>
      <c r="F234">
        <f t="shared" si="6"/>
        <v>0</v>
      </c>
    </row>
    <row r="235" spans="1:6" x14ac:dyDescent="0.25">
      <c r="A235" t="str">
        <f t="array" ref="A235">_xlfn.IFNA(INDEX(Colony!$J$21:$J$995, MATCH(0, COUNTIF(A$4:A234,Colony!$J$21:$J$995), 0)),"")</f>
        <v/>
      </c>
      <c r="B235" t="str">
        <f t="array" ref="B235">_xlfn.IFNA(INDEX(Colony!$J$21:$J$995, MATCH(1,COUNTIF(A235, Colony!$J$21:$J$995)*(--(ISBLANK(Colony!$L$21:$L$995))), 0)),"")</f>
        <v/>
      </c>
      <c r="C235" t="str">
        <f t="array" ref="C235">IF(A235=0,0,IF(B235="","",SUM(COUNTIF(A235, Colony!$J$21:$J$995)*(--(ISBLANK(Colony!$L$21:$L$995))))))</f>
        <v/>
      </c>
      <c r="D235" t="str">
        <f t="array" ref="D235">_xlfn.IFNA(INDEX(Colony!$N$21:$N$995, MATCH(1,COUNTIF(A235, Colony!$J$21:$J$995)*(--(ISBLANK(Colony!$L$21:$L$995))), 0)),"")</f>
        <v/>
      </c>
      <c r="E235" t="str">
        <f t="array" ref="E235">_xlfn.IFNA(INDEX(Colony!$F$21:$F$995, MATCH(1,COUNTIF(B235, Colony!$J$21:$J$995)*(--(ISBLANK(Colony!$L$21:$L$995))), 0)),"")</f>
        <v/>
      </c>
      <c r="F235">
        <f t="shared" si="6"/>
        <v>0</v>
      </c>
    </row>
    <row r="236" spans="1:6" x14ac:dyDescent="0.25">
      <c r="A236" t="str">
        <f t="array" ref="A236">_xlfn.IFNA(INDEX(Colony!$J$21:$J$995, MATCH(0, COUNTIF(A$4:A235,Colony!$J$21:$J$995), 0)),"")</f>
        <v/>
      </c>
      <c r="B236" t="str">
        <f t="array" ref="B236">_xlfn.IFNA(INDEX(Colony!$J$21:$J$995, MATCH(1,COUNTIF(A236, Colony!$J$21:$J$995)*(--(ISBLANK(Colony!$L$21:$L$995))), 0)),"")</f>
        <v/>
      </c>
      <c r="C236" t="str">
        <f t="array" ref="C236">IF(A236=0,0,IF(B236="","",SUM(COUNTIF(A236, Colony!$J$21:$J$995)*(--(ISBLANK(Colony!$L$21:$L$995))))))</f>
        <v/>
      </c>
      <c r="D236" t="str">
        <f t="array" ref="D236">_xlfn.IFNA(INDEX(Colony!$N$21:$N$995, MATCH(1,COUNTIF(A236, Colony!$J$21:$J$995)*(--(ISBLANK(Colony!$L$21:$L$995))), 0)),"")</f>
        <v/>
      </c>
      <c r="E236" t="str">
        <f t="array" ref="E236">_xlfn.IFNA(INDEX(Colony!$F$21:$F$995, MATCH(1,COUNTIF(B236, Colony!$J$21:$J$995)*(--(ISBLANK(Colony!$L$21:$L$995))), 0)),"")</f>
        <v/>
      </c>
      <c r="F236">
        <f t="shared" si="6"/>
        <v>0</v>
      </c>
    </row>
    <row r="237" spans="1:6" x14ac:dyDescent="0.25">
      <c r="A237" t="str">
        <f t="array" ref="A237">_xlfn.IFNA(INDEX(Colony!$J$21:$J$995, MATCH(0, COUNTIF(A$4:A236,Colony!$J$21:$J$995), 0)),"")</f>
        <v/>
      </c>
      <c r="B237" t="str">
        <f t="array" ref="B237">_xlfn.IFNA(INDEX(Colony!$J$21:$J$995, MATCH(1,COUNTIF(A237, Colony!$J$21:$J$995)*(--(ISBLANK(Colony!$L$21:$L$995))), 0)),"")</f>
        <v/>
      </c>
      <c r="C237" t="str">
        <f t="array" ref="C237">IF(A237=0,0,IF(B237="","",SUM(COUNTIF(A237, Colony!$J$21:$J$995)*(--(ISBLANK(Colony!$L$21:$L$995))))))</f>
        <v/>
      </c>
      <c r="D237" t="str">
        <f t="array" ref="D237">_xlfn.IFNA(INDEX(Colony!$N$21:$N$995, MATCH(1,COUNTIF(A237, Colony!$J$21:$J$995)*(--(ISBLANK(Colony!$L$21:$L$995))), 0)),"")</f>
        <v/>
      </c>
      <c r="E237" t="str">
        <f t="array" ref="E237">_xlfn.IFNA(INDEX(Colony!$F$21:$F$995, MATCH(1,COUNTIF(B237, Colony!$J$21:$J$995)*(--(ISBLANK(Colony!$L$21:$L$995))), 0)),"")</f>
        <v/>
      </c>
      <c r="F237">
        <f t="shared" si="6"/>
        <v>0</v>
      </c>
    </row>
    <row r="238" spans="1:6" x14ac:dyDescent="0.25">
      <c r="A238" t="str">
        <f t="array" ref="A238">_xlfn.IFNA(INDEX(Colony!$J$21:$J$995, MATCH(0, COUNTIF(A$4:A237,Colony!$J$21:$J$995), 0)),"")</f>
        <v/>
      </c>
      <c r="B238" t="str">
        <f t="array" ref="B238">_xlfn.IFNA(INDEX(Colony!$J$21:$J$995, MATCH(1,COUNTIF(A238, Colony!$J$21:$J$995)*(--(ISBLANK(Colony!$L$21:$L$995))), 0)),"")</f>
        <v/>
      </c>
      <c r="C238" t="str">
        <f t="array" ref="C238">IF(A238=0,0,IF(B238="","",SUM(COUNTIF(A238, Colony!$J$21:$J$995)*(--(ISBLANK(Colony!$L$21:$L$995))))))</f>
        <v/>
      </c>
      <c r="D238" t="str">
        <f t="array" ref="D238">_xlfn.IFNA(INDEX(Colony!$N$21:$N$995, MATCH(1,COUNTIF(A238, Colony!$J$21:$J$995)*(--(ISBLANK(Colony!$L$21:$L$995))), 0)),"")</f>
        <v/>
      </c>
      <c r="E238" t="str">
        <f t="array" ref="E238">_xlfn.IFNA(INDEX(Colony!$F$21:$F$995, MATCH(1,COUNTIF(B238, Colony!$J$21:$J$995)*(--(ISBLANK(Colony!$L$21:$L$995))), 0)),"")</f>
        <v/>
      </c>
      <c r="F238">
        <f t="shared" si="6"/>
        <v>0</v>
      </c>
    </row>
    <row r="239" spans="1:6" x14ac:dyDescent="0.25">
      <c r="A239" t="str">
        <f t="array" ref="A239">_xlfn.IFNA(INDEX(Colony!$J$21:$J$995, MATCH(0, COUNTIF(A$4:A238,Colony!$J$21:$J$995), 0)),"")</f>
        <v/>
      </c>
      <c r="B239" t="str">
        <f t="array" ref="B239">_xlfn.IFNA(INDEX(Colony!$J$21:$J$995, MATCH(1,COUNTIF(A239, Colony!$J$21:$J$995)*(--(ISBLANK(Colony!$L$21:$L$995))), 0)),"")</f>
        <v/>
      </c>
      <c r="C239" t="str">
        <f t="array" ref="C239">IF(A239=0,0,IF(B239="","",SUM(COUNTIF(A239, Colony!$J$21:$J$995)*(--(ISBLANK(Colony!$L$21:$L$995))))))</f>
        <v/>
      </c>
      <c r="D239" t="str">
        <f t="array" ref="D239">_xlfn.IFNA(INDEX(Colony!$N$21:$N$995, MATCH(1,COUNTIF(A239, Colony!$J$21:$J$995)*(--(ISBLANK(Colony!$L$21:$L$995))), 0)),"")</f>
        <v/>
      </c>
      <c r="E239" t="str">
        <f t="array" ref="E239">_xlfn.IFNA(INDEX(Colony!$F$21:$F$995, MATCH(1,COUNTIF(B239, Colony!$J$21:$J$995)*(--(ISBLANK(Colony!$L$21:$L$995))), 0)),"")</f>
        <v/>
      </c>
      <c r="F239">
        <f t="shared" si="6"/>
        <v>0</v>
      </c>
    </row>
    <row r="240" spans="1:6" x14ac:dyDescent="0.25">
      <c r="A240" t="str">
        <f t="array" ref="A240">_xlfn.IFNA(INDEX(Colony!$J$21:$J$995, MATCH(0, COUNTIF(A$4:A239,Colony!$J$21:$J$995), 0)),"")</f>
        <v/>
      </c>
      <c r="B240" t="str">
        <f t="array" ref="B240">_xlfn.IFNA(INDEX(Colony!$J$21:$J$995, MATCH(1,COUNTIF(A240, Colony!$J$21:$J$995)*(--(ISBLANK(Colony!$L$21:$L$995))), 0)),"")</f>
        <v/>
      </c>
      <c r="C240" t="str">
        <f t="array" ref="C240">IF(A240=0,0,IF(B240="","",SUM(COUNTIF(A240, Colony!$J$21:$J$995)*(--(ISBLANK(Colony!$L$21:$L$995))))))</f>
        <v/>
      </c>
      <c r="D240" t="str">
        <f t="array" ref="D240">_xlfn.IFNA(INDEX(Colony!$N$21:$N$995, MATCH(1,COUNTIF(A240, Colony!$J$21:$J$995)*(--(ISBLANK(Colony!$L$21:$L$995))), 0)),"")</f>
        <v/>
      </c>
      <c r="E240" t="str">
        <f t="array" ref="E240">_xlfn.IFNA(INDEX(Colony!$F$21:$F$995, MATCH(1,COUNTIF(B240, Colony!$J$21:$J$995)*(--(ISBLANK(Colony!$L$21:$L$995))), 0)),"")</f>
        <v/>
      </c>
      <c r="F240">
        <f t="shared" si="6"/>
        <v>0</v>
      </c>
    </row>
    <row r="241" spans="1:6" x14ac:dyDescent="0.25">
      <c r="A241" t="str">
        <f t="array" ref="A241">_xlfn.IFNA(INDEX(Colony!$J$21:$J$995, MATCH(0, COUNTIF(A$4:A240,Colony!$J$21:$J$995), 0)),"")</f>
        <v/>
      </c>
      <c r="B241" t="str">
        <f t="array" ref="B241">_xlfn.IFNA(INDEX(Colony!$J$21:$J$995, MATCH(1,COUNTIF(A241, Colony!$J$21:$J$995)*(--(ISBLANK(Colony!$L$21:$L$995))), 0)),"")</f>
        <v/>
      </c>
      <c r="C241" t="str">
        <f t="array" ref="C241">IF(A241=0,0,IF(B241="","",SUM(COUNTIF(A241, Colony!$J$21:$J$995)*(--(ISBLANK(Colony!$L$21:$L$995))))))</f>
        <v/>
      </c>
      <c r="D241" t="str">
        <f t="array" ref="D241">_xlfn.IFNA(INDEX(Colony!$N$21:$N$995, MATCH(1,COUNTIF(A241, Colony!$J$21:$J$995)*(--(ISBLANK(Colony!$L$21:$L$995))), 0)),"")</f>
        <v/>
      </c>
      <c r="E241" t="str">
        <f t="array" ref="E241">_xlfn.IFNA(INDEX(Colony!$F$21:$F$995, MATCH(1,COUNTIF(B241, Colony!$J$21:$J$995)*(--(ISBLANK(Colony!$L$21:$L$995))), 0)),"")</f>
        <v/>
      </c>
      <c r="F241">
        <f t="shared" si="6"/>
        <v>0</v>
      </c>
    </row>
    <row r="242" spans="1:6" x14ac:dyDescent="0.25">
      <c r="A242" t="str">
        <f t="array" ref="A242">_xlfn.IFNA(INDEX(Colony!$J$21:$J$995, MATCH(0, COUNTIF(A$4:A241,Colony!$J$21:$J$995), 0)),"")</f>
        <v/>
      </c>
      <c r="B242" t="str">
        <f t="array" ref="B242">_xlfn.IFNA(INDEX(Colony!$J$21:$J$995, MATCH(1,COUNTIF(A242, Colony!$J$21:$J$995)*(--(ISBLANK(Colony!$L$21:$L$995))), 0)),"")</f>
        <v/>
      </c>
      <c r="C242" t="str">
        <f t="array" ref="C242">IF(A242=0,0,IF(B242="","",SUM(COUNTIF(A242, Colony!$J$21:$J$995)*(--(ISBLANK(Colony!$L$21:$L$995))))))</f>
        <v/>
      </c>
      <c r="D242" t="str">
        <f t="array" ref="D242">_xlfn.IFNA(INDEX(Colony!$N$21:$N$995, MATCH(1,COUNTIF(A242, Colony!$J$21:$J$995)*(--(ISBLANK(Colony!$L$21:$L$995))), 0)),"")</f>
        <v/>
      </c>
      <c r="E242" t="str">
        <f t="array" ref="E242">_xlfn.IFNA(INDEX(Colony!$F$21:$F$995, MATCH(1,COUNTIF(B242, Colony!$J$21:$J$995)*(--(ISBLANK(Colony!$L$21:$L$995))), 0)),"")</f>
        <v/>
      </c>
      <c r="F242">
        <f t="shared" si="6"/>
        <v>0</v>
      </c>
    </row>
    <row r="243" spans="1:6" x14ac:dyDescent="0.25">
      <c r="A243" t="str">
        <f t="array" ref="A243">_xlfn.IFNA(INDEX(Colony!$J$21:$J$995, MATCH(0, COUNTIF(A$4:A242,Colony!$J$21:$J$995), 0)),"")</f>
        <v/>
      </c>
      <c r="B243" t="str">
        <f t="array" ref="B243">_xlfn.IFNA(INDEX(Colony!$J$21:$J$995, MATCH(1,COUNTIF(A243, Colony!$J$21:$J$995)*(--(ISBLANK(Colony!$L$21:$L$995))), 0)),"")</f>
        <v/>
      </c>
      <c r="C243" t="str">
        <f t="array" ref="C243">IF(A243=0,0,IF(B243="","",SUM(COUNTIF(A243, Colony!$J$21:$J$995)*(--(ISBLANK(Colony!$L$21:$L$995))))))</f>
        <v/>
      </c>
      <c r="D243" t="str">
        <f t="array" ref="D243">_xlfn.IFNA(INDEX(Colony!$N$21:$N$995, MATCH(1,COUNTIF(A243, Colony!$J$21:$J$995)*(--(ISBLANK(Colony!$L$21:$L$995))), 0)),"")</f>
        <v/>
      </c>
      <c r="E243" t="str">
        <f t="array" ref="E243">_xlfn.IFNA(INDEX(Colony!$F$21:$F$995, MATCH(1,COUNTIF(B243, Colony!$J$21:$J$995)*(--(ISBLANK(Colony!$L$21:$L$995))), 0)),"")</f>
        <v/>
      </c>
      <c r="F243">
        <f t="shared" si="6"/>
        <v>0</v>
      </c>
    </row>
    <row r="244" spans="1:6" x14ac:dyDescent="0.25">
      <c r="A244" t="str">
        <f t="array" ref="A244">_xlfn.IFNA(INDEX(Colony!$J$21:$J$995, MATCH(0, COUNTIF(A$4:A243,Colony!$J$21:$J$995), 0)),"")</f>
        <v/>
      </c>
      <c r="B244" t="str">
        <f t="array" ref="B244">_xlfn.IFNA(INDEX(Colony!$J$21:$J$995, MATCH(1,COUNTIF(A244, Colony!$J$21:$J$995)*(--(ISBLANK(Colony!$L$21:$L$995))), 0)),"")</f>
        <v/>
      </c>
      <c r="C244" t="str">
        <f t="array" ref="C244">IF(A244=0,0,IF(B244="","",SUM(COUNTIF(A244, Colony!$J$21:$J$995)*(--(ISBLANK(Colony!$L$21:$L$995))))))</f>
        <v/>
      </c>
      <c r="D244" t="str">
        <f t="array" ref="D244">_xlfn.IFNA(INDEX(Colony!$N$21:$N$995, MATCH(1,COUNTIF(A244, Colony!$J$21:$J$995)*(--(ISBLANK(Colony!$L$21:$L$995))), 0)),"")</f>
        <v/>
      </c>
      <c r="E244" t="str">
        <f t="array" ref="E244">_xlfn.IFNA(INDEX(Colony!$F$21:$F$995, MATCH(1,COUNTIF(B244, Colony!$J$21:$J$995)*(--(ISBLANK(Colony!$L$21:$L$995))), 0)),"")</f>
        <v/>
      </c>
      <c r="F244">
        <f t="shared" si="6"/>
        <v>0</v>
      </c>
    </row>
    <row r="245" spans="1:6" x14ac:dyDescent="0.25">
      <c r="A245" t="str">
        <f t="array" ref="A245">_xlfn.IFNA(INDEX(Colony!$J$21:$J$995, MATCH(0, COUNTIF(A$4:A244,Colony!$J$21:$J$995), 0)),"")</f>
        <v/>
      </c>
      <c r="B245" t="str">
        <f t="array" ref="B245">_xlfn.IFNA(INDEX(Colony!$J$21:$J$995, MATCH(1,COUNTIF(A245, Colony!$J$21:$J$995)*(--(ISBLANK(Colony!$L$21:$L$995))), 0)),"")</f>
        <v/>
      </c>
      <c r="C245" t="str">
        <f t="array" ref="C245">IF(A245=0,0,IF(B245="","",SUM(COUNTIF(A245, Colony!$J$21:$J$995)*(--(ISBLANK(Colony!$L$21:$L$995))))))</f>
        <v/>
      </c>
      <c r="D245" t="str">
        <f t="array" ref="D245">_xlfn.IFNA(INDEX(Colony!$N$21:$N$995, MATCH(1,COUNTIF(A245, Colony!$J$21:$J$995)*(--(ISBLANK(Colony!$L$21:$L$995))), 0)),"")</f>
        <v/>
      </c>
      <c r="E245" t="str">
        <f t="array" ref="E245">_xlfn.IFNA(INDEX(Colony!$F$21:$F$995, MATCH(1,COUNTIF(B245, Colony!$J$21:$J$995)*(--(ISBLANK(Colony!$L$21:$L$995))), 0)),"")</f>
        <v/>
      </c>
      <c r="F245">
        <f t="shared" si="6"/>
        <v>0</v>
      </c>
    </row>
    <row r="246" spans="1:6" x14ac:dyDescent="0.25">
      <c r="A246" t="str">
        <f t="array" ref="A246">_xlfn.IFNA(INDEX(Colony!$J$21:$J$995, MATCH(0, COUNTIF(A$4:A245,Colony!$J$21:$J$995), 0)),"")</f>
        <v/>
      </c>
      <c r="B246" t="str">
        <f t="array" ref="B246">_xlfn.IFNA(INDEX(Colony!$J$21:$J$995, MATCH(1,COUNTIF(A246, Colony!$J$21:$J$995)*(--(ISBLANK(Colony!$L$21:$L$995))), 0)),"")</f>
        <v/>
      </c>
      <c r="C246" t="str">
        <f t="array" ref="C246">IF(A246=0,0,IF(B246="","",SUM(COUNTIF(A246, Colony!$J$21:$J$995)*(--(ISBLANK(Colony!$L$21:$L$995))))))</f>
        <v/>
      </c>
      <c r="D246" t="str">
        <f t="array" ref="D246">_xlfn.IFNA(INDEX(Colony!$N$21:$N$995, MATCH(1,COUNTIF(A246, Colony!$J$21:$J$995)*(--(ISBLANK(Colony!$L$21:$L$995))), 0)),"")</f>
        <v/>
      </c>
      <c r="E246" t="str">
        <f t="array" ref="E246">_xlfn.IFNA(INDEX(Colony!$F$21:$F$995, MATCH(1,COUNTIF(B246, Colony!$J$21:$J$995)*(--(ISBLANK(Colony!$L$21:$L$995))), 0)),"")</f>
        <v/>
      </c>
      <c r="F246">
        <f t="shared" si="6"/>
        <v>0</v>
      </c>
    </row>
    <row r="247" spans="1:6" x14ac:dyDescent="0.25">
      <c r="A247" t="str">
        <f t="array" ref="A247">_xlfn.IFNA(INDEX(Colony!$J$21:$J$995, MATCH(0, COUNTIF(A$4:A246,Colony!$J$21:$J$995), 0)),"")</f>
        <v/>
      </c>
      <c r="B247" t="str">
        <f t="array" ref="B247">_xlfn.IFNA(INDEX(Colony!$J$21:$J$995, MATCH(1,COUNTIF(A247, Colony!$J$21:$J$995)*(--(ISBLANK(Colony!$L$21:$L$995))), 0)),"")</f>
        <v/>
      </c>
      <c r="C247" t="str">
        <f t="array" ref="C247">IF(A247=0,0,IF(B247="","",SUM(COUNTIF(A247, Colony!$J$21:$J$995)*(--(ISBLANK(Colony!$L$21:$L$995))))))</f>
        <v/>
      </c>
      <c r="D247" t="str">
        <f t="array" ref="D247">_xlfn.IFNA(INDEX(Colony!$N$21:$N$995, MATCH(1,COUNTIF(A247, Colony!$J$21:$J$995)*(--(ISBLANK(Colony!$L$21:$L$995))), 0)),"")</f>
        <v/>
      </c>
      <c r="E247" t="str">
        <f t="array" ref="E247">_xlfn.IFNA(INDEX(Colony!$F$21:$F$995, MATCH(1,COUNTIF(B247, Colony!$J$21:$J$995)*(--(ISBLANK(Colony!$L$21:$L$995))), 0)),"")</f>
        <v/>
      </c>
      <c r="F247">
        <f t="shared" si="6"/>
        <v>0</v>
      </c>
    </row>
    <row r="248" spans="1:6" x14ac:dyDescent="0.25">
      <c r="A248" t="str">
        <f t="array" ref="A248">_xlfn.IFNA(INDEX(Colony!$J$21:$J$995, MATCH(0, COUNTIF(A$4:A247,Colony!$J$21:$J$995), 0)),"")</f>
        <v/>
      </c>
      <c r="B248" t="str">
        <f t="array" ref="B248">_xlfn.IFNA(INDEX(Colony!$J$21:$J$995, MATCH(1,COUNTIF(A248, Colony!$J$21:$J$995)*(--(ISBLANK(Colony!$L$21:$L$995))), 0)),"")</f>
        <v/>
      </c>
      <c r="C248" t="str">
        <f t="array" ref="C248">IF(A248=0,0,IF(B248="","",SUM(COUNTIF(A248, Colony!$J$21:$J$995)*(--(ISBLANK(Colony!$L$21:$L$995))))))</f>
        <v/>
      </c>
      <c r="D248" t="str">
        <f t="array" ref="D248">_xlfn.IFNA(INDEX(Colony!$N$21:$N$995, MATCH(1,COUNTIF(A248, Colony!$J$21:$J$995)*(--(ISBLANK(Colony!$L$21:$L$995))), 0)),"")</f>
        <v/>
      </c>
      <c r="E248" t="str">
        <f t="array" ref="E248">_xlfn.IFNA(INDEX(Colony!$F$21:$F$995, MATCH(1,COUNTIF(B248, Colony!$J$21:$J$995)*(--(ISBLANK(Colony!$L$21:$L$995))), 0)),"")</f>
        <v/>
      </c>
      <c r="F248">
        <f t="shared" si="6"/>
        <v>0</v>
      </c>
    </row>
    <row r="249" spans="1:6" x14ac:dyDescent="0.25">
      <c r="A249" t="str">
        <f t="array" ref="A249">_xlfn.IFNA(INDEX(Colony!$J$21:$J$995, MATCH(0, COUNTIF(A$4:A248,Colony!$J$21:$J$995), 0)),"")</f>
        <v/>
      </c>
      <c r="B249" t="str">
        <f t="array" ref="B249">_xlfn.IFNA(INDEX(Colony!$J$21:$J$995, MATCH(1,COUNTIF(A249, Colony!$J$21:$J$995)*(--(ISBLANK(Colony!$L$21:$L$995))), 0)),"")</f>
        <v/>
      </c>
      <c r="C249" t="str">
        <f t="array" ref="C249">IF(A249=0,0,IF(B249="","",SUM(COUNTIF(A249, Colony!$J$21:$J$995)*(--(ISBLANK(Colony!$L$21:$L$995))))))</f>
        <v/>
      </c>
      <c r="D249" t="str">
        <f t="array" ref="D249">_xlfn.IFNA(INDEX(Colony!$N$21:$N$995, MATCH(1,COUNTIF(A249, Colony!$J$21:$J$995)*(--(ISBLANK(Colony!$L$21:$L$995))), 0)),"")</f>
        <v/>
      </c>
      <c r="E249" t="str">
        <f t="array" ref="E249">_xlfn.IFNA(INDEX(Colony!$F$21:$F$995, MATCH(1,COUNTIF(B249, Colony!$J$21:$J$995)*(--(ISBLANK(Colony!$L$21:$L$995))), 0)),"")</f>
        <v/>
      </c>
      <c r="F249">
        <f t="shared" si="6"/>
        <v>0</v>
      </c>
    </row>
    <row r="250" spans="1:6" x14ac:dyDescent="0.25">
      <c r="A250" t="str">
        <f t="array" ref="A250">_xlfn.IFNA(INDEX(Colony!$J$21:$J$995, MATCH(0, COUNTIF(A$4:A249,Colony!$J$21:$J$995), 0)),"")</f>
        <v/>
      </c>
      <c r="B250" t="str">
        <f t="array" ref="B250">_xlfn.IFNA(INDEX(Colony!$J$21:$J$995, MATCH(1,COUNTIF(A250, Colony!$J$21:$J$995)*(--(ISBLANK(Colony!$L$21:$L$995))), 0)),"")</f>
        <v/>
      </c>
      <c r="C250" t="str">
        <f t="array" ref="C250">IF(A250=0,0,IF(B250="","",SUM(COUNTIF(A250, Colony!$J$21:$J$995)*(--(ISBLANK(Colony!$L$21:$L$995))))))</f>
        <v/>
      </c>
      <c r="D250" t="str">
        <f t="array" ref="D250">_xlfn.IFNA(INDEX(Colony!$N$21:$N$995, MATCH(1,COUNTIF(A250, Colony!$J$21:$J$995)*(--(ISBLANK(Colony!$L$21:$L$995))), 0)),"")</f>
        <v/>
      </c>
      <c r="E250" t="str">
        <f t="array" ref="E250">_xlfn.IFNA(INDEX(Colony!$F$21:$F$995, MATCH(1,COUNTIF(B250, Colony!$J$21:$J$995)*(--(ISBLANK(Colony!$L$21:$L$995))), 0)),"")</f>
        <v/>
      </c>
      <c r="F250">
        <f t="shared" si="6"/>
        <v>0</v>
      </c>
    </row>
    <row r="251" spans="1:6" x14ac:dyDescent="0.25">
      <c r="A251" t="str">
        <f t="array" ref="A251">_xlfn.IFNA(INDEX(Colony!$J$21:$J$995, MATCH(0, COUNTIF(A$4:A250,Colony!$J$21:$J$995), 0)),"")</f>
        <v/>
      </c>
      <c r="B251" t="str">
        <f t="array" ref="B251">_xlfn.IFNA(INDEX(Colony!$J$21:$J$995, MATCH(1,COUNTIF(A251, Colony!$J$21:$J$995)*(--(ISBLANK(Colony!$L$21:$L$995))), 0)),"")</f>
        <v/>
      </c>
      <c r="C251" t="str">
        <f t="array" ref="C251">IF(A251=0,0,IF(B251="","",SUM(COUNTIF(A251, Colony!$J$21:$J$995)*(--(ISBLANK(Colony!$L$21:$L$995))))))</f>
        <v/>
      </c>
      <c r="D251" t="str">
        <f t="array" ref="D251">_xlfn.IFNA(INDEX(Colony!$N$21:$N$995, MATCH(1,COUNTIF(A251, Colony!$J$21:$J$995)*(--(ISBLANK(Colony!$L$21:$L$995))), 0)),"")</f>
        <v/>
      </c>
      <c r="E251" t="str">
        <f t="array" ref="E251">_xlfn.IFNA(INDEX(Colony!$F$21:$F$995, MATCH(1,COUNTIF(B251, Colony!$J$21:$J$995)*(--(ISBLANK(Colony!$L$21:$L$995))), 0)),"")</f>
        <v/>
      </c>
      <c r="F251">
        <f t="shared" si="6"/>
        <v>0</v>
      </c>
    </row>
    <row r="252" spans="1:6" x14ac:dyDescent="0.25">
      <c r="A252" t="str">
        <f t="array" ref="A252">_xlfn.IFNA(INDEX(Colony!$J$21:$J$995, MATCH(0, COUNTIF(A$4:A251,Colony!$J$21:$J$995), 0)),"")</f>
        <v/>
      </c>
      <c r="B252" t="str">
        <f t="array" ref="B252">_xlfn.IFNA(INDEX(Colony!$J$21:$J$995, MATCH(1,COUNTIF(A252, Colony!$J$21:$J$995)*(--(ISBLANK(Colony!$L$21:$L$995))), 0)),"")</f>
        <v/>
      </c>
      <c r="C252" t="str">
        <f t="array" ref="C252">IF(A252=0,0,IF(B252="","",SUM(COUNTIF(A252, Colony!$J$21:$J$995)*(--(ISBLANK(Colony!$L$21:$L$995))))))</f>
        <v/>
      </c>
      <c r="D252" t="str">
        <f t="array" ref="D252">_xlfn.IFNA(INDEX(Colony!$N$21:$N$995, MATCH(1,COUNTIF(A252, Colony!$J$21:$J$995)*(--(ISBLANK(Colony!$L$21:$L$995))), 0)),"")</f>
        <v/>
      </c>
      <c r="E252" t="str">
        <f t="array" ref="E252">_xlfn.IFNA(INDEX(Colony!$F$21:$F$995, MATCH(1,COUNTIF(B252, Colony!$J$21:$J$995)*(--(ISBLANK(Colony!$L$21:$L$995))), 0)),"")</f>
        <v/>
      </c>
      <c r="F252">
        <f t="shared" si="6"/>
        <v>0</v>
      </c>
    </row>
    <row r="253" spans="1:6" x14ac:dyDescent="0.25">
      <c r="A253" t="str">
        <f t="array" ref="A253">_xlfn.IFNA(INDEX(Colony!$J$21:$J$995, MATCH(0, COUNTIF(A$4:A252,Colony!$J$21:$J$995), 0)),"")</f>
        <v/>
      </c>
      <c r="B253" t="str">
        <f t="array" ref="B253">_xlfn.IFNA(INDEX(Colony!$J$21:$J$995, MATCH(1,COUNTIF(A253, Colony!$J$21:$J$995)*(--(ISBLANK(Colony!$L$21:$L$995))), 0)),"")</f>
        <v/>
      </c>
      <c r="C253" t="str">
        <f t="array" ref="C253">IF(A253=0,0,IF(B253="","",SUM(COUNTIF(A253, Colony!$J$21:$J$995)*(--(ISBLANK(Colony!$L$21:$L$995))))))</f>
        <v/>
      </c>
      <c r="D253" t="str">
        <f t="array" ref="D253">_xlfn.IFNA(INDEX(Colony!$N$21:$N$995, MATCH(1,COUNTIF(A253, Colony!$J$21:$J$995)*(--(ISBLANK(Colony!$L$21:$L$995))), 0)),"")</f>
        <v/>
      </c>
      <c r="E253" t="str">
        <f t="array" ref="E253">_xlfn.IFNA(INDEX(Colony!$F$21:$F$995, MATCH(1,COUNTIF(B253, Colony!$J$21:$J$995)*(--(ISBLANK(Colony!$L$21:$L$995))), 0)),"")</f>
        <v/>
      </c>
      <c r="F253">
        <f t="shared" si="6"/>
        <v>0</v>
      </c>
    </row>
    <row r="254" spans="1:6" x14ac:dyDescent="0.25">
      <c r="A254" t="str">
        <f t="array" ref="A254">_xlfn.IFNA(INDEX(Colony!$J$21:$J$995, MATCH(0, COUNTIF(A$4:A253,Colony!$J$21:$J$995), 0)),"")</f>
        <v/>
      </c>
      <c r="B254" t="str">
        <f t="array" ref="B254">_xlfn.IFNA(INDEX(Colony!$J$21:$J$995, MATCH(1,COUNTIF(A254, Colony!$J$21:$J$995)*(--(ISBLANK(Colony!$L$21:$L$995))), 0)),"")</f>
        <v/>
      </c>
      <c r="C254" t="str">
        <f t="array" ref="C254">IF(A254=0,0,IF(B254="","",SUM(COUNTIF(A254, Colony!$J$21:$J$995)*(--(ISBLANK(Colony!$L$21:$L$995))))))</f>
        <v/>
      </c>
      <c r="D254" t="str">
        <f t="array" ref="D254">_xlfn.IFNA(INDEX(Colony!$N$21:$N$995, MATCH(1,COUNTIF(A254, Colony!$J$21:$J$995)*(--(ISBLANK(Colony!$L$21:$L$995))), 0)),"")</f>
        <v/>
      </c>
      <c r="E254" t="str">
        <f t="array" ref="E254">_xlfn.IFNA(INDEX(Colony!$F$21:$F$995, MATCH(1,COUNTIF(B254, Colony!$J$21:$J$995)*(--(ISBLANK(Colony!$L$21:$L$995))), 0)),"")</f>
        <v/>
      </c>
      <c r="F254">
        <f t="shared" si="6"/>
        <v>0</v>
      </c>
    </row>
    <row r="255" spans="1:6" x14ac:dyDescent="0.25">
      <c r="A255" t="str">
        <f t="array" ref="A255">_xlfn.IFNA(INDEX(Colony!$J$21:$J$995, MATCH(0, COUNTIF(A$4:A254,Colony!$J$21:$J$995), 0)),"")</f>
        <v/>
      </c>
      <c r="B255" t="str">
        <f t="array" ref="B255">_xlfn.IFNA(INDEX(Colony!$J$21:$J$995, MATCH(1,COUNTIF(A255, Colony!$J$21:$J$995)*(--(ISBLANK(Colony!$L$21:$L$995))), 0)),"")</f>
        <v/>
      </c>
      <c r="C255" t="str">
        <f t="array" ref="C255">IF(A255=0,0,IF(B255="","",SUM(COUNTIF(A255, Colony!$J$21:$J$995)*(--(ISBLANK(Colony!$L$21:$L$995))))))</f>
        <v/>
      </c>
      <c r="D255" t="str">
        <f t="array" ref="D255">_xlfn.IFNA(INDEX(Colony!$N$21:$N$995, MATCH(1,COUNTIF(A255, Colony!$J$21:$J$995)*(--(ISBLANK(Colony!$L$21:$L$995))), 0)),"")</f>
        <v/>
      </c>
      <c r="E255" t="str">
        <f t="array" ref="E255">_xlfn.IFNA(INDEX(Colony!$F$21:$F$995, MATCH(1,COUNTIF(B255, Colony!$J$21:$J$995)*(--(ISBLANK(Colony!$L$21:$L$995))), 0)),"")</f>
        <v/>
      </c>
      <c r="F255">
        <f t="shared" si="6"/>
        <v>0</v>
      </c>
    </row>
    <row r="256" spans="1:6" x14ac:dyDescent="0.25">
      <c r="A256" t="str">
        <f t="array" ref="A256">_xlfn.IFNA(INDEX(Colony!$J$21:$J$995, MATCH(0, COUNTIF(A$4:A255,Colony!$J$21:$J$995), 0)),"")</f>
        <v/>
      </c>
      <c r="B256" t="str">
        <f t="array" ref="B256">_xlfn.IFNA(INDEX(Colony!$J$21:$J$995, MATCH(1,COUNTIF(A256, Colony!$J$21:$J$995)*(--(ISBLANK(Colony!$L$21:$L$995))), 0)),"")</f>
        <v/>
      </c>
      <c r="C256" t="str">
        <f t="array" ref="C256">IF(A256=0,0,IF(B256="","",SUM(COUNTIF(A256, Colony!$J$21:$J$995)*(--(ISBLANK(Colony!$L$21:$L$995))))))</f>
        <v/>
      </c>
      <c r="D256" t="str">
        <f t="array" ref="D256">_xlfn.IFNA(INDEX(Colony!$N$21:$N$995, MATCH(1,COUNTIF(A256, Colony!$J$21:$J$995)*(--(ISBLANK(Colony!$L$21:$L$995))), 0)),"")</f>
        <v/>
      </c>
      <c r="E256" t="str">
        <f t="array" ref="E256">_xlfn.IFNA(INDEX(Colony!$F$21:$F$995, MATCH(1,COUNTIF(B256, Colony!$J$21:$J$995)*(--(ISBLANK(Colony!$L$21:$L$995))), 0)),"")</f>
        <v/>
      </c>
      <c r="F256">
        <f t="shared" si="6"/>
        <v>0</v>
      </c>
    </row>
    <row r="257" spans="1:6" x14ac:dyDescent="0.25">
      <c r="A257" t="str">
        <f t="array" ref="A257">_xlfn.IFNA(INDEX(Colony!$J$21:$J$995, MATCH(0, COUNTIF(A$4:A256,Colony!$J$21:$J$995), 0)),"")</f>
        <v/>
      </c>
      <c r="B257" t="str">
        <f t="array" ref="B257">_xlfn.IFNA(INDEX(Colony!$J$21:$J$995, MATCH(1,COUNTIF(A257, Colony!$J$21:$J$995)*(--(ISBLANK(Colony!$L$21:$L$995))), 0)),"")</f>
        <v/>
      </c>
      <c r="C257" t="str">
        <f t="array" ref="C257">IF(A257=0,0,IF(B257="","",SUM(COUNTIF(A257, Colony!$J$21:$J$995)*(--(ISBLANK(Colony!$L$21:$L$995))))))</f>
        <v/>
      </c>
      <c r="D257" t="str">
        <f t="array" ref="D257">_xlfn.IFNA(INDEX(Colony!$N$21:$N$995, MATCH(1,COUNTIF(A257, Colony!$J$21:$J$995)*(--(ISBLANK(Colony!$L$21:$L$995))), 0)),"")</f>
        <v/>
      </c>
      <c r="E257" t="str">
        <f t="array" ref="E257">_xlfn.IFNA(INDEX(Colony!$F$21:$F$995, MATCH(1,COUNTIF(B257, Colony!$J$21:$J$995)*(--(ISBLANK(Colony!$L$21:$L$995))), 0)),"")</f>
        <v/>
      </c>
      <c r="F257">
        <f t="shared" si="6"/>
        <v>0</v>
      </c>
    </row>
    <row r="258" spans="1:6" x14ac:dyDescent="0.25">
      <c r="A258" t="str">
        <f t="array" ref="A258">_xlfn.IFNA(INDEX(Colony!$J$21:$J$995, MATCH(0, COUNTIF(A$4:A257,Colony!$J$21:$J$995), 0)),"")</f>
        <v/>
      </c>
      <c r="B258" t="str">
        <f t="array" ref="B258">_xlfn.IFNA(INDEX(Colony!$J$21:$J$995, MATCH(1,COUNTIF(A258, Colony!$J$21:$J$995)*(--(ISBLANK(Colony!$L$21:$L$995))), 0)),"")</f>
        <v/>
      </c>
      <c r="C258" t="str">
        <f t="array" ref="C258">IF(A258=0,0,IF(B258="","",SUM(COUNTIF(A258, Colony!$J$21:$J$995)*(--(ISBLANK(Colony!$L$21:$L$995))))))</f>
        <v/>
      </c>
      <c r="D258" t="str">
        <f t="array" ref="D258">_xlfn.IFNA(INDEX(Colony!$N$21:$N$995, MATCH(1,COUNTIF(A258, Colony!$J$21:$J$995)*(--(ISBLANK(Colony!$L$21:$L$995))), 0)),"")</f>
        <v/>
      </c>
      <c r="E258" t="str">
        <f t="array" ref="E258">_xlfn.IFNA(INDEX(Colony!$F$21:$F$995, MATCH(1,COUNTIF(B258, Colony!$J$21:$J$995)*(--(ISBLANK(Colony!$L$21:$L$995))), 0)),"")</f>
        <v/>
      </c>
      <c r="F258">
        <f t="shared" si="6"/>
        <v>0</v>
      </c>
    </row>
    <row r="259" spans="1:6" x14ac:dyDescent="0.25">
      <c r="A259" t="str">
        <f t="array" ref="A259">_xlfn.IFNA(INDEX(Colony!$J$21:$J$995, MATCH(0, COUNTIF(A$4:A258,Colony!$J$21:$J$995), 0)),"")</f>
        <v/>
      </c>
      <c r="B259" t="str">
        <f t="array" ref="B259">_xlfn.IFNA(INDEX(Colony!$J$21:$J$995, MATCH(1,COUNTIF(A259, Colony!$J$21:$J$995)*(--(ISBLANK(Colony!$L$21:$L$995))), 0)),"")</f>
        <v/>
      </c>
      <c r="C259" t="str">
        <f t="array" ref="C259">IF(A259=0,0,IF(B259="","",SUM(COUNTIF(A259, Colony!$J$21:$J$995)*(--(ISBLANK(Colony!$L$21:$L$995))))))</f>
        <v/>
      </c>
      <c r="D259" t="str">
        <f t="array" ref="D259">_xlfn.IFNA(INDEX(Colony!$N$21:$N$995, MATCH(1,COUNTIF(A259, Colony!$J$21:$J$995)*(--(ISBLANK(Colony!$L$21:$L$995))), 0)),"")</f>
        <v/>
      </c>
      <c r="E259" t="str">
        <f t="array" ref="E259">_xlfn.IFNA(INDEX(Colony!$F$21:$F$995, MATCH(1,COUNTIF(B259, Colony!$J$21:$J$995)*(--(ISBLANK(Colony!$L$21:$L$995))), 0)),"")</f>
        <v/>
      </c>
      <c r="F259">
        <f t="shared" si="6"/>
        <v>0</v>
      </c>
    </row>
    <row r="260" spans="1:6" x14ac:dyDescent="0.25">
      <c r="A260" t="str">
        <f t="array" ref="A260">_xlfn.IFNA(INDEX(Colony!$J$21:$J$995, MATCH(0, COUNTIF(A$4:A259,Colony!$J$21:$J$995), 0)),"")</f>
        <v/>
      </c>
      <c r="B260" t="str">
        <f t="array" ref="B260">_xlfn.IFNA(INDEX(Colony!$J$21:$J$995, MATCH(1,COUNTIF(A260, Colony!$J$21:$J$995)*(--(ISBLANK(Colony!$L$21:$L$995))), 0)),"")</f>
        <v/>
      </c>
      <c r="C260" t="str">
        <f t="array" ref="C260">IF(A260=0,0,IF(B260="","",SUM(COUNTIF(A260, Colony!$J$21:$J$995)*(--(ISBLANK(Colony!$L$21:$L$995))))))</f>
        <v/>
      </c>
      <c r="D260" t="str">
        <f t="array" ref="D260">_xlfn.IFNA(INDEX(Colony!$N$21:$N$995, MATCH(1,COUNTIF(A260, Colony!$J$21:$J$995)*(--(ISBLANK(Colony!$L$21:$L$995))), 0)),"")</f>
        <v/>
      </c>
      <c r="E260" t="str">
        <f t="array" ref="E260">_xlfn.IFNA(INDEX(Colony!$F$21:$F$995, MATCH(1,COUNTIF(B260, Colony!$J$21:$J$995)*(--(ISBLANK(Colony!$L$21:$L$995))), 0)),"")</f>
        <v/>
      </c>
      <c r="F260">
        <f t="shared" si="6"/>
        <v>0</v>
      </c>
    </row>
    <row r="261" spans="1:6" x14ac:dyDescent="0.25">
      <c r="A261" t="str">
        <f t="array" ref="A261">_xlfn.IFNA(INDEX(Colony!$J$21:$J$995, MATCH(0, COUNTIF(A$4:A260,Colony!$J$21:$J$995), 0)),"")</f>
        <v/>
      </c>
      <c r="B261" t="str">
        <f t="array" ref="B261">_xlfn.IFNA(INDEX(Colony!$J$21:$J$995, MATCH(1,COUNTIF(A261, Colony!$J$21:$J$995)*(--(ISBLANK(Colony!$L$21:$L$995))), 0)),"")</f>
        <v/>
      </c>
      <c r="C261" t="str">
        <f t="array" ref="C261">IF(A261=0,0,IF(B261="","",SUM(COUNTIF(A261, Colony!$J$21:$J$995)*(--(ISBLANK(Colony!$L$21:$L$995))))))</f>
        <v/>
      </c>
      <c r="D261" t="str">
        <f t="array" ref="D261">_xlfn.IFNA(INDEX(Colony!$N$21:$N$995, MATCH(1,COUNTIF(A261, Colony!$J$21:$J$995)*(--(ISBLANK(Colony!$L$21:$L$995))), 0)),"")</f>
        <v/>
      </c>
      <c r="E261" t="str">
        <f t="array" ref="E261">_xlfn.IFNA(INDEX(Colony!$F$21:$F$995, MATCH(1,COUNTIF(B261, Colony!$J$21:$J$995)*(--(ISBLANK(Colony!$L$21:$L$995))), 0)),"")</f>
        <v/>
      </c>
      <c r="F261">
        <f t="shared" ref="F261:F324" si="7">IF(OR(B261&gt;$B$5,B261&lt;9999),1,0)</f>
        <v>0</v>
      </c>
    </row>
    <row r="262" spans="1:6" x14ac:dyDescent="0.25">
      <c r="A262" t="str">
        <f t="array" ref="A262">_xlfn.IFNA(INDEX(Colony!$J$21:$J$995, MATCH(0, COUNTIF(A$4:A261,Colony!$J$21:$J$995), 0)),"")</f>
        <v/>
      </c>
      <c r="B262" t="str">
        <f t="array" ref="B262">_xlfn.IFNA(INDEX(Colony!$J$21:$J$995, MATCH(1,COUNTIF(A262, Colony!$J$21:$J$995)*(--(ISBLANK(Colony!$L$21:$L$995))), 0)),"")</f>
        <v/>
      </c>
      <c r="C262" t="str">
        <f t="array" ref="C262">IF(A262=0,0,IF(B262="","",SUM(COUNTIF(A262, Colony!$J$21:$J$995)*(--(ISBLANK(Colony!$L$21:$L$995))))))</f>
        <v/>
      </c>
      <c r="D262" t="str">
        <f t="array" ref="D262">_xlfn.IFNA(INDEX(Colony!$N$21:$N$995, MATCH(1,COUNTIF(A262, Colony!$J$21:$J$995)*(--(ISBLANK(Colony!$L$21:$L$995))), 0)),"")</f>
        <v/>
      </c>
      <c r="E262" t="str">
        <f t="array" ref="E262">_xlfn.IFNA(INDEX(Colony!$F$21:$F$995, MATCH(1,COUNTIF(B262, Colony!$J$21:$J$995)*(--(ISBLANK(Colony!$L$21:$L$995))), 0)),"")</f>
        <v/>
      </c>
      <c r="F262">
        <f t="shared" si="7"/>
        <v>0</v>
      </c>
    </row>
    <row r="263" spans="1:6" x14ac:dyDescent="0.25">
      <c r="A263" t="str">
        <f t="array" ref="A263">_xlfn.IFNA(INDEX(Colony!$J$21:$J$995, MATCH(0, COUNTIF(A$4:A262,Colony!$J$21:$J$995), 0)),"")</f>
        <v/>
      </c>
      <c r="B263" t="str">
        <f t="array" ref="B263">_xlfn.IFNA(INDEX(Colony!$J$21:$J$995, MATCH(1,COUNTIF(A263, Colony!$J$21:$J$995)*(--(ISBLANK(Colony!$L$21:$L$995))), 0)),"")</f>
        <v/>
      </c>
      <c r="C263" t="str">
        <f t="array" ref="C263">IF(A263=0,0,IF(B263="","",SUM(COUNTIF(A263, Colony!$J$21:$J$995)*(--(ISBLANK(Colony!$L$21:$L$995))))))</f>
        <v/>
      </c>
      <c r="D263" t="str">
        <f t="array" ref="D263">_xlfn.IFNA(INDEX(Colony!$N$21:$N$995, MATCH(1,COUNTIF(A263, Colony!$J$21:$J$995)*(--(ISBLANK(Colony!$L$21:$L$995))), 0)),"")</f>
        <v/>
      </c>
      <c r="E263" t="str">
        <f t="array" ref="E263">_xlfn.IFNA(INDEX(Colony!$F$21:$F$995, MATCH(1,COUNTIF(B263, Colony!$J$21:$J$995)*(--(ISBLANK(Colony!$L$21:$L$995))), 0)),"")</f>
        <v/>
      </c>
      <c r="F263">
        <f t="shared" si="7"/>
        <v>0</v>
      </c>
    </row>
    <row r="264" spans="1:6" x14ac:dyDescent="0.25">
      <c r="A264" t="str">
        <f t="array" ref="A264">_xlfn.IFNA(INDEX(Colony!$J$21:$J$995, MATCH(0, COUNTIF(A$4:A263,Colony!$J$21:$J$995), 0)),"")</f>
        <v/>
      </c>
      <c r="B264" t="str">
        <f t="array" ref="B264">_xlfn.IFNA(INDEX(Colony!$J$21:$J$995, MATCH(1,COUNTIF(A264, Colony!$J$21:$J$995)*(--(ISBLANK(Colony!$L$21:$L$995))), 0)),"")</f>
        <v/>
      </c>
      <c r="C264" t="str">
        <f t="array" ref="C264">IF(A264=0,0,IF(B264="","",SUM(COUNTIF(A264, Colony!$J$21:$J$995)*(--(ISBLANK(Colony!$L$21:$L$995))))))</f>
        <v/>
      </c>
      <c r="D264" t="str">
        <f t="array" ref="D264">_xlfn.IFNA(INDEX(Colony!$N$21:$N$995, MATCH(1,COUNTIF(A264, Colony!$J$21:$J$995)*(--(ISBLANK(Colony!$L$21:$L$995))), 0)),"")</f>
        <v/>
      </c>
      <c r="E264" t="str">
        <f t="array" ref="E264">_xlfn.IFNA(INDEX(Colony!$F$21:$F$995, MATCH(1,COUNTIF(B264, Colony!$J$21:$J$995)*(--(ISBLANK(Colony!$L$21:$L$995))), 0)),"")</f>
        <v/>
      </c>
      <c r="F264">
        <f t="shared" si="7"/>
        <v>0</v>
      </c>
    </row>
    <row r="265" spans="1:6" x14ac:dyDescent="0.25">
      <c r="A265" t="str">
        <f t="array" ref="A265">_xlfn.IFNA(INDEX(Colony!$J$21:$J$995, MATCH(0, COUNTIF(A$4:A264,Colony!$J$21:$J$995), 0)),"")</f>
        <v/>
      </c>
      <c r="B265" t="str">
        <f t="array" ref="B265">_xlfn.IFNA(INDEX(Colony!$J$21:$J$995, MATCH(1,COUNTIF(A265, Colony!$J$21:$J$995)*(--(ISBLANK(Colony!$L$21:$L$995))), 0)),"")</f>
        <v/>
      </c>
      <c r="C265" t="str">
        <f t="array" ref="C265">IF(A265=0,0,IF(B265="","",SUM(COUNTIF(A265, Colony!$J$21:$J$995)*(--(ISBLANK(Colony!$L$21:$L$995))))))</f>
        <v/>
      </c>
      <c r="D265" t="str">
        <f t="array" ref="D265">_xlfn.IFNA(INDEX(Colony!$N$21:$N$995, MATCH(1,COUNTIF(A265, Colony!$J$21:$J$995)*(--(ISBLANK(Colony!$L$21:$L$995))), 0)),"")</f>
        <v/>
      </c>
      <c r="E265" t="str">
        <f t="array" ref="E265">_xlfn.IFNA(INDEX(Colony!$F$21:$F$995, MATCH(1,COUNTIF(B265, Colony!$J$21:$J$995)*(--(ISBLANK(Colony!$L$21:$L$995))), 0)),"")</f>
        <v/>
      </c>
      <c r="F265">
        <f t="shared" si="7"/>
        <v>0</v>
      </c>
    </row>
    <row r="266" spans="1:6" x14ac:dyDescent="0.25">
      <c r="A266" t="str">
        <f t="array" ref="A266">_xlfn.IFNA(INDEX(Colony!$J$21:$J$995, MATCH(0, COUNTIF(A$4:A265,Colony!$J$21:$J$995), 0)),"")</f>
        <v/>
      </c>
      <c r="B266" t="str">
        <f t="array" ref="B266">_xlfn.IFNA(INDEX(Colony!$J$21:$J$995, MATCH(1,COUNTIF(A266, Colony!$J$21:$J$995)*(--(ISBLANK(Colony!$L$21:$L$995))), 0)),"")</f>
        <v/>
      </c>
      <c r="C266" t="str">
        <f t="array" ref="C266">IF(A266=0,0,IF(B266="","",SUM(COUNTIF(A266, Colony!$J$21:$J$995)*(--(ISBLANK(Colony!$L$21:$L$995))))))</f>
        <v/>
      </c>
      <c r="D266" t="str">
        <f t="array" ref="D266">_xlfn.IFNA(INDEX(Colony!$N$21:$N$995, MATCH(1,COUNTIF(A266, Colony!$J$21:$J$995)*(--(ISBLANK(Colony!$L$21:$L$995))), 0)),"")</f>
        <v/>
      </c>
      <c r="E266" t="str">
        <f t="array" ref="E266">_xlfn.IFNA(INDEX(Colony!$F$21:$F$995, MATCH(1,COUNTIF(B266, Colony!$J$21:$J$995)*(--(ISBLANK(Colony!$L$21:$L$995))), 0)),"")</f>
        <v/>
      </c>
      <c r="F266">
        <f t="shared" si="7"/>
        <v>0</v>
      </c>
    </row>
    <row r="267" spans="1:6" x14ac:dyDescent="0.25">
      <c r="A267" t="str">
        <f t="array" ref="A267">_xlfn.IFNA(INDEX(Colony!$J$21:$J$995, MATCH(0, COUNTIF(A$4:A266,Colony!$J$21:$J$995), 0)),"")</f>
        <v/>
      </c>
      <c r="B267" t="str">
        <f t="array" ref="B267">_xlfn.IFNA(INDEX(Colony!$J$21:$J$995, MATCH(1,COUNTIF(A267, Colony!$J$21:$J$995)*(--(ISBLANK(Colony!$L$21:$L$995))), 0)),"")</f>
        <v/>
      </c>
      <c r="C267" t="str">
        <f t="array" ref="C267">IF(A267=0,0,IF(B267="","",SUM(COUNTIF(A267, Colony!$J$21:$J$995)*(--(ISBLANK(Colony!$L$21:$L$995))))))</f>
        <v/>
      </c>
      <c r="D267" t="str">
        <f t="array" ref="D267">_xlfn.IFNA(INDEX(Colony!$N$21:$N$995, MATCH(1,COUNTIF(A267, Colony!$J$21:$J$995)*(--(ISBLANK(Colony!$L$21:$L$995))), 0)),"")</f>
        <v/>
      </c>
      <c r="E267" t="str">
        <f t="array" ref="E267">_xlfn.IFNA(INDEX(Colony!$F$21:$F$995, MATCH(1,COUNTIF(B267, Colony!$J$21:$J$995)*(--(ISBLANK(Colony!$L$21:$L$995))), 0)),"")</f>
        <v/>
      </c>
      <c r="F267">
        <f t="shared" si="7"/>
        <v>0</v>
      </c>
    </row>
    <row r="268" spans="1:6" x14ac:dyDescent="0.25">
      <c r="A268" t="str">
        <f t="array" ref="A268">_xlfn.IFNA(INDEX(Colony!$J$21:$J$995, MATCH(0, COUNTIF(A$4:A267,Colony!$J$21:$J$995), 0)),"")</f>
        <v/>
      </c>
      <c r="B268" t="str">
        <f t="array" ref="B268">_xlfn.IFNA(INDEX(Colony!$J$21:$J$995, MATCH(1,COUNTIF(A268, Colony!$J$21:$J$995)*(--(ISBLANK(Colony!$L$21:$L$995))), 0)),"")</f>
        <v/>
      </c>
      <c r="C268" t="str">
        <f t="array" ref="C268">IF(A268=0,0,IF(B268="","",SUM(COUNTIF(A268, Colony!$J$21:$J$995)*(--(ISBLANK(Colony!$L$21:$L$995))))))</f>
        <v/>
      </c>
      <c r="D268" t="str">
        <f t="array" ref="D268">_xlfn.IFNA(INDEX(Colony!$N$21:$N$995, MATCH(1,COUNTIF(A268, Colony!$J$21:$J$995)*(--(ISBLANK(Colony!$L$21:$L$995))), 0)),"")</f>
        <v/>
      </c>
      <c r="E268" t="str">
        <f t="array" ref="E268">_xlfn.IFNA(INDEX(Colony!$F$21:$F$995, MATCH(1,COUNTIF(B268, Colony!$J$21:$J$995)*(--(ISBLANK(Colony!$L$21:$L$995))), 0)),"")</f>
        <v/>
      </c>
      <c r="F268">
        <f t="shared" si="7"/>
        <v>0</v>
      </c>
    </row>
    <row r="269" spans="1:6" x14ac:dyDescent="0.25">
      <c r="A269" t="str">
        <f t="array" ref="A269">_xlfn.IFNA(INDEX(Colony!$J$21:$J$995, MATCH(0, COUNTIF(A$4:A268,Colony!$J$21:$J$995), 0)),"")</f>
        <v/>
      </c>
      <c r="B269" t="str">
        <f t="array" ref="B269">_xlfn.IFNA(INDEX(Colony!$J$21:$J$995, MATCH(1,COUNTIF(A269, Colony!$J$21:$J$995)*(--(ISBLANK(Colony!$L$21:$L$995))), 0)),"")</f>
        <v/>
      </c>
      <c r="C269" t="str">
        <f t="array" ref="C269">IF(A269=0,0,IF(B269="","",SUM(COUNTIF(A269, Colony!$J$21:$J$995)*(--(ISBLANK(Colony!$L$21:$L$995))))))</f>
        <v/>
      </c>
      <c r="D269" t="str">
        <f t="array" ref="D269">_xlfn.IFNA(INDEX(Colony!$N$21:$N$995, MATCH(1,COUNTIF(A269, Colony!$J$21:$J$995)*(--(ISBLANK(Colony!$L$21:$L$995))), 0)),"")</f>
        <v/>
      </c>
      <c r="E269" t="str">
        <f t="array" ref="E269">_xlfn.IFNA(INDEX(Colony!$F$21:$F$995, MATCH(1,COUNTIF(B269, Colony!$J$21:$J$995)*(--(ISBLANK(Colony!$L$21:$L$995))), 0)),"")</f>
        <v/>
      </c>
      <c r="F269">
        <f t="shared" si="7"/>
        <v>0</v>
      </c>
    </row>
    <row r="270" spans="1:6" x14ac:dyDescent="0.25">
      <c r="A270" t="str">
        <f t="array" ref="A270">_xlfn.IFNA(INDEX(Colony!$J$21:$J$995, MATCH(0, COUNTIF(A$4:A269,Colony!$J$21:$J$995), 0)),"")</f>
        <v/>
      </c>
      <c r="B270" t="str">
        <f t="array" ref="B270">_xlfn.IFNA(INDEX(Colony!$J$21:$J$995, MATCH(1,COUNTIF(A270, Colony!$J$21:$J$995)*(--(ISBLANK(Colony!$L$21:$L$995))), 0)),"")</f>
        <v/>
      </c>
      <c r="C270" t="str">
        <f t="array" ref="C270">IF(A270=0,0,IF(B270="","",SUM(COUNTIF(A270, Colony!$J$21:$J$995)*(--(ISBLANK(Colony!$L$21:$L$995))))))</f>
        <v/>
      </c>
      <c r="D270" t="str">
        <f t="array" ref="D270">_xlfn.IFNA(INDEX(Colony!$N$21:$N$995, MATCH(1,COUNTIF(A270, Colony!$J$21:$J$995)*(--(ISBLANK(Colony!$L$21:$L$995))), 0)),"")</f>
        <v/>
      </c>
      <c r="E270" t="str">
        <f t="array" ref="E270">_xlfn.IFNA(INDEX(Colony!$F$21:$F$995, MATCH(1,COUNTIF(B270, Colony!$J$21:$J$995)*(--(ISBLANK(Colony!$L$21:$L$995))), 0)),"")</f>
        <v/>
      </c>
      <c r="F270">
        <f t="shared" si="7"/>
        <v>0</v>
      </c>
    </row>
    <row r="271" spans="1:6" x14ac:dyDescent="0.25">
      <c r="A271" t="str">
        <f t="array" ref="A271">_xlfn.IFNA(INDEX(Colony!$J$21:$J$995, MATCH(0, COUNTIF(A$4:A270,Colony!$J$21:$J$995), 0)),"")</f>
        <v/>
      </c>
      <c r="B271" t="str">
        <f t="array" ref="B271">_xlfn.IFNA(INDEX(Colony!$J$21:$J$995, MATCH(1,COUNTIF(A271, Colony!$J$21:$J$995)*(--(ISBLANK(Colony!$L$21:$L$995))), 0)),"")</f>
        <v/>
      </c>
      <c r="C271" t="str">
        <f t="array" ref="C271">IF(A271=0,0,IF(B271="","",SUM(COUNTIF(A271, Colony!$J$21:$J$995)*(--(ISBLANK(Colony!$L$21:$L$995))))))</f>
        <v/>
      </c>
      <c r="D271" t="str">
        <f t="array" ref="D271">_xlfn.IFNA(INDEX(Colony!$N$21:$N$995, MATCH(1,COUNTIF(A271, Colony!$J$21:$J$995)*(--(ISBLANK(Colony!$L$21:$L$995))), 0)),"")</f>
        <v/>
      </c>
      <c r="E271" t="str">
        <f t="array" ref="E271">_xlfn.IFNA(INDEX(Colony!$F$21:$F$995, MATCH(1,COUNTIF(B271, Colony!$J$21:$J$995)*(--(ISBLANK(Colony!$L$21:$L$995))), 0)),"")</f>
        <v/>
      </c>
      <c r="F271">
        <f t="shared" si="7"/>
        <v>0</v>
      </c>
    </row>
    <row r="272" spans="1:6" x14ac:dyDescent="0.25">
      <c r="A272" t="str">
        <f t="array" ref="A272">_xlfn.IFNA(INDEX(Colony!$J$21:$J$995, MATCH(0, COUNTIF(A$4:A271,Colony!$J$21:$J$995), 0)),"")</f>
        <v/>
      </c>
      <c r="B272" t="str">
        <f t="array" ref="B272">_xlfn.IFNA(INDEX(Colony!$J$21:$J$995, MATCH(1,COUNTIF(A272, Colony!$J$21:$J$995)*(--(ISBLANK(Colony!$L$21:$L$995))), 0)),"")</f>
        <v/>
      </c>
      <c r="C272" t="str">
        <f t="array" ref="C272">IF(A272=0,0,IF(B272="","",SUM(COUNTIF(A272, Colony!$J$21:$J$995)*(--(ISBLANK(Colony!$L$21:$L$995))))))</f>
        <v/>
      </c>
      <c r="D272" t="str">
        <f t="array" ref="D272">_xlfn.IFNA(INDEX(Colony!$N$21:$N$995, MATCH(1,COUNTIF(A272, Colony!$J$21:$J$995)*(--(ISBLANK(Colony!$L$21:$L$995))), 0)),"")</f>
        <v/>
      </c>
      <c r="E272" t="str">
        <f t="array" ref="E272">_xlfn.IFNA(INDEX(Colony!$F$21:$F$995, MATCH(1,COUNTIF(B272, Colony!$J$21:$J$995)*(--(ISBLANK(Colony!$L$21:$L$995))), 0)),"")</f>
        <v/>
      </c>
      <c r="F272">
        <f t="shared" si="7"/>
        <v>0</v>
      </c>
    </row>
    <row r="273" spans="1:6" x14ac:dyDescent="0.25">
      <c r="A273" t="str">
        <f t="array" ref="A273">_xlfn.IFNA(INDEX(Colony!$J$21:$J$995, MATCH(0, COUNTIF(A$4:A272,Colony!$J$21:$J$995), 0)),"")</f>
        <v/>
      </c>
      <c r="B273" t="str">
        <f t="array" ref="B273">_xlfn.IFNA(INDEX(Colony!$J$21:$J$995, MATCH(1,COUNTIF(A273, Colony!$J$21:$J$995)*(--(ISBLANK(Colony!$L$21:$L$995))), 0)),"")</f>
        <v/>
      </c>
      <c r="C273" t="str">
        <f t="array" ref="C273">IF(A273=0,0,IF(B273="","",SUM(COUNTIF(A273, Colony!$J$21:$J$995)*(--(ISBLANK(Colony!$L$21:$L$995))))))</f>
        <v/>
      </c>
      <c r="D273" t="str">
        <f t="array" ref="D273">_xlfn.IFNA(INDEX(Colony!$N$21:$N$995, MATCH(1,COUNTIF(A273, Colony!$J$21:$J$995)*(--(ISBLANK(Colony!$L$21:$L$995))), 0)),"")</f>
        <v/>
      </c>
      <c r="E273" t="str">
        <f t="array" ref="E273">_xlfn.IFNA(INDEX(Colony!$F$21:$F$995, MATCH(1,COUNTIF(B273, Colony!$J$21:$J$995)*(--(ISBLANK(Colony!$L$21:$L$995))), 0)),"")</f>
        <v/>
      </c>
      <c r="F273">
        <f t="shared" si="7"/>
        <v>0</v>
      </c>
    </row>
    <row r="274" spans="1:6" x14ac:dyDescent="0.25">
      <c r="A274" t="str">
        <f t="array" ref="A274">_xlfn.IFNA(INDEX(Colony!$J$21:$J$995, MATCH(0, COUNTIF(A$4:A273,Colony!$J$21:$J$995), 0)),"")</f>
        <v/>
      </c>
      <c r="B274" t="str">
        <f t="array" ref="B274">_xlfn.IFNA(INDEX(Colony!$J$21:$J$995, MATCH(1,COUNTIF(A274, Colony!$J$21:$J$995)*(--(ISBLANK(Colony!$L$21:$L$995))), 0)),"")</f>
        <v/>
      </c>
      <c r="C274" t="str">
        <f t="array" ref="C274">IF(A274=0,0,IF(B274="","",SUM(COUNTIF(A274, Colony!$J$21:$J$995)*(--(ISBLANK(Colony!$L$21:$L$995))))))</f>
        <v/>
      </c>
      <c r="D274" t="str">
        <f t="array" ref="D274">_xlfn.IFNA(INDEX(Colony!$N$21:$N$995, MATCH(1,COUNTIF(A274, Colony!$J$21:$J$995)*(--(ISBLANK(Colony!$L$21:$L$995))), 0)),"")</f>
        <v/>
      </c>
      <c r="E274" t="str">
        <f t="array" ref="E274">_xlfn.IFNA(INDEX(Colony!$F$21:$F$995, MATCH(1,COUNTIF(B274, Colony!$J$21:$J$995)*(--(ISBLANK(Colony!$L$21:$L$995))), 0)),"")</f>
        <v/>
      </c>
      <c r="F274">
        <f t="shared" si="7"/>
        <v>0</v>
      </c>
    </row>
    <row r="275" spans="1:6" x14ac:dyDescent="0.25">
      <c r="A275" t="str">
        <f t="array" ref="A275">_xlfn.IFNA(INDEX(Colony!$J$21:$J$995, MATCH(0, COUNTIF(A$4:A274,Colony!$J$21:$J$995), 0)),"")</f>
        <v/>
      </c>
      <c r="B275" t="str">
        <f t="array" ref="B275">_xlfn.IFNA(INDEX(Colony!$J$21:$J$995, MATCH(1,COUNTIF(A275, Colony!$J$21:$J$995)*(--(ISBLANK(Colony!$L$21:$L$995))), 0)),"")</f>
        <v/>
      </c>
      <c r="C275" t="str">
        <f t="array" ref="C275">IF(A275=0,0,IF(B275="","",SUM(COUNTIF(A275, Colony!$J$21:$J$995)*(--(ISBLANK(Colony!$L$21:$L$995))))))</f>
        <v/>
      </c>
      <c r="D275" t="str">
        <f t="array" ref="D275">_xlfn.IFNA(INDEX(Colony!$N$21:$N$995, MATCH(1,COUNTIF(A275, Colony!$J$21:$J$995)*(--(ISBLANK(Colony!$L$21:$L$995))), 0)),"")</f>
        <v/>
      </c>
      <c r="E275" t="str">
        <f t="array" ref="E275">_xlfn.IFNA(INDEX(Colony!$F$21:$F$995, MATCH(1,COUNTIF(B275, Colony!$J$21:$J$995)*(--(ISBLANK(Colony!$L$21:$L$995))), 0)),"")</f>
        <v/>
      </c>
      <c r="F275">
        <f t="shared" si="7"/>
        <v>0</v>
      </c>
    </row>
    <row r="276" spans="1:6" x14ac:dyDescent="0.25">
      <c r="A276" t="str">
        <f t="array" ref="A276">_xlfn.IFNA(INDEX(Colony!$J$21:$J$995, MATCH(0, COUNTIF(A$4:A275,Colony!$J$21:$J$995), 0)),"")</f>
        <v/>
      </c>
      <c r="B276" t="str">
        <f t="array" ref="B276">_xlfn.IFNA(INDEX(Colony!$J$21:$J$995, MATCH(1,COUNTIF(A276, Colony!$J$21:$J$995)*(--(ISBLANK(Colony!$L$21:$L$995))), 0)),"")</f>
        <v/>
      </c>
      <c r="C276" t="str">
        <f t="array" ref="C276">IF(A276=0,0,IF(B276="","",SUM(COUNTIF(A276, Colony!$J$21:$J$995)*(--(ISBLANK(Colony!$L$21:$L$995))))))</f>
        <v/>
      </c>
      <c r="D276" t="str">
        <f t="array" ref="D276">_xlfn.IFNA(INDEX(Colony!$N$21:$N$995, MATCH(1,COUNTIF(A276, Colony!$J$21:$J$995)*(--(ISBLANK(Colony!$L$21:$L$995))), 0)),"")</f>
        <v/>
      </c>
      <c r="E276" t="str">
        <f t="array" ref="E276">_xlfn.IFNA(INDEX(Colony!$F$21:$F$995, MATCH(1,COUNTIF(B276, Colony!$J$21:$J$995)*(--(ISBLANK(Colony!$L$21:$L$995))), 0)),"")</f>
        <v/>
      </c>
      <c r="F276">
        <f t="shared" si="7"/>
        <v>0</v>
      </c>
    </row>
    <row r="277" spans="1:6" x14ac:dyDescent="0.25">
      <c r="A277" t="str">
        <f t="array" ref="A277">_xlfn.IFNA(INDEX(Colony!$J$21:$J$995, MATCH(0, COUNTIF(A$4:A276,Colony!$J$21:$J$995), 0)),"")</f>
        <v/>
      </c>
      <c r="B277" t="str">
        <f t="array" ref="B277">_xlfn.IFNA(INDEX(Colony!$J$21:$J$995, MATCH(1,COUNTIF(A277, Colony!$J$21:$J$995)*(--(ISBLANK(Colony!$L$21:$L$995))), 0)),"")</f>
        <v/>
      </c>
      <c r="C277" t="str">
        <f t="array" ref="C277">IF(A277=0,0,IF(B277="","",SUM(COUNTIF(A277, Colony!$J$21:$J$995)*(--(ISBLANK(Colony!$L$21:$L$995))))))</f>
        <v/>
      </c>
      <c r="D277" t="str">
        <f t="array" ref="D277">_xlfn.IFNA(INDEX(Colony!$N$21:$N$995, MATCH(1,COUNTIF(A277, Colony!$J$21:$J$995)*(--(ISBLANK(Colony!$L$21:$L$995))), 0)),"")</f>
        <v/>
      </c>
      <c r="E277" t="str">
        <f t="array" ref="E277">_xlfn.IFNA(INDEX(Colony!$F$21:$F$995, MATCH(1,COUNTIF(B277, Colony!$J$21:$J$995)*(--(ISBLANK(Colony!$L$21:$L$995))), 0)),"")</f>
        <v/>
      </c>
      <c r="F277">
        <f t="shared" si="7"/>
        <v>0</v>
      </c>
    </row>
    <row r="278" spans="1:6" x14ac:dyDescent="0.25">
      <c r="A278" t="str">
        <f t="array" ref="A278">_xlfn.IFNA(INDEX(Colony!$J$21:$J$995, MATCH(0, COUNTIF(A$4:A277,Colony!$J$21:$J$995), 0)),"")</f>
        <v/>
      </c>
      <c r="B278" t="str">
        <f t="array" ref="B278">_xlfn.IFNA(INDEX(Colony!$J$21:$J$995, MATCH(1,COUNTIF(A278, Colony!$J$21:$J$995)*(--(ISBLANK(Colony!$L$21:$L$995))), 0)),"")</f>
        <v/>
      </c>
      <c r="C278" t="str">
        <f t="array" ref="C278">IF(A278=0,0,IF(B278="","",SUM(COUNTIF(A278, Colony!$J$21:$J$995)*(--(ISBLANK(Colony!$L$21:$L$995))))))</f>
        <v/>
      </c>
      <c r="D278" t="str">
        <f t="array" ref="D278">_xlfn.IFNA(INDEX(Colony!$N$21:$N$995, MATCH(1,COUNTIF(A278, Colony!$J$21:$J$995)*(--(ISBLANK(Colony!$L$21:$L$995))), 0)),"")</f>
        <v/>
      </c>
      <c r="E278" t="str">
        <f t="array" ref="E278">_xlfn.IFNA(INDEX(Colony!$F$21:$F$995, MATCH(1,COUNTIF(B278, Colony!$J$21:$J$995)*(--(ISBLANK(Colony!$L$21:$L$995))), 0)),"")</f>
        <v/>
      </c>
      <c r="F278">
        <f t="shared" si="7"/>
        <v>0</v>
      </c>
    </row>
    <row r="279" spans="1:6" x14ac:dyDescent="0.25">
      <c r="A279" t="str">
        <f t="array" ref="A279">_xlfn.IFNA(INDEX(Colony!$J$21:$J$995, MATCH(0, COUNTIF(A$4:A278,Colony!$J$21:$J$995), 0)),"")</f>
        <v/>
      </c>
      <c r="B279" t="str">
        <f t="array" ref="B279">_xlfn.IFNA(INDEX(Colony!$J$21:$J$995, MATCH(1,COUNTIF(A279, Colony!$J$21:$J$995)*(--(ISBLANK(Colony!$L$21:$L$995))), 0)),"")</f>
        <v/>
      </c>
      <c r="C279" t="str">
        <f t="array" ref="C279">IF(A279=0,0,IF(B279="","",SUM(COUNTIF(A279, Colony!$J$21:$J$995)*(--(ISBLANK(Colony!$L$21:$L$995))))))</f>
        <v/>
      </c>
      <c r="D279" t="str">
        <f t="array" ref="D279">_xlfn.IFNA(INDEX(Colony!$N$21:$N$995, MATCH(1,COUNTIF(A279, Colony!$J$21:$J$995)*(--(ISBLANK(Colony!$L$21:$L$995))), 0)),"")</f>
        <v/>
      </c>
      <c r="E279" t="str">
        <f t="array" ref="E279">_xlfn.IFNA(INDEX(Colony!$F$21:$F$995, MATCH(1,COUNTIF(B279, Colony!$J$21:$J$995)*(--(ISBLANK(Colony!$L$21:$L$995))), 0)),"")</f>
        <v/>
      </c>
      <c r="F279">
        <f t="shared" si="7"/>
        <v>0</v>
      </c>
    </row>
    <row r="280" spans="1:6" x14ac:dyDescent="0.25">
      <c r="A280" t="str">
        <f t="array" ref="A280">_xlfn.IFNA(INDEX(Colony!$J$21:$J$995, MATCH(0, COUNTIF(A$4:A279,Colony!$J$21:$J$995), 0)),"")</f>
        <v/>
      </c>
      <c r="B280" t="str">
        <f t="array" ref="B280">_xlfn.IFNA(INDEX(Colony!$J$21:$J$995, MATCH(1,COUNTIF(A280, Colony!$J$21:$J$995)*(--(ISBLANK(Colony!$L$21:$L$995))), 0)),"")</f>
        <v/>
      </c>
      <c r="C280" t="str">
        <f t="array" ref="C280">IF(A280=0,0,IF(B280="","",SUM(COUNTIF(A280, Colony!$J$21:$J$995)*(--(ISBLANK(Colony!$L$21:$L$995))))))</f>
        <v/>
      </c>
      <c r="D280" t="str">
        <f t="array" ref="D280">_xlfn.IFNA(INDEX(Colony!$N$21:$N$995, MATCH(1,COUNTIF(A280, Colony!$J$21:$J$995)*(--(ISBLANK(Colony!$L$21:$L$995))), 0)),"")</f>
        <v/>
      </c>
      <c r="E280" t="str">
        <f t="array" ref="E280">_xlfn.IFNA(INDEX(Colony!$F$21:$F$995, MATCH(1,COUNTIF(B280, Colony!$J$21:$J$995)*(--(ISBLANK(Colony!$L$21:$L$995))), 0)),"")</f>
        <v/>
      </c>
      <c r="F280">
        <f t="shared" si="7"/>
        <v>0</v>
      </c>
    </row>
    <row r="281" spans="1:6" x14ac:dyDescent="0.25">
      <c r="A281" t="str">
        <f t="array" ref="A281">_xlfn.IFNA(INDEX(Colony!$J$21:$J$995, MATCH(0, COUNTIF(A$4:A280,Colony!$J$21:$J$995), 0)),"")</f>
        <v/>
      </c>
      <c r="B281" t="str">
        <f t="array" ref="B281">_xlfn.IFNA(INDEX(Colony!$J$21:$J$995, MATCH(1,COUNTIF(A281, Colony!$J$21:$J$995)*(--(ISBLANK(Colony!$L$21:$L$995))), 0)),"")</f>
        <v/>
      </c>
      <c r="C281" t="str">
        <f t="array" ref="C281">IF(A281=0,0,IF(B281="","",SUM(COUNTIF(A281, Colony!$J$21:$J$995)*(--(ISBLANK(Colony!$L$21:$L$995))))))</f>
        <v/>
      </c>
      <c r="D281" t="str">
        <f t="array" ref="D281">_xlfn.IFNA(INDEX(Colony!$N$21:$N$995, MATCH(1,COUNTIF(A281, Colony!$J$21:$J$995)*(--(ISBLANK(Colony!$L$21:$L$995))), 0)),"")</f>
        <v/>
      </c>
      <c r="E281" t="str">
        <f t="array" ref="E281">_xlfn.IFNA(INDEX(Colony!$F$21:$F$995, MATCH(1,COUNTIF(B281, Colony!$J$21:$J$995)*(--(ISBLANK(Colony!$L$21:$L$995))), 0)),"")</f>
        <v/>
      </c>
      <c r="F281">
        <f t="shared" si="7"/>
        <v>0</v>
      </c>
    </row>
    <row r="282" spans="1:6" x14ac:dyDescent="0.25">
      <c r="A282" t="str">
        <f t="array" ref="A282">_xlfn.IFNA(INDEX(Colony!$J$21:$J$995, MATCH(0, COUNTIF(A$4:A281,Colony!$J$21:$J$995), 0)),"")</f>
        <v/>
      </c>
      <c r="B282" t="str">
        <f t="array" ref="B282">_xlfn.IFNA(INDEX(Colony!$J$21:$J$995, MATCH(1,COUNTIF(A282, Colony!$J$21:$J$995)*(--(ISBLANK(Colony!$L$21:$L$995))), 0)),"")</f>
        <v/>
      </c>
      <c r="C282" t="str">
        <f t="array" ref="C282">IF(A282=0,0,IF(B282="","",SUM(COUNTIF(A282, Colony!$J$21:$J$995)*(--(ISBLANK(Colony!$L$21:$L$995))))))</f>
        <v/>
      </c>
      <c r="D282" t="str">
        <f t="array" ref="D282">_xlfn.IFNA(INDEX(Colony!$N$21:$N$995, MATCH(1,COUNTIF(A282, Colony!$J$21:$J$995)*(--(ISBLANK(Colony!$L$21:$L$995))), 0)),"")</f>
        <v/>
      </c>
      <c r="E282" t="str">
        <f t="array" ref="E282">_xlfn.IFNA(INDEX(Colony!$F$21:$F$995, MATCH(1,COUNTIF(B282, Colony!$J$21:$J$995)*(--(ISBLANK(Colony!$L$21:$L$995))), 0)),"")</f>
        <v/>
      </c>
      <c r="F282">
        <f t="shared" si="7"/>
        <v>0</v>
      </c>
    </row>
    <row r="283" spans="1:6" x14ac:dyDescent="0.25">
      <c r="A283" t="str">
        <f t="array" ref="A283">_xlfn.IFNA(INDEX(Colony!$J$21:$J$995, MATCH(0, COUNTIF(A$4:A282,Colony!$J$21:$J$995), 0)),"")</f>
        <v/>
      </c>
      <c r="B283" t="str">
        <f t="array" ref="B283">_xlfn.IFNA(INDEX(Colony!$J$21:$J$995, MATCH(1,COUNTIF(A283, Colony!$J$21:$J$995)*(--(ISBLANK(Colony!$L$21:$L$995))), 0)),"")</f>
        <v/>
      </c>
      <c r="C283" t="str">
        <f t="array" ref="C283">IF(A283=0,0,IF(B283="","",SUM(COUNTIF(A283, Colony!$J$21:$J$995)*(--(ISBLANK(Colony!$L$21:$L$995))))))</f>
        <v/>
      </c>
      <c r="D283" t="str">
        <f t="array" ref="D283">_xlfn.IFNA(INDEX(Colony!$N$21:$N$995, MATCH(1,COUNTIF(A283, Colony!$J$21:$J$995)*(--(ISBLANK(Colony!$L$21:$L$995))), 0)),"")</f>
        <v/>
      </c>
      <c r="E283" t="str">
        <f t="array" ref="E283">_xlfn.IFNA(INDEX(Colony!$F$21:$F$995, MATCH(1,COUNTIF(B283, Colony!$J$21:$J$995)*(--(ISBLANK(Colony!$L$21:$L$995))), 0)),"")</f>
        <v/>
      </c>
      <c r="F283">
        <f t="shared" si="7"/>
        <v>0</v>
      </c>
    </row>
    <row r="284" spans="1:6" x14ac:dyDescent="0.25">
      <c r="A284" t="str">
        <f t="array" ref="A284">_xlfn.IFNA(INDEX(Colony!$J$21:$J$995, MATCH(0, COUNTIF(A$4:A283,Colony!$J$21:$J$995), 0)),"")</f>
        <v/>
      </c>
      <c r="B284" t="str">
        <f t="array" ref="B284">_xlfn.IFNA(INDEX(Colony!$J$21:$J$995, MATCH(1,COUNTIF(A284, Colony!$J$21:$J$995)*(--(ISBLANK(Colony!$L$21:$L$995))), 0)),"")</f>
        <v/>
      </c>
      <c r="C284" t="str">
        <f t="array" ref="C284">IF(A284=0,0,IF(B284="","",SUM(COUNTIF(A284, Colony!$J$21:$J$995)*(--(ISBLANK(Colony!$L$21:$L$995))))))</f>
        <v/>
      </c>
      <c r="D284" t="str">
        <f t="array" ref="D284">_xlfn.IFNA(INDEX(Colony!$N$21:$N$995, MATCH(1,COUNTIF(A284, Colony!$J$21:$J$995)*(--(ISBLANK(Colony!$L$21:$L$995))), 0)),"")</f>
        <v/>
      </c>
      <c r="E284" t="str">
        <f t="array" ref="E284">_xlfn.IFNA(INDEX(Colony!$F$21:$F$995, MATCH(1,COUNTIF(B284, Colony!$J$21:$J$995)*(--(ISBLANK(Colony!$L$21:$L$995))), 0)),"")</f>
        <v/>
      </c>
      <c r="F284">
        <f t="shared" si="7"/>
        <v>0</v>
      </c>
    </row>
    <row r="285" spans="1:6" x14ac:dyDescent="0.25">
      <c r="A285" t="str">
        <f t="array" ref="A285">_xlfn.IFNA(INDEX(Colony!$J$21:$J$995, MATCH(0, COUNTIF(A$4:A284,Colony!$J$21:$J$995), 0)),"")</f>
        <v/>
      </c>
      <c r="B285" t="str">
        <f t="array" ref="B285">_xlfn.IFNA(INDEX(Colony!$J$21:$J$995, MATCH(1,COUNTIF(A285, Colony!$J$21:$J$995)*(--(ISBLANK(Colony!$L$21:$L$995))), 0)),"")</f>
        <v/>
      </c>
      <c r="C285" t="str">
        <f t="array" ref="C285">IF(A285=0,0,IF(B285="","",SUM(COUNTIF(A285, Colony!$J$21:$J$995)*(--(ISBLANK(Colony!$L$21:$L$995))))))</f>
        <v/>
      </c>
      <c r="D285" t="str">
        <f t="array" ref="D285">_xlfn.IFNA(INDEX(Colony!$N$21:$N$995, MATCH(1,COUNTIF(A285, Colony!$J$21:$J$995)*(--(ISBLANK(Colony!$L$21:$L$995))), 0)),"")</f>
        <v/>
      </c>
      <c r="E285" t="str">
        <f t="array" ref="E285">_xlfn.IFNA(INDEX(Colony!$F$21:$F$995, MATCH(1,COUNTIF(B285, Colony!$J$21:$J$995)*(--(ISBLANK(Colony!$L$21:$L$995))), 0)),"")</f>
        <v/>
      </c>
      <c r="F285">
        <f t="shared" si="7"/>
        <v>0</v>
      </c>
    </row>
    <row r="286" spans="1:6" x14ac:dyDescent="0.25">
      <c r="A286" t="str">
        <f t="array" ref="A286">_xlfn.IFNA(INDEX(Colony!$J$21:$J$995, MATCH(0, COUNTIF(A$4:A285,Colony!$J$21:$J$995), 0)),"")</f>
        <v/>
      </c>
      <c r="B286" t="str">
        <f t="array" ref="B286">_xlfn.IFNA(INDEX(Colony!$J$21:$J$995, MATCH(1,COUNTIF(A286, Colony!$J$21:$J$995)*(--(ISBLANK(Colony!$L$21:$L$995))), 0)),"")</f>
        <v/>
      </c>
      <c r="C286" t="str">
        <f t="array" ref="C286">IF(A286=0,0,IF(B286="","",SUM(COUNTIF(A286, Colony!$J$21:$J$995)*(--(ISBLANK(Colony!$L$21:$L$995))))))</f>
        <v/>
      </c>
      <c r="D286" t="str">
        <f t="array" ref="D286">_xlfn.IFNA(INDEX(Colony!$N$21:$N$995, MATCH(1,COUNTIF(A286, Colony!$J$21:$J$995)*(--(ISBLANK(Colony!$L$21:$L$995))), 0)),"")</f>
        <v/>
      </c>
      <c r="E286" t="str">
        <f t="array" ref="E286">_xlfn.IFNA(INDEX(Colony!$F$21:$F$995, MATCH(1,COUNTIF(B286, Colony!$J$21:$J$995)*(--(ISBLANK(Colony!$L$21:$L$995))), 0)),"")</f>
        <v/>
      </c>
      <c r="F286">
        <f t="shared" si="7"/>
        <v>0</v>
      </c>
    </row>
    <row r="287" spans="1:6" x14ac:dyDescent="0.25">
      <c r="A287" t="str">
        <f t="array" ref="A287">_xlfn.IFNA(INDEX(Colony!$J$21:$J$995, MATCH(0, COUNTIF(A$4:A286,Colony!$J$21:$J$995), 0)),"")</f>
        <v/>
      </c>
      <c r="B287" t="str">
        <f t="array" ref="B287">_xlfn.IFNA(INDEX(Colony!$J$21:$J$995, MATCH(1,COUNTIF(A287, Colony!$J$21:$J$995)*(--(ISBLANK(Colony!$L$21:$L$995))), 0)),"")</f>
        <v/>
      </c>
      <c r="C287" t="str">
        <f t="array" ref="C287">IF(A287=0,0,IF(B287="","",SUM(COUNTIF(A287, Colony!$J$21:$J$995)*(--(ISBLANK(Colony!$L$21:$L$995))))))</f>
        <v/>
      </c>
      <c r="D287" t="str">
        <f t="array" ref="D287">_xlfn.IFNA(INDEX(Colony!$N$21:$N$995, MATCH(1,COUNTIF(A287, Colony!$J$21:$J$995)*(--(ISBLANK(Colony!$L$21:$L$995))), 0)),"")</f>
        <v/>
      </c>
      <c r="E287" t="str">
        <f t="array" ref="E287">_xlfn.IFNA(INDEX(Colony!$F$21:$F$995, MATCH(1,COUNTIF(B287, Colony!$J$21:$J$995)*(--(ISBLANK(Colony!$L$21:$L$995))), 0)),"")</f>
        <v/>
      </c>
      <c r="F287">
        <f t="shared" si="7"/>
        <v>0</v>
      </c>
    </row>
    <row r="288" spans="1:6" x14ac:dyDescent="0.25">
      <c r="A288" t="str">
        <f t="array" ref="A288">_xlfn.IFNA(INDEX(Colony!$J$21:$J$995, MATCH(0, COUNTIF(A$4:A287,Colony!$J$21:$J$995), 0)),"")</f>
        <v/>
      </c>
      <c r="B288" t="str">
        <f t="array" ref="B288">_xlfn.IFNA(INDEX(Colony!$J$21:$J$995, MATCH(1,COUNTIF(A288, Colony!$J$21:$J$995)*(--(ISBLANK(Colony!$L$21:$L$995))), 0)),"")</f>
        <v/>
      </c>
      <c r="C288" t="str">
        <f t="array" ref="C288">IF(A288=0,0,IF(B288="","",SUM(COUNTIF(A288, Colony!$J$21:$J$995)*(--(ISBLANK(Colony!$L$21:$L$995))))))</f>
        <v/>
      </c>
      <c r="D288" t="str">
        <f t="array" ref="D288">_xlfn.IFNA(INDEX(Colony!$N$21:$N$995, MATCH(1,COUNTIF(A288, Colony!$J$21:$J$995)*(--(ISBLANK(Colony!$L$21:$L$995))), 0)),"")</f>
        <v/>
      </c>
      <c r="E288" t="str">
        <f t="array" ref="E288">_xlfn.IFNA(INDEX(Colony!$F$21:$F$995, MATCH(1,COUNTIF(B288, Colony!$J$21:$J$995)*(--(ISBLANK(Colony!$L$21:$L$995))), 0)),"")</f>
        <v/>
      </c>
      <c r="F288">
        <f t="shared" si="7"/>
        <v>0</v>
      </c>
    </row>
    <row r="289" spans="1:6" x14ac:dyDescent="0.25">
      <c r="A289" t="str">
        <f t="array" ref="A289">_xlfn.IFNA(INDEX(Colony!$J$21:$J$995, MATCH(0, COUNTIF(A$4:A288,Colony!$J$21:$J$995), 0)),"")</f>
        <v/>
      </c>
      <c r="B289" t="str">
        <f t="array" ref="B289">_xlfn.IFNA(INDEX(Colony!$J$21:$J$995, MATCH(1,COUNTIF(A289, Colony!$J$21:$J$995)*(--(ISBLANK(Colony!$L$21:$L$995))), 0)),"")</f>
        <v/>
      </c>
      <c r="C289" t="str">
        <f t="array" ref="C289">IF(A289=0,0,IF(B289="","",SUM(COUNTIF(A289, Colony!$J$21:$J$995)*(--(ISBLANK(Colony!$L$21:$L$995))))))</f>
        <v/>
      </c>
      <c r="D289" t="str">
        <f t="array" ref="D289">_xlfn.IFNA(INDEX(Colony!$N$21:$N$995, MATCH(1,COUNTIF(A289, Colony!$J$21:$J$995)*(--(ISBLANK(Colony!$L$21:$L$995))), 0)),"")</f>
        <v/>
      </c>
      <c r="E289" t="str">
        <f t="array" ref="E289">_xlfn.IFNA(INDEX(Colony!$F$21:$F$995, MATCH(1,COUNTIF(B289, Colony!$J$21:$J$995)*(--(ISBLANK(Colony!$L$21:$L$995))), 0)),"")</f>
        <v/>
      </c>
      <c r="F289">
        <f t="shared" si="7"/>
        <v>0</v>
      </c>
    </row>
    <row r="290" spans="1:6" x14ac:dyDescent="0.25">
      <c r="A290" t="str">
        <f t="array" ref="A290">_xlfn.IFNA(INDEX(Colony!$J$21:$J$995, MATCH(0, COUNTIF(A$4:A289,Colony!$J$21:$J$995), 0)),"")</f>
        <v/>
      </c>
      <c r="B290" t="str">
        <f t="array" ref="B290">_xlfn.IFNA(INDEX(Colony!$J$21:$J$995, MATCH(1,COUNTIF(A290, Colony!$J$21:$J$995)*(--(ISBLANK(Colony!$L$21:$L$995))), 0)),"")</f>
        <v/>
      </c>
      <c r="C290" t="str">
        <f t="array" ref="C290">IF(A290=0,0,IF(B290="","",SUM(COUNTIF(A290, Colony!$J$21:$J$995)*(--(ISBLANK(Colony!$L$21:$L$995))))))</f>
        <v/>
      </c>
      <c r="D290" t="str">
        <f t="array" ref="D290">_xlfn.IFNA(INDEX(Colony!$N$21:$N$995, MATCH(1,COUNTIF(A290, Colony!$J$21:$J$995)*(--(ISBLANK(Colony!$L$21:$L$995))), 0)),"")</f>
        <v/>
      </c>
      <c r="E290" t="str">
        <f t="array" ref="E290">_xlfn.IFNA(INDEX(Colony!$F$21:$F$995, MATCH(1,COUNTIF(B290, Colony!$J$21:$J$995)*(--(ISBLANK(Colony!$L$21:$L$995))), 0)),"")</f>
        <v/>
      </c>
      <c r="F290">
        <f t="shared" si="7"/>
        <v>0</v>
      </c>
    </row>
    <row r="291" spans="1:6" x14ac:dyDescent="0.25">
      <c r="A291" t="str">
        <f t="array" ref="A291">_xlfn.IFNA(INDEX(Colony!$J$21:$J$995, MATCH(0, COUNTIF(A$4:A290,Colony!$J$21:$J$995), 0)),"")</f>
        <v/>
      </c>
      <c r="B291" t="str">
        <f t="array" ref="B291">_xlfn.IFNA(INDEX(Colony!$J$21:$J$995, MATCH(1,COUNTIF(A291, Colony!$J$21:$J$995)*(--(ISBLANK(Colony!$L$21:$L$995))), 0)),"")</f>
        <v/>
      </c>
      <c r="C291" t="str">
        <f t="array" ref="C291">IF(A291=0,0,IF(B291="","",SUM(COUNTIF(A291, Colony!$J$21:$J$995)*(--(ISBLANK(Colony!$L$21:$L$995))))))</f>
        <v/>
      </c>
      <c r="D291" t="str">
        <f t="array" ref="D291">_xlfn.IFNA(INDEX(Colony!$N$21:$N$995, MATCH(1,COUNTIF(A291, Colony!$J$21:$J$995)*(--(ISBLANK(Colony!$L$21:$L$995))), 0)),"")</f>
        <v/>
      </c>
      <c r="E291" t="str">
        <f t="array" ref="E291">_xlfn.IFNA(INDEX(Colony!$F$21:$F$995, MATCH(1,COUNTIF(B291, Colony!$J$21:$J$995)*(--(ISBLANK(Colony!$L$21:$L$995))), 0)),"")</f>
        <v/>
      </c>
      <c r="F291">
        <f t="shared" si="7"/>
        <v>0</v>
      </c>
    </row>
    <row r="292" spans="1:6" x14ac:dyDescent="0.25">
      <c r="A292" t="str">
        <f t="array" ref="A292">_xlfn.IFNA(INDEX(Colony!$J$21:$J$995, MATCH(0, COUNTIF(A$4:A291,Colony!$J$21:$J$995), 0)),"")</f>
        <v/>
      </c>
      <c r="B292" t="str">
        <f t="array" ref="B292">_xlfn.IFNA(INDEX(Colony!$J$21:$J$995, MATCH(1,COUNTIF(A292, Colony!$J$21:$J$995)*(--(ISBLANK(Colony!$L$21:$L$995))), 0)),"")</f>
        <v/>
      </c>
      <c r="C292" t="str">
        <f t="array" ref="C292">IF(A292=0,0,IF(B292="","",SUM(COUNTIF(A292, Colony!$J$21:$J$995)*(--(ISBLANK(Colony!$L$21:$L$995))))))</f>
        <v/>
      </c>
      <c r="D292" t="str">
        <f t="array" ref="D292">_xlfn.IFNA(INDEX(Colony!$N$21:$N$995, MATCH(1,COUNTIF(A292, Colony!$J$21:$J$995)*(--(ISBLANK(Colony!$L$21:$L$995))), 0)),"")</f>
        <v/>
      </c>
      <c r="E292" t="str">
        <f t="array" ref="E292">_xlfn.IFNA(INDEX(Colony!$F$21:$F$995, MATCH(1,COUNTIF(B292, Colony!$J$21:$J$995)*(--(ISBLANK(Colony!$L$21:$L$995))), 0)),"")</f>
        <v/>
      </c>
      <c r="F292">
        <f t="shared" si="7"/>
        <v>0</v>
      </c>
    </row>
    <row r="293" spans="1:6" x14ac:dyDescent="0.25">
      <c r="A293" t="str">
        <f t="array" ref="A293">_xlfn.IFNA(INDEX(Colony!$J$21:$J$995, MATCH(0, COUNTIF(A$4:A292,Colony!$J$21:$J$995), 0)),"")</f>
        <v/>
      </c>
      <c r="B293" t="str">
        <f t="array" ref="B293">_xlfn.IFNA(INDEX(Colony!$J$21:$J$995, MATCH(1,COUNTIF(A293, Colony!$J$21:$J$995)*(--(ISBLANK(Colony!$L$21:$L$995))), 0)),"")</f>
        <v/>
      </c>
      <c r="C293" t="str">
        <f t="array" ref="C293">IF(A293=0,0,IF(B293="","",SUM(COUNTIF(A293, Colony!$J$21:$J$995)*(--(ISBLANK(Colony!$L$21:$L$995))))))</f>
        <v/>
      </c>
      <c r="D293" t="str">
        <f t="array" ref="D293">_xlfn.IFNA(INDEX(Colony!$N$21:$N$995, MATCH(1,COUNTIF(A293, Colony!$J$21:$J$995)*(--(ISBLANK(Colony!$L$21:$L$995))), 0)),"")</f>
        <v/>
      </c>
      <c r="E293" t="str">
        <f t="array" ref="E293">_xlfn.IFNA(INDEX(Colony!$F$21:$F$995, MATCH(1,COUNTIF(B293, Colony!$J$21:$J$995)*(--(ISBLANK(Colony!$L$21:$L$995))), 0)),"")</f>
        <v/>
      </c>
      <c r="F293">
        <f t="shared" si="7"/>
        <v>0</v>
      </c>
    </row>
    <row r="294" spans="1:6" x14ac:dyDescent="0.25">
      <c r="A294" t="str">
        <f t="array" ref="A294">_xlfn.IFNA(INDEX(Colony!$J$21:$J$995, MATCH(0, COUNTIF(A$4:A293,Colony!$J$21:$J$995), 0)),"")</f>
        <v/>
      </c>
      <c r="B294" t="str">
        <f t="array" ref="B294">_xlfn.IFNA(INDEX(Colony!$J$21:$J$995, MATCH(1,COUNTIF(A294, Colony!$J$21:$J$995)*(--(ISBLANK(Colony!$L$21:$L$995))), 0)),"")</f>
        <v/>
      </c>
      <c r="C294" t="str">
        <f t="array" ref="C294">IF(A294=0,0,IF(B294="","",SUM(COUNTIF(A294, Colony!$J$21:$J$995)*(--(ISBLANK(Colony!$L$21:$L$995))))))</f>
        <v/>
      </c>
      <c r="D294" t="str">
        <f t="array" ref="D294">_xlfn.IFNA(INDEX(Colony!$N$21:$N$995, MATCH(1,COUNTIF(A294, Colony!$J$21:$J$995)*(--(ISBLANK(Colony!$L$21:$L$995))), 0)),"")</f>
        <v/>
      </c>
      <c r="E294" t="str">
        <f t="array" ref="E294">_xlfn.IFNA(INDEX(Colony!$F$21:$F$995, MATCH(1,COUNTIF(B294, Colony!$J$21:$J$995)*(--(ISBLANK(Colony!$L$21:$L$995))), 0)),"")</f>
        <v/>
      </c>
      <c r="F294">
        <f t="shared" si="7"/>
        <v>0</v>
      </c>
    </row>
    <row r="295" spans="1:6" x14ac:dyDescent="0.25">
      <c r="A295" t="str">
        <f t="array" ref="A295">_xlfn.IFNA(INDEX(Colony!$J$21:$J$995, MATCH(0, COUNTIF(A$4:A294,Colony!$J$21:$J$995), 0)),"")</f>
        <v/>
      </c>
      <c r="B295" t="str">
        <f t="array" ref="B295">_xlfn.IFNA(INDEX(Colony!$J$21:$J$995, MATCH(1,COUNTIF(A295, Colony!$J$21:$J$995)*(--(ISBLANK(Colony!$L$21:$L$995))), 0)),"")</f>
        <v/>
      </c>
      <c r="C295" t="str">
        <f t="array" ref="C295">IF(A295=0,0,IF(B295="","",SUM(COUNTIF(A295, Colony!$J$21:$J$995)*(--(ISBLANK(Colony!$L$21:$L$995))))))</f>
        <v/>
      </c>
      <c r="D295" t="str">
        <f t="array" ref="D295">_xlfn.IFNA(INDEX(Colony!$N$21:$N$995, MATCH(1,COUNTIF(A295, Colony!$J$21:$J$995)*(--(ISBLANK(Colony!$L$21:$L$995))), 0)),"")</f>
        <v/>
      </c>
      <c r="E295" t="str">
        <f t="array" ref="E295">_xlfn.IFNA(INDEX(Colony!$F$21:$F$995, MATCH(1,COUNTIF(B295, Colony!$J$21:$J$995)*(--(ISBLANK(Colony!$L$21:$L$995))), 0)),"")</f>
        <v/>
      </c>
      <c r="F295">
        <f t="shared" si="7"/>
        <v>0</v>
      </c>
    </row>
    <row r="296" spans="1:6" x14ac:dyDescent="0.25">
      <c r="A296" t="str">
        <f t="array" ref="A296">_xlfn.IFNA(INDEX(Colony!$J$21:$J$995, MATCH(0, COUNTIF(A$4:A295,Colony!$J$21:$J$995), 0)),"")</f>
        <v/>
      </c>
      <c r="B296" t="str">
        <f t="array" ref="B296">_xlfn.IFNA(INDEX(Colony!$J$21:$J$995, MATCH(1,COUNTIF(A296, Colony!$J$21:$J$995)*(--(ISBLANK(Colony!$L$21:$L$995))), 0)),"")</f>
        <v/>
      </c>
      <c r="C296" t="str">
        <f t="array" ref="C296">IF(A296=0,0,IF(B296="","",SUM(COUNTIF(A296, Colony!$J$21:$J$995)*(--(ISBLANK(Colony!$L$21:$L$995))))))</f>
        <v/>
      </c>
      <c r="D296" t="str">
        <f t="array" ref="D296">_xlfn.IFNA(INDEX(Colony!$N$21:$N$995, MATCH(1,COUNTIF(A296, Colony!$J$21:$J$995)*(--(ISBLANK(Colony!$L$21:$L$995))), 0)),"")</f>
        <v/>
      </c>
      <c r="E296" t="str">
        <f t="array" ref="E296">_xlfn.IFNA(INDEX(Colony!$F$21:$F$995, MATCH(1,COUNTIF(B296, Colony!$J$21:$J$995)*(--(ISBLANK(Colony!$L$21:$L$995))), 0)),"")</f>
        <v/>
      </c>
      <c r="F296">
        <f t="shared" si="7"/>
        <v>0</v>
      </c>
    </row>
    <row r="297" spans="1:6" x14ac:dyDescent="0.25">
      <c r="A297" t="str">
        <f t="array" ref="A297">_xlfn.IFNA(INDEX(Colony!$J$21:$J$995, MATCH(0, COUNTIF(A$4:A296,Colony!$J$21:$J$995), 0)),"")</f>
        <v/>
      </c>
      <c r="B297" t="str">
        <f t="array" ref="B297">_xlfn.IFNA(INDEX(Colony!$J$21:$J$995, MATCH(1,COUNTIF(A297, Colony!$J$21:$J$995)*(--(ISBLANK(Colony!$L$21:$L$995))), 0)),"")</f>
        <v/>
      </c>
      <c r="C297" t="str">
        <f t="array" ref="C297">IF(A297=0,0,IF(B297="","",SUM(COUNTIF(A297, Colony!$J$21:$J$995)*(--(ISBLANK(Colony!$L$21:$L$995))))))</f>
        <v/>
      </c>
      <c r="D297" t="str">
        <f t="array" ref="D297">_xlfn.IFNA(INDEX(Colony!$N$21:$N$995, MATCH(1,COUNTIF(A297, Colony!$J$21:$J$995)*(--(ISBLANK(Colony!$L$21:$L$995))), 0)),"")</f>
        <v/>
      </c>
      <c r="E297" t="str">
        <f t="array" ref="E297">_xlfn.IFNA(INDEX(Colony!$F$21:$F$995, MATCH(1,COUNTIF(B297, Colony!$J$21:$J$995)*(--(ISBLANK(Colony!$L$21:$L$995))), 0)),"")</f>
        <v/>
      </c>
      <c r="F297">
        <f t="shared" si="7"/>
        <v>0</v>
      </c>
    </row>
    <row r="298" spans="1:6" x14ac:dyDescent="0.25">
      <c r="A298" t="str">
        <f t="array" ref="A298">_xlfn.IFNA(INDEX(Colony!$J$21:$J$995, MATCH(0, COUNTIF(A$4:A297,Colony!$J$21:$J$995), 0)),"")</f>
        <v/>
      </c>
      <c r="B298" t="str">
        <f t="array" ref="B298">_xlfn.IFNA(INDEX(Colony!$J$21:$J$995, MATCH(1,COUNTIF(A298, Colony!$J$21:$J$995)*(--(ISBLANK(Colony!$L$21:$L$995))), 0)),"")</f>
        <v/>
      </c>
      <c r="C298" t="str">
        <f t="array" ref="C298">IF(A298=0,0,IF(B298="","",SUM(COUNTIF(A298, Colony!$J$21:$J$995)*(--(ISBLANK(Colony!$L$21:$L$995))))))</f>
        <v/>
      </c>
      <c r="D298" t="str">
        <f t="array" ref="D298">_xlfn.IFNA(INDEX(Colony!$N$21:$N$995, MATCH(1,COUNTIF(A298, Colony!$J$21:$J$995)*(--(ISBLANK(Colony!$L$21:$L$995))), 0)),"")</f>
        <v/>
      </c>
      <c r="E298" t="str">
        <f t="array" ref="E298">_xlfn.IFNA(INDEX(Colony!$F$21:$F$995, MATCH(1,COUNTIF(B298, Colony!$J$21:$J$995)*(--(ISBLANK(Colony!$L$21:$L$995))), 0)),"")</f>
        <v/>
      </c>
      <c r="F298">
        <f t="shared" si="7"/>
        <v>0</v>
      </c>
    </row>
    <row r="299" spans="1:6" x14ac:dyDescent="0.25">
      <c r="A299" t="str">
        <f t="array" ref="A299">_xlfn.IFNA(INDEX(Colony!$J$21:$J$995, MATCH(0, COUNTIF(A$4:A298,Colony!$J$21:$J$995), 0)),"")</f>
        <v/>
      </c>
      <c r="B299" t="str">
        <f t="array" ref="B299">_xlfn.IFNA(INDEX(Colony!$J$21:$J$995, MATCH(1,COUNTIF(A299, Colony!$J$21:$J$995)*(--(ISBLANK(Colony!$L$21:$L$995))), 0)),"")</f>
        <v/>
      </c>
      <c r="C299" t="str">
        <f t="array" ref="C299">IF(A299=0,0,IF(B299="","",SUM(COUNTIF(A299, Colony!$J$21:$J$995)*(--(ISBLANK(Colony!$L$21:$L$995))))))</f>
        <v/>
      </c>
      <c r="D299" t="str">
        <f t="array" ref="D299">_xlfn.IFNA(INDEX(Colony!$N$21:$N$995, MATCH(1,COUNTIF(A299, Colony!$J$21:$J$995)*(--(ISBLANK(Colony!$L$21:$L$995))), 0)),"")</f>
        <v/>
      </c>
      <c r="E299" t="str">
        <f t="array" ref="E299">_xlfn.IFNA(INDEX(Colony!$F$21:$F$995, MATCH(1,COUNTIF(B299, Colony!$J$21:$J$995)*(--(ISBLANK(Colony!$L$21:$L$995))), 0)),"")</f>
        <v/>
      </c>
      <c r="F299">
        <f t="shared" si="7"/>
        <v>0</v>
      </c>
    </row>
    <row r="300" spans="1:6" x14ac:dyDescent="0.25">
      <c r="A300" t="str">
        <f t="array" ref="A300">_xlfn.IFNA(INDEX(Colony!$J$21:$J$995, MATCH(0, COUNTIF(A$4:A299,Colony!$J$21:$J$995), 0)),"")</f>
        <v/>
      </c>
      <c r="B300" t="str">
        <f t="array" ref="B300">_xlfn.IFNA(INDEX(Colony!$J$21:$J$995, MATCH(1,COUNTIF(A300, Colony!$J$21:$J$995)*(--(ISBLANK(Colony!$L$21:$L$995))), 0)),"")</f>
        <v/>
      </c>
      <c r="C300" t="str">
        <f t="array" ref="C300">IF(A300=0,0,IF(B300="","",SUM(COUNTIF(A300, Colony!$J$21:$J$995)*(--(ISBLANK(Colony!$L$21:$L$995))))))</f>
        <v/>
      </c>
      <c r="D300" t="str">
        <f t="array" ref="D300">_xlfn.IFNA(INDEX(Colony!$N$21:$N$995, MATCH(1,COUNTIF(A300, Colony!$J$21:$J$995)*(--(ISBLANK(Colony!$L$21:$L$995))), 0)),"")</f>
        <v/>
      </c>
      <c r="E300" t="str">
        <f t="array" ref="E300">_xlfn.IFNA(INDEX(Colony!$F$21:$F$995, MATCH(1,COUNTIF(B300, Colony!$J$21:$J$995)*(--(ISBLANK(Colony!$L$21:$L$995))), 0)),"")</f>
        <v/>
      </c>
      <c r="F300">
        <f t="shared" si="7"/>
        <v>0</v>
      </c>
    </row>
    <row r="301" spans="1:6" x14ac:dyDescent="0.25">
      <c r="A301" t="str">
        <f t="array" ref="A301">_xlfn.IFNA(INDEX(Colony!$J$21:$J$995, MATCH(0, COUNTIF(A$4:A300,Colony!$J$21:$J$995), 0)),"")</f>
        <v/>
      </c>
      <c r="B301" t="str">
        <f t="array" ref="B301">_xlfn.IFNA(INDEX(Colony!$J$21:$J$995, MATCH(1,COUNTIF(A301, Colony!$J$21:$J$995)*(--(ISBLANK(Colony!$L$21:$L$995))), 0)),"")</f>
        <v/>
      </c>
      <c r="C301" t="str">
        <f t="array" ref="C301">IF(A301=0,0,IF(B301="","",SUM(COUNTIF(A301, Colony!$J$21:$J$995)*(--(ISBLANK(Colony!$L$21:$L$995))))))</f>
        <v/>
      </c>
      <c r="D301" t="str">
        <f t="array" ref="D301">_xlfn.IFNA(INDEX(Colony!$N$21:$N$995, MATCH(1,COUNTIF(A301, Colony!$J$21:$J$995)*(--(ISBLANK(Colony!$L$21:$L$995))), 0)),"")</f>
        <v/>
      </c>
      <c r="E301" t="str">
        <f t="array" ref="E301">_xlfn.IFNA(INDEX(Colony!$F$21:$F$995, MATCH(1,COUNTIF(B301, Colony!$J$21:$J$995)*(--(ISBLANK(Colony!$L$21:$L$995))), 0)),"")</f>
        <v/>
      </c>
      <c r="F301">
        <f t="shared" si="7"/>
        <v>0</v>
      </c>
    </row>
    <row r="302" spans="1:6" x14ac:dyDescent="0.25">
      <c r="A302" t="str">
        <f t="array" ref="A302">_xlfn.IFNA(INDEX(Colony!$J$21:$J$995, MATCH(0, COUNTIF(A$4:A301,Colony!$J$21:$J$995), 0)),"")</f>
        <v/>
      </c>
      <c r="B302" t="str">
        <f t="array" ref="B302">_xlfn.IFNA(INDEX(Colony!$J$21:$J$995, MATCH(1,COUNTIF(A302, Colony!$J$21:$J$995)*(--(ISBLANK(Colony!$L$21:$L$995))), 0)),"")</f>
        <v/>
      </c>
      <c r="C302" t="str">
        <f t="array" ref="C302">IF(A302=0,0,IF(B302="","",SUM(COUNTIF(A302, Colony!$J$21:$J$995)*(--(ISBLANK(Colony!$L$21:$L$995))))))</f>
        <v/>
      </c>
      <c r="D302" t="str">
        <f t="array" ref="D302">_xlfn.IFNA(INDEX(Colony!$N$21:$N$995, MATCH(1,COUNTIF(A302, Colony!$J$21:$J$995)*(--(ISBLANK(Colony!$L$21:$L$995))), 0)),"")</f>
        <v/>
      </c>
      <c r="E302" t="str">
        <f t="array" ref="E302">_xlfn.IFNA(INDEX(Colony!$F$21:$F$995, MATCH(1,COUNTIF(B302, Colony!$J$21:$J$995)*(--(ISBLANK(Colony!$L$21:$L$995))), 0)),"")</f>
        <v/>
      </c>
      <c r="F302">
        <f t="shared" si="7"/>
        <v>0</v>
      </c>
    </row>
    <row r="303" spans="1:6" x14ac:dyDescent="0.25">
      <c r="A303" t="str">
        <f t="array" ref="A303">_xlfn.IFNA(INDEX(Colony!$J$21:$J$995, MATCH(0, COUNTIF(A$4:A302,Colony!$J$21:$J$995), 0)),"")</f>
        <v/>
      </c>
      <c r="B303" t="str">
        <f t="array" ref="B303">_xlfn.IFNA(INDEX(Colony!$J$21:$J$995, MATCH(1,COUNTIF(A303, Colony!$J$21:$J$995)*(--(ISBLANK(Colony!$L$21:$L$995))), 0)),"")</f>
        <v/>
      </c>
      <c r="C303" t="str">
        <f t="array" ref="C303">IF(A303=0,0,IF(B303="","",SUM(COUNTIF(A303, Colony!$J$21:$J$995)*(--(ISBLANK(Colony!$L$21:$L$995))))))</f>
        <v/>
      </c>
      <c r="D303" t="str">
        <f t="array" ref="D303">_xlfn.IFNA(INDEX(Colony!$N$21:$N$995, MATCH(1,COUNTIF(A303, Colony!$J$21:$J$995)*(--(ISBLANK(Colony!$L$21:$L$995))), 0)),"")</f>
        <v/>
      </c>
      <c r="E303" t="str">
        <f t="array" ref="E303">_xlfn.IFNA(INDEX(Colony!$F$21:$F$995, MATCH(1,COUNTIF(B303, Colony!$J$21:$J$995)*(--(ISBLANK(Colony!$L$21:$L$995))), 0)),"")</f>
        <v/>
      </c>
      <c r="F303">
        <f t="shared" si="7"/>
        <v>0</v>
      </c>
    </row>
    <row r="304" spans="1:6" x14ac:dyDescent="0.25">
      <c r="A304" t="str">
        <f t="array" ref="A304">_xlfn.IFNA(INDEX(Colony!$J$21:$J$995, MATCH(0, COUNTIF(A$4:A303,Colony!$J$21:$J$995), 0)),"")</f>
        <v/>
      </c>
      <c r="B304" t="str">
        <f t="array" ref="B304">_xlfn.IFNA(INDEX(Colony!$J$21:$J$995, MATCH(1,COUNTIF(A304, Colony!$J$21:$J$995)*(--(ISBLANK(Colony!$L$21:$L$995))), 0)),"")</f>
        <v/>
      </c>
      <c r="C304" t="str">
        <f t="array" ref="C304">IF(A304=0,0,IF(B304="","",SUM(COUNTIF(A304, Colony!$J$21:$J$995)*(--(ISBLANK(Colony!$L$21:$L$995))))))</f>
        <v/>
      </c>
      <c r="D304" t="str">
        <f t="array" ref="D304">_xlfn.IFNA(INDEX(Colony!$N$21:$N$995, MATCH(1,COUNTIF(A304, Colony!$J$21:$J$995)*(--(ISBLANK(Colony!$L$21:$L$995))), 0)),"")</f>
        <v/>
      </c>
      <c r="E304" t="str">
        <f t="array" ref="E304">_xlfn.IFNA(INDEX(Colony!$F$21:$F$995, MATCH(1,COUNTIF(B304, Colony!$J$21:$J$995)*(--(ISBLANK(Colony!$L$21:$L$995))), 0)),"")</f>
        <v/>
      </c>
      <c r="F304">
        <f t="shared" si="7"/>
        <v>0</v>
      </c>
    </row>
    <row r="305" spans="1:6" x14ac:dyDescent="0.25">
      <c r="A305" t="str">
        <f t="array" ref="A305">_xlfn.IFNA(INDEX(Colony!$J$21:$J$995, MATCH(0, COUNTIF(A$4:A304,Colony!$J$21:$J$995), 0)),"")</f>
        <v/>
      </c>
      <c r="B305" t="str">
        <f t="array" ref="B305">_xlfn.IFNA(INDEX(Colony!$J$21:$J$995, MATCH(1,COUNTIF(A305, Colony!$J$21:$J$995)*(--(ISBLANK(Colony!$L$21:$L$995))), 0)),"")</f>
        <v/>
      </c>
      <c r="C305" t="str">
        <f t="array" ref="C305">IF(A305=0,0,IF(B305="","",SUM(COUNTIF(A305, Colony!$J$21:$J$995)*(--(ISBLANK(Colony!$L$21:$L$995))))))</f>
        <v/>
      </c>
      <c r="D305" t="str">
        <f t="array" ref="D305">_xlfn.IFNA(INDEX(Colony!$N$21:$N$995, MATCH(1,COUNTIF(A305, Colony!$J$21:$J$995)*(--(ISBLANK(Colony!$L$21:$L$995))), 0)),"")</f>
        <v/>
      </c>
      <c r="E305" t="str">
        <f t="array" ref="E305">_xlfn.IFNA(INDEX(Colony!$F$21:$F$995, MATCH(1,COUNTIF(B305, Colony!$J$21:$J$995)*(--(ISBLANK(Colony!$L$21:$L$995))), 0)),"")</f>
        <v/>
      </c>
      <c r="F305">
        <f t="shared" si="7"/>
        <v>0</v>
      </c>
    </row>
    <row r="306" spans="1:6" x14ac:dyDescent="0.25">
      <c r="A306" t="str">
        <f t="array" ref="A306">_xlfn.IFNA(INDEX(Colony!$J$21:$J$995, MATCH(0, COUNTIF(A$4:A305,Colony!$J$21:$J$995), 0)),"")</f>
        <v/>
      </c>
      <c r="B306" t="str">
        <f t="array" ref="B306">_xlfn.IFNA(INDEX(Colony!$J$21:$J$995, MATCH(1,COUNTIF(A306, Colony!$J$21:$J$995)*(--(ISBLANK(Colony!$L$21:$L$995))), 0)),"")</f>
        <v/>
      </c>
      <c r="C306" t="str">
        <f t="array" ref="C306">IF(A306=0,0,IF(B306="","",SUM(COUNTIF(A306, Colony!$J$21:$J$995)*(--(ISBLANK(Colony!$L$21:$L$995))))))</f>
        <v/>
      </c>
      <c r="D306" t="str">
        <f t="array" ref="D306">_xlfn.IFNA(INDEX(Colony!$N$21:$N$995, MATCH(1,COUNTIF(A306, Colony!$J$21:$J$995)*(--(ISBLANK(Colony!$L$21:$L$995))), 0)),"")</f>
        <v/>
      </c>
      <c r="E306" t="str">
        <f t="array" ref="E306">_xlfn.IFNA(INDEX(Colony!$F$21:$F$995, MATCH(1,COUNTIF(B306, Colony!$J$21:$J$995)*(--(ISBLANK(Colony!$L$21:$L$995))), 0)),"")</f>
        <v/>
      </c>
      <c r="F306">
        <f t="shared" si="7"/>
        <v>0</v>
      </c>
    </row>
    <row r="307" spans="1:6" x14ac:dyDescent="0.25">
      <c r="A307" t="str">
        <f t="array" ref="A307">_xlfn.IFNA(INDEX(Colony!$J$21:$J$995, MATCH(0, COUNTIF(A$4:A306,Colony!$J$21:$J$995), 0)),"")</f>
        <v/>
      </c>
      <c r="B307" t="str">
        <f t="array" ref="B307">_xlfn.IFNA(INDEX(Colony!$J$21:$J$995, MATCH(1,COUNTIF(A307, Colony!$J$21:$J$995)*(--(ISBLANK(Colony!$L$21:$L$995))), 0)),"")</f>
        <v/>
      </c>
      <c r="C307" t="str">
        <f t="array" ref="C307">IF(A307=0,0,IF(B307="","",SUM(COUNTIF(A307, Colony!$J$21:$J$995)*(--(ISBLANK(Colony!$L$21:$L$995))))))</f>
        <v/>
      </c>
      <c r="D307" t="str">
        <f t="array" ref="D307">_xlfn.IFNA(INDEX(Colony!$N$21:$N$995, MATCH(1,COUNTIF(A307, Colony!$J$21:$J$995)*(--(ISBLANK(Colony!$L$21:$L$995))), 0)),"")</f>
        <v/>
      </c>
      <c r="E307" t="str">
        <f t="array" ref="E307">_xlfn.IFNA(INDEX(Colony!$F$21:$F$995, MATCH(1,COUNTIF(B307, Colony!$J$21:$J$995)*(--(ISBLANK(Colony!$L$21:$L$995))), 0)),"")</f>
        <v/>
      </c>
      <c r="F307">
        <f t="shared" si="7"/>
        <v>0</v>
      </c>
    </row>
    <row r="308" spans="1:6" x14ac:dyDescent="0.25">
      <c r="A308" t="str">
        <f t="array" ref="A308">_xlfn.IFNA(INDEX(Colony!$J$21:$J$995, MATCH(0, COUNTIF(A$4:A307,Colony!$J$21:$J$995), 0)),"")</f>
        <v/>
      </c>
      <c r="B308" t="str">
        <f t="array" ref="B308">_xlfn.IFNA(INDEX(Colony!$J$21:$J$995, MATCH(1,COUNTIF(A308, Colony!$J$21:$J$995)*(--(ISBLANK(Colony!$L$21:$L$995))), 0)),"")</f>
        <v/>
      </c>
      <c r="C308" t="str">
        <f t="array" ref="C308">IF(A308=0,0,IF(B308="","",SUM(COUNTIF(A308, Colony!$J$21:$J$995)*(--(ISBLANK(Colony!$L$21:$L$995))))))</f>
        <v/>
      </c>
      <c r="D308" t="str">
        <f t="array" ref="D308">_xlfn.IFNA(INDEX(Colony!$N$21:$N$995, MATCH(1,COUNTIF(A308, Colony!$J$21:$J$995)*(--(ISBLANK(Colony!$L$21:$L$995))), 0)),"")</f>
        <v/>
      </c>
      <c r="E308" t="str">
        <f t="array" ref="E308">_xlfn.IFNA(INDEX(Colony!$F$21:$F$995, MATCH(1,COUNTIF(B308, Colony!$J$21:$J$995)*(--(ISBLANK(Colony!$L$21:$L$995))), 0)),"")</f>
        <v/>
      </c>
      <c r="F308">
        <f t="shared" si="7"/>
        <v>0</v>
      </c>
    </row>
    <row r="309" spans="1:6" x14ac:dyDescent="0.25">
      <c r="A309" t="str">
        <f t="array" ref="A309">_xlfn.IFNA(INDEX(Colony!$J$21:$J$995, MATCH(0, COUNTIF(A$4:A308,Colony!$J$21:$J$995), 0)),"")</f>
        <v/>
      </c>
      <c r="B309" t="str">
        <f t="array" ref="B309">_xlfn.IFNA(INDEX(Colony!$J$21:$J$995, MATCH(1,COUNTIF(A309, Colony!$J$21:$J$995)*(--(ISBLANK(Colony!$L$21:$L$995))), 0)),"")</f>
        <v/>
      </c>
      <c r="C309" t="str">
        <f t="array" ref="C309">IF(A309=0,0,IF(B309="","",SUM(COUNTIF(A309, Colony!$J$21:$J$995)*(--(ISBLANK(Colony!$L$21:$L$995))))))</f>
        <v/>
      </c>
      <c r="D309" t="str">
        <f t="array" ref="D309">_xlfn.IFNA(INDEX(Colony!$N$21:$N$995, MATCH(1,COUNTIF(A309, Colony!$J$21:$J$995)*(--(ISBLANK(Colony!$L$21:$L$995))), 0)),"")</f>
        <v/>
      </c>
      <c r="E309" t="str">
        <f t="array" ref="E309">_xlfn.IFNA(INDEX(Colony!$F$21:$F$995, MATCH(1,COUNTIF(B309, Colony!$J$21:$J$995)*(--(ISBLANK(Colony!$L$21:$L$995))), 0)),"")</f>
        <v/>
      </c>
      <c r="F309">
        <f t="shared" si="7"/>
        <v>0</v>
      </c>
    </row>
    <row r="310" spans="1:6" x14ac:dyDescent="0.25">
      <c r="A310" t="str">
        <f t="array" ref="A310">_xlfn.IFNA(INDEX(Colony!$J$21:$J$995, MATCH(0, COUNTIF(A$4:A309,Colony!$J$21:$J$995), 0)),"")</f>
        <v/>
      </c>
      <c r="B310" t="str">
        <f t="array" ref="B310">_xlfn.IFNA(INDEX(Colony!$J$21:$J$995, MATCH(1,COUNTIF(A310, Colony!$J$21:$J$995)*(--(ISBLANK(Colony!$L$21:$L$995))), 0)),"")</f>
        <v/>
      </c>
      <c r="C310" t="str">
        <f t="array" ref="C310">IF(A310=0,0,IF(B310="","",SUM(COUNTIF(A310, Colony!$J$21:$J$995)*(--(ISBLANK(Colony!$L$21:$L$995))))))</f>
        <v/>
      </c>
      <c r="D310" t="str">
        <f t="array" ref="D310">_xlfn.IFNA(INDEX(Colony!$N$21:$N$995, MATCH(1,COUNTIF(A310, Colony!$J$21:$J$995)*(--(ISBLANK(Colony!$L$21:$L$995))), 0)),"")</f>
        <v/>
      </c>
      <c r="E310" t="str">
        <f t="array" ref="E310">_xlfn.IFNA(INDEX(Colony!$F$21:$F$995, MATCH(1,COUNTIF(B310, Colony!$J$21:$J$995)*(--(ISBLANK(Colony!$L$21:$L$995))), 0)),"")</f>
        <v/>
      </c>
      <c r="F310">
        <f t="shared" si="7"/>
        <v>0</v>
      </c>
    </row>
    <row r="311" spans="1:6" x14ac:dyDescent="0.25">
      <c r="A311" t="str">
        <f t="array" ref="A311">_xlfn.IFNA(INDEX(Colony!$J$21:$J$995, MATCH(0, COUNTIF(A$4:A310,Colony!$J$21:$J$995), 0)),"")</f>
        <v/>
      </c>
      <c r="B311" t="str">
        <f t="array" ref="B311">_xlfn.IFNA(INDEX(Colony!$J$21:$J$995, MATCH(1,COUNTIF(A311, Colony!$J$21:$J$995)*(--(ISBLANK(Colony!$L$21:$L$995))), 0)),"")</f>
        <v/>
      </c>
      <c r="C311" t="str">
        <f t="array" ref="C311">IF(A311=0,0,IF(B311="","",SUM(COUNTIF(A311, Colony!$J$21:$J$995)*(--(ISBLANK(Colony!$L$21:$L$995))))))</f>
        <v/>
      </c>
      <c r="D311" t="str">
        <f t="array" ref="D311">_xlfn.IFNA(INDEX(Colony!$N$21:$N$995, MATCH(1,COUNTIF(A311, Colony!$J$21:$J$995)*(--(ISBLANK(Colony!$L$21:$L$995))), 0)),"")</f>
        <v/>
      </c>
      <c r="E311" t="str">
        <f t="array" ref="E311">_xlfn.IFNA(INDEX(Colony!$F$21:$F$995, MATCH(1,COUNTIF(B311, Colony!$J$21:$J$995)*(--(ISBLANK(Colony!$L$21:$L$995))), 0)),"")</f>
        <v/>
      </c>
      <c r="F311">
        <f t="shared" si="7"/>
        <v>0</v>
      </c>
    </row>
    <row r="312" spans="1:6" x14ac:dyDescent="0.25">
      <c r="A312" t="str">
        <f t="array" ref="A312">_xlfn.IFNA(INDEX(Colony!$J$21:$J$995, MATCH(0, COUNTIF(A$4:A311,Colony!$J$21:$J$995), 0)),"")</f>
        <v/>
      </c>
      <c r="B312" t="str">
        <f t="array" ref="B312">_xlfn.IFNA(INDEX(Colony!$J$21:$J$995, MATCH(1,COUNTIF(A312, Colony!$J$21:$J$995)*(--(ISBLANK(Colony!$L$21:$L$995))), 0)),"")</f>
        <v/>
      </c>
      <c r="C312" t="str">
        <f t="array" ref="C312">IF(A312=0,0,IF(B312="","",SUM(COUNTIF(A312, Colony!$J$21:$J$995)*(--(ISBLANK(Colony!$L$21:$L$995))))))</f>
        <v/>
      </c>
      <c r="D312" t="str">
        <f t="array" ref="D312">_xlfn.IFNA(INDEX(Colony!$N$21:$N$995, MATCH(1,COUNTIF(A312, Colony!$J$21:$J$995)*(--(ISBLANK(Colony!$L$21:$L$995))), 0)),"")</f>
        <v/>
      </c>
      <c r="E312" t="str">
        <f t="array" ref="E312">_xlfn.IFNA(INDEX(Colony!$F$21:$F$995, MATCH(1,COUNTIF(B312, Colony!$J$21:$J$995)*(--(ISBLANK(Colony!$L$21:$L$995))), 0)),"")</f>
        <v/>
      </c>
      <c r="F312">
        <f t="shared" si="7"/>
        <v>0</v>
      </c>
    </row>
    <row r="313" spans="1:6" x14ac:dyDescent="0.25">
      <c r="A313" t="str">
        <f t="array" ref="A313">_xlfn.IFNA(INDEX(Colony!$J$21:$J$995, MATCH(0, COUNTIF(A$4:A312,Colony!$J$21:$J$995), 0)),"")</f>
        <v/>
      </c>
      <c r="B313" t="str">
        <f t="array" ref="B313">_xlfn.IFNA(INDEX(Colony!$J$21:$J$995, MATCH(1,COUNTIF(A313, Colony!$J$21:$J$995)*(--(ISBLANK(Colony!$L$21:$L$995))), 0)),"")</f>
        <v/>
      </c>
      <c r="C313" t="str">
        <f t="array" ref="C313">IF(A313=0,0,IF(B313="","",SUM(COUNTIF(A313, Colony!$J$21:$J$995)*(--(ISBLANK(Colony!$L$21:$L$995))))))</f>
        <v/>
      </c>
      <c r="D313" t="str">
        <f t="array" ref="D313">_xlfn.IFNA(INDEX(Colony!$N$21:$N$995, MATCH(1,COUNTIF(A313, Colony!$J$21:$J$995)*(--(ISBLANK(Colony!$L$21:$L$995))), 0)),"")</f>
        <v/>
      </c>
      <c r="E313" t="str">
        <f t="array" ref="E313">_xlfn.IFNA(INDEX(Colony!$F$21:$F$995, MATCH(1,COUNTIF(B313, Colony!$J$21:$J$995)*(--(ISBLANK(Colony!$L$21:$L$995))), 0)),"")</f>
        <v/>
      </c>
      <c r="F313">
        <f t="shared" si="7"/>
        <v>0</v>
      </c>
    </row>
    <row r="314" spans="1:6" x14ac:dyDescent="0.25">
      <c r="A314" t="str">
        <f t="array" ref="A314">_xlfn.IFNA(INDEX(Colony!$J$21:$J$995, MATCH(0, COUNTIF(A$4:A313,Colony!$J$21:$J$995), 0)),"")</f>
        <v/>
      </c>
      <c r="B314" t="str">
        <f t="array" ref="B314">_xlfn.IFNA(INDEX(Colony!$J$21:$J$995, MATCH(1,COUNTIF(A314, Colony!$J$21:$J$995)*(--(ISBLANK(Colony!$L$21:$L$995))), 0)),"")</f>
        <v/>
      </c>
      <c r="C314" t="str">
        <f t="array" ref="C314">IF(A314=0,0,IF(B314="","",SUM(COUNTIF(A314, Colony!$J$21:$J$995)*(--(ISBLANK(Colony!$L$21:$L$995))))))</f>
        <v/>
      </c>
      <c r="D314" t="str">
        <f t="array" ref="D314">_xlfn.IFNA(INDEX(Colony!$N$21:$N$995, MATCH(1,COUNTIF(A314, Colony!$J$21:$J$995)*(--(ISBLANK(Colony!$L$21:$L$995))), 0)),"")</f>
        <v/>
      </c>
      <c r="E314" t="str">
        <f t="array" ref="E314">_xlfn.IFNA(INDEX(Colony!$F$21:$F$995, MATCH(1,COUNTIF(B314, Colony!$J$21:$J$995)*(--(ISBLANK(Colony!$L$21:$L$995))), 0)),"")</f>
        <v/>
      </c>
      <c r="F314">
        <f t="shared" si="7"/>
        <v>0</v>
      </c>
    </row>
    <row r="315" spans="1:6" x14ac:dyDescent="0.25">
      <c r="A315" t="str">
        <f t="array" ref="A315">_xlfn.IFNA(INDEX(Colony!$J$21:$J$995, MATCH(0, COUNTIF(A$4:A314,Colony!$J$21:$J$995), 0)),"")</f>
        <v/>
      </c>
      <c r="B315" t="str">
        <f t="array" ref="B315">_xlfn.IFNA(INDEX(Colony!$J$21:$J$995, MATCH(1,COUNTIF(A315, Colony!$J$21:$J$995)*(--(ISBLANK(Colony!$L$21:$L$995))), 0)),"")</f>
        <v/>
      </c>
      <c r="C315" t="str">
        <f t="array" ref="C315">IF(A315=0,0,IF(B315="","",SUM(COUNTIF(A315, Colony!$J$21:$J$995)*(--(ISBLANK(Colony!$L$21:$L$995))))))</f>
        <v/>
      </c>
      <c r="D315" t="str">
        <f t="array" ref="D315">_xlfn.IFNA(INDEX(Colony!$N$21:$N$995, MATCH(1,COUNTIF(A315, Colony!$J$21:$J$995)*(--(ISBLANK(Colony!$L$21:$L$995))), 0)),"")</f>
        <v/>
      </c>
      <c r="E315" t="str">
        <f t="array" ref="E315">_xlfn.IFNA(INDEX(Colony!$F$21:$F$995, MATCH(1,COUNTIF(B315, Colony!$J$21:$J$995)*(--(ISBLANK(Colony!$L$21:$L$995))), 0)),"")</f>
        <v/>
      </c>
      <c r="F315">
        <f t="shared" si="7"/>
        <v>0</v>
      </c>
    </row>
    <row r="316" spans="1:6" x14ac:dyDescent="0.25">
      <c r="A316" t="str">
        <f t="array" ref="A316">_xlfn.IFNA(INDEX(Colony!$J$21:$J$995, MATCH(0, COUNTIF(A$4:A315,Colony!$J$21:$J$995), 0)),"")</f>
        <v/>
      </c>
      <c r="B316" t="str">
        <f t="array" ref="B316">_xlfn.IFNA(INDEX(Colony!$J$21:$J$995, MATCH(1,COUNTIF(A316, Colony!$J$21:$J$995)*(--(ISBLANK(Colony!$L$21:$L$995))), 0)),"")</f>
        <v/>
      </c>
      <c r="C316" t="str">
        <f t="array" ref="C316">IF(A316=0,0,IF(B316="","",SUM(COUNTIF(A316, Colony!$J$21:$J$995)*(--(ISBLANK(Colony!$L$21:$L$995))))))</f>
        <v/>
      </c>
      <c r="D316" t="str">
        <f t="array" ref="D316">_xlfn.IFNA(INDEX(Colony!$N$21:$N$995, MATCH(1,COUNTIF(A316, Colony!$J$21:$J$995)*(--(ISBLANK(Colony!$L$21:$L$995))), 0)),"")</f>
        <v/>
      </c>
      <c r="E316" t="str">
        <f t="array" ref="E316">_xlfn.IFNA(INDEX(Colony!$F$21:$F$995, MATCH(1,COUNTIF(B316, Colony!$J$21:$J$995)*(--(ISBLANK(Colony!$L$21:$L$995))), 0)),"")</f>
        <v/>
      </c>
      <c r="F316">
        <f t="shared" si="7"/>
        <v>0</v>
      </c>
    </row>
    <row r="317" spans="1:6" x14ac:dyDescent="0.25">
      <c r="A317" t="str">
        <f t="array" ref="A317">_xlfn.IFNA(INDEX(Colony!$J$21:$J$995, MATCH(0, COUNTIF(A$4:A316,Colony!$J$21:$J$995), 0)),"")</f>
        <v/>
      </c>
      <c r="B317" t="str">
        <f t="array" ref="B317">_xlfn.IFNA(INDEX(Colony!$J$21:$J$995, MATCH(1,COUNTIF(A317, Colony!$J$21:$J$995)*(--(ISBLANK(Colony!$L$21:$L$995))), 0)),"")</f>
        <v/>
      </c>
      <c r="C317" t="str">
        <f t="array" ref="C317">IF(A317=0,0,IF(B317="","",SUM(COUNTIF(A317, Colony!$J$21:$J$995)*(--(ISBLANK(Colony!$L$21:$L$995))))))</f>
        <v/>
      </c>
      <c r="D317" t="str">
        <f t="array" ref="D317">_xlfn.IFNA(INDEX(Colony!$N$21:$N$995, MATCH(1,COUNTIF(A317, Colony!$J$21:$J$995)*(--(ISBLANK(Colony!$L$21:$L$995))), 0)),"")</f>
        <v/>
      </c>
      <c r="E317" t="str">
        <f t="array" ref="E317">_xlfn.IFNA(INDEX(Colony!$F$21:$F$995, MATCH(1,COUNTIF(B317, Colony!$J$21:$J$995)*(--(ISBLANK(Colony!$L$21:$L$995))), 0)),"")</f>
        <v/>
      </c>
      <c r="F317">
        <f t="shared" si="7"/>
        <v>0</v>
      </c>
    </row>
    <row r="318" spans="1:6" x14ac:dyDescent="0.25">
      <c r="A318" t="str">
        <f t="array" ref="A318">_xlfn.IFNA(INDEX(Colony!$J$21:$J$995, MATCH(0, COUNTIF(A$4:A317,Colony!$J$21:$J$995), 0)),"")</f>
        <v/>
      </c>
      <c r="B318" t="str">
        <f t="array" ref="B318">_xlfn.IFNA(INDEX(Colony!$J$21:$J$995, MATCH(1,COUNTIF(A318, Colony!$J$21:$J$995)*(--(ISBLANK(Colony!$L$21:$L$995))), 0)),"")</f>
        <v/>
      </c>
      <c r="C318" t="str">
        <f t="array" ref="C318">IF(A318=0,0,IF(B318="","",SUM(COUNTIF(A318, Colony!$J$21:$J$995)*(--(ISBLANK(Colony!$L$21:$L$995))))))</f>
        <v/>
      </c>
      <c r="D318" t="str">
        <f t="array" ref="D318">_xlfn.IFNA(INDEX(Colony!$N$21:$N$995, MATCH(1,COUNTIF(A318, Colony!$J$21:$J$995)*(--(ISBLANK(Colony!$L$21:$L$995))), 0)),"")</f>
        <v/>
      </c>
      <c r="E318" t="str">
        <f t="array" ref="E318">_xlfn.IFNA(INDEX(Colony!$F$21:$F$995, MATCH(1,COUNTIF(B318, Colony!$J$21:$J$995)*(--(ISBLANK(Colony!$L$21:$L$995))), 0)),"")</f>
        <v/>
      </c>
      <c r="F318">
        <f t="shared" si="7"/>
        <v>0</v>
      </c>
    </row>
    <row r="319" spans="1:6" x14ac:dyDescent="0.25">
      <c r="A319" t="str">
        <f t="array" ref="A319">_xlfn.IFNA(INDEX(Colony!$J$21:$J$995, MATCH(0, COUNTIF(A$4:A318,Colony!$J$21:$J$995), 0)),"")</f>
        <v/>
      </c>
      <c r="B319" t="str">
        <f t="array" ref="B319">_xlfn.IFNA(INDEX(Colony!$J$21:$J$995, MATCH(1,COUNTIF(A319, Colony!$J$21:$J$995)*(--(ISBLANK(Colony!$L$21:$L$995))), 0)),"")</f>
        <v/>
      </c>
      <c r="C319" t="str">
        <f t="array" ref="C319">IF(A319=0,0,IF(B319="","",SUM(COUNTIF(A319, Colony!$J$21:$J$995)*(--(ISBLANK(Colony!$L$21:$L$995))))))</f>
        <v/>
      </c>
      <c r="D319" t="str">
        <f t="array" ref="D319">_xlfn.IFNA(INDEX(Colony!$N$21:$N$995, MATCH(1,COUNTIF(A319, Colony!$J$21:$J$995)*(--(ISBLANK(Colony!$L$21:$L$995))), 0)),"")</f>
        <v/>
      </c>
      <c r="E319" t="str">
        <f t="array" ref="E319">_xlfn.IFNA(INDEX(Colony!$F$21:$F$995, MATCH(1,COUNTIF(B319, Colony!$J$21:$J$995)*(--(ISBLANK(Colony!$L$21:$L$995))), 0)),"")</f>
        <v/>
      </c>
      <c r="F319">
        <f t="shared" si="7"/>
        <v>0</v>
      </c>
    </row>
    <row r="320" spans="1:6" x14ac:dyDescent="0.25">
      <c r="A320" t="str">
        <f t="array" ref="A320">_xlfn.IFNA(INDEX(Colony!$J$21:$J$995, MATCH(0, COUNTIF(A$4:A319,Colony!$J$21:$J$995), 0)),"")</f>
        <v/>
      </c>
      <c r="B320" t="str">
        <f t="array" ref="B320">_xlfn.IFNA(INDEX(Colony!$J$21:$J$995, MATCH(1,COUNTIF(A320, Colony!$J$21:$J$995)*(--(ISBLANK(Colony!$L$21:$L$995))), 0)),"")</f>
        <v/>
      </c>
      <c r="C320" t="str">
        <f t="array" ref="C320">IF(A320=0,0,IF(B320="","",SUM(COUNTIF(A320, Colony!$J$21:$J$995)*(--(ISBLANK(Colony!$L$21:$L$995))))))</f>
        <v/>
      </c>
      <c r="D320" t="str">
        <f t="array" ref="D320">_xlfn.IFNA(INDEX(Colony!$N$21:$N$995, MATCH(1,COUNTIF(A320, Colony!$J$21:$J$995)*(--(ISBLANK(Colony!$L$21:$L$995))), 0)),"")</f>
        <v/>
      </c>
      <c r="E320" t="str">
        <f t="array" ref="E320">_xlfn.IFNA(INDEX(Colony!$F$21:$F$995, MATCH(1,COUNTIF(B320, Colony!$J$21:$J$995)*(--(ISBLANK(Colony!$L$21:$L$995))), 0)),"")</f>
        <v/>
      </c>
      <c r="F320">
        <f t="shared" si="7"/>
        <v>0</v>
      </c>
    </row>
    <row r="321" spans="1:6" x14ac:dyDescent="0.25">
      <c r="A321" t="str">
        <f t="array" ref="A321">_xlfn.IFNA(INDEX(Colony!$J$21:$J$995, MATCH(0, COUNTIF(A$4:A320,Colony!$J$21:$J$995), 0)),"")</f>
        <v/>
      </c>
      <c r="B321" t="str">
        <f t="array" ref="B321">_xlfn.IFNA(INDEX(Colony!$J$21:$J$995, MATCH(1,COUNTIF(A321, Colony!$J$21:$J$995)*(--(ISBLANK(Colony!$L$21:$L$995))), 0)),"")</f>
        <v/>
      </c>
      <c r="C321" t="str">
        <f t="array" ref="C321">IF(A321=0,0,IF(B321="","",SUM(COUNTIF(A321, Colony!$J$21:$J$995)*(--(ISBLANK(Colony!$L$21:$L$995))))))</f>
        <v/>
      </c>
      <c r="D321" t="str">
        <f t="array" ref="D321">_xlfn.IFNA(INDEX(Colony!$N$21:$N$995, MATCH(1,COUNTIF(A321, Colony!$J$21:$J$995)*(--(ISBLANK(Colony!$L$21:$L$995))), 0)),"")</f>
        <v/>
      </c>
      <c r="E321" t="str">
        <f t="array" ref="E321">_xlfn.IFNA(INDEX(Colony!$F$21:$F$995, MATCH(1,COUNTIF(B321, Colony!$J$21:$J$995)*(--(ISBLANK(Colony!$L$21:$L$995))), 0)),"")</f>
        <v/>
      </c>
      <c r="F321">
        <f t="shared" si="7"/>
        <v>0</v>
      </c>
    </row>
    <row r="322" spans="1:6" x14ac:dyDescent="0.25">
      <c r="A322" t="str">
        <f t="array" ref="A322">_xlfn.IFNA(INDEX(Colony!$J$21:$J$995, MATCH(0, COUNTIF(A$4:A321,Colony!$J$21:$J$995), 0)),"")</f>
        <v/>
      </c>
      <c r="B322" t="str">
        <f t="array" ref="B322">_xlfn.IFNA(INDEX(Colony!$J$21:$J$995, MATCH(1,COUNTIF(A322, Colony!$J$21:$J$995)*(--(ISBLANK(Colony!$L$21:$L$995))), 0)),"")</f>
        <v/>
      </c>
      <c r="C322" t="str">
        <f t="array" ref="C322">IF(A322=0,0,IF(B322="","",SUM(COUNTIF(A322, Colony!$J$21:$J$995)*(--(ISBLANK(Colony!$L$21:$L$995))))))</f>
        <v/>
      </c>
      <c r="D322" t="str">
        <f t="array" ref="D322">_xlfn.IFNA(INDEX(Colony!$N$21:$N$995, MATCH(1,COUNTIF(A322, Colony!$J$21:$J$995)*(--(ISBLANK(Colony!$L$21:$L$995))), 0)),"")</f>
        <v/>
      </c>
      <c r="E322" t="str">
        <f t="array" ref="E322">_xlfn.IFNA(INDEX(Colony!$F$21:$F$995, MATCH(1,COUNTIF(B322, Colony!$J$21:$J$995)*(--(ISBLANK(Colony!$L$21:$L$995))), 0)),"")</f>
        <v/>
      </c>
      <c r="F322">
        <f t="shared" si="7"/>
        <v>0</v>
      </c>
    </row>
    <row r="323" spans="1:6" x14ac:dyDescent="0.25">
      <c r="A323" t="str">
        <f t="array" ref="A323">_xlfn.IFNA(INDEX(Colony!$J$21:$J$995, MATCH(0, COUNTIF(A$4:A322,Colony!$J$21:$J$995), 0)),"")</f>
        <v/>
      </c>
      <c r="B323" t="str">
        <f t="array" ref="B323">_xlfn.IFNA(INDEX(Colony!$J$21:$J$995, MATCH(1,COUNTIF(A323, Colony!$J$21:$J$995)*(--(ISBLANK(Colony!$L$21:$L$995))), 0)),"")</f>
        <v/>
      </c>
      <c r="C323" t="str">
        <f t="array" ref="C323">IF(A323=0,0,IF(B323="","",SUM(COUNTIF(A323, Colony!$J$21:$J$995)*(--(ISBLANK(Colony!$L$21:$L$995))))))</f>
        <v/>
      </c>
      <c r="D323" t="str">
        <f t="array" ref="D323">_xlfn.IFNA(INDEX(Colony!$N$21:$N$995, MATCH(1,COUNTIF(A323, Colony!$J$21:$J$995)*(--(ISBLANK(Colony!$L$21:$L$995))), 0)),"")</f>
        <v/>
      </c>
      <c r="E323" t="str">
        <f t="array" ref="E323">_xlfn.IFNA(INDEX(Colony!$F$21:$F$995, MATCH(1,COUNTIF(B323, Colony!$J$21:$J$995)*(--(ISBLANK(Colony!$L$21:$L$995))), 0)),"")</f>
        <v/>
      </c>
      <c r="F323">
        <f t="shared" si="7"/>
        <v>0</v>
      </c>
    </row>
    <row r="324" spans="1:6" x14ac:dyDescent="0.25">
      <c r="A324" t="str">
        <f t="array" ref="A324">_xlfn.IFNA(INDEX(Colony!$J$21:$J$995, MATCH(0, COUNTIF(A$4:A323,Colony!$J$21:$J$995), 0)),"")</f>
        <v/>
      </c>
      <c r="B324" t="str">
        <f t="array" ref="B324">_xlfn.IFNA(INDEX(Colony!$J$21:$J$995, MATCH(1,COUNTIF(A324, Colony!$J$21:$J$995)*(--(ISBLANK(Colony!$L$21:$L$995))), 0)),"")</f>
        <v/>
      </c>
      <c r="C324" t="str">
        <f t="array" ref="C324">IF(A324=0,0,IF(B324="","",SUM(COUNTIF(A324, Colony!$J$21:$J$995)*(--(ISBLANK(Colony!$L$21:$L$995))))))</f>
        <v/>
      </c>
      <c r="D324" t="str">
        <f t="array" ref="D324">_xlfn.IFNA(INDEX(Colony!$N$21:$N$995, MATCH(1,COUNTIF(A324, Colony!$J$21:$J$995)*(--(ISBLANK(Colony!$L$21:$L$995))), 0)),"")</f>
        <v/>
      </c>
      <c r="E324" t="str">
        <f t="array" ref="E324">_xlfn.IFNA(INDEX(Colony!$F$21:$F$995, MATCH(1,COUNTIF(B324, Colony!$J$21:$J$995)*(--(ISBLANK(Colony!$L$21:$L$995))), 0)),"")</f>
        <v/>
      </c>
      <c r="F324">
        <f t="shared" si="7"/>
        <v>0</v>
      </c>
    </row>
    <row r="325" spans="1:6" x14ac:dyDescent="0.25">
      <c r="A325" t="str">
        <f t="array" ref="A325">_xlfn.IFNA(INDEX(Colony!$J$21:$J$995, MATCH(0, COUNTIF(A$4:A324,Colony!$J$21:$J$995), 0)),"")</f>
        <v/>
      </c>
      <c r="B325" t="str">
        <f t="array" ref="B325">_xlfn.IFNA(INDEX(Colony!$J$21:$J$995, MATCH(1,COUNTIF(A325, Colony!$J$21:$J$995)*(--(ISBLANK(Colony!$L$21:$L$995))), 0)),"")</f>
        <v/>
      </c>
      <c r="C325" t="str">
        <f t="array" ref="C325">IF(A325=0,0,IF(B325="","",SUM(COUNTIF(A325, Colony!$J$21:$J$995)*(--(ISBLANK(Colony!$L$21:$L$995))))))</f>
        <v/>
      </c>
      <c r="D325" t="str">
        <f t="array" ref="D325">_xlfn.IFNA(INDEX(Colony!$N$21:$N$995, MATCH(1,COUNTIF(A325, Colony!$J$21:$J$995)*(--(ISBLANK(Colony!$L$21:$L$995))), 0)),"")</f>
        <v/>
      </c>
      <c r="E325" t="str">
        <f t="array" ref="E325">_xlfn.IFNA(INDEX(Colony!$F$21:$F$995, MATCH(1,COUNTIF(B325, Colony!$J$21:$J$995)*(--(ISBLANK(Colony!$L$21:$L$995))), 0)),"")</f>
        <v/>
      </c>
      <c r="F325">
        <f t="shared" ref="F325:F388" si="8">IF(OR(B325&gt;$B$5,B325&lt;9999),1,0)</f>
        <v>0</v>
      </c>
    </row>
    <row r="326" spans="1:6" x14ac:dyDescent="0.25">
      <c r="A326" t="str">
        <f t="array" ref="A326">_xlfn.IFNA(INDEX(Colony!$J$21:$J$995, MATCH(0, COUNTIF(A$4:A325,Colony!$J$21:$J$995), 0)),"")</f>
        <v/>
      </c>
      <c r="B326" t="str">
        <f t="array" ref="B326">_xlfn.IFNA(INDEX(Colony!$J$21:$J$995, MATCH(1,COUNTIF(A326, Colony!$J$21:$J$995)*(--(ISBLANK(Colony!$L$21:$L$995))), 0)),"")</f>
        <v/>
      </c>
      <c r="C326" t="str">
        <f t="array" ref="C326">IF(A326=0,0,IF(B326="","",SUM(COUNTIF(A326, Colony!$J$21:$J$995)*(--(ISBLANK(Colony!$L$21:$L$995))))))</f>
        <v/>
      </c>
      <c r="D326" t="str">
        <f t="array" ref="D326">_xlfn.IFNA(INDEX(Colony!$N$21:$N$995, MATCH(1,COUNTIF(A326, Colony!$J$21:$J$995)*(--(ISBLANK(Colony!$L$21:$L$995))), 0)),"")</f>
        <v/>
      </c>
      <c r="E326" t="str">
        <f t="array" ref="E326">_xlfn.IFNA(INDEX(Colony!$F$21:$F$995, MATCH(1,COUNTIF(B326, Colony!$J$21:$J$995)*(--(ISBLANK(Colony!$L$21:$L$995))), 0)),"")</f>
        <v/>
      </c>
      <c r="F326">
        <f t="shared" si="8"/>
        <v>0</v>
      </c>
    </row>
    <row r="327" spans="1:6" x14ac:dyDescent="0.25">
      <c r="A327" t="str">
        <f t="array" ref="A327">_xlfn.IFNA(INDEX(Colony!$J$21:$J$995, MATCH(0, COUNTIF(A$4:A326,Colony!$J$21:$J$995), 0)),"")</f>
        <v/>
      </c>
      <c r="B327" t="str">
        <f t="array" ref="B327">_xlfn.IFNA(INDEX(Colony!$J$21:$J$995, MATCH(1,COUNTIF(A327, Colony!$J$21:$J$995)*(--(ISBLANK(Colony!$L$21:$L$995))), 0)),"")</f>
        <v/>
      </c>
      <c r="C327" t="str">
        <f t="array" ref="C327">IF(A327=0,0,IF(B327="","",SUM(COUNTIF(A327, Colony!$J$21:$J$995)*(--(ISBLANK(Colony!$L$21:$L$995))))))</f>
        <v/>
      </c>
      <c r="D327" t="str">
        <f t="array" ref="D327">_xlfn.IFNA(INDEX(Colony!$N$21:$N$995, MATCH(1,COUNTIF(A327, Colony!$J$21:$J$995)*(--(ISBLANK(Colony!$L$21:$L$995))), 0)),"")</f>
        <v/>
      </c>
      <c r="E327" t="str">
        <f t="array" ref="E327">_xlfn.IFNA(INDEX(Colony!$F$21:$F$995, MATCH(1,COUNTIF(B327, Colony!$J$21:$J$995)*(--(ISBLANK(Colony!$L$21:$L$995))), 0)),"")</f>
        <v/>
      </c>
      <c r="F327">
        <f t="shared" si="8"/>
        <v>0</v>
      </c>
    </row>
    <row r="328" spans="1:6" x14ac:dyDescent="0.25">
      <c r="A328" t="str">
        <f t="array" ref="A328">_xlfn.IFNA(INDEX(Colony!$J$21:$J$995, MATCH(0, COUNTIF(A$4:A327,Colony!$J$21:$J$995), 0)),"")</f>
        <v/>
      </c>
      <c r="B328" t="str">
        <f t="array" ref="B328">_xlfn.IFNA(INDEX(Colony!$J$21:$J$995, MATCH(1,COUNTIF(A328, Colony!$J$21:$J$995)*(--(ISBLANK(Colony!$L$21:$L$995))), 0)),"")</f>
        <v/>
      </c>
      <c r="C328" t="str">
        <f t="array" ref="C328">IF(A328=0,0,IF(B328="","",SUM(COUNTIF(A328, Colony!$J$21:$J$995)*(--(ISBLANK(Colony!$L$21:$L$995))))))</f>
        <v/>
      </c>
      <c r="D328" t="str">
        <f t="array" ref="D328">_xlfn.IFNA(INDEX(Colony!$N$21:$N$995, MATCH(1,COUNTIF(A328, Colony!$J$21:$J$995)*(--(ISBLANK(Colony!$L$21:$L$995))), 0)),"")</f>
        <v/>
      </c>
      <c r="E328" t="str">
        <f t="array" ref="E328">_xlfn.IFNA(INDEX(Colony!$F$21:$F$995, MATCH(1,COUNTIF(B328, Colony!$J$21:$J$995)*(--(ISBLANK(Colony!$L$21:$L$995))), 0)),"")</f>
        <v/>
      </c>
      <c r="F328">
        <f t="shared" si="8"/>
        <v>0</v>
      </c>
    </row>
    <row r="329" spans="1:6" x14ac:dyDescent="0.25">
      <c r="A329" t="str">
        <f t="array" ref="A329">_xlfn.IFNA(INDEX(Colony!$J$21:$J$995, MATCH(0, COUNTIF(A$4:A328,Colony!$J$21:$J$995), 0)),"")</f>
        <v/>
      </c>
      <c r="B329" t="str">
        <f t="array" ref="B329">_xlfn.IFNA(INDEX(Colony!$J$21:$J$995, MATCH(1,COUNTIF(A329, Colony!$J$21:$J$995)*(--(ISBLANK(Colony!$L$21:$L$995))), 0)),"")</f>
        <v/>
      </c>
      <c r="C329" t="str">
        <f t="array" ref="C329">IF(A329=0,0,IF(B329="","",SUM(COUNTIF(A329, Colony!$J$21:$J$995)*(--(ISBLANK(Colony!$L$21:$L$995))))))</f>
        <v/>
      </c>
      <c r="D329" t="str">
        <f t="array" ref="D329">_xlfn.IFNA(INDEX(Colony!$N$21:$N$995, MATCH(1,COUNTIF(A329, Colony!$J$21:$J$995)*(--(ISBLANK(Colony!$L$21:$L$995))), 0)),"")</f>
        <v/>
      </c>
      <c r="E329" t="str">
        <f t="array" ref="E329">_xlfn.IFNA(INDEX(Colony!$F$21:$F$995, MATCH(1,COUNTIF(B329, Colony!$J$21:$J$995)*(--(ISBLANK(Colony!$L$21:$L$995))), 0)),"")</f>
        <v/>
      </c>
      <c r="F329">
        <f t="shared" si="8"/>
        <v>0</v>
      </c>
    </row>
    <row r="330" spans="1:6" x14ac:dyDescent="0.25">
      <c r="A330" t="str">
        <f t="array" ref="A330">_xlfn.IFNA(INDEX(Colony!$J$21:$J$995, MATCH(0, COUNTIF(A$4:A329,Colony!$J$21:$J$995), 0)),"")</f>
        <v/>
      </c>
      <c r="B330" t="str">
        <f t="array" ref="B330">_xlfn.IFNA(INDEX(Colony!$J$21:$J$995, MATCH(1,COUNTIF(A330, Colony!$J$21:$J$995)*(--(ISBLANK(Colony!$L$21:$L$995))), 0)),"")</f>
        <v/>
      </c>
      <c r="C330" t="str">
        <f t="array" ref="C330">IF(A330=0,0,IF(B330="","",SUM(COUNTIF(A330, Colony!$J$21:$J$995)*(--(ISBLANK(Colony!$L$21:$L$995))))))</f>
        <v/>
      </c>
      <c r="D330" t="str">
        <f t="array" ref="D330">_xlfn.IFNA(INDEX(Colony!$N$21:$N$995, MATCH(1,COUNTIF(A330, Colony!$J$21:$J$995)*(--(ISBLANK(Colony!$L$21:$L$995))), 0)),"")</f>
        <v/>
      </c>
      <c r="E330" t="str">
        <f t="array" ref="E330">_xlfn.IFNA(INDEX(Colony!$F$21:$F$995, MATCH(1,COUNTIF(B330, Colony!$J$21:$J$995)*(--(ISBLANK(Colony!$L$21:$L$995))), 0)),"")</f>
        <v/>
      </c>
      <c r="F330">
        <f t="shared" si="8"/>
        <v>0</v>
      </c>
    </row>
    <row r="331" spans="1:6" x14ac:dyDescent="0.25">
      <c r="A331" t="str">
        <f t="array" ref="A331">_xlfn.IFNA(INDEX(Colony!$J$21:$J$995, MATCH(0, COUNTIF(A$4:A330,Colony!$J$21:$J$995), 0)),"")</f>
        <v/>
      </c>
      <c r="B331" t="str">
        <f t="array" ref="B331">_xlfn.IFNA(INDEX(Colony!$J$21:$J$995, MATCH(1,COUNTIF(A331, Colony!$J$21:$J$995)*(--(ISBLANK(Colony!$L$21:$L$995))), 0)),"")</f>
        <v/>
      </c>
      <c r="C331" t="str">
        <f t="array" ref="C331">IF(A331=0,0,IF(B331="","",SUM(COUNTIF(A331, Colony!$J$21:$J$995)*(--(ISBLANK(Colony!$L$21:$L$995))))))</f>
        <v/>
      </c>
      <c r="D331" t="str">
        <f t="array" ref="D331">_xlfn.IFNA(INDEX(Colony!$N$21:$N$995, MATCH(1,COUNTIF(A331, Colony!$J$21:$J$995)*(--(ISBLANK(Colony!$L$21:$L$995))), 0)),"")</f>
        <v/>
      </c>
      <c r="E331" t="str">
        <f t="array" ref="E331">_xlfn.IFNA(INDEX(Colony!$F$21:$F$995, MATCH(1,COUNTIF(B331, Colony!$J$21:$J$995)*(--(ISBLANK(Colony!$L$21:$L$995))), 0)),"")</f>
        <v/>
      </c>
      <c r="F331">
        <f t="shared" si="8"/>
        <v>0</v>
      </c>
    </row>
    <row r="332" spans="1:6" x14ac:dyDescent="0.25">
      <c r="A332" t="str">
        <f t="array" ref="A332">_xlfn.IFNA(INDEX(Colony!$J$21:$J$995, MATCH(0, COUNTIF(A$4:A331,Colony!$J$21:$J$995), 0)),"")</f>
        <v/>
      </c>
      <c r="B332" t="str">
        <f t="array" ref="B332">_xlfn.IFNA(INDEX(Colony!$J$21:$J$995, MATCH(1,COUNTIF(A332, Colony!$J$21:$J$995)*(--(ISBLANK(Colony!$L$21:$L$995))), 0)),"")</f>
        <v/>
      </c>
      <c r="C332" t="str">
        <f t="array" ref="C332">IF(A332=0,0,IF(B332="","",SUM(COUNTIF(A332, Colony!$J$21:$J$995)*(--(ISBLANK(Colony!$L$21:$L$995))))))</f>
        <v/>
      </c>
      <c r="D332" t="str">
        <f t="array" ref="D332">_xlfn.IFNA(INDEX(Colony!$N$21:$N$995, MATCH(1,COUNTIF(A332, Colony!$J$21:$J$995)*(--(ISBLANK(Colony!$L$21:$L$995))), 0)),"")</f>
        <v/>
      </c>
      <c r="E332" t="str">
        <f t="array" ref="E332">_xlfn.IFNA(INDEX(Colony!$F$21:$F$995, MATCH(1,COUNTIF(B332, Colony!$J$21:$J$995)*(--(ISBLANK(Colony!$L$21:$L$995))), 0)),"")</f>
        <v/>
      </c>
      <c r="F332">
        <f t="shared" si="8"/>
        <v>0</v>
      </c>
    </row>
    <row r="333" spans="1:6" x14ac:dyDescent="0.25">
      <c r="A333" t="str">
        <f t="array" ref="A333">_xlfn.IFNA(INDEX(Colony!$J$21:$J$995, MATCH(0, COUNTIF(A$4:A332,Colony!$J$21:$J$995), 0)),"")</f>
        <v/>
      </c>
      <c r="B333" t="str">
        <f t="array" ref="B333">_xlfn.IFNA(INDEX(Colony!$J$21:$J$995, MATCH(1,COUNTIF(A333, Colony!$J$21:$J$995)*(--(ISBLANK(Colony!$L$21:$L$995))), 0)),"")</f>
        <v/>
      </c>
      <c r="C333" t="str">
        <f t="array" ref="C333">IF(A333=0,0,IF(B333="","",SUM(COUNTIF(A333, Colony!$J$21:$J$995)*(--(ISBLANK(Colony!$L$21:$L$995))))))</f>
        <v/>
      </c>
      <c r="D333" t="str">
        <f t="array" ref="D333">_xlfn.IFNA(INDEX(Colony!$N$21:$N$995, MATCH(1,COUNTIF(A333, Colony!$J$21:$J$995)*(--(ISBLANK(Colony!$L$21:$L$995))), 0)),"")</f>
        <v/>
      </c>
      <c r="E333" t="str">
        <f t="array" ref="E333">_xlfn.IFNA(INDEX(Colony!$F$21:$F$995, MATCH(1,COUNTIF(B333, Colony!$J$21:$J$995)*(--(ISBLANK(Colony!$L$21:$L$995))), 0)),"")</f>
        <v/>
      </c>
      <c r="F333">
        <f t="shared" si="8"/>
        <v>0</v>
      </c>
    </row>
    <row r="334" spans="1:6" x14ac:dyDescent="0.25">
      <c r="A334" t="str">
        <f t="array" ref="A334">_xlfn.IFNA(INDEX(Colony!$J$21:$J$995, MATCH(0, COUNTIF(A$4:A333,Colony!$J$21:$J$995), 0)),"")</f>
        <v/>
      </c>
      <c r="B334" t="str">
        <f t="array" ref="B334">_xlfn.IFNA(INDEX(Colony!$J$21:$J$995, MATCH(1,COUNTIF(A334, Colony!$J$21:$J$995)*(--(ISBLANK(Colony!$L$21:$L$995))), 0)),"")</f>
        <v/>
      </c>
      <c r="C334" t="str">
        <f t="array" ref="C334">IF(A334=0,0,IF(B334="","",SUM(COUNTIF(A334, Colony!$J$21:$J$995)*(--(ISBLANK(Colony!$L$21:$L$995))))))</f>
        <v/>
      </c>
      <c r="D334" t="str">
        <f t="array" ref="D334">_xlfn.IFNA(INDEX(Colony!$N$21:$N$995, MATCH(1,COUNTIF(A334, Colony!$J$21:$J$995)*(--(ISBLANK(Colony!$L$21:$L$995))), 0)),"")</f>
        <v/>
      </c>
      <c r="E334" t="str">
        <f t="array" ref="E334">_xlfn.IFNA(INDEX(Colony!$F$21:$F$995, MATCH(1,COUNTIF(B334, Colony!$J$21:$J$995)*(--(ISBLANK(Colony!$L$21:$L$995))), 0)),"")</f>
        <v/>
      </c>
      <c r="F334">
        <f t="shared" si="8"/>
        <v>0</v>
      </c>
    </row>
    <row r="335" spans="1:6" x14ac:dyDescent="0.25">
      <c r="A335" t="str">
        <f t="array" ref="A335">_xlfn.IFNA(INDEX(Colony!$J$21:$J$995, MATCH(0, COUNTIF(A$4:A334,Colony!$J$21:$J$995), 0)),"")</f>
        <v/>
      </c>
      <c r="B335" t="str">
        <f t="array" ref="B335">_xlfn.IFNA(INDEX(Colony!$J$21:$J$995, MATCH(1,COUNTIF(A335, Colony!$J$21:$J$995)*(--(ISBLANK(Colony!$L$21:$L$995))), 0)),"")</f>
        <v/>
      </c>
      <c r="C335" t="str">
        <f t="array" ref="C335">IF(A335=0,0,IF(B335="","",SUM(COUNTIF(A335, Colony!$J$21:$J$995)*(--(ISBLANK(Colony!$L$21:$L$995))))))</f>
        <v/>
      </c>
      <c r="D335" t="str">
        <f t="array" ref="D335">_xlfn.IFNA(INDEX(Colony!$N$21:$N$995, MATCH(1,COUNTIF(A335, Colony!$J$21:$J$995)*(--(ISBLANK(Colony!$L$21:$L$995))), 0)),"")</f>
        <v/>
      </c>
      <c r="E335" t="str">
        <f t="array" ref="E335">_xlfn.IFNA(INDEX(Colony!$F$21:$F$995, MATCH(1,COUNTIF(B335, Colony!$J$21:$J$995)*(--(ISBLANK(Colony!$L$21:$L$995))), 0)),"")</f>
        <v/>
      </c>
      <c r="F335">
        <f t="shared" si="8"/>
        <v>0</v>
      </c>
    </row>
    <row r="336" spans="1:6" x14ac:dyDescent="0.25">
      <c r="A336" t="str">
        <f t="array" ref="A336">_xlfn.IFNA(INDEX(Colony!$J$21:$J$995, MATCH(0, COUNTIF(A$4:A335,Colony!$J$21:$J$995), 0)),"")</f>
        <v/>
      </c>
      <c r="B336" t="str">
        <f t="array" ref="B336">_xlfn.IFNA(INDEX(Colony!$J$21:$J$995, MATCH(1,COUNTIF(A336, Colony!$J$21:$J$995)*(--(ISBLANK(Colony!$L$21:$L$995))), 0)),"")</f>
        <v/>
      </c>
      <c r="C336" t="str">
        <f t="array" ref="C336">IF(A336=0,0,IF(B336="","",SUM(COUNTIF(A336, Colony!$J$21:$J$995)*(--(ISBLANK(Colony!$L$21:$L$995))))))</f>
        <v/>
      </c>
      <c r="D336" t="str">
        <f t="array" ref="D336">_xlfn.IFNA(INDEX(Colony!$N$21:$N$995, MATCH(1,COUNTIF(A336, Colony!$J$21:$J$995)*(--(ISBLANK(Colony!$L$21:$L$995))), 0)),"")</f>
        <v/>
      </c>
      <c r="E336" t="str">
        <f t="array" ref="E336">_xlfn.IFNA(INDEX(Colony!$F$21:$F$995, MATCH(1,COUNTIF(B336, Colony!$J$21:$J$995)*(--(ISBLANK(Colony!$L$21:$L$995))), 0)),"")</f>
        <v/>
      </c>
      <c r="F336">
        <f t="shared" si="8"/>
        <v>0</v>
      </c>
    </row>
    <row r="337" spans="1:6" x14ac:dyDescent="0.25">
      <c r="A337" t="str">
        <f t="array" ref="A337">_xlfn.IFNA(INDEX(Colony!$J$21:$J$995, MATCH(0, COUNTIF(A$4:A336,Colony!$J$21:$J$995), 0)),"")</f>
        <v/>
      </c>
      <c r="B337" t="str">
        <f t="array" ref="B337">_xlfn.IFNA(INDEX(Colony!$J$21:$J$995, MATCH(1,COUNTIF(A337, Colony!$J$21:$J$995)*(--(ISBLANK(Colony!$L$21:$L$995))), 0)),"")</f>
        <v/>
      </c>
      <c r="C337" t="str">
        <f t="array" ref="C337">IF(A337=0,0,IF(B337="","",SUM(COUNTIF(A337, Colony!$J$21:$J$995)*(--(ISBLANK(Colony!$L$21:$L$995))))))</f>
        <v/>
      </c>
      <c r="D337" t="str">
        <f t="array" ref="D337">_xlfn.IFNA(INDEX(Colony!$N$21:$N$995, MATCH(1,COUNTIF(A337, Colony!$J$21:$J$995)*(--(ISBLANK(Colony!$L$21:$L$995))), 0)),"")</f>
        <v/>
      </c>
      <c r="E337" t="str">
        <f t="array" ref="E337">_xlfn.IFNA(INDEX(Colony!$F$21:$F$995, MATCH(1,COUNTIF(B337, Colony!$J$21:$J$995)*(--(ISBLANK(Colony!$L$21:$L$995))), 0)),"")</f>
        <v/>
      </c>
      <c r="F337">
        <f t="shared" si="8"/>
        <v>0</v>
      </c>
    </row>
    <row r="338" spans="1:6" x14ac:dyDescent="0.25">
      <c r="A338" t="str">
        <f t="array" ref="A338">_xlfn.IFNA(INDEX(Colony!$J$21:$J$995, MATCH(0, COUNTIF(A$4:A337,Colony!$J$21:$J$995), 0)),"")</f>
        <v/>
      </c>
      <c r="B338" t="str">
        <f t="array" ref="B338">_xlfn.IFNA(INDEX(Colony!$J$21:$J$995, MATCH(1,COUNTIF(A338, Colony!$J$21:$J$995)*(--(ISBLANK(Colony!$L$21:$L$995))), 0)),"")</f>
        <v/>
      </c>
      <c r="C338" t="str">
        <f t="array" ref="C338">IF(A338=0,0,IF(B338="","",SUM(COUNTIF(A338, Colony!$J$21:$J$995)*(--(ISBLANK(Colony!$L$21:$L$995))))))</f>
        <v/>
      </c>
      <c r="D338" t="str">
        <f t="array" ref="D338">_xlfn.IFNA(INDEX(Colony!$N$21:$N$995, MATCH(1,COUNTIF(A338, Colony!$J$21:$J$995)*(--(ISBLANK(Colony!$L$21:$L$995))), 0)),"")</f>
        <v/>
      </c>
      <c r="E338" t="str">
        <f t="array" ref="E338">_xlfn.IFNA(INDEX(Colony!$F$21:$F$995, MATCH(1,COUNTIF(B338, Colony!$J$21:$J$995)*(--(ISBLANK(Colony!$L$21:$L$995))), 0)),"")</f>
        <v/>
      </c>
      <c r="F338">
        <f t="shared" si="8"/>
        <v>0</v>
      </c>
    </row>
    <row r="339" spans="1:6" x14ac:dyDescent="0.25">
      <c r="A339" t="str">
        <f t="array" ref="A339">_xlfn.IFNA(INDEX(Colony!$J$21:$J$995, MATCH(0, COUNTIF(A$4:A338,Colony!$J$21:$J$995), 0)),"")</f>
        <v/>
      </c>
      <c r="B339" t="str">
        <f t="array" ref="B339">_xlfn.IFNA(INDEX(Colony!$J$21:$J$995, MATCH(1,COUNTIF(A339, Colony!$J$21:$J$995)*(--(ISBLANK(Colony!$L$21:$L$995))), 0)),"")</f>
        <v/>
      </c>
      <c r="C339" t="str">
        <f t="array" ref="C339">IF(A339=0,0,IF(B339="","",SUM(COUNTIF(A339, Colony!$J$21:$J$995)*(--(ISBLANK(Colony!$L$21:$L$995))))))</f>
        <v/>
      </c>
      <c r="D339" t="str">
        <f t="array" ref="D339">_xlfn.IFNA(INDEX(Colony!$N$21:$N$995, MATCH(1,COUNTIF(A339, Colony!$J$21:$J$995)*(--(ISBLANK(Colony!$L$21:$L$995))), 0)),"")</f>
        <v/>
      </c>
      <c r="E339" t="str">
        <f t="array" ref="E339">_xlfn.IFNA(INDEX(Colony!$F$21:$F$995, MATCH(1,COUNTIF(B339, Colony!$J$21:$J$995)*(--(ISBLANK(Colony!$L$21:$L$995))), 0)),"")</f>
        <v/>
      </c>
      <c r="F339">
        <f t="shared" si="8"/>
        <v>0</v>
      </c>
    </row>
    <row r="340" spans="1:6" x14ac:dyDescent="0.25">
      <c r="A340" t="str">
        <f t="array" ref="A340">_xlfn.IFNA(INDEX(Colony!$J$21:$J$995, MATCH(0, COUNTIF(A$4:A339,Colony!$J$21:$J$995), 0)),"")</f>
        <v/>
      </c>
      <c r="B340" t="str">
        <f t="array" ref="B340">_xlfn.IFNA(INDEX(Colony!$J$21:$J$995, MATCH(1,COUNTIF(A340, Colony!$J$21:$J$995)*(--(ISBLANK(Colony!$L$21:$L$995))), 0)),"")</f>
        <v/>
      </c>
      <c r="C340" t="str">
        <f t="array" ref="C340">IF(A340=0,0,IF(B340="","",SUM(COUNTIF(A340, Colony!$J$21:$J$995)*(--(ISBLANK(Colony!$L$21:$L$995))))))</f>
        <v/>
      </c>
      <c r="D340" t="str">
        <f t="array" ref="D340">_xlfn.IFNA(INDEX(Colony!$N$21:$N$995, MATCH(1,COUNTIF(A340, Colony!$J$21:$J$995)*(--(ISBLANK(Colony!$L$21:$L$995))), 0)),"")</f>
        <v/>
      </c>
      <c r="E340" t="str">
        <f t="array" ref="E340">_xlfn.IFNA(INDEX(Colony!$F$21:$F$995, MATCH(1,COUNTIF(B340, Colony!$J$21:$J$995)*(--(ISBLANK(Colony!$L$21:$L$995))), 0)),"")</f>
        <v/>
      </c>
      <c r="F340">
        <f t="shared" si="8"/>
        <v>0</v>
      </c>
    </row>
    <row r="341" spans="1:6" x14ac:dyDescent="0.25">
      <c r="A341" t="str">
        <f t="array" ref="A341">_xlfn.IFNA(INDEX(Colony!$J$21:$J$995, MATCH(0, COUNTIF(A$4:A340,Colony!$J$21:$J$995), 0)),"")</f>
        <v/>
      </c>
      <c r="B341" t="str">
        <f t="array" ref="B341">_xlfn.IFNA(INDEX(Colony!$J$21:$J$995, MATCH(1,COUNTIF(A341, Colony!$J$21:$J$995)*(--(ISBLANK(Colony!$L$21:$L$995))), 0)),"")</f>
        <v/>
      </c>
      <c r="C341" t="str">
        <f t="array" ref="C341">IF(A341=0,0,IF(B341="","",SUM(COUNTIF(A341, Colony!$J$21:$J$995)*(--(ISBLANK(Colony!$L$21:$L$995))))))</f>
        <v/>
      </c>
      <c r="D341" t="str">
        <f t="array" ref="D341">_xlfn.IFNA(INDEX(Colony!$N$21:$N$995, MATCH(1,COUNTIF(A341, Colony!$J$21:$J$995)*(--(ISBLANK(Colony!$L$21:$L$995))), 0)),"")</f>
        <v/>
      </c>
      <c r="E341" t="str">
        <f t="array" ref="E341">_xlfn.IFNA(INDEX(Colony!$F$21:$F$995, MATCH(1,COUNTIF(B341, Colony!$J$21:$J$995)*(--(ISBLANK(Colony!$L$21:$L$995))), 0)),"")</f>
        <v/>
      </c>
      <c r="F341">
        <f t="shared" si="8"/>
        <v>0</v>
      </c>
    </row>
    <row r="342" spans="1:6" x14ac:dyDescent="0.25">
      <c r="A342" t="str">
        <f t="array" ref="A342">_xlfn.IFNA(INDEX(Colony!$J$21:$J$995, MATCH(0, COUNTIF(A$4:A341,Colony!$J$21:$J$995), 0)),"")</f>
        <v/>
      </c>
      <c r="B342" t="str">
        <f t="array" ref="B342">_xlfn.IFNA(INDEX(Colony!$J$21:$J$995, MATCH(1,COUNTIF(A342, Colony!$J$21:$J$995)*(--(ISBLANK(Colony!$L$21:$L$995))), 0)),"")</f>
        <v/>
      </c>
      <c r="C342" t="str">
        <f t="array" ref="C342">IF(A342=0,0,IF(B342="","",SUM(COUNTIF(A342, Colony!$J$21:$J$995)*(--(ISBLANK(Colony!$L$21:$L$995))))))</f>
        <v/>
      </c>
      <c r="D342" t="str">
        <f t="array" ref="D342">_xlfn.IFNA(INDEX(Colony!$N$21:$N$995, MATCH(1,COUNTIF(A342, Colony!$J$21:$J$995)*(--(ISBLANK(Colony!$L$21:$L$995))), 0)),"")</f>
        <v/>
      </c>
      <c r="E342" t="str">
        <f t="array" ref="E342">_xlfn.IFNA(INDEX(Colony!$F$21:$F$995, MATCH(1,COUNTIF(B342, Colony!$J$21:$J$995)*(--(ISBLANK(Colony!$L$21:$L$995))), 0)),"")</f>
        <v/>
      </c>
      <c r="F342">
        <f t="shared" si="8"/>
        <v>0</v>
      </c>
    </row>
    <row r="343" spans="1:6" x14ac:dyDescent="0.25">
      <c r="A343" t="str">
        <f t="array" ref="A343">_xlfn.IFNA(INDEX(Colony!$J$21:$J$995, MATCH(0, COUNTIF(A$4:A342,Colony!$J$21:$J$995), 0)),"")</f>
        <v/>
      </c>
      <c r="B343" t="str">
        <f t="array" ref="B343">_xlfn.IFNA(INDEX(Colony!$J$21:$J$995, MATCH(1,COUNTIF(A343, Colony!$J$21:$J$995)*(--(ISBLANK(Colony!$L$21:$L$995))), 0)),"")</f>
        <v/>
      </c>
      <c r="C343" t="str">
        <f t="array" ref="C343">IF(A343=0,0,IF(B343="","",SUM(COUNTIF(A343, Colony!$J$21:$J$995)*(--(ISBLANK(Colony!$L$21:$L$995))))))</f>
        <v/>
      </c>
      <c r="D343" t="str">
        <f t="array" ref="D343">_xlfn.IFNA(INDEX(Colony!$N$21:$N$995, MATCH(1,COUNTIF(A343, Colony!$J$21:$J$995)*(--(ISBLANK(Colony!$L$21:$L$995))), 0)),"")</f>
        <v/>
      </c>
      <c r="E343" t="str">
        <f t="array" ref="E343">_xlfn.IFNA(INDEX(Colony!$F$21:$F$995, MATCH(1,COUNTIF(B343, Colony!$J$21:$J$995)*(--(ISBLANK(Colony!$L$21:$L$995))), 0)),"")</f>
        <v/>
      </c>
      <c r="F343">
        <f t="shared" si="8"/>
        <v>0</v>
      </c>
    </row>
    <row r="344" spans="1:6" x14ac:dyDescent="0.25">
      <c r="A344" t="str">
        <f t="array" ref="A344">_xlfn.IFNA(INDEX(Colony!$J$21:$J$995, MATCH(0, COUNTIF(A$4:A343,Colony!$J$21:$J$995), 0)),"")</f>
        <v/>
      </c>
      <c r="B344" t="str">
        <f t="array" ref="B344">_xlfn.IFNA(INDEX(Colony!$J$21:$J$995, MATCH(1,COUNTIF(A344, Colony!$J$21:$J$995)*(--(ISBLANK(Colony!$L$21:$L$995))), 0)),"")</f>
        <v/>
      </c>
      <c r="C344" t="str">
        <f t="array" ref="C344">IF(A344=0,0,IF(B344="","",SUM(COUNTIF(A344, Colony!$J$21:$J$995)*(--(ISBLANK(Colony!$L$21:$L$995))))))</f>
        <v/>
      </c>
      <c r="D344" t="str">
        <f t="array" ref="D344">_xlfn.IFNA(INDEX(Colony!$N$21:$N$995, MATCH(1,COUNTIF(A344, Colony!$J$21:$J$995)*(--(ISBLANK(Colony!$L$21:$L$995))), 0)),"")</f>
        <v/>
      </c>
      <c r="E344" t="str">
        <f t="array" ref="E344">_xlfn.IFNA(INDEX(Colony!$F$21:$F$995, MATCH(1,COUNTIF(B344, Colony!$J$21:$J$995)*(--(ISBLANK(Colony!$L$21:$L$995))), 0)),"")</f>
        <v/>
      </c>
      <c r="F344">
        <f t="shared" si="8"/>
        <v>0</v>
      </c>
    </row>
    <row r="345" spans="1:6" x14ac:dyDescent="0.25">
      <c r="A345" t="str">
        <f t="array" ref="A345">_xlfn.IFNA(INDEX(Colony!$J$21:$J$995, MATCH(0, COUNTIF(A$4:A344,Colony!$J$21:$J$995), 0)),"")</f>
        <v/>
      </c>
      <c r="B345" t="str">
        <f t="array" ref="B345">_xlfn.IFNA(INDEX(Colony!$J$21:$J$995, MATCH(1,COUNTIF(A345, Colony!$J$21:$J$995)*(--(ISBLANK(Colony!$L$21:$L$995))), 0)),"")</f>
        <v/>
      </c>
      <c r="C345" t="str">
        <f t="array" ref="C345">IF(A345=0,0,IF(B345="","",SUM(COUNTIF(A345, Colony!$J$21:$J$995)*(--(ISBLANK(Colony!$L$21:$L$995))))))</f>
        <v/>
      </c>
      <c r="D345" t="str">
        <f t="array" ref="D345">_xlfn.IFNA(INDEX(Colony!$N$21:$N$995, MATCH(1,COUNTIF(A345, Colony!$J$21:$J$995)*(--(ISBLANK(Colony!$L$21:$L$995))), 0)),"")</f>
        <v/>
      </c>
      <c r="E345" t="str">
        <f t="array" ref="E345">_xlfn.IFNA(INDEX(Colony!$F$21:$F$995, MATCH(1,COUNTIF(B345, Colony!$J$21:$J$995)*(--(ISBLANK(Colony!$L$21:$L$995))), 0)),"")</f>
        <v/>
      </c>
      <c r="F345">
        <f t="shared" si="8"/>
        <v>0</v>
      </c>
    </row>
    <row r="346" spans="1:6" x14ac:dyDescent="0.25">
      <c r="A346" t="str">
        <f t="array" ref="A346">_xlfn.IFNA(INDEX(Colony!$J$21:$J$995, MATCH(0, COUNTIF(A$4:A345,Colony!$J$21:$J$995), 0)),"")</f>
        <v/>
      </c>
      <c r="B346" t="str">
        <f t="array" ref="B346">_xlfn.IFNA(INDEX(Colony!$J$21:$J$995, MATCH(1,COUNTIF(A346, Colony!$J$21:$J$995)*(--(ISBLANK(Colony!$L$21:$L$995))), 0)),"")</f>
        <v/>
      </c>
      <c r="C346" t="str">
        <f t="array" ref="C346">IF(A346=0,0,IF(B346="","",SUM(COUNTIF(A346, Colony!$J$21:$J$995)*(--(ISBLANK(Colony!$L$21:$L$995))))))</f>
        <v/>
      </c>
      <c r="D346" t="str">
        <f t="array" ref="D346">_xlfn.IFNA(INDEX(Colony!$N$21:$N$995, MATCH(1,COUNTIF(A346, Colony!$J$21:$J$995)*(--(ISBLANK(Colony!$L$21:$L$995))), 0)),"")</f>
        <v/>
      </c>
      <c r="E346" t="str">
        <f t="array" ref="E346">_xlfn.IFNA(INDEX(Colony!$F$21:$F$995, MATCH(1,COUNTIF(B346, Colony!$J$21:$J$995)*(--(ISBLANK(Colony!$L$21:$L$995))), 0)),"")</f>
        <v/>
      </c>
      <c r="F346">
        <f t="shared" si="8"/>
        <v>0</v>
      </c>
    </row>
    <row r="347" spans="1:6" x14ac:dyDescent="0.25">
      <c r="A347" t="str">
        <f t="array" ref="A347">_xlfn.IFNA(INDEX(Colony!$J$21:$J$995, MATCH(0, COUNTIF(A$4:A346,Colony!$J$21:$J$995), 0)),"")</f>
        <v/>
      </c>
      <c r="B347" t="str">
        <f t="array" ref="B347">_xlfn.IFNA(INDEX(Colony!$J$21:$J$995, MATCH(1,COUNTIF(A347, Colony!$J$21:$J$995)*(--(ISBLANK(Colony!$L$21:$L$995))), 0)),"")</f>
        <v/>
      </c>
      <c r="C347" t="str">
        <f t="array" ref="C347">IF(A347=0,0,IF(B347="","",SUM(COUNTIF(A347, Colony!$J$21:$J$995)*(--(ISBLANK(Colony!$L$21:$L$995))))))</f>
        <v/>
      </c>
      <c r="D347" t="str">
        <f t="array" ref="D347">_xlfn.IFNA(INDEX(Colony!$N$21:$N$995, MATCH(1,COUNTIF(A347, Colony!$J$21:$J$995)*(--(ISBLANK(Colony!$L$21:$L$995))), 0)),"")</f>
        <v/>
      </c>
      <c r="E347" t="str">
        <f t="array" ref="E347">_xlfn.IFNA(INDEX(Colony!$F$21:$F$995, MATCH(1,COUNTIF(B347, Colony!$J$21:$J$995)*(--(ISBLANK(Colony!$L$21:$L$995))), 0)),"")</f>
        <v/>
      </c>
      <c r="F347">
        <f t="shared" si="8"/>
        <v>0</v>
      </c>
    </row>
    <row r="348" spans="1:6" x14ac:dyDescent="0.25">
      <c r="A348" t="str">
        <f t="array" ref="A348">_xlfn.IFNA(INDEX(Colony!$J$21:$J$995, MATCH(0, COUNTIF(A$4:A347,Colony!$J$21:$J$995), 0)),"")</f>
        <v/>
      </c>
      <c r="B348" t="str">
        <f t="array" ref="B348">_xlfn.IFNA(INDEX(Colony!$J$21:$J$995, MATCH(1,COUNTIF(A348, Colony!$J$21:$J$995)*(--(ISBLANK(Colony!$L$21:$L$995))), 0)),"")</f>
        <v/>
      </c>
      <c r="C348" t="str">
        <f t="array" ref="C348">IF(A348=0,0,IF(B348="","",SUM(COUNTIF(A348, Colony!$J$21:$J$995)*(--(ISBLANK(Colony!$L$21:$L$995))))))</f>
        <v/>
      </c>
      <c r="D348" t="str">
        <f t="array" ref="D348">_xlfn.IFNA(INDEX(Colony!$N$21:$N$995, MATCH(1,COUNTIF(A348, Colony!$J$21:$J$995)*(--(ISBLANK(Colony!$L$21:$L$995))), 0)),"")</f>
        <v/>
      </c>
      <c r="E348" t="str">
        <f t="array" ref="E348">_xlfn.IFNA(INDEX(Colony!$F$21:$F$995, MATCH(1,COUNTIF(B348, Colony!$J$21:$J$995)*(--(ISBLANK(Colony!$L$21:$L$995))), 0)),"")</f>
        <v/>
      </c>
      <c r="F348">
        <f t="shared" si="8"/>
        <v>0</v>
      </c>
    </row>
    <row r="349" spans="1:6" x14ac:dyDescent="0.25">
      <c r="A349" t="str">
        <f t="array" ref="A349">_xlfn.IFNA(INDEX(Colony!$J$21:$J$995, MATCH(0, COUNTIF(A$4:A348,Colony!$J$21:$J$995), 0)),"")</f>
        <v/>
      </c>
      <c r="B349" t="str">
        <f t="array" ref="B349">_xlfn.IFNA(INDEX(Colony!$J$21:$J$995, MATCH(1,COUNTIF(A349, Colony!$J$21:$J$995)*(--(ISBLANK(Colony!$L$21:$L$995))), 0)),"")</f>
        <v/>
      </c>
      <c r="C349" t="str">
        <f t="array" ref="C349">IF(A349=0,0,IF(B349="","",SUM(COUNTIF(A349, Colony!$J$21:$J$995)*(--(ISBLANK(Colony!$L$21:$L$995))))))</f>
        <v/>
      </c>
      <c r="D349" t="str">
        <f t="array" ref="D349">_xlfn.IFNA(INDEX(Colony!$N$21:$N$995, MATCH(1,COUNTIF(A349, Colony!$J$21:$J$995)*(--(ISBLANK(Colony!$L$21:$L$995))), 0)),"")</f>
        <v/>
      </c>
      <c r="E349" t="str">
        <f t="array" ref="E349">_xlfn.IFNA(INDEX(Colony!$F$21:$F$995, MATCH(1,COUNTIF(B349, Colony!$J$21:$J$995)*(--(ISBLANK(Colony!$L$21:$L$995))), 0)),"")</f>
        <v/>
      </c>
      <c r="F349">
        <f t="shared" si="8"/>
        <v>0</v>
      </c>
    </row>
    <row r="350" spans="1:6" x14ac:dyDescent="0.25">
      <c r="A350" t="str">
        <f t="array" ref="A350">_xlfn.IFNA(INDEX(Colony!$J$21:$J$995, MATCH(0, COUNTIF(A$4:A349,Colony!$J$21:$J$995), 0)),"")</f>
        <v/>
      </c>
      <c r="B350" t="str">
        <f t="array" ref="B350">_xlfn.IFNA(INDEX(Colony!$J$21:$J$995, MATCH(1,COUNTIF(A350, Colony!$J$21:$J$995)*(--(ISBLANK(Colony!$L$21:$L$995))), 0)),"")</f>
        <v/>
      </c>
      <c r="C350" t="str">
        <f t="array" ref="C350">IF(A350=0,0,IF(B350="","",SUM(COUNTIF(A350, Colony!$J$21:$J$995)*(--(ISBLANK(Colony!$L$21:$L$995))))))</f>
        <v/>
      </c>
      <c r="D350" t="str">
        <f t="array" ref="D350">_xlfn.IFNA(INDEX(Colony!$N$21:$N$995, MATCH(1,COUNTIF(A350, Colony!$J$21:$J$995)*(--(ISBLANK(Colony!$L$21:$L$995))), 0)),"")</f>
        <v/>
      </c>
      <c r="E350" t="str">
        <f t="array" ref="E350">_xlfn.IFNA(INDEX(Colony!$F$21:$F$995, MATCH(1,COUNTIF(B350, Colony!$J$21:$J$995)*(--(ISBLANK(Colony!$L$21:$L$995))), 0)),"")</f>
        <v/>
      </c>
      <c r="F350">
        <f t="shared" si="8"/>
        <v>0</v>
      </c>
    </row>
    <row r="351" spans="1:6" x14ac:dyDescent="0.25">
      <c r="A351" t="str">
        <f t="array" ref="A351">_xlfn.IFNA(INDEX(Colony!$J$21:$J$995, MATCH(0, COUNTIF(A$4:A350,Colony!$J$21:$J$995), 0)),"")</f>
        <v/>
      </c>
      <c r="B351" t="str">
        <f t="array" ref="B351">_xlfn.IFNA(INDEX(Colony!$J$21:$J$995, MATCH(1,COUNTIF(A351, Colony!$J$21:$J$995)*(--(ISBLANK(Colony!$L$21:$L$995))), 0)),"")</f>
        <v/>
      </c>
      <c r="C351" t="str">
        <f t="array" ref="C351">IF(A351=0,0,IF(B351="","",SUM(COUNTIF(A351, Colony!$J$21:$J$995)*(--(ISBLANK(Colony!$L$21:$L$995))))))</f>
        <v/>
      </c>
      <c r="D351" t="str">
        <f t="array" ref="D351">_xlfn.IFNA(INDEX(Colony!$N$21:$N$995, MATCH(1,COUNTIF(A351, Colony!$J$21:$J$995)*(--(ISBLANK(Colony!$L$21:$L$995))), 0)),"")</f>
        <v/>
      </c>
      <c r="E351" t="str">
        <f t="array" ref="E351">_xlfn.IFNA(INDEX(Colony!$F$21:$F$995, MATCH(1,COUNTIF(B351, Colony!$J$21:$J$995)*(--(ISBLANK(Colony!$L$21:$L$995))), 0)),"")</f>
        <v/>
      </c>
      <c r="F351">
        <f t="shared" si="8"/>
        <v>0</v>
      </c>
    </row>
    <row r="352" spans="1:6" x14ac:dyDescent="0.25">
      <c r="A352" t="str">
        <f t="array" ref="A352">_xlfn.IFNA(INDEX(Colony!$J$21:$J$995, MATCH(0, COUNTIF(A$4:A351,Colony!$J$21:$J$995), 0)),"")</f>
        <v/>
      </c>
      <c r="B352" t="str">
        <f t="array" ref="B352">_xlfn.IFNA(INDEX(Colony!$J$21:$J$995, MATCH(1,COUNTIF(A352, Colony!$J$21:$J$995)*(--(ISBLANK(Colony!$L$21:$L$995))), 0)),"")</f>
        <v/>
      </c>
      <c r="C352" t="str">
        <f t="array" ref="C352">IF(A352=0,0,IF(B352="","",SUM(COUNTIF(A352, Colony!$J$21:$J$995)*(--(ISBLANK(Colony!$L$21:$L$995))))))</f>
        <v/>
      </c>
      <c r="D352" t="str">
        <f t="array" ref="D352">_xlfn.IFNA(INDEX(Colony!$N$21:$N$995, MATCH(1,COUNTIF(A352, Colony!$J$21:$J$995)*(--(ISBLANK(Colony!$L$21:$L$995))), 0)),"")</f>
        <v/>
      </c>
      <c r="E352" t="str">
        <f t="array" ref="E352">_xlfn.IFNA(INDEX(Colony!$F$21:$F$995, MATCH(1,COUNTIF(B352, Colony!$J$21:$J$995)*(--(ISBLANK(Colony!$L$21:$L$995))), 0)),"")</f>
        <v/>
      </c>
      <c r="F352">
        <f t="shared" si="8"/>
        <v>0</v>
      </c>
    </row>
    <row r="353" spans="1:6" x14ac:dyDescent="0.25">
      <c r="A353" t="str">
        <f t="array" ref="A353">_xlfn.IFNA(INDEX(Colony!$J$21:$J$995, MATCH(0, COUNTIF(A$4:A352,Colony!$J$21:$J$995), 0)),"")</f>
        <v/>
      </c>
      <c r="B353" t="str">
        <f t="array" ref="B353">_xlfn.IFNA(INDEX(Colony!$J$21:$J$995, MATCH(1,COUNTIF(A353, Colony!$J$21:$J$995)*(--(ISBLANK(Colony!$L$21:$L$995))), 0)),"")</f>
        <v/>
      </c>
      <c r="C353" t="str">
        <f t="array" ref="C353">IF(A353=0,0,IF(B353="","",SUM(COUNTIF(A353, Colony!$J$21:$J$995)*(--(ISBLANK(Colony!$L$21:$L$995))))))</f>
        <v/>
      </c>
      <c r="D353" t="str">
        <f t="array" ref="D353">_xlfn.IFNA(INDEX(Colony!$N$21:$N$995, MATCH(1,COUNTIF(A353, Colony!$J$21:$J$995)*(--(ISBLANK(Colony!$L$21:$L$995))), 0)),"")</f>
        <v/>
      </c>
      <c r="E353" t="str">
        <f t="array" ref="E353">_xlfn.IFNA(INDEX(Colony!$F$21:$F$995, MATCH(1,COUNTIF(B353, Colony!$J$21:$J$995)*(--(ISBLANK(Colony!$L$21:$L$995))), 0)),"")</f>
        <v/>
      </c>
      <c r="F353">
        <f t="shared" si="8"/>
        <v>0</v>
      </c>
    </row>
    <row r="354" spans="1:6" x14ac:dyDescent="0.25">
      <c r="A354" t="str">
        <f t="array" ref="A354">_xlfn.IFNA(INDEX(Colony!$J$21:$J$995, MATCH(0, COUNTIF(A$4:A353,Colony!$J$21:$J$995), 0)),"")</f>
        <v/>
      </c>
      <c r="B354" t="str">
        <f t="array" ref="B354">_xlfn.IFNA(INDEX(Colony!$J$21:$J$995, MATCH(1,COUNTIF(A354, Colony!$J$21:$J$995)*(--(ISBLANK(Colony!$L$21:$L$995))), 0)),"")</f>
        <v/>
      </c>
      <c r="C354" t="str">
        <f t="array" ref="C354">IF(A354=0,0,IF(B354="","",SUM(COUNTIF(A354, Colony!$J$21:$J$995)*(--(ISBLANK(Colony!$L$21:$L$995))))))</f>
        <v/>
      </c>
      <c r="D354" t="str">
        <f t="array" ref="D354">_xlfn.IFNA(INDEX(Colony!$N$21:$N$995, MATCH(1,COUNTIF(A354, Colony!$J$21:$J$995)*(--(ISBLANK(Colony!$L$21:$L$995))), 0)),"")</f>
        <v/>
      </c>
      <c r="E354" t="str">
        <f t="array" ref="E354">_xlfn.IFNA(INDEX(Colony!$F$21:$F$995, MATCH(1,COUNTIF(B354, Colony!$J$21:$J$995)*(--(ISBLANK(Colony!$L$21:$L$995))), 0)),"")</f>
        <v/>
      </c>
      <c r="F354">
        <f t="shared" si="8"/>
        <v>0</v>
      </c>
    </row>
    <row r="355" spans="1:6" x14ac:dyDescent="0.25">
      <c r="A355" t="str">
        <f t="array" ref="A355">_xlfn.IFNA(INDEX(Colony!$J$21:$J$995, MATCH(0, COUNTIF(A$4:A354,Colony!$J$21:$J$995), 0)),"")</f>
        <v/>
      </c>
      <c r="B355" t="str">
        <f t="array" ref="B355">_xlfn.IFNA(INDEX(Colony!$J$21:$J$995, MATCH(1,COUNTIF(A355, Colony!$J$21:$J$995)*(--(ISBLANK(Colony!$L$21:$L$995))), 0)),"")</f>
        <v/>
      </c>
      <c r="C355" t="str">
        <f t="array" ref="C355">IF(A355=0,0,IF(B355="","",SUM(COUNTIF(A355, Colony!$J$21:$J$995)*(--(ISBLANK(Colony!$L$21:$L$995))))))</f>
        <v/>
      </c>
      <c r="D355" t="str">
        <f t="array" ref="D355">_xlfn.IFNA(INDEX(Colony!$N$21:$N$995, MATCH(1,COUNTIF(A355, Colony!$J$21:$J$995)*(--(ISBLANK(Colony!$L$21:$L$995))), 0)),"")</f>
        <v/>
      </c>
      <c r="E355" t="str">
        <f t="array" ref="E355">_xlfn.IFNA(INDEX(Colony!$F$21:$F$995, MATCH(1,COUNTIF(B355, Colony!$J$21:$J$995)*(--(ISBLANK(Colony!$L$21:$L$995))), 0)),"")</f>
        <v/>
      </c>
      <c r="F355">
        <f t="shared" si="8"/>
        <v>0</v>
      </c>
    </row>
    <row r="356" spans="1:6" x14ac:dyDescent="0.25">
      <c r="A356" t="str">
        <f t="array" ref="A356">_xlfn.IFNA(INDEX(Colony!$J$21:$J$995, MATCH(0, COUNTIF(A$4:A355,Colony!$J$21:$J$995), 0)),"")</f>
        <v/>
      </c>
      <c r="B356" t="str">
        <f t="array" ref="B356">_xlfn.IFNA(INDEX(Colony!$J$21:$J$995, MATCH(1,COUNTIF(A356, Colony!$J$21:$J$995)*(--(ISBLANK(Colony!$L$21:$L$995))), 0)),"")</f>
        <v/>
      </c>
      <c r="C356" t="str">
        <f t="array" ref="C356">IF(A356=0,0,IF(B356="","",SUM(COUNTIF(A356, Colony!$J$21:$J$995)*(--(ISBLANK(Colony!$L$21:$L$995))))))</f>
        <v/>
      </c>
      <c r="D356" t="str">
        <f t="array" ref="D356">_xlfn.IFNA(INDEX(Colony!$N$21:$N$995, MATCH(1,COUNTIF(A356, Colony!$J$21:$J$995)*(--(ISBLANK(Colony!$L$21:$L$995))), 0)),"")</f>
        <v/>
      </c>
      <c r="E356" t="str">
        <f t="array" ref="E356">_xlfn.IFNA(INDEX(Colony!$F$21:$F$995, MATCH(1,COUNTIF(B356, Colony!$J$21:$J$995)*(--(ISBLANK(Colony!$L$21:$L$995))), 0)),"")</f>
        <v/>
      </c>
      <c r="F356">
        <f t="shared" si="8"/>
        <v>0</v>
      </c>
    </row>
    <row r="357" spans="1:6" x14ac:dyDescent="0.25">
      <c r="A357" t="str">
        <f t="array" ref="A357">_xlfn.IFNA(INDEX(Colony!$J$21:$J$995, MATCH(0, COUNTIF(A$4:A356,Colony!$J$21:$J$995), 0)),"")</f>
        <v/>
      </c>
      <c r="B357" t="str">
        <f t="array" ref="B357">_xlfn.IFNA(INDEX(Colony!$J$21:$J$995, MATCH(1,COUNTIF(A357, Colony!$J$21:$J$995)*(--(ISBLANK(Colony!$L$21:$L$995))), 0)),"")</f>
        <v/>
      </c>
      <c r="C357" t="str">
        <f t="array" ref="C357">IF(A357=0,0,IF(B357="","",SUM(COUNTIF(A357, Colony!$J$21:$J$995)*(--(ISBLANK(Colony!$L$21:$L$995))))))</f>
        <v/>
      </c>
      <c r="D357" t="str">
        <f t="array" ref="D357">_xlfn.IFNA(INDEX(Colony!$N$21:$N$995, MATCH(1,COUNTIF(A357, Colony!$J$21:$J$995)*(--(ISBLANK(Colony!$L$21:$L$995))), 0)),"")</f>
        <v/>
      </c>
      <c r="E357" t="str">
        <f t="array" ref="E357">_xlfn.IFNA(INDEX(Colony!$F$21:$F$995, MATCH(1,COUNTIF(B357, Colony!$J$21:$J$995)*(--(ISBLANK(Colony!$L$21:$L$995))), 0)),"")</f>
        <v/>
      </c>
      <c r="F357">
        <f t="shared" si="8"/>
        <v>0</v>
      </c>
    </row>
    <row r="358" spans="1:6" x14ac:dyDescent="0.25">
      <c r="A358" t="str">
        <f t="array" ref="A358">_xlfn.IFNA(INDEX(Colony!$J$21:$J$995, MATCH(0, COUNTIF(A$4:A357,Colony!$J$21:$J$995), 0)),"")</f>
        <v/>
      </c>
      <c r="B358" t="str">
        <f t="array" ref="B358">_xlfn.IFNA(INDEX(Colony!$J$21:$J$995, MATCH(1,COUNTIF(A358, Colony!$J$21:$J$995)*(--(ISBLANK(Colony!$L$21:$L$995))), 0)),"")</f>
        <v/>
      </c>
      <c r="C358" t="str">
        <f t="array" ref="C358">IF(A358=0,0,IF(B358="","",SUM(COUNTIF(A358, Colony!$J$21:$J$995)*(--(ISBLANK(Colony!$L$21:$L$995))))))</f>
        <v/>
      </c>
      <c r="D358" t="str">
        <f t="array" ref="D358">_xlfn.IFNA(INDEX(Colony!$N$21:$N$995, MATCH(1,COUNTIF(A358, Colony!$J$21:$J$995)*(--(ISBLANK(Colony!$L$21:$L$995))), 0)),"")</f>
        <v/>
      </c>
      <c r="E358" t="str">
        <f t="array" ref="E358">_xlfn.IFNA(INDEX(Colony!$F$21:$F$995, MATCH(1,COUNTIF(B358, Colony!$J$21:$J$995)*(--(ISBLANK(Colony!$L$21:$L$995))), 0)),"")</f>
        <v/>
      </c>
      <c r="F358">
        <f t="shared" si="8"/>
        <v>0</v>
      </c>
    </row>
    <row r="359" spans="1:6" x14ac:dyDescent="0.25">
      <c r="A359" t="str">
        <f t="array" ref="A359">_xlfn.IFNA(INDEX(Colony!$J$21:$J$995, MATCH(0, COUNTIF(A$4:A358,Colony!$J$21:$J$995), 0)),"")</f>
        <v/>
      </c>
      <c r="B359" t="str">
        <f t="array" ref="B359">_xlfn.IFNA(INDEX(Colony!$J$21:$J$995, MATCH(1,COUNTIF(A359, Colony!$J$21:$J$995)*(--(ISBLANK(Colony!$L$21:$L$995))), 0)),"")</f>
        <v/>
      </c>
      <c r="C359" t="str">
        <f t="array" ref="C359">IF(A359=0,0,IF(B359="","",SUM(COUNTIF(A359, Colony!$J$21:$J$995)*(--(ISBLANK(Colony!$L$21:$L$995))))))</f>
        <v/>
      </c>
      <c r="D359" t="str">
        <f t="array" ref="D359">_xlfn.IFNA(INDEX(Colony!$N$21:$N$995, MATCH(1,COUNTIF(A359, Colony!$J$21:$J$995)*(--(ISBLANK(Colony!$L$21:$L$995))), 0)),"")</f>
        <v/>
      </c>
      <c r="E359" t="str">
        <f t="array" ref="E359">_xlfn.IFNA(INDEX(Colony!$F$21:$F$995, MATCH(1,COUNTIF(B359, Colony!$J$21:$J$995)*(--(ISBLANK(Colony!$L$21:$L$995))), 0)),"")</f>
        <v/>
      </c>
      <c r="F359">
        <f t="shared" si="8"/>
        <v>0</v>
      </c>
    </row>
    <row r="360" spans="1:6" x14ac:dyDescent="0.25">
      <c r="A360" t="str">
        <f t="array" ref="A360">_xlfn.IFNA(INDEX(Colony!$J$21:$J$995, MATCH(0, COUNTIF(A$4:A359,Colony!$J$21:$J$995), 0)),"")</f>
        <v/>
      </c>
      <c r="B360" t="str">
        <f t="array" ref="B360">_xlfn.IFNA(INDEX(Colony!$J$21:$J$995, MATCH(1,COUNTIF(A360, Colony!$J$21:$J$995)*(--(ISBLANK(Colony!$L$21:$L$995))), 0)),"")</f>
        <v/>
      </c>
      <c r="C360" t="str">
        <f t="array" ref="C360">IF(A360=0,0,IF(B360="","",SUM(COUNTIF(A360, Colony!$J$21:$J$995)*(--(ISBLANK(Colony!$L$21:$L$995))))))</f>
        <v/>
      </c>
      <c r="D360" t="str">
        <f t="array" ref="D360">_xlfn.IFNA(INDEX(Colony!$N$21:$N$995, MATCH(1,COUNTIF(A360, Colony!$J$21:$J$995)*(--(ISBLANK(Colony!$L$21:$L$995))), 0)),"")</f>
        <v/>
      </c>
      <c r="E360" t="str">
        <f t="array" ref="E360">_xlfn.IFNA(INDEX(Colony!$F$21:$F$995, MATCH(1,COUNTIF(B360, Colony!$J$21:$J$995)*(--(ISBLANK(Colony!$L$21:$L$995))), 0)),"")</f>
        <v/>
      </c>
      <c r="F360">
        <f t="shared" si="8"/>
        <v>0</v>
      </c>
    </row>
    <row r="361" spans="1:6" x14ac:dyDescent="0.25">
      <c r="A361" t="str">
        <f t="array" ref="A361">_xlfn.IFNA(INDEX(Colony!$J$21:$J$995, MATCH(0, COUNTIF(A$4:A360,Colony!$J$21:$J$995), 0)),"")</f>
        <v/>
      </c>
      <c r="B361" t="str">
        <f t="array" ref="B361">_xlfn.IFNA(INDEX(Colony!$J$21:$J$995, MATCH(1,COUNTIF(A361, Colony!$J$21:$J$995)*(--(ISBLANK(Colony!$L$21:$L$995))), 0)),"")</f>
        <v/>
      </c>
      <c r="C361" t="str">
        <f t="array" ref="C361">IF(A361=0,0,IF(B361="","",SUM(COUNTIF(A361, Colony!$J$21:$J$995)*(--(ISBLANK(Colony!$L$21:$L$995))))))</f>
        <v/>
      </c>
      <c r="D361" t="str">
        <f t="array" ref="D361">_xlfn.IFNA(INDEX(Colony!$N$21:$N$995, MATCH(1,COUNTIF(A361, Colony!$J$21:$J$995)*(--(ISBLANK(Colony!$L$21:$L$995))), 0)),"")</f>
        <v/>
      </c>
      <c r="E361" t="str">
        <f t="array" ref="E361">_xlfn.IFNA(INDEX(Colony!$F$21:$F$995, MATCH(1,COUNTIF(B361, Colony!$J$21:$J$995)*(--(ISBLANK(Colony!$L$21:$L$995))), 0)),"")</f>
        <v/>
      </c>
      <c r="F361">
        <f t="shared" si="8"/>
        <v>0</v>
      </c>
    </row>
    <row r="362" spans="1:6" x14ac:dyDescent="0.25">
      <c r="A362" t="str">
        <f t="array" ref="A362">_xlfn.IFNA(INDEX(Colony!$J$21:$J$995, MATCH(0, COUNTIF(A$4:A361,Colony!$J$21:$J$995), 0)),"")</f>
        <v/>
      </c>
      <c r="B362" t="str">
        <f t="array" ref="B362">_xlfn.IFNA(INDEX(Colony!$J$21:$J$995, MATCH(1,COUNTIF(A362, Colony!$J$21:$J$995)*(--(ISBLANK(Colony!$L$21:$L$995))), 0)),"")</f>
        <v/>
      </c>
      <c r="C362" t="str">
        <f t="array" ref="C362">IF(A362=0,0,IF(B362="","",SUM(COUNTIF(A362, Colony!$J$21:$J$995)*(--(ISBLANK(Colony!$L$21:$L$995))))))</f>
        <v/>
      </c>
      <c r="D362" t="str">
        <f t="array" ref="D362">_xlfn.IFNA(INDEX(Colony!$N$21:$N$995, MATCH(1,COUNTIF(A362, Colony!$J$21:$J$995)*(--(ISBLANK(Colony!$L$21:$L$995))), 0)),"")</f>
        <v/>
      </c>
      <c r="E362" t="str">
        <f t="array" ref="E362">_xlfn.IFNA(INDEX(Colony!$F$21:$F$995, MATCH(1,COUNTIF(B362, Colony!$J$21:$J$995)*(--(ISBLANK(Colony!$L$21:$L$995))), 0)),"")</f>
        <v/>
      </c>
      <c r="F362">
        <f t="shared" si="8"/>
        <v>0</v>
      </c>
    </row>
    <row r="363" spans="1:6" x14ac:dyDescent="0.25">
      <c r="A363" t="str">
        <f t="array" ref="A363">_xlfn.IFNA(INDEX(Colony!$J$21:$J$995, MATCH(0, COUNTIF(A$4:A362,Colony!$J$21:$J$995), 0)),"")</f>
        <v/>
      </c>
      <c r="B363" t="str">
        <f t="array" ref="B363">_xlfn.IFNA(INDEX(Colony!$J$21:$J$995, MATCH(1,COUNTIF(A363, Colony!$J$21:$J$995)*(--(ISBLANK(Colony!$L$21:$L$995))), 0)),"")</f>
        <v/>
      </c>
      <c r="C363" t="str">
        <f t="array" ref="C363">IF(A363=0,0,IF(B363="","",SUM(COUNTIF(A363, Colony!$J$21:$J$995)*(--(ISBLANK(Colony!$L$21:$L$995))))))</f>
        <v/>
      </c>
      <c r="D363" t="str">
        <f t="array" ref="D363">_xlfn.IFNA(INDEX(Colony!$N$21:$N$995, MATCH(1,COUNTIF(A363, Colony!$J$21:$J$995)*(--(ISBLANK(Colony!$L$21:$L$995))), 0)),"")</f>
        <v/>
      </c>
      <c r="E363" t="str">
        <f t="array" ref="E363">_xlfn.IFNA(INDEX(Colony!$F$21:$F$995, MATCH(1,COUNTIF(B363, Colony!$J$21:$J$995)*(--(ISBLANK(Colony!$L$21:$L$995))), 0)),"")</f>
        <v/>
      </c>
      <c r="F363">
        <f t="shared" si="8"/>
        <v>0</v>
      </c>
    </row>
    <row r="364" spans="1:6" x14ac:dyDescent="0.25">
      <c r="A364" t="str">
        <f t="array" ref="A364">_xlfn.IFNA(INDEX(Colony!$J$21:$J$995, MATCH(0, COUNTIF(A$4:A363,Colony!$J$21:$J$995), 0)),"")</f>
        <v/>
      </c>
      <c r="B364" t="str">
        <f t="array" ref="B364">_xlfn.IFNA(INDEX(Colony!$J$21:$J$995, MATCH(1,COUNTIF(A364, Colony!$J$21:$J$995)*(--(ISBLANK(Colony!$L$21:$L$995))), 0)),"")</f>
        <v/>
      </c>
      <c r="C364" t="str">
        <f t="array" ref="C364">IF(A364=0,0,IF(B364="","",SUM(COUNTIF(A364, Colony!$J$21:$J$995)*(--(ISBLANK(Colony!$L$21:$L$995))))))</f>
        <v/>
      </c>
      <c r="D364" t="str">
        <f t="array" ref="D364">_xlfn.IFNA(INDEX(Colony!$N$21:$N$995, MATCH(1,COUNTIF(A364, Colony!$J$21:$J$995)*(--(ISBLANK(Colony!$L$21:$L$995))), 0)),"")</f>
        <v/>
      </c>
      <c r="E364" t="str">
        <f t="array" ref="E364">_xlfn.IFNA(INDEX(Colony!$F$21:$F$995, MATCH(1,COUNTIF(B364, Colony!$J$21:$J$995)*(--(ISBLANK(Colony!$L$21:$L$995))), 0)),"")</f>
        <v/>
      </c>
      <c r="F364">
        <f t="shared" si="8"/>
        <v>0</v>
      </c>
    </row>
    <row r="365" spans="1:6" x14ac:dyDescent="0.25">
      <c r="A365" t="str">
        <f t="array" ref="A365">_xlfn.IFNA(INDEX(Colony!$J$21:$J$995, MATCH(0, COUNTIF(A$4:A364,Colony!$J$21:$J$995), 0)),"")</f>
        <v/>
      </c>
      <c r="B365" t="str">
        <f t="array" ref="B365">_xlfn.IFNA(INDEX(Colony!$J$21:$J$995, MATCH(1,COUNTIF(A365, Colony!$J$21:$J$995)*(--(ISBLANK(Colony!$L$21:$L$995))), 0)),"")</f>
        <v/>
      </c>
      <c r="C365" t="str">
        <f t="array" ref="C365">IF(A365=0,0,IF(B365="","",SUM(COUNTIF(A365, Colony!$J$21:$J$995)*(--(ISBLANK(Colony!$L$21:$L$995))))))</f>
        <v/>
      </c>
      <c r="D365" t="str">
        <f t="array" ref="D365">_xlfn.IFNA(INDEX(Colony!$N$21:$N$995, MATCH(1,COUNTIF(A365, Colony!$J$21:$J$995)*(--(ISBLANK(Colony!$L$21:$L$995))), 0)),"")</f>
        <v/>
      </c>
      <c r="E365" t="str">
        <f t="array" ref="E365">_xlfn.IFNA(INDEX(Colony!$F$21:$F$995, MATCH(1,COUNTIF(B365, Colony!$J$21:$J$995)*(--(ISBLANK(Colony!$L$21:$L$995))), 0)),"")</f>
        <v/>
      </c>
      <c r="F365">
        <f t="shared" si="8"/>
        <v>0</v>
      </c>
    </row>
    <row r="366" spans="1:6" x14ac:dyDescent="0.25">
      <c r="A366" t="str">
        <f t="array" ref="A366">_xlfn.IFNA(INDEX(Colony!$J$21:$J$995, MATCH(0, COUNTIF(A$4:A365,Colony!$J$21:$J$995), 0)),"")</f>
        <v/>
      </c>
      <c r="B366" t="str">
        <f t="array" ref="B366">_xlfn.IFNA(INDEX(Colony!$J$21:$J$995, MATCH(1,COUNTIF(A366, Colony!$J$21:$J$995)*(--(ISBLANK(Colony!$L$21:$L$995))), 0)),"")</f>
        <v/>
      </c>
      <c r="C366" t="str">
        <f t="array" ref="C366">IF(A366=0,0,IF(B366="","",SUM(COUNTIF(A366, Colony!$J$21:$J$995)*(--(ISBLANK(Colony!$L$21:$L$995))))))</f>
        <v/>
      </c>
      <c r="D366" t="str">
        <f t="array" ref="D366">_xlfn.IFNA(INDEX(Colony!$N$21:$N$995, MATCH(1,COUNTIF(A366, Colony!$J$21:$J$995)*(--(ISBLANK(Colony!$L$21:$L$995))), 0)),"")</f>
        <v/>
      </c>
      <c r="E366" t="str">
        <f t="array" ref="E366">_xlfn.IFNA(INDEX(Colony!$F$21:$F$995, MATCH(1,COUNTIF(B366, Colony!$J$21:$J$995)*(--(ISBLANK(Colony!$L$21:$L$995))), 0)),"")</f>
        <v/>
      </c>
      <c r="F366">
        <f t="shared" si="8"/>
        <v>0</v>
      </c>
    </row>
    <row r="367" spans="1:6" x14ac:dyDescent="0.25">
      <c r="A367" t="str">
        <f t="array" ref="A367">_xlfn.IFNA(INDEX(Colony!$J$21:$J$995, MATCH(0, COUNTIF(A$4:A366,Colony!$J$21:$J$995), 0)),"")</f>
        <v/>
      </c>
      <c r="B367" t="str">
        <f t="array" ref="B367">_xlfn.IFNA(INDEX(Colony!$J$21:$J$995, MATCH(1,COUNTIF(A367, Colony!$J$21:$J$995)*(--(ISBLANK(Colony!$L$21:$L$995))), 0)),"")</f>
        <v/>
      </c>
      <c r="C367" t="str">
        <f t="array" ref="C367">IF(A367=0,0,IF(B367="","",SUM(COUNTIF(A367, Colony!$J$21:$J$995)*(--(ISBLANK(Colony!$L$21:$L$995))))))</f>
        <v/>
      </c>
      <c r="D367" t="str">
        <f t="array" ref="D367">_xlfn.IFNA(INDEX(Colony!$N$21:$N$995, MATCH(1,COUNTIF(A367, Colony!$J$21:$J$995)*(--(ISBLANK(Colony!$L$21:$L$995))), 0)),"")</f>
        <v/>
      </c>
      <c r="E367" t="str">
        <f t="array" ref="E367">_xlfn.IFNA(INDEX(Colony!$F$21:$F$995, MATCH(1,COUNTIF(B367, Colony!$J$21:$J$995)*(--(ISBLANK(Colony!$L$21:$L$995))), 0)),"")</f>
        <v/>
      </c>
      <c r="F367">
        <f t="shared" si="8"/>
        <v>0</v>
      </c>
    </row>
    <row r="368" spans="1:6" x14ac:dyDescent="0.25">
      <c r="A368" t="str">
        <f t="array" ref="A368">_xlfn.IFNA(INDEX(Colony!$J$21:$J$995, MATCH(0, COUNTIF(A$4:A367,Colony!$J$21:$J$995), 0)),"")</f>
        <v/>
      </c>
      <c r="B368" t="str">
        <f t="array" ref="B368">_xlfn.IFNA(INDEX(Colony!$J$21:$J$995, MATCH(1,COUNTIF(A368, Colony!$J$21:$J$995)*(--(ISBLANK(Colony!$L$21:$L$995))), 0)),"")</f>
        <v/>
      </c>
      <c r="C368" t="str">
        <f t="array" ref="C368">IF(A368=0,0,IF(B368="","",SUM(COUNTIF(A368, Colony!$J$21:$J$995)*(--(ISBLANK(Colony!$L$21:$L$995))))))</f>
        <v/>
      </c>
      <c r="D368" t="str">
        <f t="array" ref="D368">_xlfn.IFNA(INDEX(Colony!$N$21:$N$995, MATCH(1,COUNTIF(A368, Colony!$J$21:$J$995)*(--(ISBLANK(Colony!$L$21:$L$995))), 0)),"")</f>
        <v/>
      </c>
      <c r="E368" t="str">
        <f t="array" ref="E368">_xlfn.IFNA(INDEX(Colony!$F$21:$F$995, MATCH(1,COUNTIF(B368, Colony!$J$21:$J$995)*(--(ISBLANK(Colony!$L$21:$L$995))), 0)),"")</f>
        <v/>
      </c>
      <c r="F368">
        <f t="shared" si="8"/>
        <v>0</v>
      </c>
    </row>
    <row r="369" spans="1:6" x14ac:dyDescent="0.25">
      <c r="A369" t="str">
        <f t="array" ref="A369">_xlfn.IFNA(INDEX(Colony!$J$21:$J$995, MATCH(0, COUNTIF(A$4:A368,Colony!$J$21:$J$995), 0)),"")</f>
        <v/>
      </c>
      <c r="B369" t="str">
        <f t="array" ref="B369">_xlfn.IFNA(INDEX(Colony!$J$21:$J$995, MATCH(1,COUNTIF(A369, Colony!$J$21:$J$995)*(--(ISBLANK(Colony!$L$21:$L$995))), 0)),"")</f>
        <v/>
      </c>
      <c r="C369" t="str">
        <f t="array" ref="C369">IF(A369=0,0,IF(B369="","",SUM(COUNTIF(A369, Colony!$J$21:$J$995)*(--(ISBLANK(Colony!$L$21:$L$995))))))</f>
        <v/>
      </c>
      <c r="D369" t="str">
        <f t="array" ref="D369">_xlfn.IFNA(INDEX(Colony!$N$21:$N$995, MATCH(1,COUNTIF(A369, Colony!$J$21:$J$995)*(--(ISBLANK(Colony!$L$21:$L$995))), 0)),"")</f>
        <v/>
      </c>
      <c r="E369" t="str">
        <f t="array" ref="E369">_xlfn.IFNA(INDEX(Colony!$F$21:$F$995, MATCH(1,COUNTIF(B369, Colony!$J$21:$J$995)*(--(ISBLANK(Colony!$L$21:$L$995))), 0)),"")</f>
        <v/>
      </c>
      <c r="F369">
        <f t="shared" si="8"/>
        <v>0</v>
      </c>
    </row>
    <row r="370" spans="1:6" x14ac:dyDescent="0.25">
      <c r="A370" t="str">
        <f t="array" ref="A370">_xlfn.IFNA(INDEX(Colony!$J$21:$J$995, MATCH(0, COUNTIF(A$4:A369,Colony!$J$21:$J$995), 0)),"")</f>
        <v/>
      </c>
      <c r="B370" t="str">
        <f t="array" ref="B370">_xlfn.IFNA(INDEX(Colony!$J$21:$J$995, MATCH(1,COUNTIF(A370, Colony!$J$21:$J$995)*(--(ISBLANK(Colony!$L$21:$L$995))), 0)),"")</f>
        <v/>
      </c>
      <c r="C370" t="str">
        <f t="array" ref="C370">IF(A370=0,0,IF(B370="","",SUM(COUNTIF(A370, Colony!$J$21:$J$995)*(--(ISBLANK(Colony!$L$21:$L$995))))))</f>
        <v/>
      </c>
      <c r="D370" t="str">
        <f t="array" ref="D370">_xlfn.IFNA(INDEX(Colony!$N$21:$N$995, MATCH(1,COUNTIF(A370, Colony!$J$21:$J$995)*(--(ISBLANK(Colony!$L$21:$L$995))), 0)),"")</f>
        <v/>
      </c>
      <c r="E370" t="str">
        <f t="array" ref="E370">_xlfn.IFNA(INDEX(Colony!$F$21:$F$995, MATCH(1,COUNTIF(B370, Colony!$J$21:$J$995)*(--(ISBLANK(Colony!$L$21:$L$995))), 0)),"")</f>
        <v/>
      </c>
      <c r="F370">
        <f t="shared" si="8"/>
        <v>0</v>
      </c>
    </row>
    <row r="371" spans="1:6" x14ac:dyDescent="0.25">
      <c r="A371" t="str">
        <f t="array" ref="A371">_xlfn.IFNA(INDEX(Colony!$J$21:$J$995, MATCH(0, COUNTIF(A$4:A370,Colony!$J$21:$J$995), 0)),"")</f>
        <v/>
      </c>
      <c r="B371" t="str">
        <f t="array" ref="B371">_xlfn.IFNA(INDEX(Colony!$J$21:$J$995, MATCH(1,COUNTIF(A371, Colony!$J$21:$J$995)*(--(ISBLANK(Colony!$L$21:$L$995))), 0)),"")</f>
        <v/>
      </c>
      <c r="C371" t="str">
        <f t="array" ref="C371">IF(A371=0,0,IF(B371="","",SUM(COUNTIF(A371, Colony!$J$21:$J$995)*(--(ISBLANK(Colony!$L$21:$L$995))))))</f>
        <v/>
      </c>
      <c r="D371" t="str">
        <f t="array" ref="D371">_xlfn.IFNA(INDEX(Colony!$N$21:$N$995, MATCH(1,COUNTIF(A371, Colony!$J$21:$J$995)*(--(ISBLANK(Colony!$L$21:$L$995))), 0)),"")</f>
        <v/>
      </c>
      <c r="E371" t="str">
        <f t="array" ref="E371">_xlfn.IFNA(INDEX(Colony!$F$21:$F$995, MATCH(1,COUNTIF(B371, Colony!$J$21:$J$995)*(--(ISBLANK(Colony!$L$21:$L$995))), 0)),"")</f>
        <v/>
      </c>
      <c r="F371">
        <f t="shared" si="8"/>
        <v>0</v>
      </c>
    </row>
    <row r="372" spans="1:6" x14ac:dyDescent="0.25">
      <c r="A372" t="str">
        <f t="array" ref="A372">_xlfn.IFNA(INDEX(Colony!$J$21:$J$995, MATCH(0, COUNTIF(A$4:A371,Colony!$J$21:$J$995), 0)),"")</f>
        <v/>
      </c>
      <c r="B372" t="str">
        <f t="array" ref="B372">_xlfn.IFNA(INDEX(Colony!$J$21:$J$995, MATCH(1,COUNTIF(A372, Colony!$J$21:$J$995)*(--(ISBLANK(Colony!$L$21:$L$995))), 0)),"")</f>
        <v/>
      </c>
      <c r="C372" t="str">
        <f t="array" ref="C372">IF(A372=0,0,IF(B372="","",SUM(COUNTIF(A372, Colony!$J$21:$J$995)*(--(ISBLANK(Colony!$L$21:$L$995))))))</f>
        <v/>
      </c>
      <c r="D372" t="str">
        <f t="array" ref="D372">_xlfn.IFNA(INDEX(Colony!$N$21:$N$995, MATCH(1,COUNTIF(A372, Colony!$J$21:$J$995)*(--(ISBLANK(Colony!$L$21:$L$995))), 0)),"")</f>
        <v/>
      </c>
      <c r="E372" t="str">
        <f t="array" ref="E372">_xlfn.IFNA(INDEX(Colony!$F$21:$F$995, MATCH(1,COUNTIF(B372, Colony!$J$21:$J$995)*(--(ISBLANK(Colony!$L$21:$L$995))), 0)),"")</f>
        <v/>
      </c>
      <c r="F372">
        <f t="shared" si="8"/>
        <v>0</v>
      </c>
    </row>
    <row r="373" spans="1:6" x14ac:dyDescent="0.25">
      <c r="A373" t="str">
        <f t="array" ref="A373">_xlfn.IFNA(INDEX(Colony!$J$21:$J$995, MATCH(0, COUNTIF(A$4:A372,Colony!$J$21:$J$995), 0)),"")</f>
        <v/>
      </c>
      <c r="B373" t="str">
        <f t="array" ref="B373">_xlfn.IFNA(INDEX(Colony!$J$21:$J$995, MATCH(1,COUNTIF(A373, Colony!$J$21:$J$995)*(--(ISBLANK(Colony!$L$21:$L$995))), 0)),"")</f>
        <v/>
      </c>
      <c r="C373" t="str">
        <f t="array" ref="C373">IF(A373=0,0,IF(B373="","",SUM(COUNTIF(A373, Colony!$J$21:$J$995)*(--(ISBLANK(Colony!$L$21:$L$995))))))</f>
        <v/>
      </c>
      <c r="D373" t="str">
        <f t="array" ref="D373">_xlfn.IFNA(INDEX(Colony!$N$21:$N$995, MATCH(1,COUNTIF(A373, Colony!$J$21:$J$995)*(--(ISBLANK(Colony!$L$21:$L$995))), 0)),"")</f>
        <v/>
      </c>
      <c r="E373" t="str">
        <f t="array" ref="E373">_xlfn.IFNA(INDEX(Colony!$F$21:$F$995, MATCH(1,COUNTIF(B373, Colony!$J$21:$J$995)*(--(ISBLANK(Colony!$L$21:$L$995))), 0)),"")</f>
        <v/>
      </c>
      <c r="F373">
        <f t="shared" si="8"/>
        <v>0</v>
      </c>
    </row>
    <row r="374" spans="1:6" x14ac:dyDescent="0.25">
      <c r="A374" t="str">
        <f t="array" ref="A374">_xlfn.IFNA(INDEX(Colony!$J$21:$J$995, MATCH(0, COUNTIF(A$4:A373,Colony!$J$21:$J$995), 0)),"")</f>
        <v/>
      </c>
      <c r="B374" t="str">
        <f t="array" ref="B374">_xlfn.IFNA(INDEX(Colony!$J$21:$J$995, MATCH(1,COUNTIF(A374, Colony!$J$21:$J$995)*(--(ISBLANK(Colony!$L$21:$L$995))), 0)),"")</f>
        <v/>
      </c>
      <c r="C374" t="str">
        <f t="array" ref="C374">IF(A374=0,0,IF(B374="","",SUM(COUNTIF(A374, Colony!$J$21:$J$995)*(--(ISBLANK(Colony!$L$21:$L$995))))))</f>
        <v/>
      </c>
      <c r="D374" t="str">
        <f t="array" ref="D374">_xlfn.IFNA(INDEX(Colony!$N$21:$N$995, MATCH(1,COUNTIF(A374, Colony!$J$21:$J$995)*(--(ISBLANK(Colony!$L$21:$L$995))), 0)),"")</f>
        <v/>
      </c>
      <c r="E374" t="str">
        <f t="array" ref="E374">_xlfn.IFNA(INDEX(Colony!$F$21:$F$995, MATCH(1,COUNTIF(B374, Colony!$J$21:$J$995)*(--(ISBLANK(Colony!$L$21:$L$995))), 0)),"")</f>
        <v/>
      </c>
      <c r="F374">
        <f t="shared" si="8"/>
        <v>0</v>
      </c>
    </row>
    <row r="375" spans="1:6" x14ac:dyDescent="0.25">
      <c r="A375" t="str">
        <f t="array" ref="A375">_xlfn.IFNA(INDEX(Colony!$J$21:$J$995, MATCH(0, COUNTIF(A$4:A374,Colony!$J$21:$J$995), 0)),"")</f>
        <v/>
      </c>
      <c r="B375" t="str">
        <f t="array" ref="B375">_xlfn.IFNA(INDEX(Colony!$J$21:$J$995, MATCH(1,COUNTIF(A375, Colony!$J$21:$J$995)*(--(ISBLANK(Colony!$L$21:$L$995))), 0)),"")</f>
        <v/>
      </c>
      <c r="C375" t="str">
        <f t="array" ref="C375">IF(A375=0,0,IF(B375="","",SUM(COUNTIF(A375, Colony!$J$21:$J$995)*(--(ISBLANK(Colony!$L$21:$L$995))))))</f>
        <v/>
      </c>
      <c r="D375" t="str">
        <f t="array" ref="D375">_xlfn.IFNA(INDEX(Colony!$N$21:$N$995, MATCH(1,COUNTIF(A375, Colony!$J$21:$J$995)*(--(ISBLANK(Colony!$L$21:$L$995))), 0)),"")</f>
        <v/>
      </c>
      <c r="E375" t="str">
        <f t="array" ref="E375">_xlfn.IFNA(INDEX(Colony!$F$21:$F$995, MATCH(1,COUNTIF(B375, Colony!$J$21:$J$995)*(--(ISBLANK(Colony!$L$21:$L$995))), 0)),"")</f>
        <v/>
      </c>
      <c r="F375">
        <f t="shared" si="8"/>
        <v>0</v>
      </c>
    </row>
    <row r="376" spans="1:6" x14ac:dyDescent="0.25">
      <c r="A376" t="str">
        <f t="array" ref="A376">_xlfn.IFNA(INDEX(Colony!$J$21:$J$995, MATCH(0, COUNTIF(A$4:A375,Colony!$J$21:$J$995), 0)),"")</f>
        <v/>
      </c>
      <c r="B376" t="str">
        <f t="array" ref="B376">_xlfn.IFNA(INDEX(Colony!$J$21:$J$995, MATCH(1,COUNTIF(A376, Colony!$J$21:$J$995)*(--(ISBLANK(Colony!$L$21:$L$995))), 0)),"")</f>
        <v/>
      </c>
      <c r="C376" t="str">
        <f t="array" ref="C376">IF(A376=0,0,IF(B376="","",SUM(COUNTIF(A376, Colony!$J$21:$J$995)*(--(ISBLANK(Colony!$L$21:$L$995))))))</f>
        <v/>
      </c>
      <c r="D376" t="str">
        <f t="array" ref="D376">_xlfn.IFNA(INDEX(Colony!$N$21:$N$995, MATCH(1,COUNTIF(A376, Colony!$J$21:$J$995)*(--(ISBLANK(Colony!$L$21:$L$995))), 0)),"")</f>
        <v/>
      </c>
      <c r="E376" t="str">
        <f t="array" ref="E376">_xlfn.IFNA(INDEX(Colony!$F$21:$F$995, MATCH(1,COUNTIF(B376, Colony!$J$21:$J$995)*(--(ISBLANK(Colony!$L$21:$L$995))), 0)),"")</f>
        <v/>
      </c>
      <c r="F376">
        <f t="shared" si="8"/>
        <v>0</v>
      </c>
    </row>
    <row r="377" spans="1:6" x14ac:dyDescent="0.25">
      <c r="A377" t="str">
        <f t="array" ref="A377">_xlfn.IFNA(INDEX(Colony!$J$21:$J$995, MATCH(0, COUNTIF(A$4:A376,Colony!$J$21:$J$995), 0)),"")</f>
        <v/>
      </c>
      <c r="B377" t="str">
        <f t="array" ref="B377">_xlfn.IFNA(INDEX(Colony!$J$21:$J$995, MATCH(1,COUNTIF(A377, Colony!$J$21:$J$995)*(--(ISBLANK(Colony!$L$21:$L$995))), 0)),"")</f>
        <v/>
      </c>
      <c r="C377" t="str">
        <f t="array" ref="C377">IF(A377=0,0,IF(B377="","",SUM(COUNTIF(A377, Colony!$J$21:$J$995)*(--(ISBLANK(Colony!$L$21:$L$995))))))</f>
        <v/>
      </c>
      <c r="D377" t="str">
        <f t="array" ref="D377">_xlfn.IFNA(INDEX(Colony!$N$21:$N$995, MATCH(1,COUNTIF(A377, Colony!$J$21:$J$995)*(--(ISBLANK(Colony!$L$21:$L$995))), 0)),"")</f>
        <v/>
      </c>
      <c r="E377" t="str">
        <f t="array" ref="E377">_xlfn.IFNA(INDEX(Colony!$F$21:$F$995, MATCH(1,COUNTIF(B377, Colony!$J$21:$J$995)*(--(ISBLANK(Colony!$L$21:$L$995))), 0)),"")</f>
        <v/>
      </c>
      <c r="F377">
        <f t="shared" si="8"/>
        <v>0</v>
      </c>
    </row>
    <row r="378" spans="1:6" x14ac:dyDescent="0.25">
      <c r="A378" t="str">
        <f t="array" ref="A378">_xlfn.IFNA(INDEX(Colony!$J$21:$J$995, MATCH(0, COUNTIF(A$4:A377,Colony!$J$21:$J$995), 0)),"")</f>
        <v/>
      </c>
      <c r="B378" t="str">
        <f t="array" ref="B378">_xlfn.IFNA(INDEX(Colony!$J$21:$J$995, MATCH(1,COUNTIF(A378, Colony!$J$21:$J$995)*(--(ISBLANK(Colony!$L$21:$L$995))), 0)),"")</f>
        <v/>
      </c>
      <c r="C378" t="str">
        <f t="array" ref="C378">IF(A378=0,0,IF(B378="","",SUM(COUNTIF(A378, Colony!$J$21:$J$995)*(--(ISBLANK(Colony!$L$21:$L$995))))))</f>
        <v/>
      </c>
      <c r="D378" t="str">
        <f t="array" ref="D378">_xlfn.IFNA(INDEX(Colony!$N$21:$N$995, MATCH(1,COUNTIF(A378, Colony!$J$21:$J$995)*(--(ISBLANK(Colony!$L$21:$L$995))), 0)),"")</f>
        <v/>
      </c>
      <c r="E378" t="str">
        <f t="array" ref="E378">_xlfn.IFNA(INDEX(Colony!$F$21:$F$995, MATCH(1,COUNTIF(B378, Colony!$J$21:$J$995)*(--(ISBLANK(Colony!$L$21:$L$995))), 0)),"")</f>
        <v/>
      </c>
      <c r="F378">
        <f t="shared" si="8"/>
        <v>0</v>
      </c>
    </row>
    <row r="379" spans="1:6" x14ac:dyDescent="0.25">
      <c r="A379" t="str">
        <f t="array" ref="A379">_xlfn.IFNA(INDEX(Colony!$J$21:$J$995, MATCH(0, COUNTIF(A$4:A378,Colony!$J$21:$J$995), 0)),"")</f>
        <v/>
      </c>
      <c r="B379" t="str">
        <f t="array" ref="B379">_xlfn.IFNA(INDEX(Colony!$J$21:$J$995, MATCH(1,COUNTIF(A379, Colony!$J$21:$J$995)*(--(ISBLANK(Colony!$L$21:$L$995))), 0)),"")</f>
        <v/>
      </c>
      <c r="C379" t="str">
        <f t="array" ref="C379">IF(A379=0,0,IF(B379="","",SUM(COUNTIF(A379, Colony!$J$21:$J$995)*(--(ISBLANK(Colony!$L$21:$L$995))))))</f>
        <v/>
      </c>
      <c r="D379" t="str">
        <f t="array" ref="D379">_xlfn.IFNA(INDEX(Colony!$N$21:$N$995, MATCH(1,COUNTIF(A379, Colony!$J$21:$J$995)*(--(ISBLANK(Colony!$L$21:$L$995))), 0)),"")</f>
        <v/>
      </c>
      <c r="E379" t="str">
        <f t="array" ref="E379">_xlfn.IFNA(INDEX(Colony!$F$21:$F$995, MATCH(1,COUNTIF(B379, Colony!$J$21:$J$995)*(--(ISBLANK(Colony!$L$21:$L$995))), 0)),"")</f>
        <v/>
      </c>
      <c r="F379">
        <f t="shared" si="8"/>
        <v>0</v>
      </c>
    </row>
    <row r="380" spans="1:6" x14ac:dyDescent="0.25">
      <c r="A380" t="str">
        <f t="array" ref="A380">_xlfn.IFNA(INDEX(Colony!$J$21:$J$995, MATCH(0, COUNTIF(A$4:A379,Colony!$J$21:$J$995), 0)),"")</f>
        <v/>
      </c>
      <c r="B380" t="str">
        <f t="array" ref="B380">_xlfn.IFNA(INDEX(Colony!$J$21:$J$995, MATCH(1,COUNTIF(A380, Colony!$J$21:$J$995)*(--(ISBLANK(Colony!$L$21:$L$995))), 0)),"")</f>
        <v/>
      </c>
      <c r="C380" t="str">
        <f t="array" ref="C380">IF(A380=0,0,IF(B380="","",SUM(COUNTIF(A380, Colony!$J$21:$J$995)*(--(ISBLANK(Colony!$L$21:$L$995))))))</f>
        <v/>
      </c>
      <c r="D380" t="str">
        <f t="array" ref="D380">_xlfn.IFNA(INDEX(Colony!$N$21:$N$995, MATCH(1,COUNTIF(A380, Colony!$J$21:$J$995)*(--(ISBLANK(Colony!$L$21:$L$995))), 0)),"")</f>
        <v/>
      </c>
      <c r="E380" t="str">
        <f t="array" ref="E380">_xlfn.IFNA(INDEX(Colony!$F$21:$F$995, MATCH(1,COUNTIF(B380, Colony!$J$21:$J$995)*(--(ISBLANK(Colony!$L$21:$L$995))), 0)),"")</f>
        <v/>
      </c>
      <c r="F380">
        <f t="shared" si="8"/>
        <v>0</v>
      </c>
    </row>
    <row r="381" spans="1:6" x14ac:dyDescent="0.25">
      <c r="A381" t="str">
        <f t="array" ref="A381">_xlfn.IFNA(INDEX(Colony!$J$21:$J$995, MATCH(0, COUNTIF(A$4:A380,Colony!$J$21:$J$995), 0)),"")</f>
        <v/>
      </c>
      <c r="B381" t="str">
        <f t="array" ref="B381">_xlfn.IFNA(INDEX(Colony!$J$21:$J$995, MATCH(1,COUNTIF(A381, Colony!$J$21:$J$995)*(--(ISBLANK(Colony!$L$21:$L$995))), 0)),"")</f>
        <v/>
      </c>
      <c r="C381" t="str">
        <f t="array" ref="C381">IF(A381=0,0,IF(B381="","",SUM(COUNTIF(A381, Colony!$J$21:$J$995)*(--(ISBLANK(Colony!$L$21:$L$995))))))</f>
        <v/>
      </c>
      <c r="D381" t="str">
        <f t="array" ref="D381">_xlfn.IFNA(INDEX(Colony!$N$21:$N$995, MATCH(1,COUNTIF(A381, Colony!$J$21:$J$995)*(--(ISBLANK(Colony!$L$21:$L$995))), 0)),"")</f>
        <v/>
      </c>
      <c r="E381" t="str">
        <f t="array" ref="E381">_xlfn.IFNA(INDEX(Colony!$F$21:$F$995, MATCH(1,COUNTIF(B381, Colony!$J$21:$J$995)*(--(ISBLANK(Colony!$L$21:$L$995))), 0)),"")</f>
        <v/>
      </c>
      <c r="F381">
        <f t="shared" si="8"/>
        <v>0</v>
      </c>
    </row>
    <row r="382" spans="1:6" x14ac:dyDescent="0.25">
      <c r="A382" t="str">
        <f t="array" ref="A382">_xlfn.IFNA(INDEX(Colony!$J$21:$J$995, MATCH(0, COUNTIF(A$4:A381,Colony!$J$21:$J$995), 0)),"")</f>
        <v/>
      </c>
      <c r="B382" t="str">
        <f t="array" ref="B382">_xlfn.IFNA(INDEX(Colony!$J$21:$J$995, MATCH(1,COUNTIF(A382, Colony!$J$21:$J$995)*(--(ISBLANK(Colony!$L$21:$L$995))), 0)),"")</f>
        <v/>
      </c>
      <c r="C382" t="str">
        <f t="array" ref="C382">IF(A382=0,0,IF(B382="","",SUM(COUNTIF(A382, Colony!$J$21:$J$995)*(--(ISBLANK(Colony!$L$21:$L$995))))))</f>
        <v/>
      </c>
      <c r="D382" t="str">
        <f t="array" ref="D382">_xlfn.IFNA(INDEX(Colony!$N$21:$N$995, MATCH(1,COUNTIF(A382, Colony!$J$21:$J$995)*(--(ISBLANK(Colony!$L$21:$L$995))), 0)),"")</f>
        <v/>
      </c>
      <c r="E382" t="str">
        <f t="array" ref="E382">_xlfn.IFNA(INDEX(Colony!$F$21:$F$995, MATCH(1,COUNTIF(B382, Colony!$J$21:$J$995)*(--(ISBLANK(Colony!$L$21:$L$995))), 0)),"")</f>
        <v/>
      </c>
      <c r="F382">
        <f t="shared" si="8"/>
        <v>0</v>
      </c>
    </row>
    <row r="383" spans="1:6" x14ac:dyDescent="0.25">
      <c r="A383" t="str">
        <f t="array" ref="A383">_xlfn.IFNA(INDEX(Colony!$J$21:$J$995, MATCH(0, COUNTIF(A$4:A382,Colony!$J$21:$J$995), 0)),"")</f>
        <v/>
      </c>
      <c r="B383" t="str">
        <f t="array" ref="B383">_xlfn.IFNA(INDEX(Colony!$J$21:$J$995, MATCH(1,COUNTIF(A383, Colony!$J$21:$J$995)*(--(ISBLANK(Colony!$L$21:$L$995))), 0)),"")</f>
        <v/>
      </c>
      <c r="C383" t="str">
        <f t="array" ref="C383">IF(A383=0,0,IF(B383="","",SUM(COUNTIF(A383, Colony!$J$21:$J$995)*(--(ISBLANK(Colony!$L$21:$L$995))))))</f>
        <v/>
      </c>
      <c r="D383" t="str">
        <f t="array" ref="D383">_xlfn.IFNA(INDEX(Colony!$N$21:$N$995, MATCH(1,COUNTIF(A383, Colony!$J$21:$J$995)*(--(ISBLANK(Colony!$L$21:$L$995))), 0)),"")</f>
        <v/>
      </c>
      <c r="E383" t="str">
        <f t="array" ref="E383">_xlfn.IFNA(INDEX(Colony!$F$21:$F$995, MATCH(1,COUNTIF(B383, Colony!$J$21:$J$995)*(--(ISBLANK(Colony!$L$21:$L$995))), 0)),"")</f>
        <v/>
      </c>
      <c r="F383">
        <f t="shared" si="8"/>
        <v>0</v>
      </c>
    </row>
    <row r="384" spans="1:6" x14ac:dyDescent="0.25">
      <c r="A384" t="str">
        <f t="array" ref="A384">_xlfn.IFNA(INDEX(Colony!$J$21:$J$995, MATCH(0, COUNTIF(A$4:A383,Colony!$J$21:$J$995), 0)),"")</f>
        <v/>
      </c>
      <c r="B384" t="str">
        <f t="array" ref="B384">_xlfn.IFNA(INDEX(Colony!$J$21:$J$995, MATCH(1,COUNTIF(A384, Colony!$J$21:$J$995)*(--(ISBLANK(Colony!$L$21:$L$995))), 0)),"")</f>
        <v/>
      </c>
      <c r="C384" t="str">
        <f t="array" ref="C384">IF(A384=0,0,IF(B384="","",SUM(COUNTIF(A384, Colony!$J$21:$J$995)*(--(ISBLANK(Colony!$L$21:$L$995))))))</f>
        <v/>
      </c>
      <c r="D384" t="str">
        <f t="array" ref="D384">_xlfn.IFNA(INDEX(Colony!$N$21:$N$995, MATCH(1,COUNTIF(A384, Colony!$J$21:$J$995)*(--(ISBLANK(Colony!$L$21:$L$995))), 0)),"")</f>
        <v/>
      </c>
      <c r="E384" t="str">
        <f t="array" ref="E384">_xlfn.IFNA(INDEX(Colony!$F$21:$F$995, MATCH(1,COUNTIF(B384, Colony!$J$21:$J$995)*(--(ISBLANK(Colony!$L$21:$L$995))), 0)),"")</f>
        <v/>
      </c>
      <c r="F384">
        <f t="shared" si="8"/>
        <v>0</v>
      </c>
    </row>
    <row r="385" spans="1:6" x14ac:dyDescent="0.25">
      <c r="A385" t="str">
        <f t="array" ref="A385">_xlfn.IFNA(INDEX(Colony!$J$21:$J$995, MATCH(0, COUNTIF(A$4:A384,Colony!$J$21:$J$995), 0)),"")</f>
        <v/>
      </c>
      <c r="B385" t="str">
        <f t="array" ref="B385">_xlfn.IFNA(INDEX(Colony!$J$21:$J$995, MATCH(1,COUNTIF(A385, Colony!$J$21:$J$995)*(--(ISBLANK(Colony!$L$21:$L$995))), 0)),"")</f>
        <v/>
      </c>
      <c r="C385" t="str">
        <f t="array" ref="C385">IF(A385=0,0,IF(B385="","",SUM(COUNTIF(A385, Colony!$J$21:$J$995)*(--(ISBLANK(Colony!$L$21:$L$995))))))</f>
        <v/>
      </c>
      <c r="D385" t="str">
        <f t="array" ref="D385">_xlfn.IFNA(INDEX(Colony!$N$21:$N$995, MATCH(1,COUNTIF(A385, Colony!$J$21:$J$995)*(--(ISBLANK(Colony!$L$21:$L$995))), 0)),"")</f>
        <v/>
      </c>
      <c r="E385" t="str">
        <f t="array" ref="E385">_xlfn.IFNA(INDEX(Colony!$F$21:$F$995, MATCH(1,COUNTIF(B385, Colony!$J$21:$J$995)*(--(ISBLANK(Colony!$L$21:$L$995))), 0)),"")</f>
        <v/>
      </c>
      <c r="F385">
        <f t="shared" si="8"/>
        <v>0</v>
      </c>
    </row>
    <row r="386" spans="1:6" x14ac:dyDescent="0.25">
      <c r="A386" t="str">
        <f t="array" ref="A386">_xlfn.IFNA(INDEX(Colony!$J$21:$J$995, MATCH(0, COUNTIF(A$4:A385,Colony!$J$21:$J$995), 0)),"")</f>
        <v/>
      </c>
      <c r="B386" t="str">
        <f t="array" ref="B386">_xlfn.IFNA(INDEX(Colony!$J$21:$J$995, MATCH(1,COUNTIF(A386, Colony!$J$21:$J$995)*(--(ISBLANK(Colony!$L$21:$L$995))), 0)),"")</f>
        <v/>
      </c>
      <c r="C386" t="str">
        <f t="array" ref="C386">IF(A386=0,0,IF(B386="","",SUM(COUNTIF(A386, Colony!$J$21:$J$995)*(--(ISBLANK(Colony!$L$21:$L$995))))))</f>
        <v/>
      </c>
      <c r="D386" t="str">
        <f t="array" ref="D386">_xlfn.IFNA(INDEX(Colony!$N$21:$N$995, MATCH(1,COUNTIF(A386, Colony!$J$21:$J$995)*(--(ISBLANK(Colony!$L$21:$L$995))), 0)),"")</f>
        <v/>
      </c>
      <c r="E386" t="str">
        <f t="array" ref="E386">_xlfn.IFNA(INDEX(Colony!$F$21:$F$995, MATCH(1,COUNTIF(B386, Colony!$J$21:$J$995)*(--(ISBLANK(Colony!$L$21:$L$995))), 0)),"")</f>
        <v/>
      </c>
      <c r="F386">
        <f t="shared" si="8"/>
        <v>0</v>
      </c>
    </row>
    <row r="387" spans="1:6" x14ac:dyDescent="0.25">
      <c r="A387" t="str">
        <f t="array" ref="A387">_xlfn.IFNA(INDEX(Colony!$J$21:$J$995, MATCH(0, COUNTIF(A$4:A386,Colony!$J$21:$J$995), 0)),"")</f>
        <v/>
      </c>
      <c r="B387" t="str">
        <f t="array" ref="B387">_xlfn.IFNA(INDEX(Colony!$J$21:$J$995, MATCH(1,COUNTIF(A387, Colony!$J$21:$J$995)*(--(ISBLANK(Colony!$L$21:$L$995))), 0)),"")</f>
        <v/>
      </c>
      <c r="C387" t="str">
        <f t="array" ref="C387">IF(A387=0,0,IF(B387="","",SUM(COUNTIF(A387, Colony!$J$21:$J$995)*(--(ISBLANK(Colony!$L$21:$L$995))))))</f>
        <v/>
      </c>
      <c r="D387" t="str">
        <f t="array" ref="D387">_xlfn.IFNA(INDEX(Colony!$N$21:$N$995, MATCH(1,COUNTIF(A387, Colony!$J$21:$J$995)*(--(ISBLANK(Colony!$L$21:$L$995))), 0)),"")</f>
        <v/>
      </c>
      <c r="E387" t="str">
        <f t="array" ref="E387">_xlfn.IFNA(INDEX(Colony!$F$21:$F$995, MATCH(1,COUNTIF(B387, Colony!$J$21:$J$995)*(--(ISBLANK(Colony!$L$21:$L$995))), 0)),"")</f>
        <v/>
      </c>
      <c r="F387">
        <f t="shared" si="8"/>
        <v>0</v>
      </c>
    </row>
    <row r="388" spans="1:6" x14ac:dyDescent="0.25">
      <c r="A388" t="str">
        <f t="array" ref="A388">_xlfn.IFNA(INDEX(Colony!$J$21:$J$995, MATCH(0, COUNTIF(A$4:A387,Colony!$J$21:$J$995), 0)),"")</f>
        <v/>
      </c>
      <c r="B388" t="str">
        <f t="array" ref="B388">_xlfn.IFNA(INDEX(Colony!$J$21:$J$995, MATCH(1,COUNTIF(A388, Colony!$J$21:$J$995)*(--(ISBLANK(Colony!$L$21:$L$995))), 0)),"")</f>
        <v/>
      </c>
      <c r="C388" t="str">
        <f t="array" ref="C388">IF(A388=0,0,IF(B388="","",SUM(COUNTIF(A388, Colony!$J$21:$J$995)*(--(ISBLANK(Colony!$L$21:$L$995))))))</f>
        <v/>
      </c>
      <c r="D388" t="str">
        <f t="array" ref="D388">_xlfn.IFNA(INDEX(Colony!$N$21:$N$995, MATCH(1,COUNTIF(A388, Colony!$J$21:$J$995)*(--(ISBLANK(Colony!$L$21:$L$995))), 0)),"")</f>
        <v/>
      </c>
      <c r="E388" t="str">
        <f t="array" ref="E388">_xlfn.IFNA(INDEX(Colony!$F$21:$F$995, MATCH(1,COUNTIF(B388, Colony!$J$21:$J$995)*(--(ISBLANK(Colony!$L$21:$L$995))), 0)),"")</f>
        <v/>
      </c>
      <c r="F388">
        <f t="shared" si="8"/>
        <v>0</v>
      </c>
    </row>
    <row r="389" spans="1:6" x14ac:dyDescent="0.25">
      <c r="A389" t="str">
        <f t="array" ref="A389">_xlfn.IFNA(INDEX(Colony!$J$21:$J$995, MATCH(0, COUNTIF(A$4:A388,Colony!$J$21:$J$995), 0)),"")</f>
        <v/>
      </c>
      <c r="B389" t="str">
        <f t="array" ref="B389">_xlfn.IFNA(INDEX(Colony!$J$21:$J$995, MATCH(1,COUNTIF(A389, Colony!$J$21:$J$995)*(--(ISBLANK(Colony!$L$21:$L$995))), 0)),"")</f>
        <v/>
      </c>
      <c r="C389" t="str">
        <f t="array" ref="C389">IF(A389=0,0,IF(B389="","",SUM(COUNTIF(A389, Colony!$J$21:$J$995)*(--(ISBLANK(Colony!$L$21:$L$995))))))</f>
        <v/>
      </c>
      <c r="D389" t="str">
        <f t="array" ref="D389">_xlfn.IFNA(INDEX(Colony!$N$21:$N$995, MATCH(1,COUNTIF(A389, Colony!$J$21:$J$995)*(--(ISBLANK(Colony!$L$21:$L$995))), 0)),"")</f>
        <v/>
      </c>
      <c r="E389" t="str">
        <f t="array" ref="E389">_xlfn.IFNA(INDEX(Colony!$F$21:$F$995, MATCH(1,COUNTIF(B389, Colony!$J$21:$J$995)*(--(ISBLANK(Colony!$L$21:$L$995))), 0)),"")</f>
        <v/>
      </c>
      <c r="F389">
        <f t="shared" ref="F389:F452" si="9">IF(OR(B389&gt;$B$5,B389&lt;9999),1,0)</f>
        <v>0</v>
      </c>
    </row>
    <row r="390" spans="1:6" x14ac:dyDescent="0.25">
      <c r="A390" t="str">
        <f t="array" ref="A390">_xlfn.IFNA(INDEX(Colony!$J$21:$J$995, MATCH(0, COUNTIF(A$4:A389,Colony!$J$21:$J$995), 0)),"")</f>
        <v/>
      </c>
      <c r="B390" t="str">
        <f t="array" ref="B390">_xlfn.IFNA(INDEX(Colony!$J$21:$J$995, MATCH(1,COUNTIF(A390, Colony!$J$21:$J$995)*(--(ISBLANK(Colony!$L$21:$L$995))), 0)),"")</f>
        <v/>
      </c>
      <c r="C390" t="str">
        <f t="array" ref="C390">IF(A390=0,0,IF(B390="","",SUM(COUNTIF(A390, Colony!$J$21:$J$995)*(--(ISBLANK(Colony!$L$21:$L$995))))))</f>
        <v/>
      </c>
      <c r="D390" t="str">
        <f t="array" ref="D390">_xlfn.IFNA(INDEX(Colony!$N$21:$N$995, MATCH(1,COUNTIF(A390, Colony!$J$21:$J$995)*(--(ISBLANK(Colony!$L$21:$L$995))), 0)),"")</f>
        <v/>
      </c>
      <c r="E390" t="str">
        <f t="array" ref="E390">_xlfn.IFNA(INDEX(Colony!$F$21:$F$995, MATCH(1,COUNTIF(B390, Colony!$J$21:$J$995)*(--(ISBLANK(Colony!$L$21:$L$995))), 0)),"")</f>
        <v/>
      </c>
      <c r="F390">
        <f t="shared" si="9"/>
        <v>0</v>
      </c>
    </row>
    <row r="391" spans="1:6" x14ac:dyDescent="0.25">
      <c r="A391" t="str">
        <f t="array" ref="A391">_xlfn.IFNA(INDEX(Colony!$J$21:$J$995, MATCH(0, COUNTIF(A$4:A390,Colony!$J$21:$J$995), 0)),"")</f>
        <v/>
      </c>
      <c r="B391" t="str">
        <f t="array" ref="B391">_xlfn.IFNA(INDEX(Colony!$J$21:$J$995, MATCH(1,COUNTIF(A391, Colony!$J$21:$J$995)*(--(ISBLANK(Colony!$L$21:$L$995))), 0)),"")</f>
        <v/>
      </c>
      <c r="C391" t="str">
        <f t="array" ref="C391">IF(A391=0,0,IF(B391="","",SUM(COUNTIF(A391, Colony!$J$21:$J$995)*(--(ISBLANK(Colony!$L$21:$L$995))))))</f>
        <v/>
      </c>
      <c r="D391" t="str">
        <f t="array" ref="D391">_xlfn.IFNA(INDEX(Colony!$N$21:$N$995, MATCH(1,COUNTIF(A391, Colony!$J$21:$J$995)*(--(ISBLANK(Colony!$L$21:$L$995))), 0)),"")</f>
        <v/>
      </c>
      <c r="E391" t="str">
        <f t="array" ref="E391">_xlfn.IFNA(INDEX(Colony!$F$21:$F$995, MATCH(1,COUNTIF(B391, Colony!$J$21:$J$995)*(--(ISBLANK(Colony!$L$21:$L$995))), 0)),"")</f>
        <v/>
      </c>
      <c r="F391">
        <f t="shared" si="9"/>
        <v>0</v>
      </c>
    </row>
    <row r="392" spans="1:6" x14ac:dyDescent="0.25">
      <c r="A392" t="str">
        <f t="array" ref="A392">_xlfn.IFNA(INDEX(Colony!$J$21:$J$995, MATCH(0, COUNTIF(A$4:A391,Colony!$J$21:$J$995), 0)),"")</f>
        <v/>
      </c>
      <c r="B392" t="str">
        <f t="array" ref="B392">_xlfn.IFNA(INDEX(Colony!$J$21:$J$995, MATCH(1,COUNTIF(A392, Colony!$J$21:$J$995)*(--(ISBLANK(Colony!$L$21:$L$995))), 0)),"")</f>
        <v/>
      </c>
      <c r="C392" t="str">
        <f t="array" ref="C392">IF(A392=0,0,IF(B392="","",SUM(COUNTIF(A392, Colony!$J$21:$J$995)*(--(ISBLANK(Colony!$L$21:$L$995))))))</f>
        <v/>
      </c>
      <c r="D392" t="str">
        <f t="array" ref="D392">_xlfn.IFNA(INDEX(Colony!$N$21:$N$995, MATCH(1,COUNTIF(A392, Colony!$J$21:$J$995)*(--(ISBLANK(Colony!$L$21:$L$995))), 0)),"")</f>
        <v/>
      </c>
      <c r="E392" t="str">
        <f t="array" ref="E392">_xlfn.IFNA(INDEX(Colony!$F$21:$F$995, MATCH(1,COUNTIF(B392, Colony!$J$21:$J$995)*(--(ISBLANK(Colony!$L$21:$L$995))), 0)),"")</f>
        <v/>
      </c>
      <c r="F392">
        <f t="shared" si="9"/>
        <v>0</v>
      </c>
    </row>
    <row r="393" spans="1:6" x14ac:dyDescent="0.25">
      <c r="A393" t="str">
        <f t="array" ref="A393">_xlfn.IFNA(INDEX(Colony!$J$21:$J$995, MATCH(0, COUNTIF(A$4:A392,Colony!$J$21:$J$995), 0)),"")</f>
        <v/>
      </c>
      <c r="B393" t="str">
        <f t="array" ref="B393">_xlfn.IFNA(INDEX(Colony!$J$21:$J$995, MATCH(1,COUNTIF(A393, Colony!$J$21:$J$995)*(--(ISBLANK(Colony!$L$21:$L$995))), 0)),"")</f>
        <v/>
      </c>
      <c r="C393" t="str">
        <f t="array" ref="C393">IF(A393=0,0,IF(B393="","",SUM(COUNTIF(A393, Colony!$J$21:$J$995)*(--(ISBLANK(Colony!$L$21:$L$995))))))</f>
        <v/>
      </c>
      <c r="D393" t="str">
        <f t="array" ref="D393">_xlfn.IFNA(INDEX(Colony!$N$21:$N$995, MATCH(1,COUNTIF(A393, Colony!$J$21:$J$995)*(--(ISBLANK(Colony!$L$21:$L$995))), 0)),"")</f>
        <v/>
      </c>
      <c r="E393" t="str">
        <f t="array" ref="E393">_xlfn.IFNA(INDEX(Colony!$F$21:$F$995, MATCH(1,COUNTIF(B393, Colony!$J$21:$J$995)*(--(ISBLANK(Colony!$L$21:$L$995))), 0)),"")</f>
        <v/>
      </c>
      <c r="F393">
        <f t="shared" si="9"/>
        <v>0</v>
      </c>
    </row>
    <row r="394" spans="1:6" x14ac:dyDescent="0.25">
      <c r="A394" t="str">
        <f t="array" ref="A394">_xlfn.IFNA(INDEX(Colony!$J$21:$J$995, MATCH(0, COUNTIF(A$4:A393,Colony!$J$21:$J$995), 0)),"")</f>
        <v/>
      </c>
      <c r="B394" t="str">
        <f t="array" ref="B394">_xlfn.IFNA(INDEX(Colony!$J$21:$J$995, MATCH(1,COUNTIF(A394, Colony!$J$21:$J$995)*(--(ISBLANK(Colony!$L$21:$L$995))), 0)),"")</f>
        <v/>
      </c>
      <c r="C394" t="str">
        <f t="array" ref="C394">IF(A394=0,0,IF(B394="","",SUM(COUNTIF(A394, Colony!$J$21:$J$995)*(--(ISBLANK(Colony!$L$21:$L$995))))))</f>
        <v/>
      </c>
      <c r="D394" t="str">
        <f t="array" ref="D394">_xlfn.IFNA(INDEX(Colony!$N$21:$N$995, MATCH(1,COUNTIF(A394, Colony!$J$21:$J$995)*(--(ISBLANK(Colony!$L$21:$L$995))), 0)),"")</f>
        <v/>
      </c>
      <c r="E394" t="str">
        <f t="array" ref="E394">_xlfn.IFNA(INDEX(Colony!$F$21:$F$995, MATCH(1,COUNTIF(B394, Colony!$J$21:$J$995)*(--(ISBLANK(Colony!$L$21:$L$995))), 0)),"")</f>
        <v/>
      </c>
      <c r="F394">
        <f t="shared" si="9"/>
        <v>0</v>
      </c>
    </row>
    <row r="395" spans="1:6" x14ac:dyDescent="0.25">
      <c r="A395" t="str">
        <f t="array" ref="A395">_xlfn.IFNA(INDEX(Colony!$J$21:$J$995, MATCH(0, COUNTIF(A$4:A394,Colony!$J$21:$J$995), 0)),"")</f>
        <v/>
      </c>
      <c r="B395" t="str">
        <f t="array" ref="B395">_xlfn.IFNA(INDEX(Colony!$J$21:$J$995, MATCH(1,COUNTIF(A395, Colony!$J$21:$J$995)*(--(ISBLANK(Colony!$L$21:$L$995))), 0)),"")</f>
        <v/>
      </c>
      <c r="C395" t="str">
        <f t="array" ref="C395">IF(A395=0,0,IF(B395="","",SUM(COUNTIF(A395, Colony!$J$21:$J$995)*(--(ISBLANK(Colony!$L$21:$L$995))))))</f>
        <v/>
      </c>
      <c r="D395" t="str">
        <f t="array" ref="D395">_xlfn.IFNA(INDEX(Colony!$N$21:$N$995, MATCH(1,COUNTIF(A395, Colony!$J$21:$J$995)*(--(ISBLANK(Colony!$L$21:$L$995))), 0)),"")</f>
        <v/>
      </c>
      <c r="E395" t="str">
        <f t="array" ref="E395">_xlfn.IFNA(INDEX(Colony!$F$21:$F$995, MATCH(1,COUNTIF(B395, Colony!$J$21:$J$995)*(--(ISBLANK(Colony!$L$21:$L$995))), 0)),"")</f>
        <v/>
      </c>
      <c r="F395">
        <f t="shared" si="9"/>
        <v>0</v>
      </c>
    </row>
    <row r="396" spans="1:6" x14ac:dyDescent="0.25">
      <c r="A396" t="str">
        <f t="array" ref="A396">_xlfn.IFNA(INDEX(Colony!$J$21:$J$995, MATCH(0, COUNTIF(A$4:A395,Colony!$J$21:$J$995), 0)),"")</f>
        <v/>
      </c>
      <c r="B396" t="str">
        <f t="array" ref="B396">_xlfn.IFNA(INDEX(Colony!$J$21:$J$995, MATCH(1,COUNTIF(A396, Colony!$J$21:$J$995)*(--(ISBLANK(Colony!$L$21:$L$995))), 0)),"")</f>
        <v/>
      </c>
      <c r="C396" t="str">
        <f t="array" ref="C396">IF(A396=0,0,IF(B396="","",SUM(COUNTIF(A396, Colony!$J$21:$J$995)*(--(ISBLANK(Colony!$L$21:$L$995))))))</f>
        <v/>
      </c>
      <c r="D396" t="str">
        <f t="array" ref="D396">_xlfn.IFNA(INDEX(Colony!$N$21:$N$995, MATCH(1,COUNTIF(A396, Colony!$J$21:$J$995)*(--(ISBLANK(Colony!$L$21:$L$995))), 0)),"")</f>
        <v/>
      </c>
      <c r="E396" t="str">
        <f t="array" ref="E396">_xlfn.IFNA(INDEX(Colony!$F$21:$F$995, MATCH(1,COUNTIF(B396, Colony!$J$21:$J$995)*(--(ISBLANK(Colony!$L$21:$L$995))), 0)),"")</f>
        <v/>
      </c>
      <c r="F396">
        <f t="shared" si="9"/>
        <v>0</v>
      </c>
    </row>
    <row r="397" spans="1:6" x14ac:dyDescent="0.25">
      <c r="A397" t="str">
        <f t="array" ref="A397">_xlfn.IFNA(INDEX(Colony!$J$21:$J$995, MATCH(0, COUNTIF(A$4:A396,Colony!$J$21:$J$995), 0)),"")</f>
        <v/>
      </c>
      <c r="B397" t="str">
        <f t="array" ref="B397">_xlfn.IFNA(INDEX(Colony!$J$21:$J$995, MATCH(1,COUNTIF(A397, Colony!$J$21:$J$995)*(--(ISBLANK(Colony!$L$21:$L$995))), 0)),"")</f>
        <v/>
      </c>
      <c r="C397" t="str">
        <f t="array" ref="C397">IF(A397=0,0,IF(B397="","",SUM(COUNTIF(A397, Colony!$J$21:$J$995)*(--(ISBLANK(Colony!$L$21:$L$995))))))</f>
        <v/>
      </c>
      <c r="D397" t="str">
        <f t="array" ref="D397">_xlfn.IFNA(INDEX(Colony!$N$21:$N$995, MATCH(1,COUNTIF(A397, Colony!$J$21:$J$995)*(--(ISBLANK(Colony!$L$21:$L$995))), 0)),"")</f>
        <v/>
      </c>
      <c r="E397" t="str">
        <f t="array" ref="E397">_xlfn.IFNA(INDEX(Colony!$F$21:$F$995, MATCH(1,COUNTIF(B397, Colony!$J$21:$J$995)*(--(ISBLANK(Colony!$L$21:$L$995))), 0)),"")</f>
        <v/>
      </c>
      <c r="F397">
        <f t="shared" si="9"/>
        <v>0</v>
      </c>
    </row>
    <row r="398" spans="1:6" x14ac:dyDescent="0.25">
      <c r="A398" t="str">
        <f t="array" ref="A398">_xlfn.IFNA(INDEX(Colony!$J$21:$J$995, MATCH(0, COUNTIF(A$4:A397,Colony!$J$21:$J$995), 0)),"")</f>
        <v/>
      </c>
      <c r="B398" t="str">
        <f t="array" ref="B398">_xlfn.IFNA(INDEX(Colony!$J$21:$J$995, MATCH(1,COUNTIF(A398, Colony!$J$21:$J$995)*(--(ISBLANK(Colony!$L$21:$L$995))), 0)),"")</f>
        <v/>
      </c>
      <c r="C398" t="str">
        <f t="array" ref="C398">IF(A398=0,0,IF(B398="","",SUM(COUNTIF(A398, Colony!$J$21:$J$995)*(--(ISBLANK(Colony!$L$21:$L$995))))))</f>
        <v/>
      </c>
      <c r="D398" t="str">
        <f t="array" ref="D398">_xlfn.IFNA(INDEX(Colony!$N$21:$N$995, MATCH(1,COUNTIF(A398, Colony!$J$21:$J$995)*(--(ISBLANK(Colony!$L$21:$L$995))), 0)),"")</f>
        <v/>
      </c>
      <c r="E398" t="str">
        <f t="array" ref="E398">_xlfn.IFNA(INDEX(Colony!$F$21:$F$995, MATCH(1,COUNTIF(B398, Colony!$J$21:$J$995)*(--(ISBLANK(Colony!$L$21:$L$995))), 0)),"")</f>
        <v/>
      </c>
      <c r="F398">
        <f t="shared" si="9"/>
        <v>0</v>
      </c>
    </row>
    <row r="399" spans="1:6" x14ac:dyDescent="0.25">
      <c r="A399" t="str">
        <f t="array" ref="A399">_xlfn.IFNA(INDEX(Colony!$J$21:$J$995, MATCH(0, COUNTIF(A$4:A398,Colony!$J$21:$J$995), 0)),"")</f>
        <v/>
      </c>
      <c r="B399" t="str">
        <f t="array" ref="B399">_xlfn.IFNA(INDEX(Colony!$J$21:$J$995, MATCH(1,COUNTIF(A399, Colony!$J$21:$J$995)*(--(ISBLANK(Colony!$L$21:$L$995))), 0)),"")</f>
        <v/>
      </c>
      <c r="C399" t="str">
        <f t="array" ref="C399">IF(A399=0,0,IF(B399="","",SUM(COUNTIF(A399, Colony!$J$21:$J$995)*(--(ISBLANK(Colony!$L$21:$L$995))))))</f>
        <v/>
      </c>
      <c r="D399" t="str">
        <f t="array" ref="D399">_xlfn.IFNA(INDEX(Colony!$N$21:$N$995, MATCH(1,COUNTIF(A399, Colony!$J$21:$J$995)*(--(ISBLANK(Colony!$L$21:$L$995))), 0)),"")</f>
        <v/>
      </c>
      <c r="E399" t="str">
        <f t="array" ref="E399">_xlfn.IFNA(INDEX(Colony!$F$21:$F$995, MATCH(1,COUNTIF(B399, Colony!$J$21:$J$995)*(--(ISBLANK(Colony!$L$21:$L$995))), 0)),"")</f>
        <v/>
      </c>
      <c r="F399">
        <f t="shared" si="9"/>
        <v>0</v>
      </c>
    </row>
    <row r="400" spans="1:6" x14ac:dyDescent="0.25">
      <c r="A400" t="str">
        <f t="array" ref="A400">_xlfn.IFNA(INDEX(Colony!$J$21:$J$995, MATCH(0, COUNTIF(A$4:A399,Colony!$J$21:$J$995), 0)),"")</f>
        <v/>
      </c>
      <c r="B400" t="str">
        <f t="array" ref="B400">_xlfn.IFNA(INDEX(Colony!$J$21:$J$995, MATCH(1,COUNTIF(A400, Colony!$J$21:$J$995)*(--(ISBLANK(Colony!$L$21:$L$995))), 0)),"")</f>
        <v/>
      </c>
      <c r="C400" t="str">
        <f t="array" ref="C400">IF(A400=0,0,IF(B400="","",SUM(COUNTIF(A400, Colony!$J$21:$J$995)*(--(ISBLANK(Colony!$L$21:$L$995))))))</f>
        <v/>
      </c>
      <c r="D400" t="str">
        <f t="array" ref="D400">_xlfn.IFNA(INDEX(Colony!$N$21:$N$995, MATCH(1,COUNTIF(A400, Colony!$J$21:$J$995)*(--(ISBLANK(Colony!$L$21:$L$995))), 0)),"")</f>
        <v/>
      </c>
      <c r="E400" t="str">
        <f t="array" ref="E400">_xlfn.IFNA(INDEX(Colony!$F$21:$F$995, MATCH(1,COUNTIF(B400, Colony!$J$21:$J$995)*(--(ISBLANK(Colony!$L$21:$L$995))), 0)),"")</f>
        <v/>
      </c>
      <c r="F400">
        <f t="shared" si="9"/>
        <v>0</v>
      </c>
    </row>
    <row r="401" spans="1:6" x14ac:dyDescent="0.25">
      <c r="A401" t="str">
        <f t="array" ref="A401">_xlfn.IFNA(INDEX(Colony!$J$21:$J$995, MATCH(0, COUNTIF(A$4:A400,Colony!$J$21:$J$995), 0)),"")</f>
        <v/>
      </c>
      <c r="B401" t="str">
        <f t="array" ref="B401">_xlfn.IFNA(INDEX(Colony!$J$21:$J$995, MATCH(1,COUNTIF(A401, Colony!$J$21:$J$995)*(--(ISBLANK(Colony!$L$21:$L$995))), 0)),"")</f>
        <v/>
      </c>
      <c r="C401" t="str">
        <f t="array" ref="C401">IF(A401=0,0,IF(B401="","",SUM(COUNTIF(A401, Colony!$J$21:$J$995)*(--(ISBLANK(Colony!$L$21:$L$995))))))</f>
        <v/>
      </c>
      <c r="D401" t="str">
        <f t="array" ref="D401">_xlfn.IFNA(INDEX(Colony!$N$21:$N$995, MATCH(1,COUNTIF(A401, Colony!$J$21:$J$995)*(--(ISBLANK(Colony!$L$21:$L$995))), 0)),"")</f>
        <v/>
      </c>
      <c r="E401" t="str">
        <f t="array" ref="E401">_xlfn.IFNA(INDEX(Colony!$F$21:$F$995, MATCH(1,COUNTIF(B401, Colony!$J$21:$J$995)*(--(ISBLANK(Colony!$L$21:$L$995))), 0)),"")</f>
        <v/>
      </c>
      <c r="F401">
        <f t="shared" si="9"/>
        <v>0</v>
      </c>
    </row>
    <row r="402" spans="1:6" x14ac:dyDescent="0.25">
      <c r="A402" t="str">
        <f t="array" ref="A402">_xlfn.IFNA(INDEX(Colony!$J$21:$J$995, MATCH(0, COUNTIF(A$4:A401,Colony!$J$21:$J$995), 0)),"")</f>
        <v/>
      </c>
      <c r="B402" t="str">
        <f t="array" ref="B402">_xlfn.IFNA(INDEX(Colony!$J$21:$J$995, MATCH(1,COUNTIF(A402, Colony!$J$21:$J$995)*(--(ISBLANK(Colony!$L$21:$L$995))), 0)),"")</f>
        <v/>
      </c>
      <c r="C402" t="str">
        <f t="array" ref="C402">IF(A402=0,0,IF(B402="","",SUM(COUNTIF(A402, Colony!$J$21:$J$995)*(--(ISBLANK(Colony!$L$21:$L$995))))))</f>
        <v/>
      </c>
      <c r="D402" t="str">
        <f t="array" ref="D402">_xlfn.IFNA(INDEX(Colony!$N$21:$N$995, MATCH(1,COUNTIF(A402, Colony!$J$21:$J$995)*(--(ISBLANK(Colony!$L$21:$L$995))), 0)),"")</f>
        <v/>
      </c>
      <c r="E402" t="str">
        <f t="array" ref="E402">_xlfn.IFNA(INDEX(Colony!$F$21:$F$995, MATCH(1,COUNTIF(B402, Colony!$J$21:$J$995)*(--(ISBLANK(Colony!$L$21:$L$995))), 0)),"")</f>
        <v/>
      </c>
      <c r="F402">
        <f t="shared" si="9"/>
        <v>0</v>
      </c>
    </row>
    <row r="403" spans="1:6" x14ac:dyDescent="0.25">
      <c r="A403" t="str">
        <f t="array" ref="A403">_xlfn.IFNA(INDEX(Colony!$J$21:$J$995, MATCH(0, COUNTIF(A$4:A402,Colony!$J$21:$J$995), 0)),"")</f>
        <v/>
      </c>
      <c r="B403" t="str">
        <f t="array" ref="B403">_xlfn.IFNA(INDEX(Colony!$J$21:$J$995, MATCH(1,COUNTIF(A403, Colony!$J$21:$J$995)*(--(ISBLANK(Colony!$L$21:$L$995))), 0)),"")</f>
        <v/>
      </c>
      <c r="C403" t="str">
        <f t="array" ref="C403">IF(A403=0,0,IF(B403="","",SUM(COUNTIF(A403, Colony!$J$21:$J$995)*(--(ISBLANK(Colony!$L$21:$L$995))))))</f>
        <v/>
      </c>
      <c r="D403" t="str">
        <f t="array" ref="D403">_xlfn.IFNA(INDEX(Colony!$N$21:$N$995, MATCH(1,COUNTIF(A403, Colony!$J$21:$J$995)*(--(ISBLANK(Colony!$L$21:$L$995))), 0)),"")</f>
        <v/>
      </c>
      <c r="E403" t="str">
        <f t="array" ref="E403">_xlfn.IFNA(INDEX(Colony!$F$21:$F$995, MATCH(1,COUNTIF(B403, Colony!$J$21:$J$995)*(--(ISBLANK(Colony!$L$21:$L$995))), 0)),"")</f>
        <v/>
      </c>
      <c r="F403">
        <f t="shared" si="9"/>
        <v>0</v>
      </c>
    </row>
    <row r="404" spans="1:6" x14ac:dyDescent="0.25">
      <c r="A404" t="str">
        <f t="array" ref="A404">_xlfn.IFNA(INDEX(Colony!$J$21:$J$995, MATCH(0, COUNTIF(A$4:A403,Colony!$J$21:$J$995), 0)),"")</f>
        <v/>
      </c>
      <c r="B404" t="str">
        <f t="array" ref="B404">_xlfn.IFNA(INDEX(Colony!$J$21:$J$995, MATCH(1,COUNTIF(A404, Colony!$J$21:$J$995)*(--(ISBLANK(Colony!$L$21:$L$995))), 0)),"")</f>
        <v/>
      </c>
      <c r="C404" t="str">
        <f t="array" ref="C404">IF(A404=0,0,IF(B404="","",SUM(COUNTIF(A404, Colony!$J$21:$J$995)*(--(ISBLANK(Colony!$L$21:$L$995))))))</f>
        <v/>
      </c>
      <c r="D404" t="str">
        <f t="array" ref="D404">_xlfn.IFNA(INDEX(Colony!$N$21:$N$995, MATCH(1,COUNTIF(A404, Colony!$J$21:$J$995)*(--(ISBLANK(Colony!$L$21:$L$995))), 0)),"")</f>
        <v/>
      </c>
      <c r="E404" t="str">
        <f t="array" ref="E404">_xlfn.IFNA(INDEX(Colony!$F$21:$F$995, MATCH(1,COUNTIF(B404, Colony!$J$21:$J$995)*(--(ISBLANK(Colony!$L$21:$L$995))), 0)),"")</f>
        <v/>
      </c>
      <c r="F404">
        <f t="shared" si="9"/>
        <v>0</v>
      </c>
    </row>
    <row r="405" spans="1:6" x14ac:dyDescent="0.25">
      <c r="A405" t="str">
        <f t="array" ref="A405">_xlfn.IFNA(INDEX(Colony!$J$21:$J$995, MATCH(0, COUNTIF(A$4:A404,Colony!$J$21:$J$995), 0)),"")</f>
        <v/>
      </c>
      <c r="B405" t="str">
        <f t="array" ref="B405">_xlfn.IFNA(INDEX(Colony!$J$21:$J$995, MATCH(1,COUNTIF(A405, Colony!$J$21:$J$995)*(--(ISBLANK(Colony!$L$21:$L$995))), 0)),"")</f>
        <v/>
      </c>
      <c r="C405" t="str">
        <f t="array" ref="C405">IF(A405=0,0,IF(B405="","",SUM(COUNTIF(A405, Colony!$J$21:$J$995)*(--(ISBLANK(Colony!$L$21:$L$995))))))</f>
        <v/>
      </c>
      <c r="D405" t="str">
        <f t="array" ref="D405">_xlfn.IFNA(INDEX(Colony!$N$21:$N$995, MATCH(1,COUNTIF(A405, Colony!$J$21:$J$995)*(--(ISBLANK(Colony!$L$21:$L$995))), 0)),"")</f>
        <v/>
      </c>
      <c r="E405" t="str">
        <f t="array" ref="E405">_xlfn.IFNA(INDEX(Colony!$F$21:$F$995, MATCH(1,COUNTIF(B405, Colony!$J$21:$J$995)*(--(ISBLANK(Colony!$L$21:$L$995))), 0)),"")</f>
        <v/>
      </c>
      <c r="F405">
        <f t="shared" si="9"/>
        <v>0</v>
      </c>
    </row>
    <row r="406" spans="1:6" x14ac:dyDescent="0.25">
      <c r="A406" t="str">
        <f t="array" ref="A406">_xlfn.IFNA(INDEX(Colony!$J$21:$J$995, MATCH(0, COUNTIF(A$4:A405,Colony!$J$21:$J$995), 0)),"")</f>
        <v/>
      </c>
      <c r="B406" t="str">
        <f t="array" ref="B406">_xlfn.IFNA(INDEX(Colony!$J$21:$J$995, MATCH(1,COUNTIF(A406, Colony!$J$21:$J$995)*(--(ISBLANK(Colony!$L$21:$L$995))), 0)),"")</f>
        <v/>
      </c>
      <c r="C406" t="str">
        <f t="array" ref="C406">IF(A406=0,0,IF(B406="","",SUM(COUNTIF(A406, Colony!$J$21:$J$995)*(--(ISBLANK(Colony!$L$21:$L$995))))))</f>
        <v/>
      </c>
      <c r="D406" t="str">
        <f t="array" ref="D406">_xlfn.IFNA(INDEX(Colony!$N$21:$N$995, MATCH(1,COUNTIF(A406, Colony!$J$21:$J$995)*(--(ISBLANK(Colony!$L$21:$L$995))), 0)),"")</f>
        <v/>
      </c>
      <c r="E406" t="str">
        <f t="array" ref="E406">_xlfn.IFNA(INDEX(Colony!$F$21:$F$995, MATCH(1,COUNTIF(B406, Colony!$J$21:$J$995)*(--(ISBLANK(Colony!$L$21:$L$995))), 0)),"")</f>
        <v/>
      </c>
      <c r="F406">
        <f t="shared" si="9"/>
        <v>0</v>
      </c>
    </row>
    <row r="407" spans="1:6" x14ac:dyDescent="0.25">
      <c r="A407" t="str">
        <f t="array" ref="A407">_xlfn.IFNA(INDEX(Colony!$J$21:$J$995, MATCH(0, COUNTIF(A$4:A406,Colony!$J$21:$J$995), 0)),"")</f>
        <v/>
      </c>
      <c r="B407" t="str">
        <f t="array" ref="B407">_xlfn.IFNA(INDEX(Colony!$J$21:$J$995, MATCH(1,COUNTIF(A407, Colony!$J$21:$J$995)*(--(ISBLANK(Colony!$L$21:$L$995))), 0)),"")</f>
        <v/>
      </c>
      <c r="C407" t="str">
        <f t="array" ref="C407">IF(A407=0,0,IF(B407="","",SUM(COUNTIF(A407, Colony!$J$21:$J$995)*(--(ISBLANK(Colony!$L$21:$L$995))))))</f>
        <v/>
      </c>
      <c r="D407" t="str">
        <f t="array" ref="D407">_xlfn.IFNA(INDEX(Colony!$N$21:$N$995, MATCH(1,COUNTIF(A407, Colony!$J$21:$J$995)*(--(ISBLANK(Colony!$L$21:$L$995))), 0)),"")</f>
        <v/>
      </c>
      <c r="E407" t="str">
        <f t="array" ref="E407">_xlfn.IFNA(INDEX(Colony!$F$21:$F$995, MATCH(1,COUNTIF(B407, Colony!$J$21:$J$995)*(--(ISBLANK(Colony!$L$21:$L$995))), 0)),"")</f>
        <v/>
      </c>
      <c r="F407">
        <f t="shared" si="9"/>
        <v>0</v>
      </c>
    </row>
    <row r="408" spans="1:6" x14ac:dyDescent="0.25">
      <c r="A408" t="str">
        <f t="array" ref="A408">_xlfn.IFNA(INDEX(Colony!$J$21:$J$995, MATCH(0, COUNTIF(A$4:A407,Colony!$J$21:$J$995), 0)),"")</f>
        <v/>
      </c>
      <c r="B408" t="str">
        <f t="array" ref="B408">_xlfn.IFNA(INDEX(Colony!$J$21:$J$995, MATCH(1,COUNTIF(A408, Colony!$J$21:$J$995)*(--(ISBLANK(Colony!$L$21:$L$995))), 0)),"")</f>
        <v/>
      </c>
      <c r="C408" t="str">
        <f t="array" ref="C408">IF(A408=0,0,IF(B408="","",SUM(COUNTIF(A408, Colony!$J$21:$J$995)*(--(ISBLANK(Colony!$L$21:$L$995))))))</f>
        <v/>
      </c>
      <c r="D408" t="str">
        <f t="array" ref="D408">_xlfn.IFNA(INDEX(Colony!$N$21:$N$995, MATCH(1,COUNTIF(A408, Colony!$J$21:$J$995)*(--(ISBLANK(Colony!$L$21:$L$995))), 0)),"")</f>
        <v/>
      </c>
      <c r="E408" t="str">
        <f t="array" ref="E408">_xlfn.IFNA(INDEX(Colony!$F$21:$F$995, MATCH(1,COUNTIF(B408, Colony!$J$21:$J$995)*(--(ISBLANK(Colony!$L$21:$L$995))), 0)),"")</f>
        <v/>
      </c>
      <c r="F408">
        <f t="shared" si="9"/>
        <v>0</v>
      </c>
    </row>
    <row r="409" spans="1:6" x14ac:dyDescent="0.25">
      <c r="A409" t="str">
        <f t="array" ref="A409">_xlfn.IFNA(INDEX(Colony!$J$21:$J$995, MATCH(0, COUNTIF(A$4:A408,Colony!$J$21:$J$995), 0)),"")</f>
        <v/>
      </c>
      <c r="B409" t="str">
        <f t="array" ref="B409">_xlfn.IFNA(INDEX(Colony!$J$21:$J$995, MATCH(1,COUNTIF(A409, Colony!$J$21:$J$995)*(--(ISBLANK(Colony!$L$21:$L$995))), 0)),"")</f>
        <v/>
      </c>
      <c r="C409" t="str">
        <f t="array" ref="C409">IF(A409=0,0,IF(B409="","",SUM(COUNTIF(A409, Colony!$J$21:$J$995)*(--(ISBLANK(Colony!$L$21:$L$995))))))</f>
        <v/>
      </c>
      <c r="D409" t="str">
        <f t="array" ref="D409">_xlfn.IFNA(INDEX(Colony!$N$21:$N$995, MATCH(1,COUNTIF(A409, Colony!$J$21:$J$995)*(--(ISBLANK(Colony!$L$21:$L$995))), 0)),"")</f>
        <v/>
      </c>
      <c r="E409" t="str">
        <f t="array" ref="E409">_xlfn.IFNA(INDEX(Colony!$F$21:$F$995, MATCH(1,COUNTIF(B409, Colony!$J$21:$J$995)*(--(ISBLANK(Colony!$L$21:$L$995))), 0)),"")</f>
        <v/>
      </c>
      <c r="F409">
        <f t="shared" si="9"/>
        <v>0</v>
      </c>
    </row>
    <row r="410" spans="1:6" x14ac:dyDescent="0.25">
      <c r="A410" t="str">
        <f t="array" ref="A410">_xlfn.IFNA(INDEX(Colony!$J$21:$J$995, MATCH(0, COUNTIF(A$4:A409,Colony!$J$21:$J$995), 0)),"")</f>
        <v/>
      </c>
      <c r="B410" t="str">
        <f t="array" ref="B410">_xlfn.IFNA(INDEX(Colony!$J$21:$J$995, MATCH(1,COUNTIF(A410, Colony!$J$21:$J$995)*(--(ISBLANK(Colony!$L$21:$L$995))), 0)),"")</f>
        <v/>
      </c>
      <c r="C410" t="str">
        <f t="array" ref="C410">IF(A410=0,0,IF(B410="","",SUM(COUNTIF(A410, Colony!$J$21:$J$995)*(--(ISBLANK(Colony!$L$21:$L$995))))))</f>
        <v/>
      </c>
      <c r="D410" t="str">
        <f t="array" ref="D410">_xlfn.IFNA(INDEX(Colony!$N$21:$N$995, MATCH(1,COUNTIF(A410, Colony!$J$21:$J$995)*(--(ISBLANK(Colony!$L$21:$L$995))), 0)),"")</f>
        <v/>
      </c>
      <c r="E410" t="str">
        <f t="array" ref="E410">_xlfn.IFNA(INDEX(Colony!$F$21:$F$995, MATCH(1,COUNTIF(B410, Colony!$J$21:$J$995)*(--(ISBLANK(Colony!$L$21:$L$995))), 0)),"")</f>
        <v/>
      </c>
      <c r="F410">
        <f t="shared" si="9"/>
        <v>0</v>
      </c>
    </row>
    <row r="411" spans="1:6" x14ac:dyDescent="0.25">
      <c r="A411" t="str">
        <f t="array" ref="A411">_xlfn.IFNA(INDEX(Colony!$J$21:$J$995, MATCH(0, COUNTIF(A$4:A410,Colony!$J$21:$J$995), 0)),"")</f>
        <v/>
      </c>
      <c r="B411" t="str">
        <f t="array" ref="B411">_xlfn.IFNA(INDEX(Colony!$J$21:$J$995, MATCH(1,COUNTIF(A411, Colony!$J$21:$J$995)*(--(ISBLANK(Colony!$L$21:$L$995))), 0)),"")</f>
        <v/>
      </c>
      <c r="C411" t="str">
        <f t="array" ref="C411">IF(A411=0,0,IF(B411="","",SUM(COUNTIF(A411, Colony!$J$21:$J$995)*(--(ISBLANK(Colony!$L$21:$L$995))))))</f>
        <v/>
      </c>
      <c r="D411" t="str">
        <f t="array" ref="D411">_xlfn.IFNA(INDEX(Colony!$N$21:$N$995, MATCH(1,COUNTIF(A411, Colony!$J$21:$J$995)*(--(ISBLANK(Colony!$L$21:$L$995))), 0)),"")</f>
        <v/>
      </c>
      <c r="E411" t="str">
        <f t="array" ref="E411">_xlfn.IFNA(INDEX(Colony!$F$21:$F$995, MATCH(1,COUNTIF(B411, Colony!$J$21:$J$995)*(--(ISBLANK(Colony!$L$21:$L$995))), 0)),"")</f>
        <v/>
      </c>
      <c r="F411">
        <f t="shared" si="9"/>
        <v>0</v>
      </c>
    </row>
    <row r="412" spans="1:6" x14ac:dyDescent="0.25">
      <c r="A412" t="str">
        <f t="array" ref="A412">_xlfn.IFNA(INDEX(Colony!$J$21:$J$995, MATCH(0, COUNTIF(A$4:A411,Colony!$J$21:$J$995), 0)),"")</f>
        <v/>
      </c>
      <c r="B412" t="str">
        <f t="array" ref="B412">_xlfn.IFNA(INDEX(Colony!$J$21:$J$995, MATCH(1,COUNTIF(A412, Colony!$J$21:$J$995)*(--(ISBLANK(Colony!$L$21:$L$995))), 0)),"")</f>
        <v/>
      </c>
      <c r="C412" t="str">
        <f t="array" ref="C412">IF(A412=0,0,IF(B412="","",SUM(COUNTIF(A412, Colony!$J$21:$J$995)*(--(ISBLANK(Colony!$L$21:$L$995))))))</f>
        <v/>
      </c>
      <c r="D412" t="str">
        <f t="array" ref="D412">_xlfn.IFNA(INDEX(Colony!$N$21:$N$995, MATCH(1,COUNTIF(A412, Colony!$J$21:$J$995)*(--(ISBLANK(Colony!$L$21:$L$995))), 0)),"")</f>
        <v/>
      </c>
      <c r="E412" t="str">
        <f t="array" ref="E412">_xlfn.IFNA(INDEX(Colony!$F$21:$F$995, MATCH(1,COUNTIF(B412, Colony!$J$21:$J$995)*(--(ISBLANK(Colony!$L$21:$L$995))), 0)),"")</f>
        <v/>
      </c>
      <c r="F412">
        <f t="shared" si="9"/>
        <v>0</v>
      </c>
    </row>
    <row r="413" spans="1:6" x14ac:dyDescent="0.25">
      <c r="A413" t="str">
        <f t="array" ref="A413">_xlfn.IFNA(INDEX(Colony!$J$21:$J$995, MATCH(0, COUNTIF(A$4:A412,Colony!$J$21:$J$995), 0)),"")</f>
        <v/>
      </c>
      <c r="B413" t="str">
        <f t="array" ref="B413">_xlfn.IFNA(INDEX(Colony!$J$21:$J$995, MATCH(1,COUNTIF(A413, Colony!$J$21:$J$995)*(--(ISBLANK(Colony!$L$21:$L$995))), 0)),"")</f>
        <v/>
      </c>
      <c r="C413" t="str">
        <f t="array" ref="C413">IF(A413=0,0,IF(B413="","",SUM(COUNTIF(A413, Colony!$J$21:$J$995)*(--(ISBLANK(Colony!$L$21:$L$995))))))</f>
        <v/>
      </c>
      <c r="D413" t="str">
        <f t="array" ref="D413">_xlfn.IFNA(INDEX(Colony!$N$21:$N$995, MATCH(1,COUNTIF(A413, Colony!$J$21:$J$995)*(--(ISBLANK(Colony!$L$21:$L$995))), 0)),"")</f>
        <v/>
      </c>
      <c r="E413" t="str">
        <f t="array" ref="E413">_xlfn.IFNA(INDEX(Colony!$F$21:$F$995, MATCH(1,COUNTIF(B413, Colony!$J$21:$J$995)*(--(ISBLANK(Colony!$L$21:$L$995))), 0)),"")</f>
        <v/>
      </c>
      <c r="F413">
        <f t="shared" si="9"/>
        <v>0</v>
      </c>
    </row>
    <row r="414" spans="1:6" x14ac:dyDescent="0.25">
      <c r="A414" t="str">
        <f t="array" ref="A414">_xlfn.IFNA(INDEX(Colony!$J$21:$J$995, MATCH(0, COUNTIF(A$4:A413,Colony!$J$21:$J$995), 0)),"")</f>
        <v/>
      </c>
      <c r="B414" t="str">
        <f t="array" ref="B414">_xlfn.IFNA(INDEX(Colony!$J$21:$J$995, MATCH(1,COUNTIF(A414, Colony!$J$21:$J$995)*(--(ISBLANK(Colony!$L$21:$L$995))), 0)),"")</f>
        <v/>
      </c>
      <c r="C414" t="str">
        <f t="array" ref="C414">IF(A414=0,0,IF(B414="","",SUM(COUNTIF(A414, Colony!$J$21:$J$995)*(--(ISBLANK(Colony!$L$21:$L$995))))))</f>
        <v/>
      </c>
      <c r="D414" t="str">
        <f t="array" ref="D414">_xlfn.IFNA(INDEX(Colony!$N$21:$N$995, MATCH(1,COUNTIF(A414, Colony!$J$21:$J$995)*(--(ISBLANK(Colony!$L$21:$L$995))), 0)),"")</f>
        <v/>
      </c>
      <c r="E414" t="str">
        <f t="array" ref="E414">_xlfn.IFNA(INDEX(Colony!$F$21:$F$995, MATCH(1,COUNTIF(B414, Colony!$J$21:$J$995)*(--(ISBLANK(Colony!$L$21:$L$995))), 0)),"")</f>
        <v/>
      </c>
      <c r="F414">
        <f t="shared" si="9"/>
        <v>0</v>
      </c>
    </row>
    <row r="415" spans="1:6" x14ac:dyDescent="0.25">
      <c r="A415" t="str">
        <f t="array" ref="A415">_xlfn.IFNA(INDEX(Colony!$J$21:$J$995, MATCH(0, COUNTIF(A$4:A414,Colony!$J$21:$J$995), 0)),"")</f>
        <v/>
      </c>
      <c r="B415" t="str">
        <f t="array" ref="B415">_xlfn.IFNA(INDEX(Colony!$J$21:$J$995, MATCH(1,COUNTIF(A415, Colony!$J$21:$J$995)*(--(ISBLANK(Colony!$L$21:$L$995))), 0)),"")</f>
        <v/>
      </c>
      <c r="C415" t="str">
        <f t="array" ref="C415">IF(A415=0,0,IF(B415="","",SUM(COUNTIF(A415, Colony!$J$21:$J$995)*(--(ISBLANK(Colony!$L$21:$L$995))))))</f>
        <v/>
      </c>
      <c r="D415" t="str">
        <f t="array" ref="D415">_xlfn.IFNA(INDEX(Colony!$N$21:$N$995, MATCH(1,COUNTIF(A415, Colony!$J$21:$J$995)*(--(ISBLANK(Colony!$L$21:$L$995))), 0)),"")</f>
        <v/>
      </c>
      <c r="E415" t="str">
        <f t="array" ref="E415">_xlfn.IFNA(INDEX(Colony!$F$21:$F$995, MATCH(1,COUNTIF(B415, Colony!$J$21:$J$995)*(--(ISBLANK(Colony!$L$21:$L$995))), 0)),"")</f>
        <v/>
      </c>
      <c r="F415">
        <f t="shared" si="9"/>
        <v>0</v>
      </c>
    </row>
    <row r="416" spans="1:6" x14ac:dyDescent="0.25">
      <c r="A416" t="str">
        <f t="array" ref="A416">_xlfn.IFNA(INDEX(Colony!$J$21:$J$995, MATCH(0, COUNTIF(A$4:A415,Colony!$J$21:$J$995), 0)),"")</f>
        <v/>
      </c>
      <c r="B416" t="str">
        <f t="array" ref="B416">_xlfn.IFNA(INDEX(Colony!$J$21:$J$995, MATCH(1,COUNTIF(A416, Colony!$J$21:$J$995)*(--(ISBLANK(Colony!$L$21:$L$995))), 0)),"")</f>
        <v/>
      </c>
      <c r="C416" t="str">
        <f t="array" ref="C416">IF(A416=0,0,IF(B416="","",SUM(COUNTIF(A416, Colony!$J$21:$J$995)*(--(ISBLANK(Colony!$L$21:$L$995))))))</f>
        <v/>
      </c>
      <c r="D416" t="str">
        <f t="array" ref="D416">_xlfn.IFNA(INDEX(Colony!$N$21:$N$995, MATCH(1,COUNTIF(A416, Colony!$J$21:$J$995)*(--(ISBLANK(Colony!$L$21:$L$995))), 0)),"")</f>
        <v/>
      </c>
      <c r="E416" t="str">
        <f t="array" ref="E416">_xlfn.IFNA(INDEX(Colony!$F$21:$F$995, MATCH(1,COUNTIF(B416, Colony!$J$21:$J$995)*(--(ISBLANK(Colony!$L$21:$L$995))), 0)),"")</f>
        <v/>
      </c>
      <c r="F416">
        <f t="shared" si="9"/>
        <v>0</v>
      </c>
    </row>
    <row r="417" spans="1:6" x14ac:dyDescent="0.25">
      <c r="A417" t="str">
        <f t="array" ref="A417">_xlfn.IFNA(INDEX(Colony!$J$21:$J$995, MATCH(0, COUNTIF(A$4:A416,Colony!$J$21:$J$995), 0)),"")</f>
        <v/>
      </c>
      <c r="B417" t="str">
        <f t="array" ref="B417">_xlfn.IFNA(INDEX(Colony!$J$21:$J$995, MATCH(1,COUNTIF(A417, Colony!$J$21:$J$995)*(--(ISBLANK(Colony!$L$21:$L$995))), 0)),"")</f>
        <v/>
      </c>
      <c r="C417" t="str">
        <f t="array" ref="C417">IF(A417=0,0,IF(B417="","",SUM(COUNTIF(A417, Colony!$J$21:$J$995)*(--(ISBLANK(Colony!$L$21:$L$995))))))</f>
        <v/>
      </c>
      <c r="D417" t="str">
        <f t="array" ref="D417">_xlfn.IFNA(INDEX(Colony!$N$21:$N$995, MATCH(1,COUNTIF(A417, Colony!$J$21:$J$995)*(--(ISBLANK(Colony!$L$21:$L$995))), 0)),"")</f>
        <v/>
      </c>
      <c r="E417" t="str">
        <f t="array" ref="E417">_xlfn.IFNA(INDEX(Colony!$F$21:$F$995, MATCH(1,COUNTIF(B417, Colony!$J$21:$J$995)*(--(ISBLANK(Colony!$L$21:$L$995))), 0)),"")</f>
        <v/>
      </c>
      <c r="F417">
        <f t="shared" si="9"/>
        <v>0</v>
      </c>
    </row>
    <row r="418" spans="1:6" x14ac:dyDescent="0.25">
      <c r="A418" t="str">
        <f t="array" ref="A418">_xlfn.IFNA(INDEX(Colony!$J$21:$J$995, MATCH(0, COUNTIF(A$4:A417,Colony!$J$21:$J$995), 0)),"")</f>
        <v/>
      </c>
      <c r="B418" t="str">
        <f t="array" ref="B418">_xlfn.IFNA(INDEX(Colony!$J$21:$J$995, MATCH(1,COUNTIF(A418, Colony!$J$21:$J$995)*(--(ISBLANK(Colony!$L$21:$L$995))), 0)),"")</f>
        <v/>
      </c>
      <c r="C418" t="str">
        <f t="array" ref="C418">IF(A418=0,0,IF(B418="","",SUM(COUNTIF(A418, Colony!$J$21:$J$995)*(--(ISBLANK(Colony!$L$21:$L$995))))))</f>
        <v/>
      </c>
      <c r="D418" t="str">
        <f t="array" ref="D418">_xlfn.IFNA(INDEX(Colony!$N$21:$N$995, MATCH(1,COUNTIF(A418, Colony!$J$21:$J$995)*(--(ISBLANK(Colony!$L$21:$L$995))), 0)),"")</f>
        <v/>
      </c>
      <c r="E418" t="str">
        <f t="array" ref="E418">_xlfn.IFNA(INDEX(Colony!$F$21:$F$995, MATCH(1,COUNTIF(B418, Colony!$J$21:$J$995)*(--(ISBLANK(Colony!$L$21:$L$995))), 0)),"")</f>
        <v/>
      </c>
      <c r="F418">
        <f t="shared" si="9"/>
        <v>0</v>
      </c>
    </row>
    <row r="419" spans="1:6" x14ac:dyDescent="0.25">
      <c r="A419" t="str">
        <f t="array" ref="A419">_xlfn.IFNA(INDEX(Colony!$J$21:$J$995, MATCH(0, COUNTIF(A$4:A418,Colony!$J$21:$J$995), 0)),"")</f>
        <v/>
      </c>
      <c r="B419" t="str">
        <f t="array" ref="B419">_xlfn.IFNA(INDEX(Colony!$J$21:$J$995, MATCH(1,COUNTIF(A419, Colony!$J$21:$J$995)*(--(ISBLANK(Colony!$L$21:$L$995))), 0)),"")</f>
        <v/>
      </c>
      <c r="C419" t="str">
        <f t="array" ref="C419">IF(A419=0,0,IF(B419="","",SUM(COUNTIF(A419, Colony!$J$21:$J$995)*(--(ISBLANK(Colony!$L$21:$L$995))))))</f>
        <v/>
      </c>
      <c r="D419" t="str">
        <f t="array" ref="D419">_xlfn.IFNA(INDEX(Colony!$N$21:$N$995, MATCH(1,COUNTIF(A419, Colony!$J$21:$J$995)*(--(ISBLANK(Colony!$L$21:$L$995))), 0)),"")</f>
        <v/>
      </c>
      <c r="E419" t="str">
        <f t="array" ref="E419">_xlfn.IFNA(INDEX(Colony!$F$21:$F$995, MATCH(1,COUNTIF(B419, Colony!$J$21:$J$995)*(--(ISBLANK(Colony!$L$21:$L$995))), 0)),"")</f>
        <v/>
      </c>
      <c r="F419">
        <f t="shared" si="9"/>
        <v>0</v>
      </c>
    </row>
    <row r="420" spans="1:6" x14ac:dyDescent="0.25">
      <c r="A420" t="str">
        <f t="array" ref="A420">_xlfn.IFNA(INDEX(Colony!$J$21:$J$995, MATCH(0, COUNTIF(A$4:A419,Colony!$J$21:$J$995), 0)),"")</f>
        <v/>
      </c>
      <c r="B420" t="str">
        <f t="array" ref="B420">_xlfn.IFNA(INDEX(Colony!$J$21:$J$995, MATCH(1,COUNTIF(A420, Colony!$J$21:$J$995)*(--(ISBLANK(Colony!$L$21:$L$995))), 0)),"")</f>
        <v/>
      </c>
      <c r="C420" t="str">
        <f t="array" ref="C420">IF(A420=0,0,IF(B420="","",SUM(COUNTIF(A420, Colony!$J$21:$J$995)*(--(ISBLANK(Colony!$L$21:$L$995))))))</f>
        <v/>
      </c>
      <c r="D420" t="str">
        <f t="array" ref="D420">_xlfn.IFNA(INDEX(Colony!$N$21:$N$995, MATCH(1,COUNTIF(A420, Colony!$J$21:$J$995)*(--(ISBLANK(Colony!$L$21:$L$995))), 0)),"")</f>
        <v/>
      </c>
      <c r="E420" t="str">
        <f t="array" ref="E420">_xlfn.IFNA(INDEX(Colony!$F$21:$F$995, MATCH(1,COUNTIF(B420, Colony!$J$21:$J$995)*(--(ISBLANK(Colony!$L$21:$L$995))), 0)),"")</f>
        <v/>
      </c>
      <c r="F420">
        <f t="shared" si="9"/>
        <v>0</v>
      </c>
    </row>
    <row r="421" spans="1:6" x14ac:dyDescent="0.25">
      <c r="A421" t="str">
        <f t="array" ref="A421">_xlfn.IFNA(INDEX(Colony!$J$21:$J$995, MATCH(0, COUNTIF(A$4:A420,Colony!$J$21:$J$995), 0)),"")</f>
        <v/>
      </c>
      <c r="B421" t="str">
        <f t="array" ref="B421">_xlfn.IFNA(INDEX(Colony!$J$21:$J$995, MATCH(1,COUNTIF(A421, Colony!$J$21:$J$995)*(--(ISBLANK(Colony!$L$21:$L$995))), 0)),"")</f>
        <v/>
      </c>
      <c r="C421" t="str">
        <f t="array" ref="C421">IF(A421=0,0,IF(B421="","",SUM(COUNTIF(A421, Colony!$J$21:$J$995)*(--(ISBLANK(Colony!$L$21:$L$995))))))</f>
        <v/>
      </c>
      <c r="D421" t="str">
        <f t="array" ref="D421">_xlfn.IFNA(INDEX(Colony!$N$21:$N$995, MATCH(1,COUNTIF(A421, Colony!$J$21:$J$995)*(--(ISBLANK(Colony!$L$21:$L$995))), 0)),"")</f>
        <v/>
      </c>
      <c r="E421" t="str">
        <f t="array" ref="E421">_xlfn.IFNA(INDEX(Colony!$F$21:$F$995, MATCH(1,COUNTIF(B421, Colony!$J$21:$J$995)*(--(ISBLANK(Colony!$L$21:$L$995))), 0)),"")</f>
        <v/>
      </c>
      <c r="F421">
        <f t="shared" si="9"/>
        <v>0</v>
      </c>
    </row>
    <row r="422" spans="1:6" x14ac:dyDescent="0.25">
      <c r="A422" t="str">
        <f t="array" ref="A422">_xlfn.IFNA(INDEX(Colony!$J$21:$J$995, MATCH(0, COUNTIF(A$4:A421,Colony!$J$21:$J$995), 0)),"")</f>
        <v/>
      </c>
      <c r="B422" t="str">
        <f t="array" ref="B422">_xlfn.IFNA(INDEX(Colony!$J$21:$J$995, MATCH(1,COUNTIF(A422, Colony!$J$21:$J$995)*(--(ISBLANK(Colony!$L$21:$L$995))), 0)),"")</f>
        <v/>
      </c>
      <c r="C422" t="str">
        <f t="array" ref="C422">IF(A422=0,0,IF(B422="","",SUM(COUNTIF(A422, Colony!$J$21:$J$995)*(--(ISBLANK(Colony!$L$21:$L$995))))))</f>
        <v/>
      </c>
      <c r="D422" t="str">
        <f t="array" ref="D422">_xlfn.IFNA(INDEX(Colony!$N$21:$N$995, MATCH(1,COUNTIF(A422, Colony!$J$21:$J$995)*(--(ISBLANK(Colony!$L$21:$L$995))), 0)),"")</f>
        <v/>
      </c>
      <c r="E422" t="str">
        <f t="array" ref="E422">_xlfn.IFNA(INDEX(Colony!$F$21:$F$995, MATCH(1,COUNTIF(B422, Colony!$J$21:$J$995)*(--(ISBLANK(Colony!$L$21:$L$995))), 0)),"")</f>
        <v/>
      </c>
      <c r="F422">
        <f t="shared" si="9"/>
        <v>0</v>
      </c>
    </row>
    <row r="423" spans="1:6" x14ac:dyDescent="0.25">
      <c r="A423" t="str">
        <f t="array" ref="A423">_xlfn.IFNA(INDEX(Colony!$J$21:$J$995, MATCH(0, COUNTIF(A$4:A422,Colony!$J$21:$J$995), 0)),"")</f>
        <v/>
      </c>
      <c r="B423" t="str">
        <f t="array" ref="B423">_xlfn.IFNA(INDEX(Colony!$J$21:$J$995, MATCH(1,COUNTIF(A423, Colony!$J$21:$J$995)*(--(ISBLANK(Colony!$L$21:$L$995))), 0)),"")</f>
        <v/>
      </c>
      <c r="C423" t="str">
        <f t="array" ref="C423">IF(A423=0,0,IF(B423="","",SUM(COUNTIF(A423, Colony!$J$21:$J$995)*(--(ISBLANK(Colony!$L$21:$L$995))))))</f>
        <v/>
      </c>
      <c r="D423" t="str">
        <f t="array" ref="D423">_xlfn.IFNA(INDEX(Colony!$N$21:$N$995, MATCH(1,COUNTIF(A423, Colony!$J$21:$J$995)*(--(ISBLANK(Colony!$L$21:$L$995))), 0)),"")</f>
        <v/>
      </c>
      <c r="E423" t="str">
        <f t="array" ref="E423">_xlfn.IFNA(INDEX(Colony!$F$21:$F$995, MATCH(1,COUNTIF(B423, Colony!$J$21:$J$995)*(--(ISBLANK(Colony!$L$21:$L$995))), 0)),"")</f>
        <v/>
      </c>
      <c r="F423">
        <f t="shared" si="9"/>
        <v>0</v>
      </c>
    </row>
    <row r="424" spans="1:6" x14ac:dyDescent="0.25">
      <c r="A424" t="str">
        <f t="array" ref="A424">_xlfn.IFNA(INDEX(Colony!$J$21:$J$995, MATCH(0, COUNTIF(A$4:A423,Colony!$J$21:$J$995), 0)),"")</f>
        <v/>
      </c>
      <c r="B424" t="str">
        <f t="array" ref="B424">_xlfn.IFNA(INDEX(Colony!$J$21:$J$995, MATCH(1,COUNTIF(A424, Colony!$J$21:$J$995)*(--(ISBLANK(Colony!$L$21:$L$995))), 0)),"")</f>
        <v/>
      </c>
      <c r="C424" t="str">
        <f t="array" ref="C424">IF(A424=0,0,IF(B424="","",SUM(COUNTIF(A424, Colony!$J$21:$J$995)*(--(ISBLANK(Colony!$L$21:$L$995))))))</f>
        <v/>
      </c>
      <c r="D424" t="str">
        <f t="array" ref="D424">_xlfn.IFNA(INDEX(Colony!$N$21:$N$995, MATCH(1,COUNTIF(A424, Colony!$J$21:$J$995)*(--(ISBLANK(Colony!$L$21:$L$995))), 0)),"")</f>
        <v/>
      </c>
      <c r="E424" t="str">
        <f t="array" ref="E424">_xlfn.IFNA(INDEX(Colony!$F$21:$F$995, MATCH(1,COUNTIF(B424, Colony!$J$21:$J$995)*(--(ISBLANK(Colony!$L$21:$L$995))), 0)),"")</f>
        <v/>
      </c>
      <c r="F424">
        <f t="shared" si="9"/>
        <v>0</v>
      </c>
    </row>
    <row r="425" spans="1:6" x14ac:dyDescent="0.25">
      <c r="A425" t="str">
        <f t="array" ref="A425">_xlfn.IFNA(INDEX(Colony!$J$21:$J$995, MATCH(0, COUNTIF(A$4:A424,Colony!$J$21:$J$995), 0)),"")</f>
        <v/>
      </c>
      <c r="B425" t="str">
        <f t="array" ref="B425">_xlfn.IFNA(INDEX(Colony!$J$21:$J$995, MATCH(1,COUNTIF(A425, Colony!$J$21:$J$995)*(--(ISBLANK(Colony!$L$21:$L$995))), 0)),"")</f>
        <v/>
      </c>
      <c r="C425" t="str">
        <f t="array" ref="C425">IF(A425=0,0,IF(B425="","",SUM(COUNTIF(A425, Colony!$J$21:$J$995)*(--(ISBLANK(Colony!$L$21:$L$995))))))</f>
        <v/>
      </c>
      <c r="D425" t="str">
        <f t="array" ref="D425">_xlfn.IFNA(INDEX(Colony!$N$21:$N$995, MATCH(1,COUNTIF(A425, Colony!$J$21:$J$995)*(--(ISBLANK(Colony!$L$21:$L$995))), 0)),"")</f>
        <v/>
      </c>
      <c r="E425" t="str">
        <f t="array" ref="E425">_xlfn.IFNA(INDEX(Colony!$F$21:$F$995, MATCH(1,COUNTIF(B425, Colony!$J$21:$J$995)*(--(ISBLANK(Colony!$L$21:$L$995))), 0)),"")</f>
        <v/>
      </c>
      <c r="F425">
        <f t="shared" si="9"/>
        <v>0</v>
      </c>
    </row>
    <row r="426" spans="1:6" x14ac:dyDescent="0.25">
      <c r="A426" t="str">
        <f t="array" ref="A426">_xlfn.IFNA(INDEX(Colony!$J$21:$J$995, MATCH(0, COUNTIF(A$4:A425,Colony!$J$21:$J$995), 0)),"")</f>
        <v/>
      </c>
      <c r="B426" t="str">
        <f t="array" ref="B426">_xlfn.IFNA(INDEX(Colony!$J$21:$J$995, MATCH(1,COUNTIF(A426, Colony!$J$21:$J$995)*(--(ISBLANK(Colony!$L$21:$L$995))), 0)),"")</f>
        <v/>
      </c>
      <c r="C426" t="str">
        <f t="array" ref="C426">IF(A426=0,0,IF(B426="","",SUM(COUNTIF(A426, Colony!$J$21:$J$995)*(--(ISBLANK(Colony!$L$21:$L$995))))))</f>
        <v/>
      </c>
      <c r="D426" t="str">
        <f t="array" ref="D426">_xlfn.IFNA(INDEX(Colony!$N$21:$N$995, MATCH(1,COUNTIF(A426, Colony!$J$21:$J$995)*(--(ISBLANK(Colony!$L$21:$L$995))), 0)),"")</f>
        <v/>
      </c>
      <c r="E426" t="str">
        <f t="array" ref="E426">_xlfn.IFNA(INDEX(Colony!$F$21:$F$995, MATCH(1,COUNTIF(B426, Colony!$J$21:$J$995)*(--(ISBLANK(Colony!$L$21:$L$995))), 0)),"")</f>
        <v/>
      </c>
      <c r="F426">
        <f t="shared" si="9"/>
        <v>0</v>
      </c>
    </row>
    <row r="427" spans="1:6" x14ac:dyDescent="0.25">
      <c r="A427" t="str">
        <f t="array" ref="A427">_xlfn.IFNA(INDEX(Colony!$J$21:$J$995, MATCH(0, COUNTIF(A$4:A426,Colony!$J$21:$J$995), 0)),"")</f>
        <v/>
      </c>
      <c r="B427" t="str">
        <f t="array" ref="B427">_xlfn.IFNA(INDEX(Colony!$J$21:$J$995, MATCH(1,COUNTIF(A427, Colony!$J$21:$J$995)*(--(ISBLANK(Colony!$L$21:$L$995))), 0)),"")</f>
        <v/>
      </c>
      <c r="C427" t="str">
        <f t="array" ref="C427">IF(A427=0,0,IF(B427="","",SUM(COUNTIF(A427, Colony!$J$21:$J$995)*(--(ISBLANK(Colony!$L$21:$L$995))))))</f>
        <v/>
      </c>
      <c r="D427" t="str">
        <f t="array" ref="D427">_xlfn.IFNA(INDEX(Colony!$N$21:$N$995, MATCH(1,COUNTIF(A427, Colony!$J$21:$J$995)*(--(ISBLANK(Colony!$L$21:$L$995))), 0)),"")</f>
        <v/>
      </c>
      <c r="E427" t="str">
        <f t="array" ref="E427">_xlfn.IFNA(INDEX(Colony!$F$21:$F$995, MATCH(1,COUNTIF(B427, Colony!$J$21:$J$995)*(--(ISBLANK(Colony!$L$21:$L$995))), 0)),"")</f>
        <v/>
      </c>
      <c r="F427">
        <f t="shared" si="9"/>
        <v>0</v>
      </c>
    </row>
    <row r="428" spans="1:6" x14ac:dyDescent="0.25">
      <c r="A428" t="str">
        <f t="array" ref="A428">_xlfn.IFNA(INDEX(Colony!$J$21:$J$995, MATCH(0, COUNTIF(A$4:A427,Colony!$J$21:$J$995), 0)),"")</f>
        <v/>
      </c>
      <c r="B428" t="str">
        <f t="array" ref="B428">_xlfn.IFNA(INDEX(Colony!$J$21:$J$995, MATCH(1,COUNTIF(A428, Colony!$J$21:$J$995)*(--(ISBLANK(Colony!$L$21:$L$995))), 0)),"")</f>
        <v/>
      </c>
      <c r="C428" t="str">
        <f t="array" ref="C428">IF(A428=0,0,IF(B428="","",SUM(COUNTIF(A428, Colony!$J$21:$J$995)*(--(ISBLANK(Colony!$L$21:$L$995))))))</f>
        <v/>
      </c>
      <c r="D428" t="str">
        <f t="array" ref="D428">_xlfn.IFNA(INDEX(Colony!$N$21:$N$995, MATCH(1,COUNTIF(A428, Colony!$J$21:$J$995)*(--(ISBLANK(Colony!$L$21:$L$995))), 0)),"")</f>
        <v/>
      </c>
      <c r="E428" t="str">
        <f t="array" ref="E428">_xlfn.IFNA(INDEX(Colony!$F$21:$F$995, MATCH(1,COUNTIF(B428, Colony!$J$21:$J$995)*(--(ISBLANK(Colony!$L$21:$L$995))), 0)),"")</f>
        <v/>
      </c>
      <c r="F428">
        <f t="shared" si="9"/>
        <v>0</v>
      </c>
    </row>
    <row r="429" spans="1:6" x14ac:dyDescent="0.25">
      <c r="A429" t="str">
        <f t="array" ref="A429">_xlfn.IFNA(INDEX(Colony!$J$21:$J$995, MATCH(0, COUNTIF(A$4:A428,Colony!$J$21:$J$995), 0)),"")</f>
        <v/>
      </c>
      <c r="B429" t="str">
        <f t="array" ref="B429">_xlfn.IFNA(INDEX(Colony!$J$21:$J$995, MATCH(1,COUNTIF(A429, Colony!$J$21:$J$995)*(--(ISBLANK(Colony!$L$21:$L$995))), 0)),"")</f>
        <v/>
      </c>
      <c r="C429" t="str">
        <f t="array" ref="C429">IF(A429=0,0,IF(B429="","",SUM(COUNTIF(A429, Colony!$J$21:$J$995)*(--(ISBLANK(Colony!$L$21:$L$995))))))</f>
        <v/>
      </c>
      <c r="D429" t="str">
        <f t="array" ref="D429">_xlfn.IFNA(INDEX(Colony!$N$21:$N$995, MATCH(1,COUNTIF(A429, Colony!$J$21:$J$995)*(--(ISBLANK(Colony!$L$21:$L$995))), 0)),"")</f>
        <v/>
      </c>
      <c r="E429" t="str">
        <f t="array" ref="E429">_xlfn.IFNA(INDEX(Colony!$F$21:$F$995, MATCH(1,COUNTIF(B429, Colony!$J$21:$J$995)*(--(ISBLANK(Colony!$L$21:$L$995))), 0)),"")</f>
        <v/>
      </c>
      <c r="F429">
        <f t="shared" si="9"/>
        <v>0</v>
      </c>
    </row>
    <row r="430" spans="1:6" x14ac:dyDescent="0.25">
      <c r="A430" t="str">
        <f t="array" ref="A430">_xlfn.IFNA(INDEX(Colony!$J$21:$J$995, MATCH(0, COUNTIF(A$4:A429,Colony!$J$21:$J$995), 0)),"")</f>
        <v/>
      </c>
      <c r="B430" t="str">
        <f t="array" ref="B430">_xlfn.IFNA(INDEX(Colony!$J$21:$J$995, MATCH(1,COUNTIF(A430, Colony!$J$21:$J$995)*(--(ISBLANK(Colony!$L$21:$L$995))), 0)),"")</f>
        <v/>
      </c>
      <c r="C430" t="str">
        <f t="array" ref="C430">IF(A430=0,0,IF(B430="","",SUM(COUNTIF(A430, Colony!$J$21:$J$995)*(--(ISBLANK(Colony!$L$21:$L$995))))))</f>
        <v/>
      </c>
      <c r="D430" t="str">
        <f t="array" ref="D430">_xlfn.IFNA(INDEX(Colony!$N$21:$N$995, MATCH(1,COUNTIF(A430, Colony!$J$21:$J$995)*(--(ISBLANK(Colony!$L$21:$L$995))), 0)),"")</f>
        <v/>
      </c>
      <c r="E430" t="str">
        <f t="array" ref="E430">_xlfn.IFNA(INDEX(Colony!$F$21:$F$995, MATCH(1,COUNTIF(B430, Colony!$J$21:$J$995)*(--(ISBLANK(Colony!$L$21:$L$995))), 0)),"")</f>
        <v/>
      </c>
      <c r="F430">
        <f t="shared" si="9"/>
        <v>0</v>
      </c>
    </row>
    <row r="431" spans="1:6" x14ac:dyDescent="0.25">
      <c r="A431" t="str">
        <f t="array" ref="A431">_xlfn.IFNA(INDEX(Colony!$J$21:$J$995, MATCH(0, COUNTIF(A$4:A430,Colony!$J$21:$J$995), 0)),"")</f>
        <v/>
      </c>
      <c r="B431" t="str">
        <f t="array" ref="B431">_xlfn.IFNA(INDEX(Colony!$J$21:$J$995, MATCH(1,COUNTIF(A431, Colony!$J$21:$J$995)*(--(ISBLANK(Colony!$L$21:$L$995))), 0)),"")</f>
        <v/>
      </c>
      <c r="C431" t="str">
        <f t="array" ref="C431">IF(A431=0,0,IF(B431="","",SUM(COUNTIF(A431, Colony!$J$21:$J$995)*(--(ISBLANK(Colony!$L$21:$L$995))))))</f>
        <v/>
      </c>
      <c r="D431" t="str">
        <f t="array" ref="D431">_xlfn.IFNA(INDEX(Colony!$N$21:$N$995, MATCH(1,COUNTIF(A431, Colony!$J$21:$J$995)*(--(ISBLANK(Colony!$L$21:$L$995))), 0)),"")</f>
        <v/>
      </c>
      <c r="E431" t="str">
        <f t="array" ref="E431">_xlfn.IFNA(INDEX(Colony!$F$21:$F$995, MATCH(1,COUNTIF(B431, Colony!$J$21:$J$995)*(--(ISBLANK(Colony!$L$21:$L$995))), 0)),"")</f>
        <v/>
      </c>
      <c r="F431">
        <f t="shared" si="9"/>
        <v>0</v>
      </c>
    </row>
    <row r="432" spans="1:6" x14ac:dyDescent="0.25">
      <c r="A432" t="str">
        <f t="array" ref="A432">_xlfn.IFNA(INDEX(Colony!$J$21:$J$995, MATCH(0, COUNTIF(A$4:A431,Colony!$J$21:$J$995), 0)),"")</f>
        <v/>
      </c>
      <c r="B432" t="str">
        <f t="array" ref="B432">_xlfn.IFNA(INDEX(Colony!$J$21:$J$995, MATCH(1,COUNTIF(A432, Colony!$J$21:$J$995)*(--(ISBLANK(Colony!$L$21:$L$995))), 0)),"")</f>
        <v/>
      </c>
      <c r="C432" t="str">
        <f t="array" ref="C432">IF(A432=0,0,IF(B432="","",SUM(COUNTIF(A432, Colony!$J$21:$J$995)*(--(ISBLANK(Colony!$L$21:$L$995))))))</f>
        <v/>
      </c>
      <c r="D432" t="str">
        <f t="array" ref="D432">_xlfn.IFNA(INDEX(Colony!$N$21:$N$995, MATCH(1,COUNTIF(A432, Colony!$J$21:$J$995)*(--(ISBLANK(Colony!$L$21:$L$995))), 0)),"")</f>
        <v/>
      </c>
      <c r="E432" t="str">
        <f t="array" ref="E432">_xlfn.IFNA(INDEX(Colony!$F$21:$F$995, MATCH(1,COUNTIF(B432, Colony!$J$21:$J$995)*(--(ISBLANK(Colony!$L$21:$L$995))), 0)),"")</f>
        <v/>
      </c>
      <c r="F432">
        <f t="shared" si="9"/>
        <v>0</v>
      </c>
    </row>
    <row r="433" spans="1:6" x14ac:dyDescent="0.25">
      <c r="A433" t="str">
        <f t="array" ref="A433">_xlfn.IFNA(INDEX(Colony!$J$21:$J$995, MATCH(0, COUNTIF(A$4:A432,Colony!$J$21:$J$995), 0)),"")</f>
        <v/>
      </c>
      <c r="B433" t="str">
        <f t="array" ref="B433">_xlfn.IFNA(INDEX(Colony!$J$21:$J$995, MATCH(1,COUNTIF(A433, Colony!$J$21:$J$995)*(--(ISBLANK(Colony!$L$21:$L$995))), 0)),"")</f>
        <v/>
      </c>
      <c r="C433" t="str">
        <f t="array" ref="C433">IF(A433=0,0,IF(B433="","",SUM(COUNTIF(A433, Colony!$J$21:$J$995)*(--(ISBLANK(Colony!$L$21:$L$995))))))</f>
        <v/>
      </c>
      <c r="D433" t="str">
        <f t="array" ref="D433">_xlfn.IFNA(INDEX(Colony!$N$21:$N$995, MATCH(1,COUNTIF(A433, Colony!$J$21:$J$995)*(--(ISBLANK(Colony!$L$21:$L$995))), 0)),"")</f>
        <v/>
      </c>
      <c r="E433" t="str">
        <f t="array" ref="E433">_xlfn.IFNA(INDEX(Colony!$F$21:$F$995, MATCH(1,COUNTIF(B433, Colony!$J$21:$J$995)*(--(ISBLANK(Colony!$L$21:$L$995))), 0)),"")</f>
        <v/>
      </c>
      <c r="F433">
        <f t="shared" si="9"/>
        <v>0</v>
      </c>
    </row>
    <row r="434" spans="1:6" x14ac:dyDescent="0.25">
      <c r="A434" t="str">
        <f t="array" ref="A434">_xlfn.IFNA(INDEX(Colony!$J$21:$J$995, MATCH(0, COUNTIF(A$4:A433,Colony!$J$21:$J$995), 0)),"")</f>
        <v/>
      </c>
      <c r="B434" t="str">
        <f t="array" ref="B434">_xlfn.IFNA(INDEX(Colony!$J$21:$J$995, MATCH(1,COUNTIF(A434, Colony!$J$21:$J$995)*(--(ISBLANK(Colony!$L$21:$L$995))), 0)),"")</f>
        <v/>
      </c>
      <c r="C434" t="str">
        <f t="array" ref="C434">IF(A434=0,0,IF(B434="","",SUM(COUNTIF(A434, Colony!$J$21:$J$995)*(--(ISBLANK(Colony!$L$21:$L$995))))))</f>
        <v/>
      </c>
      <c r="D434" t="str">
        <f t="array" ref="D434">_xlfn.IFNA(INDEX(Colony!$N$21:$N$995, MATCH(1,COUNTIF(A434, Colony!$J$21:$J$995)*(--(ISBLANK(Colony!$L$21:$L$995))), 0)),"")</f>
        <v/>
      </c>
      <c r="E434" t="str">
        <f t="array" ref="E434">_xlfn.IFNA(INDEX(Colony!$F$21:$F$995, MATCH(1,COUNTIF(B434, Colony!$J$21:$J$995)*(--(ISBLANK(Colony!$L$21:$L$995))), 0)),"")</f>
        <v/>
      </c>
      <c r="F434">
        <f t="shared" si="9"/>
        <v>0</v>
      </c>
    </row>
    <row r="435" spans="1:6" x14ac:dyDescent="0.25">
      <c r="A435" t="str">
        <f t="array" ref="A435">_xlfn.IFNA(INDEX(Colony!$J$21:$J$995, MATCH(0, COUNTIF(A$4:A434,Colony!$J$21:$J$995), 0)),"")</f>
        <v/>
      </c>
      <c r="B435" t="str">
        <f t="array" ref="B435">_xlfn.IFNA(INDEX(Colony!$J$21:$J$995, MATCH(1,COUNTIF(A435, Colony!$J$21:$J$995)*(--(ISBLANK(Colony!$L$21:$L$995))), 0)),"")</f>
        <v/>
      </c>
      <c r="C435" t="str">
        <f t="array" ref="C435">IF(A435=0,0,IF(B435="","",SUM(COUNTIF(A435, Colony!$J$21:$J$995)*(--(ISBLANK(Colony!$L$21:$L$995))))))</f>
        <v/>
      </c>
      <c r="D435" t="str">
        <f t="array" ref="D435">_xlfn.IFNA(INDEX(Colony!$N$21:$N$995, MATCH(1,COUNTIF(A435, Colony!$J$21:$J$995)*(--(ISBLANK(Colony!$L$21:$L$995))), 0)),"")</f>
        <v/>
      </c>
      <c r="E435" t="str">
        <f t="array" ref="E435">_xlfn.IFNA(INDEX(Colony!$F$21:$F$995, MATCH(1,COUNTIF(B435, Colony!$J$21:$J$995)*(--(ISBLANK(Colony!$L$21:$L$995))), 0)),"")</f>
        <v/>
      </c>
      <c r="F435">
        <f t="shared" si="9"/>
        <v>0</v>
      </c>
    </row>
    <row r="436" spans="1:6" x14ac:dyDescent="0.25">
      <c r="A436" t="str">
        <f t="array" ref="A436">_xlfn.IFNA(INDEX(Colony!$J$21:$J$995, MATCH(0, COUNTIF(A$4:A435,Colony!$J$21:$J$995), 0)),"")</f>
        <v/>
      </c>
      <c r="B436" t="str">
        <f t="array" ref="B436">_xlfn.IFNA(INDEX(Colony!$J$21:$J$995, MATCH(1,COUNTIF(A436, Colony!$J$21:$J$995)*(--(ISBLANK(Colony!$L$21:$L$995))), 0)),"")</f>
        <v/>
      </c>
      <c r="C436" t="str">
        <f t="array" ref="C436">IF(A436=0,0,IF(B436="","",SUM(COUNTIF(A436, Colony!$J$21:$J$995)*(--(ISBLANK(Colony!$L$21:$L$995))))))</f>
        <v/>
      </c>
      <c r="D436" t="str">
        <f t="array" ref="D436">_xlfn.IFNA(INDEX(Colony!$N$21:$N$995, MATCH(1,COUNTIF(A436, Colony!$J$21:$J$995)*(--(ISBLANK(Colony!$L$21:$L$995))), 0)),"")</f>
        <v/>
      </c>
      <c r="E436" t="str">
        <f t="array" ref="E436">_xlfn.IFNA(INDEX(Colony!$F$21:$F$995, MATCH(1,COUNTIF(B436, Colony!$J$21:$J$995)*(--(ISBLANK(Colony!$L$21:$L$995))), 0)),"")</f>
        <v/>
      </c>
      <c r="F436">
        <f t="shared" si="9"/>
        <v>0</v>
      </c>
    </row>
    <row r="437" spans="1:6" x14ac:dyDescent="0.25">
      <c r="A437" t="str">
        <f t="array" ref="A437">_xlfn.IFNA(INDEX(Colony!$J$21:$J$995, MATCH(0, COUNTIF(A$4:A436,Colony!$J$21:$J$995), 0)),"")</f>
        <v/>
      </c>
      <c r="B437" t="str">
        <f t="array" ref="B437">_xlfn.IFNA(INDEX(Colony!$J$21:$J$995, MATCH(1,COUNTIF(A437, Colony!$J$21:$J$995)*(--(ISBLANK(Colony!$L$21:$L$995))), 0)),"")</f>
        <v/>
      </c>
      <c r="C437" t="str">
        <f t="array" ref="C437">IF(A437=0,0,IF(B437="","",SUM(COUNTIF(A437, Colony!$J$21:$J$995)*(--(ISBLANK(Colony!$L$21:$L$995))))))</f>
        <v/>
      </c>
      <c r="D437" t="str">
        <f t="array" ref="D437">_xlfn.IFNA(INDEX(Colony!$N$21:$N$995, MATCH(1,COUNTIF(A437, Colony!$J$21:$J$995)*(--(ISBLANK(Colony!$L$21:$L$995))), 0)),"")</f>
        <v/>
      </c>
      <c r="E437" t="str">
        <f t="array" ref="E437">_xlfn.IFNA(INDEX(Colony!$F$21:$F$995, MATCH(1,COUNTIF(B437, Colony!$J$21:$J$995)*(--(ISBLANK(Colony!$L$21:$L$995))), 0)),"")</f>
        <v/>
      </c>
      <c r="F437">
        <f t="shared" si="9"/>
        <v>0</v>
      </c>
    </row>
    <row r="438" spans="1:6" x14ac:dyDescent="0.25">
      <c r="A438" t="str">
        <f t="array" ref="A438">_xlfn.IFNA(INDEX(Colony!$J$21:$J$995, MATCH(0, COUNTIF(A$4:A437,Colony!$J$21:$J$995), 0)),"")</f>
        <v/>
      </c>
      <c r="B438" t="str">
        <f t="array" ref="B438">_xlfn.IFNA(INDEX(Colony!$J$21:$J$995, MATCH(1,COUNTIF(A438, Colony!$J$21:$J$995)*(--(ISBLANK(Colony!$L$21:$L$995))), 0)),"")</f>
        <v/>
      </c>
      <c r="C438" t="str">
        <f t="array" ref="C438">IF(A438=0,0,IF(B438="","",SUM(COUNTIF(A438, Colony!$J$21:$J$995)*(--(ISBLANK(Colony!$L$21:$L$995))))))</f>
        <v/>
      </c>
      <c r="D438" t="str">
        <f t="array" ref="D438">_xlfn.IFNA(INDEX(Colony!$N$21:$N$995, MATCH(1,COUNTIF(A438, Colony!$J$21:$J$995)*(--(ISBLANK(Colony!$L$21:$L$995))), 0)),"")</f>
        <v/>
      </c>
      <c r="E438" t="str">
        <f t="array" ref="E438">_xlfn.IFNA(INDEX(Colony!$F$21:$F$995, MATCH(1,COUNTIF(B438, Colony!$J$21:$J$995)*(--(ISBLANK(Colony!$L$21:$L$995))), 0)),"")</f>
        <v/>
      </c>
      <c r="F438">
        <f t="shared" si="9"/>
        <v>0</v>
      </c>
    </row>
    <row r="439" spans="1:6" x14ac:dyDescent="0.25">
      <c r="A439" t="str">
        <f t="array" ref="A439">_xlfn.IFNA(INDEX(Colony!$J$21:$J$995, MATCH(0, COUNTIF(A$4:A438,Colony!$J$21:$J$995), 0)),"")</f>
        <v/>
      </c>
      <c r="B439" t="str">
        <f t="array" ref="B439">_xlfn.IFNA(INDEX(Colony!$J$21:$J$995, MATCH(1,COUNTIF(A439, Colony!$J$21:$J$995)*(--(ISBLANK(Colony!$L$21:$L$995))), 0)),"")</f>
        <v/>
      </c>
      <c r="C439" t="str">
        <f t="array" ref="C439">IF(A439=0,0,IF(B439="","",SUM(COUNTIF(A439, Colony!$J$21:$J$995)*(--(ISBLANK(Colony!$L$21:$L$995))))))</f>
        <v/>
      </c>
      <c r="D439" t="str">
        <f t="array" ref="D439">_xlfn.IFNA(INDEX(Colony!$N$21:$N$995, MATCH(1,COUNTIF(A439, Colony!$J$21:$J$995)*(--(ISBLANK(Colony!$L$21:$L$995))), 0)),"")</f>
        <v/>
      </c>
      <c r="E439" t="str">
        <f t="array" ref="E439">_xlfn.IFNA(INDEX(Colony!$F$21:$F$995, MATCH(1,COUNTIF(B439, Colony!$J$21:$J$995)*(--(ISBLANK(Colony!$L$21:$L$995))), 0)),"")</f>
        <v/>
      </c>
      <c r="F439">
        <f t="shared" si="9"/>
        <v>0</v>
      </c>
    </row>
    <row r="440" spans="1:6" x14ac:dyDescent="0.25">
      <c r="A440" t="str">
        <f t="array" ref="A440">_xlfn.IFNA(INDEX(Colony!$J$21:$J$995, MATCH(0, COUNTIF(A$4:A439,Colony!$J$21:$J$995), 0)),"")</f>
        <v/>
      </c>
      <c r="B440" t="str">
        <f t="array" ref="B440">_xlfn.IFNA(INDEX(Colony!$J$21:$J$995, MATCH(1,COUNTIF(A440, Colony!$J$21:$J$995)*(--(ISBLANK(Colony!$L$21:$L$995))), 0)),"")</f>
        <v/>
      </c>
      <c r="C440" t="str">
        <f t="array" ref="C440">IF(A440=0,0,IF(B440="","",SUM(COUNTIF(A440, Colony!$J$21:$J$995)*(--(ISBLANK(Colony!$L$21:$L$995))))))</f>
        <v/>
      </c>
      <c r="D440" t="str">
        <f t="array" ref="D440">_xlfn.IFNA(INDEX(Colony!$N$21:$N$995, MATCH(1,COUNTIF(A440, Colony!$J$21:$J$995)*(--(ISBLANK(Colony!$L$21:$L$995))), 0)),"")</f>
        <v/>
      </c>
      <c r="E440" t="str">
        <f t="array" ref="E440">_xlfn.IFNA(INDEX(Colony!$F$21:$F$995, MATCH(1,COUNTIF(B440, Colony!$J$21:$J$995)*(--(ISBLANK(Colony!$L$21:$L$995))), 0)),"")</f>
        <v/>
      </c>
      <c r="F440">
        <f t="shared" si="9"/>
        <v>0</v>
      </c>
    </row>
    <row r="441" spans="1:6" x14ac:dyDescent="0.25">
      <c r="A441" t="str">
        <f t="array" ref="A441">_xlfn.IFNA(INDEX(Colony!$J$21:$J$995, MATCH(0, COUNTIF(A$4:A440,Colony!$J$21:$J$995), 0)),"")</f>
        <v/>
      </c>
      <c r="B441" t="str">
        <f t="array" ref="B441">_xlfn.IFNA(INDEX(Colony!$J$21:$J$995, MATCH(1,COUNTIF(A441, Colony!$J$21:$J$995)*(--(ISBLANK(Colony!$L$21:$L$995))), 0)),"")</f>
        <v/>
      </c>
      <c r="C441" t="str">
        <f t="array" ref="C441">IF(A441=0,0,IF(B441="","",SUM(COUNTIF(A441, Colony!$J$21:$J$995)*(--(ISBLANK(Colony!$L$21:$L$995))))))</f>
        <v/>
      </c>
      <c r="D441" t="str">
        <f t="array" ref="D441">_xlfn.IFNA(INDEX(Colony!$N$21:$N$995, MATCH(1,COUNTIF(A441, Colony!$J$21:$J$995)*(--(ISBLANK(Colony!$L$21:$L$995))), 0)),"")</f>
        <v/>
      </c>
      <c r="E441" t="str">
        <f t="array" ref="E441">_xlfn.IFNA(INDEX(Colony!$F$21:$F$995, MATCH(1,COUNTIF(B441, Colony!$J$21:$J$995)*(--(ISBLANK(Colony!$L$21:$L$995))), 0)),"")</f>
        <v/>
      </c>
      <c r="F441">
        <f t="shared" si="9"/>
        <v>0</v>
      </c>
    </row>
    <row r="442" spans="1:6" x14ac:dyDescent="0.25">
      <c r="A442" t="str">
        <f t="array" ref="A442">_xlfn.IFNA(INDEX(Colony!$J$21:$J$995, MATCH(0, COUNTIF(A$4:A441,Colony!$J$21:$J$995), 0)),"")</f>
        <v/>
      </c>
      <c r="B442" t="str">
        <f t="array" ref="B442">_xlfn.IFNA(INDEX(Colony!$J$21:$J$995, MATCH(1,COUNTIF(A442, Colony!$J$21:$J$995)*(--(ISBLANK(Colony!$L$21:$L$995))), 0)),"")</f>
        <v/>
      </c>
      <c r="C442" t="str">
        <f t="array" ref="C442">IF(A442=0,0,IF(B442="","",SUM(COUNTIF(A442, Colony!$J$21:$J$995)*(--(ISBLANK(Colony!$L$21:$L$995))))))</f>
        <v/>
      </c>
      <c r="D442" t="str">
        <f t="array" ref="D442">_xlfn.IFNA(INDEX(Colony!$N$21:$N$995, MATCH(1,COUNTIF(A442, Colony!$J$21:$J$995)*(--(ISBLANK(Colony!$L$21:$L$995))), 0)),"")</f>
        <v/>
      </c>
      <c r="E442" t="str">
        <f t="array" ref="E442">_xlfn.IFNA(INDEX(Colony!$F$21:$F$995, MATCH(1,COUNTIF(B442, Colony!$J$21:$J$995)*(--(ISBLANK(Colony!$L$21:$L$995))), 0)),"")</f>
        <v/>
      </c>
      <c r="F442">
        <f t="shared" si="9"/>
        <v>0</v>
      </c>
    </row>
    <row r="443" spans="1:6" x14ac:dyDescent="0.25">
      <c r="A443" t="str">
        <f t="array" ref="A443">_xlfn.IFNA(INDEX(Colony!$J$21:$J$995, MATCH(0, COUNTIF(A$4:A442,Colony!$J$21:$J$995), 0)),"")</f>
        <v/>
      </c>
      <c r="B443" t="str">
        <f t="array" ref="B443">_xlfn.IFNA(INDEX(Colony!$J$21:$J$995, MATCH(1,COUNTIF(A443, Colony!$J$21:$J$995)*(--(ISBLANK(Colony!$L$21:$L$995))), 0)),"")</f>
        <v/>
      </c>
      <c r="C443" t="str">
        <f t="array" ref="C443">IF(A443=0,0,IF(B443="","",SUM(COUNTIF(A443, Colony!$J$21:$J$995)*(--(ISBLANK(Colony!$L$21:$L$995))))))</f>
        <v/>
      </c>
      <c r="D443" t="str">
        <f t="array" ref="D443">_xlfn.IFNA(INDEX(Colony!$N$21:$N$995, MATCH(1,COUNTIF(A443, Colony!$J$21:$J$995)*(--(ISBLANK(Colony!$L$21:$L$995))), 0)),"")</f>
        <v/>
      </c>
      <c r="E443" t="str">
        <f t="array" ref="E443">_xlfn.IFNA(INDEX(Colony!$F$21:$F$995, MATCH(1,COUNTIF(B443, Colony!$J$21:$J$995)*(--(ISBLANK(Colony!$L$21:$L$995))), 0)),"")</f>
        <v/>
      </c>
      <c r="F443">
        <f t="shared" si="9"/>
        <v>0</v>
      </c>
    </row>
    <row r="444" spans="1:6" x14ac:dyDescent="0.25">
      <c r="A444" t="str">
        <f t="array" ref="A444">_xlfn.IFNA(INDEX(Colony!$J$21:$J$995, MATCH(0, COUNTIF(A$4:A443,Colony!$J$21:$J$995), 0)),"")</f>
        <v/>
      </c>
      <c r="B444" t="str">
        <f t="array" ref="B444">_xlfn.IFNA(INDEX(Colony!$J$21:$J$995, MATCH(1,COUNTIF(A444, Colony!$J$21:$J$995)*(--(ISBLANK(Colony!$L$21:$L$995))), 0)),"")</f>
        <v/>
      </c>
      <c r="C444" t="str">
        <f t="array" ref="C444">IF(A444=0,0,IF(B444="","",SUM(COUNTIF(A444, Colony!$J$21:$J$995)*(--(ISBLANK(Colony!$L$21:$L$995))))))</f>
        <v/>
      </c>
      <c r="D444" t="str">
        <f t="array" ref="D444">_xlfn.IFNA(INDEX(Colony!$N$21:$N$995, MATCH(1,COUNTIF(A444, Colony!$J$21:$J$995)*(--(ISBLANK(Colony!$L$21:$L$995))), 0)),"")</f>
        <v/>
      </c>
      <c r="E444" t="str">
        <f t="array" ref="E444">_xlfn.IFNA(INDEX(Colony!$F$21:$F$995, MATCH(1,COUNTIF(B444, Colony!$J$21:$J$995)*(--(ISBLANK(Colony!$L$21:$L$995))), 0)),"")</f>
        <v/>
      </c>
      <c r="F444">
        <f t="shared" si="9"/>
        <v>0</v>
      </c>
    </row>
    <row r="445" spans="1:6" x14ac:dyDescent="0.25">
      <c r="A445" t="str">
        <f t="array" ref="A445">_xlfn.IFNA(INDEX(Colony!$J$21:$J$995, MATCH(0, COUNTIF(A$4:A444,Colony!$J$21:$J$995), 0)),"")</f>
        <v/>
      </c>
      <c r="B445" t="str">
        <f t="array" ref="B445">_xlfn.IFNA(INDEX(Colony!$J$21:$J$995, MATCH(1,COUNTIF(A445, Colony!$J$21:$J$995)*(--(ISBLANK(Colony!$L$21:$L$995))), 0)),"")</f>
        <v/>
      </c>
      <c r="C445" t="str">
        <f t="array" ref="C445">IF(A445=0,0,IF(B445="","",SUM(COUNTIF(A445, Colony!$J$21:$J$995)*(--(ISBLANK(Colony!$L$21:$L$995))))))</f>
        <v/>
      </c>
      <c r="D445" t="str">
        <f t="array" ref="D445">_xlfn.IFNA(INDEX(Colony!$N$21:$N$995, MATCH(1,COUNTIF(A445, Colony!$J$21:$J$995)*(--(ISBLANK(Colony!$L$21:$L$995))), 0)),"")</f>
        <v/>
      </c>
      <c r="E445" t="str">
        <f t="array" ref="E445">_xlfn.IFNA(INDEX(Colony!$F$21:$F$995, MATCH(1,COUNTIF(B445, Colony!$J$21:$J$995)*(--(ISBLANK(Colony!$L$21:$L$995))), 0)),"")</f>
        <v/>
      </c>
      <c r="F445">
        <f t="shared" si="9"/>
        <v>0</v>
      </c>
    </row>
    <row r="446" spans="1:6" x14ac:dyDescent="0.25">
      <c r="A446" t="str">
        <f t="array" ref="A446">_xlfn.IFNA(INDEX(Colony!$J$21:$J$995, MATCH(0, COUNTIF(A$4:A445,Colony!$J$21:$J$995), 0)),"")</f>
        <v/>
      </c>
      <c r="B446" t="str">
        <f t="array" ref="B446">_xlfn.IFNA(INDEX(Colony!$J$21:$J$995, MATCH(1,COUNTIF(A446, Colony!$J$21:$J$995)*(--(ISBLANK(Colony!$L$21:$L$995))), 0)),"")</f>
        <v/>
      </c>
      <c r="C446" t="str">
        <f t="array" ref="C446">IF(A446=0,0,IF(B446="","",SUM(COUNTIF(A446, Colony!$J$21:$J$995)*(--(ISBLANK(Colony!$L$21:$L$995))))))</f>
        <v/>
      </c>
      <c r="D446" t="str">
        <f t="array" ref="D446">_xlfn.IFNA(INDEX(Colony!$N$21:$N$995, MATCH(1,COUNTIF(A446, Colony!$J$21:$J$995)*(--(ISBLANK(Colony!$L$21:$L$995))), 0)),"")</f>
        <v/>
      </c>
      <c r="E446" t="str">
        <f t="array" ref="E446">_xlfn.IFNA(INDEX(Colony!$F$21:$F$995, MATCH(1,COUNTIF(B446, Colony!$J$21:$J$995)*(--(ISBLANK(Colony!$L$21:$L$995))), 0)),"")</f>
        <v/>
      </c>
      <c r="F446">
        <f t="shared" si="9"/>
        <v>0</v>
      </c>
    </row>
    <row r="447" spans="1:6" x14ac:dyDescent="0.25">
      <c r="A447" t="str">
        <f t="array" ref="A447">_xlfn.IFNA(INDEX(Colony!$J$21:$J$995, MATCH(0, COUNTIF(A$4:A446,Colony!$J$21:$J$995), 0)),"")</f>
        <v/>
      </c>
      <c r="B447" t="str">
        <f t="array" ref="B447">_xlfn.IFNA(INDEX(Colony!$J$21:$J$995, MATCH(1,COUNTIF(A447, Colony!$J$21:$J$995)*(--(ISBLANK(Colony!$L$21:$L$995))), 0)),"")</f>
        <v/>
      </c>
      <c r="C447" t="str">
        <f t="array" ref="C447">IF(A447=0,0,IF(B447="","",SUM(COUNTIF(A447, Colony!$J$21:$J$995)*(--(ISBLANK(Colony!$L$21:$L$995))))))</f>
        <v/>
      </c>
      <c r="D447" t="str">
        <f t="array" ref="D447">_xlfn.IFNA(INDEX(Colony!$N$21:$N$995, MATCH(1,COUNTIF(A447, Colony!$J$21:$J$995)*(--(ISBLANK(Colony!$L$21:$L$995))), 0)),"")</f>
        <v/>
      </c>
      <c r="E447" t="str">
        <f t="array" ref="E447">_xlfn.IFNA(INDEX(Colony!$F$21:$F$995, MATCH(1,COUNTIF(B447, Colony!$J$21:$J$995)*(--(ISBLANK(Colony!$L$21:$L$995))), 0)),"")</f>
        <v/>
      </c>
      <c r="F447">
        <f t="shared" si="9"/>
        <v>0</v>
      </c>
    </row>
    <row r="448" spans="1:6" x14ac:dyDescent="0.25">
      <c r="A448" t="str">
        <f t="array" ref="A448">_xlfn.IFNA(INDEX(Colony!$J$21:$J$995, MATCH(0, COUNTIF(A$4:A447,Colony!$J$21:$J$995), 0)),"")</f>
        <v/>
      </c>
      <c r="B448" t="str">
        <f t="array" ref="B448">_xlfn.IFNA(INDEX(Colony!$J$21:$J$995, MATCH(1,COUNTIF(A448, Colony!$J$21:$J$995)*(--(ISBLANK(Colony!$L$21:$L$995))), 0)),"")</f>
        <v/>
      </c>
      <c r="C448" t="str">
        <f t="array" ref="C448">IF(A448=0,0,IF(B448="","",SUM(COUNTIF(A448, Colony!$J$21:$J$995)*(--(ISBLANK(Colony!$L$21:$L$995))))))</f>
        <v/>
      </c>
      <c r="D448" t="str">
        <f t="array" ref="D448">_xlfn.IFNA(INDEX(Colony!$N$21:$N$995, MATCH(1,COUNTIF(A448, Colony!$J$21:$J$995)*(--(ISBLANK(Colony!$L$21:$L$995))), 0)),"")</f>
        <v/>
      </c>
      <c r="E448" t="str">
        <f t="array" ref="E448">_xlfn.IFNA(INDEX(Colony!$F$21:$F$995, MATCH(1,COUNTIF(B448, Colony!$J$21:$J$995)*(--(ISBLANK(Colony!$L$21:$L$995))), 0)),"")</f>
        <v/>
      </c>
      <c r="F448">
        <f t="shared" si="9"/>
        <v>0</v>
      </c>
    </row>
    <row r="449" spans="1:6" x14ac:dyDescent="0.25">
      <c r="A449" t="str">
        <f t="array" ref="A449">_xlfn.IFNA(INDEX(Colony!$J$21:$J$995, MATCH(0, COUNTIF(A$4:A448,Colony!$J$21:$J$995), 0)),"")</f>
        <v/>
      </c>
      <c r="B449" t="str">
        <f t="array" ref="B449">_xlfn.IFNA(INDEX(Colony!$J$21:$J$995, MATCH(1,COUNTIF(A449, Colony!$J$21:$J$995)*(--(ISBLANK(Colony!$L$21:$L$995))), 0)),"")</f>
        <v/>
      </c>
      <c r="C449" t="str">
        <f t="array" ref="C449">IF(A449=0,0,IF(B449="","",SUM(COUNTIF(A449, Colony!$J$21:$J$995)*(--(ISBLANK(Colony!$L$21:$L$995))))))</f>
        <v/>
      </c>
      <c r="D449" t="str">
        <f t="array" ref="D449">_xlfn.IFNA(INDEX(Colony!$N$21:$N$995, MATCH(1,COUNTIF(A449, Colony!$J$21:$J$995)*(--(ISBLANK(Colony!$L$21:$L$995))), 0)),"")</f>
        <v/>
      </c>
      <c r="E449" t="str">
        <f t="array" ref="E449">_xlfn.IFNA(INDEX(Colony!$F$21:$F$995, MATCH(1,COUNTIF(B449, Colony!$J$21:$J$995)*(--(ISBLANK(Colony!$L$21:$L$995))), 0)),"")</f>
        <v/>
      </c>
      <c r="F449">
        <f t="shared" si="9"/>
        <v>0</v>
      </c>
    </row>
    <row r="450" spans="1:6" x14ac:dyDescent="0.25">
      <c r="A450" t="str">
        <f t="array" ref="A450">_xlfn.IFNA(INDEX(Colony!$J$21:$J$995, MATCH(0, COUNTIF(A$4:A449,Colony!$J$21:$J$995), 0)),"")</f>
        <v/>
      </c>
      <c r="B450" t="str">
        <f t="array" ref="B450">_xlfn.IFNA(INDEX(Colony!$J$21:$J$995, MATCH(1,COUNTIF(A450, Colony!$J$21:$J$995)*(--(ISBLANK(Colony!$L$21:$L$995))), 0)),"")</f>
        <v/>
      </c>
      <c r="C450" t="str">
        <f t="array" ref="C450">IF(A450=0,0,IF(B450="","",SUM(COUNTIF(A450, Colony!$J$21:$J$995)*(--(ISBLANK(Colony!$L$21:$L$995))))))</f>
        <v/>
      </c>
      <c r="D450" t="str">
        <f t="array" ref="D450">_xlfn.IFNA(INDEX(Colony!$N$21:$N$995, MATCH(1,COUNTIF(A450, Colony!$J$21:$J$995)*(--(ISBLANK(Colony!$L$21:$L$995))), 0)),"")</f>
        <v/>
      </c>
      <c r="E450" t="str">
        <f t="array" ref="E450">_xlfn.IFNA(INDEX(Colony!$F$21:$F$995, MATCH(1,COUNTIF(B450, Colony!$J$21:$J$995)*(--(ISBLANK(Colony!$L$21:$L$995))), 0)),"")</f>
        <v/>
      </c>
      <c r="F450">
        <f t="shared" si="9"/>
        <v>0</v>
      </c>
    </row>
    <row r="451" spans="1:6" x14ac:dyDescent="0.25">
      <c r="A451" t="str">
        <f t="array" ref="A451">_xlfn.IFNA(INDEX(Colony!$J$21:$J$995, MATCH(0, COUNTIF(A$4:A450,Colony!$J$21:$J$995), 0)),"")</f>
        <v/>
      </c>
      <c r="B451" t="str">
        <f t="array" ref="B451">_xlfn.IFNA(INDEX(Colony!$J$21:$J$995, MATCH(1,COUNTIF(A451, Colony!$J$21:$J$995)*(--(ISBLANK(Colony!$L$21:$L$995))), 0)),"")</f>
        <v/>
      </c>
      <c r="C451" t="str">
        <f t="array" ref="C451">IF(A451=0,0,IF(B451="","",SUM(COUNTIF(A451, Colony!$J$21:$J$995)*(--(ISBLANK(Colony!$L$21:$L$995))))))</f>
        <v/>
      </c>
      <c r="D451" t="str">
        <f t="array" ref="D451">_xlfn.IFNA(INDEX(Colony!$N$21:$N$995, MATCH(1,COUNTIF(A451, Colony!$J$21:$J$995)*(--(ISBLANK(Colony!$L$21:$L$995))), 0)),"")</f>
        <v/>
      </c>
      <c r="E451" t="str">
        <f t="array" ref="E451">_xlfn.IFNA(INDEX(Colony!$F$21:$F$995, MATCH(1,COUNTIF(B451, Colony!$J$21:$J$995)*(--(ISBLANK(Colony!$L$21:$L$995))), 0)),"")</f>
        <v/>
      </c>
      <c r="F451">
        <f t="shared" si="9"/>
        <v>0</v>
      </c>
    </row>
    <row r="452" spans="1:6" x14ac:dyDescent="0.25">
      <c r="A452" t="str">
        <f t="array" ref="A452">_xlfn.IFNA(INDEX(Colony!$J$21:$J$995, MATCH(0, COUNTIF(A$4:A451,Colony!$J$21:$J$995), 0)),"")</f>
        <v/>
      </c>
      <c r="B452" t="str">
        <f t="array" ref="B452">_xlfn.IFNA(INDEX(Colony!$J$21:$J$995, MATCH(1,COUNTIF(A452, Colony!$J$21:$J$995)*(--(ISBLANK(Colony!$L$21:$L$995))), 0)),"")</f>
        <v/>
      </c>
      <c r="C452" t="str">
        <f t="array" ref="C452">IF(A452=0,0,IF(B452="","",SUM(COUNTIF(A452, Colony!$J$21:$J$995)*(--(ISBLANK(Colony!$L$21:$L$995))))))</f>
        <v/>
      </c>
      <c r="D452" t="str">
        <f t="array" ref="D452">_xlfn.IFNA(INDEX(Colony!$N$21:$N$995, MATCH(1,COUNTIF(A452, Colony!$J$21:$J$995)*(--(ISBLANK(Colony!$L$21:$L$995))), 0)),"")</f>
        <v/>
      </c>
      <c r="E452" t="str">
        <f t="array" ref="E452">_xlfn.IFNA(INDEX(Colony!$F$21:$F$995, MATCH(1,COUNTIF(B452, Colony!$J$21:$J$995)*(--(ISBLANK(Colony!$L$21:$L$995))), 0)),"")</f>
        <v/>
      </c>
      <c r="F452">
        <f t="shared" si="9"/>
        <v>0</v>
      </c>
    </row>
    <row r="453" spans="1:6" x14ac:dyDescent="0.25">
      <c r="A453" t="str">
        <f t="array" ref="A453">_xlfn.IFNA(INDEX(Colony!$J$21:$J$995, MATCH(0, COUNTIF(A$4:A452,Colony!$J$21:$J$995), 0)),"")</f>
        <v/>
      </c>
      <c r="B453" t="str">
        <f t="array" ref="B453">_xlfn.IFNA(INDEX(Colony!$J$21:$J$995, MATCH(1,COUNTIF(A453, Colony!$J$21:$J$995)*(--(ISBLANK(Colony!$L$21:$L$995))), 0)),"")</f>
        <v/>
      </c>
      <c r="C453" t="str">
        <f t="array" ref="C453">IF(A453=0,0,IF(B453="","",SUM(COUNTIF(A453, Colony!$J$21:$J$995)*(--(ISBLANK(Colony!$L$21:$L$995))))))</f>
        <v/>
      </c>
      <c r="D453" t="str">
        <f t="array" ref="D453">_xlfn.IFNA(INDEX(Colony!$N$21:$N$995, MATCH(1,COUNTIF(A453, Colony!$J$21:$J$995)*(--(ISBLANK(Colony!$L$21:$L$995))), 0)),"")</f>
        <v/>
      </c>
      <c r="E453" t="str">
        <f t="array" ref="E453">_xlfn.IFNA(INDEX(Colony!$F$21:$F$995, MATCH(1,COUNTIF(B453, Colony!$J$21:$J$995)*(--(ISBLANK(Colony!$L$21:$L$995))), 0)),"")</f>
        <v/>
      </c>
      <c r="F453">
        <f t="shared" ref="F453:F501" si="10">IF(OR(B453&gt;$B$5,B453&lt;9999),1,0)</f>
        <v>0</v>
      </c>
    </row>
    <row r="454" spans="1:6" x14ac:dyDescent="0.25">
      <c r="A454" t="str">
        <f t="array" ref="A454">_xlfn.IFNA(INDEX(Colony!$J$21:$J$995, MATCH(0, COUNTIF(A$4:A453,Colony!$J$21:$J$995), 0)),"")</f>
        <v/>
      </c>
      <c r="B454" t="str">
        <f t="array" ref="B454">_xlfn.IFNA(INDEX(Colony!$J$21:$J$995, MATCH(1,COUNTIF(A454, Colony!$J$21:$J$995)*(--(ISBLANK(Colony!$L$21:$L$995))), 0)),"")</f>
        <v/>
      </c>
      <c r="C454" t="str">
        <f t="array" ref="C454">IF(A454=0,0,IF(B454="","",SUM(COUNTIF(A454, Colony!$J$21:$J$995)*(--(ISBLANK(Colony!$L$21:$L$995))))))</f>
        <v/>
      </c>
      <c r="D454" t="str">
        <f t="array" ref="D454">_xlfn.IFNA(INDEX(Colony!$N$21:$N$995, MATCH(1,COUNTIF(A454, Colony!$J$21:$J$995)*(--(ISBLANK(Colony!$L$21:$L$995))), 0)),"")</f>
        <v/>
      </c>
      <c r="E454" t="str">
        <f t="array" ref="E454">_xlfn.IFNA(INDEX(Colony!$F$21:$F$995, MATCH(1,COUNTIF(B454, Colony!$J$21:$J$995)*(--(ISBLANK(Colony!$L$21:$L$995))), 0)),"")</f>
        <v/>
      </c>
      <c r="F454">
        <f t="shared" si="10"/>
        <v>0</v>
      </c>
    </row>
    <row r="455" spans="1:6" x14ac:dyDescent="0.25">
      <c r="A455" t="str">
        <f t="array" ref="A455">_xlfn.IFNA(INDEX(Colony!$J$21:$J$995, MATCH(0, COUNTIF(A$4:A454,Colony!$J$21:$J$995), 0)),"")</f>
        <v/>
      </c>
      <c r="B455" t="str">
        <f t="array" ref="B455">_xlfn.IFNA(INDEX(Colony!$J$21:$J$995, MATCH(1,COUNTIF(A455, Colony!$J$21:$J$995)*(--(ISBLANK(Colony!$L$21:$L$995))), 0)),"")</f>
        <v/>
      </c>
      <c r="C455" t="str">
        <f t="array" ref="C455">IF(A455=0,0,IF(B455="","",SUM(COUNTIF(A455, Colony!$J$21:$J$995)*(--(ISBLANK(Colony!$L$21:$L$995))))))</f>
        <v/>
      </c>
      <c r="D455" t="str">
        <f t="array" ref="D455">_xlfn.IFNA(INDEX(Colony!$N$21:$N$995, MATCH(1,COUNTIF(A455, Colony!$J$21:$J$995)*(--(ISBLANK(Colony!$L$21:$L$995))), 0)),"")</f>
        <v/>
      </c>
      <c r="E455" t="str">
        <f t="array" ref="E455">_xlfn.IFNA(INDEX(Colony!$F$21:$F$995, MATCH(1,COUNTIF(B455, Colony!$J$21:$J$995)*(--(ISBLANK(Colony!$L$21:$L$995))), 0)),"")</f>
        <v/>
      </c>
      <c r="F455">
        <f t="shared" si="10"/>
        <v>0</v>
      </c>
    </row>
    <row r="456" spans="1:6" x14ac:dyDescent="0.25">
      <c r="A456" t="str">
        <f t="array" ref="A456">_xlfn.IFNA(INDEX(Colony!$J$21:$J$995, MATCH(0, COUNTIF(A$4:A455,Colony!$J$21:$J$995), 0)),"")</f>
        <v/>
      </c>
      <c r="B456" t="str">
        <f t="array" ref="B456">_xlfn.IFNA(INDEX(Colony!$J$21:$J$995, MATCH(1,COUNTIF(A456, Colony!$J$21:$J$995)*(--(ISBLANK(Colony!$L$21:$L$995))), 0)),"")</f>
        <v/>
      </c>
      <c r="C456" t="str">
        <f t="array" ref="C456">IF(A456=0,0,IF(B456="","",SUM(COUNTIF(A456, Colony!$J$21:$J$995)*(--(ISBLANK(Colony!$L$21:$L$995))))))</f>
        <v/>
      </c>
      <c r="D456" t="str">
        <f t="array" ref="D456">_xlfn.IFNA(INDEX(Colony!$N$21:$N$995, MATCH(1,COUNTIF(A456, Colony!$J$21:$J$995)*(--(ISBLANK(Colony!$L$21:$L$995))), 0)),"")</f>
        <v/>
      </c>
      <c r="E456" t="str">
        <f t="array" ref="E456">_xlfn.IFNA(INDEX(Colony!$F$21:$F$995, MATCH(1,COUNTIF(B456, Colony!$J$21:$J$995)*(--(ISBLANK(Colony!$L$21:$L$995))), 0)),"")</f>
        <v/>
      </c>
      <c r="F456">
        <f t="shared" si="10"/>
        <v>0</v>
      </c>
    </row>
    <row r="457" spans="1:6" x14ac:dyDescent="0.25">
      <c r="A457" t="str">
        <f t="array" ref="A457">_xlfn.IFNA(INDEX(Colony!$J$21:$J$995, MATCH(0, COUNTIF(A$4:A456,Colony!$J$21:$J$995), 0)),"")</f>
        <v/>
      </c>
      <c r="B457" t="str">
        <f t="array" ref="B457">_xlfn.IFNA(INDEX(Colony!$J$21:$J$995, MATCH(1,COUNTIF(A457, Colony!$J$21:$J$995)*(--(ISBLANK(Colony!$L$21:$L$995))), 0)),"")</f>
        <v/>
      </c>
      <c r="C457" t="str">
        <f t="array" ref="C457">IF(A457=0,0,IF(B457="","",SUM(COUNTIF(A457, Colony!$J$21:$J$995)*(--(ISBLANK(Colony!$L$21:$L$995))))))</f>
        <v/>
      </c>
      <c r="D457" t="str">
        <f t="array" ref="D457">_xlfn.IFNA(INDEX(Colony!$N$21:$N$995, MATCH(1,COUNTIF(A457, Colony!$J$21:$J$995)*(--(ISBLANK(Colony!$L$21:$L$995))), 0)),"")</f>
        <v/>
      </c>
      <c r="E457" t="str">
        <f t="array" ref="E457">_xlfn.IFNA(INDEX(Colony!$F$21:$F$995, MATCH(1,COUNTIF(B457, Colony!$J$21:$J$995)*(--(ISBLANK(Colony!$L$21:$L$995))), 0)),"")</f>
        <v/>
      </c>
      <c r="F457">
        <f t="shared" si="10"/>
        <v>0</v>
      </c>
    </row>
    <row r="458" spans="1:6" x14ac:dyDescent="0.25">
      <c r="A458" t="str">
        <f t="array" ref="A458">_xlfn.IFNA(INDEX(Colony!$J$21:$J$995, MATCH(0, COUNTIF(A$4:A457,Colony!$J$21:$J$995), 0)),"")</f>
        <v/>
      </c>
      <c r="B458" t="str">
        <f t="array" ref="B458">_xlfn.IFNA(INDEX(Colony!$J$21:$J$995, MATCH(1,COUNTIF(A458, Colony!$J$21:$J$995)*(--(ISBLANK(Colony!$L$21:$L$995))), 0)),"")</f>
        <v/>
      </c>
      <c r="C458" t="str">
        <f t="array" ref="C458">IF(A458=0,0,IF(B458="","",SUM(COUNTIF(A458, Colony!$J$21:$J$995)*(--(ISBLANK(Colony!$L$21:$L$995))))))</f>
        <v/>
      </c>
      <c r="D458" t="str">
        <f t="array" ref="D458">_xlfn.IFNA(INDEX(Colony!$N$21:$N$995, MATCH(1,COUNTIF(A458, Colony!$J$21:$J$995)*(--(ISBLANK(Colony!$L$21:$L$995))), 0)),"")</f>
        <v/>
      </c>
      <c r="E458" t="str">
        <f t="array" ref="E458">_xlfn.IFNA(INDEX(Colony!$F$21:$F$995, MATCH(1,COUNTIF(B458, Colony!$J$21:$J$995)*(--(ISBLANK(Colony!$L$21:$L$995))), 0)),"")</f>
        <v/>
      </c>
      <c r="F458">
        <f t="shared" si="10"/>
        <v>0</v>
      </c>
    </row>
    <row r="459" spans="1:6" x14ac:dyDescent="0.25">
      <c r="A459" t="str">
        <f t="array" ref="A459">_xlfn.IFNA(INDEX(Colony!$J$21:$J$995, MATCH(0, COUNTIF(A$4:A458,Colony!$J$21:$J$995), 0)),"")</f>
        <v/>
      </c>
      <c r="B459" t="str">
        <f t="array" ref="B459">_xlfn.IFNA(INDEX(Colony!$J$21:$J$995, MATCH(1,COUNTIF(A459, Colony!$J$21:$J$995)*(--(ISBLANK(Colony!$L$21:$L$995))), 0)),"")</f>
        <v/>
      </c>
      <c r="C459" t="str">
        <f t="array" ref="C459">IF(A459=0,0,IF(B459="","",SUM(COUNTIF(A459, Colony!$J$21:$J$995)*(--(ISBLANK(Colony!$L$21:$L$995))))))</f>
        <v/>
      </c>
      <c r="D459" t="str">
        <f t="array" ref="D459">_xlfn.IFNA(INDEX(Colony!$N$21:$N$995, MATCH(1,COUNTIF(A459, Colony!$J$21:$J$995)*(--(ISBLANK(Colony!$L$21:$L$995))), 0)),"")</f>
        <v/>
      </c>
      <c r="E459" t="str">
        <f t="array" ref="E459">_xlfn.IFNA(INDEX(Colony!$F$21:$F$995, MATCH(1,COUNTIF(B459, Colony!$J$21:$J$995)*(--(ISBLANK(Colony!$L$21:$L$995))), 0)),"")</f>
        <v/>
      </c>
      <c r="F459">
        <f t="shared" si="10"/>
        <v>0</v>
      </c>
    </row>
    <row r="460" spans="1:6" x14ac:dyDescent="0.25">
      <c r="A460" t="str">
        <f t="array" ref="A460">_xlfn.IFNA(INDEX(Colony!$J$21:$J$995, MATCH(0, COUNTIF(A$4:A459,Colony!$J$21:$J$995), 0)),"")</f>
        <v/>
      </c>
      <c r="B460" t="str">
        <f t="array" ref="B460">_xlfn.IFNA(INDEX(Colony!$J$21:$J$995, MATCH(1,COUNTIF(A460, Colony!$J$21:$J$995)*(--(ISBLANK(Colony!$L$21:$L$995))), 0)),"")</f>
        <v/>
      </c>
      <c r="C460" t="str">
        <f t="array" ref="C460">IF(A460=0,0,IF(B460="","",SUM(COUNTIF(A460, Colony!$J$21:$J$995)*(--(ISBLANK(Colony!$L$21:$L$995))))))</f>
        <v/>
      </c>
      <c r="D460" t="str">
        <f t="array" ref="D460">_xlfn.IFNA(INDEX(Colony!$N$21:$N$995, MATCH(1,COUNTIF(A460, Colony!$J$21:$J$995)*(--(ISBLANK(Colony!$L$21:$L$995))), 0)),"")</f>
        <v/>
      </c>
      <c r="E460" t="str">
        <f t="array" ref="E460">_xlfn.IFNA(INDEX(Colony!$F$21:$F$995, MATCH(1,COUNTIF(B460, Colony!$J$21:$J$995)*(--(ISBLANK(Colony!$L$21:$L$995))), 0)),"")</f>
        <v/>
      </c>
      <c r="F460">
        <f t="shared" si="10"/>
        <v>0</v>
      </c>
    </row>
    <row r="461" spans="1:6" x14ac:dyDescent="0.25">
      <c r="A461" t="str">
        <f t="array" ref="A461">_xlfn.IFNA(INDEX(Colony!$J$21:$J$995, MATCH(0, COUNTIF(A$4:A460,Colony!$J$21:$J$995), 0)),"")</f>
        <v/>
      </c>
      <c r="B461" t="str">
        <f t="array" ref="B461">_xlfn.IFNA(INDEX(Colony!$J$21:$J$995, MATCH(1,COUNTIF(A461, Colony!$J$21:$J$995)*(--(ISBLANK(Colony!$L$21:$L$995))), 0)),"")</f>
        <v/>
      </c>
      <c r="C461" t="str">
        <f t="array" ref="C461">IF(A461=0,0,IF(B461="","",SUM(COUNTIF(A461, Colony!$J$21:$J$995)*(--(ISBLANK(Colony!$L$21:$L$995))))))</f>
        <v/>
      </c>
      <c r="D461" t="str">
        <f t="array" ref="D461">_xlfn.IFNA(INDEX(Colony!$N$21:$N$995, MATCH(1,COUNTIF(A461, Colony!$J$21:$J$995)*(--(ISBLANK(Colony!$L$21:$L$995))), 0)),"")</f>
        <v/>
      </c>
      <c r="E461" t="str">
        <f t="array" ref="E461">_xlfn.IFNA(INDEX(Colony!$F$21:$F$995, MATCH(1,COUNTIF(B461, Colony!$J$21:$J$995)*(--(ISBLANK(Colony!$L$21:$L$995))), 0)),"")</f>
        <v/>
      </c>
      <c r="F461">
        <f t="shared" si="10"/>
        <v>0</v>
      </c>
    </row>
    <row r="462" spans="1:6" x14ac:dyDescent="0.25">
      <c r="A462" t="str">
        <f t="array" ref="A462">_xlfn.IFNA(INDEX(Colony!$J$21:$J$995, MATCH(0, COUNTIF(A$4:A461,Colony!$J$21:$J$995), 0)),"")</f>
        <v/>
      </c>
      <c r="B462" t="str">
        <f t="array" ref="B462">_xlfn.IFNA(INDEX(Colony!$J$21:$J$995, MATCH(1,COUNTIF(A462, Colony!$J$21:$J$995)*(--(ISBLANK(Colony!$L$21:$L$995))), 0)),"")</f>
        <v/>
      </c>
      <c r="C462" t="str">
        <f t="array" ref="C462">IF(A462=0,0,IF(B462="","",SUM(COUNTIF(A462, Colony!$J$21:$J$995)*(--(ISBLANK(Colony!$L$21:$L$995))))))</f>
        <v/>
      </c>
      <c r="D462" t="str">
        <f t="array" ref="D462">_xlfn.IFNA(INDEX(Colony!$N$21:$N$995, MATCH(1,COUNTIF(A462, Colony!$J$21:$J$995)*(--(ISBLANK(Colony!$L$21:$L$995))), 0)),"")</f>
        <v/>
      </c>
      <c r="E462" t="str">
        <f t="array" ref="E462">_xlfn.IFNA(INDEX(Colony!$F$21:$F$995, MATCH(1,COUNTIF(B462, Colony!$J$21:$J$995)*(--(ISBLANK(Colony!$L$21:$L$995))), 0)),"")</f>
        <v/>
      </c>
      <c r="F462">
        <f t="shared" si="10"/>
        <v>0</v>
      </c>
    </row>
    <row r="463" spans="1:6" x14ac:dyDescent="0.25">
      <c r="A463" t="str">
        <f t="array" ref="A463">_xlfn.IFNA(INDEX(Colony!$J$21:$J$995, MATCH(0, COUNTIF(A$4:A462,Colony!$J$21:$J$995), 0)),"")</f>
        <v/>
      </c>
      <c r="B463" t="str">
        <f t="array" ref="B463">_xlfn.IFNA(INDEX(Colony!$J$21:$J$995, MATCH(1,COUNTIF(A463, Colony!$J$21:$J$995)*(--(ISBLANK(Colony!$L$21:$L$995))), 0)),"")</f>
        <v/>
      </c>
      <c r="C463" t="str">
        <f t="array" ref="C463">IF(A463=0,0,IF(B463="","",SUM(COUNTIF(A463, Colony!$J$21:$J$995)*(--(ISBLANK(Colony!$L$21:$L$995))))))</f>
        <v/>
      </c>
      <c r="D463" t="str">
        <f t="array" ref="D463">_xlfn.IFNA(INDEX(Colony!$N$21:$N$995, MATCH(1,COUNTIF(A463, Colony!$J$21:$J$995)*(--(ISBLANK(Colony!$L$21:$L$995))), 0)),"")</f>
        <v/>
      </c>
      <c r="E463" t="str">
        <f t="array" ref="E463">_xlfn.IFNA(INDEX(Colony!$F$21:$F$995, MATCH(1,COUNTIF(B463, Colony!$J$21:$J$995)*(--(ISBLANK(Colony!$L$21:$L$995))), 0)),"")</f>
        <v/>
      </c>
      <c r="F463">
        <f t="shared" si="10"/>
        <v>0</v>
      </c>
    </row>
    <row r="464" spans="1:6" x14ac:dyDescent="0.25">
      <c r="A464" t="str">
        <f t="array" ref="A464">_xlfn.IFNA(INDEX(Colony!$J$21:$J$995, MATCH(0, COUNTIF(A$4:A463,Colony!$J$21:$J$995), 0)),"")</f>
        <v/>
      </c>
      <c r="B464" t="str">
        <f t="array" ref="B464">_xlfn.IFNA(INDEX(Colony!$J$21:$J$995, MATCH(1,COUNTIF(A464, Colony!$J$21:$J$995)*(--(ISBLANK(Colony!$L$21:$L$995))), 0)),"")</f>
        <v/>
      </c>
      <c r="C464" t="str">
        <f t="array" ref="C464">IF(A464=0,0,IF(B464="","",SUM(COUNTIF(A464, Colony!$J$21:$J$995)*(--(ISBLANK(Colony!$L$21:$L$995))))))</f>
        <v/>
      </c>
      <c r="D464" t="str">
        <f t="array" ref="D464">_xlfn.IFNA(INDEX(Colony!$N$21:$N$995, MATCH(1,COUNTIF(A464, Colony!$J$21:$J$995)*(--(ISBLANK(Colony!$L$21:$L$995))), 0)),"")</f>
        <v/>
      </c>
      <c r="E464" t="str">
        <f t="array" ref="E464">_xlfn.IFNA(INDEX(Colony!$F$21:$F$995, MATCH(1,COUNTIF(B464, Colony!$J$21:$J$995)*(--(ISBLANK(Colony!$L$21:$L$995))), 0)),"")</f>
        <v/>
      </c>
      <c r="F464">
        <f t="shared" si="10"/>
        <v>0</v>
      </c>
    </row>
    <row r="465" spans="1:6" x14ac:dyDescent="0.25">
      <c r="A465" t="str">
        <f t="array" ref="A465">_xlfn.IFNA(INDEX(Colony!$J$21:$J$995, MATCH(0, COUNTIF(A$4:A464,Colony!$J$21:$J$995), 0)),"")</f>
        <v/>
      </c>
      <c r="B465" t="str">
        <f t="array" ref="B465">_xlfn.IFNA(INDEX(Colony!$J$21:$J$995, MATCH(1,COUNTIF(A465, Colony!$J$21:$J$995)*(--(ISBLANK(Colony!$L$21:$L$995))), 0)),"")</f>
        <v/>
      </c>
      <c r="C465" t="str">
        <f t="array" ref="C465">IF(A465=0,0,IF(B465="","",SUM(COUNTIF(A465, Colony!$J$21:$J$995)*(--(ISBLANK(Colony!$L$21:$L$995))))))</f>
        <v/>
      </c>
      <c r="D465" t="str">
        <f t="array" ref="D465">_xlfn.IFNA(INDEX(Colony!$N$21:$N$995, MATCH(1,COUNTIF(A465, Colony!$J$21:$J$995)*(--(ISBLANK(Colony!$L$21:$L$995))), 0)),"")</f>
        <v/>
      </c>
      <c r="E465" t="str">
        <f t="array" ref="E465">_xlfn.IFNA(INDEX(Colony!$F$21:$F$995, MATCH(1,COUNTIF(B465, Colony!$J$21:$J$995)*(--(ISBLANK(Colony!$L$21:$L$995))), 0)),"")</f>
        <v/>
      </c>
      <c r="F465">
        <f t="shared" si="10"/>
        <v>0</v>
      </c>
    </row>
    <row r="466" spans="1:6" x14ac:dyDescent="0.25">
      <c r="A466" t="str">
        <f t="array" ref="A466">_xlfn.IFNA(INDEX(Colony!$J$21:$J$995, MATCH(0, COUNTIF(A$4:A465,Colony!$J$21:$J$995), 0)),"")</f>
        <v/>
      </c>
      <c r="B466" t="str">
        <f t="array" ref="B466">_xlfn.IFNA(INDEX(Colony!$J$21:$J$995, MATCH(1,COUNTIF(A466, Colony!$J$21:$J$995)*(--(ISBLANK(Colony!$L$21:$L$995))), 0)),"")</f>
        <v/>
      </c>
      <c r="C466" t="str">
        <f t="array" ref="C466">IF(A466=0,0,IF(B466="","",SUM(COUNTIF(A466, Colony!$J$21:$J$995)*(--(ISBLANK(Colony!$L$21:$L$995))))))</f>
        <v/>
      </c>
      <c r="D466" t="str">
        <f t="array" ref="D466">_xlfn.IFNA(INDEX(Colony!$N$21:$N$995, MATCH(1,COUNTIF(A466, Colony!$J$21:$J$995)*(--(ISBLANK(Colony!$L$21:$L$995))), 0)),"")</f>
        <v/>
      </c>
      <c r="E466" t="str">
        <f t="array" ref="E466">_xlfn.IFNA(INDEX(Colony!$F$21:$F$995, MATCH(1,COUNTIF(B466, Colony!$J$21:$J$995)*(--(ISBLANK(Colony!$L$21:$L$995))), 0)),"")</f>
        <v/>
      </c>
      <c r="F466">
        <f t="shared" si="10"/>
        <v>0</v>
      </c>
    </row>
    <row r="467" spans="1:6" x14ac:dyDescent="0.25">
      <c r="A467" t="str">
        <f t="array" ref="A467">_xlfn.IFNA(INDEX(Colony!$J$21:$J$995, MATCH(0, COUNTIF(A$4:A466,Colony!$J$21:$J$995), 0)),"")</f>
        <v/>
      </c>
      <c r="B467" t="str">
        <f t="array" ref="B467">_xlfn.IFNA(INDEX(Colony!$J$21:$J$995, MATCH(1,COUNTIF(A467, Colony!$J$21:$J$995)*(--(ISBLANK(Colony!$L$21:$L$995))), 0)),"")</f>
        <v/>
      </c>
      <c r="C467" t="str">
        <f t="array" ref="C467">IF(A467=0,0,IF(B467="","",SUM(COUNTIF(A467, Colony!$J$21:$J$995)*(--(ISBLANK(Colony!$L$21:$L$995))))))</f>
        <v/>
      </c>
      <c r="D467" t="str">
        <f t="array" ref="D467">_xlfn.IFNA(INDEX(Colony!$N$21:$N$995, MATCH(1,COUNTIF(A467, Colony!$J$21:$J$995)*(--(ISBLANK(Colony!$L$21:$L$995))), 0)),"")</f>
        <v/>
      </c>
      <c r="E467" t="str">
        <f t="array" ref="E467">_xlfn.IFNA(INDEX(Colony!$F$21:$F$995, MATCH(1,COUNTIF(B467, Colony!$J$21:$J$995)*(--(ISBLANK(Colony!$L$21:$L$995))), 0)),"")</f>
        <v/>
      </c>
      <c r="F467">
        <f t="shared" si="10"/>
        <v>0</v>
      </c>
    </row>
    <row r="468" spans="1:6" x14ac:dyDescent="0.25">
      <c r="A468" t="str">
        <f t="array" ref="A468">_xlfn.IFNA(INDEX(Colony!$J$21:$J$995, MATCH(0, COUNTIF(A$4:A467,Colony!$J$21:$J$995), 0)),"")</f>
        <v/>
      </c>
      <c r="B468" t="str">
        <f t="array" ref="B468">_xlfn.IFNA(INDEX(Colony!$J$21:$J$995, MATCH(1,COUNTIF(A468, Colony!$J$21:$J$995)*(--(ISBLANK(Colony!$L$21:$L$995))), 0)),"")</f>
        <v/>
      </c>
      <c r="C468" t="str">
        <f t="array" ref="C468">IF(A468=0,0,IF(B468="","",SUM(COUNTIF(A468, Colony!$J$21:$J$995)*(--(ISBLANK(Colony!$L$21:$L$995))))))</f>
        <v/>
      </c>
      <c r="D468" t="str">
        <f t="array" ref="D468">_xlfn.IFNA(INDEX(Colony!$N$21:$N$995, MATCH(1,COUNTIF(A468, Colony!$J$21:$J$995)*(--(ISBLANK(Colony!$L$21:$L$995))), 0)),"")</f>
        <v/>
      </c>
      <c r="E468" t="str">
        <f t="array" ref="E468">_xlfn.IFNA(INDEX(Colony!$F$21:$F$995, MATCH(1,COUNTIF(B468, Colony!$J$21:$J$995)*(--(ISBLANK(Colony!$L$21:$L$995))), 0)),"")</f>
        <v/>
      </c>
      <c r="F468">
        <f t="shared" si="10"/>
        <v>0</v>
      </c>
    </row>
    <row r="469" spans="1:6" x14ac:dyDescent="0.25">
      <c r="A469" t="str">
        <f t="array" ref="A469">_xlfn.IFNA(INDEX(Colony!$J$21:$J$995, MATCH(0, COUNTIF(A$4:A468,Colony!$J$21:$J$995), 0)),"")</f>
        <v/>
      </c>
      <c r="B469" t="str">
        <f t="array" ref="B469">_xlfn.IFNA(INDEX(Colony!$J$21:$J$995, MATCH(1,COUNTIF(A469, Colony!$J$21:$J$995)*(--(ISBLANK(Colony!$L$21:$L$995))), 0)),"")</f>
        <v/>
      </c>
      <c r="C469" t="str">
        <f t="array" ref="C469">IF(A469=0,0,IF(B469="","",SUM(COUNTIF(A469, Colony!$J$21:$J$995)*(--(ISBLANK(Colony!$L$21:$L$995))))))</f>
        <v/>
      </c>
      <c r="D469" t="str">
        <f t="array" ref="D469">_xlfn.IFNA(INDEX(Colony!$N$21:$N$995, MATCH(1,COUNTIF(A469, Colony!$J$21:$J$995)*(--(ISBLANK(Colony!$L$21:$L$995))), 0)),"")</f>
        <v/>
      </c>
      <c r="E469" t="str">
        <f t="array" ref="E469">_xlfn.IFNA(INDEX(Colony!$F$21:$F$995, MATCH(1,COUNTIF(B469, Colony!$J$21:$J$995)*(--(ISBLANK(Colony!$L$21:$L$995))), 0)),"")</f>
        <v/>
      </c>
      <c r="F469">
        <f t="shared" si="10"/>
        <v>0</v>
      </c>
    </row>
    <row r="470" spans="1:6" x14ac:dyDescent="0.25">
      <c r="A470" t="str">
        <f t="array" ref="A470">_xlfn.IFNA(INDEX(Colony!$J$21:$J$995, MATCH(0, COUNTIF(A$4:A469,Colony!$J$21:$J$995), 0)),"")</f>
        <v/>
      </c>
      <c r="B470" t="str">
        <f t="array" ref="B470">_xlfn.IFNA(INDEX(Colony!$J$21:$J$995, MATCH(1,COUNTIF(A470, Colony!$J$21:$J$995)*(--(ISBLANK(Colony!$L$21:$L$995))), 0)),"")</f>
        <v/>
      </c>
      <c r="C470" t="str">
        <f t="array" ref="C470">IF(A470=0,0,IF(B470="","",SUM(COUNTIF(A470, Colony!$J$21:$J$995)*(--(ISBLANK(Colony!$L$21:$L$995))))))</f>
        <v/>
      </c>
      <c r="D470" t="str">
        <f t="array" ref="D470">_xlfn.IFNA(INDEX(Colony!$N$21:$N$995, MATCH(1,COUNTIF(A470, Colony!$J$21:$J$995)*(--(ISBLANK(Colony!$L$21:$L$995))), 0)),"")</f>
        <v/>
      </c>
      <c r="E470" t="str">
        <f t="array" ref="E470">_xlfn.IFNA(INDEX(Colony!$F$21:$F$995, MATCH(1,COUNTIF(B470, Colony!$J$21:$J$995)*(--(ISBLANK(Colony!$L$21:$L$995))), 0)),"")</f>
        <v/>
      </c>
      <c r="F470">
        <f t="shared" si="10"/>
        <v>0</v>
      </c>
    </row>
    <row r="471" spans="1:6" x14ac:dyDescent="0.25">
      <c r="A471" t="str">
        <f t="array" ref="A471">_xlfn.IFNA(INDEX(Colony!$J$21:$J$995, MATCH(0, COUNTIF(A$4:A470,Colony!$J$21:$J$995), 0)),"")</f>
        <v/>
      </c>
      <c r="B471" t="str">
        <f t="array" ref="B471">_xlfn.IFNA(INDEX(Colony!$J$21:$J$995, MATCH(1,COUNTIF(A471, Colony!$J$21:$J$995)*(--(ISBLANK(Colony!$L$21:$L$995))), 0)),"")</f>
        <v/>
      </c>
      <c r="C471" t="str">
        <f t="array" ref="C471">IF(A471=0,0,IF(B471="","",SUM(COUNTIF(A471, Colony!$J$21:$J$995)*(--(ISBLANK(Colony!$L$21:$L$995))))))</f>
        <v/>
      </c>
      <c r="D471" t="str">
        <f t="array" ref="D471">_xlfn.IFNA(INDEX(Colony!$N$21:$N$995, MATCH(1,COUNTIF(A471, Colony!$J$21:$J$995)*(--(ISBLANK(Colony!$L$21:$L$995))), 0)),"")</f>
        <v/>
      </c>
      <c r="E471" t="str">
        <f t="array" ref="E471">_xlfn.IFNA(INDEX(Colony!$F$21:$F$995, MATCH(1,COUNTIF(B471, Colony!$J$21:$J$995)*(--(ISBLANK(Colony!$L$21:$L$995))), 0)),"")</f>
        <v/>
      </c>
      <c r="F471">
        <f t="shared" si="10"/>
        <v>0</v>
      </c>
    </row>
    <row r="472" spans="1:6" x14ac:dyDescent="0.25">
      <c r="A472" t="str">
        <f t="array" ref="A472">_xlfn.IFNA(INDEX(Colony!$J$21:$J$995, MATCH(0, COUNTIF(A$4:A471,Colony!$J$21:$J$995), 0)),"")</f>
        <v/>
      </c>
      <c r="B472" t="str">
        <f t="array" ref="B472">_xlfn.IFNA(INDEX(Colony!$J$21:$J$995, MATCH(1,COUNTIF(A472, Colony!$J$21:$J$995)*(--(ISBLANK(Colony!$L$21:$L$995))), 0)),"")</f>
        <v/>
      </c>
      <c r="C472" t="str">
        <f t="array" ref="C472">IF(A472=0,0,IF(B472="","",SUM(COUNTIF(A472, Colony!$J$21:$J$995)*(--(ISBLANK(Colony!$L$21:$L$995))))))</f>
        <v/>
      </c>
      <c r="D472" t="str">
        <f t="array" ref="D472">_xlfn.IFNA(INDEX(Colony!$N$21:$N$995, MATCH(1,COUNTIF(A472, Colony!$J$21:$J$995)*(--(ISBLANK(Colony!$L$21:$L$995))), 0)),"")</f>
        <v/>
      </c>
      <c r="E472" t="str">
        <f t="array" ref="E472">_xlfn.IFNA(INDEX(Colony!$F$21:$F$995, MATCH(1,COUNTIF(B472, Colony!$J$21:$J$995)*(--(ISBLANK(Colony!$L$21:$L$995))), 0)),"")</f>
        <v/>
      </c>
      <c r="F472">
        <f t="shared" si="10"/>
        <v>0</v>
      </c>
    </row>
    <row r="473" spans="1:6" x14ac:dyDescent="0.25">
      <c r="A473" t="str">
        <f t="array" ref="A473">_xlfn.IFNA(INDEX(Colony!$J$21:$J$995, MATCH(0, COUNTIF(A$4:A472,Colony!$J$21:$J$995), 0)),"")</f>
        <v/>
      </c>
      <c r="B473" t="str">
        <f t="array" ref="B473">_xlfn.IFNA(INDEX(Colony!$J$21:$J$995, MATCH(1,COUNTIF(A473, Colony!$J$21:$J$995)*(--(ISBLANK(Colony!$L$21:$L$995))), 0)),"")</f>
        <v/>
      </c>
      <c r="C473" t="str">
        <f t="array" ref="C473">IF(A473=0,0,IF(B473="","",SUM(COUNTIF(A473, Colony!$J$21:$J$995)*(--(ISBLANK(Colony!$L$21:$L$995))))))</f>
        <v/>
      </c>
      <c r="D473" t="str">
        <f t="array" ref="D473">_xlfn.IFNA(INDEX(Colony!$N$21:$N$995, MATCH(1,COUNTIF(A473, Colony!$J$21:$J$995)*(--(ISBLANK(Colony!$L$21:$L$995))), 0)),"")</f>
        <v/>
      </c>
      <c r="E473" t="str">
        <f t="array" ref="E473">_xlfn.IFNA(INDEX(Colony!$F$21:$F$995, MATCH(1,COUNTIF(B473, Colony!$J$21:$J$995)*(--(ISBLANK(Colony!$L$21:$L$995))), 0)),"")</f>
        <v/>
      </c>
      <c r="F473">
        <f t="shared" si="10"/>
        <v>0</v>
      </c>
    </row>
    <row r="474" spans="1:6" x14ac:dyDescent="0.25">
      <c r="A474" t="str">
        <f t="array" ref="A474">_xlfn.IFNA(INDEX(Colony!$J$21:$J$995, MATCH(0, COUNTIF(A$4:A473,Colony!$J$21:$J$995), 0)),"")</f>
        <v/>
      </c>
      <c r="B474" t="str">
        <f t="array" ref="B474">_xlfn.IFNA(INDEX(Colony!$J$21:$J$995, MATCH(1,COUNTIF(A474, Colony!$J$21:$J$995)*(--(ISBLANK(Colony!$L$21:$L$995))), 0)),"")</f>
        <v/>
      </c>
      <c r="C474" t="str">
        <f t="array" ref="C474">IF(A474=0,0,IF(B474="","",SUM(COUNTIF(A474, Colony!$J$21:$J$995)*(--(ISBLANK(Colony!$L$21:$L$995))))))</f>
        <v/>
      </c>
      <c r="D474" t="str">
        <f t="array" ref="D474">_xlfn.IFNA(INDEX(Colony!$N$21:$N$995, MATCH(1,COUNTIF(A474, Colony!$J$21:$J$995)*(--(ISBLANK(Colony!$L$21:$L$995))), 0)),"")</f>
        <v/>
      </c>
      <c r="E474" t="str">
        <f t="array" ref="E474">_xlfn.IFNA(INDEX(Colony!$F$21:$F$995, MATCH(1,COUNTIF(B474, Colony!$J$21:$J$995)*(--(ISBLANK(Colony!$L$21:$L$995))), 0)),"")</f>
        <v/>
      </c>
      <c r="F474">
        <f t="shared" si="10"/>
        <v>0</v>
      </c>
    </row>
    <row r="475" spans="1:6" x14ac:dyDescent="0.25">
      <c r="A475" t="str">
        <f t="array" ref="A475">_xlfn.IFNA(INDEX(Colony!$J$21:$J$995, MATCH(0, COUNTIF(A$4:A474,Colony!$J$21:$J$995), 0)),"")</f>
        <v/>
      </c>
      <c r="B475" t="str">
        <f t="array" ref="B475">_xlfn.IFNA(INDEX(Colony!$J$21:$J$995, MATCH(1,COUNTIF(A475, Colony!$J$21:$J$995)*(--(ISBLANK(Colony!$L$21:$L$995))), 0)),"")</f>
        <v/>
      </c>
      <c r="C475" t="str">
        <f t="array" ref="C475">IF(A475=0,0,IF(B475="","",SUM(COUNTIF(A475, Colony!$J$21:$J$995)*(--(ISBLANK(Colony!$L$21:$L$995))))))</f>
        <v/>
      </c>
      <c r="D475" t="str">
        <f t="array" ref="D475">_xlfn.IFNA(INDEX(Colony!$N$21:$N$995, MATCH(1,COUNTIF(A475, Colony!$J$21:$J$995)*(--(ISBLANK(Colony!$L$21:$L$995))), 0)),"")</f>
        <v/>
      </c>
      <c r="E475" t="str">
        <f t="array" ref="E475">_xlfn.IFNA(INDEX(Colony!$F$21:$F$995, MATCH(1,COUNTIF(B475, Colony!$J$21:$J$995)*(--(ISBLANK(Colony!$L$21:$L$995))), 0)),"")</f>
        <v/>
      </c>
      <c r="F475">
        <f t="shared" si="10"/>
        <v>0</v>
      </c>
    </row>
    <row r="476" spans="1:6" x14ac:dyDescent="0.25">
      <c r="A476" t="str">
        <f t="array" ref="A476">_xlfn.IFNA(INDEX(Colony!$J$21:$J$995, MATCH(0, COUNTIF(A$4:A475,Colony!$J$21:$J$995), 0)),"")</f>
        <v/>
      </c>
      <c r="B476" t="str">
        <f t="array" ref="B476">_xlfn.IFNA(INDEX(Colony!$J$21:$J$995, MATCH(1,COUNTIF(A476, Colony!$J$21:$J$995)*(--(ISBLANK(Colony!$L$21:$L$995))), 0)),"")</f>
        <v/>
      </c>
      <c r="C476" t="str">
        <f t="array" ref="C476">IF(A476=0,0,IF(B476="","",SUM(COUNTIF(A476, Colony!$J$21:$J$995)*(--(ISBLANK(Colony!$L$21:$L$995))))))</f>
        <v/>
      </c>
      <c r="D476" t="str">
        <f t="array" ref="D476">_xlfn.IFNA(INDEX(Colony!$N$21:$N$995, MATCH(1,COUNTIF(A476, Colony!$J$21:$J$995)*(--(ISBLANK(Colony!$L$21:$L$995))), 0)),"")</f>
        <v/>
      </c>
      <c r="E476" t="str">
        <f t="array" ref="E476">_xlfn.IFNA(INDEX(Colony!$F$21:$F$995, MATCH(1,COUNTIF(B476, Colony!$J$21:$J$995)*(--(ISBLANK(Colony!$L$21:$L$995))), 0)),"")</f>
        <v/>
      </c>
      <c r="F476">
        <f t="shared" si="10"/>
        <v>0</v>
      </c>
    </row>
    <row r="477" spans="1:6" x14ac:dyDescent="0.25">
      <c r="A477" t="str">
        <f t="array" ref="A477">_xlfn.IFNA(INDEX(Colony!$J$21:$J$995, MATCH(0, COUNTIF(A$4:A476,Colony!$J$21:$J$995), 0)),"")</f>
        <v/>
      </c>
      <c r="B477" t="str">
        <f t="array" ref="B477">_xlfn.IFNA(INDEX(Colony!$J$21:$J$995, MATCH(1,COUNTIF(A477, Colony!$J$21:$J$995)*(--(ISBLANK(Colony!$L$21:$L$995))), 0)),"")</f>
        <v/>
      </c>
      <c r="C477" t="str">
        <f t="array" ref="C477">IF(A477=0,0,IF(B477="","",SUM(COUNTIF(A477, Colony!$J$21:$J$995)*(--(ISBLANK(Colony!$L$21:$L$995))))))</f>
        <v/>
      </c>
      <c r="D477" t="str">
        <f t="array" ref="D477">_xlfn.IFNA(INDEX(Colony!$N$21:$N$995, MATCH(1,COUNTIF(A477, Colony!$J$21:$J$995)*(--(ISBLANK(Colony!$L$21:$L$995))), 0)),"")</f>
        <v/>
      </c>
      <c r="E477" t="str">
        <f t="array" ref="E477">_xlfn.IFNA(INDEX(Colony!$F$21:$F$995, MATCH(1,COUNTIF(B477, Colony!$J$21:$J$995)*(--(ISBLANK(Colony!$L$21:$L$995))), 0)),"")</f>
        <v/>
      </c>
      <c r="F477">
        <f t="shared" si="10"/>
        <v>0</v>
      </c>
    </row>
    <row r="478" spans="1:6" x14ac:dyDescent="0.25">
      <c r="A478" t="str">
        <f t="array" ref="A478">_xlfn.IFNA(INDEX(Colony!$J$21:$J$995, MATCH(0, COUNTIF(A$4:A477,Colony!$J$21:$J$995), 0)),"")</f>
        <v/>
      </c>
      <c r="B478" t="str">
        <f t="array" ref="B478">_xlfn.IFNA(INDEX(Colony!$J$21:$J$995, MATCH(1,COUNTIF(A478, Colony!$J$21:$J$995)*(--(ISBLANK(Colony!$L$21:$L$995))), 0)),"")</f>
        <v/>
      </c>
      <c r="C478" t="str">
        <f t="array" ref="C478">IF(A478=0,0,IF(B478="","",SUM(COUNTIF(A478, Colony!$J$21:$J$995)*(--(ISBLANK(Colony!$L$21:$L$995))))))</f>
        <v/>
      </c>
      <c r="D478" t="str">
        <f t="array" ref="D478">_xlfn.IFNA(INDEX(Colony!$N$21:$N$995, MATCH(1,COUNTIF(A478, Colony!$J$21:$J$995)*(--(ISBLANK(Colony!$L$21:$L$995))), 0)),"")</f>
        <v/>
      </c>
      <c r="E478" t="str">
        <f t="array" ref="E478">_xlfn.IFNA(INDEX(Colony!$F$21:$F$995, MATCH(1,COUNTIF(B478, Colony!$J$21:$J$995)*(--(ISBLANK(Colony!$L$21:$L$995))), 0)),"")</f>
        <v/>
      </c>
      <c r="F478">
        <f t="shared" si="10"/>
        <v>0</v>
      </c>
    </row>
    <row r="479" spans="1:6" x14ac:dyDescent="0.25">
      <c r="A479" t="str">
        <f t="array" ref="A479">_xlfn.IFNA(INDEX(Colony!$J$21:$J$995, MATCH(0, COUNTIF(A$4:A478,Colony!$J$21:$J$995), 0)),"")</f>
        <v/>
      </c>
      <c r="B479" t="str">
        <f t="array" ref="B479">_xlfn.IFNA(INDEX(Colony!$J$21:$J$995, MATCH(1,COUNTIF(A479, Colony!$J$21:$J$995)*(--(ISBLANK(Colony!$L$21:$L$995))), 0)),"")</f>
        <v/>
      </c>
      <c r="C479" t="str">
        <f t="array" ref="C479">IF(A479=0,0,IF(B479="","",SUM(COUNTIF(A479, Colony!$J$21:$J$995)*(--(ISBLANK(Colony!$L$21:$L$995))))))</f>
        <v/>
      </c>
      <c r="D479" t="str">
        <f t="array" ref="D479">_xlfn.IFNA(INDEX(Colony!$N$21:$N$995, MATCH(1,COUNTIF(A479, Colony!$J$21:$J$995)*(--(ISBLANK(Colony!$L$21:$L$995))), 0)),"")</f>
        <v/>
      </c>
      <c r="E479" t="str">
        <f t="array" ref="E479">_xlfn.IFNA(INDEX(Colony!$F$21:$F$995, MATCH(1,COUNTIF(B479, Colony!$J$21:$J$995)*(--(ISBLANK(Colony!$L$21:$L$995))), 0)),"")</f>
        <v/>
      </c>
      <c r="F479">
        <f t="shared" si="10"/>
        <v>0</v>
      </c>
    </row>
    <row r="480" spans="1:6" x14ac:dyDescent="0.25">
      <c r="A480" t="str">
        <f t="array" ref="A480">_xlfn.IFNA(INDEX(Colony!$J$21:$J$995, MATCH(0, COUNTIF(A$4:A479,Colony!$J$21:$J$995), 0)),"")</f>
        <v/>
      </c>
      <c r="B480" t="str">
        <f t="array" ref="B480">_xlfn.IFNA(INDEX(Colony!$J$21:$J$995, MATCH(1,COUNTIF(A480, Colony!$J$21:$J$995)*(--(ISBLANK(Colony!$L$21:$L$995))), 0)),"")</f>
        <v/>
      </c>
      <c r="C480" t="str">
        <f t="array" ref="C480">IF(A480=0,0,IF(B480="","",SUM(COUNTIF(A480, Colony!$J$21:$J$995)*(--(ISBLANK(Colony!$L$21:$L$995))))))</f>
        <v/>
      </c>
      <c r="D480" t="str">
        <f t="array" ref="D480">_xlfn.IFNA(INDEX(Colony!$N$21:$N$995, MATCH(1,COUNTIF(A480, Colony!$J$21:$J$995)*(--(ISBLANK(Colony!$L$21:$L$995))), 0)),"")</f>
        <v/>
      </c>
      <c r="E480" t="str">
        <f t="array" ref="E480">_xlfn.IFNA(INDEX(Colony!$F$21:$F$995, MATCH(1,COUNTIF(B480, Colony!$J$21:$J$995)*(--(ISBLANK(Colony!$L$21:$L$995))), 0)),"")</f>
        <v/>
      </c>
      <c r="F480">
        <f t="shared" si="10"/>
        <v>0</v>
      </c>
    </row>
    <row r="481" spans="1:6" x14ac:dyDescent="0.25">
      <c r="A481" t="str">
        <f t="array" ref="A481">_xlfn.IFNA(INDEX(Colony!$J$21:$J$995, MATCH(0, COUNTIF(A$4:A480,Colony!$J$21:$J$995), 0)),"")</f>
        <v/>
      </c>
      <c r="B481" t="str">
        <f t="array" ref="B481">_xlfn.IFNA(INDEX(Colony!$J$21:$J$995, MATCH(1,COUNTIF(A481, Colony!$J$21:$J$995)*(--(ISBLANK(Colony!$L$21:$L$995))), 0)),"")</f>
        <v/>
      </c>
      <c r="C481" t="str">
        <f t="array" ref="C481">IF(A481=0,0,IF(B481="","",SUM(COUNTIF(A481, Colony!$J$21:$J$995)*(--(ISBLANK(Colony!$L$21:$L$995))))))</f>
        <v/>
      </c>
      <c r="D481" t="str">
        <f t="array" ref="D481">_xlfn.IFNA(INDEX(Colony!$N$21:$N$995, MATCH(1,COUNTIF(A481, Colony!$J$21:$J$995)*(--(ISBLANK(Colony!$L$21:$L$995))), 0)),"")</f>
        <v/>
      </c>
      <c r="E481" t="str">
        <f t="array" ref="E481">_xlfn.IFNA(INDEX(Colony!$F$21:$F$995, MATCH(1,COUNTIF(B481, Colony!$J$21:$J$995)*(--(ISBLANK(Colony!$L$21:$L$995))), 0)),"")</f>
        <v/>
      </c>
      <c r="F481">
        <f t="shared" si="10"/>
        <v>0</v>
      </c>
    </row>
    <row r="482" spans="1:6" x14ac:dyDescent="0.25">
      <c r="A482" t="str">
        <f t="array" ref="A482">_xlfn.IFNA(INDEX(Colony!$J$21:$J$995, MATCH(0, COUNTIF(A$4:A481,Colony!$J$21:$J$995), 0)),"")</f>
        <v/>
      </c>
      <c r="B482" t="str">
        <f t="array" ref="B482">_xlfn.IFNA(INDEX(Colony!$J$21:$J$995, MATCH(1,COUNTIF(A482, Colony!$J$21:$J$995)*(--(ISBLANK(Colony!$L$21:$L$995))), 0)),"")</f>
        <v/>
      </c>
      <c r="C482" t="str">
        <f t="array" ref="C482">IF(A482=0,0,IF(B482="","",SUM(COUNTIF(A482, Colony!$J$21:$J$995)*(--(ISBLANK(Colony!$L$21:$L$995))))))</f>
        <v/>
      </c>
      <c r="D482" t="str">
        <f t="array" ref="D482">_xlfn.IFNA(INDEX(Colony!$N$21:$N$995, MATCH(1,COUNTIF(A482, Colony!$J$21:$J$995)*(--(ISBLANK(Colony!$L$21:$L$995))), 0)),"")</f>
        <v/>
      </c>
      <c r="E482" t="str">
        <f t="array" ref="E482">_xlfn.IFNA(INDEX(Colony!$F$21:$F$995, MATCH(1,COUNTIF(B482, Colony!$J$21:$J$995)*(--(ISBLANK(Colony!$L$21:$L$995))), 0)),"")</f>
        <v/>
      </c>
      <c r="F482">
        <f t="shared" si="10"/>
        <v>0</v>
      </c>
    </row>
    <row r="483" spans="1:6" x14ac:dyDescent="0.25">
      <c r="A483" t="str">
        <f t="array" ref="A483">_xlfn.IFNA(INDEX(Colony!$J$21:$J$995, MATCH(0, COUNTIF(A$4:A482,Colony!$J$21:$J$995), 0)),"")</f>
        <v/>
      </c>
      <c r="B483" t="str">
        <f t="array" ref="B483">_xlfn.IFNA(INDEX(Colony!$J$21:$J$995, MATCH(1,COUNTIF(A483, Colony!$J$21:$J$995)*(--(ISBLANK(Colony!$L$21:$L$995))), 0)),"")</f>
        <v/>
      </c>
      <c r="C483" t="str">
        <f t="array" ref="C483">IF(A483=0,0,IF(B483="","",SUM(COUNTIF(A483, Colony!$J$21:$J$995)*(--(ISBLANK(Colony!$L$21:$L$995))))))</f>
        <v/>
      </c>
      <c r="D483" t="str">
        <f t="array" ref="D483">_xlfn.IFNA(INDEX(Colony!$N$21:$N$995, MATCH(1,COUNTIF(A483, Colony!$J$21:$J$995)*(--(ISBLANK(Colony!$L$21:$L$995))), 0)),"")</f>
        <v/>
      </c>
      <c r="E483" t="str">
        <f t="array" ref="E483">_xlfn.IFNA(INDEX(Colony!$F$21:$F$995, MATCH(1,COUNTIF(B483, Colony!$J$21:$J$995)*(--(ISBLANK(Colony!$L$21:$L$995))), 0)),"")</f>
        <v/>
      </c>
      <c r="F483">
        <f t="shared" si="10"/>
        <v>0</v>
      </c>
    </row>
    <row r="484" spans="1:6" x14ac:dyDescent="0.25">
      <c r="A484" t="str">
        <f t="array" ref="A484">_xlfn.IFNA(INDEX(Colony!$J$21:$J$995, MATCH(0, COUNTIF(A$4:A483,Colony!$J$21:$J$995), 0)),"")</f>
        <v/>
      </c>
      <c r="B484" t="str">
        <f t="array" ref="B484">_xlfn.IFNA(INDEX(Colony!$J$21:$J$995, MATCH(1,COUNTIF(A484, Colony!$J$21:$J$995)*(--(ISBLANK(Colony!$L$21:$L$995))), 0)),"")</f>
        <v/>
      </c>
      <c r="C484" t="str">
        <f t="array" ref="C484">IF(A484=0,0,IF(B484="","",SUM(COUNTIF(A484, Colony!$J$21:$J$995)*(--(ISBLANK(Colony!$L$21:$L$995))))))</f>
        <v/>
      </c>
      <c r="D484" t="str">
        <f t="array" ref="D484">_xlfn.IFNA(INDEX(Colony!$N$21:$N$995, MATCH(1,COUNTIF(A484, Colony!$J$21:$J$995)*(--(ISBLANK(Colony!$L$21:$L$995))), 0)),"")</f>
        <v/>
      </c>
      <c r="E484" t="str">
        <f t="array" ref="E484">_xlfn.IFNA(INDEX(Colony!$F$21:$F$995, MATCH(1,COUNTIF(B484, Colony!$J$21:$J$995)*(--(ISBLANK(Colony!$L$21:$L$995))), 0)),"")</f>
        <v/>
      </c>
      <c r="F484">
        <f t="shared" si="10"/>
        <v>0</v>
      </c>
    </row>
    <row r="485" spans="1:6" x14ac:dyDescent="0.25">
      <c r="A485" t="str">
        <f t="array" ref="A485">_xlfn.IFNA(INDEX(Colony!$J$21:$J$995, MATCH(0, COUNTIF(A$4:A484,Colony!$J$21:$J$995), 0)),"")</f>
        <v/>
      </c>
      <c r="B485" t="str">
        <f t="array" ref="B485">_xlfn.IFNA(INDEX(Colony!$J$21:$J$995, MATCH(1,COUNTIF(A485, Colony!$J$21:$J$995)*(--(ISBLANK(Colony!$L$21:$L$995))), 0)),"")</f>
        <v/>
      </c>
      <c r="C485" t="str">
        <f t="array" ref="C485">IF(A485=0,0,IF(B485="","",SUM(COUNTIF(A485, Colony!$J$21:$J$995)*(--(ISBLANK(Colony!$L$21:$L$995))))))</f>
        <v/>
      </c>
      <c r="D485" t="str">
        <f t="array" ref="D485">_xlfn.IFNA(INDEX(Colony!$N$21:$N$995, MATCH(1,COUNTIF(A485, Colony!$J$21:$J$995)*(--(ISBLANK(Colony!$L$21:$L$995))), 0)),"")</f>
        <v/>
      </c>
      <c r="E485" t="str">
        <f t="array" ref="E485">_xlfn.IFNA(INDEX(Colony!$F$21:$F$995, MATCH(1,COUNTIF(B485, Colony!$J$21:$J$995)*(--(ISBLANK(Colony!$L$21:$L$995))), 0)),"")</f>
        <v/>
      </c>
      <c r="F485">
        <f t="shared" si="10"/>
        <v>0</v>
      </c>
    </row>
    <row r="486" spans="1:6" x14ac:dyDescent="0.25">
      <c r="A486" t="str">
        <f t="array" ref="A486">_xlfn.IFNA(INDEX(Colony!$J$21:$J$995, MATCH(0, COUNTIF(A$4:A485,Colony!$J$21:$J$995), 0)),"")</f>
        <v/>
      </c>
      <c r="B486" t="str">
        <f t="array" ref="B486">_xlfn.IFNA(INDEX(Colony!$J$21:$J$995, MATCH(1,COUNTIF(A486, Colony!$J$21:$J$995)*(--(ISBLANK(Colony!$L$21:$L$995))), 0)),"")</f>
        <v/>
      </c>
      <c r="C486" t="str">
        <f t="array" ref="C486">IF(A486=0,0,IF(B486="","",SUM(COUNTIF(A486, Colony!$J$21:$J$995)*(--(ISBLANK(Colony!$L$21:$L$995))))))</f>
        <v/>
      </c>
      <c r="D486" t="str">
        <f t="array" ref="D486">_xlfn.IFNA(INDEX(Colony!$N$21:$N$995, MATCH(1,COUNTIF(A486, Colony!$J$21:$J$995)*(--(ISBLANK(Colony!$L$21:$L$995))), 0)),"")</f>
        <v/>
      </c>
      <c r="E486" t="str">
        <f t="array" ref="E486">_xlfn.IFNA(INDEX(Colony!$F$21:$F$995, MATCH(1,COUNTIF(B486, Colony!$J$21:$J$995)*(--(ISBLANK(Colony!$L$21:$L$995))), 0)),"")</f>
        <v/>
      </c>
      <c r="F486">
        <f t="shared" si="10"/>
        <v>0</v>
      </c>
    </row>
    <row r="487" spans="1:6" x14ac:dyDescent="0.25">
      <c r="A487" t="str">
        <f t="array" ref="A487">_xlfn.IFNA(INDEX(Colony!$J$21:$J$995, MATCH(0, COUNTIF(A$4:A486,Colony!$J$21:$J$995), 0)),"")</f>
        <v/>
      </c>
      <c r="B487" t="str">
        <f t="array" ref="B487">_xlfn.IFNA(INDEX(Colony!$J$21:$J$995, MATCH(1,COUNTIF(A487, Colony!$J$21:$J$995)*(--(ISBLANK(Colony!$L$21:$L$995))), 0)),"")</f>
        <v/>
      </c>
      <c r="C487" t="str">
        <f t="array" ref="C487">IF(A487=0,0,IF(B487="","",SUM(COUNTIF(A487, Colony!$J$21:$J$995)*(--(ISBLANK(Colony!$L$21:$L$995))))))</f>
        <v/>
      </c>
      <c r="D487" t="str">
        <f t="array" ref="D487">_xlfn.IFNA(INDEX(Colony!$N$21:$N$995, MATCH(1,COUNTIF(A487, Colony!$J$21:$J$995)*(--(ISBLANK(Colony!$L$21:$L$995))), 0)),"")</f>
        <v/>
      </c>
      <c r="E487" t="str">
        <f t="array" ref="E487">_xlfn.IFNA(INDEX(Colony!$F$21:$F$995, MATCH(1,COUNTIF(B487, Colony!$J$21:$J$995)*(--(ISBLANK(Colony!$L$21:$L$995))), 0)),"")</f>
        <v/>
      </c>
      <c r="F487">
        <f t="shared" si="10"/>
        <v>0</v>
      </c>
    </row>
    <row r="488" spans="1:6" x14ac:dyDescent="0.25">
      <c r="A488" t="str">
        <f t="array" ref="A488">_xlfn.IFNA(INDEX(Colony!$J$21:$J$995, MATCH(0, COUNTIF(A$4:A487,Colony!$J$21:$J$995), 0)),"")</f>
        <v/>
      </c>
      <c r="B488" t="str">
        <f t="array" ref="B488">_xlfn.IFNA(INDEX(Colony!$J$21:$J$995, MATCH(1,COUNTIF(A488, Colony!$J$21:$J$995)*(--(ISBLANK(Colony!$L$21:$L$995))), 0)),"")</f>
        <v/>
      </c>
      <c r="C488" t="str">
        <f t="array" ref="C488">IF(A488=0,0,IF(B488="","",SUM(COUNTIF(A488, Colony!$J$21:$J$995)*(--(ISBLANK(Colony!$L$21:$L$995))))))</f>
        <v/>
      </c>
      <c r="D488" t="str">
        <f t="array" ref="D488">_xlfn.IFNA(INDEX(Colony!$N$21:$N$995, MATCH(1,COUNTIF(A488, Colony!$J$21:$J$995)*(--(ISBLANK(Colony!$L$21:$L$995))), 0)),"")</f>
        <v/>
      </c>
      <c r="E488" t="str">
        <f t="array" ref="E488">_xlfn.IFNA(INDEX(Colony!$F$21:$F$995, MATCH(1,COUNTIF(B488, Colony!$J$21:$J$995)*(--(ISBLANK(Colony!$L$21:$L$995))), 0)),"")</f>
        <v/>
      </c>
      <c r="F488">
        <f t="shared" si="10"/>
        <v>0</v>
      </c>
    </row>
    <row r="489" spans="1:6" x14ac:dyDescent="0.25">
      <c r="A489" t="str">
        <f t="array" ref="A489">_xlfn.IFNA(INDEX(Colony!$J$21:$J$995, MATCH(0, COUNTIF(A$4:A488,Colony!$J$21:$J$995), 0)),"")</f>
        <v/>
      </c>
      <c r="B489" t="str">
        <f t="array" ref="B489">_xlfn.IFNA(INDEX(Colony!$J$21:$J$995, MATCH(1,COUNTIF(A489, Colony!$J$21:$J$995)*(--(ISBLANK(Colony!$L$21:$L$995))), 0)),"")</f>
        <v/>
      </c>
      <c r="C489" t="str">
        <f t="array" ref="C489">IF(A489=0,0,IF(B489="","",SUM(COUNTIF(A489, Colony!$J$21:$J$995)*(--(ISBLANK(Colony!$L$21:$L$995))))))</f>
        <v/>
      </c>
      <c r="D489" t="str">
        <f t="array" ref="D489">_xlfn.IFNA(INDEX(Colony!$N$21:$N$995, MATCH(1,COUNTIF(A489, Colony!$J$21:$J$995)*(--(ISBLANK(Colony!$L$21:$L$995))), 0)),"")</f>
        <v/>
      </c>
      <c r="E489" t="str">
        <f t="array" ref="E489">_xlfn.IFNA(INDEX(Colony!$F$21:$F$995, MATCH(1,COUNTIF(B489, Colony!$J$21:$J$995)*(--(ISBLANK(Colony!$L$21:$L$995))), 0)),"")</f>
        <v/>
      </c>
      <c r="F489">
        <f t="shared" si="10"/>
        <v>0</v>
      </c>
    </row>
    <row r="490" spans="1:6" x14ac:dyDescent="0.25">
      <c r="A490" t="str">
        <f t="array" ref="A490">_xlfn.IFNA(INDEX(Colony!$J$21:$J$995, MATCH(0, COUNTIF(A$4:A489,Colony!$J$21:$J$995), 0)),"")</f>
        <v/>
      </c>
      <c r="B490" t="str">
        <f t="array" ref="B490">_xlfn.IFNA(INDEX(Colony!$J$21:$J$995, MATCH(1,COUNTIF(A490, Colony!$J$21:$J$995)*(--(ISBLANK(Colony!$L$21:$L$995))), 0)),"")</f>
        <v/>
      </c>
      <c r="C490" t="str">
        <f t="array" ref="C490">IF(A490=0,0,IF(B490="","",SUM(COUNTIF(A490, Colony!$J$21:$J$995)*(--(ISBLANK(Colony!$L$21:$L$995))))))</f>
        <v/>
      </c>
      <c r="D490" t="str">
        <f t="array" ref="D490">_xlfn.IFNA(INDEX(Colony!$N$21:$N$995, MATCH(1,COUNTIF(A490, Colony!$J$21:$J$995)*(--(ISBLANK(Colony!$L$21:$L$995))), 0)),"")</f>
        <v/>
      </c>
      <c r="E490" t="str">
        <f t="array" ref="E490">_xlfn.IFNA(INDEX(Colony!$F$21:$F$995, MATCH(1,COUNTIF(B490, Colony!$J$21:$J$995)*(--(ISBLANK(Colony!$L$21:$L$995))), 0)),"")</f>
        <v/>
      </c>
      <c r="F490">
        <f t="shared" si="10"/>
        <v>0</v>
      </c>
    </row>
    <row r="491" spans="1:6" x14ac:dyDescent="0.25">
      <c r="A491" t="str">
        <f t="array" ref="A491">_xlfn.IFNA(INDEX(Colony!$J$21:$J$995, MATCH(0, COUNTIF(A$4:A490,Colony!$J$21:$J$995), 0)),"")</f>
        <v/>
      </c>
      <c r="B491" t="str">
        <f t="array" ref="B491">_xlfn.IFNA(INDEX(Colony!$J$21:$J$995, MATCH(1,COUNTIF(A491, Colony!$J$21:$J$995)*(--(ISBLANK(Colony!$L$21:$L$995))), 0)),"")</f>
        <v/>
      </c>
      <c r="C491" t="str">
        <f t="array" ref="C491">IF(A491=0,0,IF(B491="","",SUM(COUNTIF(A491, Colony!$J$21:$J$995)*(--(ISBLANK(Colony!$L$21:$L$995))))))</f>
        <v/>
      </c>
      <c r="D491" t="str">
        <f t="array" ref="D491">_xlfn.IFNA(INDEX(Colony!$N$21:$N$995, MATCH(1,COUNTIF(A491, Colony!$J$21:$J$995)*(--(ISBLANK(Colony!$L$21:$L$995))), 0)),"")</f>
        <v/>
      </c>
      <c r="E491" t="str">
        <f t="array" ref="E491">_xlfn.IFNA(INDEX(Colony!$F$21:$F$995, MATCH(1,COUNTIF(B491, Colony!$J$21:$J$995)*(--(ISBLANK(Colony!$L$21:$L$995))), 0)),"")</f>
        <v/>
      </c>
      <c r="F491">
        <f t="shared" si="10"/>
        <v>0</v>
      </c>
    </row>
    <row r="492" spans="1:6" x14ac:dyDescent="0.25">
      <c r="A492" t="str">
        <f t="array" ref="A492">_xlfn.IFNA(INDEX(Colony!$J$21:$J$995, MATCH(0, COUNTIF(A$4:A491,Colony!$J$21:$J$995), 0)),"")</f>
        <v/>
      </c>
      <c r="B492" t="str">
        <f t="array" ref="B492">_xlfn.IFNA(INDEX(Colony!$J$21:$J$995, MATCH(1,COUNTIF(A492, Colony!$J$21:$J$995)*(--(ISBLANK(Colony!$L$21:$L$995))), 0)),"")</f>
        <v/>
      </c>
      <c r="C492" t="str">
        <f t="array" ref="C492">IF(A492=0,0,IF(B492="","",SUM(COUNTIF(A492, Colony!$J$21:$J$995)*(--(ISBLANK(Colony!$L$21:$L$995))))))</f>
        <v/>
      </c>
      <c r="D492" t="str">
        <f t="array" ref="D492">_xlfn.IFNA(INDEX(Colony!$N$21:$N$995, MATCH(1,COUNTIF(A492, Colony!$J$21:$J$995)*(--(ISBLANK(Colony!$L$21:$L$995))), 0)),"")</f>
        <v/>
      </c>
      <c r="E492" t="str">
        <f t="array" ref="E492">_xlfn.IFNA(INDEX(Colony!$F$21:$F$995, MATCH(1,COUNTIF(B492, Colony!$J$21:$J$995)*(--(ISBLANK(Colony!$L$21:$L$995))), 0)),"")</f>
        <v/>
      </c>
      <c r="F492">
        <f t="shared" si="10"/>
        <v>0</v>
      </c>
    </row>
    <row r="493" spans="1:6" x14ac:dyDescent="0.25">
      <c r="A493" t="str">
        <f t="array" ref="A493">_xlfn.IFNA(INDEX(Colony!$J$21:$J$995, MATCH(0, COUNTIF(A$4:A492,Colony!$J$21:$J$995), 0)),"")</f>
        <v/>
      </c>
      <c r="B493" t="str">
        <f t="array" ref="B493">_xlfn.IFNA(INDEX(Colony!$J$21:$J$995, MATCH(1,COUNTIF(A493, Colony!$J$21:$J$995)*(--(ISBLANK(Colony!$L$21:$L$995))), 0)),"")</f>
        <v/>
      </c>
      <c r="C493" t="str">
        <f t="array" ref="C493">IF(A493=0,0,IF(B493="","",SUM(COUNTIF(A493, Colony!$J$21:$J$995)*(--(ISBLANK(Colony!$L$21:$L$995))))))</f>
        <v/>
      </c>
      <c r="D493" t="str">
        <f t="array" ref="D493">_xlfn.IFNA(INDEX(Colony!$N$21:$N$995, MATCH(1,COUNTIF(A493, Colony!$J$21:$J$995)*(--(ISBLANK(Colony!$L$21:$L$995))), 0)),"")</f>
        <v/>
      </c>
      <c r="E493" t="str">
        <f t="array" ref="E493">_xlfn.IFNA(INDEX(Colony!$F$21:$F$995, MATCH(1,COUNTIF(B493, Colony!$J$21:$J$995)*(--(ISBLANK(Colony!$L$21:$L$995))), 0)),"")</f>
        <v/>
      </c>
      <c r="F493">
        <f t="shared" si="10"/>
        <v>0</v>
      </c>
    </row>
    <row r="494" spans="1:6" x14ac:dyDescent="0.25">
      <c r="A494" t="str">
        <f t="array" ref="A494">_xlfn.IFNA(INDEX(Colony!$J$21:$J$995, MATCH(0, COUNTIF(A$4:A493,Colony!$J$21:$J$995), 0)),"")</f>
        <v/>
      </c>
      <c r="B494" t="str">
        <f t="array" ref="B494">_xlfn.IFNA(INDEX(Colony!$J$21:$J$995, MATCH(1,COUNTIF(A494, Colony!$J$21:$J$995)*(--(ISBLANK(Colony!$L$21:$L$995))), 0)),"")</f>
        <v/>
      </c>
      <c r="C494" t="str">
        <f t="array" ref="C494">IF(A494=0,0,IF(B494="","",SUM(COUNTIF(A494, Colony!$J$21:$J$995)*(--(ISBLANK(Colony!$L$21:$L$995))))))</f>
        <v/>
      </c>
      <c r="D494" t="str">
        <f t="array" ref="D494">_xlfn.IFNA(INDEX(Colony!$N$21:$N$995, MATCH(1,COUNTIF(A494, Colony!$J$21:$J$995)*(--(ISBLANK(Colony!$L$21:$L$995))), 0)),"")</f>
        <v/>
      </c>
      <c r="E494" t="str">
        <f t="array" ref="E494">_xlfn.IFNA(INDEX(Colony!$F$21:$F$995, MATCH(1,COUNTIF(B494, Colony!$J$21:$J$995)*(--(ISBLANK(Colony!$L$21:$L$995))), 0)),"")</f>
        <v/>
      </c>
      <c r="F494">
        <f t="shared" si="10"/>
        <v>0</v>
      </c>
    </row>
    <row r="495" spans="1:6" x14ac:dyDescent="0.25">
      <c r="A495" t="str">
        <f t="array" ref="A495">_xlfn.IFNA(INDEX(Colony!$J$21:$J$995, MATCH(0, COUNTIF(A$4:A494,Colony!$J$21:$J$995), 0)),"")</f>
        <v/>
      </c>
      <c r="B495" t="str">
        <f t="array" ref="B495">_xlfn.IFNA(INDEX(Colony!$J$21:$J$995, MATCH(1,COUNTIF(A495, Colony!$J$21:$J$995)*(--(ISBLANK(Colony!$L$21:$L$995))), 0)),"")</f>
        <v/>
      </c>
      <c r="C495" t="str">
        <f t="array" ref="C495">IF(A495=0,0,IF(B495="","",SUM(COUNTIF(A495, Colony!$J$21:$J$995)*(--(ISBLANK(Colony!$L$21:$L$995))))))</f>
        <v/>
      </c>
      <c r="D495" t="str">
        <f t="array" ref="D495">_xlfn.IFNA(INDEX(Colony!$N$21:$N$995, MATCH(1,COUNTIF(A495, Colony!$J$21:$J$995)*(--(ISBLANK(Colony!$L$21:$L$995))), 0)),"")</f>
        <v/>
      </c>
      <c r="E495" t="str">
        <f t="array" ref="E495">_xlfn.IFNA(INDEX(Colony!$F$21:$F$995, MATCH(1,COUNTIF(B495, Colony!$J$21:$J$995)*(--(ISBLANK(Colony!$L$21:$L$995))), 0)),"")</f>
        <v/>
      </c>
      <c r="F495">
        <f t="shared" si="10"/>
        <v>0</v>
      </c>
    </row>
    <row r="496" spans="1:6" x14ac:dyDescent="0.25">
      <c r="A496" t="str">
        <f t="array" ref="A496">_xlfn.IFNA(INDEX(Colony!$J$21:$J$995, MATCH(0, COUNTIF(A$4:A495,Colony!$J$21:$J$995), 0)),"")</f>
        <v/>
      </c>
      <c r="B496" t="str">
        <f t="array" ref="B496">_xlfn.IFNA(INDEX(Colony!$J$21:$J$995, MATCH(1,COUNTIF(A496, Colony!$J$21:$J$995)*(--(ISBLANK(Colony!$L$21:$L$995))), 0)),"")</f>
        <v/>
      </c>
      <c r="C496" t="str">
        <f t="array" ref="C496">IF(A496=0,0,IF(B496="","",SUM(COUNTIF(A496, Colony!$J$21:$J$995)*(--(ISBLANK(Colony!$L$21:$L$995))))))</f>
        <v/>
      </c>
      <c r="D496" t="str">
        <f t="array" ref="D496">_xlfn.IFNA(INDEX(Colony!$N$21:$N$995, MATCH(1,COUNTIF(A496, Colony!$J$21:$J$995)*(--(ISBLANK(Colony!$L$21:$L$995))), 0)),"")</f>
        <v/>
      </c>
      <c r="E496" t="str">
        <f t="array" ref="E496">_xlfn.IFNA(INDEX(Colony!$F$21:$F$995, MATCH(1,COUNTIF(B496, Colony!$J$21:$J$995)*(--(ISBLANK(Colony!$L$21:$L$995))), 0)),"")</f>
        <v/>
      </c>
      <c r="F496">
        <f t="shared" si="10"/>
        <v>0</v>
      </c>
    </row>
    <row r="497" spans="1:6" x14ac:dyDescent="0.25">
      <c r="A497" t="str">
        <f t="array" ref="A497">_xlfn.IFNA(INDEX(Colony!$J$21:$J$995, MATCH(0, COUNTIF(A$4:A496,Colony!$J$21:$J$995), 0)),"")</f>
        <v/>
      </c>
      <c r="B497" t="str">
        <f t="array" ref="B497">_xlfn.IFNA(INDEX(Colony!$J$21:$J$995, MATCH(1,COUNTIF(A497, Colony!$J$21:$J$995)*(--(ISBLANK(Colony!$L$21:$L$995))), 0)),"")</f>
        <v/>
      </c>
      <c r="C497" t="str">
        <f t="array" ref="C497">IF(A497=0,0,IF(B497="","",SUM(COUNTIF(A497, Colony!$J$21:$J$995)*(--(ISBLANK(Colony!$L$21:$L$995))))))</f>
        <v/>
      </c>
      <c r="D497" t="str">
        <f t="array" ref="D497">_xlfn.IFNA(INDEX(Colony!$N$21:$N$995, MATCH(1,COUNTIF(A497, Colony!$J$21:$J$995)*(--(ISBLANK(Colony!$L$21:$L$995))), 0)),"")</f>
        <v/>
      </c>
      <c r="E497" t="str">
        <f t="array" ref="E497">_xlfn.IFNA(INDEX(Colony!$F$21:$F$995, MATCH(1,COUNTIF(B497, Colony!$J$21:$J$995)*(--(ISBLANK(Colony!$L$21:$L$995))), 0)),"")</f>
        <v/>
      </c>
      <c r="F497">
        <f t="shared" si="10"/>
        <v>0</v>
      </c>
    </row>
    <row r="498" spans="1:6" x14ac:dyDescent="0.25">
      <c r="A498" t="str">
        <f t="array" ref="A498">_xlfn.IFNA(INDEX(Colony!$J$21:$J$995, MATCH(0, COUNTIF(A$4:A497,Colony!$J$21:$J$995), 0)),"")</f>
        <v/>
      </c>
      <c r="B498" t="str">
        <f t="array" ref="B498">_xlfn.IFNA(INDEX(Colony!$J$21:$J$995, MATCH(1,COUNTIF(A498, Colony!$J$21:$J$995)*(--(ISBLANK(Colony!$L$21:$L$995))), 0)),"")</f>
        <v/>
      </c>
      <c r="C498" t="str">
        <f t="array" ref="C498">IF(A498=0,0,IF(B498="","",SUM(COUNTIF(A498, Colony!$J$21:$J$995)*(--(ISBLANK(Colony!$L$21:$L$995))))))</f>
        <v/>
      </c>
      <c r="D498" t="str">
        <f t="array" ref="D498">_xlfn.IFNA(INDEX(Colony!$N$21:$N$995, MATCH(1,COUNTIF(A498, Colony!$J$21:$J$995)*(--(ISBLANK(Colony!$L$21:$L$995))), 0)),"")</f>
        <v/>
      </c>
      <c r="E498" t="str">
        <f t="array" ref="E498">_xlfn.IFNA(INDEX(Colony!$F$21:$F$995, MATCH(1,COUNTIF(B498, Colony!$J$21:$J$995)*(--(ISBLANK(Colony!$L$21:$L$995))), 0)),"")</f>
        <v/>
      </c>
      <c r="F498">
        <f t="shared" si="10"/>
        <v>0</v>
      </c>
    </row>
    <row r="499" spans="1:6" x14ac:dyDescent="0.25">
      <c r="A499" t="str">
        <f t="array" ref="A499">_xlfn.IFNA(INDEX(Colony!$J$21:$J$995, MATCH(0, COUNTIF(A$4:A498,Colony!$J$21:$J$995), 0)),"")</f>
        <v/>
      </c>
      <c r="B499" t="str">
        <f t="array" ref="B499">_xlfn.IFNA(INDEX(Colony!$J$21:$J$995, MATCH(1,COUNTIF(A499, Colony!$J$21:$J$995)*(--(ISBLANK(Colony!$L$21:$L$995))), 0)),"")</f>
        <v/>
      </c>
      <c r="C499" t="str">
        <f t="array" ref="C499">IF(A499=0,0,IF(B499="","",SUM(COUNTIF(A499, Colony!$J$21:$J$995)*(--(ISBLANK(Colony!$L$21:$L$995))))))</f>
        <v/>
      </c>
      <c r="D499" t="str">
        <f t="array" ref="D499">_xlfn.IFNA(INDEX(Colony!$N$21:$N$995, MATCH(1,COUNTIF(A499, Colony!$J$21:$J$995)*(--(ISBLANK(Colony!$L$21:$L$995))), 0)),"")</f>
        <v/>
      </c>
      <c r="E499" t="str">
        <f t="array" ref="E499">_xlfn.IFNA(INDEX(Colony!$F$21:$F$995, MATCH(1,COUNTIF(B499, Colony!$J$21:$J$995)*(--(ISBLANK(Colony!$L$21:$L$995))), 0)),"")</f>
        <v/>
      </c>
      <c r="F499">
        <f t="shared" si="10"/>
        <v>0</v>
      </c>
    </row>
    <row r="500" spans="1:6" x14ac:dyDescent="0.25">
      <c r="A500" t="str">
        <f t="array" ref="A500">_xlfn.IFNA(INDEX(Colony!$J$21:$J$995, MATCH(0, COUNTIF(A$4:A499,Colony!$J$21:$J$995), 0)),"")</f>
        <v/>
      </c>
      <c r="B500" t="str">
        <f t="array" ref="B500">_xlfn.IFNA(INDEX(Colony!$J$21:$J$995, MATCH(1,COUNTIF(A500, Colony!$J$21:$J$995)*(--(ISBLANK(Colony!$L$21:$L$995))), 0)),"")</f>
        <v/>
      </c>
      <c r="C500" t="str">
        <f t="array" ref="C500">IF(A500=0,0,IF(B500="","",SUM(COUNTIF(A500, Colony!$J$21:$J$995)*(--(ISBLANK(Colony!$L$21:$L$995))))))</f>
        <v/>
      </c>
      <c r="D500" t="str">
        <f t="array" ref="D500">_xlfn.IFNA(INDEX(Colony!$N$21:$N$995, MATCH(1,COUNTIF(A500, Colony!$J$21:$J$995)*(--(ISBLANK(Colony!$L$21:$L$995))), 0)),"")</f>
        <v/>
      </c>
      <c r="E500" t="str">
        <f t="array" ref="E500">_xlfn.IFNA(INDEX(Colony!$F$21:$F$995, MATCH(1,COUNTIF(B500, Colony!$J$21:$J$995)*(--(ISBLANK(Colony!$L$21:$L$995))), 0)),"")</f>
        <v/>
      </c>
      <c r="F500">
        <f t="shared" si="10"/>
        <v>0</v>
      </c>
    </row>
    <row r="501" spans="1:6" x14ac:dyDescent="0.25">
      <c r="A501" t="str">
        <f t="array" ref="A501">_xlfn.IFNA(INDEX(Colony!$J$21:$J$995, MATCH(0, COUNTIF(A$4:A500,Colony!$J$21:$J$995), 0)),"")</f>
        <v/>
      </c>
      <c r="B501" t="str">
        <f t="array" ref="B501">_xlfn.IFNA(INDEX(Colony!$J$21:$J$995, MATCH(1,COUNTIF(A501, Colony!$J$21:$J$995)*(--(ISBLANK(Colony!$L$21:$L$995))), 0)),"")</f>
        <v/>
      </c>
      <c r="C501" t="str">
        <f t="array" ref="C501">IF(A501=0,0,IF(B501="","",SUM(COUNTIF(A501, Colony!$J$21:$J$995)*(--(ISBLANK(Colony!$L$21:$L$995))))))</f>
        <v/>
      </c>
      <c r="D501" t="str">
        <f t="array" ref="D501">_xlfn.IFNA(INDEX(Colony!$N$21:$N$995, MATCH(1,COUNTIF(A501, Colony!$J$21:$J$995)*(--(ISBLANK(Colony!$L$21:$L$995))), 0)),"")</f>
        <v/>
      </c>
      <c r="E501" t="str">
        <f t="array" ref="E501">_xlfn.IFNA(INDEX(Colony!$F$21:$F$995, MATCH(1,COUNTIF(B501, Colony!$J$21:$J$995)*(--(ISBLANK(Colony!$L$21:$L$995))), 0)),"")</f>
        <v/>
      </c>
      <c r="F501">
        <f t="shared" si="10"/>
        <v>0</v>
      </c>
    </row>
  </sheetData>
  <sheetProtection sheet="1" objects="1" scenarios="1"/>
  <mergeCells count="1">
    <mergeCell ref="A3:B3"/>
  </mergeCells>
  <conditionalFormatting sqref="O7:O11">
    <cfRule type="expression" dxfId="4" priority="3">
      <formula>"if(O4=5,1,0)"</formula>
    </cfRule>
    <cfRule type="expression" dxfId="3" priority="4">
      <formula>"if(O4=4,1,0)"</formula>
    </cfRule>
    <cfRule type="expression" dxfId="2" priority="5">
      <formula>"if(O4=3,1,0)"</formula>
    </cfRule>
    <cfRule type="expression" dxfId="1" priority="6">
      <formula>"if(O4=2,1,0)"</formula>
    </cfRule>
    <cfRule type="expression" dxfId="0" priority="7">
      <formula>"if(O4=1,1,0)"</formula>
    </cfRule>
  </conditionalFormatting>
  <conditionalFormatting sqref="C5:C501">
    <cfRule type="colorScale" priority="2">
      <colorScale>
        <cfvo type="num" val="1"/>
        <cfvo type="num" val="5"/>
        <color rgb="FFC00000"/>
        <color rgb="FF00B050"/>
      </colorScale>
    </cfRule>
  </conditionalFormatting>
  <conditionalFormatting sqref="O4">
    <cfRule type="colorScale" priority="1">
      <colorScale>
        <cfvo type="num" val="0"/>
        <cfvo type="num" val="5"/>
        <color rgb="FF00B050"/>
        <color rgb="FFFF000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28"/>
  <sheetViews>
    <sheetView topLeftCell="D1" workbookViewId="0">
      <selection activeCell="B55" sqref="B55"/>
    </sheetView>
  </sheetViews>
  <sheetFormatPr defaultColWidth="8.85546875" defaultRowHeight="15" x14ac:dyDescent="0.25"/>
  <cols>
    <col min="1" max="1" width="12" customWidth="1"/>
    <col min="3" max="3" width="11.42578125" customWidth="1"/>
    <col min="6" max="6" width="4.42578125" customWidth="1"/>
    <col min="7" max="7" width="15.7109375" customWidth="1"/>
    <col min="8" max="28" width="9.7109375" bestFit="1" customWidth="1"/>
    <col min="31" max="31" width="12.85546875" customWidth="1"/>
  </cols>
  <sheetData>
    <row r="1" spans="1:52" s="41" customFormat="1" ht="33.75" customHeight="1" x14ac:dyDescent="0.25">
      <c r="A1" s="41" t="str">
        <f>Colony!B20</f>
        <v xml:space="preserve">p60 on this date </v>
      </c>
      <c r="B1" s="41" t="str">
        <f>Colony!G20</f>
        <v>genotype (+/-)</v>
      </c>
      <c r="G1" s="41" t="s">
        <v>304</v>
      </c>
      <c r="H1" s="50">
        <v>5</v>
      </c>
    </row>
    <row r="2" spans="1:52" s="41" customFormat="1" ht="33.75" customHeight="1" x14ac:dyDescent="0.25">
      <c r="H2" s="52">
        <f ca="1">H3-H4</f>
        <v>42949</v>
      </c>
      <c r="I2" s="52">
        <f t="shared" ref="I2:AB2" ca="1" si="0">I3-I4</f>
        <v>42944</v>
      </c>
      <c r="J2" s="52">
        <f t="shared" ca="1" si="0"/>
        <v>42939</v>
      </c>
      <c r="K2" s="52">
        <f t="shared" ca="1" si="0"/>
        <v>42934</v>
      </c>
      <c r="L2" s="52">
        <f t="shared" ca="1" si="0"/>
        <v>42929</v>
      </c>
      <c r="M2" s="52">
        <f t="shared" ca="1" si="0"/>
        <v>42924</v>
      </c>
      <c r="N2" s="52">
        <f t="shared" ca="1" si="0"/>
        <v>42919</v>
      </c>
      <c r="O2" s="52">
        <f t="shared" ca="1" si="0"/>
        <v>42914</v>
      </c>
      <c r="P2" s="52">
        <f t="shared" ca="1" si="0"/>
        <v>42909</v>
      </c>
      <c r="Q2" s="52">
        <f t="shared" ca="1" si="0"/>
        <v>42904</v>
      </c>
      <c r="R2" s="52">
        <f t="shared" ca="1" si="0"/>
        <v>42899</v>
      </c>
      <c r="S2" s="52">
        <f t="shared" ca="1" si="0"/>
        <v>42894</v>
      </c>
      <c r="T2" s="52">
        <f t="shared" ca="1" si="0"/>
        <v>42889</v>
      </c>
      <c r="U2" s="52">
        <f t="shared" ca="1" si="0"/>
        <v>42884</v>
      </c>
      <c r="V2" s="52">
        <f t="shared" ca="1" si="0"/>
        <v>42879</v>
      </c>
      <c r="W2" s="52">
        <f t="shared" ca="1" si="0"/>
        <v>42874</v>
      </c>
      <c r="X2" s="52">
        <f t="shared" ca="1" si="0"/>
        <v>42869</v>
      </c>
      <c r="Y2" s="52">
        <f t="shared" ca="1" si="0"/>
        <v>42864</v>
      </c>
      <c r="Z2" s="52">
        <f t="shared" ca="1" si="0"/>
        <v>42859</v>
      </c>
      <c r="AA2" s="52">
        <f t="shared" ca="1" si="0"/>
        <v>42854</v>
      </c>
      <c r="AB2" s="52">
        <f t="shared" ca="1" si="0"/>
        <v>42849</v>
      </c>
    </row>
    <row r="3" spans="1:52" ht="33.75" customHeight="1" x14ac:dyDescent="0.25">
      <c r="A3" s="2" t="str">
        <f>Colony!B21</f>
        <v/>
      </c>
      <c r="B3" s="41" t="str">
        <f>IF(ISBLANK(Colony!G21),"",Colony!G21)</f>
        <v/>
      </c>
      <c r="G3" s="41" t="s">
        <v>301</v>
      </c>
      <c r="H3" s="51">
        <f ca="1">TODAY()</f>
        <v>42954</v>
      </c>
      <c r="I3" s="51">
        <f t="shared" ref="I3:AB3" ca="1" si="1">TODAY()</f>
        <v>42954</v>
      </c>
      <c r="J3" s="51">
        <f t="shared" ca="1" si="1"/>
        <v>42954</v>
      </c>
      <c r="K3" s="51">
        <f t="shared" ca="1" si="1"/>
        <v>42954</v>
      </c>
      <c r="L3" s="51">
        <f t="shared" ca="1" si="1"/>
        <v>42954</v>
      </c>
      <c r="M3" s="51">
        <f t="shared" ca="1" si="1"/>
        <v>42954</v>
      </c>
      <c r="N3" s="51">
        <f t="shared" ca="1" si="1"/>
        <v>42954</v>
      </c>
      <c r="O3" s="51">
        <f t="shared" ca="1" si="1"/>
        <v>42954</v>
      </c>
      <c r="P3" s="51">
        <f t="shared" ca="1" si="1"/>
        <v>42954</v>
      </c>
      <c r="Q3" s="51">
        <f t="shared" ca="1" si="1"/>
        <v>42954</v>
      </c>
      <c r="R3" s="51">
        <f t="shared" ca="1" si="1"/>
        <v>42954</v>
      </c>
      <c r="S3" s="51">
        <f t="shared" ca="1" si="1"/>
        <v>42954</v>
      </c>
      <c r="T3" s="51">
        <f t="shared" ca="1" si="1"/>
        <v>42954</v>
      </c>
      <c r="U3" s="51">
        <f t="shared" ca="1" si="1"/>
        <v>42954</v>
      </c>
      <c r="V3" s="51">
        <f t="shared" ca="1" si="1"/>
        <v>42954</v>
      </c>
      <c r="W3" s="51">
        <f t="shared" ca="1" si="1"/>
        <v>42954</v>
      </c>
      <c r="X3" s="51">
        <f t="shared" ca="1" si="1"/>
        <v>42954</v>
      </c>
      <c r="Y3" s="51">
        <f t="shared" ca="1" si="1"/>
        <v>42954</v>
      </c>
      <c r="Z3" s="51">
        <f t="shared" ca="1" si="1"/>
        <v>42954</v>
      </c>
      <c r="AA3" s="51">
        <f t="shared" ca="1" si="1"/>
        <v>42954</v>
      </c>
      <c r="AB3" s="51">
        <f t="shared" ca="1" si="1"/>
        <v>42954</v>
      </c>
    </row>
    <row r="4" spans="1:52" ht="33.75" customHeight="1" x14ac:dyDescent="0.25">
      <c r="A4" s="2" t="str">
        <f>Colony!B22</f>
        <v/>
      </c>
      <c r="B4" s="41" t="str">
        <f>IF(ISBLANK(Colony!G22),"",Colony!G22)</f>
        <v/>
      </c>
      <c r="G4" s="41" t="s">
        <v>303</v>
      </c>
      <c r="H4" s="50">
        <v>5</v>
      </c>
      <c r="I4">
        <f>H$4+$H$1</f>
        <v>10</v>
      </c>
      <c r="J4">
        <f t="shared" ref="J4:AB4" si="2">I$4+$H$1</f>
        <v>15</v>
      </c>
      <c r="K4">
        <f t="shared" si="2"/>
        <v>20</v>
      </c>
      <c r="L4">
        <f t="shared" si="2"/>
        <v>25</v>
      </c>
      <c r="M4">
        <f t="shared" si="2"/>
        <v>30</v>
      </c>
      <c r="N4">
        <f t="shared" si="2"/>
        <v>35</v>
      </c>
      <c r="O4">
        <f t="shared" si="2"/>
        <v>40</v>
      </c>
      <c r="P4">
        <f t="shared" si="2"/>
        <v>45</v>
      </c>
      <c r="Q4">
        <f t="shared" si="2"/>
        <v>50</v>
      </c>
      <c r="R4">
        <f t="shared" si="2"/>
        <v>55</v>
      </c>
      <c r="S4">
        <f t="shared" si="2"/>
        <v>60</v>
      </c>
      <c r="T4">
        <f t="shared" si="2"/>
        <v>65</v>
      </c>
      <c r="U4">
        <f t="shared" si="2"/>
        <v>70</v>
      </c>
      <c r="V4">
        <f t="shared" si="2"/>
        <v>75</v>
      </c>
      <c r="W4">
        <f t="shared" si="2"/>
        <v>80</v>
      </c>
      <c r="X4">
        <f t="shared" si="2"/>
        <v>85</v>
      </c>
      <c r="Y4">
        <f t="shared" si="2"/>
        <v>90</v>
      </c>
      <c r="Z4">
        <f t="shared" si="2"/>
        <v>95</v>
      </c>
      <c r="AA4">
        <f t="shared" si="2"/>
        <v>100</v>
      </c>
      <c r="AB4">
        <f t="shared" si="2"/>
        <v>105</v>
      </c>
      <c r="AE4" t="s">
        <v>306</v>
      </c>
    </row>
    <row r="5" spans="1:52" ht="33.75" customHeight="1" x14ac:dyDescent="0.25">
      <c r="A5" s="2" t="str">
        <f>Colony!B23</f>
        <v/>
      </c>
      <c r="B5" s="41" t="str">
        <f>IF(ISBLANK(Colony!G23),"",Colony!G23)</f>
        <v/>
      </c>
      <c r="G5" s="41" t="s">
        <v>302</v>
      </c>
      <c r="H5" s="2">
        <f ca="1">H3-H4</f>
        <v>42949</v>
      </c>
      <c r="I5" s="2">
        <f t="shared" ref="I5:O5" ca="1" si="3">I3-I4</f>
        <v>42944</v>
      </c>
      <c r="J5" s="2">
        <f t="shared" ca="1" si="3"/>
        <v>42939</v>
      </c>
      <c r="K5" s="2">
        <f t="shared" ca="1" si="3"/>
        <v>42934</v>
      </c>
      <c r="L5" s="2">
        <f t="shared" ca="1" si="3"/>
        <v>42929</v>
      </c>
      <c r="M5" s="2">
        <f t="shared" ca="1" si="3"/>
        <v>42924</v>
      </c>
      <c r="N5" s="2">
        <f t="shared" ca="1" si="3"/>
        <v>42919</v>
      </c>
      <c r="O5" s="2">
        <f t="shared" ca="1" si="3"/>
        <v>42914</v>
      </c>
      <c r="P5" s="2">
        <f t="shared" ref="P5" ca="1" si="4">P3-P4</f>
        <v>42909</v>
      </c>
      <c r="Q5" s="2">
        <f t="shared" ref="Q5" ca="1" si="5">Q3-Q4</f>
        <v>42904</v>
      </c>
      <c r="R5" s="2">
        <f t="shared" ref="R5" ca="1" si="6">R3-R4</f>
        <v>42899</v>
      </c>
      <c r="S5" s="2">
        <f t="shared" ref="S5" ca="1" si="7">S3-S4</f>
        <v>42894</v>
      </c>
      <c r="T5" s="2">
        <f t="shared" ref="T5" ca="1" si="8">T3-T4</f>
        <v>42889</v>
      </c>
      <c r="U5" s="2">
        <f t="shared" ref="U5" ca="1" si="9">U3-U4</f>
        <v>42884</v>
      </c>
      <c r="V5" s="2">
        <f t="shared" ref="V5" ca="1" si="10">V3-V4</f>
        <v>42879</v>
      </c>
      <c r="W5" s="2">
        <f t="shared" ref="W5" ca="1" si="11">W3-W4</f>
        <v>42874</v>
      </c>
      <c r="X5" s="2">
        <f t="shared" ref="X5" ca="1" si="12">X3-X4</f>
        <v>42869</v>
      </c>
      <c r="Y5" s="2">
        <f t="shared" ref="Y5" ca="1" si="13">Y3-Y4</f>
        <v>42864</v>
      </c>
      <c r="Z5" s="2">
        <f t="shared" ref="Z5" ca="1" si="14">Z3-Z4</f>
        <v>42859</v>
      </c>
      <c r="AA5" s="2">
        <f t="shared" ref="AA5" ca="1" si="15">AA3-AA4</f>
        <v>42854</v>
      </c>
      <c r="AB5" s="2">
        <f t="shared" ref="AB5" ca="1" si="16">AB3-AB4</f>
        <v>42849</v>
      </c>
      <c r="AE5" s="41" t="s">
        <v>305</v>
      </c>
      <c r="AF5" s="28">
        <f>3*H1</f>
        <v>15</v>
      </c>
      <c r="AH5" t="s">
        <v>323</v>
      </c>
      <c r="AI5">
        <f ca="1">AVERAGE(AF8:AX8)</f>
        <v>7.2631578947368425</v>
      </c>
    </row>
    <row r="6" spans="1:52" ht="33.75" customHeight="1" x14ac:dyDescent="0.25">
      <c r="A6" s="2" t="str">
        <f>Colony!B24</f>
        <v/>
      </c>
      <c r="B6" s="41" t="str">
        <f>IF(ISBLANK(Colony!G24),"",Colony!G24)</f>
        <v>-</v>
      </c>
      <c r="H6">
        <f ca="1">SUM(H7:H1001)</f>
        <v>1</v>
      </c>
      <c r="I6">
        <f t="shared" ref="I6:O6" ca="1" si="17">SUM(I7:I1001)</f>
        <v>1</v>
      </c>
      <c r="J6">
        <f t="shared" ca="1" si="17"/>
        <v>5</v>
      </c>
      <c r="K6">
        <f t="shared" ca="1" si="17"/>
        <v>5</v>
      </c>
      <c r="L6">
        <f t="shared" ca="1" si="17"/>
        <v>5</v>
      </c>
      <c r="M6">
        <f t="shared" ca="1" si="17"/>
        <v>10</v>
      </c>
      <c r="N6">
        <f t="shared" ca="1" si="17"/>
        <v>10</v>
      </c>
      <c r="O6">
        <f t="shared" ca="1" si="17"/>
        <v>10</v>
      </c>
      <c r="P6">
        <f t="shared" ref="P6" ca="1" si="18">SUM(P7:P1001)</f>
        <v>10</v>
      </c>
      <c r="Q6">
        <f t="shared" ref="Q6" ca="1" si="19">SUM(Q7:Q1001)</f>
        <v>10</v>
      </c>
      <c r="R6">
        <f t="shared" ref="R6" ca="1" si="20">SUM(R7:R1001)</f>
        <v>19</v>
      </c>
      <c r="S6">
        <f t="shared" ref="S6" ca="1" si="21">SUM(S7:S1001)</f>
        <v>19</v>
      </c>
      <c r="T6">
        <f t="shared" ref="T6" ca="1" si="22">SUM(T7:T1001)</f>
        <v>27</v>
      </c>
      <c r="U6">
        <f t="shared" ref="U6" ca="1" si="23">SUM(U7:U1001)</f>
        <v>27</v>
      </c>
      <c r="V6">
        <f t="shared" ref="V6" ca="1" si="24">SUM(V7:V1001)</f>
        <v>32</v>
      </c>
      <c r="W6">
        <f t="shared" ref="W6" ca="1" si="25">SUM(W7:W1001)</f>
        <v>32</v>
      </c>
      <c r="X6">
        <f t="shared" ref="X6" ca="1" si="26">SUM(X7:X1001)</f>
        <v>39</v>
      </c>
      <c r="Y6">
        <f t="shared" ref="Y6" ca="1" si="27">SUM(Y7:Y1001)</f>
        <v>45</v>
      </c>
      <c r="Z6">
        <f t="shared" ref="Z6" ca="1" si="28">SUM(Z7:Z1001)</f>
        <v>45</v>
      </c>
      <c r="AA6">
        <f t="shared" ref="AA6" ca="1" si="29">SUM(AA7:AA1001)</f>
        <v>45</v>
      </c>
      <c r="AB6">
        <f t="shared" ref="AB6" ca="1" si="30">SUM(AB7:AB1001)</f>
        <v>50</v>
      </c>
    </row>
    <row r="7" spans="1:52" x14ac:dyDescent="0.25">
      <c r="A7" s="2" t="str">
        <f>Colony!B25</f>
        <v/>
      </c>
      <c r="B7" s="41" t="str">
        <f>IF(ISBLANK(Colony!G25),"",Colony!G25)</f>
        <v>+</v>
      </c>
      <c r="H7">
        <f ca="1">IF(AND(Colony!$D21&gt;plots!H$5,Colony!$D21&lt;9999999),1,0)</f>
        <v>0</v>
      </c>
      <c r="I7">
        <f ca="1">IF(AND(Colony!$D21&gt;plots!I$5,Colony!$D21&lt;9999999),1,0)</f>
        <v>0</v>
      </c>
      <c r="J7">
        <f ca="1">IF(AND(Colony!$D21&gt;plots!J$5,Colony!$D21&lt;9999999),1,0)</f>
        <v>0</v>
      </c>
      <c r="K7">
        <f ca="1">IF(AND(Colony!$D21&gt;plots!K$5,Colony!$D21&lt;9999999),1,0)</f>
        <v>0</v>
      </c>
      <c r="L7">
        <f ca="1">IF(AND(Colony!$D21&gt;plots!L$5,Colony!$D21&lt;9999999),1,0)</f>
        <v>0</v>
      </c>
      <c r="M7">
        <f ca="1">IF(AND(Colony!$D21&gt;plots!M$5,Colony!$D21&lt;9999999),1,0)</f>
        <v>0</v>
      </c>
      <c r="N7">
        <f ca="1">IF(AND(Colony!$D21&gt;plots!N$5,Colony!$D21&lt;9999999),1,0)</f>
        <v>0</v>
      </c>
      <c r="O7">
        <f ca="1">IF(AND(Colony!$D21&gt;plots!O$5,Colony!$D21&lt;9999999),1,0)</f>
        <v>0</v>
      </c>
      <c r="P7">
        <f ca="1">IF(AND(Colony!$D21&gt;plots!P$5,Colony!$D21&lt;9999999),1,0)</f>
        <v>0</v>
      </c>
      <c r="Q7">
        <f ca="1">IF(AND(Colony!$D21&gt;plots!Q$5,Colony!$D21&lt;9999999),1,0)</f>
        <v>0</v>
      </c>
      <c r="R7">
        <f ca="1">IF(AND(Colony!$D21&gt;plots!R$5,Colony!$D21&lt;9999999),1,0)</f>
        <v>0</v>
      </c>
      <c r="S7">
        <f ca="1">IF(AND(Colony!$D21&gt;plots!S$5,Colony!$D21&lt;9999999),1,0)</f>
        <v>0</v>
      </c>
      <c r="T7">
        <f ca="1">IF(AND(Colony!$D21&gt;plots!T$5,Colony!$D21&lt;9999999),1,0)</f>
        <v>0</v>
      </c>
      <c r="U7">
        <f ca="1">IF(AND(Colony!$D21&gt;plots!U$5,Colony!$D21&lt;9999999),1,0)</f>
        <v>0</v>
      </c>
      <c r="V7">
        <f ca="1">IF(AND(Colony!$D21&gt;plots!V$5,Colony!$D21&lt;9999999),1,0)</f>
        <v>0</v>
      </c>
      <c r="W7">
        <f ca="1">IF(AND(Colony!$D21&gt;plots!W$5,Colony!$D21&lt;9999999),1,0)</f>
        <v>0</v>
      </c>
      <c r="X7">
        <f ca="1">IF(AND(Colony!$D21&gt;plots!X$5,Colony!$D21&lt;9999999),1,0)</f>
        <v>0</v>
      </c>
      <c r="Y7">
        <f ca="1">IF(AND(Colony!$D21&gt;plots!Y$5,Colony!$D21&lt;9999999),1,0)</f>
        <v>0</v>
      </c>
      <c r="Z7">
        <f ca="1">IF(AND(Colony!$D21&gt;plots!Z$5,Colony!$D21&lt;9999999),1,0)</f>
        <v>0</v>
      </c>
      <c r="AA7">
        <f ca="1">IF(AND(Colony!$D21&gt;plots!AA$5,Colony!$D21&lt;9999999),1,0)</f>
        <v>0</v>
      </c>
      <c r="AB7">
        <f ca="1">IF(AND(Colony!$D21&gt;plots!AB$5,Colony!$D21&lt;9999999),1,0)</f>
        <v>0</v>
      </c>
      <c r="AF7">
        <f ca="1">H6</f>
        <v>1</v>
      </c>
      <c r="AG7">
        <f ca="1">I6-H6</f>
        <v>0</v>
      </c>
      <c r="AH7">
        <f t="shared" ref="AH7:AO7" ca="1" si="31">J6-I6</f>
        <v>4</v>
      </c>
      <c r="AI7">
        <f t="shared" ca="1" si="31"/>
        <v>0</v>
      </c>
      <c r="AJ7">
        <f t="shared" ca="1" si="31"/>
        <v>0</v>
      </c>
      <c r="AK7">
        <f t="shared" ca="1" si="31"/>
        <v>5</v>
      </c>
      <c r="AL7">
        <f t="shared" ca="1" si="31"/>
        <v>0</v>
      </c>
      <c r="AM7">
        <f t="shared" ca="1" si="31"/>
        <v>0</v>
      </c>
      <c r="AN7">
        <f t="shared" ca="1" si="31"/>
        <v>0</v>
      </c>
      <c r="AO7">
        <f t="shared" ca="1" si="31"/>
        <v>0</v>
      </c>
      <c r="AP7">
        <f t="shared" ref="AP7" ca="1" si="32">R6-Q6</f>
        <v>9</v>
      </c>
      <c r="AQ7">
        <f t="shared" ref="AQ7" ca="1" si="33">S6-R6</f>
        <v>0</v>
      </c>
      <c r="AR7">
        <f t="shared" ref="AR7" ca="1" si="34">T6-S6</f>
        <v>8</v>
      </c>
      <c r="AS7">
        <f t="shared" ref="AS7" ca="1" si="35">U6-T6</f>
        <v>0</v>
      </c>
      <c r="AT7">
        <f t="shared" ref="AT7" ca="1" si="36">V6-U6</f>
        <v>5</v>
      </c>
      <c r="AU7">
        <f t="shared" ref="AU7" ca="1" si="37">W6-V6</f>
        <v>0</v>
      </c>
      <c r="AV7">
        <f t="shared" ref="AV7:AW7" ca="1" si="38">X6-W6</f>
        <v>7</v>
      </c>
      <c r="AW7">
        <f t="shared" ca="1" si="38"/>
        <v>6</v>
      </c>
      <c r="AX7">
        <f t="shared" ref="AX7" ca="1" si="39">Z6-Y6</f>
        <v>0</v>
      </c>
      <c r="AY7">
        <f t="shared" ref="AY7" ca="1" si="40">AA6-Z6</f>
        <v>0</v>
      </c>
      <c r="AZ7">
        <f ca="1">AB6-AA6</f>
        <v>5</v>
      </c>
    </row>
    <row r="8" spans="1:52" x14ac:dyDescent="0.25">
      <c r="A8" s="2" t="str">
        <f>Colony!B26</f>
        <v/>
      </c>
      <c r="B8" s="41" t="str">
        <f>IF(ISBLANK(Colony!G26),"",Colony!G26)</f>
        <v>+</v>
      </c>
      <c r="H8">
        <f ca="1">IF(AND(Colony!$D22&gt;plots!H$5,Colony!$D22&lt;9999999),1,0)</f>
        <v>0</v>
      </c>
      <c r="I8">
        <f ca="1">IF(AND(Colony!$D22&gt;plots!I$5,Colony!$D22&lt;9999999),1,0)</f>
        <v>0</v>
      </c>
      <c r="J8">
        <f ca="1">IF(AND(Colony!$D22&gt;plots!J$5,Colony!$D22&lt;9999999),1,0)</f>
        <v>0</v>
      </c>
      <c r="K8">
        <f ca="1">IF(AND(Colony!$D22&gt;plots!K$5,Colony!$D22&lt;9999999),1,0)</f>
        <v>0</v>
      </c>
      <c r="L8">
        <f ca="1">IF(AND(Colony!$D22&gt;plots!L$5,Colony!$D22&lt;9999999),1,0)</f>
        <v>0</v>
      </c>
      <c r="M8">
        <f ca="1">IF(AND(Colony!$D22&gt;plots!M$5,Colony!$D22&lt;9999999),1,0)</f>
        <v>0</v>
      </c>
      <c r="N8">
        <f ca="1">IF(AND(Colony!$D22&gt;plots!N$5,Colony!$D22&lt;9999999),1,0)</f>
        <v>0</v>
      </c>
      <c r="O8">
        <f ca="1">IF(AND(Colony!$D22&gt;plots!O$5,Colony!$D22&lt;9999999),1,0)</f>
        <v>0</v>
      </c>
      <c r="P8">
        <f ca="1">IF(AND(Colony!$D22&gt;plots!P$5,Colony!$D22&lt;9999999),1,0)</f>
        <v>0</v>
      </c>
      <c r="Q8">
        <f ca="1">IF(AND(Colony!$D22&gt;plots!Q$5,Colony!$D22&lt;9999999),1,0)</f>
        <v>0</v>
      </c>
      <c r="R8">
        <f ca="1">IF(AND(Colony!$D22&gt;plots!R$5,Colony!$D22&lt;9999999),1,0)</f>
        <v>0</v>
      </c>
      <c r="S8">
        <f ca="1">IF(AND(Colony!$D22&gt;plots!S$5,Colony!$D22&lt;9999999),1,0)</f>
        <v>0</v>
      </c>
      <c r="T8">
        <f ca="1">IF(AND(Colony!$D22&gt;plots!T$5,Colony!$D22&lt;9999999),1,0)</f>
        <v>0</v>
      </c>
      <c r="U8">
        <f ca="1">IF(AND(Colony!$D22&gt;plots!U$5,Colony!$D22&lt;9999999),1,0)</f>
        <v>0</v>
      </c>
      <c r="V8">
        <f ca="1">IF(AND(Colony!$D22&gt;plots!V$5,Colony!$D22&lt;9999999),1,0)</f>
        <v>0</v>
      </c>
      <c r="W8">
        <f ca="1">IF(AND(Colony!$D22&gt;plots!W$5,Colony!$D22&lt;9999999),1,0)</f>
        <v>0</v>
      </c>
      <c r="X8">
        <f ca="1">IF(AND(Colony!$D22&gt;plots!X$5,Colony!$D22&lt;9999999),1,0)</f>
        <v>0</v>
      </c>
      <c r="Y8">
        <f ca="1">IF(AND(Colony!$D22&gt;plots!Y$5,Colony!$D22&lt;9999999),1,0)</f>
        <v>0</v>
      </c>
      <c r="Z8">
        <f ca="1">IF(AND(Colony!$D22&gt;plots!Z$5,Colony!$D22&lt;9999999),1,0)</f>
        <v>0</v>
      </c>
      <c r="AA8">
        <f ca="1">IF(AND(Colony!$D22&gt;plots!AA$5,Colony!$D22&lt;9999999),1,0)</f>
        <v>0</v>
      </c>
      <c r="AB8">
        <f ca="1">IF(AND(Colony!$D22&gt;plots!AB$5,Colony!$D22&lt;9999999),1,0)</f>
        <v>0</v>
      </c>
      <c r="AF8">
        <f ca="1">SUM(AF7:AH7)</f>
        <v>5</v>
      </c>
      <c r="AG8">
        <f t="shared" ref="AG8:AU8" ca="1" si="41">SUM(AG7:AI7)</f>
        <v>4</v>
      </c>
      <c r="AH8">
        <f t="shared" ca="1" si="41"/>
        <v>4</v>
      </c>
      <c r="AI8">
        <f t="shared" ca="1" si="41"/>
        <v>5</v>
      </c>
      <c r="AJ8">
        <f t="shared" ca="1" si="41"/>
        <v>5</v>
      </c>
      <c r="AK8">
        <f t="shared" ca="1" si="41"/>
        <v>5</v>
      </c>
      <c r="AL8">
        <f t="shared" ca="1" si="41"/>
        <v>0</v>
      </c>
      <c r="AM8">
        <f t="shared" ca="1" si="41"/>
        <v>0</v>
      </c>
      <c r="AN8">
        <f t="shared" ca="1" si="41"/>
        <v>9</v>
      </c>
      <c r="AO8">
        <f t="shared" ca="1" si="41"/>
        <v>9</v>
      </c>
      <c r="AP8">
        <f t="shared" ca="1" si="41"/>
        <v>17</v>
      </c>
      <c r="AQ8">
        <f t="shared" ca="1" si="41"/>
        <v>8</v>
      </c>
      <c r="AR8">
        <f t="shared" ca="1" si="41"/>
        <v>13</v>
      </c>
      <c r="AS8">
        <f t="shared" ca="1" si="41"/>
        <v>5</v>
      </c>
      <c r="AT8">
        <f t="shared" ca="1" si="41"/>
        <v>12</v>
      </c>
      <c r="AU8">
        <f t="shared" ca="1" si="41"/>
        <v>13</v>
      </c>
      <c r="AV8">
        <f ca="1">SUM(AV7:AX7)</f>
        <v>13</v>
      </c>
      <c r="AW8">
        <f t="shared" ref="AW8" ca="1" si="42">SUM(AW7:AY7)</f>
        <v>6</v>
      </c>
      <c r="AX8">
        <f ca="1">SUM(AX7:AZ7)</f>
        <v>5</v>
      </c>
    </row>
    <row r="9" spans="1:52" x14ac:dyDescent="0.25">
      <c r="A9" s="2" t="str">
        <f>Colony!B27</f>
        <v/>
      </c>
      <c r="B9" s="41" t="str">
        <f>IF(ISBLANK(Colony!G27),"",Colony!G27)</f>
        <v>+</v>
      </c>
      <c r="H9">
        <f ca="1">IF(AND(Colony!$D23&gt;plots!H$5,Colony!$D23&lt;9999999),1,0)</f>
        <v>0</v>
      </c>
      <c r="I9">
        <f ca="1">IF(AND(Colony!$D23&gt;plots!I$5,Colony!$D23&lt;9999999),1,0)</f>
        <v>0</v>
      </c>
      <c r="J9">
        <f ca="1">IF(AND(Colony!$D23&gt;plots!J$5,Colony!$D23&lt;9999999),1,0)</f>
        <v>0</v>
      </c>
      <c r="K9">
        <f ca="1">IF(AND(Colony!$D23&gt;plots!K$5,Colony!$D23&lt;9999999),1,0)</f>
        <v>0</v>
      </c>
      <c r="L9">
        <f ca="1">IF(AND(Colony!$D23&gt;plots!L$5,Colony!$D23&lt;9999999),1,0)</f>
        <v>0</v>
      </c>
      <c r="M9">
        <f ca="1">IF(AND(Colony!$D23&gt;plots!M$5,Colony!$D23&lt;9999999),1,0)</f>
        <v>0</v>
      </c>
      <c r="N9">
        <f ca="1">IF(AND(Colony!$D23&gt;plots!N$5,Colony!$D23&lt;9999999),1,0)</f>
        <v>0</v>
      </c>
      <c r="O9">
        <f ca="1">IF(AND(Colony!$D23&gt;plots!O$5,Colony!$D23&lt;9999999),1,0)</f>
        <v>0</v>
      </c>
      <c r="P9">
        <f ca="1">IF(AND(Colony!$D23&gt;plots!P$5,Colony!$D23&lt;9999999),1,0)</f>
        <v>0</v>
      </c>
      <c r="Q9">
        <f ca="1">IF(AND(Colony!$D23&gt;plots!Q$5,Colony!$D23&lt;9999999),1,0)</f>
        <v>0</v>
      </c>
      <c r="R9">
        <f ca="1">IF(AND(Colony!$D23&gt;plots!R$5,Colony!$D23&lt;9999999),1,0)</f>
        <v>0</v>
      </c>
      <c r="S9">
        <f ca="1">IF(AND(Colony!$D23&gt;plots!S$5,Colony!$D23&lt;9999999),1,0)</f>
        <v>0</v>
      </c>
      <c r="T9">
        <f ca="1">IF(AND(Colony!$D23&gt;plots!T$5,Colony!$D23&lt;9999999),1,0)</f>
        <v>0</v>
      </c>
      <c r="U9">
        <f ca="1">IF(AND(Colony!$D23&gt;plots!U$5,Colony!$D23&lt;9999999),1,0)</f>
        <v>0</v>
      </c>
      <c r="V9">
        <f ca="1">IF(AND(Colony!$D23&gt;plots!V$5,Colony!$D23&lt;9999999),1,0)</f>
        <v>0</v>
      </c>
      <c r="W9">
        <f ca="1">IF(AND(Colony!$D23&gt;plots!W$5,Colony!$D23&lt;9999999),1,0)</f>
        <v>0</v>
      </c>
      <c r="X9">
        <f ca="1">IF(AND(Colony!$D23&gt;plots!X$5,Colony!$D23&lt;9999999),1,0)</f>
        <v>0</v>
      </c>
      <c r="Y9">
        <f ca="1">IF(AND(Colony!$D23&gt;plots!Y$5,Colony!$D23&lt;9999999),1,0)</f>
        <v>0</v>
      </c>
      <c r="Z9">
        <f ca="1">IF(AND(Colony!$D23&gt;plots!Z$5,Colony!$D23&lt;9999999),1,0)</f>
        <v>0</v>
      </c>
      <c r="AA9">
        <f ca="1">IF(AND(Colony!$D23&gt;plots!AA$5,Colony!$D23&lt;9999999),1,0)</f>
        <v>0</v>
      </c>
      <c r="AB9">
        <f ca="1">IF(AND(Colony!$D23&gt;plots!AB$5,Colony!$D23&lt;9999999),1,0)</f>
        <v>0</v>
      </c>
    </row>
    <row r="10" spans="1:52" x14ac:dyDescent="0.25">
      <c r="A10" s="2" t="str">
        <f>Colony!B28</f>
        <v/>
      </c>
      <c r="B10" s="41" t="str">
        <f>IF(ISBLANK(Colony!G28),"",Colony!G28)</f>
        <v>+</v>
      </c>
      <c r="H10">
        <f ca="1">IF(AND(Colony!$D24&gt;plots!H$5,Colony!$D24&lt;9999999),1,0)</f>
        <v>0</v>
      </c>
      <c r="I10">
        <f ca="1">IF(AND(Colony!$D24&gt;plots!I$5,Colony!$D24&lt;9999999),1,0)</f>
        <v>0</v>
      </c>
      <c r="J10">
        <f ca="1">IF(AND(Colony!$D24&gt;plots!J$5,Colony!$D24&lt;9999999),1,0)</f>
        <v>0</v>
      </c>
      <c r="K10">
        <f ca="1">IF(AND(Colony!$D24&gt;plots!K$5,Colony!$D24&lt;9999999),1,0)</f>
        <v>0</v>
      </c>
      <c r="L10">
        <f ca="1">IF(AND(Colony!$D24&gt;plots!L$5,Colony!$D24&lt;9999999),1,0)</f>
        <v>0</v>
      </c>
      <c r="M10">
        <f ca="1">IF(AND(Colony!$D24&gt;plots!M$5,Colony!$D24&lt;9999999),1,0)</f>
        <v>0</v>
      </c>
      <c r="N10">
        <f ca="1">IF(AND(Colony!$D24&gt;plots!N$5,Colony!$D24&lt;9999999),1,0)</f>
        <v>0</v>
      </c>
      <c r="O10">
        <f ca="1">IF(AND(Colony!$D24&gt;plots!O$5,Colony!$D24&lt;9999999),1,0)</f>
        <v>0</v>
      </c>
      <c r="P10">
        <f ca="1">IF(AND(Colony!$D24&gt;plots!P$5,Colony!$D24&lt;9999999),1,0)</f>
        <v>0</v>
      </c>
      <c r="Q10">
        <f ca="1">IF(AND(Colony!$D24&gt;plots!Q$5,Colony!$D24&lt;9999999),1,0)</f>
        <v>0</v>
      </c>
      <c r="R10">
        <f ca="1">IF(AND(Colony!$D24&gt;plots!R$5,Colony!$D24&lt;9999999),1,0)</f>
        <v>0</v>
      </c>
      <c r="S10">
        <f ca="1">IF(AND(Colony!$D24&gt;plots!S$5,Colony!$D24&lt;9999999),1,0)</f>
        <v>0</v>
      </c>
      <c r="T10">
        <f ca="1">IF(AND(Colony!$D24&gt;plots!T$5,Colony!$D24&lt;9999999),1,0)</f>
        <v>0</v>
      </c>
      <c r="U10">
        <f ca="1">IF(AND(Colony!$D24&gt;plots!U$5,Colony!$D24&lt;9999999),1,0)</f>
        <v>0</v>
      </c>
      <c r="V10">
        <f ca="1">IF(AND(Colony!$D24&gt;plots!V$5,Colony!$D24&lt;9999999),1,0)</f>
        <v>0</v>
      </c>
      <c r="W10">
        <f ca="1">IF(AND(Colony!$D24&gt;plots!W$5,Colony!$D24&lt;9999999),1,0)</f>
        <v>0</v>
      </c>
      <c r="X10">
        <f ca="1">IF(AND(Colony!$D24&gt;plots!X$5,Colony!$D24&lt;9999999),1,0)</f>
        <v>0</v>
      </c>
      <c r="Y10">
        <f ca="1">IF(AND(Colony!$D24&gt;plots!Y$5,Colony!$D24&lt;9999999),1,0)</f>
        <v>0</v>
      </c>
      <c r="Z10">
        <f ca="1">IF(AND(Colony!$D24&gt;plots!Z$5,Colony!$D24&lt;9999999),1,0)</f>
        <v>0</v>
      </c>
      <c r="AA10">
        <f ca="1">IF(AND(Colony!$D24&gt;plots!AA$5,Colony!$D24&lt;9999999),1,0)</f>
        <v>0</v>
      </c>
      <c r="AB10">
        <f ca="1">IF(AND(Colony!$D24&gt;plots!AB$5,Colony!$D24&lt;9999999),1,0)</f>
        <v>0</v>
      </c>
    </row>
    <row r="11" spans="1:52" x14ac:dyDescent="0.25">
      <c r="A11" s="2" t="str">
        <f>Colony!B29</f>
        <v/>
      </c>
      <c r="B11" s="41" t="str">
        <f>IF(ISBLANK(Colony!G29),"",Colony!G29)</f>
        <v>+</v>
      </c>
      <c r="H11">
        <f ca="1">IF(AND(Colony!$D25&gt;plots!H$5,Colony!$D25&lt;9999999),1,0)</f>
        <v>0</v>
      </c>
      <c r="I11">
        <f ca="1">IF(AND(Colony!$D25&gt;plots!I$5,Colony!$D25&lt;9999999),1,0)</f>
        <v>0</v>
      </c>
      <c r="J11">
        <f ca="1">IF(AND(Colony!$D25&gt;plots!J$5,Colony!$D25&lt;9999999),1,0)</f>
        <v>0</v>
      </c>
      <c r="K11">
        <f ca="1">IF(AND(Colony!$D25&gt;plots!K$5,Colony!$D25&lt;9999999),1,0)</f>
        <v>0</v>
      </c>
      <c r="L11">
        <f ca="1">IF(AND(Colony!$D25&gt;plots!L$5,Colony!$D25&lt;9999999),1,0)</f>
        <v>0</v>
      </c>
      <c r="M11">
        <f ca="1">IF(AND(Colony!$D25&gt;plots!M$5,Colony!$D25&lt;9999999),1,0)</f>
        <v>0</v>
      </c>
      <c r="N11">
        <f ca="1">IF(AND(Colony!$D25&gt;plots!N$5,Colony!$D25&lt;9999999),1,0)</f>
        <v>0</v>
      </c>
      <c r="O11">
        <f ca="1">IF(AND(Colony!$D25&gt;plots!O$5,Colony!$D25&lt;9999999),1,0)</f>
        <v>0</v>
      </c>
      <c r="P11">
        <f ca="1">IF(AND(Colony!$D25&gt;plots!P$5,Colony!$D25&lt;9999999),1,0)</f>
        <v>0</v>
      </c>
      <c r="Q11">
        <f ca="1">IF(AND(Colony!$D25&gt;plots!Q$5,Colony!$D25&lt;9999999),1,0)</f>
        <v>0</v>
      </c>
      <c r="R11">
        <f ca="1">IF(AND(Colony!$D25&gt;plots!R$5,Colony!$D25&lt;9999999),1,0)</f>
        <v>0</v>
      </c>
      <c r="S11">
        <f ca="1">IF(AND(Colony!$D25&gt;plots!S$5,Colony!$D25&lt;9999999),1,0)</f>
        <v>0</v>
      </c>
      <c r="T11">
        <f ca="1">IF(AND(Colony!$D25&gt;plots!T$5,Colony!$D25&lt;9999999),1,0)</f>
        <v>0</v>
      </c>
      <c r="U11">
        <f ca="1">IF(AND(Colony!$D25&gt;plots!U$5,Colony!$D25&lt;9999999),1,0)</f>
        <v>0</v>
      </c>
      <c r="V11">
        <f ca="1">IF(AND(Colony!$D25&gt;plots!V$5,Colony!$D25&lt;9999999),1,0)</f>
        <v>0</v>
      </c>
      <c r="W11">
        <f ca="1">IF(AND(Colony!$D25&gt;plots!W$5,Colony!$D25&lt;9999999),1,0)</f>
        <v>0</v>
      </c>
      <c r="X11">
        <f ca="1">IF(AND(Colony!$D25&gt;plots!X$5,Colony!$D25&lt;9999999),1,0)</f>
        <v>0</v>
      </c>
      <c r="Y11">
        <f ca="1">IF(AND(Colony!$D25&gt;plots!Y$5,Colony!$D25&lt;9999999),1,0)</f>
        <v>0</v>
      </c>
      <c r="Z11">
        <f ca="1">IF(AND(Colony!$D25&gt;plots!Z$5,Colony!$D25&lt;9999999),1,0)</f>
        <v>0</v>
      </c>
      <c r="AA11">
        <f ca="1">IF(AND(Colony!$D25&gt;plots!AA$5,Colony!$D25&lt;9999999),1,0)</f>
        <v>0</v>
      </c>
      <c r="AB11">
        <f ca="1">IF(AND(Colony!$D25&gt;plots!AB$5,Colony!$D25&lt;9999999),1,0)</f>
        <v>0</v>
      </c>
    </row>
    <row r="12" spans="1:52" x14ac:dyDescent="0.25">
      <c r="A12" s="2" t="str">
        <f>Colony!B30</f>
        <v/>
      </c>
      <c r="B12" s="41" t="str">
        <f>IF(ISBLANK(Colony!G30),"",Colony!G30)</f>
        <v>+</v>
      </c>
      <c r="H12">
        <f ca="1">IF(AND(Colony!$D26&gt;plots!H$5,Colony!$D26&lt;9999999),1,0)</f>
        <v>0</v>
      </c>
      <c r="I12">
        <f ca="1">IF(AND(Colony!$D26&gt;plots!I$5,Colony!$D26&lt;9999999),1,0)</f>
        <v>0</v>
      </c>
      <c r="J12">
        <f ca="1">IF(AND(Colony!$D26&gt;plots!J$5,Colony!$D26&lt;9999999),1,0)</f>
        <v>0</v>
      </c>
      <c r="K12">
        <f ca="1">IF(AND(Colony!$D26&gt;plots!K$5,Colony!$D26&lt;9999999),1,0)</f>
        <v>0</v>
      </c>
      <c r="L12">
        <f ca="1">IF(AND(Colony!$D26&gt;plots!L$5,Colony!$D26&lt;9999999),1,0)</f>
        <v>0</v>
      </c>
      <c r="M12">
        <f ca="1">IF(AND(Colony!$D26&gt;plots!M$5,Colony!$D26&lt;9999999),1,0)</f>
        <v>0</v>
      </c>
      <c r="N12">
        <f ca="1">IF(AND(Colony!$D26&gt;plots!N$5,Colony!$D26&lt;9999999),1,0)</f>
        <v>0</v>
      </c>
      <c r="O12">
        <f ca="1">IF(AND(Colony!$D26&gt;plots!O$5,Colony!$D26&lt;9999999),1,0)</f>
        <v>0</v>
      </c>
      <c r="P12">
        <f ca="1">IF(AND(Colony!$D26&gt;plots!P$5,Colony!$D26&lt;9999999),1,0)</f>
        <v>0</v>
      </c>
      <c r="Q12">
        <f ca="1">IF(AND(Colony!$D26&gt;plots!Q$5,Colony!$D26&lt;9999999),1,0)</f>
        <v>0</v>
      </c>
      <c r="R12">
        <f ca="1">IF(AND(Colony!$D26&gt;plots!R$5,Colony!$D26&lt;9999999),1,0)</f>
        <v>0</v>
      </c>
      <c r="S12">
        <f ca="1">IF(AND(Colony!$D26&gt;plots!S$5,Colony!$D26&lt;9999999),1,0)</f>
        <v>0</v>
      </c>
      <c r="T12">
        <f ca="1">IF(AND(Colony!$D26&gt;plots!T$5,Colony!$D26&lt;9999999),1,0)</f>
        <v>0</v>
      </c>
      <c r="U12">
        <f ca="1">IF(AND(Colony!$D26&gt;plots!U$5,Colony!$D26&lt;9999999),1,0)</f>
        <v>0</v>
      </c>
      <c r="V12">
        <f ca="1">IF(AND(Colony!$D26&gt;plots!V$5,Colony!$D26&lt;9999999),1,0)</f>
        <v>0</v>
      </c>
      <c r="W12">
        <f ca="1">IF(AND(Colony!$D26&gt;plots!W$5,Colony!$D26&lt;9999999),1,0)</f>
        <v>0</v>
      </c>
      <c r="X12">
        <f ca="1">IF(AND(Colony!$D26&gt;plots!X$5,Colony!$D26&lt;9999999),1,0)</f>
        <v>0</v>
      </c>
      <c r="Y12">
        <f ca="1">IF(AND(Colony!$D26&gt;plots!Y$5,Colony!$D26&lt;9999999),1,0)</f>
        <v>0</v>
      </c>
      <c r="Z12">
        <f ca="1">IF(AND(Colony!$D26&gt;plots!Z$5,Colony!$D26&lt;9999999),1,0)</f>
        <v>0</v>
      </c>
      <c r="AA12">
        <f ca="1">IF(AND(Colony!$D26&gt;plots!AA$5,Colony!$D26&lt;9999999),1,0)</f>
        <v>0</v>
      </c>
      <c r="AB12">
        <f ca="1">IF(AND(Colony!$D26&gt;plots!AB$5,Colony!$D26&lt;9999999),1,0)</f>
        <v>0</v>
      </c>
    </row>
    <row r="13" spans="1:52" x14ac:dyDescent="0.25">
      <c r="A13" s="2" t="str">
        <f>Colony!B31</f>
        <v/>
      </c>
      <c r="B13" s="41" t="str">
        <f>IF(ISBLANK(Colony!G31),"",Colony!G31)</f>
        <v>+</v>
      </c>
      <c r="H13">
        <f ca="1">IF(AND(Colony!$D27&gt;plots!H$5,Colony!$D27&lt;9999999),1,0)</f>
        <v>0</v>
      </c>
      <c r="I13">
        <f ca="1">IF(AND(Colony!$D27&gt;plots!I$5,Colony!$D27&lt;9999999),1,0)</f>
        <v>0</v>
      </c>
      <c r="J13">
        <f ca="1">IF(AND(Colony!$D27&gt;plots!J$5,Colony!$D27&lt;9999999),1,0)</f>
        <v>0</v>
      </c>
      <c r="K13">
        <f ca="1">IF(AND(Colony!$D27&gt;plots!K$5,Colony!$D27&lt;9999999),1,0)</f>
        <v>0</v>
      </c>
      <c r="L13">
        <f ca="1">IF(AND(Colony!$D27&gt;plots!L$5,Colony!$D27&lt;9999999),1,0)</f>
        <v>0</v>
      </c>
      <c r="M13">
        <f ca="1">IF(AND(Colony!$D27&gt;plots!M$5,Colony!$D27&lt;9999999),1,0)</f>
        <v>0</v>
      </c>
      <c r="N13">
        <f ca="1">IF(AND(Colony!$D27&gt;plots!N$5,Colony!$D27&lt;9999999),1,0)</f>
        <v>0</v>
      </c>
      <c r="O13">
        <f ca="1">IF(AND(Colony!$D27&gt;plots!O$5,Colony!$D27&lt;9999999),1,0)</f>
        <v>0</v>
      </c>
      <c r="P13">
        <f ca="1">IF(AND(Colony!$D27&gt;plots!P$5,Colony!$D27&lt;9999999),1,0)</f>
        <v>0</v>
      </c>
      <c r="Q13">
        <f ca="1">IF(AND(Colony!$D27&gt;plots!Q$5,Colony!$D27&lt;9999999),1,0)</f>
        <v>0</v>
      </c>
      <c r="R13">
        <f ca="1">IF(AND(Colony!$D27&gt;plots!R$5,Colony!$D27&lt;9999999),1,0)</f>
        <v>0</v>
      </c>
      <c r="S13">
        <f ca="1">IF(AND(Colony!$D27&gt;plots!S$5,Colony!$D27&lt;9999999),1,0)</f>
        <v>0</v>
      </c>
      <c r="T13">
        <f ca="1">IF(AND(Colony!$D27&gt;plots!T$5,Colony!$D27&lt;9999999),1,0)</f>
        <v>0</v>
      </c>
      <c r="U13">
        <f ca="1">IF(AND(Colony!$D27&gt;plots!U$5,Colony!$D27&lt;9999999),1,0)</f>
        <v>0</v>
      </c>
      <c r="V13">
        <f ca="1">IF(AND(Colony!$D27&gt;plots!V$5,Colony!$D27&lt;9999999),1,0)</f>
        <v>0</v>
      </c>
      <c r="W13">
        <f ca="1">IF(AND(Colony!$D27&gt;plots!W$5,Colony!$D27&lt;9999999),1,0)</f>
        <v>0</v>
      </c>
      <c r="X13">
        <f ca="1">IF(AND(Colony!$D27&gt;plots!X$5,Colony!$D27&lt;9999999),1,0)</f>
        <v>0</v>
      </c>
      <c r="Y13">
        <f ca="1">IF(AND(Colony!$D27&gt;plots!Y$5,Colony!$D27&lt;9999999),1,0)</f>
        <v>0</v>
      </c>
      <c r="Z13">
        <f ca="1">IF(AND(Colony!$D27&gt;plots!Z$5,Colony!$D27&lt;9999999),1,0)</f>
        <v>0</v>
      </c>
      <c r="AA13">
        <f ca="1">IF(AND(Colony!$D27&gt;plots!AA$5,Colony!$D27&lt;9999999),1,0)</f>
        <v>0</v>
      </c>
      <c r="AB13">
        <f ca="1">IF(AND(Colony!$D27&gt;plots!AB$5,Colony!$D27&lt;9999999),1,0)</f>
        <v>0</v>
      </c>
    </row>
    <row r="14" spans="1:52" x14ac:dyDescent="0.25">
      <c r="A14" s="2" t="str">
        <f>Colony!B32</f>
        <v/>
      </c>
      <c r="B14" s="41" t="str">
        <f>IF(ISBLANK(Colony!G32),"",Colony!G32)</f>
        <v/>
      </c>
      <c r="H14">
        <f ca="1">IF(AND(Colony!$D28&gt;plots!H$5,Colony!$D28&lt;9999999),1,0)</f>
        <v>0</v>
      </c>
      <c r="I14">
        <f ca="1">IF(AND(Colony!$D28&gt;plots!I$5,Colony!$D28&lt;9999999),1,0)</f>
        <v>0</v>
      </c>
      <c r="J14">
        <f ca="1">IF(AND(Colony!$D28&gt;plots!J$5,Colony!$D28&lt;9999999),1,0)</f>
        <v>0</v>
      </c>
      <c r="K14">
        <f ca="1">IF(AND(Colony!$D28&gt;plots!K$5,Colony!$D28&lt;9999999),1,0)</f>
        <v>0</v>
      </c>
      <c r="L14">
        <f ca="1">IF(AND(Colony!$D28&gt;plots!L$5,Colony!$D28&lt;9999999),1,0)</f>
        <v>0</v>
      </c>
      <c r="M14">
        <f ca="1">IF(AND(Colony!$D28&gt;plots!M$5,Colony!$D28&lt;9999999),1,0)</f>
        <v>0</v>
      </c>
      <c r="N14">
        <f ca="1">IF(AND(Colony!$D28&gt;plots!N$5,Colony!$D28&lt;9999999),1,0)</f>
        <v>0</v>
      </c>
      <c r="O14">
        <f ca="1">IF(AND(Colony!$D28&gt;plots!O$5,Colony!$D28&lt;9999999),1,0)</f>
        <v>0</v>
      </c>
      <c r="P14">
        <f ca="1">IF(AND(Colony!$D28&gt;plots!P$5,Colony!$D28&lt;9999999),1,0)</f>
        <v>0</v>
      </c>
      <c r="Q14">
        <f ca="1">IF(AND(Colony!$D28&gt;plots!Q$5,Colony!$D28&lt;9999999),1,0)</f>
        <v>0</v>
      </c>
      <c r="R14">
        <f ca="1">IF(AND(Colony!$D28&gt;plots!R$5,Colony!$D28&lt;9999999),1,0)</f>
        <v>0</v>
      </c>
      <c r="S14">
        <f ca="1">IF(AND(Colony!$D28&gt;plots!S$5,Colony!$D28&lt;9999999),1,0)</f>
        <v>0</v>
      </c>
      <c r="T14">
        <f ca="1">IF(AND(Colony!$D28&gt;plots!T$5,Colony!$D28&lt;9999999),1,0)</f>
        <v>0</v>
      </c>
      <c r="U14">
        <f ca="1">IF(AND(Colony!$D28&gt;plots!U$5,Colony!$D28&lt;9999999),1,0)</f>
        <v>0</v>
      </c>
      <c r="V14">
        <f ca="1">IF(AND(Colony!$D28&gt;plots!V$5,Colony!$D28&lt;9999999),1,0)</f>
        <v>0</v>
      </c>
      <c r="W14">
        <f ca="1">IF(AND(Colony!$D28&gt;plots!W$5,Colony!$D28&lt;9999999),1,0)</f>
        <v>0</v>
      </c>
      <c r="X14">
        <f ca="1">IF(AND(Colony!$D28&gt;plots!X$5,Colony!$D28&lt;9999999),1,0)</f>
        <v>0</v>
      </c>
      <c r="Y14">
        <f ca="1">IF(AND(Colony!$D28&gt;plots!Y$5,Colony!$D28&lt;9999999),1,0)</f>
        <v>0</v>
      </c>
      <c r="Z14">
        <f ca="1">IF(AND(Colony!$D28&gt;plots!Z$5,Colony!$D28&lt;9999999),1,0)</f>
        <v>0</v>
      </c>
      <c r="AA14">
        <f ca="1">IF(AND(Colony!$D28&gt;plots!AA$5,Colony!$D28&lt;9999999),1,0)</f>
        <v>0</v>
      </c>
      <c r="AB14">
        <f ca="1">IF(AND(Colony!$D28&gt;plots!AB$5,Colony!$D28&lt;9999999),1,0)</f>
        <v>0</v>
      </c>
    </row>
    <row r="15" spans="1:52" x14ac:dyDescent="0.25">
      <c r="A15" s="2" t="str">
        <f>Colony!B33</f>
        <v/>
      </c>
      <c r="B15" s="41" t="str">
        <f>IF(ISBLANK(Colony!G33),"",Colony!G33)</f>
        <v/>
      </c>
      <c r="H15">
        <f ca="1">IF(AND(Colony!$D29&gt;plots!H$5,Colony!$D29&lt;9999999),1,0)</f>
        <v>0</v>
      </c>
      <c r="I15">
        <f ca="1">IF(AND(Colony!$D29&gt;plots!I$5,Colony!$D29&lt;9999999),1,0)</f>
        <v>0</v>
      </c>
      <c r="J15">
        <f ca="1">IF(AND(Colony!$D29&gt;plots!J$5,Colony!$D29&lt;9999999),1,0)</f>
        <v>0</v>
      </c>
      <c r="K15">
        <f ca="1">IF(AND(Colony!$D29&gt;plots!K$5,Colony!$D29&lt;9999999),1,0)</f>
        <v>0</v>
      </c>
      <c r="L15">
        <f ca="1">IF(AND(Colony!$D29&gt;plots!L$5,Colony!$D29&lt;9999999),1,0)</f>
        <v>0</v>
      </c>
      <c r="M15">
        <f ca="1">IF(AND(Colony!$D29&gt;plots!M$5,Colony!$D29&lt;9999999),1,0)</f>
        <v>0</v>
      </c>
      <c r="N15">
        <f ca="1">IF(AND(Colony!$D29&gt;plots!N$5,Colony!$D29&lt;9999999),1,0)</f>
        <v>0</v>
      </c>
      <c r="O15">
        <f ca="1">IF(AND(Colony!$D29&gt;plots!O$5,Colony!$D29&lt;9999999),1,0)</f>
        <v>0</v>
      </c>
      <c r="P15">
        <f ca="1">IF(AND(Colony!$D29&gt;plots!P$5,Colony!$D29&lt;9999999),1,0)</f>
        <v>0</v>
      </c>
      <c r="Q15">
        <f ca="1">IF(AND(Colony!$D29&gt;plots!Q$5,Colony!$D29&lt;9999999),1,0)</f>
        <v>0</v>
      </c>
      <c r="R15">
        <f ca="1">IF(AND(Colony!$D29&gt;plots!R$5,Colony!$D29&lt;9999999),1,0)</f>
        <v>0</v>
      </c>
      <c r="S15">
        <f ca="1">IF(AND(Colony!$D29&gt;plots!S$5,Colony!$D29&lt;9999999),1,0)</f>
        <v>0</v>
      </c>
      <c r="T15">
        <f ca="1">IF(AND(Colony!$D29&gt;plots!T$5,Colony!$D29&lt;9999999),1,0)</f>
        <v>0</v>
      </c>
      <c r="U15">
        <f ca="1">IF(AND(Colony!$D29&gt;plots!U$5,Colony!$D29&lt;9999999),1,0)</f>
        <v>0</v>
      </c>
      <c r="V15">
        <f ca="1">IF(AND(Colony!$D29&gt;plots!V$5,Colony!$D29&lt;9999999),1,0)</f>
        <v>0</v>
      </c>
      <c r="W15">
        <f ca="1">IF(AND(Colony!$D29&gt;plots!W$5,Colony!$D29&lt;9999999),1,0)</f>
        <v>0</v>
      </c>
      <c r="X15">
        <f ca="1">IF(AND(Colony!$D29&gt;plots!X$5,Colony!$D29&lt;9999999),1,0)</f>
        <v>0</v>
      </c>
      <c r="Y15">
        <f ca="1">IF(AND(Colony!$D29&gt;plots!Y$5,Colony!$D29&lt;9999999),1,0)</f>
        <v>0</v>
      </c>
      <c r="Z15">
        <f ca="1">IF(AND(Colony!$D29&gt;plots!Z$5,Colony!$D29&lt;9999999),1,0)</f>
        <v>0</v>
      </c>
      <c r="AA15">
        <f ca="1">IF(AND(Colony!$D29&gt;plots!AA$5,Colony!$D29&lt;9999999),1,0)</f>
        <v>0</v>
      </c>
      <c r="AB15">
        <f ca="1">IF(AND(Colony!$D29&gt;plots!AB$5,Colony!$D29&lt;9999999),1,0)</f>
        <v>0</v>
      </c>
    </row>
    <row r="16" spans="1:52" x14ac:dyDescent="0.25">
      <c r="A16" s="2" t="str">
        <f>Colony!B34</f>
        <v/>
      </c>
      <c r="B16" s="41" t="str">
        <f>IF(ISBLANK(Colony!G34),"",Colony!G34)</f>
        <v/>
      </c>
      <c r="H16">
        <f ca="1">IF(AND(Colony!$D30&gt;plots!H$5,Colony!$D30&lt;9999999),1,0)</f>
        <v>0</v>
      </c>
      <c r="I16">
        <f ca="1">IF(AND(Colony!$D30&gt;plots!I$5,Colony!$D30&lt;9999999),1,0)</f>
        <v>0</v>
      </c>
      <c r="J16">
        <f ca="1">IF(AND(Colony!$D30&gt;plots!J$5,Colony!$D30&lt;9999999),1,0)</f>
        <v>0</v>
      </c>
      <c r="K16">
        <f ca="1">IF(AND(Colony!$D30&gt;plots!K$5,Colony!$D30&lt;9999999),1,0)</f>
        <v>0</v>
      </c>
      <c r="L16">
        <f ca="1">IF(AND(Colony!$D30&gt;plots!L$5,Colony!$D30&lt;9999999),1,0)</f>
        <v>0</v>
      </c>
      <c r="M16">
        <f ca="1">IF(AND(Colony!$D30&gt;plots!M$5,Colony!$D30&lt;9999999),1,0)</f>
        <v>0</v>
      </c>
      <c r="N16">
        <f ca="1">IF(AND(Colony!$D30&gt;plots!N$5,Colony!$D30&lt;9999999),1,0)</f>
        <v>0</v>
      </c>
      <c r="O16">
        <f ca="1">IF(AND(Colony!$D30&gt;plots!O$5,Colony!$D30&lt;9999999),1,0)</f>
        <v>0</v>
      </c>
      <c r="P16">
        <f ca="1">IF(AND(Colony!$D30&gt;plots!P$5,Colony!$D30&lt;9999999),1,0)</f>
        <v>0</v>
      </c>
      <c r="Q16">
        <f ca="1">IF(AND(Colony!$D30&gt;plots!Q$5,Colony!$D30&lt;9999999),1,0)</f>
        <v>0</v>
      </c>
      <c r="R16">
        <f ca="1">IF(AND(Colony!$D30&gt;plots!R$5,Colony!$D30&lt;9999999),1,0)</f>
        <v>0</v>
      </c>
      <c r="S16">
        <f ca="1">IF(AND(Colony!$D30&gt;plots!S$5,Colony!$D30&lt;9999999),1,0)</f>
        <v>0</v>
      </c>
      <c r="T16">
        <f ca="1">IF(AND(Colony!$D30&gt;plots!T$5,Colony!$D30&lt;9999999),1,0)</f>
        <v>0</v>
      </c>
      <c r="U16">
        <f ca="1">IF(AND(Colony!$D30&gt;plots!U$5,Colony!$D30&lt;9999999),1,0)</f>
        <v>0</v>
      </c>
      <c r="V16">
        <f ca="1">IF(AND(Colony!$D30&gt;plots!V$5,Colony!$D30&lt;9999999),1,0)</f>
        <v>0</v>
      </c>
      <c r="W16">
        <f ca="1">IF(AND(Colony!$D30&gt;plots!W$5,Colony!$D30&lt;9999999),1,0)</f>
        <v>0</v>
      </c>
      <c r="X16">
        <f ca="1">IF(AND(Colony!$D30&gt;plots!X$5,Colony!$D30&lt;9999999),1,0)</f>
        <v>0</v>
      </c>
      <c r="Y16">
        <f ca="1">IF(AND(Colony!$D30&gt;plots!Y$5,Colony!$D30&lt;9999999),1,0)</f>
        <v>0</v>
      </c>
      <c r="Z16">
        <f ca="1">IF(AND(Colony!$D30&gt;plots!Z$5,Colony!$D30&lt;9999999),1,0)</f>
        <v>0</v>
      </c>
      <c r="AA16">
        <f ca="1">IF(AND(Colony!$D30&gt;plots!AA$5,Colony!$D30&lt;9999999),1,0)</f>
        <v>0</v>
      </c>
      <c r="AB16">
        <f ca="1">IF(AND(Colony!$D30&gt;plots!AB$5,Colony!$D30&lt;9999999),1,0)</f>
        <v>0</v>
      </c>
    </row>
    <row r="17" spans="1:28" x14ac:dyDescent="0.25">
      <c r="A17" s="2" t="str">
        <f>Colony!B35</f>
        <v/>
      </c>
      <c r="B17" s="41" t="str">
        <f>IF(ISBLANK(Colony!G35),"",Colony!G35)</f>
        <v/>
      </c>
      <c r="H17">
        <f ca="1">IF(AND(Colony!$D31&gt;plots!H$5,Colony!$D31&lt;9999999),1,0)</f>
        <v>0</v>
      </c>
      <c r="I17">
        <f ca="1">IF(AND(Colony!$D31&gt;plots!I$5,Colony!$D31&lt;9999999),1,0)</f>
        <v>0</v>
      </c>
      <c r="J17">
        <f ca="1">IF(AND(Colony!$D31&gt;plots!J$5,Colony!$D31&lt;9999999),1,0)</f>
        <v>0</v>
      </c>
      <c r="K17">
        <f ca="1">IF(AND(Colony!$D31&gt;plots!K$5,Colony!$D31&lt;9999999),1,0)</f>
        <v>0</v>
      </c>
      <c r="L17">
        <f ca="1">IF(AND(Colony!$D31&gt;plots!L$5,Colony!$D31&lt;9999999),1,0)</f>
        <v>0</v>
      </c>
      <c r="M17">
        <f ca="1">IF(AND(Colony!$D31&gt;plots!M$5,Colony!$D31&lt;9999999),1,0)</f>
        <v>0</v>
      </c>
      <c r="N17">
        <f ca="1">IF(AND(Colony!$D31&gt;plots!N$5,Colony!$D31&lt;9999999),1,0)</f>
        <v>0</v>
      </c>
      <c r="O17">
        <f ca="1">IF(AND(Colony!$D31&gt;plots!O$5,Colony!$D31&lt;9999999),1,0)</f>
        <v>0</v>
      </c>
      <c r="P17">
        <f ca="1">IF(AND(Colony!$D31&gt;plots!P$5,Colony!$D31&lt;9999999),1,0)</f>
        <v>0</v>
      </c>
      <c r="Q17">
        <f ca="1">IF(AND(Colony!$D31&gt;plots!Q$5,Colony!$D31&lt;9999999),1,0)</f>
        <v>0</v>
      </c>
      <c r="R17">
        <f ca="1">IF(AND(Colony!$D31&gt;plots!R$5,Colony!$D31&lt;9999999),1,0)</f>
        <v>0</v>
      </c>
      <c r="S17">
        <f ca="1">IF(AND(Colony!$D31&gt;plots!S$5,Colony!$D31&lt;9999999),1,0)</f>
        <v>0</v>
      </c>
      <c r="T17">
        <f ca="1">IF(AND(Colony!$D31&gt;plots!T$5,Colony!$D31&lt;9999999),1,0)</f>
        <v>0</v>
      </c>
      <c r="U17">
        <f ca="1">IF(AND(Colony!$D31&gt;plots!U$5,Colony!$D31&lt;9999999),1,0)</f>
        <v>0</v>
      </c>
      <c r="V17">
        <f ca="1">IF(AND(Colony!$D31&gt;plots!V$5,Colony!$D31&lt;9999999),1,0)</f>
        <v>0</v>
      </c>
      <c r="W17">
        <f ca="1">IF(AND(Colony!$D31&gt;plots!W$5,Colony!$D31&lt;9999999),1,0)</f>
        <v>0</v>
      </c>
      <c r="X17">
        <f ca="1">IF(AND(Colony!$D31&gt;plots!X$5,Colony!$D31&lt;9999999),1,0)</f>
        <v>0</v>
      </c>
      <c r="Y17">
        <f ca="1">IF(AND(Colony!$D31&gt;plots!Y$5,Colony!$D31&lt;9999999),1,0)</f>
        <v>0</v>
      </c>
      <c r="Z17">
        <f ca="1">IF(AND(Colony!$D31&gt;plots!Z$5,Colony!$D31&lt;9999999),1,0)</f>
        <v>0</v>
      </c>
      <c r="AA17">
        <f ca="1">IF(AND(Colony!$D31&gt;plots!AA$5,Colony!$D31&lt;9999999),1,0)</f>
        <v>0</v>
      </c>
      <c r="AB17">
        <f ca="1">IF(AND(Colony!$D31&gt;plots!AB$5,Colony!$D31&lt;9999999),1,0)</f>
        <v>0</v>
      </c>
    </row>
    <row r="18" spans="1:28" x14ac:dyDescent="0.25">
      <c r="A18" s="2" t="str">
        <f>Colony!B36</f>
        <v/>
      </c>
      <c r="B18" s="41" t="str">
        <f>IF(ISBLANK(Colony!G36),"",Colony!G36)</f>
        <v/>
      </c>
      <c r="H18">
        <f ca="1">IF(AND(Colony!$D32&gt;plots!H$5,Colony!$D32&lt;9999999),1,0)</f>
        <v>0</v>
      </c>
      <c r="I18">
        <f ca="1">IF(AND(Colony!$D32&gt;plots!I$5,Colony!$D32&lt;9999999),1,0)</f>
        <v>0</v>
      </c>
      <c r="J18">
        <f ca="1">IF(AND(Colony!$D32&gt;plots!J$5,Colony!$D32&lt;9999999),1,0)</f>
        <v>0</v>
      </c>
      <c r="K18">
        <f ca="1">IF(AND(Colony!$D32&gt;plots!K$5,Colony!$D32&lt;9999999),1,0)</f>
        <v>0</v>
      </c>
      <c r="L18">
        <f ca="1">IF(AND(Colony!$D32&gt;plots!L$5,Colony!$D32&lt;9999999),1,0)</f>
        <v>0</v>
      </c>
      <c r="M18">
        <f ca="1">IF(AND(Colony!$D32&gt;plots!M$5,Colony!$D32&lt;9999999),1,0)</f>
        <v>0</v>
      </c>
      <c r="N18">
        <f ca="1">IF(AND(Colony!$D32&gt;plots!N$5,Colony!$D32&lt;9999999),1,0)</f>
        <v>0</v>
      </c>
      <c r="O18">
        <f ca="1">IF(AND(Colony!$D32&gt;plots!O$5,Colony!$D32&lt;9999999),1,0)</f>
        <v>0</v>
      </c>
      <c r="P18">
        <f ca="1">IF(AND(Colony!$D32&gt;plots!P$5,Colony!$D32&lt;9999999),1,0)</f>
        <v>0</v>
      </c>
      <c r="Q18">
        <f ca="1">IF(AND(Colony!$D32&gt;plots!Q$5,Colony!$D32&lt;9999999),1,0)</f>
        <v>0</v>
      </c>
      <c r="R18">
        <f ca="1">IF(AND(Colony!$D32&gt;plots!R$5,Colony!$D32&lt;9999999),1,0)</f>
        <v>0</v>
      </c>
      <c r="S18">
        <f ca="1">IF(AND(Colony!$D32&gt;plots!S$5,Colony!$D32&lt;9999999),1,0)</f>
        <v>0</v>
      </c>
      <c r="T18">
        <f ca="1">IF(AND(Colony!$D32&gt;plots!T$5,Colony!$D32&lt;9999999),1,0)</f>
        <v>0</v>
      </c>
      <c r="U18">
        <f ca="1">IF(AND(Colony!$D32&gt;plots!U$5,Colony!$D32&lt;9999999),1,0)</f>
        <v>0</v>
      </c>
      <c r="V18">
        <f ca="1">IF(AND(Colony!$D32&gt;plots!V$5,Colony!$D32&lt;9999999),1,0)</f>
        <v>0</v>
      </c>
      <c r="W18">
        <f ca="1">IF(AND(Colony!$D32&gt;plots!W$5,Colony!$D32&lt;9999999),1,0)</f>
        <v>0</v>
      </c>
      <c r="X18">
        <f ca="1">IF(AND(Colony!$D32&gt;plots!X$5,Colony!$D32&lt;9999999),1,0)</f>
        <v>0</v>
      </c>
      <c r="Y18">
        <f ca="1">IF(AND(Colony!$D32&gt;plots!Y$5,Colony!$D32&lt;9999999),1,0)</f>
        <v>0</v>
      </c>
      <c r="Z18">
        <f ca="1">IF(AND(Colony!$D32&gt;plots!Z$5,Colony!$D32&lt;9999999),1,0)</f>
        <v>0</v>
      </c>
      <c r="AA18">
        <f ca="1">IF(AND(Colony!$D32&gt;plots!AA$5,Colony!$D32&lt;9999999),1,0)</f>
        <v>0</v>
      </c>
      <c r="AB18">
        <f ca="1">IF(AND(Colony!$D32&gt;plots!AB$5,Colony!$D32&lt;9999999),1,0)</f>
        <v>0</v>
      </c>
    </row>
    <row r="19" spans="1:28" x14ac:dyDescent="0.25">
      <c r="A19" s="2" t="str">
        <f>Colony!B37</f>
        <v/>
      </c>
      <c r="B19" s="41" t="str">
        <f>IF(ISBLANK(Colony!G37),"",Colony!G37)</f>
        <v>+</v>
      </c>
      <c r="H19">
        <f ca="1">IF(AND(Colony!$D33&gt;plots!H$5,Colony!$D33&lt;9999999),1,0)</f>
        <v>0</v>
      </c>
      <c r="I19">
        <f ca="1">IF(AND(Colony!$D33&gt;plots!I$5,Colony!$D33&lt;9999999),1,0)</f>
        <v>0</v>
      </c>
      <c r="J19">
        <f ca="1">IF(AND(Colony!$D33&gt;plots!J$5,Colony!$D33&lt;9999999),1,0)</f>
        <v>0</v>
      </c>
      <c r="K19">
        <f ca="1">IF(AND(Colony!$D33&gt;plots!K$5,Colony!$D33&lt;9999999),1,0)</f>
        <v>0</v>
      </c>
      <c r="L19">
        <f ca="1">IF(AND(Colony!$D33&gt;plots!L$5,Colony!$D33&lt;9999999),1,0)</f>
        <v>0</v>
      </c>
      <c r="M19">
        <f ca="1">IF(AND(Colony!$D33&gt;plots!M$5,Colony!$D33&lt;9999999),1,0)</f>
        <v>0</v>
      </c>
      <c r="N19">
        <f ca="1">IF(AND(Colony!$D33&gt;plots!N$5,Colony!$D33&lt;9999999),1,0)</f>
        <v>0</v>
      </c>
      <c r="O19">
        <f ca="1">IF(AND(Colony!$D33&gt;plots!O$5,Colony!$D33&lt;9999999),1,0)</f>
        <v>0</v>
      </c>
      <c r="P19">
        <f ca="1">IF(AND(Colony!$D33&gt;plots!P$5,Colony!$D33&lt;9999999),1,0)</f>
        <v>0</v>
      </c>
      <c r="Q19">
        <f ca="1">IF(AND(Colony!$D33&gt;plots!Q$5,Colony!$D33&lt;9999999),1,0)</f>
        <v>0</v>
      </c>
      <c r="R19">
        <f ca="1">IF(AND(Colony!$D33&gt;plots!R$5,Colony!$D33&lt;9999999),1,0)</f>
        <v>0</v>
      </c>
      <c r="S19">
        <f ca="1">IF(AND(Colony!$D33&gt;plots!S$5,Colony!$D33&lt;9999999),1,0)</f>
        <v>0</v>
      </c>
      <c r="T19">
        <f ca="1">IF(AND(Colony!$D33&gt;plots!T$5,Colony!$D33&lt;9999999),1,0)</f>
        <v>0</v>
      </c>
      <c r="U19">
        <f ca="1">IF(AND(Colony!$D33&gt;plots!U$5,Colony!$D33&lt;9999999),1,0)</f>
        <v>0</v>
      </c>
      <c r="V19">
        <f ca="1">IF(AND(Colony!$D33&gt;plots!V$5,Colony!$D33&lt;9999999),1,0)</f>
        <v>0</v>
      </c>
      <c r="W19">
        <f ca="1">IF(AND(Colony!$D33&gt;plots!W$5,Colony!$D33&lt;9999999),1,0)</f>
        <v>0</v>
      </c>
      <c r="X19">
        <f ca="1">IF(AND(Colony!$D33&gt;plots!X$5,Colony!$D33&lt;9999999),1,0)</f>
        <v>0</v>
      </c>
      <c r="Y19">
        <f ca="1">IF(AND(Colony!$D33&gt;plots!Y$5,Colony!$D33&lt;9999999),1,0)</f>
        <v>0</v>
      </c>
      <c r="Z19">
        <f ca="1">IF(AND(Colony!$D33&gt;plots!Z$5,Colony!$D33&lt;9999999),1,0)</f>
        <v>0</v>
      </c>
      <c r="AA19">
        <f ca="1">IF(AND(Colony!$D33&gt;plots!AA$5,Colony!$D33&lt;9999999),1,0)</f>
        <v>0</v>
      </c>
      <c r="AB19">
        <f ca="1">IF(AND(Colony!$D33&gt;plots!AB$5,Colony!$D33&lt;9999999),1,0)</f>
        <v>0</v>
      </c>
    </row>
    <row r="20" spans="1:28" x14ac:dyDescent="0.25">
      <c r="A20" s="2" t="str">
        <f>Colony!B38</f>
        <v/>
      </c>
      <c r="B20" s="41" t="str">
        <f>IF(ISBLANK(Colony!G38),"",Colony!G38)</f>
        <v>+</v>
      </c>
      <c r="H20">
        <f ca="1">IF(AND(Colony!$D34&gt;plots!H$5,Colony!$D34&lt;9999999),1,0)</f>
        <v>0</v>
      </c>
      <c r="I20">
        <f ca="1">IF(AND(Colony!$D34&gt;plots!I$5,Colony!$D34&lt;9999999),1,0)</f>
        <v>0</v>
      </c>
      <c r="J20">
        <f ca="1">IF(AND(Colony!$D34&gt;plots!J$5,Colony!$D34&lt;9999999),1,0)</f>
        <v>0</v>
      </c>
      <c r="K20">
        <f ca="1">IF(AND(Colony!$D34&gt;plots!K$5,Colony!$D34&lt;9999999),1,0)</f>
        <v>0</v>
      </c>
      <c r="L20">
        <f ca="1">IF(AND(Colony!$D34&gt;plots!L$5,Colony!$D34&lt;9999999),1,0)</f>
        <v>0</v>
      </c>
      <c r="M20">
        <f ca="1">IF(AND(Colony!$D34&gt;plots!M$5,Colony!$D34&lt;9999999),1,0)</f>
        <v>0</v>
      </c>
      <c r="N20">
        <f ca="1">IF(AND(Colony!$D34&gt;plots!N$5,Colony!$D34&lt;9999999),1,0)</f>
        <v>0</v>
      </c>
      <c r="O20">
        <f ca="1">IF(AND(Colony!$D34&gt;plots!O$5,Colony!$D34&lt;9999999),1,0)</f>
        <v>0</v>
      </c>
      <c r="P20">
        <f ca="1">IF(AND(Colony!$D34&gt;plots!P$5,Colony!$D34&lt;9999999),1,0)</f>
        <v>0</v>
      </c>
      <c r="Q20">
        <f ca="1">IF(AND(Colony!$D34&gt;plots!Q$5,Colony!$D34&lt;9999999),1,0)</f>
        <v>0</v>
      </c>
      <c r="R20">
        <f ca="1">IF(AND(Colony!$D34&gt;plots!R$5,Colony!$D34&lt;9999999),1,0)</f>
        <v>0</v>
      </c>
      <c r="S20">
        <f ca="1">IF(AND(Colony!$D34&gt;plots!S$5,Colony!$D34&lt;9999999),1,0)</f>
        <v>0</v>
      </c>
      <c r="T20">
        <f ca="1">IF(AND(Colony!$D34&gt;plots!T$5,Colony!$D34&lt;9999999),1,0)</f>
        <v>0</v>
      </c>
      <c r="U20">
        <f ca="1">IF(AND(Colony!$D34&gt;plots!U$5,Colony!$D34&lt;9999999),1,0)</f>
        <v>0</v>
      </c>
      <c r="V20">
        <f ca="1">IF(AND(Colony!$D34&gt;plots!V$5,Colony!$D34&lt;9999999),1,0)</f>
        <v>0</v>
      </c>
      <c r="W20">
        <f ca="1">IF(AND(Colony!$D34&gt;plots!W$5,Colony!$D34&lt;9999999),1,0)</f>
        <v>0</v>
      </c>
      <c r="X20">
        <f ca="1">IF(AND(Colony!$D34&gt;plots!X$5,Colony!$D34&lt;9999999),1,0)</f>
        <v>0</v>
      </c>
      <c r="Y20">
        <f ca="1">IF(AND(Colony!$D34&gt;plots!Y$5,Colony!$D34&lt;9999999),1,0)</f>
        <v>0</v>
      </c>
      <c r="Z20">
        <f ca="1">IF(AND(Colony!$D34&gt;plots!Z$5,Colony!$D34&lt;9999999),1,0)</f>
        <v>0</v>
      </c>
      <c r="AA20">
        <f ca="1">IF(AND(Colony!$D34&gt;plots!AA$5,Colony!$D34&lt;9999999),1,0)</f>
        <v>0</v>
      </c>
      <c r="AB20">
        <f ca="1">IF(AND(Colony!$D34&gt;plots!AB$5,Colony!$D34&lt;9999999),1,0)</f>
        <v>0</v>
      </c>
    </row>
    <row r="21" spans="1:28" x14ac:dyDescent="0.25">
      <c r="A21" s="2" t="str">
        <f>Colony!B39</f>
        <v/>
      </c>
      <c r="B21" s="41" t="str">
        <f>IF(ISBLANK(Colony!G39),"",Colony!G39)</f>
        <v>-</v>
      </c>
      <c r="H21">
        <f ca="1">IF(AND(Colony!$D35&gt;plots!H$5,Colony!$D35&lt;9999999),1,0)</f>
        <v>0</v>
      </c>
      <c r="I21">
        <f ca="1">IF(AND(Colony!$D35&gt;plots!I$5,Colony!$D35&lt;9999999),1,0)</f>
        <v>0</v>
      </c>
      <c r="J21">
        <f ca="1">IF(AND(Colony!$D35&gt;plots!J$5,Colony!$D35&lt;9999999),1,0)</f>
        <v>0</v>
      </c>
      <c r="K21">
        <f ca="1">IF(AND(Colony!$D35&gt;plots!K$5,Colony!$D35&lt;9999999),1,0)</f>
        <v>0</v>
      </c>
      <c r="L21">
        <f ca="1">IF(AND(Colony!$D35&gt;plots!L$5,Colony!$D35&lt;9999999),1,0)</f>
        <v>0</v>
      </c>
      <c r="M21">
        <f ca="1">IF(AND(Colony!$D35&gt;plots!M$5,Colony!$D35&lt;9999999),1,0)</f>
        <v>0</v>
      </c>
      <c r="N21">
        <f ca="1">IF(AND(Colony!$D35&gt;plots!N$5,Colony!$D35&lt;9999999),1,0)</f>
        <v>0</v>
      </c>
      <c r="O21">
        <f ca="1">IF(AND(Colony!$D35&gt;plots!O$5,Colony!$D35&lt;9999999),1,0)</f>
        <v>0</v>
      </c>
      <c r="P21">
        <f ca="1">IF(AND(Colony!$D35&gt;plots!P$5,Colony!$D35&lt;9999999),1,0)</f>
        <v>0</v>
      </c>
      <c r="Q21">
        <f ca="1">IF(AND(Colony!$D35&gt;plots!Q$5,Colony!$D35&lt;9999999),1,0)</f>
        <v>0</v>
      </c>
      <c r="R21">
        <f ca="1">IF(AND(Colony!$D35&gt;plots!R$5,Colony!$D35&lt;9999999),1,0)</f>
        <v>0</v>
      </c>
      <c r="S21">
        <f ca="1">IF(AND(Colony!$D35&gt;plots!S$5,Colony!$D35&lt;9999999),1,0)</f>
        <v>0</v>
      </c>
      <c r="T21">
        <f ca="1">IF(AND(Colony!$D35&gt;plots!T$5,Colony!$D35&lt;9999999),1,0)</f>
        <v>0</v>
      </c>
      <c r="U21">
        <f ca="1">IF(AND(Colony!$D35&gt;plots!U$5,Colony!$D35&lt;9999999),1,0)</f>
        <v>0</v>
      </c>
      <c r="V21">
        <f ca="1">IF(AND(Colony!$D35&gt;plots!V$5,Colony!$D35&lt;9999999),1,0)</f>
        <v>0</v>
      </c>
      <c r="W21">
        <f ca="1">IF(AND(Colony!$D35&gt;plots!W$5,Colony!$D35&lt;9999999),1,0)</f>
        <v>0</v>
      </c>
      <c r="X21">
        <f ca="1">IF(AND(Colony!$D35&gt;plots!X$5,Colony!$D35&lt;9999999),1,0)</f>
        <v>0</v>
      </c>
      <c r="Y21">
        <f ca="1">IF(AND(Colony!$D35&gt;plots!Y$5,Colony!$D35&lt;9999999),1,0)</f>
        <v>0</v>
      </c>
      <c r="Z21">
        <f ca="1">IF(AND(Colony!$D35&gt;plots!Z$5,Colony!$D35&lt;9999999),1,0)</f>
        <v>0</v>
      </c>
      <c r="AA21">
        <f ca="1">IF(AND(Colony!$D35&gt;plots!AA$5,Colony!$D35&lt;9999999),1,0)</f>
        <v>0</v>
      </c>
      <c r="AB21">
        <f ca="1">IF(AND(Colony!$D35&gt;plots!AB$5,Colony!$D35&lt;9999999),1,0)</f>
        <v>0</v>
      </c>
    </row>
    <row r="22" spans="1:28" x14ac:dyDescent="0.25">
      <c r="A22" s="2" t="str">
        <f>Colony!B40</f>
        <v/>
      </c>
      <c r="B22" s="41" t="str">
        <f>IF(ISBLANK(Colony!G40),"",Colony!G40)</f>
        <v>-</v>
      </c>
      <c r="H22">
        <f ca="1">IF(AND(Colony!$D36&gt;plots!H$5,Colony!$D36&lt;9999999),1,0)</f>
        <v>0</v>
      </c>
      <c r="I22">
        <f ca="1">IF(AND(Colony!$D36&gt;plots!I$5,Colony!$D36&lt;9999999),1,0)</f>
        <v>0</v>
      </c>
      <c r="J22">
        <f ca="1">IF(AND(Colony!$D36&gt;plots!J$5,Colony!$D36&lt;9999999),1,0)</f>
        <v>0</v>
      </c>
      <c r="K22">
        <f ca="1">IF(AND(Colony!$D36&gt;plots!K$5,Colony!$D36&lt;9999999),1,0)</f>
        <v>0</v>
      </c>
      <c r="L22">
        <f ca="1">IF(AND(Colony!$D36&gt;plots!L$5,Colony!$D36&lt;9999999),1,0)</f>
        <v>0</v>
      </c>
      <c r="M22">
        <f ca="1">IF(AND(Colony!$D36&gt;plots!M$5,Colony!$D36&lt;9999999),1,0)</f>
        <v>0</v>
      </c>
      <c r="N22">
        <f ca="1">IF(AND(Colony!$D36&gt;plots!N$5,Colony!$D36&lt;9999999),1,0)</f>
        <v>0</v>
      </c>
      <c r="O22">
        <f ca="1">IF(AND(Colony!$D36&gt;plots!O$5,Colony!$D36&lt;9999999),1,0)</f>
        <v>0</v>
      </c>
      <c r="P22">
        <f ca="1">IF(AND(Colony!$D36&gt;plots!P$5,Colony!$D36&lt;9999999),1,0)</f>
        <v>0</v>
      </c>
      <c r="Q22">
        <f ca="1">IF(AND(Colony!$D36&gt;plots!Q$5,Colony!$D36&lt;9999999),1,0)</f>
        <v>0</v>
      </c>
      <c r="R22">
        <f ca="1">IF(AND(Colony!$D36&gt;plots!R$5,Colony!$D36&lt;9999999),1,0)</f>
        <v>0</v>
      </c>
      <c r="S22">
        <f ca="1">IF(AND(Colony!$D36&gt;plots!S$5,Colony!$D36&lt;9999999),1,0)</f>
        <v>0</v>
      </c>
      <c r="T22">
        <f ca="1">IF(AND(Colony!$D36&gt;plots!T$5,Colony!$D36&lt;9999999),1,0)</f>
        <v>0</v>
      </c>
      <c r="U22">
        <f ca="1">IF(AND(Colony!$D36&gt;plots!U$5,Colony!$D36&lt;9999999),1,0)</f>
        <v>0</v>
      </c>
      <c r="V22">
        <f ca="1">IF(AND(Colony!$D36&gt;plots!V$5,Colony!$D36&lt;9999999),1,0)</f>
        <v>0</v>
      </c>
      <c r="W22">
        <f ca="1">IF(AND(Colony!$D36&gt;plots!W$5,Colony!$D36&lt;9999999),1,0)</f>
        <v>0</v>
      </c>
      <c r="X22">
        <f ca="1">IF(AND(Colony!$D36&gt;plots!X$5,Colony!$D36&lt;9999999),1,0)</f>
        <v>0</v>
      </c>
      <c r="Y22">
        <f ca="1">IF(AND(Colony!$D36&gt;plots!Y$5,Colony!$D36&lt;9999999),1,0)</f>
        <v>0</v>
      </c>
      <c r="Z22">
        <f ca="1">IF(AND(Colony!$D36&gt;plots!Z$5,Colony!$D36&lt;9999999),1,0)</f>
        <v>0</v>
      </c>
      <c r="AA22">
        <f ca="1">IF(AND(Colony!$D36&gt;plots!AA$5,Colony!$D36&lt;9999999),1,0)</f>
        <v>0</v>
      </c>
      <c r="AB22">
        <f ca="1">IF(AND(Colony!$D36&gt;plots!AB$5,Colony!$D36&lt;9999999),1,0)</f>
        <v>0</v>
      </c>
    </row>
    <row r="23" spans="1:28" x14ac:dyDescent="0.25">
      <c r="A23" s="2" t="str">
        <f>Colony!B41</f>
        <v/>
      </c>
      <c r="B23" s="41" t="str">
        <f>IF(ISBLANK(Colony!G41),"",Colony!G41)</f>
        <v>-</v>
      </c>
      <c r="H23">
        <f ca="1">IF(AND(Colony!$D37&gt;plots!H$5,Colony!$D37&lt;9999999),1,0)</f>
        <v>0</v>
      </c>
      <c r="I23">
        <f ca="1">IF(AND(Colony!$D37&gt;plots!I$5,Colony!$D37&lt;9999999),1,0)</f>
        <v>0</v>
      </c>
      <c r="J23">
        <f ca="1">IF(AND(Colony!$D37&gt;plots!J$5,Colony!$D37&lt;9999999),1,0)</f>
        <v>0</v>
      </c>
      <c r="K23">
        <f ca="1">IF(AND(Colony!$D37&gt;plots!K$5,Colony!$D37&lt;9999999),1,0)</f>
        <v>0</v>
      </c>
      <c r="L23">
        <f ca="1">IF(AND(Colony!$D37&gt;plots!L$5,Colony!$D37&lt;9999999),1,0)</f>
        <v>0</v>
      </c>
      <c r="M23">
        <f ca="1">IF(AND(Colony!$D37&gt;plots!M$5,Colony!$D37&lt;9999999),1,0)</f>
        <v>0</v>
      </c>
      <c r="N23">
        <f ca="1">IF(AND(Colony!$D37&gt;plots!N$5,Colony!$D37&lt;9999999),1,0)</f>
        <v>0</v>
      </c>
      <c r="O23">
        <f ca="1">IF(AND(Colony!$D37&gt;plots!O$5,Colony!$D37&lt;9999999),1,0)</f>
        <v>0</v>
      </c>
      <c r="P23">
        <f ca="1">IF(AND(Colony!$D37&gt;plots!P$5,Colony!$D37&lt;9999999),1,0)</f>
        <v>0</v>
      </c>
      <c r="Q23">
        <f ca="1">IF(AND(Colony!$D37&gt;plots!Q$5,Colony!$D37&lt;9999999),1,0)</f>
        <v>0</v>
      </c>
      <c r="R23">
        <f ca="1">IF(AND(Colony!$D37&gt;plots!R$5,Colony!$D37&lt;9999999),1,0)</f>
        <v>0</v>
      </c>
      <c r="S23">
        <f ca="1">IF(AND(Colony!$D37&gt;plots!S$5,Colony!$D37&lt;9999999),1,0)</f>
        <v>0</v>
      </c>
      <c r="T23">
        <f ca="1">IF(AND(Colony!$D37&gt;plots!T$5,Colony!$D37&lt;9999999),1,0)</f>
        <v>0</v>
      </c>
      <c r="U23">
        <f ca="1">IF(AND(Colony!$D37&gt;plots!U$5,Colony!$D37&lt;9999999),1,0)</f>
        <v>0</v>
      </c>
      <c r="V23">
        <f ca="1">IF(AND(Colony!$D37&gt;plots!V$5,Colony!$D37&lt;9999999),1,0)</f>
        <v>0</v>
      </c>
      <c r="W23">
        <f ca="1">IF(AND(Colony!$D37&gt;plots!W$5,Colony!$D37&lt;9999999),1,0)</f>
        <v>0</v>
      </c>
      <c r="X23">
        <f ca="1">IF(AND(Colony!$D37&gt;plots!X$5,Colony!$D37&lt;9999999),1,0)</f>
        <v>0</v>
      </c>
      <c r="Y23">
        <f ca="1">IF(AND(Colony!$D37&gt;plots!Y$5,Colony!$D37&lt;9999999),1,0)</f>
        <v>0</v>
      </c>
      <c r="Z23">
        <f ca="1">IF(AND(Colony!$D37&gt;plots!Z$5,Colony!$D37&lt;9999999),1,0)</f>
        <v>0</v>
      </c>
      <c r="AA23">
        <f ca="1">IF(AND(Colony!$D37&gt;plots!AA$5,Colony!$D37&lt;9999999),1,0)</f>
        <v>0</v>
      </c>
      <c r="AB23">
        <f ca="1">IF(AND(Colony!$D37&gt;plots!AB$5,Colony!$D37&lt;9999999),1,0)</f>
        <v>0</v>
      </c>
    </row>
    <row r="24" spans="1:28" x14ac:dyDescent="0.25">
      <c r="A24" s="2" t="str">
        <f>Colony!B42</f>
        <v/>
      </c>
      <c r="B24" s="41" t="str">
        <f>IF(ISBLANK(Colony!G42),"",Colony!G42)</f>
        <v>+</v>
      </c>
      <c r="H24">
        <f ca="1">IF(AND(Colony!$D38&gt;plots!H$5,Colony!$D38&lt;9999999),1,0)</f>
        <v>0</v>
      </c>
      <c r="I24">
        <f ca="1">IF(AND(Colony!$D38&gt;plots!I$5,Colony!$D38&lt;9999999),1,0)</f>
        <v>0</v>
      </c>
      <c r="J24">
        <f ca="1">IF(AND(Colony!$D38&gt;plots!J$5,Colony!$D38&lt;9999999),1,0)</f>
        <v>0</v>
      </c>
      <c r="K24">
        <f ca="1">IF(AND(Colony!$D38&gt;plots!K$5,Colony!$D38&lt;9999999),1,0)</f>
        <v>0</v>
      </c>
      <c r="L24">
        <f ca="1">IF(AND(Colony!$D38&gt;plots!L$5,Colony!$D38&lt;9999999),1,0)</f>
        <v>0</v>
      </c>
      <c r="M24">
        <f ca="1">IF(AND(Colony!$D38&gt;plots!M$5,Colony!$D38&lt;9999999),1,0)</f>
        <v>0</v>
      </c>
      <c r="N24">
        <f ca="1">IF(AND(Colony!$D38&gt;plots!N$5,Colony!$D38&lt;9999999),1,0)</f>
        <v>0</v>
      </c>
      <c r="O24">
        <f ca="1">IF(AND(Colony!$D38&gt;plots!O$5,Colony!$D38&lt;9999999),1,0)</f>
        <v>0</v>
      </c>
      <c r="P24">
        <f ca="1">IF(AND(Colony!$D38&gt;plots!P$5,Colony!$D38&lt;9999999),1,0)</f>
        <v>0</v>
      </c>
      <c r="Q24">
        <f ca="1">IF(AND(Colony!$D38&gt;plots!Q$5,Colony!$D38&lt;9999999),1,0)</f>
        <v>0</v>
      </c>
      <c r="R24">
        <f ca="1">IF(AND(Colony!$D38&gt;plots!R$5,Colony!$D38&lt;9999999),1,0)</f>
        <v>0</v>
      </c>
      <c r="S24">
        <f ca="1">IF(AND(Colony!$D38&gt;plots!S$5,Colony!$D38&lt;9999999),1,0)</f>
        <v>0</v>
      </c>
      <c r="T24">
        <f ca="1">IF(AND(Colony!$D38&gt;plots!T$5,Colony!$D38&lt;9999999),1,0)</f>
        <v>0</v>
      </c>
      <c r="U24">
        <f ca="1">IF(AND(Colony!$D38&gt;plots!U$5,Colony!$D38&lt;9999999),1,0)</f>
        <v>0</v>
      </c>
      <c r="V24">
        <f ca="1">IF(AND(Colony!$D38&gt;plots!V$5,Colony!$D38&lt;9999999),1,0)</f>
        <v>0</v>
      </c>
      <c r="W24">
        <f ca="1">IF(AND(Colony!$D38&gt;plots!W$5,Colony!$D38&lt;9999999),1,0)</f>
        <v>0</v>
      </c>
      <c r="X24">
        <f ca="1">IF(AND(Colony!$D38&gt;plots!X$5,Colony!$D38&lt;9999999),1,0)</f>
        <v>0</v>
      </c>
      <c r="Y24">
        <f ca="1">IF(AND(Colony!$D38&gt;plots!Y$5,Colony!$D38&lt;9999999),1,0)</f>
        <v>0</v>
      </c>
      <c r="Z24">
        <f ca="1">IF(AND(Colony!$D38&gt;plots!Z$5,Colony!$D38&lt;9999999),1,0)</f>
        <v>0</v>
      </c>
      <c r="AA24">
        <f ca="1">IF(AND(Colony!$D38&gt;plots!AA$5,Colony!$D38&lt;9999999),1,0)</f>
        <v>0</v>
      </c>
      <c r="AB24">
        <f ca="1">IF(AND(Colony!$D38&gt;plots!AB$5,Colony!$D38&lt;9999999),1,0)</f>
        <v>0</v>
      </c>
    </row>
    <row r="25" spans="1:28" x14ac:dyDescent="0.25">
      <c r="A25" s="2" t="str">
        <f>Colony!B43</f>
        <v/>
      </c>
      <c r="B25" s="41" t="str">
        <f>IF(ISBLANK(Colony!G43),"",Colony!G43)</f>
        <v>-</v>
      </c>
      <c r="H25">
        <f ca="1">IF(AND(Colony!$D39&gt;plots!H$5,Colony!$D39&lt;9999999),1,0)</f>
        <v>0</v>
      </c>
      <c r="I25">
        <f ca="1">IF(AND(Colony!$D39&gt;plots!I$5,Colony!$D39&lt;9999999),1,0)</f>
        <v>0</v>
      </c>
      <c r="J25">
        <f ca="1">IF(AND(Colony!$D39&gt;plots!J$5,Colony!$D39&lt;9999999),1,0)</f>
        <v>0</v>
      </c>
      <c r="K25">
        <f ca="1">IF(AND(Colony!$D39&gt;plots!K$5,Colony!$D39&lt;9999999),1,0)</f>
        <v>0</v>
      </c>
      <c r="L25">
        <f ca="1">IF(AND(Colony!$D39&gt;plots!L$5,Colony!$D39&lt;9999999),1,0)</f>
        <v>0</v>
      </c>
      <c r="M25">
        <f ca="1">IF(AND(Colony!$D39&gt;plots!M$5,Colony!$D39&lt;9999999),1,0)</f>
        <v>0</v>
      </c>
      <c r="N25">
        <f ca="1">IF(AND(Colony!$D39&gt;plots!N$5,Colony!$D39&lt;9999999),1,0)</f>
        <v>0</v>
      </c>
      <c r="O25">
        <f ca="1">IF(AND(Colony!$D39&gt;plots!O$5,Colony!$D39&lt;9999999),1,0)</f>
        <v>0</v>
      </c>
      <c r="P25">
        <f ca="1">IF(AND(Colony!$D39&gt;plots!P$5,Colony!$D39&lt;9999999),1,0)</f>
        <v>0</v>
      </c>
      <c r="Q25">
        <f ca="1">IF(AND(Colony!$D39&gt;plots!Q$5,Colony!$D39&lt;9999999),1,0)</f>
        <v>0</v>
      </c>
      <c r="R25">
        <f ca="1">IF(AND(Colony!$D39&gt;plots!R$5,Colony!$D39&lt;9999999),1,0)</f>
        <v>0</v>
      </c>
      <c r="S25">
        <f ca="1">IF(AND(Colony!$D39&gt;plots!S$5,Colony!$D39&lt;9999999),1,0)</f>
        <v>0</v>
      </c>
      <c r="T25">
        <f ca="1">IF(AND(Colony!$D39&gt;plots!T$5,Colony!$D39&lt;9999999),1,0)</f>
        <v>0</v>
      </c>
      <c r="U25">
        <f ca="1">IF(AND(Colony!$D39&gt;plots!U$5,Colony!$D39&lt;9999999),1,0)</f>
        <v>0</v>
      </c>
      <c r="V25">
        <f ca="1">IF(AND(Colony!$D39&gt;plots!V$5,Colony!$D39&lt;9999999),1,0)</f>
        <v>0</v>
      </c>
      <c r="W25">
        <f ca="1">IF(AND(Colony!$D39&gt;plots!W$5,Colony!$D39&lt;9999999),1,0)</f>
        <v>0</v>
      </c>
      <c r="X25">
        <f ca="1">IF(AND(Colony!$D39&gt;plots!X$5,Colony!$D39&lt;9999999),1,0)</f>
        <v>0</v>
      </c>
      <c r="Y25">
        <f ca="1">IF(AND(Colony!$D39&gt;plots!Y$5,Colony!$D39&lt;9999999),1,0)</f>
        <v>0</v>
      </c>
      <c r="Z25">
        <f ca="1">IF(AND(Colony!$D39&gt;plots!Z$5,Colony!$D39&lt;9999999),1,0)</f>
        <v>0</v>
      </c>
      <c r="AA25">
        <f ca="1">IF(AND(Colony!$D39&gt;plots!AA$5,Colony!$D39&lt;9999999),1,0)</f>
        <v>0</v>
      </c>
      <c r="AB25">
        <f ca="1">IF(AND(Colony!$D39&gt;plots!AB$5,Colony!$D39&lt;9999999),1,0)</f>
        <v>0</v>
      </c>
    </row>
    <row r="26" spans="1:28" x14ac:dyDescent="0.25">
      <c r="A26" s="2" t="str">
        <f>Colony!B44</f>
        <v/>
      </c>
      <c r="B26" s="41" t="str">
        <f>IF(ISBLANK(Colony!G44),"",Colony!G44)</f>
        <v>+</v>
      </c>
      <c r="H26">
        <f ca="1">IF(AND(Colony!$D40&gt;plots!H$5,Colony!$D40&lt;9999999),1,0)</f>
        <v>0</v>
      </c>
      <c r="I26">
        <f ca="1">IF(AND(Colony!$D40&gt;plots!I$5,Colony!$D40&lt;9999999),1,0)</f>
        <v>0</v>
      </c>
      <c r="J26">
        <f ca="1">IF(AND(Colony!$D40&gt;plots!J$5,Colony!$D40&lt;9999999),1,0)</f>
        <v>0</v>
      </c>
      <c r="K26">
        <f ca="1">IF(AND(Colony!$D40&gt;plots!K$5,Colony!$D40&lt;9999999),1,0)</f>
        <v>0</v>
      </c>
      <c r="L26">
        <f ca="1">IF(AND(Colony!$D40&gt;plots!L$5,Colony!$D40&lt;9999999),1,0)</f>
        <v>0</v>
      </c>
      <c r="M26">
        <f ca="1">IF(AND(Colony!$D40&gt;plots!M$5,Colony!$D40&lt;9999999),1,0)</f>
        <v>0</v>
      </c>
      <c r="N26">
        <f ca="1">IF(AND(Colony!$D40&gt;plots!N$5,Colony!$D40&lt;9999999),1,0)</f>
        <v>0</v>
      </c>
      <c r="O26">
        <f ca="1">IF(AND(Colony!$D40&gt;plots!O$5,Colony!$D40&lt;9999999),1,0)</f>
        <v>0</v>
      </c>
      <c r="P26">
        <f ca="1">IF(AND(Colony!$D40&gt;plots!P$5,Colony!$D40&lt;9999999),1,0)</f>
        <v>0</v>
      </c>
      <c r="Q26">
        <f ca="1">IF(AND(Colony!$D40&gt;plots!Q$5,Colony!$D40&lt;9999999),1,0)</f>
        <v>0</v>
      </c>
      <c r="R26">
        <f ca="1">IF(AND(Colony!$D40&gt;plots!R$5,Colony!$D40&lt;9999999),1,0)</f>
        <v>0</v>
      </c>
      <c r="S26">
        <f ca="1">IF(AND(Colony!$D40&gt;plots!S$5,Colony!$D40&lt;9999999),1,0)</f>
        <v>0</v>
      </c>
      <c r="T26">
        <f ca="1">IF(AND(Colony!$D40&gt;plots!T$5,Colony!$D40&lt;9999999),1,0)</f>
        <v>0</v>
      </c>
      <c r="U26">
        <f ca="1">IF(AND(Colony!$D40&gt;plots!U$5,Colony!$D40&lt;9999999),1,0)</f>
        <v>0</v>
      </c>
      <c r="V26">
        <f ca="1">IF(AND(Colony!$D40&gt;plots!V$5,Colony!$D40&lt;9999999),1,0)</f>
        <v>0</v>
      </c>
      <c r="W26">
        <f ca="1">IF(AND(Colony!$D40&gt;plots!W$5,Colony!$D40&lt;9999999),1,0)</f>
        <v>0</v>
      </c>
      <c r="X26">
        <f ca="1">IF(AND(Colony!$D40&gt;plots!X$5,Colony!$D40&lt;9999999),1,0)</f>
        <v>0</v>
      </c>
      <c r="Y26">
        <f ca="1">IF(AND(Colony!$D40&gt;plots!Y$5,Colony!$D40&lt;9999999),1,0)</f>
        <v>0</v>
      </c>
      <c r="Z26">
        <f ca="1">IF(AND(Colony!$D40&gt;plots!Z$5,Colony!$D40&lt;9999999),1,0)</f>
        <v>0</v>
      </c>
      <c r="AA26">
        <f ca="1">IF(AND(Colony!$D40&gt;plots!AA$5,Colony!$D40&lt;9999999),1,0)</f>
        <v>0</v>
      </c>
      <c r="AB26">
        <f ca="1">IF(AND(Colony!$D40&gt;plots!AB$5,Colony!$D40&lt;9999999),1,0)</f>
        <v>0</v>
      </c>
    </row>
    <row r="27" spans="1:28" x14ac:dyDescent="0.25">
      <c r="A27" s="2" t="str">
        <f>Colony!B45</f>
        <v/>
      </c>
      <c r="B27" s="41" t="str">
        <f>IF(ISBLANK(Colony!G45),"",Colony!G45)</f>
        <v>+</v>
      </c>
      <c r="H27">
        <f ca="1">IF(AND(Colony!$D41&gt;plots!H$5,Colony!$D41&lt;9999999),1,0)</f>
        <v>0</v>
      </c>
      <c r="I27">
        <f ca="1">IF(AND(Colony!$D41&gt;plots!I$5,Colony!$D41&lt;9999999),1,0)</f>
        <v>0</v>
      </c>
      <c r="J27">
        <f ca="1">IF(AND(Colony!$D41&gt;plots!J$5,Colony!$D41&lt;9999999),1,0)</f>
        <v>0</v>
      </c>
      <c r="K27">
        <f ca="1">IF(AND(Colony!$D41&gt;plots!K$5,Colony!$D41&lt;9999999),1,0)</f>
        <v>0</v>
      </c>
      <c r="L27">
        <f ca="1">IF(AND(Colony!$D41&gt;plots!L$5,Colony!$D41&lt;9999999),1,0)</f>
        <v>0</v>
      </c>
      <c r="M27">
        <f ca="1">IF(AND(Colony!$D41&gt;plots!M$5,Colony!$D41&lt;9999999),1,0)</f>
        <v>0</v>
      </c>
      <c r="N27">
        <f ca="1">IF(AND(Colony!$D41&gt;plots!N$5,Colony!$D41&lt;9999999),1,0)</f>
        <v>0</v>
      </c>
      <c r="O27">
        <f ca="1">IF(AND(Colony!$D41&gt;plots!O$5,Colony!$D41&lt;9999999),1,0)</f>
        <v>0</v>
      </c>
      <c r="P27">
        <f ca="1">IF(AND(Colony!$D41&gt;plots!P$5,Colony!$D41&lt;9999999),1,0)</f>
        <v>0</v>
      </c>
      <c r="Q27">
        <f ca="1">IF(AND(Colony!$D41&gt;plots!Q$5,Colony!$D41&lt;9999999),1,0)</f>
        <v>0</v>
      </c>
      <c r="R27">
        <f ca="1">IF(AND(Colony!$D41&gt;plots!R$5,Colony!$D41&lt;9999999),1,0)</f>
        <v>0</v>
      </c>
      <c r="S27">
        <f ca="1">IF(AND(Colony!$D41&gt;plots!S$5,Colony!$D41&lt;9999999),1,0)</f>
        <v>0</v>
      </c>
      <c r="T27">
        <f ca="1">IF(AND(Colony!$D41&gt;plots!T$5,Colony!$D41&lt;9999999),1,0)</f>
        <v>0</v>
      </c>
      <c r="U27">
        <f ca="1">IF(AND(Colony!$D41&gt;plots!U$5,Colony!$D41&lt;9999999),1,0)</f>
        <v>0</v>
      </c>
      <c r="V27">
        <f ca="1">IF(AND(Colony!$D41&gt;plots!V$5,Colony!$D41&lt;9999999),1,0)</f>
        <v>0</v>
      </c>
      <c r="W27">
        <f ca="1">IF(AND(Colony!$D41&gt;plots!W$5,Colony!$D41&lt;9999999),1,0)</f>
        <v>0</v>
      </c>
      <c r="X27">
        <f ca="1">IF(AND(Colony!$D41&gt;plots!X$5,Colony!$D41&lt;9999999),1,0)</f>
        <v>0</v>
      </c>
      <c r="Y27">
        <f ca="1">IF(AND(Colony!$D41&gt;plots!Y$5,Colony!$D41&lt;9999999),1,0)</f>
        <v>0</v>
      </c>
      <c r="Z27">
        <f ca="1">IF(AND(Colony!$D41&gt;plots!Z$5,Colony!$D41&lt;9999999),1,0)</f>
        <v>0</v>
      </c>
      <c r="AA27">
        <f ca="1">IF(AND(Colony!$D41&gt;plots!AA$5,Colony!$D41&lt;9999999),1,0)</f>
        <v>0</v>
      </c>
      <c r="AB27">
        <f ca="1">IF(AND(Colony!$D41&gt;plots!AB$5,Colony!$D41&lt;9999999),1,0)</f>
        <v>0</v>
      </c>
    </row>
    <row r="28" spans="1:28" x14ac:dyDescent="0.25">
      <c r="A28" s="2" t="str">
        <f>Colony!B46</f>
        <v/>
      </c>
      <c r="B28" s="41" t="str">
        <f>IF(ISBLANK(Colony!G46),"",Colony!G46)</f>
        <v>-</v>
      </c>
      <c r="H28">
        <f ca="1">IF(AND(Colony!$D42&gt;plots!H$5,Colony!$D42&lt;9999999),1,0)</f>
        <v>0</v>
      </c>
      <c r="I28">
        <f ca="1">IF(AND(Colony!$D42&gt;plots!I$5,Colony!$D42&lt;9999999),1,0)</f>
        <v>0</v>
      </c>
      <c r="J28">
        <f ca="1">IF(AND(Colony!$D42&gt;plots!J$5,Colony!$D42&lt;9999999),1,0)</f>
        <v>0</v>
      </c>
      <c r="K28">
        <f ca="1">IF(AND(Colony!$D42&gt;plots!K$5,Colony!$D42&lt;9999999),1,0)</f>
        <v>0</v>
      </c>
      <c r="L28">
        <f ca="1">IF(AND(Colony!$D42&gt;plots!L$5,Colony!$D42&lt;9999999),1,0)</f>
        <v>0</v>
      </c>
      <c r="M28">
        <f ca="1">IF(AND(Colony!$D42&gt;plots!M$5,Colony!$D42&lt;9999999),1,0)</f>
        <v>0</v>
      </c>
      <c r="N28">
        <f ca="1">IF(AND(Colony!$D42&gt;plots!N$5,Colony!$D42&lt;9999999),1,0)</f>
        <v>0</v>
      </c>
      <c r="O28">
        <f ca="1">IF(AND(Colony!$D42&gt;plots!O$5,Colony!$D42&lt;9999999),1,0)</f>
        <v>0</v>
      </c>
      <c r="P28">
        <f ca="1">IF(AND(Colony!$D42&gt;plots!P$5,Colony!$D42&lt;9999999),1,0)</f>
        <v>0</v>
      </c>
      <c r="Q28">
        <f ca="1">IF(AND(Colony!$D42&gt;plots!Q$5,Colony!$D42&lt;9999999),1,0)</f>
        <v>0</v>
      </c>
      <c r="R28">
        <f ca="1">IF(AND(Colony!$D42&gt;plots!R$5,Colony!$D42&lt;9999999),1,0)</f>
        <v>0</v>
      </c>
      <c r="S28">
        <f ca="1">IF(AND(Colony!$D42&gt;plots!S$5,Colony!$D42&lt;9999999),1,0)</f>
        <v>0</v>
      </c>
      <c r="T28">
        <f ca="1">IF(AND(Colony!$D42&gt;plots!T$5,Colony!$D42&lt;9999999),1,0)</f>
        <v>0</v>
      </c>
      <c r="U28">
        <f ca="1">IF(AND(Colony!$D42&gt;plots!U$5,Colony!$D42&lt;9999999),1,0)</f>
        <v>0</v>
      </c>
      <c r="V28">
        <f ca="1">IF(AND(Colony!$D42&gt;plots!V$5,Colony!$D42&lt;9999999),1,0)</f>
        <v>0</v>
      </c>
      <c r="W28">
        <f ca="1">IF(AND(Colony!$D42&gt;plots!W$5,Colony!$D42&lt;9999999),1,0)</f>
        <v>0</v>
      </c>
      <c r="X28">
        <f ca="1">IF(AND(Colony!$D42&gt;plots!X$5,Colony!$D42&lt;9999999),1,0)</f>
        <v>0</v>
      </c>
      <c r="Y28">
        <f ca="1">IF(AND(Colony!$D42&gt;plots!Y$5,Colony!$D42&lt;9999999),1,0)</f>
        <v>0</v>
      </c>
      <c r="Z28">
        <f ca="1">IF(AND(Colony!$D42&gt;plots!Z$5,Colony!$D42&lt;9999999),1,0)</f>
        <v>0</v>
      </c>
      <c r="AA28">
        <f ca="1">IF(AND(Colony!$D42&gt;plots!AA$5,Colony!$D42&lt;9999999),1,0)</f>
        <v>0</v>
      </c>
      <c r="AB28">
        <f ca="1">IF(AND(Colony!$D42&gt;plots!AB$5,Colony!$D42&lt;9999999),1,0)</f>
        <v>0</v>
      </c>
    </row>
    <row r="29" spans="1:28" x14ac:dyDescent="0.25">
      <c r="A29" s="2" t="str">
        <f>Colony!B47</f>
        <v/>
      </c>
      <c r="B29" s="41" t="str">
        <f>IF(ISBLANK(Colony!G47),"",Colony!G47)</f>
        <v>+</v>
      </c>
      <c r="H29">
        <f ca="1">IF(AND(Colony!$D43&gt;plots!H$5,Colony!$D43&lt;9999999),1,0)</f>
        <v>0</v>
      </c>
      <c r="I29">
        <f ca="1">IF(AND(Colony!$D43&gt;plots!I$5,Colony!$D43&lt;9999999),1,0)</f>
        <v>0</v>
      </c>
      <c r="J29">
        <f ca="1">IF(AND(Colony!$D43&gt;plots!J$5,Colony!$D43&lt;9999999),1,0)</f>
        <v>0</v>
      </c>
      <c r="K29">
        <f ca="1">IF(AND(Colony!$D43&gt;plots!K$5,Colony!$D43&lt;9999999),1,0)</f>
        <v>0</v>
      </c>
      <c r="L29">
        <f ca="1">IF(AND(Colony!$D43&gt;plots!L$5,Colony!$D43&lt;9999999),1,0)</f>
        <v>0</v>
      </c>
      <c r="M29">
        <f ca="1">IF(AND(Colony!$D43&gt;plots!M$5,Colony!$D43&lt;9999999),1,0)</f>
        <v>0</v>
      </c>
      <c r="N29">
        <f ca="1">IF(AND(Colony!$D43&gt;plots!N$5,Colony!$D43&lt;9999999),1,0)</f>
        <v>0</v>
      </c>
      <c r="O29">
        <f ca="1">IF(AND(Colony!$D43&gt;plots!O$5,Colony!$D43&lt;9999999),1,0)</f>
        <v>0</v>
      </c>
      <c r="P29">
        <f ca="1">IF(AND(Colony!$D43&gt;plots!P$5,Colony!$D43&lt;9999999),1,0)</f>
        <v>0</v>
      </c>
      <c r="Q29">
        <f ca="1">IF(AND(Colony!$D43&gt;plots!Q$5,Colony!$D43&lt;9999999),1,0)</f>
        <v>0</v>
      </c>
      <c r="R29">
        <f ca="1">IF(AND(Colony!$D43&gt;plots!R$5,Colony!$D43&lt;9999999),1,0)</f>
        <v>0</v>
      </c>
      <c r="S29">
        <f ca="1">IF(AND(Colony!$D43&gt;plots!S$5,Colony!$D43&lt;9999999),1,0)</f>
        <v>0</v>
      </c>
      <c r="T29">
        <f ca="1">IF(AND(Colony!$D43&gt;plots!T$5,Colony!$D43&lt;9999999),1,0)</f>
        <v>0</v>
      </c>
      <c r="U29">
        <f ca="1">IF(AND(Colony!$D43&gt;plots!U$5,Colony!$D43&lt;9999999),1,0)</f>
        <v>0</v>
      </c>
      <c r="V29">
        <f ca="1">IF(AND(Colony!$D43&gt;plots!V$5,Colony!$D43&lt;9999999),1,0)</f>
        <v>0</v>
      </c>
      <c r="W29">
        <f ca="1">IF(AND(Colony!$D43&gt;plots!W$5,Colony!$D43&lt;9999999),1,0)</f>
        <v>0</v>
      </c>
      <c r="X29">
        <f ca="1">IF(AND(Colony!$D43&gt;plots!X$5,Colony!$D43&lt;9999999),1,0)</f>
        <v>0</v>
      </c>
      <c r="Y29">
        <f ca="1">IF(AND(Colony!$D43&gt;plots!Y$5,Colony!$D43&lt;9999999),1,0)</f>
        <v>0</v>
      </c>
      <c r="Z29">
        <f ca="1">IF(AND(Colony!$D43&gt;plots!Z$5,Colony!$D43&lt;9999999),1,0)</f>
        <v>0</v>
      </c>
      <c r="AA29">
        <f ca="1">IF(AND(Colony!$D43&gt;plots!AA$5,Colony!$D43&lt;9999999),1,0)</f>
        <v>0</v>
      </c>
      <c r="AB29">
        <f ca="1">IF(AND(Colony!$D43&gt;plots!AB$5,Colony!$D43&lt;9999999),1,0)</f>
        <v>0</v>
      </c>
    </row>
    <row r="30" spans="1:28" x14ac:dyDescent="0.25">
      <c r="A30" s="2" t="str">
        <f>Colony!B48</f>
        <v/>
      </c>
      <c r="B30" s="41" t="str">
        <f>IF(ISBLANK(Colony!G48),"",Colony!G48)</f>
        <v>-</v>
      </c>
      <c r="H30">
        <f ca="1">IF(AND(Colony!$D44&gt;plots!H$5,Colony!$D44&lt;9999999),1,0)</f>
        <v>0</v>
      </c>
      <c r="I30">
        <f ca="1">IF(AND(Colony!$D44&gt;plots!I$5,Colony!$D44&lt;9999999),1,0)</f>
        <v>0</v>
      </c>
      <c r="J30">
        <f ca="1">IF(AND(Colony!$D44&gt;plots!J$5,Colony!$D44&lt;9999999),1,0)</f>
        <v>0</v>
      </c>
      <c r="K30">
        <f ca="1">IF(AND(Colony!$D44&gt;plots!K$5,Colony!$D44&lt;9999999),1,0)</f>
        <v>0</v>
      </c>
      <c r="L30">
        <f ca="1">IF(AND(Colony!$D44&gt;plots!L$5,Colony!$D44&lt;9999999),1,0)</f>
        <v>0</v>
      </c>
      <c r="M30">
        <f ca="1">IF(AND(Colony!$D44&gt;plots!M$5,Colony!$D44&lt;9999999),1,0)</f>
        <v>0</v>
      </c>
      <c r="N30">
        <f ca="1">IF(AND(Colony!$D44&gt;plots!N$5,Colony!$D44&lt;9999999),1,0)</f>
        <v>0</v>
      </c>
      <c r="O30">
        <f ca="1">IF(AND(Colony!$D44&gt;plots!O$5,Colony!$D44&lt;9999999),1,0)</f>
        <v>0</v>
      </c>
      <c r="P30">
        <f ca="1">IF(AND(Colony!$D44&gt;plots!P$5,Colony!$D44&lt;9999999),1,0)</f>
        <v>0</v>
      </c>
      <c r="Q30">
        <f ca="1">IF(AND(Colony!$D44&gt;plots!Q$5,Colony!$D44&lt;9999999),1,0)</f>
        <v>0</v>
      </c>
      <c r="R30">
        <f ca="1">IF(AND(Colony!$D44&gt;plots!R$5,Colony!$D44&lt;9999999),1,0)</f>
        <v>0</v>
      </c>
      <c r="S30">
        <f ca="1">IF(AND(Colony!$D44&gt;plots!S$5,Colony!$D44&lt;9999999),1,0)</f>
        <v>0</v>
      </c>
      <c r="T30">
        <f ca="1">IF(AND(Colony!$D44&gt;plots!T$5,Colony!$D44&lt;9999999),1,0)</f>
        <v>0</v>
      </c>
      <c r="U30">
        <f ca="1">IF(AND(Colony!$D44&gt;plots!U$5,Colony!$D44&lt;9999999),1,0)</f>
        <v>0</v>
      </c>
      <c r="V30">
        <f ca="1">IF(AND(Colony!$D44&gt;plots!V$5,Colony!$D44&lt;9999999),1,0)</f>
        <v>0</v>
      </c>
      <c r="W30">
        <f ca="1">IF(AND(Colony!$D44&gt;plots!W$5,Colony!$D44&lt;9999999),1,0)</f>
        <v>0</v>
      </c>
      <c r="X30">
        <f ca="1">IF(AND(Colony!$D44&gt;plots!X$5,Colony!$D44&lt;9999999),1,0)</f>
        <v>0</v>
      </c>
      <c r="Y30">
        <f ca="1">IF(AND(Colony!$D44&gt;plots!Y$5,Colony!$D44&lt;9999999),1,0)</f>
        <v>0</v>
      </c>
      <c r="Z30">
        <f ca="1">IF(AND(Colony!$D44&gt;plots!Z$5,Colony!$D44&lt;9999999),1,0)</f>
        <v>0</v>
      </c>
      <c r="AA30">
        <f ca="1">IF(AND(Colony!$D44&gt;plots!AA$5,Colony!$D44&lt;9999999),1,0)</f>
        <v>0</v>
      </c>
      <c r="AB30">
        <f ca="1">IF(AND(Colony!$D44&gt;plots!AB$5,Colony!$D44&lt;9999999),1,0)</f>
        <v>0</v>
      </c>
    </row>
    <row r="31" spans="1:28" x14ac:dyDescent="0.25">
      <c r="A31" s="2" t="str">
        <f>Colony!B49</f>
        <v/>
      </c>
      <c r="B31" s="41" t="str">
        <f>IF(ISBLANK(Colony!G49),"",Colony!G49)</f>
        <v>+</v>
      </c>
      <c r="H31">
        <f ca="1">IF(AND(Colony!$D45&gt;plots!H$5,Colony!$D45&lt;9999999),1,0)</f>
        <v>0</v>
      </c>
      <c r="I31">
        <f ca="1">IF(AND(Colony!$D45&gt;plots!I$5,Colony!$D45&lt;9999999),1,0)</f>
        <v>0</v>
      </c>
      <c r="J31">
        <f ca="1">IF(AND(Colony!$D45&gt;plots!J$5,Colony!$D45&lt;9999999),1,0)</f>
        <v>0</v>
      </c>
      <c r="K31">
        <f ca="1">IF(AND(Colony!$D45&gt;plots!K$5,Colony!$D45&lt;9999999),1,0)</f>
        <v>0</v>
      </c>
      <c r="L31">
        <f ca="1">IF(AND(Colony!$D45&gt;plots!L$5,Colony!$D45&lt;9999999),1,0)</f>
        <v>0</v>
      </c>
      <c r="M31">
        <f ca="1">IF(AND(Colony!$D45&gt;plots!M$5,Colony!$D45&lt;9999999),1,0)</f>
        <v>0</v>
      </c>
      <c r="N31">
        <f ca="1">IF(AND(Colony!$D45&gt;plots!N$5,Colony!$D45&lt;9999999),1,0)</f>
        <v>0</v>
      </c>
      <c r="O31">
        <f ca="1">IF(AND(Colony!$D45&gt;plots!O$5,Colony!$D45&lt;9999999),1,0)</f>
        <v>0</v>
      </c>
      <c r="P31">
        <f ca="1">IF(AND(Colony!$D45&gt;plots!P$5,Colony!$D45&lt;9999999),1,0)</f>
        <v>0</v>
      </c>
      <c r="Q31">
        <f ca="1">IF(AND(Colony!$D45&gt;plots!Q$5,Colony!$D45&lt;9999999),1,0)</f>
        <v>0</v>
      </c>
      <c r="R31">
        <f ca="1">IF(AND(Colony!$D45&gt;plots!R$5,Colony!$D45&lt;9999999),1,0)</f>
        <v>0</v>
      </c>
      <c r="S31">
        <f ca="1">IF(AND(Colony!$D45&gt;plots!S$5,Colony!$D45&lt;9999999),1,0)</f>
        <v>0</v>
      </c>
      <c r="T31">
        <f ca="1">IF(AND(Colony!$D45&gt;plots!T$5,Colony!$D45&lt;9999999),1,0)</f>
        <v>0</v>
      </c>
      <c r="U31">
        <f ca="1">IF(AND(Colony!$D45&gt;plots!U$5,Colony!$D45&lt;9999999),1,0)</f>
        <v>0</v>
      </c>
      <c r="V31">
        <f ca="1">IF(AND(Colony!$D45&gt;plots!V$5,Colony!$D45&lt;9999999),1,0)</f>
        <v>0</v>
      </c>
      <c r="W31">
        <f ca="1">IF(AND(Colony!$D45&gt;plots!W$5,Colony!$D45&lt;9999999),1,0)</f>
        <v>0</v>
      </c>
      <c r="X31">
        <f ca="1">IF(AND(Colony!$D45&gt;plots!X$5,Colony!$D45&lt;9999999),1,0)</f>
        <v>0</v>
      </c>
      <c r="Y31">
        <f ca="1">IF(AND(Colony!$D45&gt;plots!Y$5,Colony!$D45&lt;9999999),1,0)</f>
        <v>0</v>
      </c>
      <c r="Z31">
        <f ca="1">IF(AND(Colony!$D45&gt;plots!Z$5,Colony!$D45&lt;9999999),1,0)</f>
        <v>0</v>
      </c>
      <c r="AA31">
        <f ca="1">IF(AND(Colony!$D45&gt;plots!AA$5,Colony!$D45&lt;9999999),1,0)</f>
        <v>0</v>
      </c>
      <c r="AB31">
        <f ca="1">IF(AND(Colony!$D45&gt;plots!AB$5,Colony!$D45&lt;9999999),1,0)</f>
        <v>0</v>
      </c>
    </row>
    <row r="32" spans="1:28" x14ac:dyDescent="0.25">
      <c r="A32" s="2" t="str">
        <f>Colony!B50</f>
        <v/>
      </c>
      <c r="B32" s="41" t="str">
        <f>IF(ISBLANK(Colony!G50),"",Colony!G50)</f>
        <v>+</v>
      </c>
      <c r="H32">
        <f ca="1">IF(AND(Colony!$D46&gt;plots!H$5,Colony!$D46&lt;9999999),1,0)</f>
        <v>0</v>
      </c>
      <c r="I32">
        <f ca="1">IF(AND(Colony!$D46&gt;plots!I$5,Colony!$D46&lt;9999999),1,0)</f>
        <v>0</v>
      </c>
      <c r="J32">
        <f ca="1">IF(AND(Colony!$D46&gt;plots!J$5,Colony!$D46&lt;9999999),1,0)</f>
        <v>0</v>
      </c>
      <c r="K32">
        <f ca="1">IF(AND(Colony!$D46&gt;plots!K$5,Colony!$D46&lt;9999999),1,0)</f>
        <v>0</v>
      </c>
      <c r="L32">
        <f ca="1">IF(AND(Colony!$D46&gt;plots!L$5,Colony!$D46&lt;9999999),1,0)</f>
        <v>0</v>
      </c>
      <c r="M32">
        <f ca="1">IF(AND(Colony!$D46&gt;plots!M$5,Colony!$D46&lt;9999999),1,0)</f>
        <v>0</v>
      </c>
      <c r="N32">
        <f ca="1">IF(AND(Colony!$D46&gt;plots!N$5,Colony!$D46&lt;9999999),1,0)</f>
        <v>0</v>
      </c>
      <c r="O32">
        <f ca="1">IF(AND(Colony!$D46&gt;plots!O$5,Colony!$D46&lt;9999999),1,0)</f>
        <v>0</v>
      </c>
      <c r="P32">
        <f ca="1">IF(AND(Colony!$D46&gt;plots!P$5,Colony!$D46&lt;9999999),1,0)</f>
        <v>0</v>
      </c>
      <c r="Q32">
        <f ca="1">IF(AND(Colony!$D46&gt;plots!Q$5,Colony!$D46&lt;9999999),1,0)</f>
        <v>0</v>
      </c>
      <c r="R32">
        <f ca="1">IF(AND(Colony!$D46&gt;plots!R$5,Colony!$D46&lt;9999999),1,0)</f>
        <v>0</v>
      </c>
      <c r="S32">
        <f ca="1">IF(AND(Colony!$D46&gt;plots!S$5,Colony!$D46&lt;9999999),1,0)</f>
        <v>0</v>
      </c>
      <c r="T32">
        <f ca="1">IF(AND(Colony!$D46&gt;plots!T$5,Colony!$D46&lt;9999999),1,0)</f>
        <v>0</v>
      </c>
      <c r="U32">
        <f ca="1">IF(AND(Colony!$D46&gt;plots!U$5,Colony!$D46&lt;9999999),1,0)</f>
        <v>0</v>
      </c>
      <c r="V32">
        <f ca="1">IF(AND(Colony!$D46&gt;plots!V$5,Colony!$D46&lt;9999999),1,0)</f>
        <v>0</v>
      </c>
      <c r="W32">
        <f ca="1">IF(AND(Colony!$D46&gt;plots!W$5,Colony!$D46&lt;9999999),1,0)</f>
        <v>0</v>
      </c>
      <c r="X32">
        <f ca="1">IF(AND(Colony!$D46&gt;plots!X$5,Colony!$D46&lt;9999999),1,0)</f>
        <v>0</v>
      </c>
      <c r="Y32">
        <f ca="1">IF(AND(Colony!$D46&gt;plots!Y$5,Colony!$D46&lt;9999999),1,0)</f>
        <v>0</v>
      </c>
      <c r="Z32">
        <f ca="1">IF(AND(Colony!$D46&gt;plots!Z$5,Colony!$D46&lt;9999999),1,0)</f>
        <v>0</v>
      </c>
      <c r="AA32">
        <f ca="1">IF(AND(Colony!$D46&gt;plots!AA$5,Colony!$D46&lt;9999999),1,0)</f>
        <v>0</v>
      </c>
      <c r="AB32">
        <f ca="1">IF(AND(Colony!$D46&gt;plots!AB$5,Colony!$D46&lt;9999999),1,0)</f>
        <v>0</v>
      </c>
    </row>
    <row r="33" spans="1:28" x14ac:dyDescent="0.25">
      <c r="A33" s="2" t="str">
        <f>Colony!B51</f>
        <v/>
      </c>
      <c r="B33" s="41" t="str">
        <f>IF(ISBLANK(Colony!G51),"",Colony!G51)</f>
        <v>+</v>
      </c>
      <c r="H33">
        <f ca="1">IF(AND(Colony!$D47&gt;plots!H$5,Colony!$D47&lt;9999999),1,0)</f>
        <v>0</v>
      </c>
      <c r="I33">
        <f ca="1">IF(AND(Colony!$D47&gt;plots!I$5,Colony!$D47&lt;9999999),1,0)</f>
        <v>0</v>
      </c>
      <c r="J33">
        <f ca="1">IF(AND(Colony!$D47&gt;plots!J$5,Colony!$D47&lt;9999999),1,0)</f>
        <v>0</v>
      </c>
      <c r="K33">
        <f ca="1">IF(AND(Colony!$D47&gt;plots!K$5,Colony!$D47&lt;9999999),1,0)</f>
        <v>0</v>
      </c>
      <c r="L33">
        <f ca="1">IF(AND(Colony!$D47&gt;plots!L$5,Colony!$D47&lt;9999999),1,0)</f>
        <v>0</v>
      </c>
      <c r="M33">
        <f ca="1">IF(AND(Colony!$D47&gt;plots!M$5,Colony!$D47&lt;9999999),1,0)</f>
        <v>0</v>
      </c>
      <c r="N33">
        <f ca="1">IF(AND(Colony!$D47&gt;plots!N$5,Colony!$D47&lt;9999999),1,0)</f>
        <v>0</v>
      </c>
      <c r="O33">
        <f ca="1">IF(AND(Colony!$D47&gt;plots!O$5,Colony!$D47&lt;9999999),1,0)</f>
        <v>0</v>
      </c>
      <c r="P33">
        <f ca="1">IF(AND(Colony!$D47&gt;plots!P$5,Colony!$D47&lt;9999999),1,0)</f>
        <v>0</v>
      </c>
      <c r="Q33">
        <f ca="1">IF(AND(Colony!$D47&gt;plots!Q$5,Colony!$D47&lt;9999999),1,0)</f>
        <v>0</v>
      </c>
      <c r="R33">
        <f ca="1">IF(AND(Colony!$D47&gt;plots!R$5,Colony!$D47&lt;9999999),1,0)</f>
        <v>0</v>
      </c>
      <c r="S33">
        <f ca="1">IF(AND(Colony!$D47&gt;plots!S$5,Colony!$D47&lt;9999999),1,0)</f>
        <v>0</v>
      </c>
      <c r="T33">
        <f ca="1">IF(AND(Colony!$D47&gt;plots!T$5,Colony!$D47&lt;9999999),1,0)</f>
        <v>0</v>
      </c>
      <c r="U33">
        <f ca="1">IF(AND(Colony!$D47&gt;plots!U$5,Colony!$D47&lt;9999999),1,0)</f>
        <v>0</v>
      </c>
      <c r="V33">
        <f ca="1">IF(AND(Colony!$D47&gt;plots!V$5,Colony!$D47&lt;9999999),1,0)</f>
        <v>0</v>
      </c>
      <c r="W33">
        <f ca="1">IF(AND(Colony!$D47&gt;plots!W$5,Colony!$D47&lt;9999999),1,0)</f>
        <v>0</v>
      </c>
      <c r="X33">
        <f ca="1">IF(AND(Colony!$D47&gt;plots!X$5,Colony!$D47&lt;9999999),1,0)</f>
        <v>0</v>
      </c>
      <c r="Y33">
        <f ca="1">IF(AND(Colony!$D47&gt;plots!Y$5,Colony!$D47&lt;9999999),1,0)</f>
        <v>0</v>
      </c>
      <c r="Z33">
        <f ca="1">IF(AND(Colony!$D47&gt;plots!Z$5,Colony!$D47&lt;9999999),1,0)</f>
        <v>0</v>
      </c>
      <c r="AA33">
        <f ca="1">IF(AND(Colony!$D47&gt;plots!AA$5,Colony!$D47&lt;9999999),1,0)</f>
        <v>0</v>
      </c>
      <c r="AB33">
        <f ca="1">IF(AND(Colony!$D47&gt;plots!AB$5,Colony!$D47&lt;9999999),1,0)</f>
        <v>0</v>
      </c>
    </row>
    <row r="34" spans="1:28" x14ac:dyDescent="0.25">
      <c r="A34" s="2" t="str">
        <f>Colony!B52</f>
        <v/>
      </c>
      <c r="B34" s="41" t="str">
        <f>IF(ISBLANK(Colony!G52),"",Colony!G52)</f>
        <v>-</v>
      </c>
      <c r="H34">
        <f ca="1">IF(AND(Colony!$D48&gt;plots!H$5,Colony!$D48&lt;9999999),1,0)</f>
        <v>0</v>
      </c>
      <c r="I34">
        <f ca="1">IF(AND(Colony!$D48&gt;plots!I$5,Colony!$D48&lt;9999999),1,0)</f>
        <v>0</v>
      </c>
      <c r="J34">
        <f ca="1">IF(AND(Colony!$D48&gt;plots!J$5,Colony!$D48&lt;9999999),1,0)</f>
        <v>0</v>
      </c>
      <c r="K34">
        <f ca="1">IF(AND(Colony!$D48&gt;plots!K$5,Colony!$D48&lt;9999999),1,0)</f>
        <v>0</v>
      </c>
      <c r="L34">
        <f ca="1">IF(AND(Colony!$D48&gt;plots!L$5,Colony!$D48&lt;9999999),1,0)</f>
        <v>0</v>
      </c>
      <c r="M34">
        <f ca="1">IF(AND(Colony!$D48&gt;plots!M$5,Colony!$D48&lt;9999999),1,0)</f>
        <v>0</v>
      </c>
      <c r="N34">
        <f ca="1">IF(AND(Colony!$D48&gt;plots!N$5,Colony!$D48&lt;9999999),1,0)</f>
        <v>0</v>
      </c>
      <c r="O34">
        <f ca="1">IF(AND(Colony!$D48&gt;plots!O$5,Colony!$D48&lt;9999999),1,0)</f>
        <v>0</v>
      </c>
      <c r="P34">
        <f ca="1">IF(AND(Colony!$D48&gt;plots!P$5,Colony!$D48&lt;9999999),1,0)</f>
        <v>0</v>
      </c>
      <c r="Q34">
        <f ca="1">IF(AND(Colony!$D48&gt;plots!Q$5,Colony!$D48&lt;9999999),1,0)</f>
        <v>0</v>
      </c>
      <c r="R34">
        <f ca="1">IF(AND(Colony!$D48&gt;plots!R$5,Colony!$D48&lt;9999999),1,0)</f>
        <v>0</v>
      </c>
      <c r="S34">
        <f ca="1">IF(AND(Colony!$D48&gt;plots!S$5,Colony!$D48&lt;9999999),1,0)</f>
        <v>0</v>
      </c>
      <c r="T34">
        <f ca="1">IF(AND(Colony!$D48&gt;plots!T$5,Colony!$D48&lt;9999999),1,0)</f>
        <v>0</v>
      </c>
      <c r="U34">
        <f ca="1">IF(AND(Colony!$D48&gt;plots!U$5,Colony!$D48&lt;9999999),1,0)</f>
        <v>0</v>
      </c>
      <c r="V34">
        <f ca="1">IF(AND(Colony!$D48&gt;plots!V$5,Colony!$D48&lt;9999999),1,0)</f>
        <v>0</v>
      </c>
      <c r="W34">
        <f ca="1">IF(AND(Colony!$D48&gt;plots!W$5,Colony!$D48&lt;9999999),1,0)</f>
        <v>0</v>
      </c>
      <c r="X34">
        <f ca="1">IF(AND(Colony!$D48&gt;plots!X$5,Colony!$D48&lt;9999999),1,0)</f>
        <v>0</v>
      </c>
      <c r="Y34">
        <f ca="1">IF(AND(Colony!$D48&gt;plots!Y$5,Colony!$D48&lt;9999999),1,0)</f>
        <v>0</v>
      </c>
      <c r="Z34">
        <f ca="1">IF(AND(Colony!$D48&gt;plots!Z$5,Colony!$D48&lt;9999999),1,0)</f>
        <v>0</v>
      </c>
      <c r="AA34">
        <f ca="1">IF(AND(Colony!$D48&gt;plots!AA$5,Colony!$D48&lt;9999999),1,0)</f>
        <v>0</v>
      </c>
      <c r="AB34">
        <f ca="1">IF(AND(Colony!$D48&gt;plots!AB$5,Colony!$D48&lt;9999999),1,0)</f>
        <v>0</v>
      </c>
    </row>
    <row r="35" spans="1:28" x14ac:dyDescent="0.25">
      <c r="A35" s="2" t="str">
        <f>Colony!B53</f>
        <v/>
      </c>
      <c r="B35" s="41" t="str">
        <f>IF(ISBLANK(Colony!G53),"",Colony!G53)</f>
        <v>-</v>
      </c>
      <c r="H35">
        <f ca="1">IF(AND(Colony!$D49&gt;plots!H$5,Colony!$D49&lt;9999999),1,0)</f>
        <v>0</v>
      </c>
      <c r="I35">
        <f ca="1">IF(AND(Colony!$D49&gt;plots!I$5,Colony!$D49&lt;9999999),1,0)</f>
        <v>0</v>
      </c>
      <c r="J35">
        <f ca="1">IF(AND(Colony!$D49&gt;plots!J$5,Colony!$D49&lt;9999999),1,0)</f>
        <v>0</v>
      </c>
      <c r="K35">
        <f ca="1">IF(AND(Colony!$D49&gt;plots!K$5,Colony!$D49&lt;9999999),1,0)</f>
        <v>0</v>
      </c>
      <c r="L35">
        <f ca="1">IF(AND(Colony!$D49&gt;plots!L$5,Colony!$D49&lt;9999999),1,0)</f>
        <v>0</v>
      </c>
      <c r="M35">
        <f ca="1">IF(AND(Colony!$D49&gt;plots!M$5,Colony!$D49&lt;9999999),1,0)</f>
        <v>0</v>
      </c>
      <c r="N35">
        <f ca="1">IF(AND(Colony!$D49&gt;plots!N$5,Colony!$D49&lt;9999999),1,0)</f>
        <v>0</v>
      </c>
      <c r="O35">
        <f ca="1">IF(AND(Colony!$D49&gt;plots!O$5,Colony!$D49&lt;9999999),1,0)</f>
        <v>0</v>
      </c>
      <c r="P35">
        <f ca="1">IF(AND(Colony!$D49&gt;plots!P$5,Colony!$D49&lt;9999999),1,0)</f>
        <v>0</v>
      </c>
      <c r="Q35">
        <f ca="1">IF(AND(Colony!$D49&gt;plots!Q$5,Colony!$D49&lt;9999999),1,0)</f>
        <v>0</v>
      </c>
      <c r="R35">
        <f ca="1">IF(AND(Colony!$D49&gt;plots!R$5,Colony!$D49&lt;9999999),1,0)</f>
        <v>0</v>
      </c>
      <c r="S35">
        <f ca="1">IF(AND(Colony!$D49&gt;plots!S$5,Colony!$D49&lt;9999999),1,0)</f>
        <v>0</v>
      </c>
      <c r="T35">
        <f ca="1">IF(AND(Colony!$D49&gt;plots!T$5,Colony!$D49&lt;9999999),1,0)</f>
        <v>0</v>
      </c>
      <c r="U35">
        <f ca="1">IF(AND(Colony!$D49&gt;plots!U$5,Colony!$D49&lt;9999999),1,0)</f>
        <v>0</v>
      </c>
      <c r="V35">
        <f ca="1">IF(AND(Colony!$D49&gt;plots!V$5,Colony!$D49&lt;9999999),1,0)</f>
        <v>0</v>
      </c>
      <c r="W35">
        <f ca="1">IF(AND(Colony!$D49&gt;plots!W$5,Colony!$D49&lt;9999999),1,0)</f>
        <v>0</v>
      </c>
      <c r="X35">
        <f ca="1">IF(AND(Colony!$D49&gt;plots!X$5,Colony!$D49&lt;9999999),1,0)</f>
        <v>0</v>
      </c>
      <c r="Y35">
        <f ca="1">IF(AND(Colony!$D49&gt;plots!Y$5,Colony!$D49&lt;9999999),1,0)</f>
        <v>0</v>
      </c>
      <c r="Z35">
        <f ca="1">IF(AND(Colony!$D49&gt;plots!Z$5,Colony!$D49&lt;9999999),1,0)</f>
        <v>0</v>
      </c>
      <c r="AA35">
        <f ca="1">IF(AND(Colony!$D49&gt;plots!AA$5,Colony!$D49&lt;9999999),1,0)</f>
        <v>0</v>
      </c>
      <c r="AB35">
        <f ca="1">IF(AND(Colony!$D49&gt;plots!AB$5,Colony!$D49&lt;9999999),1,0)</f>
        <v>0</v>
      </c>
    </row>
    <row r="36" spans="1:28" x14ac:dyDescent="0.25">
      <c r="A36" s="2" t="str">
        <f>Colony!B54</f>
        <v/>
      </c>
      <c r="B36" s="41" t="str">
        <f>IF(ISBLANK(Colony!G54),"",Colony!G54)</f>
        <v>-</v>
      </c>
      <c r="H36">
        <f ca="1">IF(AND(Colony!$D50&gt;plots!H$5,Colony!$D50&lt;9999999),1,0)</f>
        <v>0</v>
      </c>
      <c r="I36">
        <f ca="1">IF(AND(Colony!$D50&gt;plots!I$5,Colony!$D50&lt;9999999),1,0)</f>
        <v>0</v>
      </c>
      <c r="J36">
        <f ca="1">IF(AND(Colony!$D50&gt;plots!J$5,Colony!$D50&lt;9999999),1,0)</f>
        <v>0</v>
      </c>
      <c r="K36">
        <f ca="1">IF(AND(Colony!$D50&gt;plots!K$5,Colony!$D50&lt;9999999),1,0)</f>
        <v>0</v>
      </c>
      <c r="L36">
        <f ca="1">IF(AND(Colony!$D50&gt;plots!L$5,Colony!$D50&lt;9999999),1,0)</f>
        <v>0</v>
      </c>
      <c r="M36">
        <f ca="1">IF(AND(Colony!$D50&gt;plots!M$5,Colony!$D50&lt;9999999),1,0)</f>
        <v>0</v>
      </c>
      <c r="N36">
        <f ca="1">IF(AND(Colony!$D50&gt;plots!N$5,Colony!$D50&lt;9999999),1,0)</f>
        <v>0</v>
      </c>
      <c r="O36">
        <f ca="1">IF(AND(Colony!$D50&gt;plots!O$5,Colony!$D50&lt;9999999),1,0)</f>
        <v>0</v>
      </c>
      <c r="P36">
        <f ca="1">IF(AND(Colony!$D50&gt;plots!P$5,Colony!$D50&lt;9999999),1,0)</f>
        <v>0</v>
      </c>
      <c r="Q36">
        <f ca="1">IF(AND(Colony!$D50&gt;plots!Q$5,Colony!$D50&lt;9999999),1,0)</f>
        <v>0</v>
      </c>
      <c r="R36">
        <f ca="1">IF(AND(Colony!$D50&gt;plots!R$5,Colony!$D50&lt;9999999),1,0)</f>
        <v>0</v>
      </c>
      <c r="S36">
        <f ca="1">IF(AND(Colony!$D50&gt;plots!S$5,Colony!$D50&lt;9999999),1,0)</f>
        <v>0</v>
      </c>
      <c r="T36">
        <f ca="1">IF(AND(Colony!$D50&gt;plots!T$5,Colony!$D50&lt;9999999),1,0)</f>
        <v>0</v>
      </c>
      <c r="U36">
        <f ca="1">IF(AND(Colony!$D50&gt;plots!U$5,Colony!$D50&lt;9999999),1,0)</f>
        <v>0</v>
      </c>
      <c r="V36">
        <f ca="1">IF(AND(Colony!$D50&gt;plots!V$5,Colony!$D50&lt;9999999),1,0)</f>
        <v>0</v>
      </c>
      <c r="W36">
        <f ca="1">IF(AND(Colony!$D50&gt;plots!W$5,Colony!$D50&lt;9999999),1,0)</f>
        <v>0</v>
      </c>
      <c r="X36">
        <f ca="1">IF(AND(Colony!$D50&gt;plots!X$5,Colony!$D50&lt;9999999),1,0)</f>
        <v>0</v>
      </c>
      <c r="Y36">
        <f ca="1">IF(AND(Colony!$D50&gt;plots!Y$5,Colony!$D50&lt;9999999),1,0)</f>
        <v>0</v>
      </c>
      <c r="Z36">
        <f ca="1">IF(AND(Colony!$D50&gt;plots!Z$5,Colony!$D50&lt;9999999),1,0)</f>
        <v>0</v>
      </c>
      <c r="AA36">
        <f ca="1">IF(AND(Colony!$D50&gt;plots!AA$5,Colony!$D50&lt;9999999),1,0)</f>
        <v>0</v>
      </c>
      <c r="AB36">
        <f ca="1">IF(AND(Colony!$D50&gt;plots!AB$5,Colony!$D50&lt;9999999),1,0)</f>
        <v>0</v>
      </c>
    </row>
    <row r="37" spans="1:28" x14ac:dyDescent="0.25">
      <c r="A37" s="2" t="str">
        <f>Colony!B55</f>
        <v/>
      </c>
      <c r="B37" s="41" t="str">
        <f>IF(ISBLANK(Colony!G55),"",Colony!G55)</f>
        <v>-</v>
      </c>
      <c r="H37">
        <f ca="1">IF(AND(Colony!$D51&gt;plots!H$5,Colony!$D51&lt;9999999),1,0)</f>
        <v>0</v>
      </c>
      <c r="I37">
        <f ca="1">IF(AND(Colony!$D51&gt;plots!I$5,Colony!$D51&lt;9999999),1,0)</f>
        <v>0</v>
      </c>
      <c r="J37">
        <f ca="1">IF(AND(Colony!$D51&gt;plots!J$5,Colony!$D51&lt;9999999),1,0)</f>
        <v>0</v>
      </c>
      <c r="K37">
        <f ca="1">IF(AND(Colony!$D51&gt;plots!K$5,Colony!$D51&lt;9999999),1,0)</f>
        <v>0</v>
      </c>
      <c r="L37">
        <f ca="1">IF(AND(Colony!$D51&gt;plots!L$5,Colony!$D51&lt;9999999),1,0)</f>
        <v>0</v>
      </c>
      <c r="M37">
        <f ca="1">IF(AND(Colony!$D51&gt;plots!M$5,Colony!$D51&lt;9999999),1,0)</f>
        <v>0</v>
      </c>
      <c r="N37">
        <f ca="1">IF(AND(Colony!$D51&gt;plots!N$5,Colony!$D51&lt;9999999),1,0)</f>
        <v>0</v>
      </c>
      <c r="O37">
        <f ca="1">IF(AND(Colony!$D51&gt;plots!O$5,Colony!$D51&lt;9999999),1,0)</f>
        <v>0</v>
      </c>
      <c r="P37">
        <f ca="1">IF(AND(Colony!$D51&gt;plots!P$5,Colony!$D51&lt;9999999),1,0)</f>
        <v>0</v>
      </c>
      <c r="Q37">
        <f ca="1">IF(AND(Colony!$D51&gt;plots!Q$5,Colony!$D51&lt;9999999),1,0)</f>
        <v>0</v>
      </c>
      <c r="R37">
        <f ca="1">IF(AND(Colony!$D51&gt;plots!R$5,Colony!$D51&lt;9999999),1,0)</f>
        <v>0</v>
      </c>
      <c r="S37">
        <f ca="1">IF(AND(Colony!$D51&gt;plots!S$5,Colony!$D51&lt;9999999),1,0)</f>
        <v>0</v>
      </c>
      <c r="T37">
        <f ca="1">IF(AND(Colony!$D51&gt;plots!T$5,Colony!$D51&lt;9999999),1,0)</f>
        <v>0</v>
      </c>
      <c r="U37">
        <f ca="1">IF(AND(Colony!$D51&gt;plots!U$5,Colony!$D51&lt;9999999),1,0)</f>
        <v>0</v>
      </c>
      <c r="V37">
        <f ca="1">IF(AND(Colony!$D51&gt;plots!V$5,Colony!$D51&lt;9999999),1,0)</f>
        <v>0</v>
      </c>
      <c r="W37">
        <f ca="1">IF(AND(Colony!$D51&gt;plots!W$5,Colony!$D51&lt;9999999),1,0)</f>
        <v>0</v>
      </c>
      <c r="X37">
        <f ca="1">IF(AND(Colony!$D51&gt;plots!X$5,Colony!$D51&lt;9999999),1,0)</f>
        <v>0</v>
      </c>
      <c r="Y37">
        <f ca="1">IF(AND(Colony!$D51&gt;plots!Y$5,Colony!$D51&lt;9999999),1,0)</f>
        <v>0</v>
      </c>
      <c r="Z37">
        <f ca="1">IF(AND(Colony!$D51&gt;plots!Z$5,Colony!$D51&lt;9999999),1,0)</f>
        <v>0</v>
      </c>
      <c r="AA37">
        <f ca="1">IF(AND(Colony!$D51&gt;plots!AA$5,Colony!$D51&lt;9999999),1,0)</f>
        <v>0</v>
      </c>
      <c r="AB37">
        <f ca="1">IF(AND(Colony!$D51&gt;plots!AB$5,Colony!$D51&lt;9999999),1,0)</f>
        <v>0</v>
      </c>
    </row>
    <row r="38" spans="1:28" x14ac:dyDescent="0.25">
      <c r="A38" s="2" t="str">
        <f>Colony!B56</f>
        <v/>
      </c>
      <c r="B38" s="41" t="str">
        <f>IF(ISBLANK(Colony!G56),"",Colony!G56)</f>
        <v>-</v>
      </c>
      <c r="H38">
        <f ca="1">IF(AND(Colony!$D52&gt;plots!H$5,Colony!$D52&lt;9999999),1,0)</f>
        <v>0</v>
      </c>
      <c r="I38">
        <f ca="1">IF(AND(Colony!$D52&gt;plots!I$5,Colony!$D52&lt;9999999),1,0)</f>
        <v>0</v>
      </c>
      <c r="J38">
        <f ca="1">IF(AND(Colony!$D52&gt;plots!J$5,Colony!$D52&lt;9999999),1,0)</f>
        <v>0</v>
      </c>
      <c r="K38">
        <f ca="1">IF(AND(Colony!$D52&gt;plots!K$5,Colony!$D52&lt;9999999),1,0)</f>
        <v>0</v>
      </c>
      <c r="L38">
        <f ca="1">IF(AND(Colony!$D52&gt;plots!L$5,Colony!$D52&lt;9999999),1,0)</f>
        <v>0</v>
      </c>
      <c r="M38">
        <f ca="1">IF(AND(Colony!$D52&gt;plots!M$5,Colony!$D52&lt;9999999),1,0)</f>
        <v>0</v>
      </c>
      <c r="N38">
        <f ca="1">IF(AND(Colony!$D52&gt;plots!N$5,Colony!$D52&lt;9999999),1,0)</f>
        <v>0</v>
      </c>
      <c r="O38">
        <f ca="1">IF(AND(Colony!$D52&gt;plots!O$5,Colony!$D52&lt;9999999),1,0)</f>
        <v>0</v>
      </c>
      <c r="P38">
        <f ca="1">IF(AND(Colony!$D52&gt;plots!P$5,Colony!$D52&lt;9999999),1,0)</f>
        <v>0</v>
      </c>
      <c r="Q38">
        <f ca="1">IF(AND(Colony!$D52&gt;plots!Q$5,Colony!$D52&lt;9999999),1,0)</f>
        <v>0</v>
      </c>
      <c r="R38">
        <f ca="1">IF(AND(Colony!$D52&gt;plots!R$5,Colony!$D52&lt;9999999),1,0)</f>
        <v>0</v>
      </c>
      <c r="S38">
        <f ca="1">IF(AND(Colony!$D52&gt;plots!S$5,Colony!$D52&lt;9999999),1,0)</f>
        <v>0</v>
      </c>
      <c r="T38">
        <f ca="1">IF(AND(Colony!$D52&gt;plots!T$5,Colony!$D52&lt;9999999),1,0)</f>
        <v>0</v>
      </c>
      <c r="U38">
        <f ca="1">IF(AND(Colony!$D52&gt;plots!U$5,Colony!$D52&lt;9999999),1,0)</f>
        <v>0</v>
      </c>
      <c r="V38">
        <f ca="1">IF(AND(Colony!$D52&gt;plots!V$5,Colony!$D52&lt;9999999),1,0)</f>
        <v>0</v>
      </c>
      <c r="W38">
        <f ca="1">IF(AND(Colony!$D52&gt;plots!W$5,Colony!$D52&lt;9999999),1,0)</f>
        <v>0</v>
      </c>
      <c r="X38">
        <f ca="1">IF(AND(Colony!$D52&gt;plots!X$5,Colony!$D52&lt;9999999),1,0)</f>
        <v>0</v>
      </c>
      <c r="Y38">
        <f ca="1">IF(AND(Colony!$D52&gt;plots!Y$5,Colony!$D52&lt;9999999),1,0)</f>
        <v>0</v>
      </c>
      <c r="Z38">
        <f ca="1">IF(AND(Colony!$D52&gt;plots!Z$5,Colony!$D52&lt;9999999),1,0)</f>
        <v>0</v>
      </c>
      <c r="AA38">
        <f ca="1">IF(AND(Colony!$D52&gt;plots!AA$5,Colony!$D52&lt;9999999),1,0)</f>
        <v>0</v>
      </c>
      <c r="AB38">
        <f ca="1">IF(AND(Colony!$D52&gt;plots!AB$5,Colony!$D52&lt;9999999),1,0)</f>
        <v>0</v>
      </c>
    </row>
    <row r="39" spans="1:28" x14ac:dyDescent="0.25">
      <c r="A39" s="2" t="str">
        <f>Colony!B57</f>
        <v/>
      </c>
      <c r="B39" s="41" t="str">
        <f>IF(ISBLANK(Colony!G57),"",Colony!G57)</f>
        <v>+</v>
      </c>
      <c r="H39">
        <f ca="1">IF(AND(Colony!$D53&gt;plots!H$5,Colony!$D53&lt;9999999),1,0)</f>
        <v>0</v>
      </c>
      <c r="I39">
        <f ca="1">IF(AND(Colony!$D53&gt;plots!I$5,Colony!$D53&lt;9999999),1,0)</f>
        <v>0</v>
      </c>
      <c r="J39">
        <f ca="1">IF(AND(Colony!$D53&gt;plots!J$5,Colony!$D53&lt;9999999),1,0)</f>
        <v>0</v>
      </c>
      <c r="K39">
        <f ca="1">IF(AND(Colony!$D53&gt;plots!K$5,Colony!$D53&lt;9999999),1,0)</f>
        <v>0</v>
      </c>
      <c r="L39">
        <f ca="1">IF(AND(Colony!$D53&gt;plots!L$5,Colony!$D53&lt;9999999),1,0)</f>
        <v>0</v>
      </c>
      <c r="M39">
        <f ca="1">IF(AND(Colony!$D53&gt;plots!M$5,Colony!$D53&lt;9999999),1,0)</f>
        <v>0</v>
      </c>
      <c r="N39">
        <f ca="1">IF(AND(Colony!$D53&gt;plots!N$5,Colony!$D53&lt;9999999),1,0)</f>
        <v>0</v>
      </c>
      <c r="O39">
        <f ca="1">IF(AND(Colony!$D53&gt;plots!O$5,Colony!$D53&lt;9999999),1,0)</f>
        <v>0</v>
      </c>
      <c r="P39">
        <f ca="1">IF(AND(Colony!$D53&gt;plots!P$5,Colony!$D53&lt;9999999),1,0)</f>
        <v>0</v>
      </c>
      <c r="Q39">
        <f ca="1">IF(AND(Colony!$D53&gt;plots!Q$5,Colony!$D53&lt;9999999),1,0)</f>
        <v>0</v>
      </c>
      <c r="R39">
        <f ca="1">IF(AND(Colony!$D53&gt;plots!R$5,Colony!$D53&lt;9999999),1,0)</f>
        <v>0</v>
      </c>
      <c r="S39">
        <f ca="1">IF(AND(Colony!$D53&gt;plots!S$5,Colony!$D53&lt;9999999),1,0)</f>
        <v>0</v>
      </c>
      <c r="T39">
        <f ca="1">IF(AND(Colony!$D53&gt;plots!T$5,Colony!$D53&lt;9999999),1,0)</f>
        <v>0</v>
      </c>
      <c r="U39">
        <f ca="1">IF(AND(Colony!$D53&gt;plots!U$5,Colony!$D53&lt;9999999),1,0)</f>
        <v>0</v>
      </c>
      <c r="V39">
        <f ca="1">IF(AND(Colony!$D53&gt;plots!V$5,Colony!$D53&lt;9999999),1,0)</f>
        <v>0</v>
      </c>
      <c r="W39">
        <f ca="1">IF(AND(Colony!$D53&gt;plots!W$5,Colony!$D53&lt;9999999),1,0)</f>
        <v>0</v>
      </c>
      <c r="X39">
        <f ca="1">IF(AND(Colony!$D53&gt;plots!X$5,Colony!$D53&lt;9999999),1,0)</f>
        <v>0</v>
      </c>
      <c r="Y39">
        <f ca="1">IF(AND(Colony!$D53&gt;plots!Y$5,Colony!$D53&lt;9999999),1,0)</f>
        <v>0</v>
      </c>
      <c r="Z39">
        <f ca="1">IF(AND(Colony!$D53&gt;plots!Z$5,Colony!$D53&lt;9999999),1,0)</f>
        <v>0</v>
      </c>
      <c r="AA39">
        <f ca="1">IF(AND(Colony!$D53&gt;plots!AA$5,Colony!$D53&lt;9999999),1,0)</f>
        <v>0</v>
      </c>
      <c r="AB39">
        <f ca="1">IF(AND(Colony!$D53&gt;plots!AB$5,Colony!$D53&lt;9999999),1,0)</f>
        <v>0</v>
      </c>
    </row>
    <row r="40" spans="1:28" x14ac:dyDescent="0.25">
      <c r="A40" s="2" t="str">
        <f>Colony!B58</f>
        <v/>
      </c>
      <c r="B40" s="41" t="str">
        <f>IF(ISBLANK(Colony!G58),"",Colony!G58)</f>
        <v>-</v>
      </c>
      <c r="H40">
        <f ca="1">IF(AND(Colony!$D54&gt;plots!H$5,Colony!$D54&lt;9999999),1,0)</f>
        <v>0</v>
      </c>
      <c r="I40">
        <f ca="1">IF(AND(Colony!$D54&gt;plots!I$5,Colony!$D54&lt;9999999),1,0)</f>
        <v>0</v>
      </c>
      <c r="J40">
        <f ca="1">IF(AND(Colony!$D54&gt;plots!J$5,Colony!$D54&lt;9999999),1,0)</f>
        <v>0</v>
      </c>
      <c r="K40">
        <f ca="1">IF(AND(Colony!$D54&gt;plots!K$5,Colony!$D54&lt;9999999),1,0)</f>
        <v>0</v>
      </c>
      <c r="L40">
        <f ca="1">IF(AND(Colony!$D54&gt;plots!L$5,Colony!$D54&lt;9999999),1,0)</f>
        <v>0</v>
      </c>
      <c r="M40">
        <f ca="1">IF(AND(Colony!$D54&gt;plots!M$5,Colony!$D54&lt;9999999),1,0)</f>
        <v>0</v>
      </c>
      <c r="N40">
        <f ca="1">IF(AND(Colony!$D54&gt;plots!N$5,Colony!$D54&lt;9999999),1,0)</f>
        <v>0</v>
      </c>
      <c r="O40">
        <f ca="1">IF(AND(Colony!$D54&gt;plots!O$5,Colony!$D54&lt;9999999),1,0)</f>
        <v>0</v>
      </c>
      <c r="P40">
        <f ca="1">IF(AND(Colony!$D54&gt;plots!P$5,Colony!$D54&lt;9999999),1,0)</f>
        <v>0</v>
      </c>
      <c r="Q40">
        <f ca="1">IF(AND(Colony!$D54&gt;plots!Q$5,Colony!$D54&lt;9999999),1,0)</f>
        <v>0</v>
      </c>
      <c r="R40">
        <f ca="1">IF(AND(Colony!$D54&gt;plots!R$5,Colony!$D54&lt;9999999),1,0)</f>
        <v>0</v>
      </c>
      <c r="S40">
        <f ca="1">IF(AND(Colony!$D54&gt;plots!S$5,Colony!$D54&lt;9999999),1,0)</f>
        <v>0</v>
      </c>
      <c r="T40">
        <f ca="1">IF(AND(Colony!$D54&gt;plots!T$5,Colony!$D54&lt;9999999),1,0)</f>
        <v>0</v>
      </c>
      <c r="U40">
        <f ca="1">IF(AND(Colony!$D54&gt;plots!U$5,Colony!$D54&lt;9999999),1,0)</f>
        <v>0</v>
      </c>
      <c r="V40">
        <f ca="1">IF(AND(Colony!$D54&gt;plots!V$5,Colony!$D54&lt;9999999),1,0)</f>
        <v>0</v>
      </c>
      <c r="W40">
        <f ca="1">IF(AND(Colony!$D54&gt;plots!W$5,Colony!$D54&lt;9999999),1,0)</f>
        <v>0</v>
      </c>
      <c r="X40">
        <f ca="1">IF(AND(Colony!$D54&gt;plots!X$5,Colony!$D54&lt;9999999),1,0)</f>
        <v>0</v>
      </c>
      <c r="Y40">
        <f ca="1">IF(AND(Colony!$D54&gt;plots!Y$5,Colony!$D54&lt;9999999),1,0)</f>
        <v>0</v>
      </c>
      <c r="Z40">
        <f ca="1">IF(AND(Colony!$D54&gt;plots!Z$5,Colony!$D54&lt;9999999),1,0)</f>
        <v>0</v>
      </c>
      <c r="AA40">
        <f ca="1">IF(AND(Colony!$D54&gt;plots!AA$5,Colony!$D54&lt;9999999),1,0)</f>
        <v>0</v>
      </c>
      <c r="AB40">
        <f ca="1">IF(AND(Colony!$D54&gt;plots!AB$5,Colony!$D54&lt;9999999),1,0)</f>
        <v>0</v>
      </c>
    </row>
    <row r="41" spans="1:28" x14ac:dyDescent="0.25">
      <c r="A41" s="2" t="str">
        <f>Colony!B59</f>
        <v/>
      </c>
      <c r="B41" s="41" t="str">
        <f>IF(ISBLANK(Colony!G59),"",Colony!G59)</f>
        <v>+</v>
      </c>
      <c r="H41">
        <f ca="1">IF(AND(Colony!$D55&gt;plots!H$5,Colony!$D55&lt;9999999),1,0)</f>
        <v>0</v>
      </c>
      <c r="I41">
        <f ca="1">IF(AND(Colony!$D55&gt;plots!I$5,Colony!$D55&lt;9999999),1,0)</f>
        <v>0</v>
      </c>
      <c r="J41">
        <f ca="1">IF(AND(Colony!$D55&gt;plots!J$5,Colony!$D55&lt;9999999),1,0)</f>
        <v>0</v>
      </c>
      <c r="K41">
        <f ca="1">IF(AND(Colony!$D55&gt;plots!K$5,Colony!$D55&lt;9999999),1,0)</f>
        <v>0</v>
      </c>
      <c r="L41">
        <f ca="1">IF(AND(Colony!$D55&gt;plots!L$5,Colony!$D55&lt;9999999),1,0)</f>
        <v>0</v>
      </c>
      <c r="M41">
        <f ca="1">IF(AND(Colony!$D55&gt;plots!M$5,Colony!$D55&lt;9999999),1,0)</f>
        <v>0</v>
      </c>
      <c r="N41">
        <f ca="1">IF(AND(Colony!$D55&gt;plots!N$5,Colony!$D55&lt;9999999),1,0)</f>
        <v>0</v>
      </c>
      <c r="O41">
        <f ca="1">IF(AND(Colony!$D55&gt;plots!O$5,Colony!$D55&lt;9999999),1,0)</f>
        <v>0</v>
      </c>
      <c r="P41">
        <f ca="1">IF(AND(Colony!$D55&gt;plots!P$5,Colony!$D55&lt;9999999),1,0)</f>
        <v>0</v>
      </c>
      <c r="Q41">
        <f ca="1">IF(AND(Colony!$D55&gt;plots!Q$5,Colony!$D55&lt;9999999),1,0)</f>
        <v>0</v>
      </c>
      <c r="R41">
        <f ca="1">IF(AND(Colony!$D55&gt;plots!R$5,Colony!$D55&lt;9999999),1,0)</f>
        <v>0</v>
      </c>
      <c r="S41">
        <f ca="1">IF(AND(Colony!$D55&gt;plots!S$5,Colony!$D55&lt;9999999),1,0)</f>
        <v>0</v>
      </c>
      <c r="T41">
        <f ca="1">IF(AND(Colony!$D55&gt;plots!T$5,Colony!$D55&lt;9999999),1,0)</f>
        <v>0</v>
      </c>
      <c r="U41">
        <f ca="1">IF(AND(Colony!$D55&gt;plots!U$5,Colony!$D55&lt;9999999),1,0)</f>
        <v>0</v>
      </c>
      <c r="V41">
        <f ca="1">IF(AND(Colony!$D55&gt;plots!V$5,Colony!$D55&lt;9999999),1,0)</f>
        <v>0</v>
      </c>
      <c r="W41">
        <f ca="1">IF(AND(Colony!$D55&gt;plots!W$5,Colony!$D55&lt;9999999),1,0)</f>
        <v>0</v>
      </c>
      <c r="X41">
        <f ca="1">IF(AND(Colony!$D55&gt;plots!X$5,Colony!$D55&lt;9999999),1,0)</f>
        <v>0</v>
      </c>
      <c r="Y41">
        <f ca="1">IF(AND(Colony!$D55&gt;plots!Y$5,Colony!$D55&lt;9999999),1,0)</f>
        <v>0</v>
      </c>
      <c r="Z41">
        <f ca="1">IF(AND(Colony!$D55&gt;plots!Z$5,Colony!$D55&lt;9999999),1,0)</f>
        <v>0</v>
      </c>
      <c r="AA41">
        <f ca="1">IF(AND(Colony!$D55&gt;plots!AA$5,Colony!$D55&lt;9999999),1,0)</f>
        <v>0</v>
      </c>
      <c r="AB41">
        <f ca="1">IF(AND(Colony!$D55&gt;plots!AB$5,Colony!$D55&lt;9999999),1,0)</f>
        <v>0</v>
      </c>
    </row>
    <row r="42" spans="1:28" x14ac:dyDescent="0.25">
      <c r="A42" s="2" t="str">
        <f>Colony!B60</f>
        <v/>
      </c>
      <c r="B42" s="41" t="str">
        <f>IF(ISBLANK(Colony!G60),"",Colony!G60)</f>
        <v>+</v>
      </c>
      <c r="H42">
        <f ca="1">IF(AND(Colony!$D56&gt;plots!H$5,Colony!$D56&lt;9999999),1,0)</f>
        <v>0</v>
      </c>
      <c r="I42">
        <f ca="1">IF(AND(Colony!$D56&gt;plots!I$5,Colony!$D56&lt;9999999),1,0)</f>
        <v>0</v>
      </c>
      <c r="J42">
        <f ca="1">IF(AND(Colony!$D56&gt;plots!J$5,Colony!$D56&lt;9999999),1,0)</f>
        <v>0</v>
      </c>
      <c r="K42">
        <f ca="1">IF(AND(Colony!$D56&gt;plots!K$5,Colony!$D56&lt;9999999),1,0)</f>
        <v>0</v>
      </c>
      <c r="L42">
        <f ca="1">IF(AND(Colony!$D56&gt;plots!L$5,Colony!$D56&lt;9999999),1,0)</f>
        <v>0</v>
      </c>
      <c r="M42">
        <f ca="1">IF(AND(Colony!$D56&gt;plots!M$5,Colony!$D56&lt;9999999),1,0)</f>
        <v>0</v>
      </c>
      <c r="N42">
        <f ca="1">IF(AND(Colony!$D56&gt;plots!N$5,Colony!$D56&lt;9999999),1,0)</f>
        <v>0</v>
      </c>
      <c r="O42">
        <f ca="1">IF(AND(Colony!$D56&gt;plots!O$5,Colony!$D56&lt;9999999),1,0)</f>
        <v>0</v>
      </c>
      <c r="P42">
        <f ca="1">IF(AND(Colony!$D56&gt;plots!P$5,Colony!$D56&lt;9999999),1,0)</f>
        <v>0</v>
      </c>
      <c r="Q42">
        <f ca="1">IF(AND(Colony!$D56&gt;plots!Q$5,Colony!$D56&lt;9999999),1,0)</f>
        <v>0</v>
      </c>
      <c r="R42">
        <f ca="1">IF(AND(Colony!$D56&gt;plots!R$5,Colony!$D56&lt;9999999),1,0)</f>
        <v>0</v>
      </c>
      <c r="S42">
        <f ca="1">IF(AND(Colony!$D56&gt;plots!S$5,Colony!$D56&lt;9999999),1,0)</f>
        <v>0</v>
      </c>
      <c r="T42">
        <f ca="1">IF(AND(Colony!$D56&gt;plots!T$5,Colony!$D56&lt;9999999),1,0)</f>
        <v>0</v>
      </c>
      <c r="U42">
        <f ca="1">IF(AND(Colony!$D56&gt;plots!U$5,Colony!$D56&lt;9999999),1,0)</f>
        <v>0</v>
      </c>
      <c r="V42">
        <f ca="1">IF(AND(Colony!$D56&gt;plots!V$5,Colony!$D56&lt;9999999),1,0)</f>
        <v>0</v>
      </c>
      <c r="W42">
        <f ca="1">IF(AND(Colony!$D56&gt;plots!W$5,Colony!$D56&lt;9999999),1,0)</f>
        <v>0</v>
      </c>
      <c r="X42">
        <f ca="1">IF(AND(Colony!$D56&gt;plots!X$5,Colony!$D56&lt;9999999),1,0)</f>
        <v>0</v>
      </c>
      <c r="Y42">
        <f ca="1">IF(AND(Colony!$D56&gt;plots!Y$5,Colony!$D56&lt;9999999),1,0)</f>
        <v>0</v>
      </c>
      <c r="Z42">
        <f ca="1">IF(AND(Colony!$D56&gt;plots!Z$5,Colony!$D56&lt;9999999),1,0)</f>
        <v>0</v>
      </c>
      <c r="AA42">
        <f ca="1">IF(AND(Colony!$D56&gt;plots!AA$5,Colony!$D56&lt;9999999),1,0)</f>
        <v>0</v>
      </c>
      <c r="AB42">
        <f ca="1">IF(AND(Colony!$D56&gt;plots!AB$5,Colony!$D56&lt;9999999),1,0)</f>
        <v>0</v>
      </c>
    </row>
    <row r="43" spans="1:28" x14ac:dyDescent="0.25">
      <c r="A43" s="2" t="str">
        <f>Colony!B61</f>
        <v/>
      </c>
      <c r="B43" s="41" t="str">
        <f>IF(ISBLANK(Colony!G61),"",Colony!G61)</f>
        <v>+</v>
      </c>
      <c r="H43">
        <f ca="1">IF(AND(Colony!$D57&gt;plots!H$5,Colony!$D57&lt;9999999),1,0)</f>
        <v>0</v>
      </c>
      <c r="I43">
        <f ca="1">IF(AND(Colony!$D57&gt;plots!I$5,Colony!$D57&lt;9999999),1,0)</f>
        <v>0</v>
      </c>
      <c r="J43">
        <f ca="1">IF(AND(Colony!$D57&gt;plots!J$5,Colony!$D57&lt;9999999),1,0)</f>
        <v>0</v>
      </c>
      <c r="K43">
        <f ca="1">IF(AND(Colony!$D57&gt;plots!K$5,Colony!$D57&lt;9999999),1,0)</f>
        <v>0</v>
      </c>
      <c r="L43">
        <f ca="1">IF(AND(Colony!$D57&gt;plots!L$5,Colony!$D57&lt;9999999),1,0)</f>
        <v>0</v>
      </c>
      <c r="M43">
        <f ca="1">IF(AND(Colony!$D57&gt;plots!M$5,Colony!$D57&lt;9999999),1,0)</f>
        <v>0</v>
      </c>
      <c r="N43">
        <f ca="1">IF(AND(Colony!$D57&gt;plots!N$5,Colony!$D57&lt;9999999),1,0)</f>
        <v>0</v>
      </c>
      <c r="O43">
        <f ca="1">IF(AND(Colony!$D57&gt;plots!O$5,Colony!$D57&lt;9999999),1,0)</f>
        <v>0</v>
      </c>
      <c r="P43">
        <f ca="1">IF(AND(Colony!$D57&gt;plots!P$5,Colony!$D57&lt;9999999),1,0)</f>
        <v>0</v>
      </c>
      <c r="Q43">
        <f ca="1">IF(AND(Colony!$D57&gt;plots!Q$5,Colony!$D57&lt;9999999),1,0)</f>
        <v>0</v>
      </c>
      <c r="R43">
        <f ca="1">IF(AND(Colony!$D57&gt;plots!R$5,Colony!$D57&lt;9999999),1,0)</f>
        <v>0</v>
      </c>
      <c r="S43">
        <f ca="1">IF(AND(Colony!$D57&gt;plots!S$5,Colony!$D57&lt;9999999),1,0)</f>
        <v>0</v>
      </c>
      <c r="T43">
        <f ca="1">IF(AND(Colony!$D57&gt;plots!T$5,Colony!$D57&lt;9999999),1,0)</f>
        <v>0</v>
      </c>
      <c r="U43">
        <f ca="1">IF(AND(Colony!$D57&gt;plots!U$5,Colony!$D57&lt;9999999),1,0)</f>
        <v>0</v>
      </c>
      <c r="V43">
        <f ca="1">IF(AND(Colony!$D57&gt;plots!V$5,Colony!$D57&lt;9999999),1,0)</f>
        <v>0</v>
      </c>
      <c r="W43">
        <f ca="1">IF(AND(Colony!$D57&gt;plots!W$5,Colony!$D57&lt;9999999),1,0)</f>
        <v>0</v>
      </c>
      <c r="X43">
        <f ca="1">IF(AND(Colony!$D57&gt;plots!X$5,Colony!$D57&lt;9999999),1,0)</f>
        <v>0</v>
      </c>
      <c r="Y43">
        <f ca="1">IF(AND(Colony!$D57&gt;plots!Y$5,Colony!$D57&lt;9999999),1,0)</f>
        <v>0</v>
      </c>
      <c r="Z43">
        <f ca="1">IF(AND(Colony!$D57&gt;plots!Z$5,Colony!$D57&lt;9999999),1,0)</f>
        <v>0</v>
      </c>
      <c r="AA43">
        <f ca="1">IF(AND(Colony!$D57&gt;plots!AA$5,Colony!$D57&lt;9999999),1,0)</f>
        <v>0</v>
      </c>
      <c r="AB43">
        <f ca="1">IF(AND(Colony!$D57&gt;plots!AB$5,Colony!$D57&lt;9999999),1,0)</f>
        <v>0</v>
      </c>
    </row>
    <row r="44" spans="1:28" x14ac:dyDescent="0.25">
      <c r="A44" s="2" t="str">
        <f>Colony!B62</f>
        <v/>
      </c>
      <c r="B44" s="41" t="str">
        <f>IF(ISBLANK(Colony!G62),"",Colony!G62)</f>
        <v>-</v>
      </c>
      <c r="H44">
        <f ca="1">IF(AND(Colony!$D58&gt;plots!H$5,Colony!$D58&lt;9999999),1,0)</f>
        <v>1</v>
      </c>
      <c r="I44">
        <f ca="1">IF(AND(Colony!$D58&gt;plots!I$5,Colony!$D58&lt;9999999),1,0)</f>
        <v>1</v>
      </c>
      <c r="J44">
        <f ca="1">IF(AND(Colony!$D58&gt;plots!J$5,Colony!$D58&lt;9999999),1,0)</f>
        <v>1</v>
      </c>
      <c r="K44">
        <f ca="1">IF(AND(Colony!$D58&gt;plots!K$5,Colony!$D58&lt;9999999),1,0)</f>
        <v>1</v>
      </c>
      <c r="L44">
        <f ca="1">IF(AND(Colony!$D58&gt;plots!L$5,Colony!$D58&lt;9999999),1,0)</f>
        <v>1</v>
      </c>
      <c r="M44">
        <f ca="1">IF(AND(Colony!$D58&gt;plots!M$5,Colony!$D58&lt;9999999),1,0)</f>
        <v>1</v>
      </c>
      <c r="N44">
        <f ca="1">IF(AND(Colony!$D58&gt;plots!N$5,Colony!$D58&lt;9999999),1,0)</f>
        <v>1</v>
      </c>
      <c r="O44">
        <f ca="1">IF(AND(Colony!$D58&gt;plots!O$5,Colony!$D58&lt;9999999),1,0)</f>
        <v>1</v>
      </c>
      <c r="P44">
        <f ca="1">IF(AND(Colony!$D58&gt;plots!P$5,Colony!$D58&lt;9999999),1,0)</f>
        <v>1</v>
      </c>
      <c r="Q44">
        <f ca="1">IF(AND(Colony!$D58&gt;plots!Q$5,Colony!$D58&lt;9999999),1,0)</f>
        <v>1</v>
      </c>
      <c r="R44">
        <f ca="1">IF(AND(Colony!$D58&gt;plots!R$5,Colony!$D58&lt;9999999),1,0)</f>
        <v>1</v>
      </c>
      <c r="S44">
        <f ca="1">IF(AND(Colony!$D58&gt;plots!S$5,Colony!$D58&lt;9999999),1,0)</f>
        <v>1</v>
      </c>
      <c r="T44">
        <f ca="1">IF(AND(Colony!$D58&gt;plots!T$5,Colony!$D58&lt;9999999),1,0)</f>
        <v>1</v>
      </c>
      <c r="U44">
        <f ca="1">IF(AND(Colony!$D58&gt;plots!U$5,Colony!$D58&lt;9999999),1,0)</f>
        <v>1</v>
      </c>
      <c r="V44">
        <f ca="1">IF(AND(Colony!$D58&gt;plots!V$5,Colony!$D58&lt;9999999),1,0)</f>
        <v>1</v>
      </c>
      <c r="W44">
        <f ca="1">IF(AND(Colony!$D58&gt;plots!W$5,Colony!$D58&lt;9999999),1,0)</f>
        <v>1</v>
      </c>
      <c r="X44">
        <f ca="1">IF(AND(Colony!$D58&gt;plots!X$5,Colony!$D58&lt;9999999),1,0)</f>
        <v>1</v>
      </c>
      <c r="Y44">
        <f ca="1">IF(AND(Colony!$D58&gt;plots!Y$5,Colony!$D58&lt;9999999),1,0)</f>
        <v>1</v>
      </c>
      <c r="Z44">
        <f ca="1">IF(AND(Colony!$D58&gt;plots!Z$5,Colony!$D58&lt;9999999),1,0)</f>
        <v>1</v>
      </c>
      <c r="AA44">
        <f ca="1">IF(AND(Colony!$D58&gt;plots!AA$5,Colony!$D58&lt;9999999),1,0)</f>
        <v>1</v>
      </c>
      <c r="AB44">
        <f ca="1">IF(AND(Colony!$D58&gt;plots!AB$5,Colony!$D58&lt;9999999),1,0)</f>
        <v>1</v>
      </c>
    </row>
    <row r="45" spans="1:28" x14ac:dyDescent="0.25">
      <c r="A45" s="2" t="str">
        <f>Colony!B63</f>
        <v/>
      </c>
      <c r="B45" s="41" t="str">
        <f>IF(ISBLANK(Colony!G63),"",Colony!G63)</f>
        <v>-</v>
      </c>
      <c r="H45">
        <f ca="1">IF(AND(Colony!$D59&gt;plots!H$5,Colony!$D59&lt;9999999),1,0)</f>
        <v>0</v>
      </c>
      <c r="I45">
        <f ca="1">IF(AND(Colony!$D59&gt;plots!I$5,Colony!$D59&lt;9999999),1,0)</f>
        <v>0</v>
      </c>
      <c r="J45">
        <f ca="1">IF(AND(Colony!$D59&gt;plots!J$5,Colony!$D59&lt;9999999),1,0)</f>
        <v>0</v>
      </c>
      <c r="K45">
        <f ca="1">IF(AND(Colony!$D59&gt;plots!K$5,Colony!$D59&lt;9999999),1,0)</f>
        <v>0</v>
      </c>
      <c r="L45">
        <f ca="1">IF(AND(Colony!$D59&gt;plots!L$5,Colony!$D59&lt;9999999),1,0)</f>
        <v>0</v>
      </c>
      <c r="M45">
        <f ca="1">IF(AND(Colony!$D59&gt;plots!M$5,Colony!$D59&lt;9999999),1,0)</f>
        <v>0</v>
      </c>
      <c r="N45">
        <f ca="1">IF(AND(Colony!$D59&gt;plots!N$5,Colony!$D59&lt;9999999),1,0)</f>
        <v>0</v>
      </c>
      <c r="O45">
        <f ca="1">IF(AND(Colony!$D59&gt;plots!O$5,Colony!$D59&lt;9999999),1,0)</f>
        <v>0</v>
      </c>
      <c r="P45">
        <f ca="1">IF(AND(Colony!$D59&gt;plots!P$5,Colony!$D59&lt;9999999),1,0)</f>
        <v>0</v>
      </c>
      <c r="Q45">
        <f ca="1">IF(AND(Colony!$D59&gt;plots!Q$5,Colony!$D59&lt;9999999),1,0)</f>
        <v>0</v>
      </c>
      <c r="R45">
        <f ca="1">IF(AND(Colony!$D59&gt;plots!R$5,Colony!$D59&lt;9999999),1,0)</f>
        <v>0</v>
      </c>
      <c r="S45">
        <f ca="1">IF(AND(Colony!$D59&gt;plots!S$5,Colony!$D59&lt;9999999),1,0)</f>
        <v>0</v>
      </c>
      <c r="T45">
        <f ca="1">IF(AND(Colony!$D59&gt;plots!T$5,Colony!$D59&lt;9999999),1,0)</f>
        <v>0</v>
      </c>
      <c r="U45">
        <f ca="1">IF(AND(Colony!$D59&gt;plots!U$5,Colony!$D59&lt;9999999),1,0)</f>
        <v>0</v>
      </c>
      <c r="V45">
        <f ca="1">IF(AND(Colony!$D59&gt;plots!V$5,Colony!$D59&lt;9999999),1,0)</f>
        <v>0</v>
      </c>
      <c r="W45">
        <f ca="1">IF(AND(Colony!$D59&gt;plots!W$5,Colony!$D59&lt;9999999),1,0)</f>
        <v>0</v>
      </c>
      <c r="X45">
        <f ca="1">IF(AND(Colony!$D59&gt;plots!X$5,Colony!$D59&lt;9999999),1,0)</f>
        <v>0</v>
      </c>
      <c r="Y45">
        <f ca="1">IF(AND(Colony!$D59&gt;plots!Y$5,Colony!$D59&lt;9999999),1,0)</f>
        <v>0</v>
      </c>
      <c r="Z45">
        <f ca="1">IF(AND(Colony!$D59&gt;plots!Z$5,Colony!$D59&lt;9999999),1,0)</f>
        <v>0</v>
      </c>
      <c r="AA45">
        <f ca="1">IF(AND(Colony!$D59&gt;plots!AA$5,Colony!$D59&lt;9999999),1,0)</f>
        <v>0</v>
      </c>
      <c r="AB45">
        <f ca="1">IF(AND(Colony!$D59&gt;plots!AB$5,Colony!$D59&lt;9999999),1,0)</f>
        <v>0</v>
      </c>
    </row>
    <row r="46" spans="1:28" x14ac:dyDescent="0.25">
      <c r="A46" s="2" t="str">
        <f>Colony!B64</f>
        <v/>
      </c>
      <c r="B46" s="41" t="str">
        <f>IF(ISBLANK(Colony!G64),"",Colony!G64)</f>
        <v>+</v>
      </c>
      <c r="H46">
        <f ca="1">IF(AND(Colony!$D60&gt;plots!H$5,Colony!$D60&lt;9999999),1,0)</f>
        <v>0</v>
      </c>
      <c r="I46">
        <f ca="1">IF(AND(Colony!$D60&gt;plots!I$5,Colony!$D60&lt;9999999),1,0)</f>
        <v>0</v>
      </c>
      <c r="J46">
        <f ca="1">IF(AND(Colony!$D60&gt;plots!J$5,Colony!$D60&lt;9999999),1,0)</f>
        <v>0</v>
      </c>
      <c r="K46">
        <f ca="1">IF(AND(Colony!$D60&gt;plots!K$5,Colony!$D60&lt;9999999),1,0)</f>
        <v>0</v>
      </c>
      <c r="L46">
        <f ca="1">IF(AND(Colony!$D60&gt;plots!L$5,Colony!$D60&lt;9999999),1,0)</f>
        <v>0</v>
      </c>
      <c r="M46">
        <f ca="1">IF(AND(Colony!$D60&gt;plots!M$5,Colony!$D60&lt;9999999),1,0)</f>
        <v>0</v>
      </c>
      <c r="N46">
        <f ca="1">IF(AND(Colony!$D60&gt;plots!N$5,Colony!$D60&lt;9999999),1,0)</f>
        <v>0</v>
      </c>
      <c r="O46">
        <f ca="1">IF(AND(Colony!$D60&gt;plots!O$5,Colony!$D60&lt;9999999),1,0)</f>
        <v>0</v>
      </c>
      <c r="P46">
        <f ca="1">IF(AND(Colony!$D60&gt;plots!P$5,Colony!$D60&lt;9999999),1,0)</f>
        <v>0</v>
      </c>
      <c r="Q46">
        <f ca="1">IF(AND(Colony!$D60&gt;plots!Q$5,Colony!$D60&lt;9999999),1,0)</f>
        <v>0</v>
      </c>
      <c r="R46">
        <f ca="1">IF(AND(Colony!$D60&gt;plots!R$5,Colony!$D60&lt;9999999),1,0)</f>
        <v>0</v>
      </c>
      <c r="S46">
        <f ca="1">IF(AND(Colony!$D60&gt;plots!S$5,Colony!$D60&lt;9999999),1,0)</f>
        <v>0</v>
      </c>
      <c r="T46">
        <f ca="1">IF(AND(Colony!$D60&gt;plots!T$5,Colony!$D60&lt;9999999),1,0)</f>
        <v>0</v>
      </c>
      <c r="U46">
        <f ca="1">IF(AND(Colony!$D60&gt;plots!U$5,Colony!$D60&lt;9999999),1,0)</f>
        <v>0</v>
      </c>
      <c r="V46">
        <f ca="1">IF(AND(Colony!$D60&gt;plots!V$5,Colony!$D60&lt;9999999),1,0)</f>
        <v>0</v>
      </c>
      <c r="W46">
        <f ca="1">IF(AND(Colony!$D60&gt;plots!W$5,Colony!$D60&lt;9999999),1,0)</f>
        <v>0</v>
      </c>
      <c r="X46">
        <f ca="1">IF(AND(Colony!$D60&gt;plots!X$5,Colony!$D60&lt;9999999),1,0)</f>
        <v>0</v>
      </c>
      <c r="Y46">
        <f ca="1">IF(AND(Colony!$D60&gt;plots!Y$5,Colony!$D60&lt;9999999),1,0)</f>
        <v>0</v>
      </c>
      <c r="Z46">
        <f ca="1">IF(AND(Colony!$D60&gt;plots!Z$5,Colony!$D60&lt;9999999),1,0)</f>
        <v>0</v>
      </c>
      <c r="AA46">
        <f ca="1">IF(AND(Colony!$D60&gt;plots!AA$5,Colony!$D60&lt;9999999),1,0)</f>
        <v>0</v>
      </c>
      <c r="AB46">
        <f ca="1">IF(AND(Colony!$D60&gt;plots!AB$5,Colony!$D60&lt;9999999),1,0)</f>
        <v>0</v>
      </c>
    </row>
    <row r="47" spans="1:28" x14ac:dyDescent="0.25">
      <c r="A47" s="2" t="str">
        <f>Colony!B65</f>
        <v/>
      </c>
      <c r="B47" s="41" t="str">
        <f>IF(ISBLANK(Colony!G65),"",Colony!G65)</f>
        <v>-</v>
      </c>
      <c r="H47">
        <f ca="1">IF(AND(Colony!$D61&gt;plots!H$5,Colony!$D61&lt;9999999),1,0)</f>
        <v>0</v>
      </c>
      <c r="I47">
        <f ca="1">IF(AND(Colony!$D61&gt;plots!I$5,Colony!$D61&lt;9999999),1,0)</f>
        <v>0</v>
      </c>
      <c r="J47">
        <f ca="1">IF(AND(Colony!$D61&gt;plots!J$5,Colony!$D61&lt;9999999),1,0)</f>
        <v>0</v>
      </c>
      <c r="K47">
        <f ca="1">IF(AND(Colony!$D61&gt;plots!K$5,Colony!$D61&lt;9999999),1,0)</f>
        <v>0</v>
      </c>
      <c r="L47">
        <f ca="1">IF(AND(Colony!$D61&gt;plots!L$5,Colony!$D61&lt;9999999),1,0)</f>
        <v>0</v>
      </c>
      <c r="M47">
        <f ca="1">IF(AND(Colony!$D61&gt;plots!M$5,Colony!$D61&lt;9999999),1,0)</f>
        <v>0</v>
      </c>
      <c r="N47">
        <f ca="1">IF(AND(Colony!$D61&gt;plots!N$5,Colony!$D61&lt;9999999),1,0)</f>
        <v>0</v>
      </c>
      <c r="O47">
        <f ca="1">IF(AND(Colony!$D61&gt;plots!O$5,Colony!$D61&lt;9999999),1,0)</f>
        <v>0</v>
      </c>
      <c r="P47">
        <f ca="1">IF(AND(Colony!$D61&gt;plots!P$5,Colony!$D61&lt;9999999),1,0)</f>
        <v>0</v>
      </c>
      <c r="Q47">
        <f ca="1">IF(AND(Colony!$D61&gt;plots!Q$5,Colony!$D61&lt;9999999),1,0)</f>
        <v>0</v>
      </c>
      <c r="R47">
        <f ca="1">IF(AND(Colony!$D61&gt;plots!R$5,Colony!$D61&lt;9999999),1,0)</f>
        <v>0</v>
      </c>
      <c r="S47">
        <f ca="1">IF(AND(Colony!$D61&gt;plots!S$5,Colony!$D61&lt;9999999),1,0)</f>
        <v>0</v>
      </c>
      <c r="T47">
        <f ca="1">IF(AND(Colony!$D61&gt;plots!T$5,Colony!$D61&lt;9999999),1,0)</f>
        <v>0</v>
      </c>
      <c r="U47">
        <f ca="1">IF(AND(Colony!$D61&gt;plots!U$5,Colony!$D61&lt;9999999),1,0)</f>
        <v>0</v>
      </c>
      <c r="V47">
        <f ca="1">IF(AND(Colony!$D61&gt;plots!V$5,Colony!$D61&lt;9999999),1,0)</f>
        <v>0</v>
      </c>
      <c r="W47">
        <f ca="1">IF(AND(Colony!$D61&gt;plots!W$5,Colony!$D61&lt;9999999),1,0)</f>
        <v>0</v>
      </c>
      <c r="X47">
        <f ca="1">IF(AND(Colony!$D61&gt;plots!X$5,Colony!$D61&lt;9999999),1,0)</f>
        <v>0</v>
      </c>
      <c r="Y47">
        <f ca="1">IF(AND(Colony!$D61&gt;plots!Y$5,Colony!$D61&lt;9999999),1,0)</f>
        <v>0</v>
      </c>
      <c r="Z47">
        <f ca="1">IF(AND(Colony!$D61&gt;plots!Z$5,Colony!$D61&lt;9999999),1,0)</f>
        <v>0</v>
      </c>
      <c r="AA47">
        <f ca="1">IF(AND(Colony!$D61&gt;plots!AA$5,Colony!$D61&lt;9999999),1,0)</f>
        <v>0</v>
      </c>
      <c r="AB47">
        <f ca="1">IF(AND(Colony!$D61&gt;plots!AB$5,Colony!$D61&lt;9999999),1,0)</f>
        <v>0</v>
      </c>
    </row>
    <row r="48" spans="1:28" x14ac:dyDescent="0.25">
      <c r="A48" s="2" t="str">
        <f>Colony!B66</f>
        <v/>
      </c>
      <c r="B48" s="41" t="str">
        <f>IF(ISBLANK(Colony!G66),"",Colony!G66)</f>
        <v>+</v>
      </c>
      <c r="H48">
        <f ca="1">IF(AND(Colony!$D62&gt;plots!H$5,Colony!$D62&lt;9999999),1,0)</f>
        <v>0</v>
      </c>
      <c r="I48">
        <f ca="1">IF(AND(Colony!$D62&gt;plots!I$5,Colony!$D62&lt;9999999),1,0)</f>
        <v>0</v>
      </c>
      <c r="J48">
        <f ca="1">IF(AND(Colony!$D62&gt;plots!J$5,Colony!$D62&lt;9999999),1,0)</f>
        <v>0</v>
      </c>
      <c r="K48">
        <f ca="1">IF(AND(Colony!$D62&gt;plots!K$5,Colony!$D62&lt;9999999),1,0)</f>
        <v>0</v>
      </c>
      <c r="L48">
        <f ca="1">IF(AND(Colony!$D62&gt;plots!L$5,Colony!$D62&lt;9999999),1,0)</f>
        <v>0</v>
      </c>
      <c r="M48">
        <f ca="1">IF(AND(Colony!$D62&gt;plots!M$5,Colony!$D62&lt;9999999),1,0)</f>
        <v>0</v>
      </c>
      <c r="N48">
        <f ca="1">IF(AND(Colony!$D62&gt;plots!N$5,Colony!$D62&lt;9999999),1,0)</f>
        <v>0</v>
      </c>
      <c r="O48">
        <f ca="1">IF(AND(Colony!$D62&gt;plots!O$5,Colony!$D62&lt;9999999),1,0)</f>
        <v>0</v>
      </c>
      <c r="P48">
        <f ca="1">IF(AND(Colony!$D62&gt;plots!P$5,Colony!$D62&lt;9999999),1,0)</f>
        <v>0</v>
      </c>
      <c r="Q48">
        <f ca="1">IF(AND(Colony!$D62&gt;plots!Q$5,Colony!$D62&lt;9999999),1,0)</f>
        <v>0</v>
      </c>
      <c r="R48">
        <f ca="1">IF(AND(Colony!$D62&gt;plots!R$5,Colony!$D62&lt;9999999),1,0)</f>
        <v>0</v>
      </c>
      <c r="S48">
        <f ca="1">IF(AND(Colony!$D62&gt;plots!S$5,Colony!$D62&lt;9999999),1,0)</f>
        <v>0</v>
      </c>
      <c r="T48">
        <f ca="1">IF(AND(Colony!$D62&gt;plots!T$5,Colony!$D62&lt;9999999),1,0)</f>
        <v>0</v>
      </c>
      <c r="U48">
        <f ca="1">IF(AND(Colony!$D62&gt;plots!U$5,Colony!$D62&lt;9999999),1,0)</f>
        <v>0</v>
      </c>
      <c r="V48">
        <f ca="1">IF(AND(Colony!$D62&gt;plots!V$5,Colony!$D62&lt;9999999),1,0)</f>
        <v>0</v>
      </c>
      <c r="W48">
        <f ca="1">IF(AND(Colony!$D62&gt;plots!W$5,Colony!$D62&lt;9999999),1,0)</f>
        <v>0</v>
      </c>
      <c r="X48">
        <f ca="1">IF(AND(Colony!$D62&gt;plots!X$5,Colony!$D62&lt;9999999),1,0)</f>
        <v>0</v>
      </c>
      <c r="Y48">
        <f ca="1">IF(AND(Colony!$D62&gt;plots!Y$5,Colony!$D62&lt;9999999),1,0)</f>
        <v>0</v>
      </c>
      <c r="Z48">
        <f ca="1">IF(AND(Colony!$D62&gt;plots!Z$5,Colony!$D62&lt;9999999),1,0)</f>
        <v>0</v>
      </c>
      <c r="AA48">
        <f ca="1">IF(AND(Colony!$D62&gt;plots!AA$5,Colony!$D62&lt;9999999),1,0)</f>
        <v>0</v>
      </c>
      <c r="AB48">
        <f ca="1">IF(AND(Colony!$D62&gt;plots!AB$5,Colony!$D62&lt;9999999),1,0)</f>
        <v>0</v>
      </c>
    </row>
    <row r="49" spans="1:28" x14ac:dyDescent="0.25">
      <c r="A49" s="2" t="str">
        <f>Colony!B67</f>
        <v/>
      </c>
      <c r="B49" s="41" t="str">
        <f>IF(ISBLANK(Colony!G67),"",Colony!G67)</f>
        <v>+</v>
      </c>
      <c r="H49">
        <f ca="1">IF(AND(Colony!$D63&gt;plots!H$5,Colony!$D63&lt;9999999),1,0)</f>
        <v>0</v>
      </c>
      <c r="I49">
        <f ca="1">IF(AND(Colony!$D63&gt;plots!I$5,Colony!$D63&lt;9999999),1,0)</f>
        <v>0</v>
      </c>
      <c r="J49">
        <f ca="1">IF(AND(Colony!$D63&gt;plots!J$5,Colony!$D63&lt;9999999),1,0)</f>
        <v>0</v>
      </c>
      <c r="K49">
        <f ca="1">IF(AND(Colony!$D63&gt;plots!K$5,Colony!$D63&lt;9999999),1,0)</f>
        <v>0</v>
      </c>
      <c r="L49">
        <f ca="1">IF(AND(Colony!$D63&gt;plots!L$5,Colony!$D63&lt;9999999),1,0)</f>
        <v>0</v>
      </c>
      <c r="M49">
        <f ca="1">IF(AND(Colony!$D63&gt;plots!M$5,Colony!$D63&lt;9999999),1,0)</f>
        <v>0</v>
      </c>
      <c r="N49">
        <f ca="1">IF(AND(Colony!$D63&gt;plots!N$5,Colony!$D63&lt;9999999),1,0)</f>
        <v>0</v>
      </c>
      <c r="O49">
        <f ca="1">IF(AND(Colony!$D63&gt;plots!O$5,Colony!$D63&lt;9999999),1,0)</f>
        <v>0</v>
      </c>
      <c r="P49">
        <f ca="1">IF(AND(Colony!$D63&gt;plots!P$5,Colony!$D63&lt;9999999),1,0)</f>
        <v>0</v>
      </c>
      <c r="Q49">
        <f ca="1">IF(AND(Colony!$D63&gt;plots!Q$5,Colony!$D63&lt;9999999),1,0)</f>
        <v>0</v>
      </c>
      <c r="R49">
        <f ca="1">IF(AND(Colony!$D63&gt;plots!R$5,Colony!$D63&lt;9999999),1,0)</f>
        <v>0</v>
      </c>
      <c r="S49">
        <f ca="1">IF(AND(Colony!$D63&gt;plots!S$5,Colony!$D63&lt;9999999),1,0)</f>
        <v>0</v>
      </c>
      <c r="T49">
        <f ca="1">IF(AND(Colony!$D63&gt;plots!T$5,Colony!$D63&lt;9999999),1,0)</f>
        <v>0</v>
      </c>
      <c r="U49">
        <f ca="1">IF(AND(Colony!$D63&gt;plots!U$5,Colony!$D63&lt;9999999),1,0)</f>
        <v>0</v>
      </c>
      <c r="V49">
        <f ca="1">IF(AND(Colony!$D63&gt;plots!V$5,Colony!$D63&lt;9999999),1,0)</f>
        <v>0</v>
      </c>
      <c r="W49">
        <f ca="1">IF(AND(Colony!$D63&gt;plots!W$5,Colony!$D63&lt;9999999),1,0)</f>
        <v>0</v>
      </c>
      <c r="X49">
        <f ca="1">IF(AND(Colony!$D63&gt;plots!X$5,Colony!$D63&lt;9999999),1,0)</f>
        <v>0</v>
      </c>
      <c r="Y49">
        <f ca="1">IF(AND(Colony!$D63&gt;plots!Y$5,Colony!$D63&lt;9999999),1,0)</f>
        <v>0</v>
      </c>
      <c r="Z49">
        <f ca="1">IF(AND(Colony!$D63&gt;plots!Z$5,Colony!$D63&lt;9999999),1,0)</f>
        <v>0</v>
      </c>
      <c r="AA49">
        <f ca="1">IF(AND(Colony!$D63&gt;plots!AA$5,Colony!$D63&lt;9999999),1,0)</f>
        <v>0</v>
      </c>
      <c r="AB49">
        <f ca="1">IF(AND(Colony!$D63&gt;plots!AB$5,Colony!$D63&lt;9999999),1,0)</f>
        <v>0</v>
      </c>
    </row>
    <row r="50" spans="1:28" x14ac:dyDescent="0.25">
      <c r="A50" s="2" t="str">
        <f>Colony!B68</f>
        <v>GIVE TO HIRSCH?</v>
      </c>
      <c r="B50" s="41" t="str">
        <f>IF(ISBLANK(Colony!G68),"",Colony!G68)</f>
        <v>+</v>
      </c>
      <c r="H50">
        <f ca="1">IF(AND(Colony!$D64&gt;plots!H$5,Colony!$D64&lt;9999999),1,0)</f>
        <v>0</v>
      </c>
      <c r="I50">
        <f ca="1">IF(AND(Colony!$D64&gt;plots!I$5,Colony!$D64&lt;9999999),1,0)</f>
        <v>0</v>
      </c>
      <c r="J50">
        <f ca="1">IF(AND(Colony!$D64&gt;plots!J$5,Colony!$D64&lt;9999999),1,0)</f>
        <v>0</v>
      </c>
      <c r="K50">
        <f ca="1">IF(AND(Colony!$D64&gt;plots!K$5,Colony!$D64&lt;9999999),1,0)</f>
        <v>0</v>
      </c>
      <c r="L50">
        <f ca="1">IF(AND(Colony!$D64&gt;plots!L$5,Colony!$D64&lt;9999999),1,0)</f>
        <v>0</v>
      </c>
      <c r="M50">
        <f ca="1">IF(AND(Colony!$D64&gt;plots!M$5,Colony!$D64&lt;9999999),1,0)</f>
        <v>0</v>
      </c>
      <c r="N50">
        <f ca="1">IF(AND(Colony!$D64&gt;plots!N$5,Colony!$D64&lt;9999999),1,0)</f>
        <v>0</v>
      </c>
      <c r="O50">
        <f ca="1">IF(AND(Colony!$D64&gt;plots!O$5,Colony!$D64&lt;9999999),1,0)</f>
        <v>0</v>
      </c>
      <c r="P50">
        <f ca="1">IF(AND(Colony!$D64&gt;plots!P$5,Colony!$D64&lt;9999999),1,0)</f>
        <v>0</v>
      </c>
      <c r="Q50">
        <f ca="1">IF(AND(Colony!$D64&gt;plots!Q$5,Colony!$D64&lt;9999999),1,0)</f>
        <v>0</v>
      </c>
      <c r="R50">
        <f ca="1">IF(AND(Colony!$D64&gt;plots!R$5,Colony!$D64&lt;9999999),1,0)</f>
        <v>0</v>
      </c>
      <c r="S50">
        <f ca="1">IF(AND(Colony!$D64&gt;plots!S$5,Colony!$D64&lt;9999999),1,0)</f>
        <v>0</v>
      </c>
      <c r="T50">
        <f ca="1">IF(AND(Colony!$D64&gt;plots!T$5,Colony!$D64&lt;9999999),1,0)</f>
        <v>0</v>
      </c>
      <c r="U50">
        <f ca="1">IF(AND(Colony!$D64&gt;plots!U$5,Colony!$D64&lt;9999999),1,0)</f>
        <v>0</v>
      </c>
      <c r="V50">
        <f ca="1">IF(AND(Colony!$D64&gt;plots!V$5,Colony!$D64&lt;9999999),1,0)</f>
        <v>0</v>
      </c>
      <c r="W50">
        <f ca="1">IF(AND(Colony!$D64&gt;plots!W$5,Colony!$D64&lt;9999999),1,0)</f>
        <v>0</v>
      </c>
      <c r="X50">
        <f ca="1">IF(AND(Colony!$D64&gt;plots!X$5,Colony!$D64&lt;9999999),1,0)</f>
        <v>0</v>
      </c>
      <c r="Y50">
        <f ca="1">IF(AND(Colony!$D64&gt;plots!Y$5,Colony!$D64&lt;9999999),1,0)</f>
        <v>0</v>
      </c>
      <c r="Z50">
        <f ca="1">IF(AND(Colony!$D64&gt;plots!Z$5,Colony!$D64&lt;9999999),1,0)</f>
        <v>0</v>
      </c>
      <c r="AA50">
        <f ca="1">IF(AND(Colony!$D64&gt;plots!AA$5,Colony!$D64&lt;9999999),1,0)</f>
        <v>0</v>
      </c>
      <c r="AB50">
        <f ca="1">IF(AND(Colony!$D64&gt;plots!AB$5,Colony!$D64&lt;9999999),1,0)</f>
        <v>0</v>
      </c>
    </row>
    <row r="51" spans="1:28" x14ac:dyDescent="0.25">
      <c r="A51" s="2" t="str">
        <f>Colony!B69</f>
        <v/>
      </c>
      <c r="B51" s="41" t="str">
        <f>IF(ISBLANK(Colony!G69),"",Colony!G69)</f>
        <v>-</v>
      </c>
      <c r="H51">
        <f ca="1">IF(AND(Colony!$D65&gt;plots!H$5,Colony!$D65&lt;9999999),1,0)</f>
        <v>0</v>
      </c>
      <c r="I51">
        <f ca="1">IF(AND(Colony!$D65&gt;plots!I$5,Colony!$D65&lt;9999999),1,0)</f>
        <v>0</v>
      </c>
      <c r="J51">
        <f ca="1">IF(AND(Colony!$D65&gt;plots!J$5,Colony!$D65&lt;9999999),1,0)</f>
        <v>0</v>
      </c>
      <c r="K51">
        <f ca="1">IF(AND(Colony!$D65&gt;plots!K$5,Colony!$D65&lt;9999999),1,0)</f>
        <v>0</v>
      </c>
      <c r="L51">
        <f ca="1">IF(AND(Colony!$D65&gt;plots!L$5,Colony!$D65&lt;9999999),1,0)</f>
        <v>0</v>
      </c>
      <c r="M51">
        <f ca="1">IF(AND(Colony!$D65&gt;plots!M$5,Colony!$D65&lt;9999999),1,0)</f>
        <v>0</v>
      </c>
      <c r="N51">
        <f ca="1">IF(AND(Colony!$D65&gt;plots!N$5,Colony!$D65&lt;9999999),1,0)</f>
        <v>0</v>
      </c>
      <c r="O51">
        <f ca="1">IF(AND(Colony!$D65&gt;plots!O$5,Colony!$D65&lt;9999999),1,0)</f>
        <v>0</v>
      </c>
      <c r="P51">
        <f ca="1">IF(AND(Colony!$D65&gt;plots!P$5,Colony!$D65&lt;9999999),1,0)</f>
        <v>0</v>
      </c>
      <c r="Q51">
        <f ca="1">IF(AND(Colony!$D65&gt;plots!Q$5,Colony!$D65&lt;9999999),1,0)</f>
        <v>0</v>
      </c>
      <c r="R51">
        <f ca="1">IF(AND(Colony!$D65&gt;plots!R$5,Colony!$D65&lt;9999999),1,0)</f>
        <v>0</v>
      </c>
      <c r="S51">
        <f ca="1">IF(AND(Colony!$D65&gt;plots!S$5,Colony!$D65&lt;9999999),1,0)</f>
        <v>0</v>
      </c>
      <c r="T51">
        <f ca="1">IF(AND(Colony!$D65&gt;plots!T$5,Colony!$D65&lt;9999999),1,0)</f>
        <v>0</v>
      </c>
      <c r="U51">
        <f ca="1">IF(AND(Colony!$D65&gt;plots!U$5,Colony!$D65&lt;9999999),1,0)</f>
        <v>0</v>
      </c>
      <c r="V51">
        <f ca="1">IF(AND(Colony!$D65&gt;plots!V$5,Colony!$D65&lt;9999999),1,0)</f>
        <v>0</v>
      </c>
      <c r="W51">
        <f ca="1">IF(AND(Colony!$D65&gt;plots!W$5,Colony!$D65&lt;9999999),1,0)</f>
        <v>0</v>
      </c>
      <c r="X51">
        <f ca="1">IF(AND(Colony!$D65&gt;plots!X$5,Colony!$D65&lt;9999999),1,0)</f>
        <v>0</v>
      </c>
      <c r="Y51">
        <f ca="1">IF(AND(Colony!$D65&gt;plots!Y$5,Colony!$D65&lt;9999999),1,0)</f>
        <v>0</v>
      </c>
      <c r="Z51">
        <f ca="1">IF(AND(Colony!$D65&gt;plots!Z$5,Colony!$D65&lt;9999999),1,0)</f>
        <v>0</v>
      </c>
      <c r="AA51">
        <f ca="1">IF(AND(Colony!$D65&gt;plots!AA$5,Colony!$D65&lt;9999999),1,0)</f>
        <v>0</v>
      </c>
      <c r="AB51">
        <f ca="1">IF(AND(Colony!$D65&gt;plots!AB$5,Colony!$D65&lt;9999999),1,0)</f>
        <v>0</v>
      </c>
    </row>
    <row r="52" spans="1:28" x14ac:dyDescent="0.25">
      <c r="A52" s="2" t="str">
        <f>Colony!B70</f>
        <v/>
      </c>
      <c r="B52" s="41" t="str">
        <f>IF(ISBLANK(Colony!G70),"",Colony!G70)</f>
        <v>-</v>
      </c>
      <c r="H52">
        <f ca="1">IF(AND(Colony!$D66&gt;plots!H$5,Colony!$D66&lt;9999999),1,0)</f>
        <v>0</v>
      </c>
      <c r="I52">
        <f ca="1">IF(AND(Colony!$D66&gt;plots!I$5,Colony!$D66&lt;9999999),1,0)</f>
        <v>0</v>
      </c>
      <c r="J52">
        <f ca="1">IF(AND(Colony!$D66&gt;plots!J$5,Colony!$D66&lt;9999999),1,0)</f>
        <v>0</v>
      </c>
      <c r="K52">
        <f ca="1">IF(AND(Colony!$D66&gt;plots!K$5,Colony!$D66&lt;9999999),1,0)</f>
        <v>0</v>
      </c>
      <c r="L52">
        <f ca="1">IF(AND(Colony!$D66&gt;plots!L$5,Colony!$D66&lt;9999999),1,0)</f>
        <v>0</v>
      </c>
      <c r="M52">
        <f ca="1">IF(AND(Colony!$D66&gt;plots!M$5,Colony!$D66&lt;9999999),1,0)</f>
        <v>0</v>
      </c>
      <c r="N52">
        <f ca="1">IF(AND(Colony!$D66&gt;plots!N$5,Colony!$D66&lt;9999999),1,0)</f>
        <v>0</v>
      </c>
      <c r="O52">
        <f ca="1">IF(AND(Colony!$D66&gt;plots!O$5,Colony!$D66&lt;9999999),1,0)</f>
        <v>0</v>
      </c>
      <c r="P52">
        <f ca="1">IF(AND(Colony!$D66&gt;plots!P$5,Colony!$D66&lt;9999999),1,0)</f>
        <v>0</v>
      </c>
      <c r="Q52">
        <f ca="1">IF(AND(Colony!$D66&gt;plots!Q$5,Colony!$D66&lt;9999999),1,0)</f>
        <v>0</v>
      </c>
      <c r="R52">
        <f ca="1">IF(AND(Colony!$D66&gt;plots!R$5,Colony!$D66&lt;9999999),1,0)</f>
        <v>0</v>
      </c>
      <c r="S52">
        <f ca="1">IF(AND(Colony!$D66&gt;plots!S$5,Colony!$D66&lt;9999999),1,0)</f>
        <v>0</v>
      </c>
      <c r="T52">
        <f ca="1">IF(AND(Colony!$D66&gt;plots!T$5,Colony!$D66&lt;9999999),1,0)</f>
        <v>0</v>
      </c>
      <c r="U52">
        <f ca="1">IF(AND(Colony!$D66&gt;plots!U$5,Colony!$D66&lt;9999999),1,0)</f>
        <v>0</v>
      </c>
      <c r="V52">
        <f ca="1">IF(AND(Colony!$D66&gt;plots!V$5,Colony!$D66&lt;9999999),1,0)</f>
        <v>0</v>
      </c>
      <c r="W52">
        <f ca="1">IF(AND(Colony!$D66&gt;plots!W$5,Colony!$D66&lt;9999999),1,0)</f>
        <v>0</v>
      </c>
      <c r="X52">
        <f ca="1">IF(AND(Colony!$D66&gt;plots!X$5,Colony!$D66&lt;9999999),1,0)</f>
        <v>0</v>
      </c>
      <c r="Y52">
        <f ca="1">IF(AND(Colony!$D66&gt;plots!Y$5,Colony!$D66&lt;9999999),1,0)</f>
        <v>0</v>
      </c>
      <c r="Z52">
        <f ca="1">IF(AND(Colony!$D66&gt;plots!Z$5,Colony!$D66&lt;9999999),1,0)</f>
        <v>0</v>
      </c>
      <c r="AA52">
        <f ca="1">IF(AND(Colony!$D66&gt;plots!AA$5,Colony!$D66&lt;9999999),1,0)</f>
        <v>0</v>
      </c>
      <c r="AB52">
        <f ca="1">IF(AND(Colony!$D66&gt;plots!AB$5,Colony!$D66&lt;9999999),1,0)</f>
        <v>0</v>
      </c>
    </row>
    <row r="53" spans="1:28" x14ac:dyDescent="0.25">
      <c r="A53" s="2" t="str">
        <f>Colony!B71</f>
        <v/>
      </c>
      <c r="B53" s="41" t="str">
        <f>IF(ISBLANK(Colony!G71),"",Colony!G71)</f>
        <v>-</v>
      </c>
      <c r="H53">
        <f ca="1">IF(AND(Colony!$D67&gt;plots!H$5,Colony!$D67&lt;9999999),1,0)</f>
        <v>0</v>
      </c>
      <c r="I53">
        <f ca="1">IF(AND(Colony!$D67&gt;plots!I$5,Colony!$D67&lt;9999999),1,0)</f>
        <v>0</v>
      </c>
      <c r="J53">
        <f ca="1">IF(AND(Colony!$D67&gt;plots!J$5,Colony!$D67&lt;9999999),1,0)</f>
        <v>0</v>
      </c>
      <c r="K53">
        <f ca="1">IF(AND(Colony!$D67&gt;plots!K$5,Colony!$D67&lt;9999999),1,0)</f>
        <v>0</v>
      </c>
      <c r="L53">
        <f ca="1">IF(AND(Colony!$D67&gt;plots!L$5,Colony!$D67&lt;9999999),1,0)</f>
        <v>0</v>
      </c>
      <c r="M53">
        <f ca="1">IF(AND(Colony!$D67&gt;plots!M$5,Colony!$D67&lt;9999999),1,0)</f>
        <v>0</v>
      </c>
      <c r="N53">
        <f ca="1">IF(AND(Colony!$D67&gt;plots!N$5,Colony!$D67&lt;9999999),1,0)</f>
        <v>0</v>
      </c>
      <c r="O53">
        <f ca="1">IF(AND(Colony!$D67&gt;plots!O$5,Colony!$D67&lt;9999999),1,0)</f>
        <v>0</v>
      </c>
      <c r="P53">
        <f ca="1">IF(AND(Colony!$D67&gt;plots!P$5,Colony!$D67&lt;9999999),1,0)</f>
        <v>0</v>
      </c>
      <c r="Q53">
        <f ca="1">IF(AND(Colony!$D67&gt;plots!Q$5,Colony!$D67&lt;9999999),1,0)</f>
        <v>0</v>
      </c>
      <c r="R53">
        <f ca="1">IF(AND(Colony!$D67&gt;plots!R$5,Colony!$D67&lt;9999999),1,0)</f>
        <v>0</v>
      </c>
      <c r="S53">
        <f ca="1">IF(AND(Colony!$D67&gt;plots!S$5,Colony!$D67&lt;9999999),1,0)</f>
        <v>0</v>
      </c>
      <c r="T53">
        <f ca="1">IF(AND(Colony!$D67&gt;plots!T$5,Colony!$D67&lt;9999999),1,0)</f>
        <v>0</v>
      </c>
      <c r="U53">
        <f ca="1">IF(AND(Colony!$D67&gt;plots!U$5,Colony!$D67&lt;9999999),1,0)</f>
        <v>0</v>
      </c>
      <c r="V53">
        <f ca="1">IF(AND(Colony!$D67&gt;plots!V$5,Colony!$D67&lt;9999999),1,0)</f>
        <v>0</v>
      </c>
      <c r="W53">
        <f ca="1">IF(AND(Colony!$D67&gt;plots!W$5,Colony!$D67&lt;9999999),1,0)</f>
        <v>0</v>
      </c>
      <c r="X53">
        <f ca="1">IF(AND(Colony!$D67&gt;plots!X$5,Colony!$D67&lt;9999999),1,0)</f>
        <v>0</v>
      </c>
      <c r="Y53">
        <f ca="1">IF(AND(Colony!$D67&gt;plots!Y$5,Colony!$D67&lt;9999999),1,0)</f>
        <v>0</v>
      </c>
      <c r="Z53">
        <f ca="1">IF(AND(Colony!$D67&gt;plots!Z$5,Colony!$D67&lt;9999999),1,0)</f>
        <v>0</v>
      </c>
      <c r="AA53">
        <f ca="1">IF(AND(Colony!$D67&gt;plots!AA$5,Colony!$D67&lt;9999999),1,0)</f>
        <v>0</v>
      </c>
      <c r="AB53">
        <f ca="1">IF(AND(Colony!$D67&gt;plots!AB$5,Colony!$D67&lt;9999999),1,0)</f>
        <v>0</v>
      </c>
    </row>
    <row r="54" spans="1:28" x14ac:dyDescent="0.25">
      <c r="A54" s="2" t="str">
        <f>Colony!B72</f>
        <v/>
      </c>
      <c r="B54" s="41" t="str">
        <f>IF(ISBLANK(Colony!G72),"",Colony!G72)</f>
        <v>-</v>
      </c>
      <c r="H54">
        <f ca="1">IF(AND(Colony!$D68&gt;plots!H$5,Colony!$D68&lt;9999999),1,0)</f>
        <v>0</v>
      </c>
      <c r="I54">
        <f ca="1">IF(AND(Colony!$D68&gt;plots!I$5,Colony!$D68&lt;9999999),1,0)</f>
        <v>0</v>
      </c>
      <c r="J54">
        <f ca="1">IF(AND(Colony!$D68&gt;plots!J$5,Colony!$D68&lt;9999999),1,0)</f>
        <v>0</v>
      </c>
      <c r="K54">
        <f ca="1">IF(AND(Colony!$D68&gt;plots!K$5,Colony!$D68&lt;9999999),1,0)</f>
        <v>0</v>
      </c>
      <c r="L54">
        <f ca="1">IF(AND(Colony!$D68&gt;plots!L$5,Colony!$D68&lt;9999999),1,0)</f>
        <v>0</v>
      </c>
      <c r="M54">
        <f ca="1">IF(AND(Colony!$D68&gt;plots!M$5,Colony!$D68&lt;9999999),1,0)</f>
        <v>0</v>
      </c>
      <c r="N54">
        <f ca="1">IF(AND(Colony!$D68&gt;plots!N$5,Colony!$D68&lt;9999999),1,0)</f>
        <v>0</v>
      </c>
      <c r="O54">
        <f ca="1">IF(AND(Colony!$D68&gt;plots!O$5,Colony!$D68&lt;9999999),1,0)</f>
        <v>0</v>
      </c>
      <c r="P54">
        <f ca="1">IF(AND(Colony!$D68&gt;plots!P$5,Colony!$D68&lt;9999999),1,0)</f>
        <v>0</v>
      </c>
      <c r="Q54">
        <f ca="1">IF(AND(Colony!$D68&gt;plots!Q$5,Colony!$D68&lt;9999999),1,0)</f>
        <v>0</v>
      </c>
      <c r="R54">
        <f ca="1">IF(AND(Colony!$D68&gt;plots!R$5,Colony!$D68&lt;9999999),1,0)</f>
        <v>0</v>
      </c>
      <c r="S54">
        <f ca="1">IF(AND(Colony!$D68&gt;plots!S$5,Colony!$D68&lt;9999999),1,0)</f>
        <v>0</v>
      </c>
      <c r="T54">
        <f ca="1">IF(AND(Colony!$D68&gt;plots!T$5,Colony!$D68&lt;9999999),1,0)</f>
        <v>0</v>
      </c>
      <c r="U54">
        <f ca="1">IF(AND(Colony!$D68&gt;plots!U$5,Colony!$D68&lt;9999999),1,0)</f>
        <v>0</v>
      </c>
      <c r="V54">
        <f ca="1">IF(AND(Colony!$D68&gt;plots!V$5,Colony!$D68&lt;9999999),1,0)</f>
        <v>0</v>
      </c>
      <c r="W54">
        <f ca="1">IF(AND(Colony!$D68&gt;plots!W$5,Colony!$D68&lt;9999999),1,0)</f>
        <v>0</v>
      </c>
      <c r="X54">
        <f ca="1">IF(AND(Colony!$D68&gt;plots!X$5,Colony!$D68&lt;9999999),1,0)</f>
        <v>0</v>
      </c>
      <c r="Y54">
        <f ca="1">IF(AND(Colony!$D68&gt;plots!Y$5,Colony!$D68&lt;9999999),1,0)</f>
        <v>0</v>
      </c>
      <c r="Z54">
        <f ca="1">IF(AND(Colony!$D68&gt;plots!Z$5,Colony!$D68&lt;9999999),1,0)</f>
        <v>0</v>
      </c>
      <c r="AA54">
        <f ca="1">IF(AND(Colony!$D68&gt;plots!AA$5,Colony!$D68&lt;9999999),1,0)</f>
        <v>0</v>
      </c>
      <c r="AB54">
        <f ca="1">IF(AND(Colony!$D68&gt;plots!AB$5,Colony!$D68&lt;9999999),1,0)</f>
        <v>0</v>
      </c>
    </row>
    <row r="55" spans="1:28" x14ac:dyDescent="0.25">
      <c r="A55" s="2" t="str">
        <f>Colony!B73</f>
        <v/>
      </c>
      <c r="B55" s="41" t="str">
        <f>IF(ISBLANK(Colony!G73),"",Colony!G73)</f>
        <v xml:space="preserve"> </v>
      </c>
      <c r="H55">
        <f ca="1">IF(AND(Colony!$D69&gt;plots!H$5,Colony!$D69&lt;9999999),1,0)</f>
        <v>0</v>
      </c>
      <c r="I55">
        <f ca="1">IF(AND(Colony!$D69&gt;plots!I$5,Colony!$D69&lt;9999999),1,0)</f>
        <v>0</v>
      </c>
      <c r="J55">
        <f ca="1">IF(AND(Colony!$D69&gt;plots!J$5,Colony!$D69&lt;9999999),1,0)</f>
        <v>0</v>
      </c>
      <c r="K55">
        <f ca="1">IF(AND(Colony!$D69&gt;plots!K$5,Colony!$D69&lt;9999999),1,0)</f>
        <v>0</v>
      </c>
      <c r="L55">
        <f ca="1">IF(AND(Colony!$D69&gt;plots!L$5,Colony!$D69&lt;9999999),1,0)</f>
        <v>0</v>
      </c>
      <c r="M55">
        <f ca="1">IF(AND(Colony!$D69&gt;plots!M$5,Colony!$D69&lt;9999999),1,0)</f>
        <v>0</v>
      </c>
      <c r="N55">
        <f ca="1">IF(AND(Colony!$D69&gt;plots!N$5,Colony!$D69&lt;9999999),1,0)</f>
        <v>0</v>
      </c>
      <c r="O55">
        <f ca="1">IF(AND(Colony!$D69&gt;plots!O$5,Colony!$D69&lt;9999999),1,0)</f>
        <v>0</v>
      </c>
      <c r="P55">
        <f ca="1">IF(AND(Colony!$D69&gt;plots!P$5,Colony!$D69&lt;9999999),1,0)</f>
        <v>0</v>
      </c>
      <c r="Q55">
        <f ca="1">IF(AND(Colony!$D69&gt;plots!Q$5,Colony!$D69&lt;9999999),1,0)</f>
        <v>0</v>
      </c>
      <c r="R55">
        <f ca="1">IF(AND(Colony!$D69&gt;plots!R$5,Colony!$D69&lt;9999999),1,0)</f>
        <v>0</v>
      </c>
      <c r="S55">
        <f ca="1">IF(AND(Colony!$D69&gt;plots!S$5,Colony!$D69&lt;9999999),1,0)</f>
        <v>0</v>
      </c>
      <c r="T55">
        <f ca="1">IF(AND(Colony!$D69&gt;plots!T$5,Colony!$D69&lt;9999999),1,0)</f>
        <v>0</v>
      </c>
      <c r="U55">
        <f ca="1">IF(AND(Colony!$D69&gt;plots!U$5,Colony!$D69&lt;9999999),1,0)</f>
        <v>0</v>
      </c>
      <c r="V55">
        <f ca="1">IF(AND(Colony!$D69&gt;plots!V$5,Colony!$D69&lt;9999999),1,0)</f>
        <v>0</v>
      </c>
      <c r="W55">
        <f ca="1">IF(AND(Colony!$D69&gt;plots!W$5,Colony!$D69&lt;9999999),1,0)</f>
        <v>0</v>
      </c>
      <c r="X55">
        <f ca="1">IF(AND(Colony!$D69&gt;plots!X$5,Colony!$D69&lt;9999999),1,0)</f>
        <v>0</v>
      </c>
      <c r="Y55">
        <f ca="1">IF(AND(Colony!$D69&gt;plots!Y$5,Colony!$D69&lt;9999999),1,0)</f>
        <v>0</v>
      </c>
      <c r="Z55">
        <f ca="1">IF(AND(Colony!$D69&gt;plots!Z$5,Colony!$D69&lt;9999999),1,0)</f>
        <v>0</v>
      </c>
      <c r="AA55">
        <f ca="1">IF(AND(Colony!$D69&gt;plots!AA$5,Colony!$D69&lt;9999999),1,0)</f>
        <v>0</v>
      </c>
      <c r="AB55">
        <f ca="1">IF(AND(Colony!$D69&gt;plots!AB$5,Colony!$D69&lt;9999999),1,0)</f>
        <v>0</v>
      </c>
    </row>
    <row r="56" spans="1:28" x14ac:dyDescent="0.25">
      <c r="A56" s="2" t="str">
        <f>Colony!B73</f>
        <v/>
      </c>
      <c r="B56" s="41" t="str">
        <f>IF(ISBLANK(Colony!G73),"",Colony!G73)</f>
        <v xml:space="preserve"> </v>
      </c>
      <c r="H56">
        <f ca="1">IF(AND(Colony!$D70&gt;plots!H$5,Colony!$D70&lt;9999999),1,0)</f>
        <v>0</v>
      </c>
      <c r="I56">
        <f ca="1">IF(AND(Colony!$D70&gt;plots!I$5,Colony!$D70&lt;9999999),1,0)</f>
        <v>0</v>
      </c>
      <c r="J56">
        <f ca="1">IF(AND(Colony!$D70&gt;plots!J$5,Colony!$D70&lt;9999999),1,0)</f>
        <v>0</v>
      </c>
      <c r="K56">
        <f ca="1">IF(AND(Colony!$D70&gt;plots!K$5,Colony!$D70&lt;9999999),1,0)</f>
        <v>0</v>
      </c>
      <c r="L56">
        <f ca="1">IF(AND(Colony!$D70&gt;plots!L$5,Colony!$D70&lt;9999999),1,0)</f>
        <v>0</v>
      </c>
      <c r="M56">
        <f ca="1">IF(AND(Colony!$D70&gt;plots!M$5,Colony!$D70&lt;9999999),1,0)</f>
        <v>0</v>
      </c>
      <c r="N56">
        <f ca="1">IF(AND(Colony!$D70&gt;plots!N$5,Colony!$D70&lt;9999999),1,0)</f>
        <v>0</v>
      </c>
      <c r="O56">
        <f ca="1">IF(AND(Colony!$D70&gt;plots!O$5,Colony!$D70&lt;9999999),1,0)</f>
        <v>0</v>
      </c>
      <c r="P56">
        <f ca="1">IF(AND(Colony!$D70&gt;plots!P$5,Colony!$D70&lt;9999999),1,0)</f>
        <v>0</v>
      </c>
      <c r="Q56">
        <f ca="1">IF(AND(Colony!$D70&gt;plots!Q$5,Colony!$D70&lt;9999999),1,0)</f>
        <v>0</v>
      </c>
      <c r="R56">
        <f ca="1">IF(AND(Colony!$D70&gt;plots!R$5,Colony!$D70&lt;9999999),1,0)</f>
        <v>0</v>
      </c>
      <c r="S56">
        <f ca="1">IF(AND(Colony!$D70&gt;plots!S$5,Colony!$D70&lt;9999999),1,0)</f>
        <v>0</v>
      </c>
      <c r="T56">
        <f ca="1">IF(AND(Colony!$D70&gt;plots!T$5,Colony!$D70&lt;9999999),1,0)</f>
        <v>0</v>
      </c>
      <c r="U56">
        <f ca="1">IF(AND(Colony!$D70&gt;plots!U$5,Colony!$D70&lt;9999999),1,0)</f>
        <v>0</v>
      </c>
      <c r="V56">
        <f ca="1">IF(AND(Colony!$D70&gt;plots!V$5,Colony!$D70&lt;9999999),1,0)</f>
        <v>0</v>
      </c>
      <c r="W56">
        <f ca="1">IF(AND(Colony!$D70&gt;plots!W$5,Colony!$D70&lt;9999999),1,0)</f>
        <v>0</v>
      </c>
      <c r="X56">
        <f ca="1">IF(AND(Colony!$D70&gt;plots!X$5,Colony!$D70&lt;9999999),1,0)</f>
        <v>0</v>
      </c>
      <c r="Y56">
        <f ca="1">IF(AND(Colony!$D70&gt;plots!Y$5,Colony!$D70&lt;9999999),1,0)</f>
        <v>0</v>
      </c>
      <c r="Z56">
        <f ca="1">IF(AND(Colony!$D70&gt;plots!Z$5,Colony!$D70&lt;9999999),1,0)</f>
        <v>0</v>
      </c>
      <c r="AA56">
        <f ca="1">IF(AND(Colony!$D70&gt;plots!AA$5,Colony!$D70&lt;9999999),1,0)</f>
        <v>0</v>
      </c>
      <c r="AB56">
        <f ca="1">IF(AND(Colony!$D70&gt;plots!AB$5,Colony!$D70&lt;9999999),1,0)</f>
        <v>0</v>
      </c>
    </row>
    <row r="57" spans="1:28" x14ac:dyDescent="0.25">
      <c r="A57" s="2" t="str">
        <f>Colony!B74</f>
        <v/>
      </c>
      <c r="B57" s="41" t="str">
        <f>IF(ISBLANK(Colony!G74),"",Colony!G74)</f>
        <v>+</v>
      </c>
      <c r="H57">
        <f ca="1">IF(AND(Colony!$D71&gt;plots!H$5,Colony!$D71&lt;9999999),1,0)</f>
        <v>0</v>
      </c>
      <c r="I57">
        <f ca="1">IF(AND(Colony!$D71&gt;plots!I$5,Colony!$D71&lt;9999999),1,0)</f>
        <v>0</v>
      </c>
      <c r="J57">
        <f ca="1">IF(AND(Colony!$D71&gt;plots!J$5,Colony!$D71&lt;9999999),1,0)</f>
        <v>0</v>
      </c>
      <c r="K57">
        <f ca="1">IF(AND(Colony!$D71&gt;plots!K$5,Colony!$D71&lt;9999999),1,0)</f>
        <v>0</v>
      </c>
      <c r="L57">
        <f ca="1">IF(AND(Colony!$D71&gt;plots!L$5,Colony!$D71&lt;9999999),1,0)</f>
        <v>0</v>
      </c>
      <c r="M57">
        <f ca="1">IF(AND(Colony!$D71&gt;plots!M$5,Colony!$D71&lt;9999999),1,0)</f>
        <v>0</v>
      </c>
      <c r="N57">
        <f ca="1">IF(AND(Colony!$D71&gt;plots!N$5,Colony!$D71&lt;9999999),1,0)</f>
        <v>0</v>
      </c>
      <c r="O57">
        <f ca="1">IF(AND(Colony!$D71&gt;plots!O$5,Colony!$D71&lt;9999999),1,0)</f>
        <v>0</v>
      </c>
      <c r="P57">
        <f ca="1">IF(AND(Colony!$D71&gt;plots!P$5,Colony!$D71&lt;9999999),1,0)</f>
        <v>0</v>
      </c>
      <c r="Q57">
        <f ca="1">IF(AND(Colony!$D71&gt;plots!Q$5,Colony!$D71&lt;9999999),1,0)</f>
        <v>0</v>
      </c>
      <c r="R57">
        <f ca="1">IF(AND(Colony!$D71&gt;plots!R$5,Colony!$D71&lt;9999999),1,0)</f>
        <v>0</v>
      </c>
      <c r="S57">
        <f ca="1">IF(AND(Colony!$D71&gt;plots!S$5,Colony!$D71&lt;9999999),1,0)</f>
        <v>0</v>
      </c>
      <c r="T57">
        <f ca="1">IF(AND(Colony!$D71&gt;plots!T$5,Colony!$D71&lt;9999999),1,0)</f>
        <v>0</v>
      </c>
      <c r="U57">
        <f ca="1">IF(AND(Colony!$D71&gt;plots!U$5,Colony!$D71&lt;9999999),1,0)</f>
        <v>0</v>
      </c>
      <c r="V57">
        <f ca="1">IF(AND(Colony!$D71&gt;plots!V$5,Colony!$D71&lt;9999999),1,0)</f>
        <v>0</v>
      </c>
      <c r="W57">
        <f ca="1">IF(AND(Colony!$D71&gt;plots!W$5,Colony!$D71&lt;9999999),1,0)</f>
        <v>0</v>
      </c>
      <c r="X57">
        <f ca="1">IF(AND(Colony!$D71&gt;plots!X$5,Colony!$D71&lt;9999999),1,0)</f>
        <v>0</v>
      </c>
      <c r="Y57">
        <f ca="1">IF(AND(Colony!$D71&gt;plots!Y$5,Colony!$D71&lt;9999999),1,0)</f>
        <v>0</v>
      </c>
      <c r="Z57">
        <f ca="1">IF(AND(Colony!$D71&gt;plots!Z$5,Colony!$D71&lt;9999999),1,0)</f>
        <v>0</v>
      </c>
      <c r="AA57">
        <f ca="1">IF(AND(Colony!$D71&gt;plots!AA$5,Colony!$D71&lt;9999999),1,0)</f>
        <v>0</v>
      </c>
      <c r="AB57">
        <f ca="1">IF(AND(Colony!$D71&gt;plots!AB$5,Colony!$D71&lt;9999999),1,0)</f>
        <v>0</v>
      </c>
    </row>
    <row r="58" spans="1:28" x14ac:dyDescent="0.25">
      <c r="A58" s="2" t="str">
        <f>Colony!B75</f>
        <v/>
      </c>
      <c r="B58" s="41" t="str">
        <f>IF(ISBLANK(Colony!G75),"",Colony!G75)</f>
        <v>-</v>
      </c>
      <c r="H58">
        <f ca="1">IF(AND(Colony!$D72&gt;plots!H$5,Colony!$D72&lt;9999999),1,0)</f>
        <v>0</v>
      </c>
      <c r="I58">
        <f ca="1">IF(AND(Colony!$D72&gt;plots!I$5,Colony!$D72&lt;9999999),1,0)</f>
        <v>0</v>
      </c>
      <c r="J58">
        <f ca="1">IF(AND(Colony!$D72&gt;plots!J$5,Colony!$D72&lt;9999999),1,0)</f>
        <v>0</v>
      </c>
      <c r="K58">
        <f ca="1">IF(AND(Colony!$D72&gt;plots!K$5,Colony!$D72&lt;9999999),1,0)</f>
        <v>0</v>
      </c>
      <c r="L58">
        <f ca="1">IF(AND(Colony!$D72&gt;plots!L$5,Colony!$D72&lt;9999999),1,0)</f>
        <v>0</v>
      </c>
      <c r="M58">
        <f ca="1">IF(AND(Colony!$D72&gt;plots!M$5,Colony!$D72&lt;9999999),1,0)</f>
        <v>0</v>
      </c>
      <c r="N58">
        <f ca="1">IF(AND(Colony!$D72&gt;plots!N$5,Colony!$D72&lt;9999999),1,0)</f>
        <v>0</v>
      </c>
      <c r="O58">
        <f ca="1">IF(AND(Colony!$D72&gt;plots!O$5,Colony!$D72&lt;9999999),1,0)</f>
        <v>0</v>
      </c>
      <c r="P58">
        <f ca="1">IF(AND(Colony!$D72&gt;plots!P$5,Colony!$D72&lt;9999999),1,0)</f>
        <v>0</v>
      </c>
      <c r="Q58">
        <f ca="1">IF(AND(Colony!$D72&gt;plots!Q$5,Colony!$D72&lt;9999999),1,0)</f>
        <v>0</v>
      </c>
      <c r="R58">
        <f ca="1">IF(AND(Colony!$D72&gt;plots!R$5,Colony!$D72&lt;9999999),1,0)</f>
        <v>0</v>
      </c>
      <c r="S58">
        <f ca="1">IF(AND(Colony!$D72&gt;plots!S$5,Colony!$D72&lt;9999999),1,0)</f>
        <v>0</v>
      </c>
      <c r="T58">
        <f ca="1">IF(AND(Colony!$D72&gt;plots!T$5,Colony!$D72&lt;9999999),1,0)</f>
        <v>0</v>
      </c>
      <c r="U58">
        <f ca="1">IF(AND(Colony!$D72&gt;plots!U$5,Colony!$D72&lt;9999999),1,0)</f>
        <v>0</v>
      </c>
      <c r="V58">
        <f ca="1">IF(AND(Colony!$D72&gt;plots!V$5,Colony!$D72&lt;9999999),1,0)</f>
        <v>0</v>
      </c>
      <c r="W58">
        <f ca="1">IF(AND(Colony!$D72&gt;plots!W$5,Colony!$D72&lt;9999999),1,0)</f>
        <v>0</v>
      </c>
      <c r="X58">
        <f ca="1">IF(AND(Colony!$D72&gt;plots!X$5,Colony!$D72&lt;9999999),1,0)</f>
        <v>0</v>
      </c>
      <c r="Y58">
        <f ca="1">IF(AND(Colony!$D72&gt;plots!Y$5,Colony!$D72&lt;9999999),1,0)</f>
        <v>0</v>
      </c>
      <c r="Z58">
        <f ca="1">IF(AND(Colony!$D72&gt;plots!Z$5,Colony!$D72&lt;9999999),1,0)</f>
        <v>0</v>
      </c>
      <c r="AA58">
        <f ca="1">IF(AND(Colony!$D72&gt;plots!AA$5,Colony!$D72&lt;9999999),1,0)</f>
        <v>0</v>
      </c>
      <c r="AB58">
        <f ca="1">IF(AND(Colony!$D72&gt;plots!AB$5,Colony!$D72&lt;9999999),1,0)</f>
        <v>0</v>
      </c>
    </row>
    <row r="59" spans="1:28" x14ac:dyDescent="0.25">
      <c r="A59" s="2" t="str">
        <f>Colony!B76</f>
        <v/>
      </c>
      <c r="B59" s="41" t="str">
        <f>IF(ISBLANK(Colony!G76),"",Colony!G76)</f>
        <v>-</v>
      </c>
      <c r="H59">
        <f ca="1">IF(AND(Colony!$D73&gt;plots!H$5,Colony!$D73&lt;9999999),1,0)</f>
        <v>0</v>
      </c>
      <c r="I59">
        <f ca="1">IF(AND(Colony!$D73&gt;plots!I$5,Colony!$D73&lt;9999999),1,0)</f>
        <v>0</v>
      </c>
      <c r="J59">
        <f ca="1">IF(AND(Colony!$D73&gt;plots!J$5,Colony!$D73&lt;9999999),1,0)</f>
        <v>0</v>
      </c>
      <c r="K59">
        <f ca="1">IF(AND(Colony!$D73&gt;plots!K$5,Colony!$D73&lt;9999999),1,0)</f>
        <v>0</v>
      </c>
      <c r="L59">
        <f ca="1">IF(AND(Colony!$D73&gt;plots!L$5,Colony!$D73&lt;9999999),1,0)</f>
        <v>0</v>
      </c>
      <c r="M59">
        <f ca="1">IF(AND(Colony!$D73&gt;plots!M$5,Colony!$D73&lt;9999999),1,0)</f>
        <v>0</v>
      </c>
      <c r="N59">
        <f ca="1">IF(AND(Colony!$D73&gt;plots!N$5,Colony!$D73&lt;9999999),1,0)</f>
        <v>0</v>
      </c>
      <c r="O59">
        <f ca="1">IF(AND(Colony!$D73&gt;plots!O$5,Colony!$D73&lt;9999999),1,0)</f>
        <v>0</v>
      </c>
      <c r="P59">
        <f ca="1">IF(AND(Colony!$D73&gt;plots!P$5,Colony!$D73&lt;9999999),1,0)</f>
        <v>0</v>
      </c>
      <c r="Q59">
        <f ca="1">IF(AND(Colony!$D73&gt;plots!Q$5,Colony!$D73&lt;9999999),1,0)</f>
        <v>0</v>
      </c>
      <c r="R59">
        <f ca="1">IF(AND(Colony!$D73&gt;plots!R$5,Colony!$D73&lt;9999999),1,0)</f>
        <v>0</v>
      </c>
      <c r="S59">
        <f ca="1">IF(AND(Colony!$D73&gt;plots!S$5,Colony!$D73&lt;9999999),1,0)</f>
        <v>0</v>
      </c>
      <c r="T59">
        <f ca="1">IF(AND(Colony!$D73&gt;plots!T$5,Colony!$D73&lt;9999999),1,0)</f>
        <v>0</v>
      </c>
      <c r="U59">
        <f ca="1">IF(AND(Colony!$D73&gt;plots!U$5,Colony!$D73&lt;9999999),1,0)</f>
        <v>0</v>
      </c>
      <c r="V59">
        <f ca="1">IF(AND(Colony!$D73&gt;plots!V$5,Colony!$D73&lt;9999999),1,0)</f>
        <v>0</v>
      </c>
      <c r="W59">
        <f ca="1">IF(AND(Colony!$D73&gt;plots!W$5,Colony!$D73&lt;9999999),1,0)</f>
        <v>0</v>
      </c>
      <c r="X59">
        <f ca="1">IF(AND(Colony!$D73&gt;plots!X$5,Colony!$D73&lt;9999999),1,0)</f>
        <v>0</v>
      </c>
      <c r="Y59">
        <f ca="1">IF(AND(Colony!$D73&gt;plots!Y$5,Colony!$D73&lt;9999999),1,0)</f>
        <v>0</v>
      </c>
      <c r="Z59">
        <f ca="1">IF(AND(Colony!$D73&gt;plots!Z$5,Colony!$D73&lt;9999999),1,0)</f>
        <v>0</v>
      </c>
      <c r="AA59">
        <f ca="1">IF(AND(Colony!$D73&gt;plots!AA$5,Colony!$D73&lt;9999999),1,0)</f>
        <v>0</v>
      </c>
      <c r="AB59">
        <f ca="1">IF(AND(Colony!$D73&gt;plots!AB$5,Colony!$D73&lt;9999999),1,0)</f>
        <v>0</v>
      </c>
    </row>
    <row r="60" spans="1:28" x14ac:dyDescent="0.25">
      <c r="A60" s="2" t="str">
        <f>Colony!B77</f>
        <v/>
      </c>
      <c r="B60" s="41" t="str">
        <f>IF(ISBLANK(Colony!G77),"",Colony!G77)</f>
        <v>+</v>
      </c>
      <c r="H60">
        <f ca="1">IF(AND(Colony!$D74&gt;plots!H$5,Colony!$D74&lt;9999999),1,0)</f>
        <v>0</v>
      </c>
      <c r="I60">
        <f ca="1">IF(AND(Colony!$D74&gt;plots!I$5,Colony!$D74&lt;9999999),1,0)</f>
        <v>0</v>
      </c>
      <c r="J60">
        <f ca="1">IF(AND(Colony!$D74&gt;plots!J$5,Colony!$D74&lt;9999999),1,0)</f>
        <v>0</v>
      </c>
      <c r="K60">
        <f ca="1">IF(AND(Colony!$D74&gt;plots!K$5,Colony!$D74&lt;9999999),1,0)</f>
        <v>0</v>
      </c>
      <c r="L60">
        <f ca="1">IF(AND(Colony!$D74&gt;plots!L$5,Colony!$D74&lt;9999999),1,0)</f>
        <v>0</v>
      </c>
      <c r="M60">
        <f ca="1">IF(AND(Colony!$D74&gt;plots!M$5,Colony!$D74&lt;9999999),1,0)</f>
        <v>0</v>
      </c>
      <c r="N60">
        <f ca="1">IF(AND(Colony!$D74&gt;plots!N$5,Colony!$D74&lt;9999999),1,0)</f>
        <v>0</v>
      </c>
      <c r="O60">
        <f ca="1">IF(AND(Colony!$D74&gt;plots!O$5,Colony!$D74&lt;9999999),1,0)</f>
        <v>0</v>
      </c>
      <c r="P60">
        <f ca="1">IF(AND(Colony!$D74&gt;plots!P$5,Colony!$D74&lt;9999999),1,0)</f>
        <v>0</v>
      </c>
      <c r="Q60">
        <f ca="1">IF(AND(Colony!$D74&gt;plots!Q$5,Colony!$D74&lt;9999999),1,0)</f>
        <v>0</v>
      </c>
      <c r="R60">
        <f ca="1">IF(AND(Colony!$D74&gt;plots!R$5,Colony!$D74&lt;9999999),1,0)</f>
        <v>0</v>
      </c>
      <c r="S60">
        <f ca="1">IF(AND(Colony!$D74&gt;plots!S$5,Colony!$D74&lt;9999999),1,0)</f>
        <v>0</v>
      </c>
      <c r="T60">
        <f ca="1">IF(AND(Colony!$D74&gt;plots!T$5,Colony!$D74&lt;9999999),1,0)</f>
        <v>0</v>
      </c>
      <c r="U60">
        <f ca="1">IF(AND(Colony!$D74&gt;plots!U$5,Colony!$D74&lt;9999999),1,0)</f>
        <v>0</v>
      </c>
      <c r="V60">
        <f ca="1">IF(AND(Colony!$D74&gt;plots!V$5,Colony!$D74&lt;9999999),1,0)</f>
        <v>0</v>
      </c>
      <c r="W60">
        <f ca="1">IF(AND(Colony!$D74&gt;plots!W$5,Colony!$D74&lt;9999999),1,0)</f>
        <v>0</v>
      </c>
      <c r="X60">
        <f ca="1">IF(AND(Colony!$D74&gt;plots!X$5,Colony!$D74&lt;9999999),1,0)</f>
        <v>0</v>
      </c>
      <c r="Y60">
        <f ca="1">IF(AND(Colony!$D74&gt;plots!Y$5,Colony!$D74&lt;9999999),1,0)</f>
        <v>0</v>
      </c>
      <c r="Z60">
        <f ca="1">IF(AND(Colony!$D74&gt;plots!Z$5,Colony!$D74&lt;9999999),1,0)</f>
        <v>0</v>
      </c>
      <c r="AA60">
        <f ca="1">IF(AND(Colony!$D74&gt;plots!AA$5,Colony!$D74&lt;9999999),1,0)</f>
        <v>0</v>
      </c>
      <c r="AB60">
        <f ca="1">IF(AND(Colony!$D74&gt;plots!AB$5,Colony!$D74&lt;9999999),1,0)</f>
        <v>0</v>
      </c>
    </row>
    <row r="61" spans="1:28" x14ac:dyDescent="0.25">
      <c r="A61" s="2" t="str">
        <f>Colony!B78</f>
        <v/>
      </c>
      <c r="B61" s="41" t="str">
        <f>IF(ISBLANK(Colony!G78),"",Colony!G78)</f>
        <v>-</v>
      </c>
      <c r="H61">
        <f ca="1">IF(AND(Colony!$D75&gt;plots!H$5,Colony!$D75&lt;9999999),1,0)</f>
        <v>0</v>
      </c>
      <c r="I61">
        <f ca="1">IF(AND(Colony!$D75&gt;plots!I$5,Colony!$D75&lt;9999999),1,0)</f>
        <v>0</v>
      </c>
      <c r="J61">
        <f ca="1">IF(AND(Colony!$D75&gt;plots!J$5,Colony!$D75&lt;9999999),1,0)</f>
        <v>0</v>
      </c>
      <c r="K61">
        <f ca="1">IF(AND(Colony!$D75&gt;plots!K$5,Colony!$D75&lt;9999999),1,0)</f>
        <v>0</v>
      </c>
      <c r="L61">
        <f ca="1">IF(AND(Colony!$D75&gt;plots!L$5,Colony!$D75&lt;9999999),1,0)</f>
        <v>0</v>
      </c>
      <c r="M61">
        <f ca="1">IF(AND(Colony!$D75&gt;plots!M$5,Colony!$D75&lt;9999999),1,0)</f>
        <v>0</v>
      </c>
      <c r="N61">
        <f ca="1">IF(AND(Colony!$D75&gt;plots!N$5,Colony!$D75&lt;9999999),1,0)</f>
        <v>0</v>
      </c>
      <c r="O61">
        <f ca="1">IF(AND(Colony!$D75&gt;plots!O$5,Colony!$D75&lt;9999999),1,0)</f>
        <v>0</v>
      </c>
      <c r="P61">
        <f ca="1">IF(AND(Colony!$D75&gt;plots!P$5,Colony!$D75&lt;9999999),1,0)</f>
        <v>0</v>
      </c>
      <c r="Q61">
        <f ca="1">IF(AND(Colony!$D75&gt;plots!Q$5,Colony!$D75&lt;9999999),1,0)</f>
        <v>0</v>
      </c>
      <c r="R61">
        <f ca="1">IF(AND(Colony!$D75&gt;plots!R$5,Colony!$D75&lt;9999999),1,0)</f>
        <v>0</v>
      </c>
      <c r="S61">
        <f ca="1">IF(AND(Colony!$D75&gt;plots!S$5,Colony!$D75&lt;9999999),1,0)</f>
        <v>0</v>
      </c>
      <c r="T61">
        <f ca="1">IF(AND(Colony!$D75&gt;plots!T$5,Colony!$D75&lt;9999999),1,0)</f>
        <v>0</v>
      </c>
      <c r="U61">
        <f ca="1">IF(AND(Colony!$D75&gt;plots!U$5,Colony!$D75&lt;9999999),1,0)</f>
        <v>0</v>
      </c>
      <c r="V61">
        <f ca="1">IF(AND(Colony!$D75&gt;plots!V$5,Colony!$D75&lt;9999999),1,0)</f>
        <v>0</v>
      </c>
      <c r="W61">
        <f ca="1">IF(AND(Colony!$D75&gt;plots!W$5,Colony!$D75&lt;9999999),1,0)</f>
        <v>0</v>
      </c>
      <c r="X61">
        <f ca="1">IF(AND(Colony!$D75&gt;plots!X$5,Colony!$D75&lt;9999999),1,0)</f>
        <v>0</v>
      </c>
      <c r="Y61">
        <f ca="1">IF(AND(Colony!$D75&gt;plots!Y$5,Colony!$D75&lt;9999999),1,0)</f>
        <v>0</v>
      </c>
      <c r="Z61">
        <f ca="1">IF(AND(Colony!$D75&gt;plots!Z$5,Colony!$D75&lt;9999999),1,0)</f>
        <v>0</v>
      </c>
      <c r="AA61">
        <f ca="1">IF(AND(Colony!$D75&gt;plots!AA$5,Colony!$D75&lt;9999999),1,0)</f>
        <v>0</v>
      </c>
      <c r="AB61">
        <f ca="1">IF(AND(Colony!$D75&gt;plots!AB$5,Colony!$D75&lt;9999999),1,0)</f>
        <v>0</v>
      </c>
    </row>
    <row r="62" spans="1:28" x14ac:dyDescent="0.25">
      <c r="A62" s="2" t="str">
        <f>Colony!B79</f>
        <v/>
      </c>
      <c r="B62" s="41" t="str">
        <f>IF(ISBLANK(Colony!G79),"",Colony!G79)</f>
        <v>+</v>
      </c>
      <c r="H62">
        <f ca="1">IF(AND(Colony!$D76&gt;plots!H$5,Colony!$D76&lt;9999999),1,0)</f>
        <v>0</v>
      </c>
      <c r="I62">
        <f ca="1">IF(AND(Colony!$D76&gt;plots!I$5,Colony!$D76&lt;9999999),1,0)</f>
        <v>0</v>
      </c>
      <c r="J62">
        <f ca="1">IF(AND(Colony!$D76&gt;plots!J$5,Colony!$D76&lt;9999999),1,0)</f>
        <v>0</v>
      </c>
      <c r="K62">
        <f ca="1">IF(AND(Colony!$D76&gt;plots!K$5,Colony!$D76&lt;9999999),1,0)</f>
        <v>0</v>
      </c>
      <c r="L62">
        <f ca="1">IF(AND(Colony!$D76&gt;plots!L$5,Colony!$D76&lt;9999999),1,0)</f>
        <v>0</v>
      </c>
      <c r="M62">
        <f ca="1">IF(AND(Colony!$D76&gt;plots!M$5,Colony!$D76&lt;9999999),1,0)</f>
        <v>0</v>
      </c>
      <c r="N62">
        <f ca="1">IF(AND(Colony!$D76&gt;plots!N$5,Colony!$D76&lt;9999999),1,0)</f>
        <v>0</v>
      </c>
      <c r="O62">
        <f ca="1">IF(AND(Colony!$D76&gt;plots!O$5,Colony!$D76&lt;9999999),1,0)</f>
        <v>0</v>
      </c>
      <c r="P62">
        <f ca="1">IF(AND(Colony!$D76&gt;plots!P$5,Colony!$D76&lt;9999999),1,0)</f>
        <v>0</v>
      </c>
      <c r="Q62">
        <f ca="1">IF(AND(Colony!$D76&gt;plots!Q$5,Colony!$D76&lt;9999999),1,0)</f>
        <v>0</v>
      </c>
      <c r="R62">
        <f ca="1">IF(AND(Colony!$D76&gt;plots!R$5,Colony!$D76&lt;9999999),1,0)</f>
        <v>0</v>
      </c>
      <c r="S62">
        <f ca="1">IF(AND(Colony!$D76&gt;plots!S$5,Colony!$D76&lt;9999999),1,0)</f>
        <v>0</v>
      </c>
      <c r="T62">
        <f ca="1">IF(AND(Colony!$D76&gt;plots!T$5,Colony!$D76&lt;9999999),1,0)</f>
        <v>0</v>
      </c>
      <c r="U62">
        <f ca="1">IF(AND(Colony!$D76&gt;plots!U$5,Colony!$D76&lt;9999999),1,0)</f>
        <v>0</v>
      </c>
      <c r="V62">
        <f ca="1">IF(AND(Colony!$D76&gt;plots!V$5,Colony!$D76&lt;9999999),1,0)</f>
        <v>0</v>
      </c>
      <c r="W62">
        <f ca="1">IF(AND(Colony!$D76&gt;plots!W$5,Colony!$D76&lt;9999999),1,0)</f>
        <v>0</v>
      </c>
      <c r="X62">
        <f ca="1">IF(AND(Colony!$D76&gt;plots!X$5,Colony!$D76&lt;9999999),1,0)</f>
        <v>0</v>
      </c>
      <c r="Y62">
        <f ca="1">IF(AND(Colony!$D76&gt;plots!Y$5,Colony!$D76&lt;9999999),1,0)</f>
        <v>0</v>
      </c>
      <c r="Z62">
        <f ca="1">IF(AND(Colony!$D76&gt;plots!Z$5,Colony!$D76&lt;9999999),1,0)</f>
        <v>0</v>
      </c>
      <c r="AA62">
        <f ca="1">IF(AND(Colony!$D76&gt;plots!AA$5,Colony!$D76&lt;9999999),1,0)</f>
        <v>0</v>
      </c>
      <c r="AB62">
        <f ca="1">IF(AND(Colony!$D76&gt;plots!AB$5,Colony!$D76&lt;9999999),1,0)</f>
        <v>0</v>
      </c>
    </row>
    <row r="63" spans="1:28" x14ac:dyDescent="0.25">
      <c r="A63" s="2" t="str">
        <f>Colony!B80</f>
        <v/>
      </c>
      <c r="B63" s="41" t="str">
        <f>IF(ISBLANK(Colony!G80),"",Colony!G80)</f>
        <v>-</v>
      </c>
      <c r="H63">
        <f ca="1">IF(AND(Colony!$D77&gt;plots!H$5,Colony!$D77&lt;9999999),1,0)</f>
        <v>0</v>
      </c>
      <c r="I63">
        <f ca="1">IF(AND(Colony!$D77&gt;plots!I$5,Colony!$D77&lt;9999999),1,0)</f>
        <v>0</v>
      </c>
      <c r="J63">
        <f ca="1">IF(AND(Colony!$D77&gt;plots!J$5,Colony!$D77&lt;9999999),1,0)</f>
        <v>0</v>
      </c>
      <c r="K63">
        <f ca="1">IF(AND(Colony!$D77&gt;plots!K$5,Colony!$D77&lt;9999999),1,0)</f>
        <v>0</v>
      </c>
      <c r="L63">
        <f ca="1">IF(AND(Colony!$D77&gt;plots!L$5,Colony!$D77&lt;9999999),1,0)</f>
        <v>0</v>
      </c>
      <c r="M63">
        <f ca="1">IF(AND(Colony!$D77&gt;plots!M$5,Colony!$D77&lt;9999999),1,0)</f>
        <v>0</v>
      </c>
      <c r="N63">
        <f ca="1">IF(AND(Colony!$D77&gt;plots!N$5,Colony!$D77&lt;9999999),1,0)</f>
        <v>0</v>
      </c>
      <c r="O63">
        <f ca="1">IF(AND(Colony!$D77&gt;plots!O$5,Colony!$D77&lt;9999999),1,0)</f>
        <v>0</v>
      </c>
      <c r="P63">
        <f ca="1">IF(AND(Colony!$D77&gt;plots!P$5,Colony!$D77&lt;9999999),1,0)</f>
        <v>0</v>
      </c>
      <c r="Q63">
        <f ca="1">IF(AND(Colony!$D77&gt;plots!Q$5,Colony!$D77&lt;9999999),1,0)</f>
        <v>0</v>
      </c>
      <c r="R63">
        <f ca="1">IF(AND(Colony!$D77&gt;plots!R$5,Colony!$D77&lt;9999999),1,0)</f>
        <v>0</v>
      </c>
      <c r="S63">
        <f ca="1">IF(AND(Colony!$D77&gt;plots!S$5,Colony!$D77&lt;9999999),1,0)</f>
        <v>0</v>
      </c>
      <c r="T63">
        <f ca="1">IF(AND(Colony!$D77&gt;plots!T$5,Colony!$D77&lt;9999999),1,0)</f>
        <v>0</v>
      </c>
      <c r="U63">
        <f ca="1">IF(AND(Colony!$D77&gt;plots!U$5,Colony!$D77&lt;9999999),1,0)</f>
        <v>0</v>
      </c>
      <c r="V63">
        <f ca="1">IF(AND(Colony!$D77&gt;plots!V$5,Colony!$D77&lt;9999999),1,0)</f>
        <v>0</v>
      </c>
      <c r="W63">
        <f ca="1">IF(AND(Colony!$D77&gt;plots!W$5,Colony!$D77&lt;9999999),1,0)</f>
        <v>0</v>
      </c>
      <c r="X63">
        <f ca="1">IF(AND(Colony!$D77&gt;plots!X$5,Colony!$D77&lt;9999999),1,0)</f>
        <v>0</v>
      </c>
      <c r="Y63">
        <f ca="1">IF(AND(Colony!$D77&gt;plots!Y$5,Colony!$D77&lt;9999999),1,0)</f>
        <v>0</v>
      </c>
      <c r="Z63">
        <f ca="1">IF(AND(Colony!$D77&gt;plots!Z$5,Colony!$D77&lt;9999999),1,0)</f>
        <v>0</v>
      </c>
      <c r="AA63">
        <f ca="1">IF(AND(Colony!$D77&gt;plots!AA$5,Colony!$D77&lt;9999999),1,0)</f>
        <v>0</v>
      </c>
      <c r="AB63">
        <f ca="1">IF(AND(Colony!$D77&gt;plots!AB$5,Colony!$D77&lt;9999999),1,0)</f>
        <v>0</v>
      </c>
    </row>
    <row r="64" spans="1:28" x14ac:dyDescent="0.25">
      <c r="A64" s="2" t="str">
        <f>Colony!B81</f>
        <v/>
      </c>
      <c r="B64" s="41" t="str">
        <f>IF(ISBLANK(Colony!G81),"",Colony!G81)</f>
        <v/>
      </c>
      <c r="H64">
        <f ca="1">IF(AND(Colony!$D78&gt;plots!H$5,Colony!$D78&lt;9999999),1,0)</f>
        <v>0</v>
      </c>
      <c r="I64">
        <f ca="1">IF(AND(Colony!$D78&gt;plots!I$5,Colony!$D78&lt;9999999),1,0)</f>
        <v>0</v>
      </c>
      <c r="J64">
        <f ca="1">IF(AND(Colony!$D78&gt;plots!J$5,Colony!$D78&lt;9999999),1,0)</f>
        <v>0</v>
      </c>
      <c r="K64">
        <f ca="1">IF(AND(Colony!$D78&gt;plots!K$5,Colony!$D78&lt;9999999),1,0)</f>
        <v>0</v>
      </c>
      <c r="L64">
        <f ca="1">IF(AND(Colony!$D78&gt;plots!L$5,Colony!$D78&lt;9999999),1,0)</f>
        <v>0</v>
      </c>
      <c r="M64">
        <f ca="1">IF(AND(Colony!$D78&gt;plots!M$5,Colony!$D78&lt;9999999),1,0)</f>
        <v>0</v>
      </c>
      <c r="N64">
        <f ca="1">IF(AND(Colony!$D78&gt;plots!N$5,Colony!$D78&lt;9999999),1,0)</f>
        <v>0</v>
      </c>
      <c r="O64">
        <f ca="1">IF(AND(Colony!$D78&gt;plots!O$5,Colony!$D78&lt;9999999),1,0)</f>
        <v>0</v>
      </c>
      <c r="P64">
        <f ca="1">IF(AND(Colony!$D78&gt;plots!P$5,Colony!$D78&lt;9999999),1,0)</f>
        <v>0</v>
      </c>
      <c r="Q64">
        <f ca="1">IF(AND(Colony!$D78&gt;plots!Q$5,Colony!$D78&lt;9999999),1,0)</f>
        <v>0</v>
      </c>
      <c r="R64">
        <f ca="1">IF(AND(Colony!$D78&gt;plots!R$5,Colony!$D78&lt;9999999),1,0)</f>
        <v>0</v>
      </c>
      <c r="S64">
        <f ca="1">IF(AND(Colony!$D78&gt;plots!S$5,Colony!$D78&lt;9999999),1,0)</f>
        <v>0</v>
      </c>
      <c r="T64">
        <f ca="1">IF(AND(Colony!$D78&gt;plots!T$5,Colony!$D78&lt;9999999),1,0)</f>
        <v>0</v>
      </c>
      <c r="U64">
        <f ca="1">IF(AND(Colony!$D78&gt;plots!U$5,Colony!$D78&lt;9999999),1,0)</f>
        <v>0</v>
      </c>
      <c r="V64">
        <f ca="1">IF(AND(Colony!$D78&gt;plots!V$5,Colony!$D78&lt;9999999),1,0)</f>
        <v>0</v>
      </c>
      <c r="W64">
        <f ca="1">IF(AND(Colony!$D78&gt;plots!W$5,Colony!$D78&lt;9999999),1,0)</f>
        <v>0</v>
      </c>
      <c r="X64">
        <f ca="1">IF(AND(Colony!$D78&gt;plots!X$5,Colony!$D78&lt;9999999),1,0)</f>
        <v>0</v>
      </c>
      <c r="Y64">
        <f ca="1">IF(AND(Colony!$D78&gt;plots!Y$5,Colony!$D78&lt;9999999),1,0)</f>
        <v>0</v>
      </c>
      <c r="Z64">
        <f ca="1">IF(AND(Colony!$D78&gt;plots!Z$5,Colony!$D78&lt;9999999),1,0)</f>
        <v>0</v>
      </c>
      <c r="AA64">
        <f ca="1">IF(AND(Colony!$D78&gt;plots!AA$5,Colony!$D78&lt;9999999),1,0)</f>
        <v>0</v>
      </c>
      <c r="AB64">
        <f ca="1">IF(AND(Colony!$D78&gt;plots!AB$5,Colony!$D78&lt;9999999),1,0)</f>
        <v>0</v>
      </c>
    </row>
    <row r="65" spans="1:28" x14ac:dyDescent="0.25">
      <c r="A65" s="2" t="str">
        <f>Colony!B82</f>
        <v/>
      </c>
      <c r="B65" s="41" t="str">
        <f>IF(ISBLANK(Colony!G82),"",Colony!G82)</f>
        <v>+</v>
      </c>
      <c r="H65">
        <f ca="1">IF(AND(Colony!$D79&gt;plots!H$5,Colony!$D79&lt;9999999),1,0)</f>
        <v>0</v>
      </c>
      <c r="I65">
        <f ca="1">IF(AND(Colony!$D79&gt;plots!I$5,Colony!$D79&lt;9999999),1,0)</f>
        <v>0</v>
      </c>
      <c r="J65">
        <f ca="1">IF(AND(Colony!$D79&gt;plots!J$5,Colony!$D79&lt;9999999),1,0)</f>
        <v>0</v>
      </c>
      <c r="K65">
        <f ca="1">IF(AND(Colony!$D79&gt;plots!K$5,Colony!$D79&lt;9999999),1,0)</f>
        <v>0</v>
      </c>
      <c r="L65">
        <f ca="1">IF(AND(Colony!$D79&gt;plots!L$5,Colony!$D79&lt;9999999),1,0)</f>
        <v>0</v>
      </c>
      <c r="M65">
        <f ca="1">IF(AND(Colony!$D79&gt;plots!M$5,Colony!$D79&lt;9999999),1,0)</f>
        <v>0</v>
      </c>
      <c r="N65">
        <f ca="1">IF(AND(Colony!$D79&gt;plots!N$5,Colony!$D79&lt;9999999),1,0)</f>
        <v>0</v>
      </c>
      <c r="O65">
        <f ca="1">IF(AND(Colony!$D79&gt;plots!O$5,Colony!$D79&lt;9999999),1,0)</f>
        <v>0</v>
      </c>
      <c r="P65">
        <f ca="1">IF(AND(Colony!$D79&gt;plots!P$5,Colony!$D79&lt;9999999),1,0)</f>
        <v>0</v>
      </c>
      <c r="Q65">
        <f ca="1">IF(AND(Colony!$D79&gt;plots!Q$5,Colony!$D79&lt;9999999),1,0)</f>
        <v>0</v>
      </c>
      <c r="R65">
        <f ca="1">IF(AND(Colony!$D79&gt;plots!R$5,Colony!$D79&lt;9999999),1,0)</f>
        <v>0</v>
      </c>
      <c r="S65">
        <f ca="1">IF(AND(Colony!$D79&gt;plots!S$5,Colony!$D79&lt;9999999),1,0)</f>
        <v>0</v>
      </c>
      <c r="T65">
        <f ca="1">IF(AND(Colony!$D79&gt;plots!T$5,Colony!$D79&lt;9999999),1,0)</f>
        <v>0</v>
      </c>
      <c r="U65">
        <f ca="1">IF(AND(Colony!$D79&gt;plots!U$5,Colony!$D79&lt;9999999),1,0)</f>
        <v>0</v>
      </c>
      <c r="V65">
        <f ca="1">IF(AND(Colony!$D79&gt;plots!V$5,Colony!$D79&lt;9999999),1,0)</f>
        <v>0</v>
      </c>
      <c r="W65">
        <f ca="1">IF(AND(Colony!$D79&gt;plots!W$5,Colony!$D79&lt;9999999),1,0)</f>
        <v>0</v>
      </c>
      <c r="X65">
        <f ca="1">IF(AND(Colony!$D79&gt;plots!X$5,Colony!$D79&lt;9999999),1,0)</f>
        <v>0</v>
      </c>
      <c r="Y65">
        <f ca="1">IF(AND(Colony!$D79&gt;plots!Y$5,Colony!$D79&lt;9999999),1,0)</f>
        <v>0</v>
      </c>
      <c r="Z65">
        <f ca="1">IF(AND(Colony!$D79&gt;plots!Z$5,Colony!$D79&lt;9999999),1,0)</f>
        <v>0</v>
      </c>
      <c r="AA65">
        <f ca="1">IF(AND(Colony!$D79&gt;plots!AA$5,Colony!$D79&lt;9999999),1,0)</f>
        <v>0</v>
      </c>
      <c r="AB65">
        <f ca="1">IF(AND(Colony!$D79&gt;plots!AB$5,Colony!$D79&lt;9999999),1,0)</f>
        <v>0</v>
      </c>
    </row>
    <row r="66" spans="1:28" x14ac:dyDescent="0.25">
      <c r="A66" s="2" t="str">
        <f>Colony!B83</f>
        <v/>
      </c>
      <c r="B66" s="41" t="str">
        <f>IF(ISBLANK(Colony!G83),"",Colony!G83)</f>
        <v>-</v>
      </c>
      <c r="H66">
        <f ca="1">IF(AND(Colony!$D80&gt;plots!H$5,Colony!$D80&lt;9999999),1,0)</f>
        <v>0</v>
      </c>
      <c r="I66">
        <f ca="1">IF(AND(Colony!$D80&gt;plots!I$5,Colony!$D80&lt;9999999),1,0)</f>
        <v>0</v>
      </c>
      <c r="J66">
        <f ca="1">IF(AND(Colony!$D80&gt;plots!J$5,Colony!$D80&lt;9999999),1,0)</f>
        <v>0</v>
      </c>
      <c r="K66">
        <f ca="1">IF(AND(Colony!$D80&gt;plots!K$5,Colony!$D80&lt;9999999),1,0)</f>
        <v>0</v>
      </c>
      <c r="L66">
        <f ca="1">IF(AND(Colony!$D80&gt;plots!L$5,Colony!$D80&lt;9999999),1,0)</f>
        <v>0</v>
      </c>
      <c r="M66">
        <f ca="1">IF(AND(Colony!$D80&gt;plots!M$5,Colony!$D80&lt;9999999),1,0)</f>
        <v>0</v>
      </c>
      <c r="N66">
        <f ca="1">IF(AND(Colony!$D80&gt;plots!N$5,Colony!$D80&lt;9999999),1,0)</f>
        <v>0</v>
      </c>
      <c r="O66">
        <f ca="1">IF(AND(Colony!$D80&gt;plots!O$5,Colony!$D80&lt;9999999),1,0)</f>
        <v>0</v>
      </c>
      <c r="P66">
        <f ca="1">IF(AND(Colony!$D80&gt;plots!P$5,Colony!$D80&lt;9999999),1,0)</f>
        <v>0</v>
      </c>
      <c r="Q66">
        <f ca="1">IF(AND(Colony!$D80&gt;plots!Q$5,Colony!$D80&lt;9999999),1,0)</f>
        <v>0</v>
      </c>
      <c r="R66">
        <f ca="1">IF(AND(Colony!$D80&gt;plots!R$5,Colony!$D80&lt;9999999),1,0)</f>
        <v>0</v>
      </c>
      <c r="S66">
        <f ca="1">IF(AND(Colony!$D80&gt;plots!S$5,Colony!$D80&lt;9999999),1,0)</f>
        <v>0</v>
      </c>
      <c r="T66">
        <f ca="1">IF(AND(Colony!$D80&gt;plots!T$5,Colony!$D80&lt;9999999),1,0)</f>
        <v>0</v>
      </c>
      <c r="U66">
        <f ca="1">IF(AND(Colony!$D80&gt;plots!U$5,Colony!$D80&lt;9999999),1,0)</f>
        <v>0</v>
      </c>
      <c r="V66">
        <f ca="1">IF(AND(Colony!$D80&gt;plots!V$5,Colony!$D80&lt;9999999),1,0)</f>
        <v>0</v>
      </c>
      <c r="W66">
        <f ca="1">IF(AND(Colony!$D80&gt;plots!W$5,Colony!$D80&lt;9999999),1,0)</f>
        <v>0</v>
      </c>
      <c r="X66">
        <f ca="1">IF(AND(Colony!$D80&gt;plots!X$5,Colony!$D80&lt;9999999),1,0)</f>
        <v>0</v>
      </c>
      <c r="Y66">
        <f ca="1">IF(AND(Colony!$D80&gt;plots!Y$5,Colony!$D80&lt;9999999),1,0)</f>
        <v>0</v>
      </c>
      <c r="Z66">
        <f ca="1">IF(AND(Colony!$D80&gt;plots!Z$5,Colony!$D80&lt;9999999),1,0)</f>
        <v>0</v>
      </c>
      <c r="AA66">
        <f ca="1">IF(AND(Colony!$D80&gt;plots!AA$5,Colony!$D80&lt;9999999),1,0)</f>
        <v>0</v>
      </c>
      <c r="AB66">
        <f ca="1">IF(AND(Colony!$D80&gt;plots!AB$5,Colony!$D80&lt;9999999),1,0)</f>
        <v>0</v>
      </c>
    </row>
    <row r="67" spans="1:28" x14ac:dyDescent="0.25">
      <c r="A67" s="2" t="str">
        <f>Colony!B84</f>
        <v/>
      </c>
      <c r="B67" s="41" t="str">
        <f>IF(ISBLANK(Colony!G84),"",Colony!G84)</f>
        <v>-</v>
      </c>
      <c r="H67">
        <f ca="1">IF(AND(Colony!$D81&gt;plots!H$5,Colony!$D81&lt;9999999),1,0)</f>
        <v>0</v>
      </c>
      <c r="I67">
        <f ca="1">IF(AND(Colony!$D81&gt;plots!I$5,Colony!$D81&lt;9999999),1,0)</f>
        <v>0</v>
      </c>
      <c r="J67">
        <f ca="1">IF(AND(Colony!$D81&gt;plots!J$5,Colony!$D81&lt;9999999),1,0)</f>
        <v>0</v>
      </c>
      <c r="K67">
        <f ca="1">IF(AND(Colony!$D81&gt;plots!K$5,Colony!$D81&lt;9999999),1,0)</f>
        <v>0</v>
      </c>
      <c r="L67">
        <f ca="1">IF(AND(Colony!$D81&gt;plots!L$5,Colony!$D81&lt;9999999),1,0)</f>
        <v>0</v>
      </c>
      <c r="M67">
        <f ca="1">IF(AND(Colony!$D81&gt;plots!M$5,Colony!$D81&lt;9999999),1,0)</f>
        <v>0</v>
      </c>
      <c r="N67">
        <f ca="1">IF(AND(Colony!$D81&gt;plots!N$5,Colony!$D81&lt;9999999),1,0)</f>
        <v>0</v>
      </c>
      <c r="O67">
        <f ca="1">IF(AND(Colony!$D81&gt;plots!O$5,Colony!$D81&lt;9999999),1,0)</f>
        <v>0</v>
      </c>
      <c r="P67">
        <f ca="1">IF(AND(Colony!$D81&gt;plots!P$5,Colony!$D81&lt;9999999),1,0)</f>
        <v>0</v>
      </c>
      <c r="Q67">
        <f ca="1">IF(AND(Colony!$D81&gt;plots!Q$5,Colony!$D81&lt;9999999),1,0)</f>
        <v>0</v>
      </c>
      <c r="R67">
        <f ca="1">IF(AND(Colony!$D81&gt;plots!R$5,Colony!$D81&lt;9999999),1,0)</f>
        <v>0</v>
      </c>
      <c r="S67">
        <f ca="1">IF(AND(Colony!$D81&gt;plots!S$5,Colony!$D81&lt;9999999),1,0)</f>
        <v>0</v>
      </c>
      <c r="T67">
        <f ca="1">IF(AND(Colony!$D81&gt;plots!T$5,Colony!$D81&lt;9999999),1,0)</f>
        <v>0</v>
      </c>
      <c r="U67">
        <f ca="1">IF(AND(Colony!$D81&gt;plots!U$5,Colony!$D81&lt;9999999),1,0)</f>
        <v>0</v>
      </c>
      <c r="V67">
        <f ca="1">IF(AND(Colony!$D81&gt;plots!V$5,Colony!$D81&lt;9999999),1,0)</f>
        <v>0</v>
      </c>
      <c r="W67">
        <f ca="1">IF(AND(Colony!$D81&gt;plots!W$5,Colony!$D81&lt;9999999),1,0)</f>
        <v>0</v>
      </c>
      <c r="X67">
        <f ca="1">IF(AND(Colony!$D81&gt;plots!X$5,Colony!$D81&lt;9999999),1,0)</f>
        <v>0</v>
      </c>
      <c r="Y67">
        <f ca="1">IF(AND(Colony!$D81&gt;plots!Y$5,Colony!$D81&lt;9999999),1,0)</f>
        <v>0</v>
      </c>
      <c r="Z67">
        <f ca="1">IF(AND(Colony!$D81&gt;plots!Z$5,Colony!$D81&lt;9999999),1,0)</f>
        <v>0</v>
      </c>
      <c r="AA67">
        <f ca="1">IF(AND(Colony!$D81&gt;plots!AA$5,Colony!$D81&lt;9999999),1,0)</f>
        <v>0</v>
      </c>
      <c r="AB67">
        <f ca="1">IF(AND(Colony!$D81&gt;plots!AB$5,Colony!$D81&lt;9999999),1,0)</f>
        <v>0</v>
      </c>
    </row>
    <row r="68" spans="1:28" x14ac:dyDescent="0.25">
      <c r="A68" s="2" t="str">
        <f>Colony!B85</f>
        <v/>
      </c>
      <c r="B68" s="41" t="str">
        <f>IF(ISBLANK(Colony!G85),"",Colony!G85)</f>
        <v>+</v>
      </c>
      <c r="H68">
        <f ca="1">IF(AND(Colony!$D82&gt;plots!H$5,Colony!$D82&lt;9999999),1,0)</f>
        <v>0</v>
      </c>
      <c r="I68">
        <f ca="1">IF(AND(Colony!$D82&gt;plots!I$5,Colony!$D82&lt;9999999),1,0)</f>
        <v>0</v>
      </c>
      <c r="J68">
        <f ca="1">IF(AND(Colony!$D82&gt;plots!J$5,Colony!$D82&lt;9999999),1,0)</f>
        <v>0</v>
      </c>
      <c r="K68">
        <f ca="1">IF(AND(Colony!$D82&gt;plots!K$5,Colony!$D82&lt;9999999),1,0)</f>
        <v>0</v>
      </c>
      <c r="L68">
        <f ca="1">IF(AND(Colony!$D82&gt;plots!L$5,Colony!$D82&lt;9999999),1,0)</f>
        <v>0</v>
      </c>
      <c r="M68">
        <f ca="1">IF(AND(Colony!$D82&gt;plots!M$5,Colony!$D82&lt;9999999),1,0)</f>
        <v>0</v>
      </c>
      <c r="N68">
        <f ca="1">IF(AND(Colony!$D82&gt;plots!N$5,Colony!$D82&lt;9999999),1,0)</f>
        <v>0</v>
      </c>
      <c r="O68">
        <f ca="1">IF(AND(Colony!$D82&gt;plots!O$5,Colony!$D82&lt;9999999),1,0)</f>
        <v>0</v>
      </c>
      <c r="P68">
        <f ca="1">IF(AND(Colony!$D82&gt;plots!P$5,Colony!$D82&lt;9999999),1,0)</f>
        <v>0</v>
      </c>
      <c r="Q68">
        <f ca="1">IF(AND(Colony!$D82&gt;plots!Q$5,Colony!$D82&lt;9999999),1,0)</f>
        <v>0</v>
      </c>
      <c r="R68">
        <f ca="1">IF(AND(Colony!$D82&gt;plots!R$5,Colony!$D82&lt;9999999),1,0)</f>
        <v>0</v>
      </c>
      <c r="S68">
        <f ca="1">IF(AND(Colony!$D82&gt;plots!S$5,Colony!$D82&lt;9999999),1,0)</f>
        <v>0</v>
      </c>
      <c r="T68">
        <f ca="1">IF(AND(Colony!$D82&gt;plots!T$5,Colony!$D82&lt;9999999),1,0)</f>
        <v>0</v>
      </c>
      <c r="U68">
        <f ca="1">IF(AND(Colony!$D82&gt;plots!U$5,Colony!$D82&lt;9999999),1,0)</f>
        <v>0</v>
      </c>
      <c r="V68">
        <f ca="1">IF(AND(Colony!$D82&gt;plots!V$5,Colony!$D82&lt;9999999),1,0)</f>
        <v>0</v>
      </c>
      <c r="W68">
        <f ca="1">IF(AND(Colony!$D82&gt;plots!W$5,Colony!$D82&lt;9999999),1,0)</f>
        <v>0</v>
      </c>
      <c r="X68">
        <f ca="1">IF(AND(Colony!$D82&gt;plots!X$5,Colony!$D82&lt;9999999),1,0)</f>
        <v>0</v>
      </c>
      <c r="Y68">
        <f ca="1">IF(AND(Colony!$D82&gt;plots!Y$5,Colony!$D82&lt;9999999),1,0)</f>
        <v>0</v>
      </c>
      <c r="Z68">
        <f ca="1">IF(AND(Colony!$D82&gt;plots!Z$5,Colony!$D82&lt;9999999),1,0)</f>
        <v>0</v>
      </c>
      <c r="AA68">
        <f ca="1">IF(AND(Colony!$D82&gt;plots!AA$5,Colony!$D82&lt;9999999),1,0)</f>
        <v>0</v>
      </c>
      <c r="AB68">
        <f ca="1">IF(AND(Colony!$D82&gt;plots!AB$5,Colony!$D82&lt;9999999),1,0)</f>
        <v>0</v>
      </c>
    </row>
    <row r="69" spans="1:28" x14ac:dyDescent="0.25">
      <c r="A69" s="2" t="str">
        <f>Colony!B86</f>
        <v/>
      </c>
      <c r="B69" s="41" t="str">
        <f>IF(ISBLANK(Colony!G86),"",Colony!G86)</f>
        <v>-</v>
      </c>
      <c r="H69">
        <f ca="1">IF(AND(Colony!$D83&gt;plots!H$5,Colony!$D83&lt;9999999),1,0)</f>
        <v>0</v>
      </c>
      <c r="I69">
        <f ca="1">IF(AND(Colony!$D83&gt;plots!I$5,Colony!$D83&lt;9999999),1,0)</f>
        <v>0</v>
      </c>
      <c r="J69">
        <f ca="1">IF(AND(Colony!$D83&gt;plots!J$5,Colony!$D83&lt;9999999),1,0)</f>
        <v>0</v>
      </c>
      <c r="K69">
        <f ca="1">IF(AND(Colony!$D83&gt;plots!K$5,Colony!$D83&lt;9999999),1,0)</f>
        <v>0</v>
      </c>
      <c r="L69">
        <f ca="1">IF(AND(Colony!$D83&gt;plots!L$5,Colony!$D83&lt;9999999),1,0)</f>
        <v>0</v>
      </c>
      <c r="M69">
        <f ca="1">IF(AND(Colony!$D83&gt;plots!M$5,Colony!$D83&lt;9999999),1,0)</f>
        <v>0</v>
      </c>
      <c r="N69">
        <f ca="1">IF(AND(Colony!$D83&gt;plots!N$5,Colony!$D83&lt;9999999),1,0)</f>
        <v>0</v>
      </c>
      <c r="O69">
        <f ca="1">IF(AND(Colony!$D83&gt;plots!O$5,Colony!$D83&lt;9999999),1,0)</f>
        <v>0</v>
      </c>
      <c r="P69">
        <f ca="1">IF(AND(Colony!$D83&gt;plots!P$5,Colony!$D83&lt;9999999),1,0)</f>
        <v>0</v>
      </c>
      <c r="Q69">
        <f ca="1">IF(AND(Colony!$D83&gt;plots!Q$5,Colony!$D83&lt;9999999),1,0)</f>
        <v>0</v>
      </c>
      <c r="R69">
        <f ca="1">IF(AND(Colony!$D83&gt;plots!R$5,Colony!$D83&lt;9999999),1,0)</f>
        <v>0</v>
      </c>
      <c r="S69">
        <f ca="1">IF(AND(Colony!$D83&gt;plots!S$5,Colony!$D83&lt;9999999),1,0)</f>
        <v>0</v>
      </c>
      <c r="T69">
        <f ca="1">IF(AND(Colony!$D83&gt;plots!T$5,Colony!$D83&lt;9999999),1,0)</f>
        <v>0</v>
      </c>
      <c r="U69">
        <f ca="1">IF(AND(Colony!$D83&gt;plots!U$5,Colony!$D83&lt;9999999),1,0)</f>
        <v>0</v>
      </c>
      <c r="V69">
        <f ca="1">IF(AND(Colony!$D83&gt;plots!V$5,Colony!$D83&lt;9999999),1,0)</f>
        <v>0</v>
      </c>
      <c r="W69">
        <f ca="1">IF(AND(Colony!$D83&gt;plots!W$5,Colony!$D83&lt;9999999),1,0)</f>
        <v>0</v>
      </c>
      <c r="X69">
        <f ca="1">IF(AND(Colony!$D83&gt;plots!X$5,Colony!$D83&lt;9999999),1,0)</f>
        <v>0</v>
      </c>
      <c r="Y69">
        <f ca="1">IF(AND(Colony!$D83&gt;plots!Y$5,Colony!$D83&lt;9999999),1,0)</f>
        <v>0</v>
      </c>
      <c r="Z69">
        <f ca="1">IF(AND(Colony!$D83&gt;plots!Z$5,Colony!$D83&lt;9999999),1,0)</f>
        <v>0</v>
      </c>
      <c r="AA69">
        <f ca="1">IF(AND(Colony!$D83&gt;plots!AA$5,Colony!$D83&lt;9999999),1,0)</f>
        <v>0</v>
      </c>
      <c r="AB69">
        <f ca="1">IF(AND(Colony!$D83&gt;plots!AB$5,Colony!$D83&lt;9999999),1,0)</f>
        <v>0</v>
      </c>
    </row>
    <row r="70" spans="1:28" x14ac:dyDescent="0.25">
      <c r="A70" s="2">
        <f>Colony!B87</f>
        <v>42833</v>
      </c>
      <c r="B70" s="41" t="str">
        <f>IF(ISBLANK(Colony!G87),"",Colony!G87)</f>
        <v>-</v>
      </c>
      <c r="H70">
        <f ca="1">IF(AND(Colony!$D84&gt;plots!H$5,Colony!$D84&lt;9999999),1,0)</f>
        <v>0</v>
      </c>
      <c r="I70">
        <f ca="1">IF(AND(Colony!$D84&gt;plots!I$5,Colony!$D84&lt;9999999),1,0)</f>
        <v>0</v>
      </c>
      <c r="J70">
        <f ca="1">IF(AND(Colony!$D84&gt;plots!J$5,Colony!$D84&lt;9999999),1,0)</f>
        <v>0</v>
      </c>
      <c r="K70">
        <f ca="1">IF(AND(Colony!$D84&gt;plots!K$5,Colony!$D84&lt;9999999),1,0)</f>
        <v>0</v>
      </c>
      <c r="L70">
        <f ca="1">IF(AND(Colony!$D84&gt;plots!L$5,Colony!$D84&lt;9999999),1,0)</f>
        <v>0</v>
      </c>
      <c r="M70">
        <f ca="1">IF(AND(Colony!$D84&gt;plots!M$5,Colony!$D84&lt;9999999),1,0)</f>
        <v>0</v>
      </c>
      <c r="N70">
        <f ca="1">IF(AND(Colony!$D84&gt;plots!N$5,Colony!$D84&lt;9999999),1,0)</f>
        <v>0</v>
      </c>
      <c r="O70">
        <f ca="1">IF(AND(Colony!$D84&gt;plots!O$5,Colony!$D84&lt;9999999),1,0)</f>
        <v>0</v>
      </c>
      <c r="P70">
        <f ca="1">IF(AND(Colony!$D84&gt;plots!P$5,Colony!$D84&lt;9999999),1,0)</f>
        <v>0</v>
      </c>
      <c r="Q70">
        <f ca="1">IF(AND(Colony!$D84&gt;plots!Q$5,Colony!$D84&lt;9999999),1,0)</f>
        <v>0</v>
      </c>
      <c r="R70">
        <f ca="1">IF(AND(Colony!$D84&gt;plots!R$5,Colony!$D84&lt;9999999),1,0)</f>
        <v>0</v>
      </c>
      <c r="S70">
        <f ca="1">IF(AND(Colony!$D84&gt;plots!S$5,Colony!$D84&lt;9999999),1,0)</f>
        <v>0</v>
      </c>
      <c r="T70">
        <f ca="1">IF(AND(Colony!$D84&gt;plots!T$5,Colony!$D84&lt;9999999),1,0)</f>
        <v>0</v>
      </c>
      <c r="U70">
        <f ca="1">IF(AND(Colony!$D84&gt;plots!U$5,Colony!$D84&lt;9999999),1,0)</f>
        <v>0</v>
      </c>
      <c r="V70">
        <f ca="1">IF(AND(Colony!$D84&gt;plots!V$5,Colony!$D84&lt;9999999),1,0)</f>
        <v>0</v>
      </c>
      <c r="W70">
        <f ca="1">IF(AND(Colony!$D84&gt;plots!W$5,Colony!$D84&lt;9999999),1,0)</f>
        <v>0</v>
      </c>
      <c r="X70">
        <f ca="1">IF(AND(Colony!$D84&gt;plots!X$5,Colony!$D84&lt;9999999),1,0)</f>
        <v>0</v>
      </c>
      <c r="Y70">
        <f ca="1">IF(AND(Colony!$D84&gt;plots!Y$5,Colony!$D84&lt;9999999),1,0)</f>
        <v>0</v>
      </c>
      <c r="Z70">
        <f ca="1">IF(AND(Colony!$D84&gt;plots!Z$5,Colony!$D84&lt;9999999),1,0)</f>
        <v>0</v>
      </c>
      <c r="AA70">
        <f ca="1">IF(AND(Colony!$D84&gt;plots!AA$5,Colony!$D84&lt;9999999),1,0)</f>
        <v>0</v>
      </c>
      <c r="AB70">
        <f ca="1">IF(AND(Colony!$D84&gt;plots!AB$5,Colony!$D84&lt;9999999),1,0)</f>
        <v>0</v>
      </c>
    </row>
    <row r="71" spans="1:28" x14ac:dyDescent="0.25">
      <c r="A71" s="2" t="str">
        <f>Colony!B88</f>
        <v/>
      </c>
      <c r="B71" s="41" t="str">
        <f>IF(ISBLANK(Colony!G88),"",Colony!G88)</f>
        <v>+</v>
      </c>
      <c r="H71">
        <f ca="1">IF(AND(Colony!$D85&gt;plots!H$5,Colony!$D85&lt;9999999),1,0)</f>
        <v>0</v>
      </c>
      <c r="I71">
        <f ca="1">IF(AND(Colony!$D85&gt;plots!I$5,Colony!$D85&lt;9999999),1,0)</f>
        <v>0</v>
      </c>
      <c r="J71">
        <f ca="1">IF(AND(Colony!$D85&gt;plots!J$5,Colony!$D85&lt;9999999),1,0)</f>
        <v>0</v>
      </c>
      <c r="K71">
        <f ca="1">IF(AND(Colony!$D85&gt;plots!K$5,Colony!$D85&lt;9999999),1,0)</f>
        <v>0</v>
      </c>
      <c r="L71">
        <f ca="1">IF(AND(Colony!$D85&gt;plots!L$5,Colony!$D85&lt;9999999),1,0)</f>
        <v>0</v>
      </c>
      <c r="M71">
        <f ca="1">IF(AND(Colony!$D85&gt;plots!M$5,Colony!$D85&lt;9999999),1,0)</f>
        <v>0</v>
      </c>
      <c r="N71">
        <f ca="1">IF(AND(Colony!$D85&gt;plots!N$5,Colony!$D85&lt;9999999),1,0)</f>
        <v>0</v>
      </c>
      <c r="O71">
        <f ca="1">IF(AND(Colony!$D85&gt;plots!O$5,Colony!$D85&lt;9999999),1,0)</f>
        <v>0</v>
      </c>
      <c r="P71">
        <f ca="1">IF(AND(Colony!$D85&gt;plots!P$5,Colony!$D85&lt;9999999),1,0)</f>
        <v>0</v>
      </c>
      <c r="Q71">
        <f ca="1">IF(AND(Colony!$D85&gt;plots!Q$5,Colony!$D85&lt;9999999),1,0)</f>
        <v>0</v>
      </c>
      <c r="R71">
        <f ca="1">IF(AND(Colony!$D85&gt;plots!R$5,Colony!$D85&lt;9999999),1,0)</f>
        <v>0</v>
      </c>
      <c r="S71">
        <f ca="1">IF(AND(Colony!$D85&gt;plots!S$5,Colony!$D85&lt;9999999),1,0)</f>
        <v>0</v>
      </c>
      <c r="T71">
        <f ca="1">IF(AND(Colony!$D85&gt;plots!T$5,Colony!$D85&lt;9999999),1,0)</f>
        <v>0</v>
      </c>
      <c r="U71">
        <f ca="1">IF(AND(Colony!$D85&gt;plots!U$5,Colony!$D85&lt;9999999),1,0)</f>
        <v>0</v>
      </c>
      <c r="V71">
        <f ca="1">IF(AND(Colony!$D85&gt;plots!V$5,Colony!$D85&lt;9999999),1,0)</f>
        <v>0</v>
      </c>
      <c r="W71">
        <f ca="1">IF(AND(Colony!$D85&gt;plots!W$5,Colony!$D85&lt;9999999),1,0)</f>
        <v>0</v>
      </c>
      <c r="X71">
        <f ca="1">IF(AND(Colony!$D85&gt;plots!X$5,Colony!$D85&lt;9999999),1,0)</f>
        <v>0</v>
      </c>
      <c r="Y71">
        <f ca="1">IF(AND(Colony!$D85&gt;plots!Y$5,Colony!$D85&lt;9999999),1,0)</f>
        <v>0</v>
      </c>
      <c r="Z71">
        <f ca="1">IF(AND(Colony!$D85&gt;plots!Z$5,Colony!$D85&lt;9999999),1,0)</f>
        <v>0</v>
      </c>
      <c r="AA71">
        <f ca="1">IF(AND(Colony!$D85&gt;plots!AA$5,Colony!$D85&lt;9999999),1,0)</f>
        <v>0</v>
      </c>
      <c r="AB71">
        <f ca="1">IF(AND(Colony!$D85&gt;plots!AB$5,Colony!$D85&lt;9999999),1,0)</f>
        <v>0</v>
      </c>
    </row>
    <row r="72" spans="1:28" x14ac:dyDescent="0.25">
      <c r="A72" s="2">
        <f>Colony!B89</f>
        <v>42833</v>
      </c>
      <c r="B72" s="41" t="str">
        <f>IF(ISBLANK(Colony!G89),"",Colony!G89)</f>
        <v>-</v>
      </c>
      <c r="H72">
        <f ca="1">IF(AND(Colony!$D86&gt;plots!H$5,Colony!$D86&lt;9999999),1,0)</f>
        <v>0</v>
      </c>
      <c r="I72">
        <f ca="1">IF(AND(Colony!$D86&gt;plots!I$5,Colony!$D86&lt;9999999),1,0)</f>
        <v>0</v>
      </c>
      <c r="J72">
        <f ca="1">IF(AND(Colony!$D86&gt;plots!J$5,Colony!$D86&lt;9999999),1,0)</f>
        <v>0</v>
      </c>
      <c r="K72">
        <f ca="1">IF(AND(Colony!$D86&gt;plots!K$5,Colony!$D86&lt;9999999),1,0)</f>
        <v>0</v>
      </c>
      <c r="L72">
        <f ca="1">IF(AND(Colony!$D86&gt;plots!L$5,Colony!$D86&lt;9999999),1,0)</f>
        <v>0</v>
      </c>
      <c r="M72">
        <f ca="1">IF(AND(Colony!$D86&gt;plots!M$5,Colony!$D86&lt;9999999),1,0)</f>
        <v>0</v>
      </c>
      <c r="N72">
        <f ca="1">IF(AND(Colony!$D86&gt;plots!N$5,Colony!$D86&lt;9999999),1,0)</f>
        <v>0</v>
      </c>
      <c r="O72">
        <f ca="1">IF(AND(Colony!$D86&gt;plots!O$5,Colony!$D86&lt;9999999),1,0)</f>
        <v>0</v>
      </c>
      <c r="P72">
        <f ca="1">IF(AND(Colony!$D86&gt;plots!P$5,Colony!$D86&lt;9999999),1,0)</f>
        <v>0</v>
      </c>
      <c r="Q72">
        <f ca="1">IF(AND(Colony!$D86&gt;plots!Q$5,Colony!$D86&lt;9999999),1,0)</f>
        <v>0</v>
      </c>
      <c r="R72">
        <f ca="1">IF(AND(Colony!$D86&gt;plots!R$5,Colony!$D86&lt;9999999),1,0)</f>
        <v>0</v>
      </c>
      <c r="S72">
        <f ca="1">IF(AND(Colony!$D86&gt;plots!S$5,Colony!$D86&lt;9999999),1,0)</f>
        <v>0</v>
      </c>
      <c r="T72">
        <f ca="1">IF(AND(Colony!$D86&gt;plots!T$5,Colony!$D86&lt;9999999),1,0)</f>
        <v>0</v>
      </c>
      <c r="U72">
        <f ca="1">IF(AND(Colony!$D86&gt;plots!U$5,Colony!$D86&lt;9999999),1,0)</f>
        <v>0</v>
      </c>
      <c r="V72">
        <f ca="1">IF(AND(Colony!$D86&gt;plots!V$5,Colony!$D86&lt;9999999),1,0)</f>
        <v>0</v>
      </c>
      <c r="W72">
        <f ca="1">IF(AND(Colony!$D86&gt;plots!W$5,Colony!$D86&lt;9999999),1,0)</f>
        <v>0</v>
      </c>
      <c r="X72">
        <f ca="1">IF(AND(Colony!$D86&gt;plots!X$5,Colony!$D86&lt;9999999),1,0)</f>
        <v>0</v>
      </c>
      <c r="Y72">
        <f ca="1">IF(AND(Colony!$D86&gt;plots!Y$5,Colony!$D86&lt;9999999),1,0)</f>
        <v>0</v>
      </c>
      <c r="Z72">
        <f ca="1">IF(AND(Colony!$D86&gt;plots!Z$5,Colony!$D86&lt;9999999),1,0)</f>
        <v>0</v>
      </c>
      <c r="AA72">
        <f ca="1">IF(AND(Colony!$D86&gt;plots!AA$5,Colony!$D86&lt;9999999),1,0)</f>
        <v>0</v>
      </c>
      <c r="AB72">
        <f ca="1">IF(AND(Colony!$D86&gt;plots!AB$5,Colony!$D86&lt;9999999),1,0)</f>
        <v>0</v>
      </c>
    </row>
    <row r="73" spans="1:28" x14ac:dyDescent="0.25">
      <c r="A73" s="2">
        <f>Colony!B90</f>
        <v>42833</v>
      </c>
      <c r="B73" s="41" t="str">
        <f>IF(ISBLANK(Colony!G90),"",Colony!G90)</f>
        <v>-</v>
      </c>
      <c r="H73">
        <f ca="1">IF(AND(Colony!$D87&gt;plots!H$5,Colony!$D87&lt;9999999),1,0)</f>
        <v>0</v>
      </c>
      <c r="I73">
        <f ca="1">IF(AND(Colony!$D87&gt;plots!I$5,Colony!$D87&lt;9999999),1,0)</f>
        <v>0</v>
      </c>
      <c r="J73">
        <f ca="1">IF(AND(Colony!$D87&gt;plots!J$5,Colony!$D87&lt;9999999),1,0)</f>
        <v>0</v>
      </c>
      <c r="K73">
        <f ca="1">IF(AND(Colony!$D87&gt;plots!K$5,Colony!$D87&lt;9999999),1,0)</f>
        <v>0</v>
      </c>
      <c r="L73">
        <f ca="1">IF(AND(Colony!$D87&gt;plots!L$5,Colony!$D87&lt;9999999),1,0)</f>
        <v>0</v>
      </c>
      <c r="M73">
        <f ca="1">IF(AND(Colony!$D87&gt;plots!M$5,Colony!$D87&lt;9999999),1,0)</f>
        <v>0</v>
      </c>
      <c r="N73">
        <f ca="1">IF(AND(Colony!$D87&gt;plots!N$5,Colony!$D87&lt;9999999),1,0)</f>
        <v>0</v>
      </c>
      <c r="O73">
        <f ca="1">IF(AND(Colony!$D87&gt;plots!O$5,Colony!$D87&lt;9999999),1,0)</f>
        <v>0</v>
      </c>
      <c r="P73">
        <f ca="1">IF(AND(Colony!$D87&gt;plots!P$5,Colony!$D87&lt;9999999),1,0)</f>
        <v>0</v>
      </c>
      <c r="Q73">
        <f ca="1">IF(AND(Colony!$D87&gt;plots!Q$5,Colony!$D87&lt;9999999),1,0)</f>
        <v>0</v>
      </c>
      <c r="R73">
        <f ca="1">IF(AND(Colony!$D87&gt;plots!R$5,Colony!$D87&lt;9999999),1,0)</f>
        <v>0</v>
      </c>
      <c r="S73">
        <f ca="1">IF(AND(Colony!$D87&gt;plots!S$5,Colony!$D87&lt;9999999),1,0)</f>
        <v>0</v>
      </c>
      <c r="T73">
        <f ca="1">IF(AND(Colony!$D87&gt;plots!T$5,Colony!$D87&lt;9999999),1,0)</f>
        <v>0</v>
      </c>
      <c r="U73">
        <f ca="1">IF(AND(Colony!$D87&gt;plots!U$5,Colony!$D87&lt;9999999),1,0)</f>
        <v>0</v>
      </c>
      <c r="V73">
        <f ca="1">IF(AND(Colony!$D87&gt;plots!V$5,Colony!$D87&lt;9999999),1,0)</f>
        <v>0</v>
      </c>
      <c r="W73">
        <f ca="1">IF(AND(Colony!$D87&gt;plots!W$5,Colony!$D87&lt;9999999),1,0)</f>
        <v>0</v>
      </c>
      <c r="X73">
        <f ca="1">IF(AND(Colony!$D87&gt;plots!X$5,Colony!$D87&lt;9999999),1,0)</f>
        <v>0</v>
      </c>
      <c r="Y73">
        <f ca="1">IF(AND(Colony!$D87&gt;plots!Y$5,Colony!$D87&lt;9999999),1,0)</f>
        <v>0</v>
      </c>
      <c r="Z73">
        <f ca="1">IF(AND(Colony!$D87&gt;plots!Z$5,Colony!$D87&lt;9999999),1,0)</f>
        <v>0</v>
      </c>
      <c r="AA73">
        <f ca="1">IF(AND(Colony!$D87&gt;plots!AA$5,Colony!$D87&lt;9999999),1,0)</f>
        <v>0</v>
      </c>
      <c r="AB73">
        <f ca="1">IF(AND(Colony!$D87&gt;plots!AB$5,Colony!$D87&lt;9999999),1,0)</f>
        <v>0</v>
      </c>
    </row>
    <row r="74" spans="1:28" x14ac:dyDescent="0.25">
      <c r="A74" s="2" t="str">
        <f>Colony!B91</f>
        <v/>
      </c>
      <c r="B74" s="41" t="str">
        <f>IF(ISBLANK(Colony!G91),"",Colony!G91)</f>
        <v>+</v>
      </c>
      <c r="H74">
        <f ca="1">IF(AND(Colony!$D88&gt;plots!H$5,Colony!$D88&lt;9999999),1,0)</f>
        <v>0</v>
      </c>
      <c r="I74">
        <f ca="1">IF(AND(Colony!$D88&gt;plots!I$5,Colony!$D88&lt;9999999),1,0)</f>
        <v>0</v>
      </c>
      <c r="J74">
        <f ca="1">IF(AND(Colony!$D88&gt;plots!J$5,Colony!$D88&lt;9999999),1,0)</f>
        <v>0</v>
      </c>
      <c r="K74">
        <f ca="1">IF(AND(Colony!$D88&gt;plots!K$5,Colony!$D88&lt;9999999),1,0)</f>
        <v>0</v>
      </c>
      <c r="L74">
        <f ca="1">IF(AND(Colony!$D88&gt;plots!L$5,Colony!$D88&lt;9999999),1,0)</f>
        <v>0</v>
      </c>
      <c r="M74">
        <f ca="1">IF(AND(Colony!$D88&gt;plots!M$5,Colony!$D88&lt;9999999),1,0)</f>
        <v>0</v>
      </c>
      <c r="N74">
        <f ca="1">IF(AND(Colony!$D88&gt;plots!N$5,Colony!$D88&lt;9999999),1,0)</f>
        <v>0</v>
      </c>
      <c r="O74">
        <f ca="1">IF(AND(Colony!$D88&gt;plots!O$5,Colony!$D88&lt;9999999),1,0)</f>
        <v>0</v>
      </c>
      <c r="P74">
        <f ca="1">IF(AND(Colony!$D88&gt;plots!P$5,Colony!$D88&lt;9999999),1,0)</f>
        <v>0</v>
      </c>
      <c r="Q74">
        <f ca="1">IF(AND(Colony!$D88&gt;plots!Q$5,Colony!$D88&lt;9999999),1,0)</f>
        <v>0</v>
      </c>
      <c r="R74">
        <f ca="1">IF(AND(Colony!$D88&gt;plots!R$5,Colony!$D88&lt;9999999),1,0)</f>
        <v>0</v>
      </c>
      <c r="S74">
        <f ca="1">IF(AND(Colony!$D88&gt;plots!S$5,Colony!$D88&lt;9999999),1,0)</f>
        <v>0</v>
      </c>
      <c r="T74">
        <f ca="1">IF(AND(Colony!$D88&gt;plots!T$5,Colony!$D88&lt;9999999),1,0)</f>
        <v>0</v>
      </c>
      <c r="U74">
        <f ca="1">IF(AND(Colony!$D88&gt;plots!U$5,Colony!$D88&lt;9999999),1,0)</f>
        <v>0</v>
      </c>
      <c r="V74">
        <f ca="1">IF(AND(Colony!$D88&gt;plots!V$5,Colony!$D88&lt;9999999),1,0)</f>
        <v>0</v>
      </c>
      <c r="W74">
        <f ca="1">IF(AND(Colony!$D88&gt;plots!W$5,Colony!$D88&lt;9999999),1,0)</f>
        <v>0</v>
      </c>
      <c r="X74">
        <f ca="1">IF(AND(Colony!$D88&gt;plots!X$5,Colony!$D88&lt;9999999),1,0)</f>
        <v>0</v>
      </c>
      <c r="Y74">
        <f ca="1">IF(AND(Colony!$D88&gt;plots!Y$5,Colony!$D88&lt;9999999),1,0)</f>
        <v>0</v>
      </c>
      <c r="Z74">
        <f ca="1">IF(AND(Colony!$D88&gt;plots!Z$5,Colony!$D88&lt;9999999),1,0)</f>
        <v>0</v>
      </c>
      <c r="AA74">
        <f ca="1">IF(AND(Colony!$D88&gt;plots!AA$5,Colony!$D88&lt;9999999),1,0)</f>
        <v>0</v>
      </c>
      <c r="AB74">
        <f ca="1">IF(AND(Colony!$D88&gt;plots!AB$5,Colony!$D88&lt;9999999),1,0)</f>
        <v>0</v>
      </c>
    </row>
    <row r="75" spans="1:28" x14ac:dyDescent="0.25">
      <c r="A75" s="2">
        <f>Colony!B92</f>
        <v>42857</v>
      </c>
      <c r="B75" s="41" t="str">
        <f>IF(ISBLANK(Colony!G92),"",Colony!G92)</f>
        <v>-</v>
      </c>
      <c r="H75">
        <f ca="1">IF(AND(Colony!$D89&gt;plots!H$5,Colony!$D89&lt;9999999),1,0)</f>
        <v>0</v>
      </c>
      <c r="I75">
        <f ca="1">IF(AND(Colony!$D89&gt;plots!I$5,Colony!$D89&lt;9999999),1,0)</f>
        <v>0</v>
      </c>
      <c r="J75">
        <f ca="1">IF(AND(Colony!$D89&gt;plots!J$5,Colony!$D89&lt;9999999),1,0)</f>
        <v>0</v>
      </c>
      <c r="K75">
        <f ca="1">IF(AND(Colony!$D89&gt;plots!K$5,Colony!$D89&lt;9999999),1,0)</f>
        <v>0</v>
      </c>
      <c r="L75">
        <f ca="1">IF(AND(Colony!$D89&gt;plots!L$5,Colony!$D89&lt;9999999),1,0)</f>
        <v>0</v>
      </c>
      <c r="M75">
        <f ca="1">IF(AND(Colony!$D89&gt;plots!M$5,Colony!$D89&lt;9999999),1,0)</f>
        <v>0</v>
      </c>
      <c r="N75">
        <f ca="1">IF(AND(Colony!$D89&gt;plots!N$5,Colony!$D89&lt;9999999),1,0)</f>
        <v>0</v>
      </c>
      <c r="O75">
        <f ca="1">IF(AND(Colony!$D89&gt;plots!O$5,Colony!$D89&lt;9999999),1,0)</f>
        <v>0</v>
      </c>
      <c r="P75">
        <f ca="1">IF(AND(Colony!$D89&gt;plots!P$5,Colony!$D89&lt;9999999),1,0)</f>
        <v>0</v>
      </c>
      <c r="Q75">
        <f ca="1">IF(AND(Colony!$D89&gt;plots!Q$5,Colony!$D89&lt;9999999),1,0)</f>
        <v>0</v>
      </c>
      <c r="R75">
        <f ca="1">IF(AND(Colony!$D89&gt;plots!R$5,Colony!$D89&lt;9999999),1,0)</f>
        <v>0</v>
      </c>
      <c r="S75">
        <f ca="1">IF(AND(Colony!$D89&gt;plots!S$5,Colony!$D89&lt;9999999),1,0)</f>
        <v>0</v>
      </c>
      <c r="T75">
        <f ca="1">IF(AND(Colony!$D89&gt;plots!T$5,Colony!$D89&lt;9999999),1,0)</f>
        <v>0</v>
      </c>
      <c r="U75">
        <f ca="1">IF(AND(Colony!$D89&gt;plots!U$5,Colony!$D89&lt;9999999),1,0)</f>
        <v>0</v>
      </c>
      <c r="V75">
        <f ca="1">IF(AND(Colony!$D89&gt;plots!V$5,Colony!$D89&lt;9999999),1,0)</f>
        <v>0</v>
      </c>
      <c r="W75">
        <f ca="1">IF(AND(Colony!$D89&gt;plots!W$5,Colony!$D89&lt;9999999),1,0)</f>
        <v>0</v>
      </c>
      <c r="X75">
        <f ca="1">IF(AND(Colony!$D89&gt;plots!X$5,Colony!$D89&lt;9999999),1,0)</f>
        <v>0</v>
      </c>
      <c r="Y75">
        <f ca="1">IF(AND(Colony!$D89&gt;plots!Y$5,Colony!$D89&lt;9999999),1,0)</f>
        <v>0</v>
      </c>
      <c r="Z75">
        <f ca="1">IF(AND(Colony!$D89&gt;plots!Z$5,Colony!$D89&lt;9999999),1,0)</f>
        <v>0</v>
      </c>
      <c r="AA75">
        <f ca="1">IF(AND(Colony!$D89&gt;plots!AA$5,Colony!$D89&lt;9999999),1,0)</f>
        <v>0</v>
      </c>
      <c r="AB75">
        <f ca="1">IF(AND(Colony!$D89&gt;plots!AB$5,Colony!$D89&lt;9999999),1,0)</f>
        <v>0</v>
      </c>
    </row>
    <row r="76" spans="1:28" x14ac:dyDescent="0.25">
      <c r="A76" s="2">
        <f>Colony!B93</f>
        <v>42857</v>
      </c>
      <c r="B76" s="41" t="str">
        <f>IF(ISBLANK(Colony!G93),"",Colony!G93)</f>
        <v>-</v>
      </c>
      <c r="H76">
        <f ca="1">IF(AND(Colony!$D90&gt;plots!H$5,Colony!$D90&lt;9999999),1,0)</f>
        <v>0</v>
      </c>
      <c r="I76">
        <f ca="1">IF(AND(Colony!$D90&gt;plots!I$5,Colony!$D90&lt;9999999),1,0)</f>
        <v>0</v>
      </c>
      <c r="J76">
        <f ca="1">IF(AND(Colony!$D90&gt;plots!J$5,Colony!$D90&lt;9999999),1,0)</f>
        <v>0</v>
      </c>
      <c r="K76">
        <f ca="1">IF(AND(Colony!$D90&gt;plots!K$5,Colony!$D90&lt;9999999),1,0)</f>
        <v>0</v>
      </c>
      <c r="L76">
        <f ca="1">IF(AND(Colony!$D90&gt;plots!L$5,Colony!$D90&lt;9999999),1,0)</f>
        <v>0</v>
      </c>
      <c r="M76">
        <f ca="1">IF(AND(Colony!$D90&gt;plots!M$5,Colony!$D90&lt;9999999),1,0)</f>
        <v>0</v>
      </c>
      <c r="N76">
        <f ca="1">IF(AND(Colony!$D90&gt;plots!N$5,Colony!$D90&lt;9999999),1,0)</f>
        <v>0</v>
      </c>
      <c r="O76">
        <f ca="1">IF(AND(Colony!$D90&gt;plots!O$5,Colony!$D90&lt;9999999),1,0)</f>
        <v>0</v>
      </c>
      <c r="P76">
        <f ca="1">IF(AND(Colony!$D90&gt;plots!P$5,Colony!$D90&lt;9999999),1,0)</f>
        <v>0</v>
      </c>
      <c r="Q76">
        <f ca="1">IF(AND(Colony!$D90&gt;plots!Q$5,Colony!$D90&lt;9999999),1,0)</f>
        <v>0</v>
      </c>
      <c r="R76">
        <f ca="1">IF(AND(Colony!$D90&gt;plots!R$5,Colony!$D90&lt;9999999),1,0)</f>
        <v>0</v>
      </c>
      <c r="S76">
        <f ca="1">IF(AND(Colony!$D90&gt;plots!S$5,Colony!$D90&lt;9999999),1,0)</f>
        <v>0</v>
      </c>
      <c r="T76">
        <f ca="1">IF(AND(Colony!$D90&gt;plots!T$5,Colony!$D90&lt;9999999),1,0)</f>
        <v>0</v>
      </c>
      <c r="U76">
        <f ca="1">IF(AND(Colony!$D90&gt;plots!U$5,Colony!$D90&lt;9999999),1,0)</f>
        <v>0</v>
      </c>
      <c r="V76">
        <f ca="1">IF(AND(Colony!$D90&gt;plots!V$5,Colony!$D90&lt;9999999),1,0)</f>
        <v>0</v>
      </c>
      <c r="W76">
        <f ca="1">IF(AND(Colony!$D90&gt;plots!W$5,Colony!$D90&lt;9999999),1,0)</f>
        <v>0</v>
      </c>
      <c r="X76">
        <f ca="1">IF(AND(Colony!$D90&gt;plots!X$5,Colony!$D90&lt;9999999),1,0)</f>
        <v>0</v>
      </c>
      <c r="Y76">
        <f ca="1">IF(AND(Colony!$D90&gt;plots!Y$5,Colony!$D90&lt;9999999),1,0)</f>
        <v>0</v>
      </c>
      <c r="Z76">
        <f ca="1">IF(AND(Colony!$D90&gt;plots!Z$5,Colony!$D90&lt;9999999),1,0)</f>
        <v>0</v>
      </c>
      <c r="AA76">
        <f ca="1">IF(AND(Colony!$D90&gt;plots!AA$5,Colony!$D90&lt;9999999),1,0)</f>
        <v>0</v>
      </c>
      <c r="AB76">
        <f ca="1">IF(AND(Colony!$D90&gt;plots!AB$5,Colony!$D90&lt;9999999),1,0)</f>
        <v>0</v>
      </c>
    </row>
    <row r="77" spans="1:28" x14ac:dyDescent="0.25">
      <c r="A77" s="2">
        <f>Colony!B94</f>
        <v>42857</v>
      </c>
      <c r="B77" s="41" t="str">
        <f>IF(ISBLANK(Colony!G94),"",Colony!G94)</f>
        <v>-</v>
      </c>
      <c r="H77">
        <f ca="1">IF(AND(Colony!$D91&gt;plots!H$5,Colony!$D91&lt;9999999),1,0)</f>
        <v>0</v>
      </c>
      <c r="I77">
        <f ca="1">IF(AND(Colony!$D91&gt;plots!I$5,Colony!$D91&lt;9999999),1,0)</f>
        <v>0</v>
      </c>
      <c r="J77">
        <f ca="1">IF(AND(Colony!$D91&gt;plots!J$5,Colony!$D91&lt;9999999),1,0)</f>
        <v>0</v>
      </c>
      <c r="K77">
        <f ca="1">IF(AND(Colony!$D91&gt;plots!K$5,Colony!$D91&lt;9999999),1,0)</f>
        <v>0</v>
      </c>
      <c r="L77">
        <f ca="1">IF(AND(Colony!$D91&gt;plots!L$5,Colony!$D91&lt;9999999),1,0)</f>
        <v>0</v>
      </c>
      <c r="M77">
        <f ca="1">IF(AND(Colony!$D91&gt;plots!M$5,Colony!$D91&lt;9999999),1,0)</f>
        <v>0</v>
      </c>
      <c r="N77">
        <f ca="1">IF(AND(Colony!$D91&gt;plots!N$5,Colony!$D91&lt;9999999),1,0)</f>
        <v>0</v>
      </c>
      <c r="O77">
        <f ca="1">IF(AND(Colony!$D91&gt;plots!O$5,Colony!$D91&lt;9999999),1,0)</f>
        <v>0</v>
      </c>
      <c r="P77">
        <f ca="1">IF(AND(Colony!$D91&gt;plots!P$5,Colony!$D91&lt;9999999),1,0)</f>
        <v>0</v>
      </c>
      <c r="Q77">
        <f ca="1">IF(AND(Colony!$D91&gt;plots!Q$5,Colony!$D91&lt;9999999),1,0)</f>
        <v>0</v>
      </c>
      <c r="R77">
        <f ca="1">IF(AND(Colony!$D91&gt;plots!R$5,Colony!$D91&lt;9999999),1,0)</f>
        <v>0</v>
      </c>
      <c r="S77">
        <f ca="1">IF(AND(Colony!$D91&gt;plots!S$5,Colony!$D91&lt;9999999),1,0)</f>
        <v>0</v>
      </c>
      <c r="T77">
        <f ca="1">IF(AND(Colony!$D91&gt;plots!T$5,Colony!$D91&lt;9999999),1,0)</f>
        <v>0</v>
      </c>
      <c r="U77">
        <f ca="1">IF(AND(Colony!$D91&gt;plots!U$5,Colony!$D91&lt;9999999),1,0)</f>
        <v>0</v>
      </c>
      <c r="V77">
        <f ca="1">IF(AND(Colony!$D91&gt;plots!V$5,Colony!$D91&lt;9999999),1,0)</f>
        <v>0</v>
      </c>
      <c r="W77">
        <f ca="1">IF(AND(Colony!$D91&gt;plots!W$5,Colony!$D91&lt;9999999),1,0)</f>
        <v>0</v>
      </c>
      <c r="X77">
        <f ca="1">IF(AND(Colony!$D91&gt;plots!X$5,Colony!$D91&lt;9999999),1,0)</f>
        <v>0</v>
      </c>
      <c r="Y77">
        <f ca="1">IF(AND(Colony!$D91&gt;plots!Y$5,Colony!$D91&lt;9999999),1,0)</f>
        <v>0</v>
      </c>
      <c r="Z77">
        <f ca="1">IF(AND(Colony!$D91&gt;plots!Z$5,Colony!$D91&lt;9999999),1,0)</f>
        <v>0</v>
      </c>
      <c r="AA77">
        <f ca="1">IF(AND(Colony!$D91&gt;plots!AA$5,Colony!$D91&lt;9999999),1,0)</f>
        <v>0</v>
      </c>
      <c r="AB77">
        <f ca="1">IF(AND(Colony!$D91&gt;plots!AB$5,Colony!$D91&lt;9999999),1,0)</f>
        <v>0</v>
      </c>
    </row>
    <row r="78" spans="1:28" x14ac:dyDescent="0.25">
      <c r="A78" s="2" t="str">
        <f>Colony!B95</f>
        <v/>
      </c>
      <c r="B78" s="41" t="str">
        <f>IF(ISBLANK(Colony!G95),"",Colony!G95)</f>
        <v>+</v>
      </c>
      <c r="H78">
        <f ca="1">IF(AND(Colony!$D92&gt;plots!H$5,Colony!$D92&lt;9999999),1,0)</f>
        <v>0</v>
      </c>
      <c r="I78">
        <f ca="1">IF(AND(Colony!$D92&gt;plots!I$5,Colony!$D92&lt;9999999),1,0)</f>
        <v>0</v>
      </c>
      <c r="J78">
        <f ca="1">IF(AND(Colony!$D92&gt;plots!J$5,Colony!$D92&lt;9999999),1,0)</f>
        <v>0</v>
      </c>
      <c r="K78">
        <f ca="1">IF(AND(Colony!$D92&gt;plots!K$5,Colony!$D92&lt;9999999),1,0)</f>
        <v>0</v>
      </c>
      <c r="L78">
        <f ca="1">IF(AND(Colony!$D92&gt;plots!L$5,Colony!$D92&lt;9999999),1,0)</f>
        <v>0</v>
      </c>
      <c r="M78">
        <f ca="1">IF(AND(Colony!$D92&gt;plots!M$5,Colony!$D92&lt;9999999),1,0)</f>
        <v>0</v>
      </c>
      <c r="N78">
        <f ca="1">IF(AND(Colony!$D92&gt;plots!N$5,Colony!$D92&lt;9999999),1,0)</f>
        <v>0</v>
      </c>
      <c r="O78">
        <f ca="1">IF(AND(Colony!$D92&gt;plots!O$5,Colony!$D92&lt;9999999),1,0)</f>
        <v>0</v>
      </c>
      <c r="P78">
        <f ca="1">IF(AND(Colony!$D92&gt;plots!P$5,Colony!$D92&lt;9999999),1,0)</f>
        <v>0</v>
      </c>
      <c r="Q78">
        <f ca="1">IF(AND(Colony!$D92&gt;plots!Q$5,Colony!$D92&lt;9999999),1,0)</f>
        <v>0</v>
      </c>
      <c r="R78">
        <f ca="1">IF(AND(Colony!$D92&gt;plots!R$5,Colony!$D92&lt;9999999),1,0)</f>
        <v>0</v>
      </c>
      <c r="S78">
        <f ca="1">IF(AND(Colony!$D92&gt;plots!S$5,Colony!$D92&lt;9999999),1,0)</f>
        <v>0</v>
      </c>
      <c r="T78">
        <f ca="1">IF(AND(Colony!$D92&gt;plots!T$5,Colony!$D92&lt;9999999),1,0)</f>
        <v>0</v>
      </c>
      <c r="U78">
        <f ca="1">IF(AND(Colony!$D92&gt;plots!U$5,Colony!$D92&lt;9999999),1,0)</f>
        <v>0</v>
      </c>
      <c r="V78">
        <f ca="1">IF(AND(Colony!$D92&gt;plots!V$5,Colony!$D92&lt;9999999),1,0)</f>
        <v>0</v>
      </c>
      <c r="W78">
        <f ca="1">IF(AND(Colony!$D92&gt;plots!W$5,Colony!$D92&lt;9999999),1,0)</f>
        <v>0</v>
      </c>
      <c r="X78">
        <f ca="1">IF(AND(Colony!$D92&gt;plots!X$5,Colony!$D92&lt;9999999),1,0)</f>
        <v>0</v>
      </c>
      <c r="Y78">
        <f ca="1">IF(AND(Colony!$D92&gt;plots!Y$5,Colony!$D92&lt;9999999),1,0)</f>
        <v>0</v>
      </c>
      <c r="Z78">
        <f ca="1">IF(AND(Colony!$D92&gt;plots!Z$5,Colony!$D92&lt;9999999),1,0)</f>
        <v>0</v>
      </c>
      <c r="AA78">
        <f ca="1">IF(AND(Colony!$D92&gt;plots!AA$5,Colony!$D92&lt;9999999),1,0)</f>
        <v>0</v>
      </c>
      <c r="AB78">
        <f ca="1">IF(AND(Colony!$D92&gt;plots!AB$5,Colony!$D92&lt;9999999),1,0)</f>
        <v>0</v>
      </c>
    </row>
    <row r="79" spans="1:28" x14ac:dyDescent="0.25">
      <c r="A79" s="2" t="str">
        <f>Colony!B96</f>
        <v/>
      </c>
      <c r="B79" s="41" t="str">
        <f>IF(ISBLANK(Colony!G96),"",Colony!G96)</f>
        <v>+</v>
      </c>
      <c r="H79">
        <f ca="1">IF(AND(Colony!$D93&gt;plots!H$5,Colony!$D93&lt;9999999),1,0)</f>
        <v>0</v>
      </c>
      <c r="I79">
        <f ca="1">IF(AND(Colony!$D93&gt;plots!I$5,Colony!$D93&lt;9999999),1,0)</f>
        <v>0</v>
      </c>
      <c r="J79">
        <f ca="1">IF(AND(Colony!$D93&gt;plots!J$5,Colony!$D93&lt;9999999),1,0)</f>
        <v>0</v>
      </c>
      <c r="K79">
        <f ca="1">IF(AND(Colony!$D93&gt;plots!K$5,Colony!$D93&lt;9999999),1,0)</f>
        <v>0</v>
      </c>
      <c r="L79">
        <f ca="1">IF(AND(Colony!$D93&gt;plots!L$5,Colony!$D93&lt;9999999),1,0)</f>
        <v>0</v>
      </c>
      <c r="M79">
        <f ca="1">IF(AND(Colony!$D93&gt;plots!M$5,Colony!$D93&lt;9999999),1,0)</f>
        <v>0</v>
      </c>
      <c r="N79">
        <f ca="1">IF(AND(Colony!$D93&gt;plots!N$5,Colony!$D93&lt;9999999),1,0)</f>
        <v>0</v>
      </c>
      <c r="O79">
        <f ca="1">IF(AND(Colony!$D93&gt;plots!O$5,Colony!$D93&lt;9999999),1,0)</f>
        <v>0</v>
      </c>
      <c r="P79">
        <f ca="1">IF(AND(Colony!$D93&gt;plots!P$5,Colony!$D93&lt;9999999),1,0)</f>
        <v>0</v>
      </c>
      <c r="Q79">
        <f ca="1">IF(AND(Colony!$D93&gt;plots!Q$5,Colony!$D93&lt;9999999),1,0)</f>
        <v>0</v>
      </c>
      <c r="R79">
        <f ca="1">IF(AND(Colony!$D93&gt;plots!R$5,Colony!$D93&lt;9999999),1,0)</f>
        <v>0</v>
      </c>
      <c r="S79">
        <f ca="1">IF(AND(Colony!$D93&gt;plots!S$5,Colony!$D93&lt;9999999),1,0)</f>
        <v>0</v>
      </c>
      <c r="T79">
        <f ca="1">IF(AND(Colony!$D93&gt;plots!T$5,Colony!$D93&lt;9999999),1,0)</f>
        <v>0</v>
      </c>
      <c r="U79">
        <f ca="1">IF(AND(Colony!$D93&gt;plots!U$5,Colony!$D93&lt;9999999),1,0)</f>
        <v>0</v>
      </c>
      <c r="V79">
        <f ca="1">IF(AND(Colony!$D93&gt;plots!V$5,Colony!$D93&lt;9999999),1,0)</f>
        <v>0</v>
      </c>
      <c r="W79">
        <f ca="1">IF(AND(Colony!$D93&gt;plots!W$5,Colony!$D93&lt;9999999),1,0)</f>
        <v>0</v>
      </c>
      <c r="X79">
        <f ca="1">IF(AND(Colony!$D93&gt;plots!X$5,Colony!$D93&lt;9999999),1,0)</f>
        <v>0</v>
      </c>
      <c r="Y79">
        <f ca="1">IF(AND(Colony!$D93&gt;plots!Y$5,Colony!$D93&lt;9999999),1,0)</f>
        <v>0</v>
      </c>
      <c r="Z79">
        <f ca="1">IF(AND(Colony!$D93&gt;plots!Z$5,Colony!$D93&lt;9999999),1,0)</f>
        <v>0</v>
      </c>
      <c r="AA79">
        <f ca="1">IF(AND(Colony!$D93&gt;plots!AA$5,Colony!$D93&lt;9999999),1,0)</f>
        <v>0</v>
      </c>
      <c r="AB79">
        <f ca="1">IF(AND(Colony!$D93&gt;plots!AB$5,Colony!$D93&lt;9999999),1,0)</f>
        <v>0</v>
      </c>
    </row>
    <row r="80" spans="1:28" x14ac:dyDescent="0.25">
      <c r="A80" s="2">
        <f>Colony!B97</f>
        <v>42857</v>
      </c>
      <c r="B80" s="41" t="str">
        <f>IF(ISBLANK(Colony!G97),"",Colony!G97)</f>
        <v>-</v>
      </c>
      <c r="H80">
        <f ca="1">IF(AND(Colony!$D94&gt;plots!H$5,Colony!$D94&lt;9999999),1,0)</f>
        <v>0</v>
      </c>
      <c r="I80">
        <f ca="1">IF(AND(Colony!$D94&gt;plots!I$5,Colony!$D94&lt;9999999),1,0)</f>
        <v>0</v>
      </c>
      <c r="J80">
        <f ca="1">IF(AND(Colony!$D94&gt;plots!J$5,Colony!$D94&lt;9999999),1,0)</f>
        <v>0</v>
      </c>
      <c r="K80">
        <f ca="1">IF(AND(Colony!$D94&gt;plots!K$5,Colony!$D94&lt;9999999),1,0)</f>
        <v>0</v>
      </c>
      <c r="L80">
        <f ca="1">IF(AND(Colony!$D94&gt;plots!L$5,Colony!$D94&lt;9999999),1,0)</f>
        <v>0</v>
      </c>
      <c r="M80">
        <f ca="1">IF(AND(Colony!$D94&gt;plots!M$5,Colony!$D94&lt;9999999),1,0)</f>
        <v>0</v>
      </c>
      <c r="N80">
        <f ca="1">IF(AND(Colony!$D94&gt;plots!N$5,Colony!$D94&lt;9999999),1,0)</f>
        <v>0</v>
      </c>
      <c r="O80">
        <f ca="1">IF(AND(Colony!$D94&gt;plots!O$5,Colony!$D94&lt;9999999),1,0)</f>
        <v>0</v>
      </c>
      <c r="P80">
        <f ca="1">IF(AND(Colony!$D94&gt;plots!P$5,Colony!$D94&lt;9999999),1,0)</f>
        <v>0</v>
      </c>
      <c r="Q80">
        <f ca="1">IF(AND(Colony!$D94&gt;plots!Q$5,Colony!$D94&lt;9999999),1,0)</f>
        <v>0</v>
      </c>
      <c r="R80">
        <f ca="1">IF(AND(Colony!$D94&gt;plots!R$5,Colony!$D94&lt;9999999),1,0)</f>
        <v>0</v>
      </c>
      <c r="S80">
        <f ca="1">IF(AND(Colony!$D94&gt;plots!S$5,Colony!$D94&lt;9999999),1,0)</f>
        <v>0</v>
      </c>
      <c r="T80">
        <f ca="1">IF(AND(Colony!$D94&gt;plots!T$5,Colony!$D94&lt;9999999),1,0)</f>
        <v>0</v>
      </c>
      <c r="U80">
        <f ca="1">IF(AND(Colony!$D94&gt;plots!U$5,Colony!$D94&lt;9999999),1,0)</f>
        <v>0</v>
      </c>
      <c r="V80">
        <f ca="1">IF(AND(Colony!$D94&gt;plots!V$5,Colony!$D94&lt;9999999),1,0)</f>
        <v>0</v>
      </c>
      <c r="W80">
        <f ca="1">IF(AND(Colony!$D94&gt;plots!W$5,Colony!$D94&lt;9999999),1,0)</f>
        <v>0</v>
      </c>
      <c r="X80">
        <f ca="1">IF(AND(Colony!$D94&gt;plots!X$5,Colony!$D94&lt;9999999),1,0)</f>
        <v>0</v>
      </c>
      <c r="Y80">
        <f ca="1">IF(AND(Colony!$D94&gt;plots!Y$5,Colony!$D94&lt;9999999),1,0)</f>
        <v>0</v>
      </c>
      <c r="Z80">
        <f ca="1">IF(AND(Colony!$D94&gt;plots!Z$5,Colony!$D94&lt;9999999),1,0)</f>
        <v>0</v>
      </c>
      <c r="AA80">
        <f ca="1">IF(AND(Colony!$D94&gt;plots!AA$5,Colony!$D94&lt;9999999),1,0)</f>
        <v>0</v>
      </c>
      <c r="AB80">
        <f ca="1">IF(AND(Colony!$D94&gt;plots!AB$5,Colony!$D94&lt;9999999),1,0)</f>
        <v>0</v>
      </c>
    </row>
    <row r="81" spans="1:28" x14ac:dyDescent="0.25">
      <c r="A81" s="2">
        <f>Colony!B98</f>
        <v>42857</v>
      </c>
      <c r="B81" s="41" t="str">
        <f>IF(ISBLANK(Colony!G98),"",Colony!G98)</f>
        <v>-</v>
      </c>
      <c r="H81">
        <f ca="1">IF(AND(Colony!$D95&gt;plots!H$5,Colony!$D95&lt;9999999),1,0)</f>
        <v>0</v>
      </c>
      <c r="I81">
        <f ca="1">IF(AND(Colony!$D95&gt;plots!I$5,Colony!$D95&lt;9999999),1,0)</f>
        <v>0</v>
      </c>
      <c r="J81">
        <f ca="1">IF(AND(Colony!$D95&gt;plots!J$5,Colony!$D95&lt;9999999),1,0)</f>
        <v>0</v>
      </c>
      <c r="K81">
        <f ca="1">IF(AND(Colony!$D95&gt;plots!K$5,Colony!$D95&lt;9999999),1,0)</f>
        <v>0</v>
      </c>
      <c r="L81">
        <f ca="1">IF(AND(Colony!$D95&gt;plots!L$5,Colony!$D95&lt;9999999),1,0)</f>
        <v>0</v>
      </c>
      <c r="M81">
        <f ca="1">IF(AND(Colony!$D95&gt;plots!M$5,Colony!$D95&lt;9999999),1,0)</f>
        <v>0</v>
      </c>
      <c r="N81">
        <f ca="1">IF(AND(Colony!$D95&gt;plots!N$5,Colony!$D95&lt;9999999),1,0)</f>
        <v>0</v>
      </c>
      <c r="O81">
        <f ca="1">IF(AND(Colony!$D95&gt;plots!O$5,Colony!$D95&lt;9999999),1,0)</f>
        <v>0</v>
      </c>
      <c r="P81">
        <f ca="1">IF(AND(Colony!$D95&gt;plots!P$5,Colony!$D95&lt;9999999),1,0)</f>
        <v>0</v>
      </c>
      <c r="Q81">
        <f ca="1">IF(AND(Colony!$D95&gt;plots!Q$5,Colony!$D95&lt;9999999),1,0)</f>
        <v>0</v>
      </c>
      <c r="R81">
        <f ca="1">IF(AND(Colony!$D95&gt;plots!R$5,Colony!$D95&lt;9999999),1,0)</f>
        <v>0</v>
      </c>
      <c r="S81">
        <f ca="1">IF(AND(Colony!$D95&gt;plots!S$5,Colony!$D95&lt;9999999),1,0)</f>
        <v>0</v>
      </c>
      <c r="T81">
        <f ca="1">IF(AND(Colony!$D95&gt;plots!T$5,Colony!$D95&lt;9999999),1,0)</f>
        <v>0</v>
      </c>
      <c r="U81">
        <f ca="1">IF(AND(Colony!$D95&gt;plots!U$5,Colony!$D95&lt;9999999),1,0)</f>
        <v>0</v>
      </c>
      <c r="V81">
        <f ca="1">IF(AND(Colony!$D95&gt;plots!V$5,Colony!$D95&lt;9999999),1,0)</f>
        <v>0</v>
      </c>
      <c r="W81">
        <f ca="1">IF(AND(Colony!$D95&gt;plots!W$5,Colony!$D95&lt;9999999),1,0)</f>
        <v>0</v>
      </c>
      <c r="X81">
        <f ca="1">IF(AND(Colony!$D95&gt;plots!X$5,Colony!$D95&lt;9999999),1,0)</f>
        <v>0</v>
      </c>
      <c r="Y81">
        <f ca="1">IF(AND(Colony!$D95&gt;plots!Y$5,Colony!$D95&lt;9999999),1,0)</f>
        <v>0</v>
      </c>
      <c r="Z81">
        <f ca="1">IF(AND(Colony!$D95&gt;plots!Z$5,Colony!$D95&lt;9999999),1,0)</f>
        <v>0</v>
      </c>
      <c r="AA81">
        <f ca="1">IF(AND(Colony!$D95&gt;plots!AA$5,Colony!$D95&lt;9999999),1,0)</f>
        <v>0</v>
      </c>
      <c r="AB81">
        <f ca="1">IF(AND(Colony!$D95&gt;plots!AB$5,Colony!$D95&lt;9999999),1,0)</f>
        <v>0</v>
      </c>
    </row>
    <row r="82" spans="1:28" x14ac:dyDescent="0.25">
      <c r="A82" s="2">
        <f>Colony!B99</f>
        <v>42863</v>
      </c>
      <c r="B82" s="41" t="str">
        <f>IF(ISBLANK(Colony!G99),"",Colony!G99)</f>
        <v>+</v>
      </c>
      <c r="H82">
        <f ca="1">IF(AND(Colony!$D96&gt;plots!H$5,Colony!$D96&lt;9999999),1,0)</f>
        <v>0</v>
      </c>
      <c r="I82">
        <f ca="1">IF(AND(Colony!$D96&gt;plots!I$5,Colony!$D96&lt;9999999),1,0)</f>
        <v>0</v>
      </c>
      <c r="J82">
        <f ca="1">IF(AND(Colony!$D96&gt;plots!J$5,Colony!$D96&lt;9999999),1,0)</f>
        <v>0</v>
      </c>
      <c r="K82">
        <f ca="1">IF(AND(Colony!$D96&gt;plots!K$5,Colony!$D96&lt;9999999),1,0)</f>
        <v>0</v>
      </c>
      <c r="L82">
        <f ca="1">IF(AND(Colony!$D96&gt;plots!L$5,Colony!$D96&lt;9999999),1,0)</f>
        <v>0</v>
      </c>
      <c r="M82">
        <f ca="1">IF(AND(Colony!$D96&gt;plots!M$5,Colony!$D96&lt;9999999),1,0)</f>
        <v>0</v>
      </c>
      <c r="N82">
        <f ca="1">IF(AND(Colony!$D96&gt;plots!N$5,Colony!$D96&lt;9999999),1,0)</f>
        <v>0</v>
      </c>
      <c r="O82">
        <f ca="1">IF(AND(Colony!$D96&gt;plots!O$5,Colony!$D96&lt;9999999),1,0)</f>
        <v>0</v>
      </c>
      <c r="P82">
        <f ca="1">IF(AND(Colony!$D96&gt;plots!P$5,Colony!$D96&lt;9999999),1,0)</f>
        <v>0</v>
      </c>
      <c r="Q82">
        <f ca="1">IF(AND(Colony!$D96&gt;plots!Q$5,Colony!$D96&lt;9999999),1,0)</f>
        <v>0</v>
      </c>
      <c r="R82">
        <f ca="1">IF(AND(Colony!$D96&gt;plots!R$5,Colony!$D96&lt;9999999),1,0)</f>
        <v>0</v>
      </c>
      <c r="S82">
        <f ca="1">IF(AND(Colony!$D96&gt;plots!S$5,Colony!$D96&lt;9999999),1,0)</f>
        <v>0</v>
      </c>
      <c r="T82">
        <f ca="1">IF(AND(Colony!$D96&gt;plots!T$5,Colony!$D96&lt;9999999),1,0)</f>
        <v>0</v>
      </c>
      <c r="U82">
        <f ca="1">IF(AND(Colony!$D96&gt;plots!U$5,Colony!$D96&lt;9999999),1,0)</f>
        <v>0</v>
      </c>
      <c r="V82">
        <f ca="1">IF(AND(Colony!$D96&gt;plots!V$5,Colony!$D96&lt;9999999),1,0)</f>
        <v>0</v>
      </c>
      <c r="W82">
        <f ca="1">IF(AND(Colony!$D96&gt;plots!W$5,Colony!$D96&lt;9999999),1,0)</f>
        <v>0</v>
      </c>
      <c r="X82">
        <f ca="1">IF(AND(Colony!$D96&gt;plots!X$5,Colony!$D96&lt;9999999),1,0)</f>
        <v>0</v>
      </c>
      <c r="Y82">
        <f ca="1">IF(AND(Colony!$D96&gt;plots!Y$5,Colony!$D96&lt;9999999),1,0)</f>
        <v>0</v>
      </c>
      <c r="Z82">
        <f ca="1">IF(AND(Colony!$D96&gt;plots!Z$5,Colony!$D96&lt;9999999),1,0)</f>
        <v>0</v>
      </c>
      <c r="AA82">
        <f ca="1">IF(AND(Colony!$D96&gt;plots!AA$5,Colony!$D96&lt;9999999),1,0)</f>
        <v>0</v>
      </c>
      <c r="AB82">
        <f ca="1">IF(AND(Colony!$D96&gt;plots!AB$5,Colony!$D96&lt;9999999),1,0)</f>
        <v>0</v>
      </c>
    </row>
    <row r="83" spans="1:28" x14ac:dyDescent="0.25">
      <c r="A83" s="2">
        <f>Colony!B100</f>
        <v>42863</v>
      </c>
      <c r="B83" s="41" t="str">
        <f>IF(ISBLANK(Colony!G100),"",Colony!G100)</f>
        <v>-</v>
      </c>
      <c r="H83">
        <f ca="1">IF(AND(Colony!$D97&gt;plots!H$5,Colony!$D97&lt;9999999),1,0)</f>
        <v>0</v>
      </c>
      <c r="I83">
        <f ca="1">IF(AND(Colony!$D97&gt;plots!I$5,Colony!$D97&lt;9999999),1,0)</f>
        <v>0</v>
      </c>
      <c r="J83">
        <f ca="1">IF(AND(Colony!$D97&gt;plots!J$5,Colony!$D97&lt;9999999),1,0)</f>
        <v>0</v>
      </c>
      <c r="K83">
        <f ca="1">IF(AND(Colony!$D97&gt;plots!K$5,Colony!$D97&lt;9999999),1,0)</f>
        <v>0</v>
      </c>
      <c r="L83">
        <f ca="1">IF(AND(Colony!$D97&gt;plots!L$5,Colony!$D97&lt;9999999),1,0)</f>
        <v>0</v>
      </c>
      <c r="M83">
        <f ca="1">IF(AND(Colony!$D97&gt;plots!M$5,Colony!$D97&lt;9999999),1,0)</f>
        <v>0</v>
      </c>
      <c r="N83">
        <f ca="1">IF(AND(Colony!$D97&gt;plots!N$5,Colony!$D97&lt;9999999),1,0)</f>
        <v>0</v>
      </c>
      <c r="O83">
        <f ca="1">IF(AND(Colony!$D97&gt;plots!O$5,Colony!$D97&lt;9999999),1,0)</f>
        <v>0</v>
      </c>
      <c r="P83">
        <f ca="1">IF(AND(Colony!$D97&gt;plots!P$5,Colony!$D97&lt;9999999),1,0)</f>
        <v>0</v>
      </c>
      <c r="Q83">
        <f ca="1">IF(AND(Colony!$D97&gt;plots!Q$5,Colony!$D97&lt;9999999),1,0)</f>
        <v>0</v>
      </c>
      <c r="R83">
        <f ca="1">IF(AND(Colony!$D97&gt;plots!R$5,Colony!$D97&lt;9999999),1,0)</f>
        <v>0</v>
      </c>
      <c r="S83">
        <f ca="1">IF(AND(Colony!$D97&gt;plots!S$5,Colony!$D97&lt;9999999),1,0)</f>
        <v>0</v>
      </c>
      <c r="T83">
        <f ca="1">IF(AND(Colony!$D97&gt;plots!T$5,Colony!$D97&lt;9999999),1,0)</f>
        <v>0</v>
      </c>
      <c r="U83">
        <f ca="1">IF(AND(Colony!$D97&gt;plots!U$5,Colony!$D97&lt;9999999),1,0)</f>
        <v>0</v>
      </c>
      <c r="V83">
        <f ca="1">IF(AND(Colony!$D97&gt;plots!V$5,Colony!$D97&lt;9999999),1,0)</f>
        <v>0</v>
      </c>
      <c r="W83">
        <f ca="1">IF(AND(Colony!$D97&gt;plots!W$5,Colony!$D97&lt;9999999),1,0)</f>
        <v>0</v>
      </c>
      <c r="X83">
        <f ca="1">IF(AND(Colony!$D97&gt;plots!X$5,Colony!$D97&lt;9999999),1,0)</f>
        <v>0</v>
      </c>
      <c r="Y83">
        <f ca="1">IF(AND(Colony!$D97&gt;plots!Y$5,Colony!$D97&lt;9999999),1,0)</f>
        <v>0</v>
      </c>
      <c r="Z83">
        <f ca="1">IF(AND(Colony!$D97&gt;plots!Z$5,Colony!$D97&lt;9999999),1,0)</f>
        <v>0</v>
      </c>
      <c r="AA83">
        <f ca="1">IF(AND(Colony!$D97&gt;plots!AA$5,Colony!$D97&lt;9999999),1,0)</f>
        <v>0</v>
      </c>
      <c r="AB83">
        <f ca="1">IF(AND(Colony!$D97&gt;plots!AB$5,Colony!$D97&lt;9999999),1,0)</f>
        <v>0</v>
      </c>
    </row>
    <row r="84" spans="1:28" x14ac:dyDescent="0.25">
      <c r="A84" s="2">
        <f>Colony!B101</f>
        <v>42863</v>
      </c>
      <c r="B84" s="41" t="str">
        <f>IF(ISBLANK(Colony!G101),"",Colony!G101)</f>
        <v>-</v>
      </c>
      <c r="H84">
        <f ca="1">IF(AND(Colony!$D98&gt;plots!H$5,Colony!$D98&lt;9999999),1,0)</f>
        <v>0</v>
      </c>
      <c r="I84">
        <f ca="1">IF(AND(Colony!$D98&gt;plots!I$5,Colony!$D98&lt;9999999),1,0)</f>
        <v>0</v>
      </c>
      <c r="J84">
        <f ca="1">IF(AND(Colony!$D98&gt;plots!J$5,Colony!$D98&lt;9999999),1,0)</f>
        <v>0</v>
      </c>
      <c r="K84">
        <f ca="1">IF(AND(Colony!$D98&gt;plots!K$5,Colony!$D98&lt;9999999),1,0)</f>
        <v>0</v>
      </c>
      <c r="L84">
        <f ca="1">IF(AND(Colony!$D98&gt;plots!L$5,Colony!$D98&lt;9999999),1,0)</f>
        <v>0</v>
      </c>
      <c r="M84">
        <f ca="1">IF(AND(Colony!$D98&gt;plots!M$5,Colony!$D98&lt;9999999),1,0)</f>
        <v>0</v>
      </c>
      <c r="N84">
        <f ca="1">IF(AND(Colony!$D98&gt;plots!N$5,Colony!$D98&lt;9999999),1,0)</f>
        <v>0</v>
      </c>
      <c r="O84">
        <f ca="1">IF(AND(Colony!$D98&gt;plots!O$5,Colony!$D98&lt;9999999),1,0)</f>
        <v>0</v>
      </c>
      <c r="P84">
        <f ca="1">IF(AND(Colony!$D98&gt;plots!P$5,Colony!$D98&lt;9999999),1,0)</f>
        <v>0</v>
      </c>
      <c r="Q84">
        <f ca="1">IF(AND(Colony!$D98&gt;plots!Q$5,Colony!$D98&lt;9999999),1,0)</f>
        <v>0</v>
      </c>
      <c r="R84">
        <f ca="1">IF(AND(Colony!$D98&gt;plots!R$5,Colony!$D98&lt;9999999),1,0)</f>
        <v>0</v>
      </c>
      <c r="S84">
        <f ca="1">IF(AND(Colony!$D98&gt;plots!S$5,Colony!$D98&lt;9999999),1,0)</f>
        <v>0</v>
      </c>
      <c r="T84">
        <f ca="1">IF(AND(Colony!$D98&gt;plots!T$5,Colony!$D98&lt;9999999),1,0)</f>
        <v>0</v>
      </c>
      <c r="U84">
        <f ca="1">IF(AND(Colony!$D98&gt;plots!U$5,Colony!$D98&lt;9999999),1,0)</f>
        <v>0</v>
      </c>
      <c r="V84">
        <f ca="1">IF(AND(Colony!$D98&gt;plots!V$5,Colony!$D98&lt;9999999),1,0)</f>
        <v>0</v>
      </c>
      <c r="W84">
        <f ca="1">IF(AND(Colony!$D98&gt;plots!W$5,Colony!$D98&lt;9999999),1,0)</f>
        <v>0</v>
      </c>
      <c r="X84">
        <f ca="1">IF(AND(Colony!$D98&gt;plots!X$5,Colony!$D98&lt;9999999),1,0)</f>
        <v>0</v>
      </c>
      <c r="Y84">
        <f ca="1">IF(AND(Colony!$D98&gt;plots!Y$5,Colony!$D98&lt;9999999),1,0)</f>
        <v>0</v>
      </c>
      <c r="Z84">
        <f ca="1">IF(AND(Colony!$D98&gt;plots!Z$5,Colony!$D98&lt;9999999),1,0)</f>
        <v>0</v>
      </c>
      <c r="AA84">
        <f ca="1">IF(AND(Colony!$D98&gt;plots!AA$5,Colony!$D98&lt;9999999),1,0)</f>
        <v>0</v>
      </c>
      <c r="AB84">
        <f ca="1">IF(AND(Colony!$D98&gt;plots!AB$5,Colony!$D98&lt;9999999),1,0)</f>
        <v>0</v>
      </c>
    </row>
    <row r="85" spans="1:28" x14ac:dyDescent="0.25">
      <c r="A85" s="2">
        <f>Colony!B102</f>
        <v>42863</v>
      </c>
      <c r="B85" s="41" t="str">
        <f>IF(ISBLANK(Colony!G102),"",Colony!G102)</f>
        <v>+</v>
      </c>
      <c r="H85">
        <f ca="1">IF(AND(Colony!$D99&gt;plots!H$5,Colony!$D99&lt;9999999),1,0)</f>
        <v>0</v>
      </c>
      <c r="I85">
        <f ca="1">IF(AND(Colony!$D99&gt;plots!I$5,Colony!$D99&lt;9999999),1,0)</f>
        <v>0</v>
      </c>
      <c r="J85">
        <f ca="1">IF(AND(Colony!$D99&gt;plots!J$5,Colony!$D99&lt;9999999),1,0)</f>
        <v>0</v>
      </c>
      <c r="K85">
        <f ca="1">IF(AND(Colony!$D99&gt;plots!K$5,Colony!$D99&lt;9999999),1,0)</f>
        <v>0</v>
      </c>
      <c r="L85">
        <f ca="1">IF(AND(Colony!$D99&gt;plots!L$5,Colony!$D99&lt;9999999),1,0)</f>
        <v>0</v>
      </c>
      <c r="M85">
        <f ca="1">IF(AND(Colony!$D99&gt;plots!M$5,Colony!$D99&lt;9999999),1,0)</f>
        <v>0</v>
      </c>
      <c r="N85">
        <f ca="1">IF(AND(Colony!$D99&gt;plots!N$5,Colony!$D99&lt;9999999),1,0)</f>
        <v>0</v>
      </c>
      <c r="O85">
        <f ca="1">IF(AND(Colony!$D99&gt;plots!O$5,Colony!$D99&lt;9999999),1,0)</f>
        <v>0</v>
      </c>
      <c r="P85">
        <f ca="1">IF(AND(Colony!$D99&gt;plots!P$5,Colony!$D99&lt;9999999),1,0)</f>
        <v>0</v>
      </c>
      <c r="Q85">
        <f ca="1">IF(AND(Colony!$D99&gt;plots!Q$5,Colony!$D99&lt;9999999),1,0)</f>
        <v>0</v>
      </c>
      <c r="R85">
        <f ca="1">IF(AND(Colony!$D99&gt;plots!R$5,Colony!$D99&lt;9999999),1,0)</f>
        <v>0</v>
      </c>
      <c r="S85">
        <f ca="1">IF(AND(Colony!$D99&gt;plots!S$5,Colony!$D99&lt;9999999),1,0)</f>
        <v>0</v>
      </c>
      <c r="T85">
        <f ca="1">IF(AND(Colony!$D99&gt;plots!T$5,Colony!$D99&lt;9999999),1,0)</f>
        <v>0</v>
      </c>
      <c r="U85">
        <f ca="1">IF(AND(Colony!$D99&gt;plots!U$5,Colony!$D99&lt;9999999),1,0)</f>
        <v>0</v>
      </c>
      <c r="V85">
        <f ca="1">IF(AND(Colony!$D99&gt;plots!V$5,Colony!$D99&lt;9999999),1,0)</f>
        <v>0</v>
      </c>
      <c r="W85">
        <f ca="1">IF(AND(Colony!$D99&gt;plots!W$5,Colony!$D99&lt;9999999),1,0)</f>
        <v>0</v>
      </c>
      <c r="X85">
        <f ca="1">IF(AND(Colony!$D99&gt;plots!X$5,Colony!$D99&lt;9999999),1,0)</f>
        <v>0</v>
      </c>
      <c r="Y85">
        <f ca="1">IF(AND(Colony!$D99&gt;plots!Y$5,Colony!$D99&lt;9999999),1,0)</f>
        <v>0</v>
      </c>
      <c r="Z85">
        <f ca="1">IF(AND(Colony!$D99&gt;plots!Z$5,Colony!$D99&lt;9999999),1,0)</f>
        <v>0</v>
      </c>
      <c r="AA85">
        <f ca="1">IF(AND(Colony!$D99&gt;plots!AA$5,Colony!$D99&lt;9999999),1,0)</f>
        <v>0</v>
      </c>
      <c r="AB85">
        <f ca="1">IF(AND(Colony!$D99&gt;plots!AB$5,Colony!$D99&lt;9999999),1,0)</f>
        <v>0</v>
      </c>
    </row>
    <row r="86" spans="1:28" x14ac:dyDescent="0.25">
      <c r="A86" s="2" t="str">
        <f>Colony!B103</f>
        <v/>
      </c>
      <c r="B86" s="41" t="str">
        <f>IF(ISBLANK(Colony!G103),"",Colony!G103)</f>
        <v>+</v>
      </c>
      <c r="H86">
        <f ca="1">IF(AND(Colony!$D100&gt;plots!H$5,Colony!$D100&lt;9999999),1,0)</f>
        <v>0</v>
      </c>
      <c r="I86">
        <f ca="1">IF(AND(Colony!$D100&gt;plots!I$5,Colony!$D100&lt;9999999),1,0)</f>
        <v>0</v>
      </c>
      <c r="J86">
        <f ca="1">IF(AND(Colony!$D100&gt;plots!J$5,Colony!$D100&lt;9999999),1,0)</f>
        <v>0</v>
      </c>
      <c r="K86">
        <f ca="1">IF(AND(Colony!$D100&gt;plots!K$5,Colony!$D100&lt;9999999),1,0)</f>
        <v>0</v>
      </c>
      <c r="L86">
        <f ca="1">IF(AND(Colony!$D100&gt;plots!L$5,Colony!$D100&lt;9999999),1,0)</f>
        <v>0</v>
      </c>
      <c r="M86">
        <f ca="1">IF(AND(Colony!$D100&gt;plots!M$5,Colony!$D100&lt;9999999),1,0)</f>
        <v>0</v>
      </c>
      <c r="N86">
        <f ca="1">IF(AND(Colony!$D100&gt;plots!N$5,Colony!$D100&lt;9999999),1,0)</f>
        <v>0</v>
      </c>
      <c r="O86">
        <f ca="1">IF(AND(Colony!$D100&gt;plots!O$5,Colony!$D100&lt;9999999),1,0)</f>
        <v>0</v>
      </c>
      <c r="P86">
        <f ca="1">IF(AND(Colony!$D100&gt;plots!P$5,Colony!$D100&lt;9999999),1,0)</f>
        <v>0</v>
      </c>
      <c r="Q86">
        <f ca="1">IF(AND(Colony!$D100&gt;plots!Q$5,Colony!$D100&lt;9999999),1,0)</f>
        <v>0</v>
      </c>
      <c r="R86">
        <f ca="1">IF(AND(Colony!$D100&gt;plots!R$5,Colony!$D100&lt;9999999),1,0)</f>
        <v>0</v>
      </c>
      <c r="S86">
        <f ca="1">IF(AND(Colony!$D100&gt;plots!S$5,Colony!$D100&lt;9999999),1,0)</f>
        <v>0</v>
      </c>
      <c r="T86">
        <f ca="1">IF(AND(Colony!$D100&gt;plots!T$5,Colony!$D100&lt;9999999),1,0)</f>
        <v>0</v>
      </c>
      <c r="U86">
        <f ca="1">IF(AND(Colony!$D100&gt;plots!U$5,Colony!$D100&lt;9999999),1,0)</f>
        <v>0</v>
      </c>
      <c r="V86">
        <f ca="1">IF(AND(Colony!$D100&gt;plots!V$5,Colony!$D100&lt;9999999),1,0)</f>
        <v>0</v>
      </c>
      <c r="W86">
        <f ca="1">IF(AND(Colony!$D100&gt;plots!W$5,Colony!$D100&lt;9999999),1,0)</f>
        <v>0</v>
      </c>
      <c r="X86">
        <f ca="1">IF(AND(Colony!$D100&gt;plots!X$5,Colony!$D100&lt;9999999),1,0)</f>
        <v>0</v>
      </c>
      <c r="Y86">
        <f ca="1">IF(AND(Colony!$D100&gt;plots!Y$5,Colony!$D100&lt;9999999),1,0)</f>
        <v>0</v>
      </c>
      <c r="Z86">
        <f ca="1">IF(AND(Colony!$D100&gt;plots!Z$5,Colony!$D100&lt;9999999),1,0)</f>
        <v>0</v>
      </c>
      <c r="AA86">
        <f ca="1">IF(AND(Colony!$D100&gt;plots!AA$5,Colony!$D100&lt;9999999),1,0)</f>
        <v>0</v>
      </c>
      <c r="AB86">
        <f ca="1">IF(AND(Colony!$D100&gt;plots!AB$5,Colony!$D100&lt;9999999),1,0)</f>
        <v>0</v>
      </c>
    </row>
    <row r="87" spans="1:28" x14ac:dyDescent="0.25">
      <c r="A87" s="2" t="str">
        <f>Colony!B104</f>
        <v/>
      </c>
      <c r="B87" s="41" t="str">
        <f>IF(ISBLANK(Colony!G104),"",Colony!G104)</f>
        <v>-</v>
      </c>
      <c r="H87">
        <f ca="1">IF(AND(Colony!$D101&gt;plots!H$5,Colony!$D101&lt;9999999),1,0)</f>
        <v>0</v>
      </c>
      <c r="I87">
        <f ca="1">IF(AND(Colony!$D101&gt;plots!I$5,Colony!$D101&lt;9999999),1,0)</f>
        <v>0</v>
      </c>
      <c r="J87">
        <f ca="1">IF(AND(Colony!$D101&gt;plots!J$5,Colony!$D101&lt;9999999),1,0)</f>
        <v>0</v>
      </c>
      <c r="K87">
        <f ca="1">IF(AND(Colony!$D101&gt;plots!K$5,Colony!$D101&lt;9999999),1,0)</f>
        <v>0</v>
      </c>
      <c r="L87">
        <f ca="1">IF(AND(Colony!$D101&gt;plots!L$5,Colony!$D101&lt;9999999),1,0)</f>
        <v>0</v>
      </c>
      <c r="M87">
        <f ca="1">IF(AND(Colony!$D101&gt;plots!M$5,Colony!$D101&lt;9999999),1,0)</f>
        <v>0</v>
      </c>
      <c r="N87">
        <f ca="1">IF(AND(Colony!$D101&gt;plots!N$5,Colony!$D101&lt;9999999),1,0)</f>
        <v>0</v>
      </c>
      <c r="O87">
        <f ca="1">IF(AND(Colony!$D101&gt;plots!O$5,Colony!$D101&lt;9999999),1,0)</f>
        <v>0</v>
      </c>
      <c r="P87">
        <f ca="1">IF(AND(Colony!$D101&gt;plots!P$5,Colony!$D101&lt;9999999),1,0)</f>
        <v>0</v>
      </c>
      <c r="Q87">
        <f ca="1">IF(AND(Colony!$D101&gt;plots!Q$5,Colony!$D101&lt;9999999),1,0)</f>
        <v>0</v>
      </c>
      <c r="R87">
        <f ca="1">IF(AND(Colony!$D101&gt;plots!R$5,Colony!$D101&lt;9999999),1,0)</f>
        <v>0</v>
      </c>
      <c r="S87">
        <f ca="1">IF(AND(Colony!$D101&gt;plots!S$5,Colony!$D101&lt;9999999),1,0)</f>
        <v>0</v>
      </c>
      <c r="T87">
        <f ca="1">IF(AND(Colony!$D101&gt;plots!T$5,Colony!$D101&lt;9999999),1,0)</f>
        <v>0</v>
      </c>
      <c r="U87">
        <f ca="1">IF(AND(Colony!$D101&gt;plots!U$5,Colony!$D101&lt;9999999),1,0)</f>
        <v>0</v>
      </c>
      <c r="V87">
        <f ca="1">IF(AND(Colony!$D101&gt;plots!V$5,Colony!$D101&lt;9999999),1,0)</f>
        <v>0</v>
      </c>
      <c r="W87">
        <f ca="1">IF(AND(Colony!$D101&gt;plots!W$5,Colony!$D101&lt;9999999),1,0)</f>
        <v>0</v>
      </c>
      <c r="X87">
        <f ca="1">IF(AND(Colony!$D101&gt;plots!X$5,Colony!$D101&lt;9999999),1,0)</f>
        <v>0</v>
      </c>
      <c r="Y87">
        <f ca="1">IF(AND(Colony!$D101&gt;plots!Y$5,Colony!$D101&lt;9999999),1,0)</f>
        <v>0</v>
      </c>
      <c r="Z87">
        <f ca="1">IF(AND(Colony!$D101&gt;plots!Z$5,Colony!$D101&lt;9999999),1,0)</f>
        <v>0</v>
      </c>
      <c r="AA87">
        <f ca="1">IF(AND(Colony!$D101&gt;plots!AA$5,Colony!$D101&lt;9999999),1,0)</f>
        <v>0</v>
      </c>
      <c r="AB87">
        <f ca="1">IF(AND(Colony!$D101&gt;plots!AB$5,Colony!$D101&lt;9999999),1,0)</f>
        <v>0</v>
      </c>
    </row>
    <row r="88" spans="1:28" x14ac:dyDescent="0.25">
      <c r="A88" s="2" t="str">
        <f>Colony!B105</f>
        <v/>
      </c>
      <c r="B88" s="41" t="str">
        <f>IF(ISBLANK(Colony!G105),"",Colony!G105)</f>
        <v>+</v>
      </c>
      <c r="H88">
        <f ca="1">IF(AND(Colony!$D102&gt;plots!H$5,Colony!$D102&lt;9999999),1,0)</f>
        <v>0</v>
      </c>
      <c r="I88">
        <f ca="1">IF(AND(Colony!$D102&gt;plots!I$5,Colony!$D102&lt;9999999),1,0)</f>
        <v>0</v>
      </c>
      <c r="J88">
        <f ca="1">IF(AND(Colony!$D102&gt;plots!J$5,Colony!$D102&lt;9999999),1,0)</f>
        <v>0</v>
      </c>
      <c r="K88">
        <f ca="1">IF(AND(Colony!$D102&gt;plots!K$5,Colony!$D102&lt;9999999),1,0)</f>
        <v>0</v>
      </c>
      <c r="L88">
        <f ca="1">IF(AND(Colony!$D102&gt;plots!L$5,Colony!$D102&lt;9999999),1,0)</f>
        <v>0</v>
      </c>
      <c r="M88">
        <f ca="1">IF(AND(Colony!$D102&gt;plots!M$5,Colony!$D102&lt;9999999),1,0)</f>
        <v>0</v>
      </c>
      <c r="N88">
        <f ca="1">IF(AND(Colony!$D102&gt;plots!N$5,Colony!$D102&lt;9999999),1,0)</f>
        <v>0</v>
      </c>
      <c r="O88">
        <f ca="1">IF(AND(Colony!$D102&gt;plots!O$5,Colony!$D102&lt;9999999),1,0)</f>
        <v>0</v>
      </c>
      <c r="P88">
        <f ca="1">IF(AND(Colony!$D102&gt;plots!P$5,Colony!$D102&lt;9999999),1,0)</f>
        <v>0</v>
      </c>
      <c r="Q88">
        <f ca="1">IF(AND(Colony!$D102&gt;plots!Q$5,Colony!$D102&lt;9999999),1,0)</f>
        <v>0</v>
      </c>
      <c r="R88">
        <f ca="1">IF(AND(Colony!$D102&gt;plots!R$5,Colony!$D102&lt;9999999),1,0)</f>
        <v>0</v>
      </c>
      <c r="S88">
        <f ca="1">IF(AND(Colony!$D102&gt;plots!S$5,Colony!$D102&lt;9999999),1,0)</f>
        <v>0</v>
      </c>
      <c r="T88">
        <f ca="1">IF(AND(Colony!$D102&gt;plots!T$5,Colony!$D102&lt;9999999),1,0)</f>
        <v>0</v>
      </c>
      <c r="U88">
        <f ca="1">IF(AND(Colony!$D102&gt;plots!U$5,Colony!$D102&lt;9999999),1,0)</f>
        <v>0</v>
      </c>
      <c r="V88">
        <f ca="1">IF(AND(Colony!$D102&gt;plots!V$5,Colony!$D102&lt;9999999),1,0)</f>
        <v>0</v>
      </c>
      <c r="W88">
        <f ca="1">IF(AND(Colony!$D102&gt;plots!W$5,Colony!$D102&lt;9999999),1,0)</f>
        <v>0</v>
      </c>
      <c r="X88">
        <f ca="1">IF(AND(Colony!$D102&gt;plots!X$5,Colony!$D102&lt;9999999),1,0)</f>
        <v>0</v>
      </c>
      <c r="Y88">
        <f ca="1">IF(AND(Colony!$D102&gt;plots!Y$5,Colony!$D102&lt;9999999),1,0)</f>
        <v>0</v>
      </c>
      <c r="Z88">
        <f ca="1">IF(AND(Colony!$D102&gt;plots!Z$5,Colony!$D102&lt;9999999),1,0)</f>
        <v>0</v>
      </c>
      <c r="AA88">
        <f ca="1">IF(AND(Colony!$D102&gt;plots!AA$5,Colony!$D102&lt;9999999),1,0)</f>
        <v>0</v>
      </c>
      <c r="AB88">
        <f ca="1">IF(AND(Colony!$D102&gt;plots!AB$5,Colony!$D102&lt;9999999),1,0)</f>
        <v>0</v>
      </c>
    </row>
    <row r="89" spans="1:28" x14ac:dyDescent="0.25">
      <c r="A89" s="2" t="str">
        <f>Colony!B106</f>
        <v/>
      </c>
      <c r="B89" s="41" t="str">
        <f>IF(ISBLANK(Colony!G106),"",Colony!G106)</f>
        <v>-</v>
      </c>
      <c r="H89">
        <f ca="1">IF(AND(Colony!$D103&gt;plots!H$5,Colony!$D103&lt;9999999),1,0)</f>
        <v>0</v>
      </c>
      <c r="I89">
        <f ca="1">IF(AND(Colony!$D103&gt;plots!I$5,Colony!$D103&lt;9999999),1,0)</f>
        <v>0</v>
      </c>
      <c r="J89">
        <f ca="1">IF(AND(Colony!$D103&gt;plots!J$5,Colony!$D103&lt;9999999),1,0)</f>
        <v>0</v>
      </c>
      <c r="K89">
        <f ca="1">IF(AND(Colony!$D103&gt;plots!K$5,Colony!$D103&lt;9999999),1,0)</f>
        <v>0</v>
      </c>
      <c r="L89">
        <f ca="1">IF(AND(Colony!$D103&gt;plots!L$5,Colony!$D103&lt;9999999),1,0)</f>
        <v>0</v>
      </c>
      <c r="M89">
        <f ca="1">IF(AND(Colony!$D103&gt;plots!M$5,Colony!$D103&lt;9999999),1,0)</f>
        <v>0</v>
      </c>
      <c r="N89">
        <f ca="1">IF(AND(Colony!$D103&gt;plots!N$5,Colony!$D103&lt;9999999),1,0)</f>
        <v>0</v>
      </c>
      <c r="O89">
        <f ca="1">IF(AND(Colony!$D103&gt;plots!O$5,Colony!$D103&lt;9999999),1,0)</f>
        <v>0</v>
      </c>
      <c r="P89">
        <f ca="1">IF(AND(Colony!$D103&gt;plots!P$5,Colony!$D103&lt;9999999),1,0)</f>
        <v>0</v>
      </c>
      <c r="Q89">
        <f ca="1">IF(AND(Colony!$D103&gt;plots!Q$5,Colony!$D103&lt;9999999),1,0)</f>
        <v>0</v>
      </c>
      <c r="R89">
        <f ca="1">IF(AND(Colony!$D103&gt;plots!R$5,Colony!$D103&lt;9999999),1,0)</f>
        <v>0</v>
      </c>
      <c r="S89">
        <f ca="1">IF(AND(Colony!$D103&gt;plots!S$5,Colony!$D103&lt;9999999),1,0)</f>
        <v>0</v>
      </c>
      <c r="T89">
        <f ca="1">IF(AND(Colony!$D103&gt;plots!T$5,Colony!$D103&lt;9999999),1,0)</f>
        <v>0</v>
      </c>
      <c r="U89">
        <f ca="1">IF(AND(Colony!$D103&gt;plots!U$5,Colony!$D103&lt;9999999),1,0)</f>
        <v>0</v>
      </c>
      <c r="V89">
        <f ca="1">IF(AND(Colony!$D103&gt;plots!V$5,Colony!$D103&lt;9999999),1,0)</f>
        <v>0</v>
      </c>
      <c r="W89">
        <f ca="1">IF(AND(Colony!$D103&gt;plots!W$5,Colony!$D103&lt;9999999),1,0)</f>
        <v>0</v>
      </c>
      <c r="X89">
        <f ca="1">IF(AND(Colony!$D103&gt;plots!X$5,Colony!$D103&lt;9999999),1,0)</f>
        <v>0</v>
      </c>
      <c r="Y89">
        <f ca="1">IF(AND(Colony!$D103&gt;plots!Y$5,Colony!$D103&lt;9999999),1,0)</f>
        <v>0</v>
      </c>
      <c r="Z89">
        <f ca="1">IF(AND(Colony!$D103&gt;plots!Z$5,Colony!$D103&lt;9999999),1,0)</f>
        <v>0</v>
      </c>
      <c r="AA89">
        <f ca="1">IF(AND(Colony!$D103&gt;plots!AA$5,Colony!$D103&lt;9999999),1,0)</f>
        <v>0</v>
      </c>
      <c r="AB89">
        <f ca="1">IF(AND(Colony!$D103&gt;plots!AB$5,Colony!$D103&lt;9999999),1,0)</f>
        <v>0</v>
      </c>
    </row>
    <row r="90" spans="1:28" x14ac:dyDescent="0.25">
      <c r="A90" s="2" t="str">
        <f>Colony!B107</f>
        <v/>
      </c>
      <c r="B90" s="41" t="str">
        <f>IF(ISBLANK(Colony!G107),"",Colony!G107)</f>
        <v>+</v>
      </c>
      <c r="H90">
        <f ca="1">IF(AND(Colony!$D104&gt;plots!H$5,Colony!$D104&lt;9999999),1,0)</f>
        <v>0</v>
      </c>
      <c r="I90">
        <f ca="1">IF(AND(Colony!$D104&gt;plots!I$5,Colony!$D104&lt;9999999),1,0)</f>
        <v>0</v>
      </c>
      <c r="J90">
        <f ca="1">IF(AND(Colony!$D104&gt;plots!J$5,Colony!$D104&lt;9999999),1,0)</f>
        <v>0</v>
      </c>
      <c r="K90">
        <f ca="1">IF(AND(Colony!$D104&gt;plots!K$5,Colony!$D104&lt;9999999),1,0)</f>
        <v>0</v>
      </c>
      <c r="L90">
        <f ca="1">IF(AND(Colony!$D104&gt;plots!L$5,Colony!$D104&lt;9999999),1,0)</f>
        <v>0</v>
      </c>
      <c r="M90">
        <f ca="1">IF(AND(Colony!$D104&gt;plots!M$5,Colony!$D104&lt;9999999),1,0)</f>
        <v>0</v>
      </c>
      <c r="N90">
        <f ca="1">IF(AND(Colony!$D104&gt;plots!N$5,Colony!$D104&lt;9999999),1,0)</f>
        <v>0</v>
      </c>
      <c r="O90">
        <f ca="1">IF(AND(Colony!$D104&gt;plots!O$5,Colony!$D104&lt;9999999),1,0)</f>
        <v>0</v>
      </c>
      <c r="P90">
        <f ca="1">IF(AND(Colony!$D104&gt;plots!P$5,Colony!$D104&lt;9999999),1,0)</f>
        <v>0</v>
      </c>
      <c r="Q90">
        <f ca="1">IF(AND(Colony!$D104&gt;plots!Q$5,Colony!$D104&lt;9999999),1,0)</f>
        <v>0</v>
      </c>
      <c r="R90">
        <f ca="1">IF(AND(Colony!$D104&gt;plots!R$5,Colony!$D104&lt;9999999),1,0)</f>
        <v>0</v>
      </c>
      <c r="S90">
        <f ca="1">IF(AND(Colony!$D104&gt;plots!S$5,Colony!$D104&lt;9999999),1,0)</f>
        <v>0</v>
      </c>
      <c r="T90">
        <f ca="1">IF(AND(Colony!$D104&gt;plots!T$5,Colony!$D104&lt;9999999),1,0)</f>
        <v>0</v>
      </c>
      <c r="U90">
        <f ca="1">IF(AND(Colony!$D104&gt;plots!U$5,Colony!$D104&lt;9999999),1,0)</f>
        <v>0</v>
      </c>
      <c r="V90">
        <f ca="1">IF(AND(Colony!$D104&gt;plots!V$5,Colony!$D104&lt;9999999),1,0)</f>
        <v>0</v>
      </c>
      <c r="W90">
        <f ca="1">IF(AND(Colony!$D104&gt;plots!W$5,Colony!$D104&lt;9999999),1,0)</f>
        <v>0</v>
      </c>
      <c r="X90">
        <f ca="1">IF(AND(Colony!$D104&gt;plots!X$5,Colony!$D104&lt;9999999),1,0)</f>
        <v>0</v>
      </c>
      <c r="Y90">
        <f ca="1">IF(AND(Colony!$D104&gt;plots!Y$5,Colony!$D104&lt;9999999),1,0)</f>
        <v>0</v>
      </c>
      <c r="Z90">
        <f ca="1">IF(AND(Colony!$D104&gt;plots!Z$5,Colony!$D104&lt;9999999),1,0)</f>
        <v>0</v>
      </c>
      <c r="AA90">
        <f ca="1">IF(AND(Colony!$D104&gt;plots!AA$5,Colony!$D104&lt;9999999),1,0)</f>
        <v>0</v>
      </c>
      <c r="AB90">
        <f ca="1">IF(AND(Colony!$D104&gt;plots!AB$5,Colony!$D104&lt;9999999),1,0)</f>
        <v>0</v>
      </c>
    </row>
    <row r="91" spans="1:28" x14ac:dyDescent="0.25">
      <c r="A91" s="2" t="str">
        <f>Colony!B108</f>
        <v/>
      </c>
      <c r="B91" s="41" t="str">
        <f>IF(ISBLANK(Colony!G108),"",Colony!G108)</f>
        <v>+</v>
      </c>
      <c r="H91">
        <f ca="1">IF(AND(Colony!$D105&gt;plots!H$5,Colony!$D105&lt;9999999),1,0)</f>
        <v>0</v>
      </c>
      <c r="I91">
        <f ca="1">IF(AND(Colony!$D105&gt;plots!I$5,Colony!$D105&lt;9999999),1,0)</f>
        <v>0</v>
      </c>
      <c r="J91">
        <f ca="1">IF(AND(Colony!$D105&gt;plots!J$5,Colony!$D105&lt;9999999),1,0)</f>
        <v>0</v>
      </c>
      <c r="K91">
        <f ca="1">IF(AND(Colony!$D105&gt;plots!K$5,Colony!$D105&lt;9999999),1,0)</f>
        <v>0</v>
      </c>
      <c r="L91">
        <f ca="1">IF(AND(Colony!$D105&gt;plots!L$5,Colony!$D105&lt;9999999),1,0)</f>
        <v>0</v>
      </c>
      <c r="M91">
        <f ca="1">IF(AND(Colony!$D105&gt;plots!M$5,Colony!$D105&lt;9999999),1,0)</f>
        <v>0</v>
      </c>
      <c r="N91">
        <f ca="1">IF(AND(Colony!$D105&gt;plots!N$5,Colony!$D105&lt;9999999),1,0)</f>
        <v>0</v>
      </c>
      <c r="O91">
        <f ca="1">IF(AND(Colony!$D105&gt;plots!O$5,Colony!$D105&lt;9999999),1,0)</f>
        <v>0</v>
      </c>
      <c r="P91">
        <f ca="1">IF(AND(Colony!$D105&gt;plots!P$5,Colony!$D105&lt;9999999),1,0)</f>
        <v>0</v>
      </c>
      <c r="Q91">
        <f ca="1">IF(AND(Colony!$D105&gt;plots!Q$5,Colony!$D105&lt;9999999),1,0)</f>
        <v>0</v>
      </c>
      <c r="R91">
        <f ca="1">IF(AND(Colony!$D105&gt;plots!R$5,Colony!$D105&lt;9999999),1,0)</f>
        <v>0</v>
      </c>
      <c r="S91">
        <f ca="1">IF(AND(Colony!$D105&gt;plots!S$5,Colony!$D105&lt;9999999),1,0)</f>
        <v>0</v>
      </c>
      <c r="T91">
        <f ca="1">IF(AND(Colony!$D105&gt;plots!T$5,Colony!$D105&lt;9999999),1,0)</f>
        <v>0</v>
      </c>
      <c r="U91">
        <f ca="1">IF(AND(Colony!$D105&gt;plots!U$5,Colony!$D105&lt;9999999),1,0)</f>
        <v>0</v>
      </c>
      <c r="V91">
        <f ca="1">IF(AND(Colony!$D105&gt;plots!V$5,Colony!$D105&lt;9999999),1,0)</f>
        <v>0</v>
      </c>
      <c r="W91">
        <f ca="1">IF(AND(Colony!$D105&gt;plots!W$5,Colony!$D105&lt;9999999),1,0)</f>
        <v>0</v>
      </c>
      <c r="X91">
        <f ca="1">IF(AND(Colony!$D105&gt;plots!X$5,Colony!$D105&lt;9999999),1,0)</f>
        <v>0</v>
      </c>
      <c r="Y91">
        <f ca="1">IF(AND(Colony!$D105&gt;plots!Y$5,Colony!$D105&lt;9999999),1,0)</f>
        <v>0</v>
      </c>
      <c r="Z91">
        <f ca="1">IF(AND(Colony!$D105&gt;plots!Z$5,Colony!$D105&lt;9999999),1,0)</f>
        <v>0</v>
      </c>
      <c r="AA91">
        <f ca="1">IF(AND(Colony!$D105&gt;plots!AA$5,Colony!$D105&lt;9999999),1,0)</f>
        <v>0</v>
      </c>
      <c r="AB91">
        <f ca="1">IF(AND(Colony!$D105&gt;plots!AB$5,Colony!$D105&lt;9999999),1,0)</f>
        <v>0</v>
      </c>
    </row>
    <row r="92" spans="1:28" x14ac:dyDescent="0.25">
      <c r="A92" s="2" t="str">
        <f>Colony!B109</f>
        <v/>
      </c>
      <c r="B92" s="41" t="str">
        <f>IF(ISBLANK(Colony!G109),"",Colony!G109)</f>
        <v>+</v>
      </c>
      <c r="H92">
        <f ca="1">IF(AND(Colony!$D106&gt;plots!H$5,Colony!$D106&lt;9999999),1,0)</f>
        <v>0</v>
      </c>
      <c r="I92">
        <f ca="1">IF(AND(Colony!$D106&gt;plots!I$5,Colony!$D106&lt;9999999),1,0)</f>
        <v>0</v>
      </c>
      <c r="J92">
        <f ca="1">IF(AND(Colony!$D106&gt;plots!J$5,Colony!$D106&lt;9999999),1,0)</f>
        <v>0</v>
      </c>
      <c r="K92">
        <f ca="1">IF(AND(Colony!$D106&gt;plots!K$5,Colony!$D106&lt;9999999),1,0)</f>
        <v>0</v>
      </c>
      <c r="L92">
        <f ca="1">IF(AND(Colony!$D106&gt;plots!L$5,Colony!$D106&lt;9999999),1,0)</f>
        <v>0</v>
      </c>
      <c r="M92">
        <f ca="1">IF(AND(Colony!$D106&gt;plots!M$5,Colony!$D106&lt;9999999),1,0)</f>
        <v>0</v>
      </c>
      <c r="N92">
        <f ca="1">IF(AND(Colony!$D106&gt;plots!N$5,Colony!$D106&lt;9999999),1,0)</f>
        <v>0</v>
      </c>
      <c r="O92">
        <f ca="1">IF(AND(Colony!$D106&gt;plots!O$5,Colony!$D106&lt;9999999),1,0)</f>
        <v>0</v>
      </c>
      <c r="P92">
        <f ca="1">IF(AND(Colony!$D106&gt;plots!P$5,Colony!$D106&lt;9999999),1,0)</f>
        <v>0</v>
      </c>
      <c r="Q92">
        <f ca="1">IF(AND(Colony!$D106&gt;plots!Q$5,Colony!$D106&lt;9999999),1,0)</f>
        <v>0</v>
      </c>
      <c r="R92">
        <f ca="1">IF(AND(Colony!$D106&gt;plots!R$5,Colony!$D106&lt;9999999),1,0)</f>
        <v>0</v>
      </c>
      <c r="S92">
        <f ca="1">IF(AND(Colony!$D106&gt;plots!S$5,Colony!$D106&lt;9999999),1,0)</f>
        <v>0</v>
      </c>
      <c r="T92">
        <f ca="1">IF(AND(Colony!$D106&gt;plots!T$5,Colony!$D106&lt;9999999),1,0)</f>
        <v>0</v>
      </c>
      <c r="U92">
        <f ca="1">IF(AND(Colony!$D106&gt;plots!U$5,Colony!$D106&lt;9999999),1,0)</f>
        <v>0</v>
      </c>
      <c r="V92">
        <f ca="1">IF(AND(Colony!$D106&gt;plots!V$5,Colony!$D106&lt;9999999),1,0)</f>
        <v>0</v>
      </c>
      <c r="W92">
        <f ca="1">IF(AND(Colony!$D106&gt;plots!W$5,Colony!$D106&lt;9999999),1,0)</f>
        <v>0</v>
      </c>
      <c r="X92">
        <f ca="1">IF(AND(Colony!$D106&gt;plots!X$5,Colony!$D106&lt;9999999),1,0)</f>
        <v>0</v>
      </c>
      <c r="Y92">
        <f ca="1">IF(AND(Colony!$D106&gt;plots!Y$5,Colony!$D106&lt;9999999),1,0)</f>
        <v>0</v>
      </c>
      <c r="Z92">
        <f ca="1">IF(AND(Colony!$D106&gt;plots!Z$5,Colony!$D106&lt;9999999),1,0)</f>
        <v>0</v>
      </c>
      <c r="AA92">
        <f ca="1">IF(AND(Colony!$D106&gt;plots!AA$5,Colony!$D106&lt;9999999),1,0)</f>
        <v>0</v>
      </c>
      <c r="AB92">
        <f ca="1">IF(AND(Colony!$D106&gt;plots!AB$5,Colony!$D106&lt;9999999),1,0)</f>
        <v>0</v>
      </c>
    </row>
    <row r="93" spans="1:28" x14ac:dyDescent="0.25">
      <c r="A93" s="2" t="str">
        <f>Colony!B110</f>
        <v/>
      </c>
      <c r="B93" s="41" t="str">
        <f>IF(ISBLANK(Colony!G110),"",Colony!G110)</f>
        <v>-</v>
      </c>
      <c r="H93">
        <f ca="1">IF(AND(Colony!$D107&gt;plots!H$5,Colony!$D107&lt;9999999),1,0)</f>
        <v>0</v>
      </c>
      <c r="I93">
        <f ca="1">IF(AND(Colony!$D107&gt;plots!I$5,Colony!$D107&lt;9999999),1,0)</f>
        <v>0</v>
      </c>
      <c r="J93">
        <f ca="1">IF(AND(Colony!$D107&gt;plots!J$5,Colony!$D107&lt;9999999),1,0)</f>
        <v>0</v>
      </c>
      <c r="K93">
        <f ca="1">IF(AND(Colony!$D107&gt;plots!K$5,Colony!$D107&lt;9999999),1,0)</f>
        <v>0</v>
      </c>
      <c r="L93">
        <f ca="1">IF(AND(Colony!$D107&gt;plots!L$5,Colony!$D107&lt;9999999),1,0)</f>
        <v>0</v>
      </c>
      <c r="M93">
        <f ca="1">IF(AND(Colony!$D107&gt;plots!M$5,Colony!$D107&lt;9999999),1,0)</f>
        <v>0</v>
      </c>
      <c r="N93">
        <f ca="1">IF(AND(Colony!$D107&gt;plots!N$5,Colony!$D107&lt;9999999),1,0)</f>
        <v>0</v>
      </c>
      <c r="O93">
        <f ca="1">IF(AND(Colony!$D107&gt;plots!O$5,Colony!$D107&lt;9999999),1,0)</f>
        <v>0</v>
      </c>
      <c r="P93">
        <f ca="1">IF(AND(Colony!$D107&gt;plots!P$5,Colony!$D107&lt;9999999),1,0)</f>
        <v>0</v>
      </c>
      <c r="Q93">
        <f ca="1">IF(AND(Colony!$D107&gt;plots!Q$5,Colony!$D107&lt;9999999),1,0)</f>
        <v>0</v>
      </c>
      <c r="R93">
        <f ca="1">IF(AND(Colony!$D107&gt;plots!R$5,Colony!$D107&lt;9999999),1,0)</f>
        <v>0</v>
      </c>
      <c r="S93">
        <f ca="1">IF(AND(Colony!$D107&gt;plots!S$5,Colony!$D107&lt;9999999),1,0)</f>
        <v>0</v>
      </c>
      <c r="T93">
        <f ca="1">IF(AND(Colony!$D107&gt;plots!T$5,Colony!$D107&lt;9999999),1,0)</f>
        <v>0</v>
      </c>
      <c r="U93">
        <f ca="1">IF(AND(Colony!$D107&gt;plots!U$5,Colony!$D107&lt;9999999),1,0)</f>
        <v>0</v>
      </c>
      <c r="V93">
        <f ca="1">IF(AND(Colony!$D107&gt;plots!V$5,Colony!$D107&lt;9999999),1,0)</f>
        <v>0</v>
      </c>
      <c r="W93">
        <f ca="1">IF(AND(Colony!$D107&gt;plots!W$5,Colony!$D107&lt;9999999),1,0)</f>
        <v>0</v>
      </c>
      <c r="X93">
        <f ca="1">IF(AND(Colony!$D107&gt;plots!X$5,Colony!$D107&lt;9999999),1,0)</f>
        <v>0</v>
      </c>
      <c r="Y93">
        <f ca="1">IF(AND(Colony!$D107&gt;plots!Y$5,Colony!$D107&lt;9999999),1,0)</f>
        <v>0</v>
      </c>
      <c r="Z93">
        <f ca="1">IF(AND(Colony!$D107&gt;plots!Z$5,Colony!$D107&lt;9999999),1,0)</f>
        <v>0</v>
      </c>
      <c r="AA93">
        <f ca="1">IF(AND(Colony!$D107&gt;plots!AA$5,Colony!$D107&lt;9999999),1,0)</f>
        <v>0</v>
      </c>
      <c r="AB93">
        <f ca="1">IF(AND(Colony!$D107&gt;plots!AB$5,Colony!$D107&lt;9999999),1,0)</f>
        <v>0</v>
      </c>
    </row>
    <row r="94" spans="1:28" x14ac:dyDescent="0.25">
      <c r="A94" s="2" t="str">
        <f>Colony!B111</f>
        <v/>
      </c>
      <c r="B94" s="41" t="str">
        <f>IF(ISBLANK(Colony!G111),"",Colony!G111)</f>
        <v>+</v>
      </c>
      <c r="H94">
        <f ca="1">IF(AND(Colony!$D108&gt;plots!H$5,Colony!$D108&lt;9999999),1,0)</f>
        <v>0</v>
      </c>
      <c r="I94">
        <f ca="1">IF(AND(Colony!$D108&gt;plots!I$5,Colony!$D108&lt;9999999),1,0)</f>
        <v>0</v>
      </c>
      <c r="J94">
        <f ca="1">IF(AND(Colony!$D108&gt;plots!J$5,Colony!$D108&lt;9999999),1,0)</f>
        <v>0</v>
      </c>
      <c r="K94">
        <f ca="1">IF(AND(Colony!$D108&gt;plots!K$5,Colony!$D108&lt;9999999),1,0)</f>
        <v>0</v>
      </c>
      <c r="L94">
        <f ca="1">IF(AND(Colony!$D108&gt;plots!L$5,Colony!$D108&lt;9999999),1,0)</f>
        <v>0</v>
      </c>
      <c r="M94">
        <f ca="1">IF(AND(Colony!$D108&gt;plots!M$5,Colony!$D108&lt;9999999),1,0)</f>
        <v>0</v>
      </c>
      <c r="N94">
        <f ca="1">IF(AND(Colony!$D108&gt;plots!N$5,Colony!$D108&lt;9999999),1,0)</f>
        <v>0</v>
      </c>
      <c r="O94">
        <f ca="1">IF(AND(Colony!$D108&gt;plots!O$5,Colony!$D108&lt;9999999),1,0)</f>
        <v>0</v>
      </c>
      <c r="P94">
        <f ca="1">IF(AND(Colony!$D108&gt;plots!P$5,Colony!$D108&lt;9999999),1,0)</f>
        <v>0</v>
      </c>
      <c r="Q94">
        <f ca="1">IF(AND(Colony!$D108&gt;plots!Q$5,Colony!$D108&lt;9999999),1,0)</f>
        <v>0</v>
      </c>
      <c r="R94">
        <f ca="1">IF(AND(Colony!$D108&gt;plots!R$5,Colony!$D108&lt;9999999),1,0)</f>
        <v>0</v>
      </c>
      <c r="S94">
        <f ca="1">IF(AND(Colony!$D108&gt;plots!S$5,Colony!$D108&lt;9999999),1,0)</f>
        <v>0</v>
      </c>
      <c r="T94">
        <f ca="1">IF(AND(Colony!$D108&gt;plots!T$5,Colony!$D108&lt;9999999),1,0)</f>
        <v>0</v>
      </c>
      <c r="U94">
        <f ca="1">IF(AND(Colony!$D108&gt;plots!U$5,Colony!$D108&lt;9999999),1,0)</f>
        <v>0</v>
      </c>
      <c r="V94">
        <f ca="1">IF(AND(Colony!$D108&gt;plots!V$5,Colony!$D108&lt;9999999),1,0)</f>
        <v>0</v>
      </c>
      <c r="W94">
        <f ca="1">IF(AND(Colony!$D108&gt;plots!W$5,Colony!$D108&lt;9999999),1,0)</f>
        <v>0</v>
      </c>
      <c r="X94">
        <f ca="1">IF(AND(Colony!$D108&gt;plots!X$5,Colony!$D108&lt;9999999),1,0)</f>
        <v>0</v>
      </c>
      <c r="Y94">
        <f ca="1">IF(AND(Colony!$D108&gt;plots!Y$5,Colony!$D108&lt;9999999),1,0)</f>
        <v>0</v>
      </c>
      <c r="Z94">
        <f ca="1">IF(AND(Colony!$D108&gt;plots!Z$5,Colony!$D108&lt;9999999),1,0)</f>
        <v>0</v>
      </c>
      <c r="AA94">
        <f ca="1">IF(AND(Colony!$D108&gt;plots!AA$5,Colony!$D108&lt;9999999),1,0)</f>
        <v>0</v>
      </c>
      <c r="AB94">
        <f ca="1">IF(AND(Colony!$D108&gt;plots!AB$5,Colony!$D108&lt;9999999),1,0)</f>
        <v>0</v>
      </c>
    </row>
    <row r="95" spans="1:28" x14ac:dyDescent="0.25">
      <c r="A95" s="2" t="str">
        <f>Colony!B112</f>
        <v/>
      </c>
      <c r="B95" s="41" t="str">
        <f>IF(ISBLANK(Colony!G112),"",Colony!G112)</f>
        <v>+</v>
      </c>
      <c r="H95">
        <f ca="1">IF(AND(Colony!$D109&gt;plots!H$5,Colony!$D109&lt;9999999),1,0)</f>
        <v>0</v>
      </c>
      <c r="I95">
        <f ca="1">IF(AND(Colony!$D109&gt;plots!I$5,Colony!$D109&lt;9999999),1,0)</f>
        <v>0</v>
      </c>
      <c r="J95">
        <f ca="1">IF(AND(Colony!$D109&gt;plots!J$5,Colony!$D109&lt;9999999),1,0)</f>
        <v>0</v>
      </c>
      <c r="K95">
        <f ca="1">IF(AND(Colony!$D109&gt;plots!K$5,Colony!$D109&lt;9999999),1,0)</f>
        <v>0</v>
      </c>
      <c r="L95">
        <f ca="1">IF(AND(Colony!$D109&gt;plots!L$5,Colony!$D109&lt;9999999),1,0)</f>
        <v>0</v>
      </c>
      <c r="M95">
        <f ca="1">IF(AND(Colony!$D109&gt;plots!M$5,Colony!$D109&lt;9999999),1,0)</f>
        <v>0</v>
      </c>
      <c r="N95">
        <f ca="1">IF(AND(Colony!$D109&gt;plots!N$5,Colony!$D109&lt;9999999),1,0)</f>
        <v>0</v>
      </c>
      <c r="O95">
        <f ca="1">IF(AND(Colony!$D109&gt;plots!O$5,Colony!$D109&lt;9999999),1,0)</f>
        <v>0</v>
      </c>
      <c r="P95">
        <f ca="1">IF(AND(Colony!$D109&gt;plots!P$5,Colony!$D109&lt;9999999),1,0)</f>
        <v>0</v>
      </c>
      <c r="Q95">
        <f ca="1">IF(AND(Colony!$D109&gt;plots!Q$5,Colony!$D109&lt;9999999),1,0)</f>
        <v>0</v>
      </c>
      <c r="R95">
        <f ca="1">IF(AND(Colony!$D109&gt;plots!R$5,Colony!$D109&lt;9999999),1,0)</f>
        <v>0</v>
      </c>
      <c r="S95">
        <f ca="1">IF(AND(Colony!$D109&gt;plots!S$5,Colony!$D109&lt;9999999),1,0)</f>
        <v>0</v>
      </c>
      <c r="T95">
        <f ca="1">IF(AND(Colony!$D109&gt;plots!T$5,Colony!$D109&lt;9999999),1,0)</f>
        <v>0</v>
      </c>
      <c r="U95">
        <f ca="1">IF(AND(Colony!$D109&gt;plots!U$5,Colony!$D109&lt;9999999),1,0)</f>
        <v>0</v>
      </c>
      <c r="V95">
        <f ca="1">IF(AND(Colony!$D109&gt;plots!V$5,Colony!$D109&lt;9999999),1,0)</f>
        <v>0</v>
      </c>
      <c r="W95">
        <f ca="1">IF(AND(Colony!$D109&gt;plots!W$5,Colony!$D109&lt;9999999),1,0)</f>
        <v>0</v>
      </c>
      <c r="X95">
        <f ca="1">IF(AND(Colony!$D109&gt;plots!X$5,Colony!$D109&lt;9999999),1,0)</f>
        <v>0</v>
      </c>
      <c r="Y95">
        <f ca="1">IF(AND(Colony!$D109&gt;plots!Y$5,Colony!$D109&lt;9999999),1,0)</f>
        <v>0</v>
      </c>
      <c r="Z95">
        <f ca="1">IF(AND(Colony!$D109&gt;plots!Z$5,Colony!$D109&lt;9999999),1,0)</f>
        <v>0</v>
      </c>
      <c r="AA95">
        <f ca="1">IF(AND(Colony!$D109&gt;plots!AA$5,Colony!$D109&lt;9999999),1,0)</f>
        <v>0</v>
      </c>
      <c r="AB95">
        <f ca="1">IF(AND(Colony!$D109&gt;plots!AB$5,Colony!$D109&lt;9999999),1,0)</f>
        <v>0</v>
      </c>
    </row>
    <row r="96" spans="1:28" x14ac:dyDescent="0.25">
      <c r="A96" s="2" t="str">
        <f>Colony!B113</f>
        <v/>
      </c>
      <c r="B96" s="41" t="str">
        <f>IF(ISBLANK(Colony!G113),"",Colony!G113)</f>
        <v>+</v>
      </c>
      <c r="H96">
        <f ca="1">IF(AND(Colony!$D110&gt;plots!H$5,Colony!$D110&lt;9999999),1,0)</f>
        <v>0</v>
      </c>
      <c r="I96">
        <f ca="1">IF(AND(Colony!$D110&gt;plots!I$5,Colony!$D110&lt;9999999),1,0)</f>
        <v>0</v>
      </c>
      <c r="J96">
        <f ca="1">IF(AND(Colony!$D110&gt;plots!J$5,Colony!$D110&lt;9999999),1,0)</f>
        <v>0</v>
      </c>
      <c r="K96">
        <f ca="1">IF(AND(Colony!$D110&gt;plots!K$5,Colony!$D110&lt;9999999),1,0)</f>
        <v>0</v>
      </c>
      <c r="L96">
        <f ca="1">IF(AND(Colony!$D110&gt;plots!L$5,Colony!$D110&lt;9999999),1,0)</f>
        <v>0</v>
      </c>
      <c r="M96">
        <f ca="1">IF(AND(Colony!$D110&gt;plots!M$5,Colony!$D110&lt;9999999),1,0)</f>
        <v>0</v>
      </c>
      <c r="N96">
        <f ca="1">IF(AND(Colony!$D110&gt;plots!N$5,Colony!$D110&lt;9999999),1,0)</f>
        <v>0</v>
      </c>
      <c r="O96">
        <f ca="1">IF(AND(Colony!$D110&gt;plots!O$5,Colony!$D110&lt;9999999),1,0)</f>
        <v>0</v>
      </c>
      <c r="P96">
        <f ca="1">IF(AND(Colony!$D110&gt;plots!P$5,Colony!$D110&lt;9999999),1,0)</f>
        <v>0</v>
      </c>
      <c r="Q96">
        <f ca="1">IF(AND(Colony!$D110&gt;plots!Q$5,Colony!$D110&lt;9999999),1,0)</f>
        <v>0</v>
      </c>
      <c r="R96">
        <f ca="1">IF(AND(Colony!$D110&gt;plots!R$5,Colony!$D110&lt;9999999),1,0)</f>
        <v>0</v>
      </c>
      <c r="S96">
        <f ca="1">IF(AND(Colony!$D110&gt;plots!S$5,Colony!$D110&lt;9999999),1,0)</f>
        <v>0</v>
      </c>
      <c r="T96">
        <f ca="1">IF(AND(Colony!$D110&gt;plots!T$5,Colony!$D110&lt;9999999),1,0)</f>
        <v>0</v>
      </c>
      <c r="U96">
        <f ca="1">IF(AND(Colony!$D110&gt;plots!U$5,Colony!$D110&lt;9999999),1,0)</f>
        <v>0</v>
      </c>
      <c r="V96">
        <f ca="1">IF(AND(Colony!$D110&gt;plots!V$5,Colony!$D110&lt;9999999),1,0)</f>
        <v>0</v>
      </c>
      <c r="W96">
        <f ca="1">IF(AND(Colony!$D110&gt;plots!W$5,Colony!$D110&lt;9999999),1,0)</f>
        <v>0</v>
      </c>
      <c r="X96">
        <f ca="1">IF(AND(Colony!$D110&gt;plots!X$5,Colony!$D110&lt;9999999),1,0)</f>
        <v>0</v>
      </c>
      <c r="Y96">
        <f ca="1">IF(AND(Colony!$D110&gt;plots!Y$5,Colony!$D110&lt;9999999),1,0)</f>
        <v>0</v>
      </c>
      <c r="Z96">
        <f ca="1">IF(AND(Colony!$D110&gt;plots!Z$5,Colony!$D110&lt;9999999),1,0)</f>
        <v>0</v>
      </c>
      <c r="AA96">
        <f ca="1">IF(AND(Colony!$D110&gt;plots!AA$5,Colony!$D110&lt;9999999),1,0)</f>
        <v>0</v>
      </c>
      <c r="AB96">
        <f ca="1">IF(AND(Colony!$D110&gt;plots!AB$5,Colony!$D110&lt;9999999),1,0)</f>
        <v>0</v>
      </c>
    </row>
    <row r="97" spans="1:28" x14ac:dyDescent="0.25">
      <c r="A97" s="2" t="str">
        <f>Colony!B114</f>
        <v/>
      </c>
      <c r="B97" s="41" t="str">
        <f>IF(ISBLANK(Colony!G114),"",Colony!G114)</f>
        <v>+</v>
      </c>
      <c r="H97">
        <f ca="1">IF(AND(Colony!$D111&gt;plots!H$5,Colony!$D111&lt;9999999),1,0)</f>
        <v>0</v>
      </c>
      <c r="I97">
        <f ca="1">IF(AND(Colony!$D111&gt;plots!I$5,Colony!$D111&lt;9999999),1,0)</f>
        <v>0</v>
      </c>
      <c r="J97">
        <f ca="1">IF(AND(Colony!$D111&gt;plots!J$5,Colony!$D111&lt;9999999),1,0)</f>
        <v>0</v>
      </c>
      <c r="K97">
        <f ca="1">IF(AND(Colony!$D111&gt;plots!K$5,Colony!$D111&lt;9999999),1,0)</f>
        <v>0</v>
      </c>
      <c r="L97">
        <f ca="1">IF(AND(Colony!$D111&gt;plots!L$5,Colony!$D111&lt;9999999),1,0)</f>
        <v>0</v>
      </c>
      <c r="M97">
        <f ca="1">IF(AND(Colony!$D111&gt;plots!M$5,Colony!$D111&lt;9999999),1,0)</f>
        <v>0</v>
      </c>
      <c r="N97">
        <f ca="1">IF(AND(Colony!$D111&gt;plots!N$5,Colony!$D111&lt;9999999),1,0)</f>
        <v>0</v>
      </c>
      <c r="O97">
        <f ca="1">IF(AND(Colony!$D111&gt;plots!O$5,Colony!$D111&lt;9999999),1,0)</f>
        <v>0</v>
      </c>
      <c r="P97">
        <f ca="1">IF(AND(Colony!$D111&gt;plots!P$5,Colony!$D111&lt;9999999),1,0)</f>
        <v>0</v>
      </c>
      <c r="Q97">
        <f ca="1">IF(AND(Colony!$D111&gt;plots!Q$5,Colony!$D111&lt;9999999),1,0)</f>
        <v>0</v>
      </c>
      <c r="R97">
        <f ca="1">IF(AND(Colony!$D111&gt;plots!R$5,Colony!$D111&lt;9999999),1,0)</f>
        <v>0</v>
      </c>
      <c r="S97">
        <f ca="1">IF(AND(Colony!$D111&gt;plots!S$5,Colony!$D111&lt;9999999),1,0)</f>
        <v>0</v>
      </c>
      <c r="T97">
        <f ca="1">IF(AND(Colony!$D111&gt;plots!T$5,Colony!$D111&lt;9999999),1,0)</f>
        <v>0</v>
      </c>
      <c r="U97">
        <f ca="1">IF(AND(Colony!$D111&gt;plots!U$5,Colony!$D111&lt;9999999),1,0)</f>
        <v>0</v>
      </c>
      <c r="V97">
        <f ca="1">IF(AND(Colony!$D111&gt;plots!V$5,Colony!$D111&lt;9999999),1,0)</f>
        <v>0</v>
      </c>
      <c r="W97">
        <f ca="1">IF(AND(Colony!$D111&gt;plots!W$5,Colony!$D111&lt;9999999),1,0)</f>
        <v>0</v>
      </c>
      <c r="X97">
        <f ca="1">IF(AND(Colony!$D111&gt;plots!X$5,Colony!$D111&lt;9999999),1,0)</f>
        <v>0</v>
      </c>
      <c r="Y97">
        <f ca="1">IF(AND(Colony!$D111&gt;plots!Y$5,Colony!$D111&lt;9999999),1,0)</f>
        <v>0</v>
      </c>
      <c r="Z97">
        <f ca="1">IF(AND(Colony!$D111&gt;plots!Z$5,Colony!$D111&lt;9999999),1,0)</f>
        <v>0</v>
      </c>
      <c r="AA97">
        <f ca="1">IF(AND(Colony!$D111&gt;plots!AA$5,Colony!$D111&lt;9999999),1,0)</f>
        <v>0</v>
      </c>
      <c r="AB97">
        <f ca="1">IF(AND(Colony!$D111&gt;plots!AB$5,Colony!$D111&lt;9999999),1,0)</f>
        <v>0</v>
      </c>
    </row>
    <row r="98" spans="1:28" x14ac:dyDescent="0.25">
      <c r="A98" s="2" t="str">
        <f>Colony!B115</f>
        <v/>
      </c>
      <c r="B98" s="41" t="str">
        <f>IF(ISBLANK(Colony!G115),"",Colony!G115)</f>
        <v>+</v>
      </c>
      <c r="H98">
        <f ca="1">IF(AND(Colony!$D112&gt;plots!H$5,Colony!$D112&lt;9999999),1,0)</f>
        <v>0</v>
      </c>
      <c r="I98">
        <f ca="1">IF(AND(Colony!$D112&gt;plots!I$5,Colony!$D112&lt;9999999),1,0)</f>
        <v>0</v>
      </c>
      <c r="J98">
        <f ca="1">IF(AND(Colony!$D112&gt;plots!J$5,Colony!$D112&lt;9999999),1,0)</f>
        <v>0</v>
      </c>
      <c r="K98">
        <f ca="1">IF(AND(Colony!$D112&gt;plots!K$5,Colony!$D112&lt;9999999),1,0)</f>
        <v>0</v>
      </c>
      <c r="L98">
        <f ca="1">IF(AND(Colony!$D112&gt;plots!L$5,Colony!$D112&lt;9999999),1,0)</f>
        <v>0</v>
      </c>
      <c r="M98">
        <f ca="1">IF(AND(Colony!$D112&gt;plots!M$5,Colony!$D112&lt;9999999),1,0)</f>
        <v>0</v>
      </c>
      <c r="N98">
        <f ca="1">IF(AND(Colony!$D112&gt;plots!N$5,Colony!$D112&lt;9999999),1,0)</f>
        <v>0</v>
      </c>
      <c r="O98">
        <f ca="1">IF(AND(Colony!$D112&gt;plots!O$5,Colony!$D112&lt;9999999),1,0)</f>
        <v>0</v>
      </c>
      <c r="P98">
        <f ca="1">IF(AND(Colony!$D112&gt;plots!P$5,Colony!$D112&lt;9999999),1,0)</f>
        <v>0</v>
      </c>
      <c r="Q98">
        <f ca="1">IF(AND(Colony!$D112&gt;plots!Q$5,Colony!$D112&lt;9999999),1,0)</f>
        <v>0</v>
      </c>
      <c r="R98">
        <f ca="1">IF(AND(Colony!$D112&gt;plots!R$5,Colony!$D112&lt;9999999),1,0)</f>
        <v>0</v>
      </c>
      <c r="S98">
        <f ca="1">IF(AND(Colony!$D112&gt;plots!S$5,Colony!$D112&lt;9999999),1,0)</f>
        <v>0</v>
      </c>
      <c r="T98">
        <f ca="1">IF(AND(Colony!$D112&gt;plots!T$5,Colony!$D112&lt;9999999),1,0)</f>
        <v>0</v>
      </c>
      <c r="U98">
        <f ca="1">IF(AND(Colony!$D112&gt;plots!U$5,Colony!$D112&lt;9999999),1,0)</f>
        <v>0</v>
      </c>
      <c r="V98">
        <f ca="1">IF(AND(Colony!$D112&gt;plots!V$5,Colony!$D112&lt;9999999),1,0)</f>
        <v>0</v>
      </c>
      <c r="W98">
        <f ca="1">IF(AND(Colony!$D112&gt;plots!W$5,Colony!$D112&lt;9999999),1,0)</f>
        <v>0</v>
      </c>
      <c r="X98">
        <f ca="1">IF(AND(Colony!$D112&gt;plots!X$5,Colony!$D112&lt;9999999),1,0)</f>
        <v>0</v>
      </c>
      <c r="Y98">
        <f ca="1">IF(AND(Colony!$D112&gt;plots!Y$5,Colony!$D112&lt;9999999),1,0)</f>
        <v>0</v>
      </c>
      <c r="Z98">
        <f ca="1">IF(AND(Colony!$D112&gt;plots!Z$5,Colony!$D112&lt;9999999),1,0)</f>
        <v>0</v>
      </c>
      <c r="AA98">
        <f ca="1">IF(AND(Colony!$D112&gt;plots!AA$5,Colony!$D112&lt;9999999),1,0)</f>
        <v>0</v>
      </c>
      <c r="AB98">
        <f ca="1">IF(AND(Colony!$D112&gt;plots!AB$5,Colony!$D112&lt;9999999),1,0)</f>
        <v>0</v>
      </c>
    </row>
    <row r="99" spans="1:28" x14ac:dyDescent="0.25">
      <c r="A99" s="2" t="str">
        <f>Colony!B116</f>
        <v/>
      </c>
      <c r="B99" s="41" t="str">
        <f>IF(ISBLANK(Colony!G116),"",Colony!G116)</f>
        <v/>
      </c>
      <c r="H99">
        <f ca="1">IF(AND(Colony!$D113&gt;plots!H$5,Colony!$D113&lt;9999999),1,0)</f>
        <v>0</v>
      </c>
      <c r="I99">
        <f ca="1">IF(AND(Colony!$D113&gt;plots!I$5,Colony!$D113&lt;9999999),1,0)</f>
        <v>0</v>
      </c>
      <c r="J99">
        <f ca="1">IF(AND(Colony!$D113&gt;plots!J$5,Colony!$D113&lt;9999999),1,0)</f>
        <v>0</v>
      </c>
      <c r="K99">
        <f ca="1">IF(AND(Colony!$D113&gt;plots!K$5,Colony!$D113&lt;9999999),1,0)</f>
        <v>0</v>
      </c>
      <c r="L99">
        <f ca="1">IF(AND(Colony!$D113&gt;plots!L$5,Colony!$D113&lt;9999999),1,0)</f>
        <v>0</v>
      </c>
      <c r="M99">
        <f ca="1">IF(AND(Colony!$D113&gt;plots!M$5,Colony!$D113&lt;9999999),1,0)</f>
        <v>0</v>
      </c>
      <c r="N99">
        <f ca="1">IF(AND(Colony!$D113&gt;plots!N$5,Colony!$D113&lt;9999999),1,0)</f>
        <v>0</v>
      </c>
      <c r="O99">
        <f ca="1">IF(AND(Colony!$D113&gt;plots!O$5,Colony!$D113&lt;9999999),1,0)</f>
        <v>0</v>
      </c>
      <c r="P99">
        <f ca="1">IF(AND(Colony!$D113&gt;plots!P$5,Colony!$D113&lt;9999999),1,0)</f>
        <v>0</v>
      </c>
      <c r="Q99">
        <f ca="1">IF(AND(Colony!$D113&gt;plots!Q$5,Colony!$D113&lt;9999999),1,0)</f>
        <v>0</v>
      </c>
      <c r="R99">
        <f ca="1">IF(AND(Colony!$D113&gt;plots!R$5,Colony!$D113&lt;9999999),1,0)</f>
        <v>0</v>
      </c>
      <c r="S99">
        <f ca="1">IF(AND(Colony!$D113&gt;plots!S$5,Colony!$D113&lt;9999999),1,0)</f>
        <v>0</v>
      </c>
      <c r="T99">
        <f ca="1">IF(AND(Colony!$D113&gt;plots!T$5,Colony!$D113&lt;9999999),1,0)</f>
        <v>0</v>
      </c>
      <c r="U99">
        <f ca="1">IF(AND(Colony!$D113&gt;plots!U$5,Colony!$D113&lt;9999999),1,0)</f>
        <v>0</v>
      </c>
      <c r="V99">
        <f ca="1">IF(AND(Colony!$D113&gt;plots!V$5,Colony!$D113&lt;9999999),1,0)</f>
        <v>0</v>
      </c>
      <c r="W99">
        <f ca="1">IF(AND(Colony!$D113&gt;plots!W$5,Colony!$D113&lt;9999999),1,0)</f>
        <v>0</v>
      </c>
      <c r="X99">
        <f ca="1">IF(AND(Colony!$D113&gt;plots!X$5,Colony!$D113&lt;9999999),1,0)</f>
        <v>0</v>
      </c>
      <c r="Y99">
        <f ca="1">IF(AND(Colony!$D113&gt;plots!Y$5,Colony!$D113&lt;9999999),1,0)</f>
        <v>0</v>
      </c>
      <c r="Z99">
        <f ca="1">IF(AND(Colony!$D113&gt;plots!Z$5,Colony!$D113&lt;9999999),1,0)</f>
        <v>0</v>
      </c>
      <c r="AA99">
        <f ca="1">IF(AND(Colony!$D113&gt;plots!AA$5,Colony!$D113&lt;9999999),1,0)</f>
        <v>0</v>
      </c>
      <c r="AB99">
        <f ca="1">IF(AND(Colony!$D113&gt;plots!AB$5,Colony!$D113&lt;9999999),1,0)</f>
        <v>0</v>
      </c>
    </row>
    <row r="100" spans="1:28" x14ac:dyDescent="0.25">
      <c r="A100" s="2" t="str">
        <f>Colony!B117</f>
        <v/>
      </c>
      <c r="B100" s="41" t="str">
        <f>IF(ISBLANK(Colony!G117),"",Colony!G117)</f>
        <v>+</v>
      </c>
      <c r="H100">
        <f ca="1">IF(AND(Colony!$D114&gt;plots!H$5,Colony!$D114&lt;9999999),1,0)</f>
        <v>0</v>
      </c>
      <c r="I100">
        <f ca="1">IF(AND(Colony!$D114&gt;plots!I$5,Colony!$D114&lt;9999999),1,0)</f>
        <v>0</v>
      </c>
      <c r="J100">
        <f ca="1">IF(AND(Colony!$D114&gt;plots!J$5,Colony!$D114&lt;9999999),1,0)</f>
        <v>0</v>
      </c>
      <c r="K100">
        <f ca="1">IF(AND(Colony!$D114&gt;plots!K$5,Colony!$D114&lt;9999999),1,0)</f>
        <v>0</v>
      </c>
      <c r="L100">
        <f ca="1">IF(AND(Colony!$D114&gt;plots!L$5,Colony!$D114&lt;9999999),1,0)</f>
        <v>0</v>
      </c>
      <c r="M100">
        <f ca="1">IF(AND(Colony!$D114&gt;plots!M$5,Colony!$D114&lt;9999999),1,0)</f>
        <v>0</v>
      </c>
      <c r="N100">
        <f ca="1">IF(AND(Colony!$D114&gt;plots!N$5,Colony!$D114&lt;9999999),1,0)</f>
        <v>0</v>
      </c>
      <c r="O100">
        <f ca="1">IF(AND(Colony!$D114&gt;plots!O$5,Colony!$D114&lt;9999999),1,0)</f>
        <v>0</v>
      </c>
      <c r="P100">
        <f ca="1">IF(AND(Colony!$D114&gt;plots!P$5,Colony!$D114&lt;9999999),1,0)</f>
        <v>0</v>
      </c>
      <c r="Q100">
        <f ca="1">IF(AND(Colony!$D114&gt;plots!Q$5,Colony!$D114&lt;9999999),1,0)</f>
        <v>0</v>
      </c>
      <c r="R100">
        <f ca="1">IF(AND(Colony!$D114&gt;plots!R$5,Colony!$D114&lt;9999999),1,0)</f>
        <v>0</v>
      </c>
      <c r="S100">
        <f ca="1">IF(AND(Colony!$D114&gt;plots!S$5,Colony!$D114&lt;9999999),1,0)</f>
        <v>0</v>
      </c>
      <c r="T100">
        <f ca="1">IF(AND(Colony!$D114&gt;plots!T$5,Colony!$D114&lt;9999999),1,0)</f>
        <v>0</v>
      </c>
      <c r="U100">
        <f ca="1">IF(AND(Colony!$D114&gt;plots!U$5,Colony!$D114&lt;9999999),1,0)</f>
        <v>0</v>
      </c>
      <c r="V100">
        <f ca="1">IF(AND(Colony!$D114&gt;plots!V$5,Colony!$D114&lt;9999999),1,0)</f>
        <v>0</v>
      </c>
      <c r="W100">
        <f ca="1">IF(AND(Colony!$D114&gt;plots!W$5,Colony!$D114&lt;9999999),1,0)</f>
        <v>0</v>
      </c>
      <c r="X100">
        <f ca="1">IF(AND(Colony!$D114&gt;plots!X$5,Colony!$D114&lt;9999999),1,0)</f>
        <v>0</v>
      </c>
      <c r="Y100">
        <f ca="1">IF(AND(Colony!$D114&gt;plots!Y$5,Colony!$D114&lt;9999999),1,0)</f>
        <v>0</v>
      </c>
      <c r="Z100">
        <f ca="1">IF(AND(Colony!$D114&gt;plots!Z$5,Colony!$D114&lt;9999999),1,0)</f>
        <v>0</v>
      </c>
      <c r="AA100">
        <f ca="1">IF(AND(Colony!$D114&gt;plots!AA$5,Colony!$D114&lt;9999999),1,0)</f>
        <v>0</v>
      </c>
      <c r="AB100">
        <f ca="1">IF(AND(Colony!$D114&gt;plots!AB$5,Colony!$D114&lt;9999999),1,0)</f>
        <v>0</v>
      </c>
    </row>
    <row r="101" spans="1:28" x14ac:dyDescent="0.25">
      <c r="A101" s="2">
        <f>Colony!B118</f>
        <v>42872</v>
      </c>
      <c r="B101" s="41" t="str">
        <f>IF(ISBLANK(Colony!G118),"",Colony!G118)</f>
        <v>+</v>
      </c>
      <c r="H101">
        <f ca="1">IF(AND(Colony!$D115&gt;plots!H$5,Colony!$D115&lt;9999999),1,0)</f>
        <v>0</v>
      </c>
      <c r="I101">
        <f ca="1">IF(AND(Colony!$D115&gt;plots!I$5,Colony!$D115&lt;9999999),1,0)</f>
        <v>0</v>
      </c>
      <c r="J101">
        <f ca="1">IF(AND(Colony!$D115&gt;plots!J$5,Colony!$D115&lt;9999999),1,0)</f>
        <v>0</v>
      </c>
      <c r="K101">
        <f ca="1">IF(AND(Colony!$D115&gt;plots!K$5,Colony!$D115&lt;9999999),1,0)</f>
        <v>0</v>
      </c>
      <c r="L101">
        <f ca="1">IF(AND(Colony!$D115&gt;plots!L$5,Colony!$D115&lt;9999999),1,0)</f>
        <v>0</v>
      </c>
      <c r="M101">
        <f ca="1">IF(AND(Colony!$D115&gt;plots!M$5,Colony!$D115&lt;9999999),1,0)</f>
        <v>0</v>
      </c>
      <c r="N101">
        <f ca="1">IF(AND(Colony!$D115&gt;plots!N$5,Colony!$D115&lt;9999999),1,0)</f>
        <v>0</v>
      </c>
      <c r="O101">
        <f ca="1">IF(AND(Colony!$D115&gt;plots!O$5,Colony!$D115&lt;9999999),1,0)</f>
        <v>0</v>
      </c>
      <c r="P101">
        <f ca="1">IF(AND(Colony!$D115&gt;plots!P$5,Colony!$D115&lt;9999999),1,0)</f>
        <v>0</v>
      </c>
      <c r="Q101">
        <f ca="1">IF(AND(Colony!$D115&gt;plots!Q$5,Colony!$D115&lt;9999999),1,0)</f>
        <v>0</v>
      </c>
      <c r="R101">
        <f ca="1">IF(AND(Colony!$D115&gt;plots!R$5,Colony!$D115&lt;9999999),1,0)</f>
        <v>0</v>
      </c>
      <c r="S101">
        <f ca="1">IF(AND(Colony!$D115&gt;plots!S$5,Colony!$D115&lt;9999999),1,0)</f>
        <v>0</v>
      </c>
      <c r="T101">
        <f ca="1">IF(AND(Colony!$D115&gt;plots!T$5,Colony!$D115&lt;9999999),1,0)</f>
        <v>0</v>
      </c>
      <c r="U101">
        <f ca="1">IF(AND(Colony!$D115&gt;plots!U$5,Colony!$D115&lt;9999999),1,0)</f>
        <v>0</v>
      </c>
      <c r="V101">
        <f ca="1">IF(AND(Colony!$D115&gt;plots!V$5,Colony!$D115&lt;9999999),1,0)</f>
        <v>0</v>
      </c>
      <c r="W101">
        <f ca="1">IF(AND(Colony!$D115&gt;plots!W$5,Colony!$D115&lt;9999999),1,0)</f>
        <v>0</v>
      </c>
      <c r="X101">
        <f ca="1">IF(AND(Colony!$D115&gt;plots!X$5,Colony!$D115&lt;9999999),1,0)</f>
        <v>0</v>
      </c>
      <c r="Y101">
        <f ca="1">IF(AND(Colony!$D115&gt;plots!Y$5,Colony!$D115&lt;9999999),1,0)</f>
        <v>0</v>
      </c>
      <c r="Z101">
        <f ca="1">IF(AND(Colony!$D115&gt;plots!Z$5,Colony!$D115&lt;9999999),1,0)</f>
        <v>0</v>
      </c>
      <c r="AA101">
        <f ca="1">IF(AND(Colony!$D115&gt;plots!AA$5,Colony!$D115&lt;9999999),1,0)</f>
        <v>0</v>
      </c>
      <c r="AB101">
        <f ca="1">IF(AND(Colony!$D115&gt;plots!AB$5,Colony!$D115&lt;9999999),1,0)</f>
        <v>0</v>
      </c>
    </row>
    <row r="102" spans="1:28" x14ac:dyDescent="0.25">
      <c r="A102" s="2">
        <f>Colony!B119</f>
        <v>42872</v>
      </c>
      <c r="B102" s="41" t="str">
        <f>IF(ISBLANK(Colony!G119),"",Colony!G119)</f>
        <v>+</v>
      </c>
      <c r="H102">
        <f ca="1">IF(AND(Colony!$D116&gt;plots!H$5,Colony!$D116&lt;9999999),1,0)</f>
        <v>0</v>
      </c>
      <c r="I102">
        <f ca="1">IF(AND(Colony!$D116&gt;plots!I$5,Colony!$D116&lt;9999999),1,0)</f>
        <v>0</v>
      </c>
      <c r="J102">
        <f ca="1">IF(AND(Colony!$D116&gt;plots!J$5,Colony!$D116&lt;9999999),1,0)</f>
        <v>0</v>
      </c>
      <c r="K102">
        <f ca="1">IF(AND(Colony!$D116&gt;plots!K$5,Colony!$D116&lt;9999999),1,0)</f>
        <v>0</v>
      </c>
      <c r="L102">
        <f ca="1">IF(AND(Colony!$D116&gt;plots!L$5,Colony!$D116&lt;9999999),1,0)</f>
        <v>0</v>
      </c>
      <c r="M102">
        <f ca="1">IF(AND(Colony!$D116&gt;plots!M$5,Colony!$D116&lt;9999999),1,0)</f>
        <v>0</v>
      </c>
      <c r="N102">
        <f ca="1">IF(AND(Colony!$D116&gt;plots!N$5,Colony!$D116&lt;9999999),1,0)</f>
        <v>0</v>
      </c>
      <c r="O102">
        <f ca="1">IF(AND(Colony!$D116&gt;plots!O$5,Colony!$D116&lt;9999999),1,0)</f>
        <v>0</v>
      </c>
      <c r="P102">
        <f ca="1">IF(AND(Colony!$D116&gt;plots!P$5,Colony!$D116&lt;9999999),1,0)</f>
        <v>0</v>
      </c>
      <c r="Q102">
        <f ca="1">IF(AND(Colony!$D116&gt;plots!Q$5,Colony!$D116&lt;9999999),1,0)</f>
        <v>0</v>
      </c>
      <c r="R102">
        <f ca="1">IF(AND(Colony!$D116&gt;plots!R$5,Colony!$D116&lt;9999999),1,0)</f>
        <v>0</v>
      </c>
      <c r="S102">
        <f ca="1">IF(AND(Colony!$D116&gt;plots!S$5,Colony!$D116&lt;9999999),1,0)</f>
        <v>0</v>
      </c>
      <c r="T102">
        <f ca="1">IF(AND(Colony!$D116&gt;plots!T$5,Colony!$D116&lt;9999999),1,0)</f>
        <v>0</v>
      </c>
      <c r="U102">
        <f ca="1">IF(AND(Colony!$D116&gt;plots!U$5,Colony!$D116&lt;9999999),1,0)</f>
        <v>0</v>
      </c>
      <c r="V102">
        <f ca="1">IF(AND(Colony!$D116&gt;plots!V$5,Colony!$D116&lt;9999999),1,0)</f>
        <v>0</v>
      </c>
      <c r="W102">
        <f ca="1">IF(AND(Colony!$D116&gt;plots!W$5,Colony!$D116&lt;9999999),1,0)</f>
        <v>0</v>
      </c>
      <c r="X102">
        <f ca="1">IF(AND(Colony!$D116&gt;plots!X$5,Colony!$D116&lt;9999999),1,0)</f>
        <v>0</v>
      </c>
      <c r="Y102">
        <f ca="1">IF(AND(Colony!$D116&gt;plots!Y$5,Colony!$D116&lt;9999999),1,0)</f>
        <v>0</v>
      </c>
      <c r="Z102">
        <f ca="1">IF(AND(Colony!$D116&gt;plots!Z$5,Colony!$D116&lt;9999999),1,0)</f>
        <v>0</v>
      </c>
      <c r="AA102">
        <f ca="1">IF(AND(Colony!$D116&gt;plots!AA$5,Colony!$D116&lt;9999999),1,0)</f>
        <v>0</v>
      </c>
      <c r="AB102">
        <f ca="1">IF(AND(Colony!$D116&gt;plots!AB$5,Colony!$D116&lt;9999999),1,0)</f>
        <v>0</v>
      </c>
    </row>
    <row r="103" spans="1:28" x14ac:dyDescent="0.25">
      <c r="A103" s="2">
        <f>Colony!B120</f>
        <v>42872</v>
      </c>
      <c r="B103" s="41" t="str">
        <f>IF(ISBLANK(Colony!G120),"",Colony!G120)</f>
        <v>+</v>
      </c>
      <c r="H103">
        <f ca="1">IF(AND(Colony!$D117&gt;plots!H$5,Colony!$D117&lt;9999999),1,0)</f>
        <v>0</v>
      </c>
      <c r="I103">
        <f ca="1">IF(AND(Colony!$D117&gt;plots!I$5,Colony!$D117&lt;9999999),1,0)</f>
        <v>0</v>
      </c>
      <c r="J103">
        <f ca="1">IF(AND(Colony!$D117&gt;plots!J$5,Colony!$D117&lt;9999999),1,0)</f>
        <v>0</v>
      </c>
      <c r="K103">
        <f ca="1">IF(AND(Colony!$D117&gt;plots!K$5,Colony!$D117&lt;9999999),1,0)</f>
        <v>0</v>
      </c>
      <c r="L103">
        <f ca="1">IF(AND(Colony!$D117&gt;plots!L$5,Colony!$D117&lt;9999999),1,0)</f>
        <v>0</v>
      </c>
      <c r="M103">
        <f ca="1">IF(AND(Colony!$D117&gt;plots!M$5,Colony!$D117&lt;9999999),1,0)</f>
        <v>0</v>
      </c>
      <c r="N103">
        <f ca="1">IF(AND(Colony!$D117&gt;plots!N$5,Colony!$D117&lt;9999999),1,0)</f>
        <v>0</v>
      </c>
      <c r="O103">
        <f ca="1">IF(AND(Colony!$D117&gt;plots!O$5,Colony!$D117&lt;9999999),1,0)</f>
        <v>0</v>
      </c>
      <c r="P103">
        <f ca="1">IF(AND(Colony!$D117&gt;plots!P$5,Colony!$D117&lt;9999999),1,0)</f>
        <v>0</v>
      </c>
      <c r="Q103">
        <f ca="1">IF(AND(Colony!$D117&gt;plots!Q$5,Colony!$D117&lt;9999999),1,0)</f>
        <v>0</v>
      </c>
      <c r="R103">
        <f ca="1">IF(AND(Colony!$D117&gt;plots!R$5,Colony!$D117&lt;9999999),1,0)</f>
        <v>0</v>
      </c>
      <c r="S103">
        <f ca="1">IF(AND(Colony!$D117&gt;plots!S$5,Colony!$D117&lt;9999999),1,0)</f>
        <v>0</v>
      </c>
      <c r="T103">
        <f ca="1">IF(AND(Colony!$D117&gt;plots!T$5,Colony!$D117&lt;9999999),1,0)</f>
        <v>0</v>
      </c>
      <c r="U103">
        <f ca="1">IF(AND(Colony!$D117&gt;plots!U$5,Colony!$D117&lt;9999999),1,0)</f>
        <v>0</v>
      </c>
      <c r="V103">
        <f ca="1">IF(AND(Colony!$D117&gt;plots!V$5,Colony!$D117&lt;9999999),1,0)</f>
        <v>0</v>
      </c>
      <c r="W103">
        <f ca="1">IF(AND(Colony!$D117&gt;plots!W$5,Colony!$D117&lt;9999999),1,0)</f>
        <v>0</v>
      </c>
      <c r="X103">
        <f ca="1">IF(AND(Colony!$D117&gt;plots!X$5,Colony!$D117&lt;9999999),1,0)</f>
        <v>0</v>
      </c>
      <c r="Y103">
        <f ca="1">IF(AND(Colony!$D117&gt;plots!Y$5,Colony!$D117&lt;9999999),1,0)</f>
        <v>0</v>
      </c>
      <c r="Z103">
        <f ca="1">IF(AND(Colony!$D117&gt;plots!Z$5,Colony!$D117&lt;9999999),1,0)</f>
        <v>0</v>
      </c>
      <c r="AA103">
        <f ca="1">IF(AND(Colony!$D117&gt;plots!AA$5,Colony!$D117&lt;9999999),1,0)</f>
        <v>0</v>
      </c>
      <c r="AB103">
        <f ca="1">IF(AND(Colony!$D117&gt;plots!AB$5,Colony!$D117&lt;9999999),1,0)</f>
        <v>0</v>
      </c>
    </row>
    <row r="104" spans="1:28" x14ac:dyDescent="0.25">
      <c r="A104" s="2" t="str">
        <f>Colony!B121</f>
        <v/>
      </c>
      <c r="B104" s="41" t="str">
        <f>IF(ISBLANK(Colony!G121),"",Colony!G121)</f>
        <v/>
      </c>
      <c r="H104">
        <f ca="1">IF(AND(Colony!$D118&gt;plots!H$5,Colony!$D118&lt;9999999),1,0)</f>
        <v>0</v>
      </c>
      <c r="I104">
        <f ca="1">IF(AND(Colony!$D118&gt;plots!I$5,Colony!$D118&lt;9999999),1,0)</f>
        <v>0</v>
      </c>
      <c r="J104">
        <f ca="1">IF(AND(Colony!$D118&gt;plots!J$5,Colony!$D118&lt;9999999),1,0)</f>
        <v>0</v>
      </c>
      <c r="K104">
        <f ca="1">IF(AND(Colony!$D118&gt;plots!K$5,Colony!$D118&lt;9999999),1,0)</f>
        <v>0</v>
      </c>
      <c r="L104">
        <f ca="1">IF(AND(Colony!$D118&gt;plots!L$5,Colony!$D118&lt;9999999),1,0)</f>
        <v>0</v>
      </c>
      <c r="M104">
        <f ca="1">IF(AND(Colony!$D118&gt;plots!M$5,Colony!$D118&lt;9999999),1,0)</f>
        <v>0</v>
      </c>
      <c r="N104">
        <f ca="1">IF(AND(Colony!$D118&gt;plots!N$5,Colony!$D118&lt;9999999),1,0)</f>
        <v>0</v>
      </c>
      <c r="O104">
        <f ca="1">IF(AND(Colony!$D118&gt;plots!O$5,Colony!$D118&lt;9999999),1,0)</f>
        <v>0</v>
      </c>
      <c r="P104">
        <f ca="1">IF(AND(Colony!$D118&gt;plots!P$5,Colony!$D118&lt;9999999),1,0)</f>
        <v>0</v>
      </c>
      <c r="Q104">
        <f ca="1">IF(AND(Colony!$D118&gt;plots!Q$5,Colony!$D118&lt;9999999),1,0)</f>
        <v>0</v>
      </c>
      <c r="R104">
        <f ca="1">IF(AND(Colony!$D118&gt;plots!R$5,Colony!$D118&lt;9999999),1,0)</f>
        <v>0</v>
      </c>
      <c r="S104">
        <f ca="1">IF(AND(Colony!$D118&gt;plots!S$5,Colony!$D118&lt;9999999),1,0)</f>
        <v>0</v>
      </c>
      <c r="T104">
        <f ca="1">IF(AND(Colony!$D118&gt;plots!T$5,Colony!$D118&lt;9999999),1,0)</f>
        <v>0</v>
      </c>
      <c r="U104">
        <f ca="1">IF(AND(Colony!$D118&gt;plots!U$5,Colony!$D118&lt;9999999),1,0)</f>
        <v>0</v>
      </c>
      <c r="V104">
        <f ca="1">IF(AND(Colony!$D118&gt;plots!V$5,Colony!$D118&lt;9999999),1,0)</f>
        <v>0</v>
      </c>
      <c r="W104">
        <f ca="1">IF(AND(Colony!$D118&gt;plots!W$5,Colony!$D118&lt;9999999),1,0)</f>
        <v>0</v>
      </c>
      <c r="X104">
        <f ca="1">IF(AND(Colony!$D118&gt;plots!X$5,Colony!$D118&lt;9999999),1,0)</f>
        <v>0</v>
      </c>
      <c r="Y104">
        <f ca="1">IF(AND(Colony!$D118&gt;plots!Y$5,Colony!$D118&lt;9999999),1,0)</f>
        <v>0</v>
      </c>
      <c r="Z104">
        <f ca="1">IF(AND(Colony!$D118&gt;plots!Z$5,Colony!$D118&lt;9999999),1,0)</f>
        <v>0</v>
      </c>
      <c r="AA104">
        <f ca="1">IF(AND(Colony!$D118&gt;plots!AA$5,Colony!$D118&lt;9999999),1,0)</f>
        <v>0</v>
      </c>
      <c r="AB104">
        <f ca="1">IF(AND(Colony!$D118&gt;plots!AB$5,Colony!$D118&lt;9999999),1,0)</f>
        <v>0</v>
      </c>
    </row>
    <row r="105" spans="1:28" x14ac:dyDescent="0.25">
      <c r="A105" s="2" t="str">
        <f>Colony!B122</f>
        <v/>
      </c>
      <c r="B105" s="41" t="str">
        <f>IF(ISBLANK(Colony!G122),"",Colony!G122)</f>
        <v/>
      </c>
      <c r="H105">
        <f ca="1">IF(AND(Colony!$D119&gt;plots!H$5,Colony!$D119&lt;9999999),1,0)</f>
        <v>0</v>
      </c>
      <c r="I105">
        <f ca="1">IF(AND(Colony!$D119&gt;plots!I$5,Colony!$D119&lt;9999999),1,0)</f>
        <v>0</v>
      </c>
      <c r="J105">
        <f ca="1">IF(AND(Colony!$D119&gt;plots!J$5,Colony!$D119&lt;9999999),1,0)</f>
        <v>0</v>
      </c>
      <c r="K105">
        <f ca="1">IF(AND(Colony!$D119&gt;plots!K$5,Colony!$D119&lt;9999999),1,0)</f>
        <v>0</v>
      </c>
      <c r="L105">
        <f ca="1">IF(AND(Colony!$D119&gt;plots!L$5,Colony!$D119&lt;9999999),1,0)</f>
        <v>0</v>
      </c>
      <c r="M105">
        <f ca="1">IF(AND(Colony!$D119&gt;plots!M$5,Colony!$D119&lt;9999999),1,0)</f>
        <v>0</v>
      </c>
      <c r="N105">
        <f ca="1">IF(AND(Colony!$D119&gt;plots!N$5,Colony!$D119&lt;9999999),1,0)</f>
        <v>0</v>
      </c>
      <c r="O105">
        <f ca="1">IF(AND(Colony!$D119&gt;plots!O$5,Colony!$D119&lt;9999999),1,0)</f>
        <v>0</v>
      </c>
      <c r="P105">
        <f ca="1">IF(AND(Colony!$D119&gt;plots!P$5,Colony!$D119&lt;9999999),1,0)</f>
        <v>0</v>
      </c>
      <c r="Q105">
        <f ca="1">IF(AND(Colony!$D119&gt;plots!Q$5,Colony!$D119&lt;9999999),1,0)</f>
        <v>0</v>
      </c>
      <c r="R105">
        <f ca="1">IF(AND(Colony!$D119&gt;plots!R$5,Colony!$D119&lt;9999999),1,0)</f>
        <v>0</v>
      </c>
      <c r="S105">
        <f ca="1">IF(AND(Colony!$D119&gt;plots!S$5,Colony!$D119&lt;9999999),1,0)</f>
        <v>0</v>
      </c>
      <c r="T105">
        <f ca="1">IF(AND(Colony!$D119&gt;plots!T$5,Colony!$D119&lt;9999999),1,0)</f>
        <v>0</v>
      </c>
      <c r="U105">
        <f ca="1">IF(AND(Colony!$D119&gt;plots!U$5,Colony!$D119&lt;9999999),1,0)</f>
        <v>0</v>
      </c>
      <c r="V105">
        <f ca="1">IF(AND(Colony!$D119&gt;plots!V$5,Colony!$D119&lt;9999999),1,0)</f>
        <v>0</v>
      </c>
      <c r="W105">
        <f ca="1">IF(AND(Colony!$D119&gt;plots!W$5,Colony!$D119&lt;9999999),1,0)</f>
        <v>0</v>
      </c>
      <c r="X105">
        <f ca="1">IF(AND(Colony!$D119&gt;plots!X$5,Colony!$D119&lt;9999999),1,0)</f>
        <v>0</v>
      </c>
      <c r="Y105">
        <f ca="1">IF(AND(Colony!$D119&gt;plots!Y$5,Colony!$D119&lt;9999999),1,0)</f>
        <v>0</v>
      </c>
      <c r="Z105">
        <f ca="1">IF(AND(Colony!$D119&gt;plots!Z$5,Colony!$D119&lt;9999999),1,0)</f>
        <v>0</v>
      </c>
      <c r="AA105">
        <f ca="1">IF(AND(Colony!$D119&gt;plots!AA$5,Colony!$D119&lt;9999999),1,0)</f>
        <v>0</v>
      </c>
      <c r="AB105">
        <f ca="1">IF(AND(Colony!$D119&gt;plots!AB$5,Colony!$D119&lt;9999999),1,0)</f>
        <v>0</v>
      </c>
    </row>
    <row r="106" spans="1:28" x14ac:dyDescent="0.25">
      <c r="A106" s="2">
        <f>Colony!B123</f>
        <v>42904</v>
      </c>
      <c r="B106" s="41" t="str">
        <f>IF(ISBLANK(Colony!G123),"",Colony!G123)</f>
        <v>-</v>
      </c>
      <c r="H106">
        <f ca="1">IF(AND(Colony!$D120&gt;plots!H$5,Colony!$D120&lt;9999999),1,0)</f>
        <v>0</v>
      </c>
      <c r="I106">
        <f ca="1">IF(AND(Colony!$D120&gt;plots!I$5,Colony!$D120&lt;9999999),1,0)</f>
        <v>0</v>
      </c>
      <c r="J106">
        <f ca="1">IF(AND(Colony!$D120&gt;plots!J$5,Colony!$D120&lt;9999999),1,0)</f>
        <v>0</v>
      </c>
      <c r="K106">
        <f ca="1">IF(AND(Colony!$D120&gt;plots!K$5,Colony!$D120&lt;9999999),1,0)</f>
        <v>0</v>
      </c>
      <c r="L106">
        <f ca="1">IF(AND(Colony!$D120&gt;plots!L$5,Colony!$D120&lt;9999999),1,0)</f>
        <v>0</v>
      </c>
      <c r="M106">
        <f ca="1">IF(AND(Colony!$D120&gt;plots!M$5,Colony!$D120&lt;9999999),1,0)</f>
        <v>0</v>
      </c>
      <c r="N106">
        <f ca="1">IF(AND(Colony!$D120&gt;plots!N$5,Colony!$D120&lt;9999999),1,0)</f>
        <v>0</v>
      </c>
      <c r="O106">
        <f ca="1">IF(AND(Colony!$D120&gt;plots!O$5,Colony!$D120&lt;9999999),1,0)</f>
        <v>0</v>
      </c>
      <c r="P106">
        <f ca="1">IF(AND(Colony!$D120&gt;plots!P$5,Colony!$D120&lt;9999999),1,0)</f>
        <v>0</v>
      </c>
      <c r="Q106">
        <f ca="1">IF(AND(Colony!$D120&gt;plots!Q$5,Colony!$D120&lt;9999999),1,0)</f>
        <v>0</v>
      </c>
      <c r="R106">
        <f ca="1">IF(AND(Colony!$D120&gt;plots!R$5,Colony!$D120&lt;9999999),1,0)</f>
        <v>0</v>
      </c>
      <c r="S106">
        <f ca="1">IF(AND(Colony!$D120&gt;plots!S$5,Colony!$D120&lt;9999999),1,0)</f>
        <v>0</v>
      </c>
      <c r="T106">
        <f ca="1">IF(AND(Colony!$D120&gt;plots!T$5,Colony!$D120&lt;9999999),1,0)</f>
        <v>0</v>
      </c>
      <c r="U106">
        <f ca="1">IF(AND(Colony!$D120&gt;plots!U$5,Colony!$D120&lt;9999999),1,0)</f>
        <v>0</v>
      </c>
      <c r="V106">
        <f ca="1">IF(AND(Colony!$D120&gt;plots!V$5,Colony!$D120&lt;9999999),1,0)</f>
        <v>0</v>
      </c>
      <c r="W106">
        <f ca="1">IF(AND(Colony!$D120&gt;plots!W$5,Colony!$D120&lt;9999999),1,0)</f>
        <v>0</v>
      </c>
      <c r="X106">
        <f ca="1">IF(AND(Colony!$D120&gt;plots!X$5,Colony!$D120&lt;9999999),1,0)</f>
        <v>0</v>
      </c>
      <c r="Y106">
        <f ca="1">IF(AND(Colony!$D120&gt;plots!Y$5,Colony!$D120&lt;9999999),1,0)</f>
        <v>0</v>
      </c>
      <c r="Z106">
        <f ca="1">IF(AND(Colony!$D120&gt;plots!Z$5,Colony!$D120&lt;9999999),1,0)</f>
        <v>0</v>
      </c>
      <c r="AA106">
        <f ca="1">IF(AND(Colony!$D120&gt;plots!AA$5,Colony!$D120&lt;9999999),1,0)</f>
        <v>0</v>
      </c>
      <c r="AB106">
        <f ca="1">IF(AND(Colony!$D120&gt;plots!AB$5,Colony!$D120&lt;9999999),1,0)</f>
        <v>0</v>
      </c>
    </row>
    <row r="107" spans="1:28" x14ac:dyDescent="0.25">
      <c r="A107" s="2">
        <f>Colony!B124</f>
        <v>42904</v>
      </c>
      <c r="B107" s="41" t="str">
        <f>IF(ISBLANK(Colony!G124),"",Colony!G124)</f>
        <v>+</v>
      </c>
      <c r="H107">
        <f ca="1">IF(AND(Colony!$D121&gt;plots!H$5,Colony!$D121&lt;9999999),1,0)</f>
        <v>0</v>
      </c>
      <c r="I107">
        <f ca="1">IF(AND(Colony!$D121&gt;plots!I$5,Colony!$D121&lt;9999999),1,0)</f>
        <v>0</v>
      </c>
      <c r="J107">
        <f ca="1">IF(AND(Colony!$D121&gt;plots!J$5,Colony!$D121&lt;9999999),1,0)</f>
        <v>0</v>
      </c>
      <c r="K107">
        <f ca="1">IF(AND(Colony!$D121&gt;plots!K$5,Colony!$D121&lt;9999999),1,0)</f>
        <v>0</v>
      </c>
      <c r="L107">
        <f ca="1">IF(AND(Colony!$D121&gt;plots!L$5,Colony!$D121&lt;9999999),1,0)</f>
        <v>0</v>
      </c>
      <c r="M107">
        <f ca="1">IF(AND(Colony!$D121&gt;plots!M$5,Colony!$D121&lt;9999999),1,0)</f>
        <v>0</v>
      </c>
      <c r="N107">
        <f ca="1">IF(AND(Colony!$D121&gt;plots!N$5,Colony!$D121&lt;9999999),1,0)</f>
        <v>0</v>
      </c>
      <c r="O107">
        <f ca="1">IF(AND(Colony!$D121&gt;plots!O$5,Colony!$D121&lt;9999999),1,0)</f>
        <v>0</v>
      </c>
      <c r="P107">
        <f ca="1">IF(AND(Colony!$D121&gt;plots!P$5,Colony!$D121&lt;9999999),1,0)</f>
        <v>0</v>
      </c>
      <c r="Q107">
        <f ca="1">IF(AND(Colony!$D121&gt;plots!Q$5,Colony!$D121&lt;9999999),1,0)</f>
        <v>0</v>
      </c>
      <c r="R107">
        <f ca="1">IF(AND(Colony!$D121&gt;plots!R$5,Colony!$D121&lt;9999999),1,0)</f>
        <v>0</v>
      </c>
      <c r="S107">
        <f ca="1">IF(AND(Colony!$D121&gt;plots!S$5,Colony!$D121&lt;9999999),1,0)</f>
        <v>0</v>
      </c>
      <c r="T107">
        <f ca="1">IF(AND(Colony!$D121&gt;plots!T$5,Colony!$D121&lt;9999999),1,0)</f>
        <v>0</v>
      </c>
      <c r="U107">
        <f ca="1">IF(AND(Colony!$D121&gt;plots!U$5,Colony!$D121&lt;9999999),1,0)</f>
        <v>0</v>
      </c>
      <c r="V107">
        <f ca="1">IF(AND(Colony!$D121&gt;plots!V$5,Colony!$D121&lt;9999999),1,0)</f>
        <v>0</v>
      </c>
      <c r="W107">
        <f ca="1">IF(AND(Colony!$D121&gt;plots!W$5,Colony!$D121&lt;9999999),1,0)</f>
        <v>0</v>
      </c>
      <c r="X107">
        <f ca="1">IF(AND(Colony!$D121&gt;plots!X$5,Colony!$D121&lt;9999999),1,0)</f>
        <v>0</v>
      </c>
      <c r="Y107">
        <f ca="1">IF(AND(Colony!$D121&gt;plots!Y$5,Colony!$D121&lt;9999999),1,0)</f>
        <v>0</v>
      </c>
      <c r="Z107">
        <f ca="1">IF(AND(Colony!$D121&gt;plots!Z$5,Colony!$D121&lt;9999999),1,0)</f>
        <v>0</v>
      </c>
      <c r="AA107">
        <f ca="1">IF(AND(Colony!$D121&gt;plots!AA$5,Colony!$D121&lt;9999999),1,0)</f>
        <v>0</v>
      </c>
      <c r="AB107">
        <f ca="1">IF(AND(Colony!$D121&gt;plots!AB$5,Colony!$D121&lt;9999999),1,0)</f>
        <v>0</v>
      </c>
    </row>
    <row r="108" spans="1:28" x14ac:dyDescent="0.25">
      <c r="A108" s="2">
        <f>Colony!B125</f>
        <v>42904</v>
      </c>
      <c r="B108" s="41" t="str">
        <f>IF(ISBLANK(Colony!G125),"",Colony!G125)</f>
        <v>-</v>
      </c>
      <c r="H108">
        <f ca="1">IF(AND(Colony!$D122&gt;plots!H$5,Colony!$D122&lt;9999999),1,0)</f>
        <v>0</v>
      </c>
      <c r="I108">
        <f ca="1">IF(AND(Colony!$D122&gt;plots!I$5,Colony!$D122&lt;9999999),1,0)</f>
        <v>0</v>
      </c>
      <c r="J108">
        <f ca="1">IF(AND(Colony!$D122&gt;plots!J$5,Colony!$D122&lt;9999999),1,0)</f>
        <v>0</v>
      </c>
      <c r="K108">
        <f ca="1">IF(AND(Colony!$D122&gt;plots!K$5,Colony!$D122&lt;9999999),1,0)</f>
        <v>0</v>
      </c>
      <c r="L108">
        <f ca="1">IF(AND(Colony!$D122&gt;plots!L$5,Colony!$D122&lt;9999999),1,0)</f>
        <v>0</v>
      </c>
      <c r="M108">
        <f ca="1">IF(AND(Colony!$D122&gt;plots!M$5,Colony!$D122&lt;9999999),1,0)</f>
        <v>0</v>
      </c>
      <c r="N108">
        <f ca="1">IF(AND(Colony!$D122&gt;plots!N$5,Colony!$D122&lt;9999999),1,0)</f>
        <v>0</v>
      </c>
      <c r="O108">
        <f ca="1">IF(AND(Colony!$D122&gt;plots!O$5,Colony!$D122&lt;9999999),1,0)</f>
        <v>0</v>
      </c>
      <c r="P108">
        <f ca="1">IF(AND(Colony!$D122&gt;plots!P$5,Colony!$D122&lt;9999999),1,0)</f>
        <v>0</v>
      </c>
      <c r="Q108">
        <f ca="1">IF(AND(Colony!$D122&gt;plots!Q$5,Colony!$D122&lt;9999999),1,0)</f>
        <v>0</v>
      </c>
      <c r="R108">
        <f ca="1">IF(AND(Colony!$D122&gt;plots!R$5,Colony!$D122&lt;9999999),1,0)</f>
        <v>0</v>
      </c>
      <c r="S108">
        <f ca="1">IF(AND(Colony!$D122&gt;plots!S$5,Colony!$D122&lt;9999999),1,0)</f>
        <v>0</v>
      </c>
      <c r="T108">
        <f ca="1">IF(AND(Colony!$D122&gt;plots!T$5,Colony!$D122&lt;9999999),1,0)</f>
        <v>0</v>
      </c>
      <c r="U108">
        <f ca="1">IF(AND(Colony!$D122&gt;plots!U$5,Colony!$D122&lt;9999999),1,0)</f>
        <v>0</v>
      </c>
      <c r="V108">
        <f ca="1">IF(AND(Colony!$D122&gt;plots!V$5,Colony!$D122&lt;9999999),1,0)</f>
        <v>0</v>
      </c>
      <c r="W108">
        <f ca="1">IF(AND(Colony!$D122&gt;plots!W$5,Colony!$D122&lt;9999999),1,0)</f>
        <v>0</v>
      </c>
      <c r="X108">
        <f ca="1">IF(AND(Colony!$D122&gt;plots!X$5,Colony!$D122&lt;9999999),1,0)</f>
        <v>0</v>
      </c>
      <c r="Y108">
        <f ca="1">IF(AND(Colony!$D122&gt;plots!Y$5,Colony!$D122&lt;9999999),1,0)</f>
        <v>0</v>
      </c>
      <c r="Z108">
        <f ca="1">IF(AND(Colony!$D122&gt;plots!Z$5,Colony!$D122&lt;9999999),1,0)</f>
        <v>0</v>
      </c>
      <c r="AA108">
        <f ca="1">IF(AND(Colony!$D122&gt;plots!AA$5,Colony!$D122&lt;9999999),1,0)</f>
        <v>0</v>
      </c>
      <c r="AB108">
        <f ca="1">IF(AND(Colony!$D122&gt;plots!AB$5,Colony!$D122&lt;9999999),1,0)</f>
        <v>0</v>
      </c>
    </row>
    <row r="109" spans="1:28" x14ac:dyDescent="0.25">
      <c r="A109" s="2">
        <f>Colony!B126</f>
        <v>42904</v>
      </c>
      <c r="B109" s="41" t="str">
        <f>IF(ISBLANK(Colony!G126),"",Colony!G126)</f>
        <v>-</v>
      </c>
      <c r="H109">
        <f ca="1">IF(AND(Colony!$D123&gt;plots!H$5,Colony!$D123&lt;9999999),1,0)</f>
        <v>0</v>
      </c>
      <c r="I109">
        <f ca="1">IF(AND(Colony!$D123&gt;plots!I$5,Colony!$D123&lt;9999999),1,0)</f>
        <v>0</v>
      </c>
      <c r="J109">
        <f ca="1">IF(AND(Colony!$D123&gt;plots!J$5,Colony!$D123&lt;9999999),1,0)</f>
        <v>0</v>
      </c>
      <c r="K109">
        <f ca="1">IF(AND(Colony!$D123&gt;plots!K$5,Colony!$D123&lt;9999999),1,0)</f>
        <v>0</v>
      </c>
      <c r="L109">
        <f ca="1">IF(AND(Colony!$D123&gt;plots!L$5,Colony!$D123&lt;9999999),1,0)</f>
        <v>0</v>
      </c>
      <c r="M109">
        <f ca="1">IF(AND(Colony!$D123&gt;plots!M$5,Colony!$D123&lt;9999999),1,0)</f>
        <v>0</v>
      </c>
      <c r="N109">
        <f ca="1">IF(AND(Colony!$D123&gt;plots!N$5,Colony!$D123&lt;9999999),1,0)</f>
        <v>0</v>
      </c>
      <c r="O109">
        <f ca="1">IF(AND(Colony!$D123&gt;plots!O$5,Colony!$D123&lt;9999999),1,0)</f>
        <v>0</v>
      </c>
      <c r="P109">
        <f ca="1">IF(AND(Colony!$D123&gt;plots!P$5,Colony!$D123&lt;9999999),1,0)</f>
        <v>0</v>
      </c>
      <c r="Q109">
        <f ca="1">IF(AND(Colony!$D123&gt;plots!Q$5,Colony!$D123&lt;9999999),1,0)</f>
        <v>0</v>
      </c>
      <c r="R109">
        <f ca="1">IF(AND(Colony!$D123&gt;plots!R$5,Colony!$D123&lt;9999999),1,0)</f>
        <v>0</v>
      </c>
      <c r="S109">
        <f ca="1">IF(AND(Colony!$D123&gt;plots!S$5,Colony!$D123&lt;9999999),1,0)</f>
        <v>0</v>
      </c>
      <c r="T109">
        <f ca="1">IF(AND(Colony!$D123&gt;plots!T$5,Colony!$D123&lt;9999999),1,0)</f>
        <v>0</v>
      </c>
      <c r="U109">
        <f ca="1">IF(AND(Colony!$D123&gt;plots!U$5,Colony!$D123&lt;9999999),1,0)</f>
        <v>0</v>
      </c>
      <c r="V109">
        <f ca="1">IF(AND(Colony!$D123&gt;plots!V$5,Colony!$D123&lt;9999999),1,0)</f>
        <v>0</v>
      </c>
      <c r="W109">
        <f ca="1">IF(AND(Colony!$D123&gt;plots!W$5,Colony!$D123&lt;9999999),1,0)</f>
        <v>0</v>
      </c>
      <c r="X109">
        <f ca="1">IF(AND(Colony!$D123&gt;plots!X$5,Colony!$D123&lt;9999999),1,0)</f>
        <v>0</v>
      </c>
      <c r="Y109">
        <f ca="1">IF(AND(Colony!$D123&gt;plots!Y$5,Colony!$D123&lt;9999999),1,0)</f>
        <v>0</v>
      </c>
      <c r="Z109">
        <f ca="1">IF(AND(Colony!$D123&gt;plots!Z$5,Colony!$D123&lt;9999999),1,0)</f>
        <v>0</v>
      </c>
      <c r="AA109">
        <f ca="1">IF(AND(Colony!$D123&gt;plots!AA$5,Colony!$D123&lt;9999999),1,0)</f>
        <v>0</v>
      </c>
      <c r="AB109">
        <f ca="1">IF(AND(Colony!$D123&gt;plots!AB$5,Colony!$D123&lt;9999999),1,0)</f>
        <v>0</v>
      </c>
    </row>
    <row r="110" spans="1:28" x14ac:dyDescent="0.25">
      <c r="A110" s="2" t="str">
        <f>Colony!B127</f>
        <v/>
      </c>
      <c r="B110" s="41" t="str">
        <f>IF(ISBLANK(Colony!G127),"",Colony!G127)</f>
        <v xml:space="preserve"> </v>
      </c>
      <c r="H110">
        <f ca="1">IF(AND(Colony!$D124&gt;plots!H$5,Colony!$D124&lt;9999999),1,0)</f>
        <v>0</v>
      </c>
      <c r="I110">
        <f ca="1">IF(AND(Colony!$D124&gt;plots!I$5,Colony!$D124&lt;9999999),1,0)</f>
        <v>0</v>
      </c>
      <c r="J110">
        <f ca="1">IF(AND(Colony!$D124&gt;plots!J$5,Colony!$D124&lt;9999999),1,0)</f>
        <v>0</v>
      </c>
      <c r="K110">
        <f ca="1">IF(AND(Colony!$D124&gt;plots!K$5,Colony!$D124&lt;9999999),1,0)</f>
        <v>0</v>
      </c>
      <c r="L110">
        <f ca="1">IF(AND(Colony!$D124&gt;plots!L$5,Colony!$D124&lt;9999999),1,0)</f>
        <v>0</v>
      </c>
      <c r="M110">
        <f ca="1">IF(AND(Colony!$D124&gt;plots!M$5,Colony!$D124&lt;9999999),1,0)</f>
        <v>0</v>
      </c>
      <c r="N110">
        <f ca="1">IF(AND(Colony!$D124&gt;plots!N$5,Colony!$D124&lt;9999999),1,0)</f>
        <v>0</v>
      </c>
      <c r="O110">
        <f ca="1">IF(AND(Colony!$D124&gt;plots!O$5,Colony!$D124&lt;9999999),1,0)</f>
        <v>0</v>
      </c>
      <c r="P110">
        <f ca="1">IF(AND(Colony!$D124&gt;plots!P$5,Colony!$D124&lt;9999999),1,0)</f>
        <v>0</v>
      </c>
      <c r="Q110">
        <f ca="1">IF(AND(Colony!$D124&gt;plots!Q$5,Colony!$D124&lt;9999999),1,0)</f>
        <v>0</v>
      </c>
      <c r="R110">
        <f ca="1">IF(AND(Colony!$D124&gt;plots!R$5,Colony!$D124&lt;9999999),1,0)</f>
        <v>0</v>
      </c>
      <c r="S110">
        <f ca="1">IF(AND(Colony!$D124&gt;plots!S$5,Colony!$D124&lt;9999999),1,0)</f>
        <v>0</v>
      </c>
      <c r="T110">
        <f ca="1">IF(AND(Colony!$D124&gt;plots!T$5,Colony!$D124&lt;9999999),1,0)</f>
        <v>0</v>
      </c>
      <c r="U110">
        <f ca="1">IF(AND(Colony!$D124&gt;plots!U$5,Colony!$D124&lt;9999999),1,0)</f>
        <v>0</v>
      </c>
      <c r="V110">
        <f ca="1">IF(AND(Colony!$D124&gt;plots!V$5,Colony!$D124&lt;9999999),1,0)</f>
        <v>0</v>
      </c>
      <c r="W110">
        <f ca="1">IF(AND(Colony!$D124&gt;plots!W$5,Colony!$D124&lt;9999999),1,0)</f>
        <v>0</v>
      </c>
      <c r="X110">
        <f ca="1">IF(AND(Colony!$D124&gt;plots!X$5,Colony!$D124&lt;9999999),1,0)</f>
        <v>0</v>
      </c>
      <c r="Y110">
        <f ca="1">IF(AND(Colony!$D124&gt;plots!Y$5,Colony!$D124&lt;9999999),1,0)</f>
        <v>0</v>
      </c>
      <c r="Z110">
        <f ca="1">IF(AND(Colony!$D124&gt;plots!Z$5,Colony!$D124&lt;9999999),1,0)</f>
        <v>0</v>
      </c>
      <c r="AA110">
        <f ca="1">IF(AND(Colony!$D124&gt;plots!AA$5,Colony!$D124&lt;9999999),1,0)</f>
        <v>0</v>
      </c>
      <c r="AB110">
        <f ca="1">IF(AND(Colony!$D124&gt;plots!AB$5,Colony!$D124&lt;9999999),1,0)</f>
        <v>0</v>
      </c>
    </row>
    <row r="111" spans="1:28" x14ac:dyDescent="0.25">
      <c r="A111" s="2">
        <f>Colony!B128</f>
        <v>42912</v>
      </c>
      <c r="B111" s="41" t="str">
        <f>IF(ISBLANK(Colony!G128),"",Colony!G128)</f>
        <v>+</v>
      </c>
      <c r="H111">
        <f ca="1">IF(AND(Colony!$D125&gt;plots!H$5,Colony!$D125&lt;9999999),1,0)</f>
        <v>0</v>
      </c>
      <c r="I111">
        <f ca="1">IF(AND(Colony!$D125&gt;plots!I$5,Colony!$D125&lt;9999999),1,0)</f>
        <v>0</v>
      </c>
      <c r="J111">
        <f ca="1">IF(AND(Colony!$D125&gt;plots!J$5,Colony!$D125&lt;9999999),1,0)</f>
        <v>0</v>
      </c>
      <c r="K111">
        <f ca="1">IF(AND(Colony!$D125&gt;plots!K$5,Colony!$D125&lt;9999999),1,0)</f>
        <v>0</v>
      </c>
      <c r="L111">
        <f ca="1">IF(AND(Colony!$D125&gt;plots!L$5,Colony!$D125&lt;9999999),1,0)</f>
        <v>0</v>
      </c>
      <c r="M111">
        <f ca="1">IF(AND(Colony!$D125&gt;plots!M$5,Colony!$D125&lt;9999999),1,0)</f>
        <v>0</v>
      </c>
      <c r="N111">
        <f ca="1">IF(AND(Colony!$D125&gt;plots!N$5,Colony!$D125&lt;9999999),1,0)</f>
        <v>0</v>
      </c>
      <c r="O111">
        <f ca="1">IF(AND(Colony!$D125&gt;plots!O$5,Colony!$D125&lt;9999999),1,0)</f>
        <v>0</v>
      </c>
      <c r="P111">
        <f ca="1">IF(AND(Colony!$D125&gt;plots!P$5,Colony!$D125&lt;9999999),1,0)</f>
        <v>0</v>
      </c>
      <c r="Q111">
        <f ca="1">IF(AND(Colony!$D125&gt;plots!Q$5,Colony!$D125&lt;9999999),1,0)</f>
        <v>0</v>
      </c>
      <c r="R111">
        <f ca="1">IF(AND(Colony!$D125&gt;plots!R$5,Colony!$D125&lt;9999999),1,0)</f>
        <v>0</v>
      </c>
      <c r="S111">
        <f ca="1">IF(AND(Colony!$D125&gt;plots!S$5,Colony!$D125&lt;9999999),1,0)</f>
        <v>0</v>
      </c>
      <c r="T111">
        <f ca="1">IF(AND(Colony!$D125&gt;plots!T$5,Colony!$D125&lt;9999999),1,0)</f>
        <v>0</v>
      </c>
      <c r="U111">
        <f ca="1">IF(AND(Colony!$D125&gt;plots!U$5,Colony!$D125&lt;9999999),1,0)</f>
        <v>0</v>
      </c>
      <c r="V111">
        <f ca="1">IF(AND(Colony!$D125&gt;plots!V$5,Colony!$D125&lt;9999999),1,0)</f>
        <v>0</v>
      </c>
      <c r="W111">
        <f ca="1">IF(AND(Colony!$D125&gt;plots!W$5,Colony!$D125&lt;9999999),1,0)</f>
        <v>0</v>
      </c>
      <c r="X111">
        <f ca="1">IF(AND(Colony!$D125&gt;plots!X$5,Colony!$D125&lt;9999999),1,0)</f>
        <v>0</v>
      </c>
      <c r="Y111">
        <f ca="1">IF(AND(Colony!$D125&gt;plots!Y$5,Colony!$D125&lt;9999999),1,0)</f>
        <v>0</v>
      </c>
      <c r="Z111">
        <f ca="1">IF(AND(Colony!$D125&gt;plots!Z$5,Colony!$D125&lt;9999999),1,0)</f>
        <v>0</v>
      </c>
      <c r="AA111">
        <f ca="1">IF(AND(Colony!$D125&gt;plots!AA$5,Colony!$D125&lt;9999999),1,0)</f>
        <v>0</v>
      </c>
      <c r="AB111">
        <f ca="1">IF(AND(Colony!$D125&gt;plots!AB$5,Colony!$D125&lt;9999999),1,0)</f>
        <v>0</v>
      </c>
    </row>
    <row r="112" spans="1:28" x14ac:dyDescent="0.25">
      <c r="A112" s="2" t="str">
        <f>Colony!B129</f>
        <v/>
      </c>
      <c r="B112" s="41" t="str">
        <f>IF(ISBLANK(Colony!G129),"",Colony!G129)</f>
        <v>-</v>
      </c>
      <c r="H112">
        <f ca="1">IF(AND(Colony!$D126&gt;plots!H$5,Colony!$D126&lt;9999999),1,0)</f>
        <v>0</v>
      </c>
      <c r="I112">
        <f ca="1">IF(AND(Colony!$D126&gt;plots!I$5,Colony!$D126&lt;9999999),1,0)</f>
        <v>0</v>
      </c>
      <c r="J112">
        <f ca="1">IF(AND(Colony!$D126&gt;plots!J$5,Colony!$D126&lt;9999999),1,0)</f>
        <v>0</v>
      </c>
      <c r="K112">
        <f ca="1">IF(AND(Colony!$D126&gt;plots!K$5,Colony!$D126&lt;9999999),1,0)</f>
        <v>0</v>
      </c>
      <c r="L112">
        <f ca="1">IF(AND(Colony!$D126&gt;plots!L$5,Colony!$D126&lt;9999999),1,0)</f>
        <v>0</v>
      </c>
      <c r="M112">
        <f ca="1">IF(AND(Colony!$D126&gt;plots!M$5,Colony!$D126&lt;9999999),1,0)</f>
        <v>0</v>
      </c>
      <c r="N112">
        <f ca="1">IF(AND(Colony!$D126&gt;plots!N$5,Colony!$D126&lt;9999999),1,0)</f>
        <v>0</v>
      </c>
      <c r="O112">
        <f ca="1">IF(AND(Colony!$D126&gt;plots!O$5,Colony!$D126&lt;9999999),1,0)</f>
        <v>0</v>
      </c>
      <c r="P112">
        <f ca="1">IF(AND(Colony!$D126&gt;plots!P$5,Colony!$D126&lt;9999999),1,0)</f>
        <v>0</v>
      </c>
      <c r="Q112">
        <f ca="1">IF(AND(Colony!$D126&gt;plots!Q$5,Colony!$D126&lt;9999999),1,0)</f>
        <v>0</v>
      </c>
      <c r="R112">
        <f ca="1">IF(AND(Colony!$D126&gt;plots!R$5,Colony!$D126&lt;9999999),1,0)</f>
        <v>0</v>
      </c>
      <c r="S112">
        <f ca="1">IF(AND(Colony!$D126&gt;plots!S$5,Colony!$D126&lt;9999999),1,0)</f>
        <v>0</v>
      </c>
      <c r="T112">
        <f ca="1">IF(AND(Colony!$D126&gt;plots!T$5,Colony!$D126&lt;9999999),1,0)</f>
        <v>0</v>
      </c>
      <c r="U112">
        <f ca="1">IF(AND(Colony!$D126&gt;plots!U$5,Colony!$D126&lt;9999999),1,0)</f>
        <v>0</v>
      </c>
      <c r="V112">
        <f ca="1">IF(AND(Colony!$D126&gt;plots!V$5,Colony!$D126&lt;9999999),1,0)</f>
        <v>0</v>
      </c>
      <c r="W112">
        <f ca="1">IF(AND(Colony!$D126&gt;plots!W$5,Colony!$D126&lt;9999999),1,0)</f>
        <v>0</v>
      </c>
      <c r="X112">
        <f ca="1">IF(AND(Colony!$D126&gt;plots!X$5,Colony!$D126&lt;9999999),1,0)</f>
        <v>0</v>
      </c>
      <c r="Y112">
        <f ca="1">IF(AND(Colony!$D126&gt;plots!Y$5,Colony!$D126&lt;9999999),1,0)</f>
        <v>0</v>
      </c>
      <c r="Z112">
        <f ca="1">IF(AND(Colony!$D126&gt;plots!Z$5,Colony!$D126&lt;9999999),1,0)</f>
        <v>0</v>
      </c>
      <c r="AA112">
        <f ca="1">IF(AND(Colony!$D126&gt;plots!AA$5,Colony!$D126&lt;9999999),1,0)</f>
        <v>0</v>
      </c>
      <c r="AB112">
        <f ca="1">IF(AND(Colony!$D126&gt;plots!AB$5,Colony!$D126&lt;9999999),1,0)</f>
        <v>0</v>
      </c>
    </row>
    <row r="113" spans="1:28" x14ac:dyDescent="0.25">
      <c r="A113" s="2">
        <f>Colony!B130</f>
        <v>42912</v>
      </c>
      <c r="B113" s="41" t="str">
        <f>IF(ISBLANK(Colony!G130),"",Colony!G130)</f>
        <v>-</v>
      </c>
      <c r="H113">
        <f ca="1">IF(AND(Colony!$D127&gt;plots!H$5,Colony!$D127&lt;9999999),1,0)</f>
        <v>0</v>
      </c>
      <c r="I113">
        <f ca="1">IF(AND(Colony!$D127&gt;plots!I$5,Colony!$D127&lt;9999999),1,0)</f>
        <v>0</v>
      </c>
      <c r="J113">
        <f ca="1">IF(AND(Colony!$D127&gt;plots!J$5,Colony!$D127&lt;9999999),1,0)</f>
        <v>0</v>
      </c>
      <c r="K113">
        <f ca="1">IF(AND(Colony!$D127&gt;plots!K$5,Colony!$D127&lt;9999999),1,0)</f>
        <v>0</v>
      </c>
      <c r="L113">
        <f ca="1">IF(AND(Colony!$D127&gt;plots!L$5,Colony!$D127&lt;9999999),1,0)</f>
        <v>0</v>
      </c>
      <c r="M113">
        <f ca="1">IF(AND(Colony!$D127&gt;plots!M$5,Colony!$D127&lt;9999999),1,0)</f>
        <v>0</v>
      </c>
      <c r="N113">
        <f ca="1">IF(AND(Colony!$D127&gt;plots!N$5,Colony!$D127&lt;9999999),1,0)</f>
        <v>0</v>
      </c>
      <c r="O113">
        <f ca="1">IF(AND(Colony!$D127&gt;plots!O$5,Colony!$D127&lt;9999999),1,0)</f>
        <v>0</v>
      </c>
      <c r="P113">
        <f ca="1">IF(AND(Colony!$D127&gt;plots!P$5,Colony!$D127&lt;9999999),1,0)</f>
        <v>0</v>
      </c>
      <c r="Q113">
        <f ca="1">IF(AND(Colony!$D127&gt;plots!Q$5,Colony!$D127&lt;9999999),1,0)</f>
        <v>0</v>
      </c>
      <c r="R113">
        <f ca="1">IF(AND(Colony!$D127&gt;plots!R$5,Colony!$D127&lt;9999999),1,0)</f>
        <v>0</v>
      </c>
      <c r="S113">
        <f ca="1">IF(AND(Colony!$D127&gt;plots!S$5,Colony!$D127&lt;9999999),1,0)</f>
        <v>0</v>
      </c>
      <c r="T113">
        <f ca="1">IF(AND(Colony!$D127&gt;plots!T$5,Colony!$D127&lt;9999999),1,0)</f>
        <v>0</v>
      </c>
      <c r="U113">
        <f ca="1">IF(AND(Colony!$D127&gt;plots!U$5,Colony!$D127&lt;9999999),1,0)</f>
        <v>0</v>
      </c>
      <c r="V113">
        <f ca="1">IF(AND(Colony!$D127&gt;plots!V$5,Colony!$D127&lt;9999999),1,0)</f>
        <v>0</v>
      </c>
      <c r="W113">
        <f ca="1">IF(AND(Colony!$D127&gt;plots!W$5,Colony!$D127&lt;9999999),1,0)</f>
        <v>0</v>
      </c>
      <c r="X113">
        <f ca="1">IF(AND(Colony!$D127&gt;plots!X$5,Colony!$D127&lt;9999999),1,0)</f>
        <v>0</v>
      </c>
      <c r="Y113">
        <f ca="1">IF(AND(Colony!$D127&gt;plots!Y$5,Colony!$D127&lt;9999999),1,0)</f>
        <v>0</v>
      </c>
      <c r="Z113">
        <f ca="1">IF(AND(Colony!$D127&gt;plots!Z$5,Colony!$D127&lt;9999999),1,0)</f>
        <v>0</v>
      </c>
      <c r="AA113">
        <f ca="1">IF(AND(Colony!$D127&gt;plots!AA$5,Colony!$D127&lt;9999999),1,0)</f>
        <v>0</v>
      </c>
      <c r="AB113">
        <f ca="1">IF(AND(Colony!$D127&gt;plots!AB$5,Colony!$D127&lt;9999999),1,0)</f>
        <v>1</v>
      </c>
    </row>
    <row r="114" spans="1:28" x14ac:dyDescent="0.25">
      <c r="A114" s="2">
        <f>Colony!B131</f>
        <v>42912</v>
      </c>
      <c r="B114" s="41" t="str">
        <f>IF(ISBLANK(Colony!G131),"",Colony!G131)</f>
        <v>+</v>
      </c>
      <c r="H114">
        <f ca="1">IF(AND(Colony!$D128&gt;plots!H$5,Colony!$D128&lt;9999999),1,0)</f>
        <v>0</v>
      </c>
      <c r="I114">
        <f ca="1">IF(AND(Colony!$D128&gt;plots!I$5,Colony!$D128&lt;9999999),1,0)</f>
        <v>0</v>
      </c>
      <c r="J114">
        <f ca="1">IF(AND(Colony!$D128&gt;plots!J$5,Colony!$D128&lt;9999999),1,0)</f>
        <v>0</v>
      </c>
      <c r="K114">
        <f ca="1">IF(AND(Colony!$D128&gt;plots!K$5,Colony!$D128&lt;9999999),1,0)</f>
        <v>0</v>
      </c>
      <c r="L114">
        <f ca="1">IF(AND(Colony!$D128&gt;plots!L$5,Colony!$D128&lt;9999999),1,0)</f>
        <v>0</v>
      </c>
      <c r="M114">
        <f ca="1">IF(AND(Colony!$D128&gt;plots!M$5,Colony!$D128&lt;9999999),1,0)</f>
        <v>0</v>
      </c>
      <c r="N114">
        <f ca="1">IF(AND(Colony!$D128&gt;plots!N$5,Colony!$D128&lt;9999999),1,0)</f>
        <v>0</v>
      </c>
      <c r="O114">
        <f ca="1">IF(AND(Colony!$D128&gt;plots!O$5,Colony!$D128&lt;9999999),1,0)</f>
        <v>0</v>
      </c>
      <c r="P114">
        <f ca="1">IF(AND(Colony!$D128&gt;plots!P$5,Colony!$D128&lt;9999999),1,0)</f>
        <v>0</v>
      </c>
      <c r="Q114">
        <f ca="1">IF(AND(Colony!$D128&gt;plots!Q$5,Colony!$D128&lt;9999999),1,0)</f>
        <v>0</v>
      </c>
      <c r="R114">
        <f ca="1">IF(AND(Colony!$D128&gt;plots!R$5,Colony!$D128&lt;9999999),1,0)</f>
        <v>0</v>
      </c>
      <c r="S114">
        <f ca="1">IF(AND(Colony!$D128&gt;plots!S$5,Colony!$D128&lt;9999999),1,0)</f>
        <v>0</v>
      </c>
      <c r="T114">
        <f ca="1">IF(AND(Colony!$D128&gt;plots!T$5,Colony!$D128&lt;9999999),1,0)</f>
        <v>0</v>
      </c>
      <c r="U114">
        <f ca="1">IF(AND(Colony!$D128&gt;plots!U$5,Colony!$D128&lt;9999999),1,0)</f>
        <v>0</v>
      </c>
      <c r="V114">
        <f ca="1">IF(AND(Colony!$D128&gt;plots!V$5,Colony!$D128&lt;9999999),1,0)</f>
        <v>0</v>
      </c>
      <c r="W114">
        <f ca="1">IF(AND(Colony!$D128&gt;plots!W$5,Colony!$D128&lt;9999999),1,0)</f>
        <v>0</v>
      </c>
      <c r="X114">
        <f ca="1">IF(AND(Colony!$D128&gt;plots!X$5,Colony!$D128&lt;9999999),1,0)</f>
        <v>0</v>
      </c>
      <c r="Y114">
        <f ca="1">IF(AND(Colony!$D128&gt;plots!Y$5,Colony!$D128&lt;9999999),1,0)</f>
        <v>0</v>
      </c>
      <c r="Z114">
        <f ca="1">IF(AND(Colony!$D128&gt;plots!Z$5,Colony!$D128&lt;9999999),1,0)</f>
        <v>0</v>
      </c>
      <c r="AA114">
        <f ca="1">IF(AND(Colony!$D128&gt;plots!AA$5,Colony!$D128&lt;9999999),1,0)</f>
        <v>0</v>
      </c>
      <c r="AB114">
        <f ca="1">IF(AND(Colony!$D128&gt;plots!AB$5,Colony!$D128&lt;9999999),1,0)</f>
        <v>1</v>
      </c>
    </row>
    <row r="115" spans="1:28" x14ac:dyDescent="0.25">
      <c r="A115" s="2">
        <f>Colony!B132</f>
        <v>42928</v>
      </c>
      <c r="B115" s="41" t="str">
        <f>IF(ISBLANK(Colony!G132),"",Colony!G132)</f>
        <v>+</v>
      </c>
      <c r="H115">
        <f ca="1">IF(AND(Colony!$D129&gt;plots!H$5,Colony!$D129&lt;9999999),1,0)</f>
        <v>0</v>
      </c>
      <c r="I115">
        <f ca="1">IF(AND(Colony!$D129&gt;plots!I$5,Colony!$D129&lt;9999999),1,0)</f>
        <v>0</v>
      </c>
      <c r="J115">
        <f ca="1">IF(AND(Colony!$D129&gt;plots!J$5,Colony!$D129&lt;9999999),1,0)</f>
        <v>0</v>
      </c>
      <c r="K115">
        <f ca="1">IF(AND(Colony!$D129&gt;plots!K$5,Colony!$D129&lt;9999999),1,0)</f>
        <v>0</v>
      </c>
      <c r="L115">
        <f ca="1">IF(AND(Colony!$D129&gt;plots!L$5,Colony!$D129&lt;9999999),1,0)</f>
        <v>0</v>
      </c>
      <c r="M115">
        <f ca="1">IF(AND(Colony!$D129&gt;plots!M$5,Colony!$D129&lt;9999999),1,0)</f>
        <v>0</v>
      </c>
      <c r="N115">
        <f ca="1">IF(AND(Colony!$D129&gt;plots!N$5,Colony!$D129&lt;9999999),1,0)</f>
        <v>0</v>
      </c>
      <c r="O115">
        <f ca="1">IF(AND(Colony!$D129&gt;plots!O$5,Colony!$D129&lt;9999999),1,0)</f>
        <v>0</v>
      </c>
      <c r="P115">
        <f ca="1">IF(AND(Colony!$D129&gt;plots!P$5,Colony!$D129&lt;9999999),1,0)</f>
        <v>0</v>
      </c>
      <c r="Q115">
        <f ca="1">IF(AND(Colony!$D129&gt;plots!Q$5,Colony!$D129&lt;9999999),1,0)</f>
        <v>0</v>
      </c>
      <c r="R115">
        <f ca="1">IF(AND(Colony!$D129&gt;plots!R$5,Colony!$D129&lt;9999999),1,0)</f>
        <v>0</v>
      </c>
      <c r="S115">
        <f ca="1">IF(AND(Colony!$D129&gt;plots!S$5,Colony!$D129&lt;9999999),1,0)</f>
        <v>0</v>
      </c>
      <c r="T115">
        <f ca="1">IF(AND(Colony!$D129&gt;plots!T$5,Colony!$D129&lt;9999999),1,0)</f>
        <v>0</v>
      </c>
      <c r="U115">
        <f ca="1">IF(AND(Colony!$D129&gt;plots!U$5,Colony!$D129&lt;9999999),1,0)</f>
        <v>0</v>
      </c>
      <c r="V115">
        <f ca="1">IF(AND(Colony!$D129&gt;plots!V$5,Colony!$D129&lt;9999999),1,0)</f>
        <v>0</v>
      </c>
      <c r="W115">
        <f ca="1">IF(AND(Colony!$D129&gt;plots!W$5,Colony!$D129&lt;9999999),1,0)</f>
        <v>0</v>
      </c>
      <c r="X115">
        <f ca="1">IF(AND(Colony!$D129&gt;plots!X$5,Colony!$D129&lt;9999999),1,0)</f>
        <v>0</v>
      </c>
      <c r="Y115">
        <f ca="1">IF(AND(Colony!$D129&gt;plots!Y$5,Colony!$D129&lt;9999999),1,0)</f>
        <v>0</v>
      </c>
      <c r="Z115">
        <f ca="1">IF(AND(Colony!$D129&gt;plots!Z$5,Colony!$D129&lt;9999999),1,0)</f>
        <v>0</v>
      </c>
      <c r="AA115">
        <f ca="1">IF(AND(Colony!$D129&gt;plots!AA$5,Colony!$D129&lt;9999999),1,0)</f>
        <v>0</v>
      </c>
      <c r="AB115">
        <f ca="1">IF(AND(Colony!$D129&gt;plots!AB$5,Colony!$D129&lt;9999999),1,0)</f>
        <v>1</v>
      </c>
    </row>
    <row r="116" spans="1:28" x14ac:dyDescent="0.25">
      <c r="A116" s="2">
        <f>Colony!B133</f>
        <v>42928</v>
      </c>
      <c r="B116" s="41" t="str">
        <f>IF(ISBLANK(Colony!G133),"",Colony!G133)</f>
        <v>+</v>
      </c>
      <c r="H116">
        <f ca="1">IF(AND(Colony!$D130&gt;plots!H$5,Colony!$D130&lt;9999999),1,0)</f>
        <v>0</v>
      </c>
      <c r="I116">
        <f ca="1">IF(AND(Colony!$D130&gt;plots!I$5,Colony!$D130&lt;9999999),1,0)</f>
        <v>0</v>
      </c>
      <c r="J116">
        <f ca="1">IF(AND(Colony!$D130&gt;plots!J$5,Colony!$D130&lt;9999999),1,0)</f>
        <v>0</v>
      </c>
      <c r="K116">
        <f ca="1">IF(AND(Colony!$D130&gt;plots!K$5,Colony!$D130&lt;9999999),1,0)</f>
        <v>0</v>
      </c>
      <c r="L116">
        <f ca="1">IF(AND(Colony!$D130&gt;plots!L$5,Colony!$D130&lt;9999999),1,0)</f>
        <v>0</v>
      </c>
      <c r="M116">
        <f ca="1">IF(AND(Colony!$D130&gt;plots!M$5,Colony!$D130&lt;9999999),1,0)</f>
        <v>0</v>
      </c>
      <c r="N116">
        <f ca="1">IF(AND(Colony!$D130&gt;plots!N$5,Colony!$D130&lt;9999999),1,0)</f>
        <v>0</v>
      </c>
      <c r="O116">
        <f ca="1">IF(AND(Colony!$D130&gt;plots!O$5,Colony!$D130&lt;9999999),1,0)</f>
        <v>0</v>
      </c>
      <c r="P116">
        <f ca="1">IF(AND(Colony!$D130&gt;plots!P$5,Colony!$D130&lt;9999999),1,0)</f>
        <v>0</v>
      </c>
      <c r="Q116">
        <f ca="1">IF(AND(Colony!$D130&gt;plots!Q$5,Colony!$D130&lt;9999999),1,0)</f>
        <v>0</v>
      </c>
      <c r="R116">
        <f ca="1">IF(AND(Colony!$D130&gt;plots!R$5,Colony!$D130&lt;9999999),1,0)</f>
        <v>0</v>
      </c>
      <c r="S116">
        <f ca="1">IF(AND(Colony!$D130&gt;plots!S$5,Colony!$D130&lt;9999999),1,0)</f>
        <v>0</v>
      </c>
      <c r="T116">
        <f ca="1">IF(AND(Colony!$D130&gt;plots!T$5,Colony!$D130&lt;9999999),1,0)</f>
        <v>0</v>
      </c>
      <c r="U116">
        <f ca="1">IF(AND(Colony!$D130&gt;plots!U$5,Colony!$D130&lt;9999999),1,0)</f>
        <v>0</v>
      </c>
      <c r="V116">
        <f ca="1">IF(AND(Colony!$D130&gt;plots!V$5,Colony!$D130&lt;9999999),1,0)</f>
        <v>0</v>
      </c>
      <c r="W116">
        <f ca="1">IF(AND(Colony!$D130&gt;plots!W$5,Colony!$D130&lt;9999999),1,0)</f>
        <v>0</v>
      </c>
      <c r="X116">
        <f ca="1">IF(AND(Colony!$D130&gt;plots!X$5,Colony!$D130&lt;9999999),1,0)</f>
        <v>0</v>
      </c>
      <c r="Y116">
        <f ca="1">IF(AND(Colony!$D130&gt;plots!Y$5,Colony!$D130&lt;9999999),1,0)</f>
        <v>0</v>
      </c>
      <c r="Z116">
        <f ca="1">IF(AND(Colony!$D130&gt;plots!Z$5,Colony!$D130&lt;9999999),1,0)</f>
        <v>0</v>
      </c>
      <c r="AA116">
        <f ca="1">IF(AND(Colony!$D130&gt;plots!AA$5,Colony!$D130&lt;9999999),1,0)</f>
        <v>0</v>
      </c>
      <c r="AB116">
        <f ca="1">IF(AND(Colony!$D130&gt;plots!AB$5,Colony!$D130&lt;9999999),1,0)</f>
        <v>1</v>
      </c>
    </row>
    <row r="117" spans="1:28" x14ac:dyDescent="0.25">
      <c r="A117" s="2">
        <f>Colony!B134</f>
        <v>42928</v>
      </c>
      <c r="B117" s="41" t="str">
        <f>IF(ISBLANK(Colony!G134),"",Colony!G134)</f>
        <v>+</v>
      </c>
      <c r="H117">
        <f ca="1">IF(AND(Colony!$D131&gt;plots!H$5,Colony!$D131&lt;9999999),1,0)</f>
        <v>0</v>
      </c>
      <c r="I117">
        <f ca="1">IF(AND(Colony!$D131&gt;plots!I$5,Colony!$D131&lt;9999999),1,0)</f>
        <v>0</v>
      </c>
      <c r="J117">
        <f ca="1">IF(AND(Colony!$D131&gt;plots!J$5,Colony!$D131&lt;9999999),1,0)</f>
        <v>0</v>
      </c>
      <c r="K117">
        <f ca="1">IF(AND(Colony!$D131&gt;plots!K$5,Colony!$D131&lt;9999999),1,0)</f>
        <v>0</v>
      </c>
      <c r="L117">
        <f ca="1">IF(AND(Colony!$D131&gt;plots!L$5,Colony!$D131&lt;9999999),1,0)</f>
        <v>0</v>
      </c>
      <c r="M117">
        <f ca="1">IF(AND(Colony!$D131&gt;plots!M$5,Colony!$D131&lt;9999999),1,0)</f>
        <v>0</v>
      </c>
      <c r="N117">
        <f ca="1">IF(AND(Colony!$D131&gt;plots!N$5,Colony!$D131&lt;9999999),1,0)</f>
        <v>0</v>
      </c>
      <c r="O117">
        <f ca="1">IF(AND(Colony!$D131&gt;plots!O$5,Colony!$D131&lt;9999999),1,0)</f>
        <v>0</v>
      </c>
      <c r="P117">
        <f ca="1">IF(AND(Colony!$D131&gt;plots!P$5,Colony!$D131&lt;9999999),1,0)</f>
        <v>0</v>
      </c>
      <c r="Q117">
        <f ca="1">IF(AND(Colony!$D131&gt;plots!Q$5,Colony!$D131&lt;9999999),1,0)</f>
        <v>0</v>
      </c>
      <c r="R117">
        <f ca="1">IF(AND(Colony!$D131&gt;plots!R$5,Colony!$D131&lt;9999999),1,0)</f>
        <v>0</v>
      </c>
      <c r="S117">
        <f ca="1">IF(AND(Colony!$D131&gt;plots!S$5,Colony!$D131&lt;9999999),1,0)</f>
        <v>0</v>
      </c>
      <c r="T117">
        <f ca="1">IF(AND(Colony!$D131&gt;plots!T$5,Colony!$D131&lt;9999999),1,0)</f>
        <v>0</v>
      </c>
      <c r="U117">
        <f ca="1">IF(AND(Colony!$D131&gt;plots!U$5,Colony!$D131&lt;9999999),1,0)</f>
        <v>0</v>
      </c>
      <c r="V117">
        <f ca="1">IF(AND(Colony!$D131&gt;plots!V$5,Colony!$D131&lt;9999999),1,0)</f>
        <v>0</v>
      </c>
      <c r="W117">
        <f ca="1">IF(AND(Colony!$D131&gt;plots!W$5,Colony!$D131&lt;9999999),1,0)</f>
        <v>0</v>
      </c>
      <c r="X117">
        <f ca="1">IF(AND(Colony!$D131&gt;plots!X$5,Colony!$D131&lt;9999999),1,0)</f>
        <v>0</v>
      </c>
      <c r="Y117">
        <f ca="1">IF(AND(Colony!$D131&gt;plots!Y$5,Colony!$D131&lt;9999999),1,0)</f>
        <v>0</v>
      </c>
      <c r="Z117">
        <f ca="1">IF(AND(Colony!$D131&gt;plots!Z$5,Colony!$D131&lt;9999999),1,0)</f>
        <v>0</v>
      </c>
      <c r="AA117">
        <f ca="1">IF(AND(Colony!$D131&gt;plots!AA$5,Colony!$D131&lt;9999999),1,0)</f>
        <v>0</v>
      </c>
      <c r="AB117">
        <f ca="1">IF(AND(Colony!$D131&gt;plots!AB$5,Colony!$D131&lt;9999999),1,0)</f>
        <v>1</v>
      </c>
    </row>
    <row r="118" spans="1:28" x14ac:dyDescent="0.25">
      <c r="A118" s="2">
        <f>Colony!B135</f>
        <v>42928</v>
      </c>
      <c r="B118" s="41" t="str">
        <f>IF(ISBLANK(Colony!G135),"",Colony!G135)</f>
        <v>+</v>
      </c>
      <c r="H118">
        <f ca="1">IF(AND(Colony!$D132&gt;plots!H$5,Colony!$D132&lt;9999999),1,0)</f>
        <v>0</v>
      </c>
      <c r="I118">
        <f ca="1">IF(AND(Colony!$D132&gt;plots!I$5,Colony!$D132&lt;9999999),1,0)</f>
        <v>0</v>
      </c>
      <c r="J118">
        <f ca="1">IF(AND(Colony!$D132&gt;plots!J$5,Colony!$D132&lt;9999999),1,0)</f>
        <v>0</v>
      </c>
      <c r="K118">
        <f ca="1">IF(AND(Colony!$D132&gt;plots!K$5,Colony!$D132&lt;9999999),1,0)</f>
        <v>0</v>
      </c>
      <c r="L118">
        <f ca="1">IF(AND(Colony!$D132&gt;plots!L$5,Colony!$D132&lt;9999999),1,0)</f>
        <v>0</v>
      </c>
      <c r="M118">
        <f ca="1">IF(AND(Colony!$D132&gt;plots!M$5,Colony!$D132&lt;9999999),1,0)</f>
        <v>0</v>
      </c>
      <c r="N118">
        <f ca="1">IF(AND(Colony!$D132&gt;plots!N$5,Colony!$D132&lt;9999999),1,0)</f>
        <v>0</v>
      </c>
      <c r="O118">
        <f ca="1">IF(AND(Colony!$D132&gt;plots!O$5,Colony!$D132&lt;9999999),1,0)</f>
        <v>0</v>
      </c>
      <c r="P118">
        <f ca="1">IF(AND(Colony!$D132&gt;plots!P$5,Colony!$D132&lt;9999999),1,0)</f>
        <v>0</v>
      </c>
      <c r="Q118">
        <f ca="1">IF(AND(Colony!$D132&gt;plots!Q$5,Colony!$D132&lt;9999999),1,0)</f>
        <v>0</v>
      </c>
      <c r="R118">
        <f ca="1">IF(AND(Colony!$D132&gt;plots!R$5,Colony!$D132&lt;9999999),1,0)</f>
        <v>0</v>
      </c>
      <c r="S118">
        <f ca="1">IF(AND(Colony!$D132&gt;plots!S$5,Colony!$D132&lt;9999999),1,0)</f>
        <v>0</v>
      </c>
      <c r="T118">
        <f ca="1">IF(AND(Colony!$D132&gt;plots!T$5,Colony!$D132&lt;9999999),1,0)</f>
        <v>0</v>
      </c>
      <c r="U118">
        <f ca="1">IF(AND(Colony!$D132&gt;plots!U$5,Colony!$D132&lt;9999999),1,0)</f>
        <v>0</v>
      </c>
      <c r="V118">
        <f ca="1">IF(AND(Colony!$D132&gt;plots!V$5,Colony!$D132&lt;9999999),1,0)</f>
        <v>0</v>
      </c>
      <c r="W118">
        <f ca="1">IF(AND(Colony!$D132&gt;plots!W$5,Colony!$D132&lt;9999999),1,0)</f>
        <v>0</v>
      </c>
      <c r="X118">
        <f ca="1">IF(AND(Colony!$D132&gt;plots!X$5,Colony!$D132&lt;9999999),1,0)</f>
        <v>0</v>
      </c>
      <c r="Y118">
        <f ca="1">IF(AND(Colony!$D132&gt;plots!Y$5,Colony!$D132&lt;9999999),1,0)</f>
        <v>1</v>
      </c>
      <c r="Z118">
        <f ca="1">IF(AND(Colony!$D132&gt;plots!Z$5,Colony!$D132&lt;9999999),1,0)</f>
        <v>1</v>
      </c>
      <c r="AA118">
        <f ca="1">IF(AND(Colony!$D132&gt;plots!AA$5,Colony!$D132&lt;9999999),1,0)</f>
        <v>1</v>
      </c>
      <c r="AB118">
        <f ca="1">IF(AND(Colony!$D132&gt;plots!AB$5,Colony!$D132&lt;9999999),1,0)</f>
        <v>1</v>
      </c>
    </row>
    <row r="119" spans="1:28" x14ac:dyDescent="0.25">
      <c r="A119" s="2">
        <f>Colony!B136</f>
        <v>42928</v>
      </c>
      <c r="B119" s="41" t="str">
        <f>IF(ISBLANK(Colony!G136),"",Colony!G136)</f>
        <v>+</v>
      </c>
      <c r="H119">
        <f ca="1">IF(AND(Colony!$D133&gt;plots!H$5,Colony!$D133&lt;9999999),1,0)</f>
        <v>0</v>
      </c>
      <c r="I119">
        <f ca="1">IF(AND(Colony!$D133&gt;plots!I$5,Colony!$D133&lt;9999999),1,0)</f>
        <v>0</v>
      </c>
      <c r="J119">
        <f ca="1">IF(AND(Colony!$D133&gt;plots!J$5,Colony!$D133&lt;9999999),1,0)</f>
        <v>0</v>
      </c>
      <c r="K119">
        <f ca="1">IF(AND(Colony!$D133&gt;plots!K$5,Colony!$D133&lt;9999999),1,0)</f>
        <v>0</v>
      </c>
      <c r="L119">
        <f ca="1">IF(AND(Colony!$D133&gt;plots!L$5,Colony!$D133&lt;9999999),1,0)</f>
        <v>0</v>
      </c>
      <c r="M119">
        <f ca="1">IF(AND(Colony!$D133&gt;plots!M$5,Colony!$D133&lt;9999999),1,0)</f>
        <v>0</v>
      </c>
      <c r="N119">
        <f ca="1">IF(AND(Colony!$D133&gt;plots!N$5,Colony!$D133&lt;9999999),1,0)</f>
        <v>0</v>
      </c>
      <c r="O119">
        <f ca="1">IF(AND(Colony!$D133&gt;plots!O$5,Colony!$D133&lt;9999999),1,0)</f>
        <v>0</v>
      </c>
      <c r="P119">
        <f ca="1">IF(AND(Colony!$D133&gt;plots!P$5,Colony!$D133&lt;9999999),1,0)</f>
        <v>0</v>
      </c>
      <c r="Q119">
        <f ca="1">IF(AND(Colony!$D133&gt;plots!Q$5,Colony!$D133&lt;9999999),1,0)</f>
        <v>0</v>
      </c>
      <c r="R119">
        <f ca="1">IF(AND(Colony!$D133&gt;plots!R$5,Colony!$D133&lt;9999999),1,0)</f>
        <v>0</v>
      </c>
      <c r="S119">
        <f ca="1">IF(AND(Colony!$D133&gt;plots!S$5,Colony!$D133&lt;9999999),1,0)</f>
        <v>0</v>
      </c>
      <c r="T119">
        <f ca="1">IF(AND(Colony!$D133&gt;plots!T$5,Colony!$D133&lt;9999999),1,0)</f>
        <v>0</v>
      </c>
      <c r="U119">
        <f ca="1">IF(AND(Colony!$D133&gt;plots!U$5,Colony!$D133&lt;9999999),1,0)</f>
        <v>0</v>
      </c>
      <c r="V119">
        <f ca="1">IF(AND(Colony!$D133&gt;plots!V$5,Colony!$D133&lt;9999999),1,0)</f>
        <v>0</v>
      </c>
      <c r="W119">
        <f ca="1">IF(AND(Colony!$D133&gt;plots!W$5,Colony!$D133&lt;9999999),1,0)</f>
        <v>0</v>
      </c>
      <c r="X119">
        <f ca="1">IF(AND(Colony!$D133&gt;plots!X$5,Colony!$D133&lt;9999999),1,0)</f>
        <v>0</v>
      </c>
      <c r="Y119">
        <f ca="1">IF(AND(Colony!$D133&gt;plots!Y$5,Colony!$D133&lt;9999999),1,0)</f>
        <v>1</v>
      </c>
      <c r="Z119">
        <f ca="1">IF(AND(Colony!$D133&gt;plots!Z$5,Colony!$D133&lt;9999999),1,0)</f>
        <v>1</v>
      </c>
      <c r="AA119">
        <f ca="1">IF(AND(Colony!$D133&gt;plots!AA$5,Colony!$D133&lt;9999999),1,0)</f>
        <v>1</v>
      </c>
      <c r="AB119">
        <f ca="1">IF(AND(Colony!$D133&gt;plots!AB$5,Colony!$D133&lt;9999999),1,0)</f>
        <v>1</v>
      </c>
    </row>
    <row r="120" spans="1:28" x14ac:dyDescent="0.25">
      <c r="A120" s="2" t="str">
        <f>Colony!B137</f>
        <v/>
      </c>
      <c r="B120" s="41" t="str">
        <f>IF(ISBLANK(Colony!G137),"",Colony!G137)</f>
        <v/>
      </c>
      <c r="H120">
        <f ca="1">IF(AND(Colony!$D134&gt;plots!H$5,Colony!$D134&lt;9999999),1,0)</f>
        <v>0</v>
      </c>
      <c r="I120">
        <f ca="1">IF(AND(Colony!$D134&gt;plots!I$5,Colony!$D134&lt;9999999),1,0)</f>
        <v>0</v>
      </c>
      <c r="J120">
        <f ca="1">IF(AND(Colony!$D134&gt;plots!J$5,Colony!$D134&lt;9999999),1,0)</f>
        <v>0</v>
      </c>
      <c r="K120">
        <f ca="1">IF(AND(Colony!$D134&gt;plots!K$5,Colony!$D134&lt;9999999),1,0)</f>
        <v>0</v>
      </c>
      <c r="L120">
        <f ca="1">IF(AND(Colony!$D134&gt;plots!L$5,Colony!$D134&lt;9999999),1,0)</f>
        <v>0</v>
      </c>
      <c r="M120">
        <f ca="1">IF(AND(Colony!$D134&gt;plots!M$5,Colony!$D134&lt;9999999),1,0)</f>
        <v>0</v>
      </c>
      <c r="N120">
        <f ca="1">IF(AND(Colony!$D134&gt;plots!N$5,Colony!$D134&lt;9999999),1,0)</f>
        <v>0</v>
      </c>
      <c r="O120">
        <f ca="1">IF(AND(Colony!$D134&gt;plots!O$5,Colony!$D134&lt;9999999),1,0)</f>
        <v>0</v>
      </c>
      <c r="P120">
        <f ca="1">IF(AND(Colony!$D134&gt;plots!P$5,Colony!$D134&lt;9999999),1,0)</f>
        <v>0</v>
      </c>
      <c r="Q120">
        <f ca="1">IF(AND(Colony!$D134&gt;plots!Q$5,Colony!$D134&lt;9999999),1,0)</f>
        <v>0</v>
      </c>
      <c r="R120">
        <f ca="1">IF(AND(Colony!$D134&gt;plots!R$5,Colony!$D134&lt;9999999),1,0)</f>
        <v>0</v>
      </c>
      <c r="S120">
        <f ca="1">IF(AND(Colony!$D134&gt;plots!S$5,Colony!$D134&lt;9999999),1,0)</f>
        <v>0</v>
      </c>
      <c r="T120">
        <f ca="1">IF(AND(Colony!$D134&gt;plots!T$5,Colony!$D134&lt;9999999),1,0)</f>
        <v>0</v>
      </c>
      <c r="U120">
        <f ca="1">IF(AND(Colony!$D134&gt;plots!U$5,Colony!$D134&lt;9999999),1,0)</f>
        <v>0</v>
      </c>
      <c r="V120">
        <f ca="1">IF(AND(Colony!$D134&gt;plots!V$5,Colony!$D134&lt;9999999),1,0)</f>
        <v>0</v>
      </c>
      <c r="W120">
        <f ca="1">IF(AND(Colony!$D134&gt;plots!W$5,Colony!$D134&lt;9999999),1,0)</f>
        <v>0</v>
      </c>
      <c r="X120">
        <f ca="1">IF(AND(Colony!$D134&gt;plots!X$5,Colony!$D134&lt;9999999),1,0)</f>
        <v>0</v>
      </c>
      <c r="Y120">
        <f ca="1">IF(AND(Colony!$D134&gt;plots!Y$5,Colony!$D134&lt;9999999),1,0)</f>
        <v>1</v>
      </c>
      <c r="Z120">
        <f ca="1">IF(AND(Colony!$D134&gt;plots!Z$5,Colony!$D134&lt;9999999),1,0)</f>
        <v>1</v>
      </c>
      <c r="AA120">
        <f ca="1">IF(AND(Colony!$D134&gt;plots!AA$5,Colony!$D134&lt;9999999),1,0)</f>
        <v>1</v>
      </c>
      <c r="AB120">
        <f ca="1">IF(AND(Colony!$D134&gt;plots!AB$5,Colony!$D134&lt;9999999),1,0)</f>
        <v>1</v>
      </c>
    </row>
    <row r="121" spans="1:28" x14ac:dyDescent="0.25">
      <c r="A121" s="2">
        <f>Colony!B138</f>
        <v>42931</v>
      </c>
      <c r="B121" s="41" t="str">
        <f>IF(ISBLANK(Colony!G138),"",Colony!G138)</f>
        <v>+</v>
      </c>
      <c r="H121">
        <f ca="1">IF(AND(Colony!$D135&gt;plots!H$5,Colony!$D135&lt;9999999),1,0)</f>
        <v>0</v>
      </c>
      <c r="I121">
        <f ca="1">IF(AND(Colony!$D135&gt;plots!I$5,Colony!$D135&lt;9999999),1,0)</f>
        <v>0</v>
      </c>
      <c r="J121">
        <f ca="1">IF(AND(Colony!$D135&gt;plots!J$5,Colony!$D135&lt;9999999),1,0)</f>
        <v>0</v>
      </c>
      <c r="K121">
        <f ca="1">IF(AND(Colony!$D135&gt;plots!K$5,Colony!$D135&lt;9999999),1,0)</f>
        <v>0</v>
      </c>
      <c r="L121">
        <f ca="1">IF(AND(Colony!$D135&gt;plots!L$5,Colony!$D135&lt;9999999),1,0)</f>
        <v>0</v>
      </c>
      <c r="M121">
        <f ca="1">IF(AND(Colony!$D135&gt;plots!M$5,Colony!$D135&lt;9999999),1,0)</f>
        <v>0</v>
      </c>
      <c r="N121">
        <f ca="1">IF(AND(Colony!$D135&gt;plots!N$5,Colony!$D135&lt;9999999),1,0)</f>
        <v>0</v>
      </c>
      <c r="O121">
        <f ca="1">IF(AND(Colony!$D135&gt;plots!O$5,Colony!$D135&lt;9999999),1,0)</f>
        <v>0</v>
      </c>
      <c r="P121">
        <f ca="1">IF(AND(Colony!$D135&gt;plots!P$5,Colony!$D135&lt;9999999),1,0)</f>
        <v>0</v>
      </c>
      <c r="Q121">
        <f ca="1">IF(AND(Colony!$D135&gt;plots!Q$5,Colony!$D135&lt;9999999),1,0)</f>
        <v>0</v>
      </c>
      <c r="R121">
        <f ca="1">IF(AND(Colony!$D135&gt;plots!R$5,Colony!$D135&lt;9999999),1,0)</f>
        <v>0</v>
      </c>
      <c r="S121">
        <f ca="1">IF(AND(Colony!$D135&gt;plots!S$5,Colony!$D135&lt;9999999),1,0)</f>
        <v>0</v>
      </c>
      <c r="T121">
        <f ca="1">IF(AND(Colony!$D135&gt;plots!T$5,Colony!$D135&lt;9999999),1,0)</f>
        <v>0</v>
      </c>
      <c r="U121">
        <f ca="1">IF(AND(Colony!$D135&gt;plots!U$5,Colony!$D135&lt;9999999),1,0)</f>
        <v>0</v>
      </c>
      <c r="V121">
        <f ca="1">IF(AND(Colony!$D135&gt;plots!V$5,Colony!$D135&lt;9999999),1,0)</f>
        <v>0</v>
      </c>
      <c r="W121">
        <f ca="1">IF(AND(Colony!$D135&gt;plots!W$5,Colony!$D135&lt;9999999),1,0)</f>
        <v>0</v>
      </c>
      <c r="X121">
        <f ca="1">IF(AND(Colony!$D135&gt;plots!X$5,Colony!$D135&lt;9999999),1,0)</f>
        <v>0</v>
      </c>
      <c r="Y121">
        <f ca="1">IF(AND(Colony!$D135&gt;plots!Y$5,Colony!$D135&lt;9999999),1,0)</f>
        <v>1</v>
      </c>
      <c r="Z121">
        <f ca="1">IF(AND(Colony!$D135&gt;plots!Z$5,Colony!$D135&lt;9999999),1,0)</f>
        <v>1</v>
      </c>
      <c r="AA121">
        <f ca="1">IF(AND(Colony!$D135&gt;plots!AA$5,Colony!$D135&lt;9999999),1,0)</f>
        <v>1</v>
      </c>
      <c r="AB121">
        <f ca="1">IF(AND(Colony!$D135&gt;plots!AB$5,Colony!$D135&lt;9999999),1,0)</f>
        <v>1</v>
      </c>
    </row>
    <row r="122" spans="1:28" x14ac:dyDescent="0.25">
      <c r="A122" s="2">
        <f>Colony!B139</f>
        <v>42931</v>
      </c>
      <c r="B122" s="41" t="str">
        <f>IF(ISBLANK(Colony!G139),"",Colony!G139)</f>
        <v>+</v>
      </c>
      <c r="H122">
        <f ca="1">IF(AND(Colony!$D136&gt;plots!H$5,Colony!$D136&lt;9999999),1,0)</f>
        <v>0</v>
      </c>
      <c r="I122">
        <f ca="1">IF(AND(Colony!$D136&gt;plots!I$5,Colony!$D136&lt;9999999),1,0)</f>
        <v>0</v>
      </c>
      <c r="J122">
        <f ca="1">IF(AND(Colony!$D136&gt;plots!J$5,Colony!$D136&lt;9999999),1,0)</f>
        <v>0</v>
      </c>
      <c r="K122">
        <f ca="1">IF(AND(Colony!$D136&gt;plots!K$5,Colony!$D136&lt;9999999),1,0)</f>
        <v>0</v>
      </c>
      <c r="L122">
        <f ca="1">IF(AND(Colony!$D136&gt;plots!L$5,Colony!$D136&lt;9999999),1,0)</f>
        <v>0</v>
      </c>
      <c r="M122">
        <f ca="1">IF(AND(Colony!$D136&gt;plots!M$5,Colony!$D136&lt;9999999),1,0)</f>
        <v>0</v>
      </c>
      <c r="N122">
        <f ca="1">IF(AND(Colony!$D136&gt;plots!N$5,Colony!$D136&lt;9999999),1,0)</f>
        <v>0</v>
      </c>
      <c r="O122">
        <f ca="1">IF(AND(Colony!$D136&gt;plots!O$5,Colony!$D136&lt;9999999),1,0)</f>
        <v>0</v>
      </c>
      <c r="P122">
        <f ca="1">IF(AND(Colony!$D136&gt;plots!P$5,Colony!$D136&lt;9999999),1,0)</f>
        <v>0</v>
      </c>
      <c r="Q122">
        <f ca="1">IF(AND(Colony!$D136&gt;plots!Q$5,Colony!$D136&lt;9999999),1,0)</f>
        <v>0</v>
      </c>
      <c r="R122">
        <f ca="1">IF(AND(Colony!$D136&gt;plots!R$5,Colony!$D136&lt;9999999),1,0)</f>
        <v>0</v>
      </c>
      <c r="S122">
        <f ca="1">IF(AND(Colony!$D136&gt;plots!S$5,Colony!$D136&lt;9999999),1,0)</f>
        <v>0</v>
      </c>
      <c r="T122">
        <f ca="1">IF(AND(Colony!$D136&gt;plots!T$5,Colony!$D136&lt;9999999),1,0)</f>
        <v>0</v>
      </c>
      <c r="U122">
        <f ca="1">IF(AND(Colony!$D136&gt;plots!U$5,Colony!$D136&lt;9999999),1,0)</f>
        <v>0</v>
      </c>
      <c r="V122">
        <f ca="1">IF(AND(Colony!$D136&gt;plots!V$5,Colony!$D136&lt;9999999),1,0)</f>
        <v>0</v>
      </c>
      <c r="W122">
        <f ca="1">IF(AND(Colony!$D136&gt;plots!W$5,Colony!$D136&lt;9999999),1,0)</f>
        <v>0</v>
      </c>
      <c r="X122">
        <f ca="1">IF(AND(Colony!$D136&gt;plots!X$5,Colony!$D136&lt;9999999),1,0)</f>
        <v>0</v>
      </c>
      <c r="Y122">
        <f ca="1">IF(AND(Colony!$D136&gt;plots!Y$5,Colony!$D136&lt;9999999),1,0)</f>
        <v>1</v>
      </c>
      <c r="Z122">
        <f ca="1">IF(AND(Colony!$D136&gt;plots!Z$5,Colony!$D136&lt;9999999),1,0)</f>
        <v>1</v>
      </c>
      <c r="AA122">
        <f ca="1">IF(AND(Colony!$D136&gt;plots!AA$5,Colony!$D136&lt;9999999),1,0)</f>
        <v>1</v>
      </c>
      <c r="AB122">
        <f ca="1">IF(AND(Colony!$D136&gt;plots!AB$5,Colony!$D136&lt;9999999),1,0)</f>
        <v>1</v>
      </c>
    </row>
    <row r="123" spans="1:28" x14ac:dyDescent="0.25">
      <c r="A123" s="2">
        <f>Colony!B140</f>
        <v>42931</v>
      </c>
      <c r="B123" s="41" t="str">
        <f>IF(ISBLANK(Colony!G140),"",Colony!G140)</f>
        <v>-</v>
      </c>
      <c r="H123">
        <f ca="1">IF(AND(Colony!$D137&gt;plots!H$5,Colony!$D137&lt;9999999),1,0)</f>
        <v>0</v>
      </c>
      <c r="I123">
        <f ca="1">IF(AND(Colony!$D137&gt;plots!I$5,Colony!$D137&lt;9999999),1,0)</f>
        <v>0</v>
      </c>
      <c r="J123">
        <f ca="1">IF(AND(Colony!$D137&gt;plots!J$5,Colony!$D137&lt;9999999),1,0)</f>
        <v>0</v>
      </c>
      <c r="K123">
        <f ca="1">IF(AND(Colony!$D137&gt;plots!K$5,Colony!$D137&lt;9999999),1,0)</f>
        <v>0</v>
      </c>
      <c r="L123">
        <f ca="1">IF(AND(Colony!$D137&gt;plots!L$5,Colony!$D137&lt;9999999),1,0)</f>
        <v>0</v>
      </c>
      <c r="M123">
        <f ca="1">IF(AND(Colony!$D137&gt;plots!M$5,Colony!$D137&lt;9999999),1,0)</f>
        <v>0</v>
      </c>
      <c r="N123">
        <f ca="1">IF(AND(Colony!$D137&gt;plots!N$5,Colony!$D137&lt;9999999),1,0)</f>
        <v>0</v>
      </c>
      <c r="O123">
        <f ca="1">IF(AND(Colony!$D137&gt;plots!O$5,Colony!$D137&lt;9999999),1,0)</f>
        <v>0</v>
      </c>
      <c r="P123">
        <f ca="1">IF(AND(Colony!$D137&gt;plots!P$5,Colony!$D137&lt;9999999),1,0)</f>
        <v>0</v>
      </c>
      <c r="Q123">
        <f ca="1">IF(AND(Colony!$D137&gt;plots!Q$5,Colony!$D137&lt;9999999),1,0)</f>
        <v>0</v>
      </c>
      <c r="R123">
        <f ca="1">IF(AND(Colony!$D137&gt;plots!R$5,Colony!$D137&lt;9999999),1,0)</f>
        <v>0</v>
      </c>
      <c r="S123">
        <f ca="1">IF(AND(Colony!$D137&gt;plots!S$5,Colony!$D137&lt;9999999),1,0)</f>
        <v>0</v>
      </c>
      <c r="T123">
        <f ca="1">IF(AND(Colony!$D137&gt;plots!T$5,Colony!$D137&lt;9999999),1,0)</f>
        <v>0</v>
      </c>
      <c r="U123">
        <f ca="1">IF(AND(Colony!$D137&gt;plots!U$5,Colony!$D137&lt;9999999),1,0)</f>
        <v>0</v>
      </c>
      <c r="V123">
        <f ca="1">IF(AND(Colony!$D137&gt;plots!V$5,Colony!$D137&lt;9999999),1,0)</f>
        <v>0</v>
      </c>
      <c r="W123">
        <f ca="1">IF(AND(Colony!$D137&gt;plots!W$5,Colony!$D137&lt;9999999),1,0)</f>
        <v>0</v>
      </c>
      <c r="X123">
        <f ca="1">IF(AND(Colony!$D137&gt;plots!X$5,Colony!$D137&lt;9999999),1,0)</f>
        <v>0</v>
      </c>
      <c r="Y123">
        <f ca="1">IF(AND(Colony!$D137&gt;plots!Y$5,Colony!$D137&lt;9999999),1,0)</f>
        <v>1</v>
      </c>
      <c r="Z123">
        <f ca="1">IF(AND(Colony!$D137&gt;plots!Z$5,Colony!$D137&lt;9999999),1,0)</f>
        <v>1</v>
      </c>
      <c r="AA123">
        <f ca="1">IF(AND(Colony!$D137&gt;plots!AA$5,Colony!$D137&lt;9999999),1,0)</f>
        <v>1</v>
      </c>
      <c r="AB123">
        <f ca="1">IF(AND(Colony!$D137&gt;plots!AB$5,Colony!$D137&lt;9999999),1,0)</f>
        <v>1</v>
      </c>
    </row>
    <row r="124" spans="1:28" x14ac:dyDescent="0.25">
      <c r="A124" s="2">
        <f>Colony!B141</f>
        <v>42931</v>
      </c>
      <c r="B124" s="41" t="str">
        <f>IF(ISBLANK(Colony!G141),"",Colony!G141)</f>
        <v>-</v>
      </c>
      <c r="H124">
        <f ca="1">IF(AND(Colony!$D138&gt;plots!H$5,Colony!$D138&lt;9999999),1,0)</f>
        <v>0</v>
      </c>
      <c r="I124">
        <f ca="1">IF(AND(Colony!$D138&gt;plots!I$5,Colony!$D138&lt;9999999),1,0)</f>
        <v>0</v>
      </c>
      <c r="J124">
        <f ca="1">IF(AND(Colony!$D138&gt;plots!J$5,Colony!$D138&lt;9999999),1,0)</f>
        <v>0</v>
      </c>
      <c r="K124">
        <f ca="1">IF(AND(Colony!$D138&gt;plots!K$5,Colony!$D138&lt;9999999),1,0)</f>
        <v>0</v>
      </c>
      <c r="L124">
        <f ca="1">IF(AND(Colony!$D138&gt;plots!L$5,Colony!$D138&lt;9999999),1,0)</f>
        <v>0</v>
      </c>
      <c r="M124">
        <f ca="1">IF(AND(Colony!$D138&gt;plots!M$5,Colony!$D138&lt;9999999),1,0)</f>
        <v>0</v>
      </c>
      <c r="N124">
        <f ca="1">IF(AND(Colony!$D138&gt;plots!N$5,Colony!$D138&lt;9999999),1,0)</f>
        <v>0</v>
      </c>
      <c r="O124">
        <f ca="1">IF(AND(Colony!$D138&gt;plots!O$5,Colony!$D138&lt;9999999),1,0)</f>
        <v>0</v>
      </c>
      <c r="P124">
        <f ca="1">IF(AND(Colony!$D138&gt;plots!P$5,Colony!$D138&lt;9999999),1,0)</f>
        <v>0</v>
      </c>
      <c r="Q124">
        <f ca="1">IF(AND(Colony!$D138&gt;plots!Q$5,Colony!$D138&lt;9999999),1,0)</f>
        <v>0</v>
      </c>
      <c r="R124">
        <f ca="1">IF(AND(Colony!$D138&gt;plots!R$5,Colony!$D138&lt;9999999),1,0)</f>
        <v>0</v>
      </c>
      <c r="S124">
        <f ca="1">IF(AND(Colony!$D138&gt;plots!S$5,Colony!$D138&lt;9999999),1,0)</f>
        <v>0</v>
      </c>
      <c r="T124">
        <f ca="1">IF(AND(Colony!$D138&gt;plots!T$5,Colony!$D138&lt;9999999),1,0)</f>
        <v>0</v>
      </c>
      <c r="U124">
        <f ca="1">IF(AND(Colony!$D138&gt;plots!U$5,Colony!$D138&lt;9999999),1,0)</f>
        <v>0</v>
      </c>
      <c r="V124">
        <f ca="1">IF(AND(Colony!$D138&gt;plots!V$5,Colony!$D138&lt;9999999),1,0)</f>
        <v>0</v>
      </c>
      <c r="W124">
        <f ca="1">IF(AND(Colony!$D138&gt;plots!W$5,Colony!$D138&lt;9999999),1,0)</f>
        <v>0</v>
      </c>
      <c r="X124">
        <f ca="1">IF(AND(Colony!$D138&gt;plots!X$5,Colony!$D138&lt;9999999),1,0)</f>
        <v>1</v>
      </c>
      <c r="Y124">
        <f ca="1">IF(AND(Colony!$D138&gt;plots!Y$5,Colony!$D138&lt;9999999),1,0)</f>
        <v>1</v>
      </c>
      <c r="Z124">
        <f ca="1">IF(AND(Colony!$D138&gt;plots!Z$5,Colony!$D138&lt;9999999),1,0)</f>
        <v>1</v>
      </c>
      <c r="AA124">
        <f ca="1">IF(AND(Colony!$D138&gt;plots!AA$5,Colony!$D138&lt;9999999),1,0)</f>
        <v>1</v>
      </c>
      <c r="AB124">
        <f ca="1">IF(AND(Colony!$D138&gt;plots!AB$5,Colony!$D138&lt;9999999),1,0)</f>
        <v>1</v>
      </c>
    </row>
    <row r="125" spans="1:28" x14ac:dyDescent="0.25">
      <c r="A125" s="2">
        <f>Colony!B142</f>
        <v>42931</v>
      </c>
      <c r="B125" s="41" t="str">
        <f>IF(ISBLANK(Colony!G142),"",Colony!G142)</f>
        <v>-</v>
      </c>
      <c r="H125">
        <f ca="1">IF(AND(Colony!$D139&gt;plots!H$5,Colony!$D139&lt;9999999),1,0)</f>
        <v>0</v>
      </c>
      <c r="I125">
        <f ca="1">IF(AND(Colony!$D139&gt;plots!I$5,Colony!$D139&lt;9999999),1,0)</f>
        <v>0</v>
      </c>
      <c r="J125">
        <f ca="1">IF(AND(Colony!$D139&gt;plots!J$5,Colony!$D139&lt;9999999),1,0)</f>
        <v>0</v>
      </c>
      <c r="K125">
        <f ca="1">IF(AND(Colony!$D139&gt;plots!K$5,Colony!$D139&lt;9999999),1,0)</f>
        <v>0</v>
      </c>
      <c r="L125">
        <f ca="1">IF(AND(Colony!$D139&gt;plots!L$5,Colony!$D139&lt;9999999),1,0)</f>
        <v>0</v>
      </c>
      <c r="M125">
        <f ca="1">IF(AND(Colony!$D139&gt;plots!M$5,Colony!$D139&lt;9999999),1,0)</f>
        <v>0</v>
      </c>
      <c r="N125">
        <f ca="1">IF(AND(Colony!$D139&gt;plots!N$5,Colony!$D139&lt;9999999),1,0)</f>
        <v>0</v>
      </c>
      <c r="O125">
        <f ca="1">IF(AND(Colony!$D139&gt;plots!O$5,Colony!$D139&lt;9999999),1,0)</f>
        <v>0</v>
      </c>
      <c r="P125">
        <f ca="1">IF(AND(Colony!$D139&gt;plots!P$5,Colony!$D139&lt;9999999),1,0)</f>
        <v>0</v>
      </c>
      <c r="Q125">
        <f ca="1">IF(AND(Colony!$D139&gt;plots!Q$5,Colony!$D139&lt;9999999),1,0)</f>
        <v>0</v>
      </c>
      <c r="R125">
        <f ca="1">IF(AND(Colony!$D139&gt;plots!R$5,Colony!$D139&lt;9999999),1,0)</f>
        <v>0</v>
      </c>
      <c r="S125">
        <f ca="1">IF(AND(Colony!$D139&gt;plots!S$5,Colony!$D139&lt;9999999),1,0)</f>
        <v>0</v>
      </c>
      <c r="T125">
        <f ca="1">IF(AND(Colony!$D139&gt;plots!T$5,Colony!$D139&lt;9999999),1,0)</f>
        <v>0</v>
      </c>
      <c r="U125">
        <f ca="1">IF(AND(Colony!$D139&gt;plots!U$5,Colony!$D139&lt;9999999),1,0)</f>
        <v>0</v>
      </c>
      <c r="V125">
        <f ca="1">IF(AND(Colony!$D139&gt;plots!V$5,Colony!$D139&lt;9999999),1,0)</f>
        <v>0</v>
      </c>
      <c r="W125">
        <f ca="1">IF(AND(Colony!$D139&gt;plots!W$5,Colony!$D139&lt;9999999),1,0)</f>
        <v>0</v>
      </c>
      <c r="X125">
        <f ca="1">IF(AND(Colony!$D139&gt;plots!X$5,Colony!$D139&lt;9999999),1,0)</f>
        <v>1</v>
      </c>
      <c r="Y125">
        <f ca="1">IF(AND(Colony!$D139&gt;plots!Y$5,Colony!$D139&lt;9999999),1,0)</f>
        <v>1</v>
      </c>
      <c r="Z125">
        <f ca="1">IF(AND(Colony!$D139&gt;plots!Z$5,Colony!$D139&lt;9999999),1,0)</f>
        <v>1</v>
      </c>
      <c r="AA125">
        <f ca="1">IF(AND(Colony!$D139&gt;plots!AA$5,Colony!$D139&lt;9999999),1,0)</f>
        <v>1</v>
      </c>
      <c r="AB125">
        <f ca="1">IF(AND(Colony!$D139&gt;plots!AB$5,Colony!$D139&lt;9999999),1,0)</f>
        <v>1</v>
      </c>
    </row>
    <row r="126" spans="1:28" x14ac:dyDescent="0.25">
      <c r="A126" s="2">
        <f>Colony!B143</f>
        <v>42931</v>
      </c>
      <c r="B126" s="41" t="str">
        <f>IF(ISBLANK(Colony!G143),"",Colony!G143)</f>
        <v>-</v>
      </c>
      <c r="H126">
        <f ca="1">IF(AND(Colony!$D140&gt;plots!H$5,Colony!$D140&lt;9999999),1,0)</f>
        <v>0</v>
      </c>
      <c r="I126">
        <f ca="1">IF(AND(Colony!$D140&gt;plots!I$5,Colony!$D140&lt;9999999),1,0)</f>
        <v>0</v>
      </c>
      <c r="J126">
        <f ca="1">IF(AND(Colony!$D140&gt;plots!J$5,Colony!$D140&lt;9999999),1,0)</f>
        <v>0</v>
      </c>
      <c r="K126">
        <f ca="1">IF(AND(Colony!$D140&gt;plots!K$5,Colony!$D140&lt;9999999),1,0)</f>
        <v>0</v>
      </c>
      <c r="L126">
        <f ca="1">IF(AND(Colony!$D140&gt;plots!L$5,Colony!$D140&lt;9999999),1,0)</f>
        <v>0</v>
      </c>
      <c r="M126">
        <f ca="1">IF(AND(Colony!$D140&gt;plots!M$5,Colony!$D140&lt;9999999),1,0)</f>
        <v>0</v>
      </c>
      <c r="N126">
        <f ca="1">IF(AND(Colony!$D140&gt;plots!N$5,Colony!$D140&lt;9999999),1,0)</f>
        <v>0</v>
      </c>
      <c r="O126">
        <f ca="1">IF(AND(Colony!$D140&gt;plots!O$5,Colony!$D140&lt;9999999),1,0)</f>
        <v>0</v>
      </c>
      <c r="P126">
        <f ca="1">IF(AND(Colony!$D140&gt;plots!P$5,Colony!$D140&lt;9999999),1,0)</f>
        <v>0</v>
      </c>
      <c r="Q126">
        <f ca="1">IF(AND(Colony!$D140&gt;plots!Q$5,Colony!$D140&lt;9999999),1,0)</f>
        <v>0</v>
      </c>
      <c r="R126">
        <f ca="1">IF(AND(Colony!$D140&gt;plots!R$5,Colony!$D140&lt;9999999),1,0)</f>
        <v>0</v>
      </c>
      <c r="S126">
        <f ca="1">IF(AND(Colony!$D140&gt;plots!S$5,Colony!$D140&lt;9999999),1,0)</f>
        <v>0</v>
      </c>
      <c r="T126">
        <f ca="1">IF(AND(Colony!$D140&gt;plots!T$5,Colony!$D140&lt;9999999),1,0)</f>
        <v>0</v>
      </c>
      <c r="U126">
        <f ca="1">IF(AND(Colony!$D140&gt;plots!U$5,Colony!$D140&lt;9999999),1,0)</f>
        <v>0</v>
      </c>
      <c r="V126">
        <f ca="1">IF(AND(Colony!$D140&gt;plots!V$5,Colony!$D140&lt;9999999),1,0)</f>
        <v>0</v>
      </c>
      <c r="W126">
        <f ca="1">IF(AND(Colony!$D140&gt;plots!W$5,Colony!$D140&lt;9999999),1,0)</f>
        <v>0</v>
      </c>
      <c r="X126">
        <f ca="1">IF(AND(Colony!$D140&gt;plots!X$5,Colony!$D140&lt;9999999),1,0)</f>
        <v>1</v>
      </c>
      <c r="Y126">
        <f ca="1">IF(AND(Colony!$D140&gt;plots!Y$5,Colony!$D140&lt;9999999),1,0)</f>
        <v>1</v>
      </c>
      <c r="Z126">
        <f ca="1">IF(AND(Colony!$D140&gt;plots!Z$5,Colony!$D140&lt;9999999),1,0)</f>
        <v>1</v>
      </c>
      <c r="AA126">
        <f ca="1">IF(AND(Colony!$D140&gt;plots!AA$5,Colony!$D140&lt;9999999),1,0)</f>
        <v>1</v>
      </c>
      <c r="AB126">
        <f ca="1">IF(AND(Colony!$D140&gt;plots!AB$5,Colony!$D140&lt;9999999),1,0)</f>
        <v>1</v>
      </c>
    </row>
    <row r="127" spans="1:28" x14ac:dyDescent="0.25">
      <c r="A127" s="2">
        <f>Colony!B144</f>
        <v>42931</v>
      </c>
      <c r="B127" s="41" t="str">
        <f>IF(ISBLANK(Colony!G144),"",Colony!G144)</f>
        <v>+</v>
      </c>
      <c r="H127">
        <f ca="1">IF(AND(Colony!$D141&gt;plots!H$5,Colony!$D141&lt;9999999),1,0)</f>
        <v>0</v>
      </c>
      <c r="I127">
        <f ca="1">IF(AND(Colony!$D141&gt;plots!I$5,Colony!$D141&lt;9999999),1,0)</f>
        <v>0</v>
      </c>
      <c r="J127">
        <f ca="1">IF(AND(Colony!$D141&gt;plots!J$5,Colony!$D141&lt;9999999),1,0)</f>
        <v>0</v>
      </c>
      <c r="K127">
        <f ca="1">IF(AND(Colony!$D141&gt;plots!K$5,Colony!$D141&lt;9999999),1,0)</f>
        <v>0</v>
      </c>
      <c r="L127">
        <f ca="1">IF(AND(Colony!$D141&gt;plots!L$5,Colony!$D141&lt;9999999),1,0)</f>
        <v>0</v>
      </c>
      <c r="M127">
        <f ca="1">IF(AND(Colony!$D141&gt;plots!M$5,Colony!$D141&lt;9999999),1,0)</f>
        <v>0</v>
      </c>
      <c r="N127">
        <f ca="1">IF(AND(Colony!$D141&gt;plots!N$5,Colony!$D141&lt;9999999),1,0)</f>
        <v>0</v>
      </c>
      <c r="O127">
        <f ca="1">IF(AND(Colony!$D141&gt;plots!O$5,Colony!$D141&lt;9999999),1,0)</f>
        <v>0</v>
      </c>
      <c r="P127">
        <f ca="1">IF(AND(Colony!$D141&gt;plots!P$5,Colony!$D141&lt;9999999),1,0)</f>
        <v>0</v>
      </c>
      <c r="Q127">
        <f ca="1">IF(AND(Colony!$D141&gt;plots!Q$5,Colony!$D141&lt;9999999),1,0)</f>
        <v>0</v>
      </c>
      <c r="R127">
        <f ca="1">IF(AND(Colony!$D141&gt;plots!R$5,Colony!$D141&lt;9999999),1,0)</f>
        <v>0</v>
      </c>
      <c r="S127">
        <f ca="1">IF(AND(Colony!$D141&gt;plots!S$5,Colony!$D141&lt;9999999),1,0)</f>
        <v>0</v>
      </c>
      <c r="T127">
        <f ca="1">IF(AND(Colony!$D141&gt;plots!T$5,Colony!$D141&lt;9999999),1,0)</f>
        <v>0</v>
      </c>
      <c r="U127">
        <f ca="1">IF(AND(Colony!$D141&gt;plots!U$5,Colony!$D141&lt;9999999),1,0)</f>
        <v>0</v>
      </c>
      <c r="V127">
        <f ca="1">IF(AND(Colony!$D141&gt;plots!V$5,Colony!$D141&lt;9999999),1,0)</f>
        <v>0</v>
      </c>
      <c r="W127">
        <f ca="1">IF(AND(Colony!$D141&gt;plots!W$5,Colony!$D141&lt;9999999),1,0)</f>
        <v>0</v>
      </c>
      <c r="X127">
        <f ca="1">IF(AND(Colony!$D141&gt;plots!X$5,Colony!$D141&lt;9999999),1,0)</f>
        <v>1</v>
      </c>
      <c r="Y127">
        <f ca="1">IF(AND(Colony!$D141&gt;plots!Y$5,Colony!$D141&lt;9999999),1,0)</f>
        <v>1</v>
      </c>
      <c r="Z127">
        <f ca="1">IF(AND(Colony!$D141&gt;plots!Z$5,Colony!$D141&lt;9999999),1,0)</f>
        <v>1</v>
      </c>
      <c r="AA127">
        <f ca="1">IF(AND(Colony!$D141&gt;plots!AA$5,Colony!$D141&lt;9999999),1,0)</f>
        <v>1</v>
      </c>
      <c r="AB127">
        <f ca="1">IF(AND(Colony!$D141&gt;plots!AB$5,Colony!$D141&lt;9999999),1,0)</f>
        <v>1</v>
      </c>
    </row>
    <row r="128" spans="1:28" x14ac:dyDescent="0.25">
      <c r="A128" s="2">
        <f>Colony!B145</f>
        <v>42904</v>
      </c>
      <c r="B128" s="41" t="str">
        <f>IF(ISBLANK(Colony!G145),"",Colony!G145)</f>
        <v>+</v>
      </c>
      <c r="H128">
        <f ca="1">IF(AND(Colony!$D142&gt;plots!H$5,Colony!$D142&lt;9999999),1,0)</f>
        <v>0</v>
      </c>
      <c r="I128">
        <f ca="1">IF(AND(Colony!$D142&gt;plots!I$5,Colony!$D142&lt;9999999),1,0)</f>
        <v>0</v>
      </c>
      <c r="J128">
        <f ca="1">IF(AND(Colony!$D142&gt;plots!J$5,Colony!$D142&lt;9999999),1,0)</f>
        <v>0</v>
      </c>
      <c r="K128">
        <f ca="1">IF(AND(Colony!$D142&gt;plots!K$5,Colony!$D142&lt;9999999),1,0)</f>
        <v>0</v>
      </c>
      <c r="L128">
        <f ca="1">IF(AND(Colony!$D142&gt;plots!L$5,Colony!$D142&lt;9999999),1,0)</f>
        <v>0</v>
      </c>
      <c r="M128">
        <f ca="1">IF(AND(Colony!$D142&gt;plots!M$5,Colony!$D142&lt;9999999),1,0)</f>
        <v>0</v>
      </c>
      <c r="N128">
        <f ca="1">IF(AND(Colony!$D142&gt;plots!N$5,Colony!$D142&lt;9999999),1,0)</f>
        <v>0</v>
      </c>
      <c r="O128">
        <f ca="1">IF(AND(Colony!$D142&gt;plots!O$5,Colony!$D142&lt;9999999),1,0)</f>
        <v>0</v>
      </c>
      <c r="P128">
        <f ca="1">IF(AND(Colony!$D142&gt;plots!P$5,Colony!$D142&lt;9999999),1,0)</f>
        <v>0</v>
      </c>
      <c r="Q128">
        <f ca="1">IF(AND(Colony!$D142&gt;plots!Q$5,Colony!$D142&lt;9999999),1,0)</f>
        <v>0</v>
      </c>
      <c r="R128">
        <f ca="1">IF(AND(Colony!$D142&gt;plots!R$5,Colony!$D142&lt;9999999),1,0)</f>
        <v>0</v>
      </c>
      <c r="S128">
        <f ca="1">IF(AND(Colony!$D142&gt;plots!S$5,Colony!$D142&lt;9999999),1,0)</f>
        <v>0</v>
      </c>
      <c r="T128">
        <f ca="1">IF(AND(Colony!$D142&gt;plots!T$5,Colony!$D142&lt;9999999),1,0)</f>
        <v>0</v>
      </c>
      <c r="U128">
        <f ca="1">IF(AND(Colony!$D142&gt;plots!U$5,Colony!$D142&lt;9999999),1,0)</f>
        <v>0</v>
      </c>
      <c r="V128">
        <f ca="1">IF(AND(Colony!$D142&gt;plots!V$5,Colony!$D142&lt;9999999),1,0)</f>
        <v>0</v>
      </c>
      <c r="W128">
        <f ca="1">IF(AND(Colony!$D142&gt;plots!W$5,Colony!$D142&lt;9999999),1,0)</f>
        <v>0</v>
      </c>
      <c r="X128">
        <f ca="1">IF(AND(Colony!$D142&gt;plots!X$5,Colony!$D142&lt;9999999),1,0)</f>
        <v>1</v>
      </c>
      <c r="Y128">
        <f ca="1">IF(AND(Colony!$D142&gt;plots!Y$5,Colony!$D142&lt;9999999),1,0)</f>
        <v>1</v>
      </c>
      <c r="Z128">
        <f ca="1">IF(AND(Colony!$D142&gt;plots!Z$5,Colony!$D142&lt;9999999),1,0)</f>
        <v>1</v>
      </c>
      <c r="AA128">
        <f ca="1">IF(AND(Colony!$D142&gt;plots!AA$5,Colony!$D142&lt;9999999),1,0)</f>
        <v>1</v>
      </c>
      <c r="AB128">
        <f ca="1">IF(AND(Colony!$D142&gt;plots!AB$5,Colony!$D142&lt;9999999),1,0)</f>
        <v>1</v>
      </c>
    </row>
    <row r="129" spans="1:28" x14ac:dyDescent="0.25">
      <c r="A129" s="2">
        <f>Colony!B146</f>
        <v>42904</v>
      </c>
      <c r="B129" s="41" t="str">
        <f>IF(ISBLANK(Colony!G146),"",Colony!G146)</f>
        <v>+</v>
      </c>
      <c r="H129">
        <f ca="1">IF(AND(Colony!$D143&gt;plots!H$5,Colony!$D143&lt;9999999),1,0)</f>
        <v>0</v>
      </c>
      <c r="I129">
        <f ca="1">IF(AND(Colony!$D143&gt;plots!I$5,Colony!$D143&lt;9999999),1,0)</f>
        <v>0</v>
      </c>
      <c r="J129">
        <f ca="1">IF(AND(Colony!$D143&gt;plots!J$5,Colony!$D143&lt;9999999),1,0)</f>
        <v>0</v>
      </c>
      <c r="K129">
        <f ca="1">IF(AND(Colony!$D143&gt;plots!K$5,Colony!$D143&lt;9999999),1,0)</f>
        <v>0</v>
      </c>
      <c r="L129">
        <f ca="1">IF(AND(Colony!$D143&gt;plots!L$5,Colony!$D143&lt;9999999),1,0)</f>
        <v>0</v>
      </c>
      <c r="M129">
        <f ca="1">IF(AND(Colony!$D143&gt;plots!M$5,Colony!$D143&lt;9999999),1,0)</f>
        <v>0</v>
      </c>
      <c r="N129">
        <f ca="1">IF(AND(Colony!$D143&gt;plots!N$5,Colony!$D143&lt;9999999),1,0)</f>
        <v>0</v>
      </c>
      <c r="O129">
        <f ca="1">IF(AND(Colony!$D143&gt;plots!O$5,Colony!$D143&lt;9999999),1,0)</f>
        <v>0</v>
      </c>
      <c r="P129">
        <f ca="1">IF(AND(Colony!$D143&gt;plots!P$5,Colony!$D143&lt;9999999),1,0)</f>
        <v>0</v>
      </c>
      <c r="Q129">
        <f ca="1">IF(AND(Colony!$D143&gt;plots!Q$5,Colony!$D143&lt;9999999),1,0)</f>
        <v>0</v>
      </c>
      <c r="R129">
        <f ca="1">IF(AND(Colony!$D143&gt;plots!R$5,Colony!$D143&lt;9999999),1,0)</f>
        <v>0</v>
      </c>
      <c r="S129">
        <f ca="1">IF(AND(Colony!$D143&gt;plots!S$5,Colony!$D143&lt;9999999),1,0)</f>
        <v>0</v>
      </c>
      <c r="T129">
        <f ca="1">IF(AND(Colony!$D143&gt;plots!T$5,Colony!$D143&lt;9999999),1,0)</f>
        <v>0</v>
      </c>
      <c r="U129">
        <f ca="1">IF(AND(Colony!$D143&gt;plots!U$5,Colony!$D143&lt;9999999),1,0)</f>
        <v>0</v>
      </c>
      <c r="V129">
        <f ca="1">IF(AND(Colony!$D143&gt;plots!V$5,Colony!$D143&lt;9999999),1,0)</f>
        <v>0</v>
      </c>
      <c r="W129">
        <f ca="1">IF(AND(Colony!$D143&gt;plots!W$5,Colony!$D143&lt;9999999),1,0)</f>
        <v>0</v>
      </c>
      <c r="X129">
        <f ca="1">IF(AND(Colony!$D143&gt;plots!X$5,Colony!$D143&lt;9999999),1,0)</f>
        <v>1</v>
      </c>
      <c r="Y129">
        <f ca="1">IF(AND(Colony!$D143&gt;plots!Y$5,Colony!$D143&lt;9999999),1,0)</f>
        <v>1</v>
      </c>
      <c r="Z129">
        <f ca="1">IF(AND(Colony!$D143&gt;plots!Z$5,Colony!$D143&lt;9999999),1,0)</f>
        <v>1</v>
      </c>
      <c r="AA129">
        <f ca="1">IF(AND(Colony!$D143&gt;plots!AA$5,Colony!$D143&lt;9999999),1,0)</f>
        <v>1</v>
      </c>
      <c r="AB129">
        <f ca="1">IF(AND(Colony!$D143&gt;plots!AB$5,Colony!$D143&lt;9999999),1,0)</f>
        <v>1</v>
      </c>
    </row>
    <row r="130" spans="1:28" x14ac:dyDescent="0.25">
      <c r="A130" s="2">
        <f>Colony!B147</f>
        <v>42904</v>
      </c>
      <c r="B130" s="41" t="str">
        <f>IF(ISBLANK(Colony!G147),"",Colony!G147)</f>
        <v>-</v>
      </c>
      <c r="H130">
        <f ca="1">IF(AND(Colony!$D144&gt;plots!H$5,Colony!$D144&lt;9999999),1,0)</f>
        <v>0</v>
      </c>
      <c r="I130">
        <f ca="1">IF(AND(Colony!$D144&gt;plots!I$5,Colony!$D144&lt;9999999),1,0)</f>
        <v>0</v>
      </c>
      <c r="J130">
        <f ca="1">IF(AND(Colony!$D144&gt;plots!J$5,Colony!$D144&lt;9999999),1,0)</f>
        <v>0</v>
      </c>
      <c r="K130">
        <f ca="1">IF(AND(Colony!$D144&gt;plots!K$5,Colony!$D144&lt;9999999),1,0)</f>
        <v>0</v>
      </c>
      <c r="L130">
        <f ca="1">IF(AND(Colony!$D144&gt;plots!L$5,Colony!$D144&lt;9999999),1,0)</f>
        <v>0</v>
      </c>
      <c r="M130">
        <f ca="1">IF(AND(Colony!$D144&gt;plots!M$5,Colony!$D144&lt;9999999),1,0)</f>
        <v>0</v>
      </c>
      <c r="N130">
        <f ca="1">IF(AND(Colony!$D144&gt;plots!N$5,Colony!$D144&lt;9999999),1,0)</f>
        <v>0</v>
      </c>
      <c r="O130">
        <f ca="1">IF(AND(Colony!$D144&gt;plots!O$5,Colony!$D144&lt;9999999),1,0)</f>
        <v>0</v>
      </c>
      <c r="P130">
        <f ca="1">IF(AND(Colony!$D144&gt;plots!P$5,Colony!$D144&lt;9999999),1,0)</f>
        <v>0</v>
      </c>
      <c r="Q130">
        <f ca="1">IF(AND(Colony!$D144&gt;plots!Q$5,Colony!$D144&lt;9999999),1,0)</f>
        <v>0</v>
      </c>
      <c r="R130">
        <f ca="1">IF(AND(Colony!$D144&gt;plots!R$5,Colony!$D144&lt;9999999),1,0)</f>
        <v>0</v>
      </c>
      <c r="S130">
        <f ca="1">IF(AND(Colony!$D144&gt;plots!S$5,Colony!$D144&lt;9999999),1,0)</f>
        <v>0</v>
      </c>
      <c r="T130">
        <f ca="1">IF(AND(Colony!$D144&gt;plots!T$5,Colony!$D144&lt;9999999),1,0)</f>
        <v>0</v>
      </c>
      <c r="U130">
        <f ca="1">IF(AND(Colony!$D144&gt;plots!U$5,Colony!$D144&lt;9999999),1,0)</f>
        <v>0</v>
      </c>
      <c r="V130">
        <f ca="1">IF(AND(Colony!$D144&gt;plots!V$5,Colony!$D144&lt;9999999),1,0)</f>
        <v>0</v>
      </c>
      <c r="W130">
        <f ca="1">IF(AND(Colony!$D144&gt;plots!W$5,Colony!$D144&lt;9999999),1,0)</f>
        <v>0</v>
      </c>
      <c r="X130">
        <f ca="1">IF(AND(Colony!$D144&gt;plots!X$5,Colony!$D144&lt;9999999),1,0)</f>
        <v>1</v>
      </c>
      <c r="Y130">
        <f ca="1">IF(AND(Colony!$D144&gt;plots!Y$5,Colony!$D144&lt;9999999),1,0)</f>
        <v>1</v>
      </c>
      <c r="Z130">
        <f ca="1">IF(AND(Colony!$D144&gt;plots!Z$5,Colony!$D144&lt;9999999),1,0)</f>
        <v>1</v>
      </c>
      <c r="AA130">
        <f ca="1">IF(AND(Colony!$D144&gt;plots!AA$5,Colony!$D144&lt;9999999),1,0)</f>
        <v>1</v>
      </c>
      <c r="AB130">
        <f ca="1">IF(AND(Colony!$D144&gt;plots!AB$5,Colony!$D144&lt;9999999),1,0)</f>
        <v>1</v>
      </c>
    </row>
    <row r="131" spans="1:28" x14ac:dyDescent="0.25">
      <c r="A131" s="2">
        <f>Colony!B148</f>
        <v>42904</v>
      </c>
      <c r="B131" s="41" t="str">
        <f>IF(ISBLANK(Colony!G148),"",Colony!G148)</f>
        <v>+</v>
      </c>
      <c r="H131">
        <f ca="1">IF(AND(Colony!$D145&gt;plots!H$5,Colony!$D145&lt;9999999),1,0)</f>
        <v>0</v>
      </c>
      <c r="I131">
        <f ca="1">IF(AND(Colony!$D145&gt;plots!I$5,Colony!$D145&lt;9999999),1,0)</f>
        <v>0</v>
      </c>
      <c r="J131">
        <f ca="1">IF(AND(Colony!$D145&gt;plots!J$5,Colony!$D145&lt;9999999),1,0)</f>
        <v>0</v>
      </c>
      <c r="K131">
        <f ca="1">IF(AND(Colony!$D145&gt;plots!K$5,Colony!$D145&lt;9999999),1,0)</f>
        <v>0</v>
      </c>
      <c r="L131">
        <f ca="1">IF(AND(Colony!$D145&gt;plots!L$5,Colony!$D145&lt;9999999),1,0)</f>
        <v>0</v>
      </c>
      <c r="M131">
        <f ca="1">IF(AND(Colony!$D145&gt;plots!M$5,Colony!$D145&lt;9999999),1,0)</f>
        <v>0</v>
      </c>
      <c r="N131">
        <f ca="1">IF(AND(Colony!$D145&gt;plots!N$5,Colony!$D145&lt;9999999),1,0)</f>
        <v>0</v>
      </c>
      <c r="O131">
        <f ca="1">IF(AND(Colony!$D145&gt;plots!O$5,Colony!$D145&lt;9999999),1,0)</f>
        <v>0</v>
      </c>
      <c r="P131">
        <f ca="1">IF(AND(Colony!$D145&gt;plots!P$5,Colony!$D145&lt;9999999),1,0)</f>
        <v>0</v>
      </c>
      <c r="Q131">
        <f ca="1">IF(AND(Colony!$D145&gt;plots!Q$5,Colony!$D145&lt;9999999),1,0)</f>
        <v>0</v>
      </c>
      <c r="R131">
        <f ca="1">IF(AND(Colony!$D145&gt;plots!R$5,Colony!$D145&lt;9999999),1,0)</f>
        <v>0</v>
      </c>
      <c r="S131">
        <f ca="1">IF(AND(Colony!$D145&gt;plots!S$5,Colony!$D145&lt;9999999),1,0)</f>
        <v>0</v>
      </c>
      <c r="T131">
        <f ca="1">IF(AND(Colony!$D145&gt;plots!T$5,Colony!$D145&lt;9999999),1,0)</f>
        <v>0</v>
      </c>
      <c r="U131">
        <f ca="1">IF(AND(Colony!$D145&gt;plots!U$5,Colony!$D145&lt;9999999),1,0)</f>
        <v>0</v>
      </c>
      <c r="V131">
        <f ca="1">IF(AND(Colony!$D145&gt;plots!V$5,Colony!$D145&lt;9999999),1,0)</f>
        <v>0</v>
      </c>
      <c r="W131">
        <f ca="1">IF(AND(Colony!$D145&gt;plots!W$5,Colony!$D145&lt;9999999),1,0)</f>
        <v>0</v>
      </c>
      <c r="X131">
        <f ca="1">IF(AND(Colony!$D145&gt;plots!X$5,Colony!$D145&lt;9999999),1,0)</f>
        <v>0</v>
      </c>
      <c r="Y131">
        <f ca="1">IF(AND(Colony!$D145&gt;plots!Y$5,Colony!$D145&lt;9999999),1,0)</f>
        <v>0</v>
      </c>
      <c r="Z131">
        <f ca="1">IF(AND(Colony!$D145&gt;plots!Z$5,Colony!$D145&lt;9999999),1,0)</f>
        <v>0</v>
      </c>
      <c r="AA131">
        <f ca="1">IF(AND(Colony!$D145&gt;plots!AA$5,Colony!$D145&lt;9999999),1,0)</f>
        <v>0</v>
      </c>
      <c r="AB131">
        <f ca="1">IF(AND(Colony!$D145&gt;plots!AB$5,Colony!$D145&lt;9999999),1,0)</f>
        <v>0</v>
      </c>
    </row>
    <row r="132" spans="1:28" x14ac:dyDescent="0.25">
      <c r="A132" s="2">
        <f>Colony!B149</f>
        <v>42941</v>
      </c>
      <c r="B132" s="41" t="str">
        <f>IF(ISBLANK(Colony!G149),"",Colony!G149)</f>
        <v>+</v>
      </c>
      <c r="H132">
        <f ca="1">IF(AND(Colony!$D146&gt;plots!H$5,Colony!$D146&lt;9999999),1,0)</f>
        <v>0</v>
      </c>
      <c r="I132">
        <f ca="1">IF(AND(Colony!$D146&gt;plots!I$5,Colony!$D146&lt;9999999),1,0)</f>
        <v>0</v>
      </c>
      <c r="J132">
        <f ca="1">IF(AND(Colony!$D146&gt;plots!J$5,Colony!$D146&lt;9999999),1,0)</f>
        <v>0</v>
      </c>
      <c r="K132">
        <f ca="1">IF(AND(Colony!$D146&gt;plots!K$5,Colony!$D146&lt;9999999),1,0)</f>
        <v>0</v>
      </c>
      <c r="L132">
        <f ca="1">IF(AND(Colony!$D146&gt;plots!L$5,Colony!$D146&lt;9999999),1,0)</f>
        <v>0</v>
      </c>
      <c r="M132">
        <f ca="1">IF(AND(Colony!$D146&gt;plots!M$5,Colony!$D146&lt;9999999),1,0)</f>
        <v>0</v>
      </c>
      <c r="N132">
        <f ca="1">IF(AND(Colony!$D146&gt;plots!N$5,Colony!$D146&lt;9999999),1,0)</f>
        <v>0</v>
      </c>
      <c r="O132">
        <f ca="1">IF(AND(Colony!$D146&gt;plots!O$5,Colony!$D146&lt;9999999),1,0)</f>
        <v>0</v>
      </c>
      <c r="P132">
        <f ca="1">IF(AND(Colony!$D146&gt;plots!P$5,Colony!$D146&lt;9999999),1,0)</f>
        <v>0</v>
      </c>
      <c r="Q132">
        <f ca="1">IF(AND(Colony!$D146&gt;plots!Q$5,Colony!$D146&lt;9999999),1,0)</f>
        <v>0</v>
      </c>
      <c r="R132">
        <f ca="1">IF(AND(Colony!$D146&gt;plots!R$5,Colony!$D146&lt;9999999),1,0)</f>
        <v>0</v>
      </c>
      <c r="S132">
        <f ca="1">IF(AND(Colony!$D146&gt;plots!S$5,Colony!$D146&lt;9999999),1,0)</f>
        <v>0</v>
      </c>
      <c r="T132">
        <f ca="1">IF(AND(Colony!$D146&gt;plots!T$5,Colony!$D146&lt;9999999),1,0)</f>
        <v>0</v>
      </c>
      <c r="U132">
        <f ca="1">IF(AND(Colony!$D146&gt;plots!U$5,Colony!$D146&lt;9999999),1,0)</f>
        <v>0</v>
      </c>
      <c r="V132">
        <f ca="1">IF(AND(Colony!$D146&gt;plots!V$5,Colony!$D146&lt;9999999),1,0)</f>
        <v>0</v>
      </c>
      <c r="W132">
        <f ca="1">IF(AND(Colony!$D146&gt;plots!W$5,Colony!$D146&lt;9999999),1,0)</f>
        <v>0</v>
      </c>
      <c r="X132">
        <f ca="1">IF(AND(Colony!$D146&gt;plots!X$5,Colony!$D146&lt;9999999),1,0)</f>
        <v>0</v>
      </c>
      <c r="Y132">
        <f ca="1">IF(AND(Colony!$D146&gt;plots!Y$5,Colony!$D146&lt;9999999),1,0)</f>
        <v>0</v>
      </c>
      <c r="Z132">
        <f ca="1">IF(AND(Colony!$D146&gt;plots!Z$5,Colony!$D146&lt;9999999),1,0)</f>
        <v>0</v>
      </c>
      <c r="AA132">
        <f ca="1">IF(AND(Colony!$D146&gt;plots!AA$5,Colony!$D146&lt;9999999),1,0)</f>
        <v>0</v>
      </c>
      <c r="AB132">
        <f ca="1">IF(AND(Colony!$D146&gt;plots!AB$5,Colony!$D146&lt;9999999),1,0)</f>
        <v>0</v>
      </c>
    </row>
    <row r="133" spans="1:28" x14ac:dyDescent="0.25">
      <c r="A133" s="2">
        <f>Colony!B150</f>
        <v>42941</v>
      </c>
      <c r="B133" s="41" t="str">
        <f>IF(ISBLANK(Colony!G150),"",Colony!G150)</f>
        <v>-</v>
      </c>
      <c r="H133">
        <f ca="1">IF(AND(Colony!$D147&gt;plots!H$5,Colony!$D147&lt;9999999),1,0)</f>
        <v>0</v>
      </c>
      <c r="I133">
        <f ca="1">IF(AND(Colony!$D147&gt;plots!I$5,Colony!$D147&lt;9999999),1,0)</f>
        <v>0</v>
      </c>
      <c r="J133">
        <f ca="1">IF(AND(Colony!$D147&gt;plots!J$5,Colony!$D147&lt;9999999),1,0)</f>
        <v>0</v>
      </c>
      <c r="K133">
        <f ca="1">IF(AND(Colony!$D147&gt;plots!K$5,Colony!$D147&lt;9999999),1,0)</f>
        <v>0</v>
      </c>
      <c r="L133">
        <f ca="1">IF(AND(Colony!$D147&gt;plots!L$5,Colony!$D147&lt;9999999),1,0)</f>
        <v>0</v>
      </c>
      <c r="M133">
        <f ca="1">IF(AND(Colony!$D147&gt;plots!M$5,Colony!$D147&lt;9999999),1,0)</f>
        <v>0</v>
      </c>
      <c r="N133">
        <f ca="1">IF(AND(Colony!$D147&gt;plots!N$5,Colony!$D147&lt;9999999),1,0)</f>
        <v>0</v>
      </c>
      <c r="O133">
        <f ca="1">IF(AND(Colony!$D147&gt;plots!O$5,Colony!$D147&lt;9999999),1,0)</f>
        <v>0</v>
      </c>
      <c r="P133">
        <f ca="1">IF(AND(Colony!$D147&gt;plots!P$5,Colony!$D147&lt;9999999),1,0)</f>
        <v>0</v>
      </c>
      <c r="Q133">
        <f ca="1">IF(AND(Colony!$D147&gt;plots!Q$5,Colony!$D147&lt;9999999),1,0)</f>
        <v>0</v>
      </c>
      <c r="R133">
        <f ca="1">IF(AND(Colony!$D147&gt;plots!R$5,Colony!$D147&lt;9999999),1,0)</f>
        <v>0</v>
      </c>
      <c r="S133">
        <f ca="1">IF(AND(Colony!$D147&gt;plots!S$5,Colony!$D147&lt;9999999),1,0)</f>
        <v>0</v>
      </c>
      <c r="T133">
        <f ca="1">IF(AND(Colony!$D147&gt;plots!T$5,Colony!$D147&lt;9999999),1,0)</f>
        <v>0</v>
      </c>
      <c r="U133">
        <f ca="1">IF(AND(Colony!$D147&gt;plots!U$5,Colony!$D147&lt;9999999),1,0)</f>
        <v>0</v>
      </c>
      <c r="V133">
        <f ca="1">IF(AND(Colony!$D147&gt;plots!V$5,Colony!$D147&lt;9999999),1,0)</f>
        <v>0</v>
      </c>
      <c r="W133">
        <f ca="1">IF(AND(Colony!$D147&gt;plots!W$5,Colony!$D147&lt;9999999),1,0)</f>
        <v>0</v>
      </c>
      <c r="X133">
        <f ca="1">IF(AND(Colony!$D147&gt;plots!X$5,Colony!$D147&lt;9999999),1,0)</f>
        <v>0</v>
      </c>
      <c r="Y133">
        <f ca="1">IF(AND(Colony!$D147&gt;plots!Y$5,Colony!$D147&lt;9999999),1,0)</f>
        <v>0</v>
      </c>
      <c r="Z133">
        <f ca="1">IF(AND(Colony!$D147&gt;plots!Z$5,Colony!$D147&lt;9999999),1,0)</f>
        <v>0</v>
      </c>
      <c r="AA133">
        <f ca="1">IF(AND(Colony!$D147&gt;plots!AA$5,Colony!$D147&lt;9999999),1,0)</f>
        <v>0</v>
      </c>
      <c r="AB133">
        <f ca="1">IF(AND(Colony!$D147&gt;plots!AB$5,Colony!$D147&lt;9999999),1,0)</f>
        <v>0</v>
      </c>
    </row>
    <row r="134" spans="1:28" x14ac:dyDescent="0.25">
      <c r="A134" s="2">
        <f>Colony!B151</f>
        <v>42941</v>
      </c>
      <c r="B134" s="41" t="str">
        <f>IF(ISBLANK(Colony!G151),"",Colony!G151)</f>
        <v>-</v>
      </c>
      <c r="H134">
        <f ca="1">IF(AND(Colony!$D148&gt;plots!H$5,Colony!$D148&lt;9999999),1,0)</f>
        <v>0</v>
      </c>
      <c r="I134">
        <f ca="1">IF(AND(Colony!$D148&gt;plots!I$5,Colony!$D148&lt;9999999),1,0)</f>
        <v>0</v>
      </c>
      <c r="J134">
        <f ca="1">IF(AND(Colony!$D148&gt;plots!J$5,Colony!$D148&lt;9999999),1,0)</f>
        <v>0</v>
      </c>
      <c r="K134">
        <f ca="1">IF(AND(Colony!$D148&gt;plots!K$5,Colony!$D148&lt;9999999),1,0)</f>
        <v>0</v>
      </c>
      <c r="L134">
        <f ca="1">IF(AND(Colony!$D148&gt;plots!L$5,Colony!$D148&lt;9999999),1,0)</f>
        <v>0</v>
      </c>
      <c r="M134">
        <f ca="1">IF(AND(Colony!$D148&gt;plots!M$5,Colony!$D148&lt;9999999),1,0)</f>
        <v>0</v>
      </c>
      <c r="N134">
        <f ca="1">IF(AND(Colony!$D148&gt;plots!N$5,Colony!$D148&lt;9999999),1,0)</f>
        <v>0</v>
      </c>
      <c r="O134">
        <f ca="1">IF(AND(Colony!$D148&gt;plots!O$5,Colony!$D148&lt;9999999),1,0)</f>
        <v>0</v>
      </c>
      <c r="P134">
        <f ca="1">IF(AND(Colony!$D148&gt;plots!P$5,Colony!$D148&lt;9999999),1,0)</f>
        <v>0</v>
      </c>
      <c r="Q134">
        <f ca="1">IF(AND(Colony!$D148&gt;plots!Q$5,Colony!$D148&lt;9999999),1,0)</f>
        <v>0</v>
      </c>
      <c r="R134">
        <f ca="1">IF(AND(Colony!$D148&gt;plots!R$5,Colony!$D148&lt;9999999),1,0)</f>
        <v>0</v>
      </c>
      <c r="S134">
        <f ca="1">IF(AND(Colony!$D148&gt;plots!S$5,Colony!$D148&lt;9999999),1,0)</f>
        <v>0</v>
      </c>
      <c r="T134">
        <f ca="1">IF(AND(Colony!$D148&gt;plots!T$5,Colony!$D148&lt;9999999),1,0)</f>
        <v>0</v>
      </c>
      <c r="U134">
        <f ca="1">IF(AND(Colony!$D148&gt;plots!U$5,Colony!$D148&lt;9999999),1,0)</f>
        <v>0</v>
      </c>
      <c r="V134">
        <f ca="1">IF(AND(Colony!$D148&gt;plots!V$5,Colony!$D148&lt;9999999),1,0)</f>
        <v>0</v>
      </c>
      <c r="W134">
        <f ca="1">IF(AND(Colony!$D148&gt;plots!W$5,Colony!$D148&lt;9999999),1,0)</f>
        <v>0</v>
      </c>
      <c r="X134">
        <f ca="1">IF(AND(Colony!$D148&gt;plots!X$5,Colony!$D148&lt;9999999),1,0)</f>
        <v>0</v>
      </c>
      <c r="Y134">
        <f ca="1">IF(AND(Colony!$D148&gt;plots!Y$5,Colony!$D148&lt;9999999),1,0)</f>
        <v>0</v>
      </c>
      <c r="Z134">
        <f ca="1">IF(AND(Colony!$D148&gt;plots!Z$5,Colony!$D148&lt;9999999),1,0)</f>
        <v>0</v>
      </c>
      <c r="AA134">
        <f ca="1">IF(AND(Colony!$D148&gt;plots!AA$5,Colony!$D148&lt;9999999),1,0)</f>
        <v>0</v>
      </c>
      <c r="AB134">
        <f ca="1">IF(AND(Colony!$D148&gt;plots!AB$5,Colony!$D148&lt;9999999),1,0)</f>
        <v>0</v>
      </c>
    </row>
    <row r="135" spans="1:28" x14ac:dyDescent="0.25">
      <c r="A135" s="2">
        <f>Colony!B152</f>
        <v>42941</v>
      </c>
      <c r="B135" s="41" t="str">
        <f>IF(ISBLANK(Colony!G152),"",Colony!G152)</f>
        <v>-</v>
      </c>
      <c r="H135">
        <f ca="1">IF(AND(Colony!$D149&gt;plots!H$5,Colony!$D149&lt;9999999),1,0)</f>
        <v>0</v>
      </c>
      <c r="I135">
        <f ca="1">IF(AND(Colony!$D149&gt;plots!I$5,Colony!$D149&lt;9999999),1,0)</f>
        <v>0</v>
      </c>
      <c r="J135">
        <f ca="1">IF(AND(Colony!$D149&gt;plots!J$5,Colony!$D149&lt;9999999),1,0)</f>
        <v>0</v>
      </c>
      <c r="K135">
        <f ca="1">IF(AND(Colony!$D149&gt;plots!K$5,Colony!$D149&lt;9999999),1,0)</f>
        <v>0</v>
      </c>
      <c r="L135">
        <f ca="1">IF(AND(Colony!$D149&gt;plots!L$5,Colony!$D149&lt;9999999),1,0)</f>
        <v>0</v>
      </c>
      <c r="M135">
        <f ca="1">IF(AND(Colony!$D149&gt;plots!M$5,Colony!$D149&lt;9999999),1,0)</f>
        <v>0</v>
      </c>
      <c r="N135">
        <f ca="1">IF(AND(Colony!$D149&gt;plots!N$5,Colony!$D149&lt;9999999),1,0)</f>
        <v>0</v>
      </c>
      <c r="O135">
        <f ca="1">IF(AND(Colony!$D149&gt;plots!O$5,Colony!$D149&lt;9999999),1,0)</f>
        <v>0</v>
      </c>
      <c r="P135">
        <f ca="1">IF(AND(Colony!$D149&gt;plots!P$5,Colony!$D149&lt;9999999),1,0)</f>
        <v>0</v>
      </c>
      <c r="Q135">
        <f ca="1">IF(AND(Colony!$D149&gt;plots!Q$5,Colony!$D149&lt;9999999),1,0)</f>
        <v>0</v>
      </c>
      <c r="R135">
        <f ca="1">IF(AND(Colony!$D149&gt;plots!R$5,Colony!$D149&lt;9999999),1,0)</f>
        <v>0</v>
      </c>
      <c r="S135">
        <f ca="1">IF(AND(Colony!$D149&gt;plots!S$5,Colony!$D149&lt;9999999),1,0)</f>
        <v>0</v>
      </c>
      <c r="T135">
        <f ca="1">IF(AND(Colony!$D149&gt;plots!T$5,Colony!$D149&lt;9999999),1,0)</f>
        <v>0</v>
      </c>
      <c r="U135">
        <f ca="1">IF(AND(Colony!$D149&gt;plots!U$5,Colony!$D149&lt;9999999),1,0)</f>
        <v>0</v>
      </c>
      <c r="V135">
        <f ca="1">IF(AND(Colony!$D149&gt;plots!V$5,Colony!$D149&lt;9999999),1,0)</f>
        <v>1</v>
      </c>
      <c r="W135">
        <f ca="1">IF(AND(Colony!$D149&gt;plots!W$5,Colony!$D149&lt;9999999),1,0)</f>
        <v>1</v>
      </c>
      <c r="X135">
        <f ca="1">IF(AND(Colony!$D149&gt;plots!X$5,Colony!$D149&lt;9999999),1,0)</f>
        <v>1</v>
      </c>
      <c r="Y135">
        <f ca="1">IF(AND(Colony!$D149&gt;plots!Y$5,Colony!$D149&lt;9999999),1,0)</f>
        <v>1</v>
      </c>
      <c r="Z135">
        <f ca="1">IF(AND(Colony!$D149&gt;plots!Z$5,Colony!$D149&lt;9999999),1,0)</f>
        <v>1</v>
      </c>
      <c r="AA135">
        <f ca="1">IF(AND(Colony!$D149&gt;plots!AA$5,Colony!$D149&lt;9999999),1,0)</f>
        <v>1</v>
      </c>
      <c r="AB135">
        <f ca="1">IF(AND(Colony!$D149&gt;plots!AB$5,Colony!$D149&lt;9999999),1,0)</f>
        <v>1</v>
      </c>
    </row>
    <row r="136" spans="1:28" x14ac:dyDescent="0.25">
      <c r="A136" s="2">
        <f>Colony!B153</f>
        <v>42941</v>
      </c>
      <c r="B136" s="41" t="str">
        <f>IF(ISBLANK(Colony!G153),"",Colony!G153)</f>
        <v>-</v>
      </c>
      <c r="H136">
        <f ca="1">IF(AND(Colony!$D150&gt;plots!H$5,Colony!$D150&lt;9999999),1,0)</f>
        <v>0</v>
      </c>
      <c r="I136">
        <f ca="1">IF(AND(Colony!$D150&gt;plots!I$5,Colony!$D150&lt;9999999),1,0)</f>
        <v>0</v>
      </c>
      <c r="J136">
        <f ca="1">IF(AND(Colony!$D150&gt;plots!J$5,Colony!$D150&lt;9999999),1,0)</f>
        <v>0</v>
      </c>
      <c r="K136">
        <f ca="1">IF(AND(Colony!$D150&gt;plots!K$5,Colony!$D150&lt;9999999),1,0)</f>
        <v>0</v>
      </c>
      <c r="L136">
        <f ca="1">IF(AND(Colony!$D150&gt;plots!L$5,Colony!$D150&lt;9999999),1,0)</f>
        <v>0</v>
      </c>
      <c r="M136">
        <f ca="1">IF(AND(Colony!$D150&gt;plots!M$5,Colony!$D150&lt;9999999),1,0)</f>
        <v>0</v>
      </c>
      <c r="N136">
        <f ca="1">IF(AND(Colony!$D150&gt;plots!N$5,Colony!$D150&lt;9999999),1,0)</f>
        <v>0</v>
      </c>
      <c r="O136">
        <f ca="1">IF(AND(Colony!$D150&gt;plots!O$5,Colony!$D150&lt;9999999),1,0)</f>
        <v>0</v>
      </c>
      <c r="P136">
        <f ca="1">IF(AND(Colony!$D150&gt;plots!P$5,Colony!$D150&lt;9999999),1,0)</f>
        <v>0</v>
      </c>
      <c r="Q136">
        <f ca="1">IF(AND(Colony!$D150&gt;plots!Q$5,Colony!$D150&lt;9999999),1,0)</f>
        <v>0</v>
      </c>
      <c r="R136">
        <f ca="1">IF(AND(Colony!$D150&gt;plots!R$5,Colony!$D150&lt;9999999),1,0)</f>
        <v>0</v>
      </c>
      <c r="S136">
        <f ca="1">IF(AND(Colony!$D150&gt;plots!S$5,Colony!$D150&lt;9999999),1,0)</f>
        <v>0</v>
      </c>
      <c r="T136">
        <f ca="1">IF(AND(Colony!$D150&gt;plots!T$5,Colony!$D150&lt;9999999),1,0)</f>
        <v>0</v>
      </c>
      <c r="U136">
        <f ca="1">IF(AND(Colony!$D150&gt;plots!U$5,Colony!$D150&lt;9999999),1,0)</f>
        <v>0</v>
      </c>
      <c r="V136">
        <f ca="1">IF(AND(Colony!$D150&gt;plots!V$5,Colony!$D150&lt;9999999),1,0)</f>
        <v>1</v>
      </c>
      <c r="W136">
        <f ca="1">IF(AND(Colony!$D150&gt;plots!W$5,Colony!$D150&lt;9999999),1,0)</f>
        <v>1</v>
      </c>
      <c r="X136">
        <f ca="1">IF(AND(Colony!$D150&gt;plots!X$5,Colony!$D150&lt;9999999),1,0)</f>
        <v>1</v>
      </c>
      <c r="Y136">
        <f ca="1">IF(AND(Colony!$D150&gt;plots!Y$5,Colony!$D150&lt;9999999),1,0)</f>
        <v>1</v>
      </c>
      <c r="Z136">
        <f ca="1">IF(AND(Colony!$D150&gt;plots!Z$5,Colony!$D150&lt;9999999),1,0)</f>
        <v>1</v>
      </c>
      <c r="AA136">
        <f ca="1">IF(AND(Colony!$D150&gt;plots!AA$5,Colony!$D150&lt;9999999),1,0)</f>
        <v>1</v>
      </c>
      <c r="AB136">
        <f ca="1">IF(AND(Colony!$D150&gt;plots!AB$5,Colony!$D150&lt;9999999),1,0)</f>
        <v>1</v>
      </c>
    </row>
    <row r="137" spans="1:28" x14ac:dyDescent="0.25">
      <c r="A137" s="2">
        <f>Colony!B154</f>
        <v>42954</v>
      </c>
      <c r="B137" s="41" t="str">
        <f>IF(ISBLANK(Colony!G154),"",Colony!G154)</f>
        <v>+</v>
      </c>
      <c r="H137">
        <f ca="1">IF(AND(Colony!$D151&gt;plots!H$5,Colony!$D151&lt;9999999),1,0)</f>
        <v>0</v>
      </c>
      <c r="I137">
        <f ca="1">IF(AND(Colony!$D151&gt;plots!I$5,Colony!$D151&lt;9999999),1,0)</f>
        <v>0</v>
      </c>
      <c r="J137">
        <f ca="1">IF(AND(Colony!$D151&gt;plots!J$5,Colony!$D151&lt;9999999),1,0)</f>
        <v>0</v>
      </c>
      <c r="K137">
        <f ca="1">IF(AND(Colony!$D151&gt;plots!K$5,Colony!$D151&lt;9999999),1,0)</f>
        <v>0</v>
      </c>
      <c r="L137">
        <f ca="1">IF(AND(Colony!$D151&gt;plots!L$5,Colony!$D151&lt;9999999),1,0)</f>
        <v>0</v>
      </c>
      <c r="M137">
        <f ca="1">IF(AND(Colony!$D151&gt;plots!M$5,Colony!$D151&lt;9999999),1,0)</f>
        <v>0</v>
      </c>
      <c r="N137">
        <f ca="1">IF(AND(Colony!$D151&gt;plots!N$5,Colony!$D151&lt;9999999),1,0)</f>
        <v>0</v>
      </c>
      <c r="O137">
        <f ca="1">IF(AND(Colony!$D151&gt;plots!O$5,Colony!$D151&lt;9999999),1,0)</f>
        <v>0</v>
      </c>
      <c r="P137">
        <f ca="1">IF(AND(Colony!$D151&gt;plots!P$5,Colony!$D151&lt;9999999),1,0)</f>
        <v>0</v>
      </c>
      <c r="Q137">
        <f ca="1">IF(AND(Colony!$D151&gt;plots!Q$5,Colony!$D151&lt;9999999),1,0)</f>
        <v>0</v>
      </c>
      <c r="R137">
        <f ca="1">IF(AND(Colony!$D151&gt;plots!R$5,Colony!$D151&lt;9999999),1,0)</f>
        <v>0</v>
      </c>
      <c r="S137">
        <f ca="1">IF(AND(Colony!$D151&gt;plots!S$5,Colony!$D151&lt;9999999),1,0)</f>
        <v>0</v>
      </c>
      <c r="T137">
        <f ca="1">IF(AND(Colony!$D151&gt;plots!T$5,Colony!$D151&lt;9999999),1,0)</f>
        <v>0</v>
      </c>
      <c r="U137">
        <f ca="1">IF(AND(Colony!$D151&gt;plots!U$5,Colony!$D151&lt;9999999),1,0)</f>
        <v>0</v>
      </c>
      <c r="V137">
        <f ca="1">IF(AND(Colony!$D151&gt;plots!V$5,Colony!$D151&lt;9999999),1,0)</f>
        <v>1</v>
      </c>
      <c r="W137">
        <f ca="1">IF(AND(Colony!$D151&gt;plots!W$5,Colony!$D151&lt;9999999),1,0)</f>
        <v>1</v>
      </c>
      <c r="X137">
        <f ca="1">IF(AND(Colony!$D151&gt;plots!X$5,Colony!$D151&lt;9999999),1,0)</f>
        <v>1</v>
      </c>
      <c r="Y137">
        <f ca="1">IF(AND(Colony!$D151&gt;plots!Y$5,Colony!$D151&lt;9999999),1,0)</f>
        <v>1</v>
      </c>
      <c r="Z137">
        <f ca="1">IF(AND(Colony!$D151&gt;plots!Z$5,Colony!$D151&lt;9999999),1,0)</f>
        <v>1</v>
      </c>
      <c r="AA137">
        <f ca="1">IF(AND(Colony!$D151&gt;plots!AA$5,Colony!$D151&lt;9999999),1,0)</f>
        <v>1</v>
      </c>
      <c r="AB137">
        <f ca="1">IF(AND(Colony!$D151&gt;plots!AB$5,Colony!$D151&lt;9999999),1,0)</f>
        <v>1</v>
      </c>
    </row>
    <row r="138" spans="1:28" x14ac:dyDescent="0.25">
      <c r="A138" s="2">
        <f>Colony!B155</f>
        <v>42954</v>
      </c>
      <c r="B138" s="41" t="str">
        <f>IF(ISBLANK(Colony!G155),"",Colony!G155)</f>
        <v>-</v>
      </c>
      <c r="H138">
        <f ca="1">IF(AND(Colony!$D152&gt;plots!H$5,Colony!$D152&lt;9999999),1,0)</f>
        <v>0</v>
      </c>
      <c r="I138">
        <f ca="1">IF(AND(Colony!$D152&gt;plots!I$5,Colony!$D152&lt;9999999),1,0)</f>
        <v>0</v>
      </c>
      <c r="J138">
        <f ca="1">IF(AND(Colony!$D152&gt;plots!J$5,Colony!$D152&lt;9999999),1,0)</f>
        <v>0</v>
      </c>
      <c r="K138">
        <f ca="1">IF(AND(Colony!$D152&gt;plots!K$5,Colony!$D152&lt;9999999),1,0)</f>
        <v>0</v>
      </c>
      <c r="L138">
        <f ca="1">IF(AND(Colony!$D152&gt;plots!L$5,Colony!$D152&lt;9999999),1,0)</f>
        <v>0</v>
      </c>
      <c r="M138">
        <f ca="1">IF(AND(Colony!$D152&gt;plots!M$5,Colony!$D152&lt;9999999),1,0)</f>
        <v>0</v>
      </c>
      <c r="N138">
        <f ca="1">IF(AND(Colony!$D152&gt;plots!N$5,Colony!$D152&lt;9999999),1,0)</f>
        <v>0</v>
      </c>
      <c r="O138">
        <f ca="1">IF(AND(Colony!$D152&gt;plots!O$5,Colony!$D152&lt;9999999),1,0)</f>
        <v>0</v>
      </c>
      <c r="P138">
        <f ca="1">IF(AND(Colony!$D152&gt;plots!P$5,Colony!$D152&lt;9999999),1,0)</f>
        <v>0</v>
      </c>
      <c r="Q138">
        <f ca="1">IF(AND(Colony!$D152&gt;plots!Q$5,Colony!$D152&lt;9999999),1,0)</f>
        <v>0</v>
      </c>
      <c r="R138">
        <f ca="1">IF(AND(Colony!$D152&gt;plots!R$5,Colony!$D152&lt;9999999),1,0)</f>
        <v>0</v>
      </c>
      <c r="S138">
        <f ca="1">IF(AND(Colony!$D152&gt;plots!S$5,Colony!$D152&lt;9999999),1,0)</f>
        <v>0</v>
      </c>
      <c r="T138">
        <f ca="1">IF(AND(Colony!$D152&gt;plots!T$5,Colony!$D152&lt;9999999),1,0)</f>
        <v>0</v>
      </c>
      <c r="U138">
        <f ca="1">IF(AND(Colony!$D152&gt;plots!U$5,Colony!$D152&lt;9999999),1,0)</f>
        <v>0</v>
      </c>
      <c r="V138">
        <f ca="1">IF(AND(Colony!$D152&gt;plots!V$5,Colony!$D152&lt;9999999),1,0)</f>
        <v>1</v>
      </c>
      <c r="W138">
        <f ca="1">IF(AND(Colony!$D152&gt;plots!W$5,Colony!$D152&lt;9999999),1,0)</f>
        <v>1</v>
      </c>
      <c r="X138">
        <f ca="1">IF(AND(Colony!$D152&gt;plots!X$5,Colony!$D152&lt;9999999),1,0)</f>
        <v>1</v>
      </c>
      <c r="Y138">
        <f ca="1">IF(AND(Colony!$D152&gt;plots!Y$5,Colony!$D152&lt;9999999),1,0)</f>
        <v>1</v>
      </c>
      <c r="Z138">
        <f ca="1">IF(AND(Colony!$D152&gt;plots!Z$5,Colony!$D152&lt;9999999),1,0)</f>
        <v>1</v>
      </c>
      <c r="AA138">
        <f ca="1">IF(AND(Colony!$D152&gt;plots!AA$5,Colony!$D152&lt;9999999),1,0)</f>
        <v>1</v>
      </c>
      <c r="AB138">
        <f ca="1">IF(AND(Colony!$D152&gt;plots!AB$5,Colony!$D152&lt;9999999),1,0)</f>
        <v>1</v>
      </c>
    </row>
    <row r="139" spans="1:28" x14ac:dyDescent="0.25">
      <c r="A139" s="2">
        <f>Colony!B156</f>
        <v>42954</v>
      </c>
      <c r="B139" s="41" t="str">
        <f>IF(ISBLANK(Colony!G156),"",Colony!G156)</f>
        <v>-</v>
      </c>
      <c r="H139">
        <f ca="1">IF(AND(Colony!$D153&gt;plots!H$5,Colony!$D153&lt;9999999),1,0)</f>
        <v>0</v>
      </c>
      <c r="I139">
        <f ca="1">IF(AND(Colony!$D153&gt;plots!I$5,Colony!$D153&lt;9999999),1,0)</f>
        <v>0</v>
      </c>
      <c r="J139">
        <f ca="1">IF(AND(Colony!$D153&gt;plots!J$5,Colony!$D153&lt;9999999),1,0)</f>
        <v>0</v>
      </c>
      <c r="K139">
        <f ca="1">IF(AND(Colony!$D153&gt;plots!K$5,Colony!$D153&lt;9999999),1,0)</f>
        <v>0</v>
      </c>
      <c r="L139">
        <f ca="1">IF(AND(Colony!$D153&gt;plots!L$5,Colony!$D153&lt;9999999),1,0)</f>
        <v>0</v>
      </c>
      <c r="M139">
        <f ca="1">IF(AND(Colony!$D153&gt;plots!M$5,Colony!$D153&lt;9999999),1,0)</f>
        <v>0</v>
      </c>
      <c r="N139">
        <f ca="1">IF(AND(Colony!$D153&gt;plots!N$5,Colony!$D153&lt;9999999),1,0)</f>
        <v>0</v>
      </c>
      <c r="O139">
        <f ca="1">IF(AND(Colony!$D153&gt;plots!O$5,Colony!$D153&lt;9999999),1,0)</f>
        <v>0</v>
      </c>
      <c r="P139">
        <f ca="1">IF(AND(Colony!$D153&gt;plots!P$5,Colony!$D153&lt;9999999),1,0)</f>
        <v>0</v>
      </c>
      <c r="Q139">
        <f ca="1">IF(AND(Colony!$D153&gt;plots!Q$5,Colony!$D153&lt;9999999),1,0)</f>
        <v>0</v>
      </c>
      <c r="R139">
        <f ca="1">IF(AND(Colony!$D153&gt;plots!R$5,Colony!$D153&lt;9999999),1,0)</f>
        <v>0</v>
      </c>
      <c r="S139">
        <f ca="1">IF(AND(Colony!$D153&gt;plots!S$5,Colony!$D153&lt;9999999),1,0)</f>
        <v>0</v>
      </c>
      <c r="T139">
        <f ca="1">IF(AND(Colony!$D153&gt;plots!T$5,Colony!$D153&lt;9999999),1,0)</f>
        <v>0</v>
      </c>
      <c r="U139">
        <f ca="1">IF(AND(Colony!$D153&gt;plots!U$5,Colony!$D153&lt;9999999),1,0)</f>
        <v>0</v>
      </c>
      <c r="V139">
        <f ca="1">IF(AND(Colony!$D153&gt;plots!V$5,Colony!$D153&lt;9999999),1,0)</f>
        <v>1</v>
      </c>
      <c r="W139">
        <f ca="1">IF(AND(Colony!$D153&gt;plots!W$5,Colony!$D153&lt;9999999),1,0)</f>
        <v>1</v>
      </c>
      <c r="X139">
        <f ca="1">IF(AND(Colony!$D153&gt;plots!X$5,Colony!$D153&lt;9999999),1,0)</f>
        <v>1</v>
      </c>
      <c r="Y139">
        <f ca="1">IF(AND(Colony!$D153&gt;plots!Y$5,Colony!$D153&lt;9999999),1,0)</f>
        <v>1</v>
      </c>
      <c r="Z139">
        <f ca="1">IF(AND(Colony!$D153&gt;plots!Z$5,Colony!$D153&lt;9999999),1,0)</f>
        <v>1</v>
      </c>
      <c r="AA139">
        <f ca="1">IF(AND(Colony!$D153&gt;plots!AA$5,Colony!$D153&lt;9999999),1,0)</f>
        <v>1</v>
      </c>
      <c r="AB139">
        <f ca="1">IF(AND(Colony!$D153&gt;plots!AB$5,Colony!$D153&lt;9999999),1,0)</f>
        <v>1</v>
      </c>
    </row>
    <row r="140" spans="1:28" x14ac:dyDescent="0.25">
      <c r="A140" s="2">
        <f>Colony!B157</f>
        <v>42954</v>
      </c>
      <c r="B140" s="41" t="str">
        <f>IF(ISBLANK(Colony!G157),"",Colony!G157)</f>
        <v>+</v>
      </c>
      <c r="H140">
        <f ca="1">IF(AND(Colony!$D154&gt;plots!H$5,Colony!$D154&lt;9999999),1,0)</f>
        <v>0</v>
      </c>
      <c r="I140">
        <f ca="1">IF(AND(Colony!$D154&gt;plots!I$5,Colony!$D154&lt;9999999),1,0)</f>
        <v>0</v>
      </c>
      <c r="J140">
        <f ca="1">IF(AND(Colony!$D154&gt;plots!J$5,Colony!$D154&lt;9999999),1,0)</f>
        <v>0</v>
      </c>
      <c r="K140">
        <f ca="1">IF(AND(Colony!$D154&gt;plots!K$5,Colony!$D154&lt;9999999),1,0)</f>
        <v>0</v>
      </c>
      <c r="L140">
        <f ca="1">IF(AND(Colony!$D154&gt;plots!L$5,Colony!$D154&lt;9999999),1,0)</f>
        <v>0</v>
      </c>
      <c r="M140">
        <f ca="1">IF(AND(Colony!$D154&gt;plots!M$5,Colony!$D154&lt;9999999),1,0)</f>
        <v>0</v>
      </c>
      <c r="N140">
        <f ca="1">IF(AND(Colony!$D154&gt;plots!N$5,Colony!$D154&lt;9999999),1,0)</f>
        <v>0</v>
      </c>
      <c r="O140">
        <f ca="1">IF(AND(Colony!$D154&gt;plots!O$5,Colony!$D154&lt;9999999),1,0)</f>
        <v>0</v>
      </c>
      <c r="P140">
        <f ca="1">IF(AND(Colony!$D154&gt;plots!P$5,Colony!$D154&lt;9999999),1,0)</f>
        <v>0</v>
      </c>
      <c r="Q140">
        <f ca="1">IF(AND(Colony!$D154&gt;plots!Q$5,Colony!$D154&lt;9999999),1,0)</f>
        <v>0</v>
      </c>
      <c r="R140">
        <f ca="1">IF(AND(Colony!$D154&gt;plots!R$5,Colony!$D154&lt;9999999),1,0)</f>
        <v>0</v>
      </c>
      <c r="S140">
        <f ca="1">IF(AND(Colony!$D154&gt;plots!S$5,Colony!$D154&lt;9999999),1,0)</f>
        <v>0</v>
      </c>
      <c r="T140">
        <f ca="1">IF(AND(Colony!$D154&gt;plots!T$5,Colony!$D154&lt;9999999),1,0)</f>
        <v>1</v>
      </c>
      <c r="U140">
        <f ca="1">IF(AND(Colony!$D154&gt;plots!U$5,Colony!$D154&lt;9999999),1,0)</f>
        <v>1</v>
      </c>
      <c r="V140">
        <f ca="1">IF(AND(Colony!$D154&gt;plots!V$5,Colony!$D154&lt;9999999),1,0)</f>
        <v>1</v>
      </c>
      <c r="W140">
        <f ca="1">IF(AND(Colony!$D154&gt;plots!W$5,Colony!$D154&lt;9999999),1,0)</f>
        <v>1</v>
      </c>
      <c r="X140">
        <f ca="1">IF(AND(Colony!$D154&gt;plots!X$5,Colony!$D154&lt;9999999),1,0)</f>
        <v>1</v>
      </c>
      <c r="Y140">
        <f ca="1">IF(AND(Colony!$D154&gt;plots!Y$5,Colony!$D154&lt;9999999),1,0)</f>
        <v>1</v>
      </c>
      <c r="Z140">
        <f ca="1">IF(AND(Colony!$D154&gt;plots!Z$5,Colony!$D154&lt;9999999),1,0)</f>
        <v>1</v>
      </c>
      <c r="AA140">
        <f ca="1">IF(AND(Colony!$D154&gt;plots!AA$5,Colony!$D154&lt;9999999),1,0)</f>
        <v>1</v>
      </c>
      <c r="AB140">
        <f ca="1">IF(AND(Colony!$D154&gt;plots!AB$5,Colony!$D154&lt;9999999),1,0)</f>
        <v>1</v>
      </c>
    </row>
    <row r="141" spans="1:28" x14ac:dyDescent="0.25">
      <c r="A141" s="2">
        <f>Colony!B158</f>
        <v>42954</v>
      </c>
      <c r="B141" s="41" t="str">
        <f>IF(ISBLANK(Colony!G158),"",Colony!G158)</f>
        <v>-</v>
      </c>
      <c r="H141">
        <f ca="1">IF(AND(Colony!$D155&gt;plots!H$5,Colony!$D155&lt;9999999),1,0)</f>
        <v>0</v>
      </c>
      <c r="I141">
        <f ca="1">IF(AND(Colony!$D155&gt;plots!I$5,Colony!$D155&lt;9999999),1,0)</f>
        <v>0</v>
      </c>
      <c r="J141">
        <f ca="1">IF(AND(Colony!$D155&gt;plots!J$5,Colony!$D155&lt;9999999),1,0)</f>
        <v>0</v>
      </c>
      <c r="K141">
        <f ca="1">IF(AND(Colony!$D155&gt;plots!K$5,Colony!$D155&lt;9999999),1,0)</f>
        <v>0</v>
      </c>
      <c r="L141">
        <f ca="1">IF(AND(Colony!$D155&gt;plots!L$5,Colony!$D155&lt;9999999),1,0)</f>
        <v>0</v>
      </c>
      <c r="M141">
        <f ca="1">IF(AND(Colony!$D155&gt;plots!M$5,Colony!$D155&lt;9999999),1,0)</f>
        <v>0</v>
      </c>
      <c r="N141">
        <f ca="1">IF(AND(Colony!$D155&gt;plots!N$5,Colony!$D155&lt;9999999),1,0)</f>
        <v>0</v>
      </c>
      <c r="O141">
        <f ca="1">IF(AND(Colony!$D155&gt;plots!O$5,Colony!$D155&lt;9999999),1,0)</f>
        <v>0</v>
      </c>
      <c r="P141">
        <f ca="1">IF(AND(Colony!$D155&gt;plots!P$5,Colony!$D155&lt;9999999),1,0)</f>
        <v>0</v>
      </c>
      <c r="Q141">
        <f ca="1">IF(AND(Colony!$D155&gt;plots!Q$5,Colony!$D155&lt;9999999),1,0)</f>
        <v>0</v>
      </c>
      <c r="R141">
        <f ca="1">IF(AND(Colony!$D155&gt;plots!R$5,Colony!$D155&lt;9999999),1,0)</f>
        <v>0</v>
      </c>
      <c r="S141">
        <f ca="1">IF(AND(Colony!$D155&gt;plots!S$5,Colony!$D155&lt;9999999),1,0)</f>
        <v>0</v>
      </c>
      <c r="T141">
        <f ca="1">IF(AND(Colony!$D155&gt;plots!T$5,Colony!$D155&lt;9999999),1,0)</f>
        <v>1</v>
      </c>
      <c r="U141">
        <f ca="1">IF(AND(Colony!$D155&gt;plots!U$5,Colony!$D155&lt;9999999),1,0)</f>
        <v>1</v>
      </c>
      <c r="V141">
        <f ca="1">IF(AND(Colony!$D155&gt;plots!V$5,Colony!$D155&lt;9999999),1,0)</f>
        <v>1</v>
      </c>
      <c r="W141">
        <f ca="1">IF(AND(Colony!$D155&gt;plots!W$5,Colony!$D155&lt;9999999),1,0)</f>
        <v>1</v>
      </c>
      <c r="X141">
        <f ca="1">IF(AND(Colony!$D155&gt;plots!X$5,Colony!$D155&lt;9999999),1,0)</f>
        <v>1</v>
      </c>
      <c r="Y141">
        <f ca="1">IF(AND(Colony!$D155&gt;plots!Y$5,Colony!$D155&lt;9999999),1,0)</f>
        <v>1</v>
      </c>
      <c r="Z141">
        <f ca="1">IF(AND(Colony!$D155&gt;plots!Z$5,Colony!$D155&lt;9999999),1,0)</f>
        <v>1</v>
      </c>
      <c r="AA141">
        <f ca="1">IF(AND(Colony!$D155&gt;plots!AA$5,Colony!$D155&lt;9999999),1,0)</f>
        <v>1</v>
      </c>
      <c r="AB141">
        <f ca="1">IF(AND(Colony!$D155&gt;plots!AB$5,Colony!$D155&lt;9999999),1,0)</f>
        <v>1</v>
      </c>
    </row>
    <row r="142" spans="1:28" x14ac:dyDescent="0.25">
      <c r="A142" s="2">
        <f>Colony!B159</f>
        <v>42954</v>
      </c>
      <c r="B142" s="41" t="str">
        <f>IF(ISBLANK(Colony!G159),"",Colony!G159)</f>
        <v>-</v>
      </c>
      <c r="H142">
        <f ca="1">IF(AND(Colony!$D156&gt;plots!H$5,Colony!$D156&lt;9999999),1,0)</f>
        <v>0</v>
      </c>
      <c r="I142">
        <f ca="1">IF(AND(Colony!$D156&gt;plots!I$5,Colony!$D156&lt;9999999),1,0)</f>
        <v>0</v>
      </c>
      <c r="J142">
        <f ca="1">IF(AND(Colony!$D156&gt;plots!J$5,Colony!$D156&lt;9999999),1,0)</f>
        <v>0</v>
      </c>
      <c r="K142">
        <f ca="1">IF(AND(Colony!$D156&gt;plots!K$5,Colony!$D156&lt;9999999),1,0)</f>
        <v>0</v>
      </c>
      <c r="L142">
        <f ca="1">IF(AND(Colony!$D156&gt;plots!L$5,Colony!$D156&lt;9999999),1,0)</f>
        <v>0</v>
      </c>
      <c r="M142">
        <f ca="1">IF(AND(Colony!$D156&gt;plots!M$5,Colony!$D156&lt;9999999),1,0)</f>
        <v>0</v>
      </c>
      <c r="N142">
        <f ca="1">IF(AND(Colony!$D156&gt;plots!N$5,Colony!$D156&lt;9999999),1,0)</f>
        <v>0</v>
      </c>
      <c r="O142">
        <f ca="1">IF(AND(Colony!$D156&gt;plots!O$5,Colony!$D156&lt;9999999),1,0)</f>
        <v>0</v>
      </c>
      <c r="P142">
        <f ca="1">IF(AND(Colony!$D156&gt;plots!P$5,Colony!$D156&lt;9999999),1,0)</f>
        <v>0</v>
      </c>
      <c r="Q142">
        <f ca="1">IF(AND(Colony!$D156&gt;plots!Q$5,Colony!$D156&lt;9999999),1,0)</f>
        <v>0</v>
      </c>
      <c r="R142">
        <f ca="1">IF(AND(Colony!$D156&gt;plots!R$5,Colony!$D156&lt;9999999),1,0)</f>
        <v>0</v>
      </c>
      <c r="S142">
        <f ca="1">IF(AND(Colony!$D156&gt;plots!S$5,Colony!$D156&lt;9999999),1,0)</f>
        <v>0</v>
      </c>
      <c r="T142">
        <f ca="1">IF(AND(Colony!$D156&gt;plots!T$5,Colony!$D156&lt;9999999),1,0)</f>
        <v>1</v>
      </c>
      <c r="U142">
        <f ca="1">IF(AND(Colony!$D156&gt;plots!U$5,Colony!$D156&lt;9999999),1,0)</f>
        <v>1</v>
      </c>
      <c r="V142">
        <f ca="1">IF(AND(Colony!$D156&gt;plots!V$5,Colony!$D156&lt;9999999),1,0)</f>
        <v>1</v>
      </c>
      <c r="W142">
        <f ca="1">IF(AND(Colony!$D156&gt;plots!W$5,Colony!$D156&lt;9999999),1,0)</f>
        <v>1</v>
      </c>
      <c r="X142">
        <f ca="1">IF(AND(Colony!$D156&gt;plots!X$5,Colony!$D156&lt;9999999),1,0)</f>
        <v>1</v>
      </c>
      <c r="Y142">
        <f ca="1">IF(AND(Colony!$D156&gt;plots!Y$5,Colony!$D156&lt;9999999),1,0)</f>
        <v>1</v>
      </c>
      <c r="Z142">
        <f ca="1">IF(AND(Colony!$D156&gt;plots!Z$5,Colony!$D156&lt;9999999),1,0)</f>
        <v>1</v>
      </c>
      <c r="AA142">
        <f ca="1">IF(AND(Colony!$D156&gt;plots!AA$5,Colony!$D156&lt;9999999),1,0)</f>
        <v>1</v>
      </c>
      <c r="AB142">
        <f ca="1">IF(AND(Colony!$D156&gt;plots!AB$5,Colony!$D156&lt;9999999),1,0)</f>
        <v>1</v>
      </c>
    </row>
    <row r="143" spans="1:28" x14ac:dyDescent="0.25">
      <c r="A143" s="2">
        <f>Colony!B160</f>
        <v>42954</v>
      </c>
      <c r="B143" s="41" t="str">
        <f>IF(ISBLANK(Colony!G160),"",Colony!G160)</f>
        <v>+</v>
      </c>
      <c r="H143">
        <f ca="1">IF(AND(Colony!$D157&gt;plots!H$5,Colony!$D157&lt;9999999),1,0)</f>
        <v>0</v>
      </c>
      <c r="I143">
        <f ca="1">IF(AND(Colony!$D157&gt;plots!I$5,Colony!$D157&lt;9999999),1,0)</f>
        <v>0</v>
      </c>
      <c r="J143">
        <f ca="1">IF(AND(Colony!$D157&gt;plots!J$5,Colony!$D157&lt;9999999),1,0)</f>
        <v>0</v>
      </c>
      <c r="K143">
        <f ca="1">IF(AND(Colony!$D157&gt;plots!K$5,Colony!$D157&lt;9999999),1,0)</f>
        <v>0</v>
      </c>
      <c r="L143">
        <f ca="1">IF(AND(Colony!$D157&gt;plots!L$5,Colony!$D157&lt;9999999),1,0)</f>
        <v>0</v>
      </c>
      <c r="M143">
        <f ca="1">IF(AND(Colony!$D157&gt;plots!M$5,Colony!$D157&lt;9999999),1,0)</f>
        <v>0</v>
      </c>
      <c r="N143">
        <f ca="1">IF(AND(Colony!$D157&gt;plots!N$5,Colony!$D157&lt;9999999),1,0)</f>
        <v>0</v>
      </c>
      <c r="O143">
        <f ca="1">IF(AND(Colony!$D157&gt;plots!O$5,Colony!$D157&lt;9999999),1,0)</f>
        <v>0</v>
      </c>
      <c r="P143">
        <f ca="1">IF(AND(Colony!$D157&gt;plots!P$5,Colony!$D157&lt;9999999),1,0)</f>
        <v>0</v>
      </c>
      <c r="Q143">
        <f ca="1">IF(AND(Colony!$D157&gt;plots!Q$5,Colony!$D157&lt;9999999),1,0)</f>
        <v>0</v>
      </c>
      <c r="R143">
        <f ca="1">IF(AND(Colony!$D157&gt;plots!R$5,Colony!$D157&lt;9999999),1,0)</f>
        <v>0</v>
      </c>
      <c r="S143">
        <f ca="1">IF(AND(Colony!$D157&gt;plots!S$5,Colony!$D157&lt;9999999),1,0)</f>
        <v>0</v>
      </c>
      <c r="T143">
        <f ca="1">IF(AND(Colony!$D157&gt;plots!T$5,Colony!$D157&lt;9999999),1,0)</f>
        <v>1</v>
      </c>
      <c r="U143">
        <f ca="1">IF(AND(Colony!$D157&gt;plots!U$5,Colony!$D157&lt;9999999),1,0)</f>
        <v>1</v>
      </c>
      <c r="V143">
        <f ca="1">IF(AND(Colony!$D157&gt;plots!V$5,Colony!$D157&lt;9999999),1,0)</f>
        <v>1</v>
      </c>
      <c r="W143">
        <f ca="1">IF(AND(Colony!$D157&gt;plots!W$5,Colony!$D157&lt;9999999),1,0)</f>
        <v>1</v>
      </c>
      <c r="X143">
        <f ca="1">IF(AND(Colony!$D157&gt;plots!X$5,Colony!$D157&lt;9999999),1,0)</f>
        <v>1</v>
      </c>
      <c r="Y143">
        <f ca="1">IF(AND(Colony!$D157&gt;plots!Y$5,Colony!$D157&lt;9999999),1,0)</f>
        <v>1</v>
      </c>
      <c r="Z143">
        <f ca="1">IF(AND(Colony!$D157&gt;plots!Z$5,Colony!$D157&lt;9999999),1,0)</f>
        <v>1</v>
      </c>
      <c r="AA143">
        <f ca="1">IF(AND(Colony!$D157&gt;plots!AA$5,Colony!$D157&lt;9999999),1,0)</f>
        <v>1</v>
      </c>
      <c r="AB143">
        <f ca="1">IF(AND(Colony!$D157&gt;plots!AB$5,Colony!$D157&lt;9999999),1,0)</f>
        <v>1</v>
      </c>
    </row>
    <row r="144" spans="1:28" x14ac:dyDescent="0.25">
      <c r="A144" s="2">
        <f>Colony!B161</f>
        <v>42954</v>
      </c>
      <c r="B144" s="41" t="str">
        <f>IF(ISBLANK(Colony!G161),"",Colony!G161)</f>
        <v>-</v>
      </c>
      <c r="H144">
        <f ca="1">IF(AND(Colony!$D158&gt;plots!H$5,Colony!$D158&lt;9999999),1,0)</f>
        <v>0</v>
      </c>
      <c r="I144">
        <f ca="1">IF(AND(Colony!$D158&gt;plots!I$5,Colony!$D158&lt;9999999),1,0)</f>
        <v>0</v>
      </c>
      <c r="J144">
        <f ca="1">IF(AND(Colony!$D158&gt;plots!J$5,Colony!$D158&lt;9999999),1,0)</f>
        <v>0</v>
      </c>
      <c r="K144">
        <f ca="1">IF(AND(Colony!$D158&gt;plots!K$5,Colony!$D158&lt;9999999),1,0)</f>
        <v>0</v>
      </c>
      <c r="L144">
        <f ca="1">IF(AND(Colony!$D158&gt;plots!L$5,Colony!$D158&lt;9999999),1,0)</f>
        <v>0</v>
      </c>
      <c r="M144">
        <f ca="1">IF(AND(Colony!$D158&gt;plots!M$5,Colony!$D158&lt;9999999),1,0)</f>
        <v>0</v>
      </c>
      <c r="N144">
        <f ca="1">IF(AND(Colony!$D158&gt;plots!N$5,Colony!$D158&lt;9999999),1,0)</f>
        <v>0</v>
      </c>
      <c r="O144">
        <f ca="1">IF(AND(Colony!$D158&gt;plots!O$5,Colony!$D158&lt;9999999),1,0)</f>
        <v>0</v>
      </c>
      <c r="P144">
        <f ca="1">IF(AND(Colony!$D158&gt;plots!P$5,Colony!$D158&lt;9999999),1,0)</f>
        <v>0</v>
      </c>
      <c r="Q144">
        <f ca="1">IF(AND(Colony!$D158&gt;plots!Q$5,Colony!$D158&lt;9999999),1,0)</f>
        <v>0</v>
      </c>
      <c r="R144">
        <f ca="1">IF(AND(Colony!$D158&gt;plots!R$5,Colony!$D158&lt;9999999),1,0)</f>
        <v>0</v>
      </c>
      <c r="S144">
        <f ca="1">IF(AND(Colony!$D158&gt;plots!S$5,Colony!$D158&lt;9999999),1,0)</f>
        <v>0</v>
      </c>
      <c r="T144">
        <f ca="1">IF(AND(Colony!$D158&gt;plots!T$5,Colony!$D158&lt;9999999),1,0)</f>
        <v>1</v>
      </c>
      <c r="U144">
        <f ca="1">IF(AND(Colony!$D158&gt;plots!U$5,Colony!$D158&lt;9999999),1,0)</f>
        <v>1</v>
      </c>
      <c r="V144">
        <f ca="1">IF(AND(Colony!$D158&gt;plots!V$5,Colony!$D158&lt;9999999),1,0)</f>
        <v>1</v>
      </c>
      <c r="W144">
        <f ca="1">IF(AND(Colony!$D158&gt;plots!W$5,Colony!$D158&lt;9999999),1,0)</f>
        <v>1</v>
      </c>
      <c r="X144">
        <f ca="1">IF(AND(Colony!$D158&gt;plots!X$5,Colony!$D158&lt;9999999),1,0)</f>
        <v>1</v>
      </c>
      <c r="Y144">
        <f ca="1">IF(AND(Colony!$D158&gt;plots!Y$5,Colony!$D158&lt;9999999),1,0)</f>
        <v>1</v>
      </c>
      <c r="Z144">
        <f ca="1">IF(AND(Colony!$D158&gt;plots!Z$5,Colony!$D158&lt;9999999),1,0)</f>
        <v>1</v>
      </c>
      <c r="AA144">
        <f ca="1">IF(AND(Colony!$D158&gt;plots!AA$5,Colony!$D158&lt;9999999),1,0)</f>
        <v>1</v>
      </c>
      <c r="AB144">
        <f ca="1">IF(AND(Colony!$D158&gt;plots!AB$5,Colony!$D158&lt;9999999),1,0)</f>
        <v>1</v>
      </c>
    </row>
    <row r="145" spans="1:28" x14ac:dyDescent="0.25">
      <c r="A145" s="2">
        <f>Colony!B162</f>
        <v>42961</v>
      </c>
      <c r="B145" s="41" t="str">
        <f>IF(ISBLANK(Colony!G162),"",Colony!G162)</f>
        <v>-</v>
      </c>
      <c r="H145">
        <f ca="1">IF(AND(Colony!$D159&gt;plots!H$5,Colony!$D159&lt;9999999),1,0)</f>
        <v>0</v>
      </c>
      <c r="I145">
        <f ca="1">IF(AND(Colony!$D159&gt;plots!I$5,Colony!$D159&lt;9999999),1,0)</f>
        <v>0</v>
      </c>
      <c r="J145">
        <f ca="1">IF(AND(Colony!$D159&gt;plots!J$5,Colony!$D159&lt;9999999),1,0)</f>
        <v>0</v>
      </c>
      <c r="K145">
        <f ca="1">IF(AND(Colony!$D159&gt;plots!K$5,Colony!$D159&lt;9999999),1,0)</f>
        <v>0</v>
      </c>
      <c r="L145">
        <f ca="1">IF(AND(Colony!$D159&gt;plots!L$5,Colony!$D159&lt;9999999),1,0)</f>
        <v>0</v>
      </c>
      <c r="M145">
        <f ca="1">IF(AND(Colony!$D159&gt;plots!M$5,Colony!$D159&lt;9999999),1,0)</f>
        <v>0</v>
      </c>
      <c r="N145">
        <f ca="1">IF(AND(Colony!$D159&gt;plots!N$5,Colony!$D159&lt;9999999),1,0)</f>
        <v>0</v>
      </c>
      <c r="O145">
        <f ca="1">IF(AND(Colony!$D159&gt;plots!O$5,Colony!$D159&lt;9999999),1,0)</f>
        <v>0</v>
      </c>
      <c r="P145">
        <f ca="1">IF(AND(Colony!$D159&gt;plots!P$5,Colony!$D159&lt;9999999),1,0)</f>
        <v>0</v>
      </c>
      <c r="Q145">
        <f ca="1">IF(AND(Colony!$D159&gt;plots!Q$5,Colony!$D159&lt;9999999),1,0)</f>
        <v>0</v>
      </c>
      <c r="R145">
        <f ca="1">IF(AND(Colony!$D159&gt;plots!R$5,Colony!$D159&lt;9999999),1,0)</f>
        <v>0</v>
      </c>
      <c r="S145">
        <f ca="1">IF(AND(Colony!$D159&gt;plots!S$5,Colony!$D159&lt;9999999),1,0)</f>
        <v>0</v>
      </c>
      <c r="T145">
        <f ca="1">IF(AND(Colony!$D159&gt;plots!T$5,Colony!$D159&lt;9999999),1,0)</f>
        <v>1</v>
      </c>
      <c r="U145">
        <f ca="1">IF(AND(Colony!$D159&gt;plots!U$5,Colony!$D159&lt;9999999),1,0)</f>
        <v>1</v>
      </c>
      <c r="V145">
        <f ca="1">IF(AND(Colony!$D159&gt;plots!V$5,Colony!$D159&lt;9999999),1,0)</f>
        <v>1</v>
      </c>
      <c r="W145">
        <f ca="1">IF(AND(Colony!$D159&gt;plots!W$5,Colony!$D159&lt;9999999),1,0)</f>
        <v>1</v>
      </c>
      <c r="X145">
        <f ca="1">IF(AND(Colony!$D159&gt;plots!X$5,Colony!$D159&lt;9999999),1,0)</f>
        <v>1</v>
      </c>
      <c r="Y145">
        <f ca="1">IF(AND(Colony!$D159&gt;plots!Y$5,Colony!$D159&lt;9999999),1,0)</f>
        <v>1</v>
      </c>
      <c r="Z145">
        <f ca="1">IF(AND(Colony!$D159&gt;plots!Z$5,Colony!$D159&lt;9999999),1,0)</f>
        <v>1</v>
      </c>
      <c r="AA145">
        <f ca="1">IF(AND(Colony!$D159&gt;plots!AA$5,Colony!$D159&lt;9999999),1,0)</f>
        <v>1</v>
      </c>
      <c r="AB145">
        <f ca="1">IF(AND(Colony!$D159&gt;plots!AB$5,Colony!$D159&lt;9999999),1,0)</f>
        <v>1</v>
      </c>
    </row>
    <row r="146" spans="1:28" x14ac:dyDescent="0.25">
      <c r="A146" s="2">
        <f>Colony!B163</f>
        <v>42961</v>
      </c>
      <c r="B146" s="41" t="str">
        <f>IF(ISBLANK(Colony!G163),"",Colony!G163)</f>
        <v>-</v>
      </c>
      <c r="H146">
        <f ca="1">IF(AND(Colony!$D160&gt;plots!H$5,Colony!$D160&lt;9999999),1,0)</f>
        <v>0</v>
      </c>
      <c r="I146">
        <f ca="1">IF(AND(Colony!$D160&gt;plots!I$5,Colony!$D160&lt;9999999),1,0)</f>
        <v>0</v>
      </c>
      <c r="J146">
        <f ca="1">IF(AND(Colony!$D160&gt;plots!J$5,Colony!$D160&lt;9999999),1,0)</f>
        <v>0</v>
      </c>
      <c r="K146">
        <f ca="1">IF(AND(Colony!$D160&gt;plots!K$5,Colony!$D160&lt;9999999),1,0)</f>
        <v>0</v>
      </c>
      <c r="L146">
        <f ca="1">IF(AND(Colony!$D160&gt;plots!L$5,Colony!$D160&lt;9999999),1,0)</f>
        <v>0</v>
      </c>
      <c r="M146">
        <f ca="1">IF(AND(Colony!$D160&gt;plots!M$5,Colony!$D160&lt;9999999),1,0)</f>
        <v>0</v>
      </c>
      <c r="N146">
        <f ca="1">IF(AND(Colony!$D160&gt;plots!N$5,Colony!$D160&lt;9999999),1,0)</f>
        <v>0</v>
      </c>
      <c r="O146">
        <f ca="1">IF(AND(Colony!$D160&gt;plots!O$5,Colony!$D160&lt;9999999),1,0)</f>
        <v>0</v>
      </c>
      <c r="P146">
        <f ca="1">IF(AND(Colony!$D160&gt;plots!P$5,Colony!$D160&lt;9999999),1,0)</f>
        <v>0</v>
      </c>
      <c r="Q146">
        <f ca="1">IF(AND(Colony!$D160&gt;plots!Q$5,Colony!$D160&lt;9999999),1,0)</f>
        <v>0</v>
      </c>
      <c r="R146">
        <f ca="1">IF(AND(Colony!$D160&gt;plots!R$5,Colony!$D160&lt;9999999),1,0)</f>
        <v>0</v>
      </c>
      <c r="S146">
        <f ca="1">IF(AND(Colony!$D160&gt;plots!S$5,Colony!$D160&lt;9999999),1,0)</f>
        <v>0</v>
      </c>
      <c r="T146">
        <f ca="1">IF(AND(Colony!$D160&gt;plots!T$5,Colony!$D160&lt;9999999),1,0)</f>
        <v>1</v>
      </c>
      <c r="U146">
        <f ca="1">IF(AND(Colony!$D160&gt;plots!U$5,Colony!$D160&lt;9999999),1,0)</f>
        <v>1</v>
      </c>
      <c r="V146">
        <f ca="1">IF(AND(Colony!$D160&gt;plots!V$5,Colony!$D160&lt;9999999),1,0)</f>
        <v>1</v>
      </c>
      <c r="W146">
        <f ca="1">IF(AND(Colony!$D160&gt;plots!W$5,Colony!$D160&lt;9999999),1,0)</f>
        <v>1</v>
      </c>
      <c r="X146">
        <f ca="1">IF(AND(Colony!$D160&gt;plots!X$5,Colony!$D160&lt;9999999),1,0)</f>
        <v>1</v>
      </c>
      <c r="Y146">
        <f ca="1">IF(AND(Colony!$D160&gt;plots!Y$5,Colony!$D160&lt;9999999),1,0)</f>
        <v>1</v>
      </c>
      <c r="Z146">
        <f ca="1">IF(AND(Colony!$D160&gt;plots!Z$5,Colony!$D160&lt;9999999),1,0)</f>
        <v>1</v>
      </c>
      <c r="AA146">
        <f ca="1">IF(AND(Colony!$D160&gt;plots!AA$5,Colony!$D160&lt;9999999),1,0)</f>
        <v>1</v>
      </c>
      <c r="AB146">
        <f ca="1">IF(AND(Colony!$D160&gt;plots!AB$5,Colony!$D160&lt;9999999),1,0)</f>
        <v>1</v>
      </c>
    </row>
    <row r="147" spans="1:28" x14ac:dyDescent="0.25">
      <c r="A147" s="2">
        <f>Colony!B164</f>
        <v>42961</v>
      </c>
      <c r="B147" s="41" t="str">
        <f>IF(ISBLANK(Colony!G164),"",Colony!G164)</f>
        <v>+</v>
      </c>
      <c r="H147">
        <f ca="1">IF(AND(Colony!$D161&gt;plots!H$5,Colony!$D161&lt;9999999),1,0)</f>
        <v>0</v>
      </c>
      <c r="I147">
        <f ca="1">IF(AND(Colony!$D161&gt;plots!I$5,Colony!$D161&lt;9999999),1,0)</f>
        <v>0</v>
      </c>
      <c r="J147">
        <f ca="1">IF(AND(Colony!$D161&gt;plots!J$5,Colony!$D161&lt;9999999),1,0)</f>
        <v>0</v>
      </c>
      <c r="K147">
        <f ca="1">IF(AND(Colony!$D161&gt;plots!K$5,Colony!$D161&lt;9999999),1,0)</f>
        <v>0</v>
      </c>
      <c r="L147">
        <f ca="1">IF(AND(Colony!$D161&gt;plots!L$5,Colony!$D161&lt;9999999),1,0)</f>
        <v>0</v>
      </c>
      <c r="M147">
        <f ca="1">IF(AND(Colony!$D161&gt;plots!M$5,Colony!$D161&lt;9999999),1,0)</f>
        <v>0</v>
      </c>
      <c r="N147">
        <f ca="1">IF(AND(Colony!$D161&gt;plots!N$5,Colony!$D161&lt;9999999),1,0)</f>
        <v>0</v>
      </c>
      <c r="O147">
        <f ca="1">IF(AND(Colony!$D161&gt;plots!O$5,Colony!$D161&lt;9999999),1,0)</f>
        <v>0</v>
      </c>
      <c r="P147">
        <f ca="1">IF(AND(Colony!$D161&gt;plots!P$5,Colony!$D161&lt;9999999),1,0)</f>
        <v>0</v>
      </c>
      <c r="Q147">
        <f ca="1">IF(AND(Colony!$D161&gt;plots!Q$5,Colony!$D161&lt;9999999),1,0)</f>
        <v>0</v>
      </c>
      <c r="R147">
        <f ca="1">IF(AND(Colony!$D161&gt;plots!R$5,Colony!$D161&lt;9999999),1,0)</f>
        <v>0</v>
      </c>
      <c r="S147">
        <f ca="1">IF(AND(Colony!$D161&gt;plots!S$5,Colony!$D161&lt;9999999),1,0)</f>
        <v>0</v>
      </c>
      <c r="T147">
        <f ca="1">IF(AND(Colony!$D161&gt;plots!T$5,Colony!$D161&lt;9999999),1,0)</f>
        <v>1</v>
      </c>
      <c r="U147">
        <f ca="1">IF(AND(Colony!$D161&gt;plots!U$5,Colony!$D161&lt;9999999),1,0)</f>
        <v>1</v>
      </c>
      <c r="V147">
        <f ca="1">IF(AND(Colony!$D161&gt;plots!V$5,Colony!$D161&lt;9999999),1,0)</f>
        <v>1</v>
      </c>
      <c r="W147">
        <f ca="1">IF(AND(Colony!$D161&gt;plots!W$5,Colony!$D161&lt;9999999),1,0)</f>
        <v>1</v>
      </c>
      <c r="X147">
        <f ca="1">IF(AND(Colony!$D161&gt;plots!X$5,Colony!$D161&lt;9999999),1,0)</f>
        <v>1</v>
      </c>
      <c r="Y147">
        <f ca="1">IF(AND(Colony!$D161&gt;plots!Y$5,Colony!$D161&lt;9999999),1,0)</f>
        <v>1</v>
      </c>
      <c r="Z147">
        <f ca="1">IF(AND(Colony!$D161&gt;plots!Z$5,Colony!$D161&lt;9999999),1,0)</f>
        <v>1</v>
      </c>
      <c r="AA147">
        <f ca="1">IF(AND(Colony!$D161&gt;plots!AA$5,Colony!$D161&lt;9999999),1,0)</f>
        <v>1</v>
      </c>
      <c r="AB147">
        <f ca="1">IF(AND(Colony!$D161&gt;plots!AB$5,Colony!$D161&lt;9999999),1,0)</f>
        <v>1</v>
      </c>
    </row>
    <row r="148" spans="1:28" x14ac:dyDescent="0.25">
      <c r="A148" s="2">
        <f>Colony!B165</f>
        <v>42961</v>
      </c>
      <c r="B148" s="41" t="str">
        <f>IF(ISBLANK(Colony!G165),"",Colony!G165)</f>
        <v>-</v>
      </c>
      <c r="H148">
        <f ca="1">IF(AND(Colony!$D162&gt;plots!H$5,Colony!$D162&lt;9999999),1,0)</f>
        <v>0</v>
      </c>
      <c r="I148">
        <f ca="1">IF(AND(Colony!$D162&gt;plots!I$5,Colony!$D162&lt;9999999),1,0)</f>
        <v>0</v>
      </c>
      <c r="J148">
        <f ca="1">IF(AND(Colony!$D162&gt;plots!J$5,Colony!$D162&lt;9999999),1,0)</f>
        <v>0</v>
      </c>
      <c r="K148">
        <f ca="1">IF(AND(Colony!$D162&gt;plots!K$5,Colony!$D162&lt;9999999),1,0)</f>
        <v>0</v>
      </c>
      <c r="L148">
        <f ca="1">IF(AND(Colony!$D162&gt;plots!L$5,Colony!$D162&lt;9999999),1,0)</f>
        <v>0</v>
      </c>
      <c r="M148">
        <f ca="1">IF(AND(Colony!$D162&gt;plots!M$5,Colony!$D162&lt;9999999),1,0)</f>
        <v>0</v>
      </c>
      <c r="N148">
        <f ca="1">IF(AND(Colony!$D162&gt;plots!N$5,Colony!$D162&lt;9999999),1,0)</f>
        <v>0</v>
      </c>
      <c r="O148">
        <f ca="1">IF(AND(Colony!$D162&gt;plots!O$5,Colony!$D162&lt;9999999),1,0)</f>
        <v>0</v>
      </c>
      <c r="P148">
        <f ca="1">IF(AND(Colony!$D162&gt;plots!P$5,Colony!$D162&lt;9999999),1,0)</f>
        <v>0</v>
      </c>
      <c r="Q148">
        <f ca="1">IF(AND(Colony!$D162&gt;plots!Q$5,Colony!$D162&lt;9999999),1,0)</f>
        <v>0</v>
      </c>
      <c r="R148">
        <f ca="1">IF(AND(Colony!$D162&gt;plots!R$5,Colony!$D162&lt;9999999),1,0)</f>
        <v>1</v>
      </c>
      <c r="S148">
        <f ca="1">IF(AND(Colony!$D162&gt;plots!S$5,Colony!$D162&lt;9999999),1,0)</f>
        <v>1</v>
      </c>
      <c r="T148">
        <f ca="1">IF(AND(Colony!$D162&gt;plots!T$5,Colony!$D162&lt;9999999),1,0)</f>
        <v>1</v>
      </c>
      <c r="U148">
        <f ca="1">IF(AND(Colony!$D162&gt;plots!U$5,Colony!$D162&lt;9999999),1,0)</f>
        <v>1</v>
      </c>
      <c r="V148">
        <f ca="1">IF(AND(Colony!$D162&gt;plots!V$5,Colony!$D162&lt;9999999),1,0)</f>
        <v>1</v>
      </c>
      <c r="W148">
        <f ca="1">IF(AND(Colony!$D162&gt;plots!W$5,Colony!$D162&lt;9999999),1,0)</f>
        <v>1</v>
      </c>
      <c r="X148">
        <f ca="1">IF(AND(Colony!$D162&gt;plots!X$5,Colony!$D162&lt;9999999),1,0)</f>
        <v>1</v>
      </c>
      <c r="Y148">
        <f ca="1">IF(AND(Colony!$D162&gt;plots!Y$5,Colony!$D162&lt;9999999),1,0)</f>
        <v>1</v>
      </c>
      <c r="Z148">
        <f ca="1">IF(AND(Colony!$D162&gt;plots!Z$5,Colony!$D162&lt;9999999),1,0)</f>
        <v>1</v>
      </c>
      <c r="AA148">
        <f ca="1">IF(AND(Colony!$D162&gt;plots!AA$5,Colony!$D162&lt;9999999),1,0)</f>
        <v>1</v>
      </c>
      <c r="AB148">
        <f ca="1">IF(AND(Colony!$D162&gt;plots!AB$5,Colony!$D162&lt;9999999),1,0)</f>
        <v>1</v>
      </c>
    </row>
    <row r="149" spans="1:28" x14ac:dyDescent="0.25">
      <c r="A149" s="2">
        <f>Colony!B166</f>
        <v>42961</v>
      </c>
      <c r="B149" s="41" t="str">
        <f>IF(ISBLANK(Colony!G166),"",Colony!G166)</f>
        <v>+</v>
      </c>
      <c r="H149">
        <f ca="1">IF(AND(Colony!$D163&gt;plots!H$5,Colony!$D163&lt;9999999),1,0)</f>
        <v>0</v>
      </c>
      <c r="I149">
        <f ca="1">IF(AND(Colony!$D163&gt;plots!I$5,Colony!$D163&lt;9999999),1,0)</f>
        <v>0</v>
      </c>
      <c r="J149">
        <f ca="1">IF(AND(Colony!$D163&gt;plots!J$5,Colony!$D163&lt;9999999),1,0)</f>
        <v>0</v>
      </c>
      <c r="K149">
        <f ca="1">IF(AND(Colony!$D163&gt;plots!K$5,Colony!$D163&lt;9999999),1,0)</f>
        <v>0</v>
      </c>
      <c r="L149">
        <f ca="1">IF(AND(Colony!$D163&gt;plots!L$5,Colony!$D163&lt;9999999),1,0)</f>
        <v>0</v>
      </c>
      <c r="M149">
        <f ca="1">IF(AND(Colony!$D163&gt;plots!M$5,Colony!$D163&lt;9999999),1,0)</f>
        <v>0</v>
      </c>
      <c r="N149">
        <f ca="1">IF(AND(Colony!$D163&gt;plots!N$5,Colony!$D163&lt;9999999),1,0)</f>
        <v>0</v>
      </c>
      <c r="O149">
        <f ca="1">IF(AND(Colony!$D163&gt;plots!O$5,Colony!$D163&lt;9999999),1,0)</f>
        <v>0</v>
      </c>
      <c r="P149">
        <f ca="1">IF(AND(Colony!$D163&gt;plots!P$5,Colony!$D163&lt;9999999),1,0)</f>
        <v>0</v>
      </c>
      <c r="Q149">
        <f ca="1">IF(AND(Colony!$D163&gt;plots!Q$5,Colony!$D163&lt;9999999),1,0)</f>
        <v>0</v>
      </c>
      <c r="R149">
        <f ca="1">IF(AND(Colony!$D163&gt;plots!R$5,Colony!$D163&lt;9999999),1,0)</f>
        <v>1</v>
      </c>
      <c r="S149">
        <f ca="1">IF(AND(Colony!$D163&gt;plots!S$5,Colony!$D163&lt;9999999),1,0)</f>
        <v>1</v>
      </c>
      <c r="T149">
        <f ca="1">IF(AND(Colony!$D163&gt;plots!T$5,Colony!$D163&lt;9999999),1,0)</f>
        <v>1</v>
      </c>
      <c r="U149">
        <f ca="1">IF(AND(Colony!$D163&gt;plots!U$5,Colony!$D163&lt;9999999),1,0)</f>
        <v>1</v>
      </c>
      <c r="V149">
        <f ca="1">IF(AND(Colony!$D163&gt;plots!V$5,Colony!$D163&lt;9999999),1,0)</f>
        <v>1</v>
      </c>
      <c r="W149">
        <f ca="1">IF(AND(Colony!$D163&gt;plots!W$5,Colony!$D163&lt;9999999),1,0)</f>
        <v>1</v>
      </c>
      <c r="X149">
        <f ca="1">IF(AND(Colony!$D163&gt;plots!X$5,Colony!$D163&lt;9999999),1,0)</f>
        <v>1</v>
      </c>
      <c r="Y149">
        <f ca="1">IF(AND(Colony!$D163&gt;plots!Y$5,Colony!$D163&lt;9999999),1,0)</f>
        <v>1</v>
      </c>
      <c r="Z149">
        <f ca="1">IF(AND(Colony!$D163&gt;plots!Z$5,Colony!$D163&lt;9999999),1,0)</f>
        <v>1</v>
      </c>
      <c r="AA149">
        <f ca="1">IF(AND(Colony!$D163&gt;plots!AA$5,Colony!$D163&lt;9999999),1,0)</f>
        <v>1</v>
      </c>
      <c r="AB149">
        <f ca="1">IF(AND(Colony!$D163&gt;plots!AB$5,Colony!$D163&lt;9999999),1,0)</f>
        <v>1</v>
      </c>
    </row>
    <row r="150" spans="1:28" x14ac:dyDescent="0.25">
      <c r="A150" s="2">
        <f>Colony!B167</f>
        <v>42961</v>
      </c>
      <c r="B150" s="41" t="str">
        <f>IF(ISBLANK(Colony!G167),"",Colony!G167)</f>
        <v>+</v>
      </c>
      <c r="H150">
        <f ca="1">IF(AND(Colony!$D164&gt;plots!H$5,Colony!$D164&lt;9999999),1,0)</f>
        <v>0</v>
      </c>
      <c r="I150">
        <f ca="1">IF(AND(Colony!$D164&gt;plots!I$5,Colony!$D164&lt;9999999),1,0)</f>
        <v>0</v>
      </c>
      <c r="J150">
        <f ca="1">IF(AND(Colony!$D164&gt;plots!J$5,Colony!$D164&lt;9999999),1,0)</f>
        <v>0</v>
      </c>
      <c r="K150">
        <f ca="1">IF(AND(Colony!$D164&gt;plots!K$5,Colony!$D164&lt;9999999),1,0)</f>
        <v>0</v>
      </c>
      <c r="L150">
        <f ca="1">IF(AND(Colony!$D164&gt;plots!L$5,Colony!$D164&lt;9999999),1,0)</f>
        <v>0</v>
      </c>
      <c r="M150">
        <f ca="1">IF(AND(Colony!$D164&gt;plots!M$5,Colony!$D164&lt;9999999),1,0)</f>
        <v>0</v>
      </c>
      <c r="N150">
        <f ca="1">IF(AND(Colony!$D164&gt;plots!N$5,Colony!$D164&lt;9999999),1,0)</f>
        <v>0</v>
      </c>
      <c r="O150">
        <f ca="1">IF(AND(Colony!$D164&gt;plots!O$5,Colony!$D164&lt;9999999),1,0)</f>
        <v>0</v>
      </c>
      <c r="P150">
        <f ca="1">IF(AND(Colony!$D164&gt;plots!P$5,Colony!$D164&lt;9999999),1,0)</f>
        <v>0</v>
      </c>
      <c r="Q150">
        <f ca="1">IF(AND(Colony!$D164&gt;plots!Q$5,Colony!$D164&lt;9999999),1,0)</f>
        <v>0</v>
      </c>
      <c r="R150">
        <f ca="1">IF(AND(Colony!$D164&gt;plots!R$5,Colony!$D164&lt;9999999),1,0)</f>
        <v>1</v>
      </c>
      <c r="S150">
        <f ca="1">IF(AND(Colony!$D164&gt;plots!S$5,Colony!$D164&lt;9999999),1,0)</f>
        <v>1</v>
      </c>
      <c r="T150">
        <f ca="1">IF(AND(Colony!$D164&gt;plots!T$5,Colony!$D164&lt;9999999),1,0)</f>
        <v>1</v>
      </c>
      <c r="U150">
        <f ca="1">IF(AND(Colony!$D164&gt;plots!U$5,Colony!$D164&lt;9999999),1,0)</f>
        <v>1</v>
      </c>
      <c r="V150">
        <f ca="1">IF(AND(Colony!$D164&gt;plots!V$5,Colony!$D164&lt;9999999),1,0)</f>
        <v>1</v>
      </c>
      <c r="W150">
        <f ca="1">IF(AND(Colony!$D164&gt;plots!W$5,Colony!$D164&lt;9999999),1,0)</f>
        <v>1</v>
      </c>
      <c r="X150">
        <f ca="1">IF(AND(Colony!$D164&gt;plots!X$5,Colony!$D164&lt;9999999),1,0)</f>
        <v>1</v>
      </c>
      <c r="Y150">
        <f ca="1">IF(AND(Colony!$D164&gt;plots!Y$5,Colony!$D164&lt;9999999),1,0)</f>
        <v>1</v>
      </c>
      <c r="Z150">
        <f ca="1">IF(AND(Colony!$D164&gt;plots!Z$5,Colony!$D164&lt;9999999),1,0)</f>
        <v>1</v>
      </c>
      <c r="AA150">
        <f ca="1">IF(AND(Colony!$D164&gt;plots!AA$5,Colony!$D164&lt;9999999),1,0)</f>
        <v>1</v>
      </c>
      <c r="AB150">
        <f ca="1">IF(AND(Colony!$D164&gt;plots!AB$5,Colony!$D164&lt;9999999),1,0)</f>
        <v>1</v>
      </c>
    </row>
    <row r="151" spans="1:28" x14ac:dyDescent="0.25">
      <c r="A151" s="2">
        <f>Colony!B168</f>
        <v>42961</v>
      </c>
      <c r="B151" s="41" t="str">
        <f>IF(ISBLANK(Colony!G168),"",Colony!G168)</f>
        <v>+</v>
      </c>
      <c r="H151">
        <f ca="1">IF(AND(Colony!$D165&gt;plots!H$5,Colony!$D165&lt;9999999),1,0)</f>
        <v>0</v>
      </c>
      <c r="I151">
        <f ca="1">IF(AND(Colony!$D165&gt;plots!I$5,Colony!$D165&lt;9999999),1,0)</f>
        <v>0</v>
      </c>
      <c r="J151">
        <f ca="1">IF(AND(Colony!$D165&gt;plots!J$5,Colony!$D165&lt;9999999),1,0)</f>
        <v>0</v>
      </c>
      <c r="K151">
        <f ca="1">IF(AND(Colony!$D165&gt;plots!K$5,Colony!$D165&lt;9999999),1,0)</f>
        <v>0</v>
      </c>
      <c r="L151">
        <f ca="1">IF(AND(Colony!$D165&gt;plots!L$5,Colony!$D165&lt;9999999),1,0)</f>
        <v>0</v>
      </c>
      <c r="M151">
        <f ca="1">IF(AND(Colony!$D165&gt;plots!M$5,Colony!$D165&lt;9999999),1,0)</f>
        <v>0</v>
      </c>
      <c r="N151">
        <f ca="1">IF(AND(Colony!$D165&gt;plots!N$5,Colony!$D165&lt;9999999),1,0)</f>
        <v>0</v>
      </c>
      <c r="O151">
        <f ca="1">IF(AND(Colony!$D165&gt;plots!O$5,Colony!$D165&lt;9999999),1,0)</f>
        <v>0</v>
      </c>
      <c r="P151">
        <f ca="1">IF(AND(Colony!$D165&gt;plots!P$5,Colony!$D165&lt;9999999),1,0)</f>
        <v>0</v>
      </c>
      <c r="Q151">
        <f ca="1">IF(AND(Colony!$D165&gt;plots!Q$5,Colony!$D165&lt;9999999),1,0)</f>
        <v>0</v>
      </c>
      <c r="R151">
        <f ca="1">IF(AND(Colony!$D165&gt;plots!R$5,Colony!$D165&lt;9999999),1,0)</f>
        <v>1</v>
      </c>
      <c r="S151">
        <f ca="1">IF(AND(Colony!$D165&gt;plots!S$5,Colony!$D165&lt;9999999),1,0)</f>
        <v>1</v>
      </c>
      <c r="T151">
        <f ca="1">IF(AND(Colony!$D165&gt;plots!T$5,Colony!$D165&lt;9999999),1,0)</f>
        <v>1</v>
      </c>
      <c r="U151">
        <f ca="1">IF(AND(Colony!$D165&gt;plots!U$5,Colony!$D165&lt;9999999),1,0)</f>
        <v>1</v>
      </c>
      <c r="V151">
        <f ca="1">IF(AND(Colony!$D165&gt;plots!V$5,Colony!$D165&lt;9999999),1,0)</f>
        <v>1</v>
      </c>
      <c r="W151">
        <f ca="1">IF(AND(Colony!$D165&gt;plots!W$5,Colony!$D165&lt;9999999),1,0)</f>
        <v>1</v>
      </c>
      <c r="X151">
        <f ca="1">IF(AND(Colony!$D165&gt;plots!X$5,Colony!$D165&lt;9999999),1,0)</f>
        <v>1</v>
      </c>
      <c r="Y151">
        <f ca="1">IF(AND(Colony!$D165&gt;plots!Y$5,Colony!$D165&lt;9999999),1,0)</f>
        <v>1</v>
      </c>
      <c r="Z151">
        <f ca="1">IF(AND(Colony!$D165&gt;plots!Z$5,Colony!$D165&lt;9999999),1,0)</f>
        <v>1</v>
      </c>
      <c r="AA151">
        <f ca="1">IF(AND(Colony!$D165&gt;plots!AA$5,Colony!$D165&lt;9999999),1,0)</f>
        <v>1</v>
      </c>
      <c r="AB151">
        <f ca="1">IF(AND(Colony!$D165&gt;plots!AB$5,Colony!$D165&lt;9999999),1,0)</f>
        <v>1</v>
      </c>
    </row>
    <row r="152" spans="1:28" x14ac:dyDescent="0.25">
      <c r="A152" s="2">
        <f>Colony!B169</f>
        <v>42961</v>
      </c>
      <c r="B152" s="41" t="str">
        <f>IF(ISBLANK(Colony!G169),"",Colony!G169)</f>
        <v>-</v>
      </c>
      <c r="H152">
        <f ca="1">IF(AND(Colony!$D166&gt;plots!H$5,Colony!$D166&lt;9999999),1,0)</f>
        <v>0</v>
      </c>
      <c r="I152">
        <f ca="1">IF(AND(Colony!$D166&gt;plots!I$5,Colony!$D166&lt;9999999),1,0)</f>
        <v>0</v>
      </c>
      <c r="J152">
        <f ca="1">IF(AND(Colony!$D166&gt;plots!J$5,Colony!$D166&lt;9999999),1,0)</f>
        <v>0</v>
      </c>
      <c r="K152">
        <f ca="1">IF(AND(Colony!$D166&gt;plots!K$5,Colony!$D166&lt;9999999),1,0)</f>
        <v>0</v>
      </c>
      <c r="L152">
        <f ca="1">IF(AND(Colony!$D166&gt;plots!L$5,Colony!$D166&lt;9999999),1,0)</f>
        <v>0</v>
      </c>
      <c r="M152">
        <f ca="1">IF(AND(Colony!$D166&gt;plots!M$5,Colony!$D166&lt;9999999),1,0)</f>
        <v>0</v>
      </c>
      <c r="N152">
        <f ca="1">IF(AND(Colony!$D166&gt;plots!N$5,Colony!$D166&lt;9999999),1,0)</f>
        <v>0</v>
      </c>
      <c r="O152">
        <f ca="1">IF(AND(Colony!$D166&gt;plots!O$5,Colony!$D166&lt;9999999),1,0)</f>
        <v>0</v>
      </c>
      <c r="P152">
        <f ca="1">IF(AND(Colony!$D166&gt;plots!P$5,Colony!$D166&lt;9999999),1,0)</f>
        <v>0</v>
      </c>
      <c r="Q152">
        <f ca="1">IF(AND(Colony!$D166&gt;plots!Q$5,Colony!$D166&lt;9999999),1,0)</f>
        <v>0</v>
      </c>
      <c r="R152">
        <f ca="1">IF(AND(Colony!$D166&gt;plots!R$5,Colony!$D166&lt;9999999),1,0)</f>
        <v>1</v>
      </c>
      <c r="S152">
        <f ca="1">IF(AND(Colony!$D166&gt;plots!S$5,Colony!$D166&lt;9999999),1,0)</f>
        <v>1</v>
      </c>
      <c r="T152">
        <f ca="1">IF(AND(Colony!$D166&gt;plots!T$5,Colony!$D166&lt;9999999),1,0)</f>
        <v>1</v>
      </c>
      <c r="U152">
        <f ca="1">IF(AND(Colony!$D166&gt;plots!U$5,Colony!$D166&lt;9999999),1,0)</f>
        <v>1</v>
      </c>
      <c r="V152">
        <f ca="1">IF(AND(Colony!$D166&gt;plots!V$5,Colony!$D166&lt;9999999),1,0)</f>
        <v>1</v>
      </c>
      <c r="W152">
        <f ca="1">IF(AND(Colony!$D166&gt;plots!W$5,Colony!$D166&lt;9999999),1,0)</f>
        <v>1</v>
      </c>
      <c r="X152">
        <f ca="1">IF(AND(Colony!$D166&gt;plots!X$5,Colony!$D166&lt;9999999),1,0)</f>
        <v>1</v>
      </c>
      <c r="Y152">
        <f ca="1">IF(AND(Colony!$D166&gt;plots!Y$5,Colony!$D166&lt;9999999),1,0)</f>
        <v>1</v>
      </c>
      <c r="Z152">
        <f ca="1">IF(AND(Colony!$D166&gt;plots!Z$5,Colony!$D166&lt;9999999),1,0)</f>
        <v>1</v>
      </c>
      <c r="AA152">
        <f ca="1">IF(AND(Colony!$D166&gt;plots!AA$5,Colony!$D166&lt;9999999),1,0)</f>
        <v>1</v>
      </c>
      <c r="AB152">
        <f ca="1">IF(AND(Colony!$D166&gt;plots!AB$5,Colony!$D166&lt;9999999),1,0)</f>
        <v>1</v>
      </c>
    </row>
    <row r="153" spans="1:28" x14ac:dyDescent="0.25">
      <c r="A153" s="2">
        <f>Colony!B170</f>
        <v>42961</v>
      </c>
      <c r="B153" s="41" t="str">
        <f>IF(ISBLANK(Colony!G170),"",Colony!G170)</f>
        <v>+</v>
      </c>
      <c r="H153">
        <f ca="1">IF(AND(Colony!$D167&gt;plots!H$5,Colony!$D167&lt;9999999),1,0)</f>
        <v>0</v>
      </c>
      <c r="I153">
        <f ca="1">IF(AND(Colony!$D167&gt;plots!I$5,Colony!$D167&lt;9999999),1,0)</f>
        <v>0</v>
      </c>
      <c r="J153">
        <f ca="1">IF(AND(Colony!$D167&gt;plots!J$5,Colony!$D167&lt;9999999),1,0)</f>
        <v>0</v>
      </c>
      <c r="K153">
        <f ca="1">IF(AND(Colony!$D167&gt;plots!K$5,Colony!$D167&lt;9999999),1,0)</f>
        <v>0</v>
      </c>
      <c r="L153">
        <f ca="1">IF(AND(Colony!$D167&gt;plots!L$5,Colony!$D167&lt;9999999),1,0)</f>
        <v>0</v>
      </c>
      <c r="M153">
        <f ca="1">IF(AND(Colony!$D167&gt;plots!M$5,Colony!$D167&lt;9999999),1,0)</f>
        <v>0</v>
      </c>
      <c r="N153">
        <f ca="1">IF(AND(Colony!$D167&gt;plots!N$5,Colony!$D167&lt;9999999),1,0)</f>
        <v>0</v>
      </c>
      <c r="O153">
        <f ca="1">IF(AND(Colony!$D167&gt;plots!O$5,Colony!$D167&lt;9999999),1,0)</f>
        <v>0</v>
      </c>
      <c r="P153">
        <f ca="1">IF(AND(Colony!$D167&gt;plots!P$5,Colony!$D167&lt;9999999),1,0)</f>
        <v>0</v>
      </c>
      <c r="Q153">
        <f ca="1">IF(AND(Colony!$D167&gt;plots!Q$5,Colony!$D167&lt;9999999),1,0)</f>
        <v>0</v>
      </c>
      <c r="R153">
        <f ca="1">IF(AND(Colony!$D167&gt;plots!R$5,Colony!$D167&lt;9999999),1,0)</f>
        <v>1</v>
      </c>
      <c r="S153">
        <f ca="1">IF(AND(Colony!$D167&gt;plots!S$5,Colony!$D167&lt;9999999),1,0)</f>
        <v>1</v>
      </c>
      <c r="T153">
        <f ca="1">IF(AND(Colony!$D167&gt;plots!T$5,Colony!$D167&lt;9999999),1,0)</f>
        <v>1</v>
      </c>
      <c r="U153">
        <f ca="1">IF(AND(Colony!$D167&gt;plots!U$5,Colony!$D167&lt;9999999),1,0)</f>
        <v>1</v>
      </c>
      <c r="V153">
        <f ca="1">IF(AND(Colony!$D167&gt;plots!V$5,Colony!$D167&lt;9999999),1,0)</f>
        <v>1</v>
      </c>
      <c r="W153">
        <f ca="1">IF(AND(Colony!$D167&gt;plots!W$5,Colony!$D167&lt;9999999),1,0)</f>
        <v>1</v>
      </c>
      <c r="X153">
        <f ca="1">IF(AND(Colony!$D167&gt;plots!X$5,Colony!$D167&lt;9999999),1,0)</f>
        <v>1</v>
      </c>
      <c r="Y153">
        <f ca="1">IF(AND(Colony!$D167&gt;plots!Y$5,Colony!$D167&lt;9999999),1,0)</f>
        <v>1</v>
      </c>
      <c r="Z153">
        <f ca="1">IF(AND(Colony!$D167&gt;plots!Z$5,Colony!$D167&lt;9999999),1,0)</f>
        <v>1</v>
      </c>
      <c r="AA153">
        <f ca="1">IF(AND(Colony!$D167&gt;plots!AA$5,Colony!$D167&lt;9999999),1,0)</f>
        <v>1</v>
      </c>
      <c r="AB153">
        <f ca="1">IF(AND(Colony!$D167&gt;plots!AB$5,Colony!$D167&lt;9999999),1,0)</f>
        <v>1</v>
      </c>
    </row>
    <row r="154" spans="1:28" x14ac:dyDescent="0.25">
      <c r="A154" s="2">
        <f>Colony!B171</f>
        <v>42987</v>
      </c>
      <c r="B154" s="41" t="str">
        <f>IF(ISBLANK(Colony!G171),"",Colony!G171)</f>
        <v/>
      </c>
      <c r="H154">
        <f ca="1">IF(AND(Colony!$D168&gt;plots!H$5,Colony!$D168&lt;9999999),1,0)</f>
        <v>0</v>
      </c>
      <c r="I154">
        <f ca="1">IF(AND(Colony!$D168&gt;plots!I$5,Colony!$D168&lt;9999999),1,0)</f>
        <v>0</v>
      </c>
      <c r="J154">
        <f ca="1">IF(AND(Colony!$D168&gt;plots!J$5,Colony!$D168&lt;9999999),1,0)</f>
        <v>0</v>
      </c>
      <c r="K154">
        <f ca="1">IF(AND(Colony!$D168&gt;plots!K$5,Colony!$D168&lt;9999999),1,0)</f>
        <v>0</v>
      </c>
      <c r="L154">
        <f ca="1">IF(AND(Colony!$D168&gt;plots!L$5,Colony!$D168&lt;9999999),1,0)</f>
        <v>0</v>
      </c>
      <c r="M154">
        <f ca="1">IF(AND(Colony!$D168&gt;plots!M$5,Colony!$D168&lt;9999999),1,0)</f>
        <v>0</v>
      </c>
      <c r="N154">
        <f ca="1">IF(AND(Colony!$D168&gt;plots!N$5,Colony!$D168&lt;9999999),1,0)</f>
        <v>0</v>
      </c>
      <c r="O154">
        <f ca="1">IF(AND(Colony!$D168&gt;plots!O$5,Colony!$D168&lt;9999999),1,0)</f>
        <v>0</v>
      </c>
      <c r="P154">
        <f ca="1">IF(AND(Colony!$D168&gt;plots!P$5,Colony!$D168&lt;9999999),1,0)</f>
        <v>0</v>
      </c>
      <c r="Q154">
        <f ca="1">IF(AND(Colony!$D168&gt;plots!Q$5,Colony!$D168&lt;9999999),1,0)</f>
        <v>0</v>
      </c>
      <c r="R154">
        <f ca="1">IF(AND(Colony!$D168&gt;plots!R$5,Colony!$D168&lt;9999999),1,0)</f>
        <v>1</v>
      </c>
      <c r="S154">
        <f ca="1">IF(AND(Colony!$D168&gt;plots!S$5,Colony!$D168&lt;9999999),1,0)</f>
        <v>1</v>
      </c>
      <c r="T154">
        <f ca="1">IF(AND(Colony!$D168&gt;plots!T$5,Colony!$D168&lt;9999999),1,0)</f>
        <v>1</v>
      </c>
      <c r="U154">
        <f ca="1">IF(AND(Colony!$D168&gt;plots!U$5,Colony!$D168&lt;9999999),1,0)</f>
        <v>1</v>
      </c>
      <c r="V154">
        <f ca="1">IF(AND(Colony!$D168&gt;plots!V$5,Colony!$D168&lt;9999999),1,0)</f>
        <v>1</v>
      </c>
      <c r="W154">
        <f ca="1">IF(AND(Colony!$D168&gt;plots!W$5,Colony!$D168&lt;9999999),1,0)</f>
        <v>1</v>
      </c>
      <c r="X154">
        <f ca="1">IF(AND(Colony!$D168&gt;plots!X$5,Colony!$D168&lt;9999999),1,0)</f>
        <v>1</v>
      </c>
      <c r="Y154">
        <f ca="1">IF(AND(Colony!$D168&gt;plots!Y$5,Colony!$D168&lt;9999999),1,0)</f>
        <v>1</v>
      </c>
      <c r="Z154">
        <f ca="1">IF(AND(Colony!$D168&gt;plots!Z$5,Colony!$D168&lt;9999999),1,0)</f>
        <v>1</v>
      </c>
      <c r="AA154">
        <f ca="1">IF(AND(Colony!$D168&gt;plots!AA$5,Colony!$D168&lt;9999999),1,0)</f>
        <v>1</v>
      </c>
      <c r="AB154">
        <f ca="1">IF(AND(Colony!$D168&gt;plots!AB$5,Colony!$D168&lt;9999999),1,0)</f>
        <v>1</v>
      </c>
    </row>
    <row r="155" spans="1:28" x14ac:dyDescent="0.25">
      <c r="A155" s="2">
        <f>Colony!B172</f>
        <v>42987</v>
      </c>
      <c r="B155" s="41" t="str">
        <f>IF(ISBLANK(Colony!G172),"",Colony!G172)</f>
        <v/>
      </c>
      <c r="H155">
        <f ca="1">IF(AND(Colony!$D169&gt;plots!H$5,Colony!$D169&lt;9999999),1,0)</f>
        <v>0</v>
      </c>
      <c r="I155">
        <f ca="1">IF(AND(Colony!$D169&gt;plots!I$5,Colony!$D169&lt;9999999),1,0)</f>
        <v>0</v>
      </c>
      <c r="J155">
        <f ca="1">IF(AND(Colony!$D169&gt;plots!J$5,Colony!$D169&lt;9999999),1,0)</f>
        <v>0</v>
      </c>
      <c r="K155">
        <f ca="1">IF(AND(Colony!$D169&gt;plots!K$5,Colony!$D169&lt;9999999),1,0)</f>
        <v>0</v>
      </c>
      <c r="L155">
        <f ca="1">IF(AND(Colony!$D169&gt;plots!L$5,Colony!$D169&lt;9999999),1,0)</f>
        <v>0</v>
      </c>
      <c r="M155">
        <f ca="1">IF(AND(Colony!$D169&gt;plots!M$5,Colony!$D169&lt;9999999),1,0)</f>
        <v>0</v>
      </c>
      <c r="N155">
        <f ca="1">IF(AND(Colony!$D169&gt;plots!N$5,Colony!$D169&lt;9999999),1,0)</f>
        <v>0</v>
      </c>
      <c r="O155">
        <f ca="1">IF(AND(Colony!$D169&gt;plots!O$5,Colony!$D169&lt;9999999),1,0)</f>
        <v>0</v>
      </c>
      <c r="P155">
        <f ca="1">IF(AND(Colony!$D169&gt;plots!P$5,Colony!$D169&lt;9999999),1,0)</f>
        <v>0</v>
      </c>
      <c r="Q155">
        <f ca="1">IF(AND(Colony!$D169&gt;plots!Q$5,Colony!$D169&lt;9999999),1,0)</f>
        <v>0</v>
      </c>
      <c r="R155">
        <f ca="1">IF(AND(Colony!$D169&gt;plots!R$5,Colony!$D169&lt;9999999),1,0)</f>
        <v>1</v>
      </c>
      <c r="S155">
        <f ca="1">IF(AND(Colony!$D169&gt;plots!S$5,Colony!$D169&lt;9999999),1,0)</f>
        <v>1</v>
      </c>
      <c r="T155">
        <f ca="1">IF(AND(Colony!$D169&gt;plots!T$5,Colony!$D169&lt;9999999),1,0)</f>
        <v>1</v>
      </c>
      <c r="U155">
        <f ca="1">IF(AND(Colony!$D169&gt;plots!U$5,Colony!$D169&lt;9999999),1,0)</f>
        <v>1</v>
      </c>
      <c r="V155">
        <f ca="1">IF(AND(Colony!$D169&gt;plots!V$5,Colony!$D169&lt;9999999),1,0)</f>
        <v>1</v>
      </c>
      <c r="W155">
        <f ca="1">IF(AND(Colony!$D169&gt;plots!W$5,Colony!$D169&lt;9999999),1,0)</f>
        <v>1</v>
      </c>
      <c r="X155">
        <f ca="1">IF(AND(Colony!$D169&gt;plots!X$5,Colony!$D169&lt;9999999),1,0)</f>
        <v>1</v>
      </c>
      <c r="Y155">
        <f ca="1">IF(AND(Colony!$D169&gt;plots!Y$5,Colony!$D169&lt;9999999),1,0)</f>
        <v>1</v>
      </c>
      <c r="Z155">
        <f ca="1">IF(AND(Colony!$D169&gt;plots!Z$5,Colony!$D169&lt;9999999),1,0)</f>
        <v>1</v>
      </c>
      <c r="AA155">
        <f ca="1">IF(AND(Colony!$D169&gt;plots!AA$5,Colony!$D169&lt;9999999),1,0)</f>
        <v>1</v>
      </c>
      <c r="AB155">
        <f ca="1">IF(AND(Colony!$D169&gt;plots!AB$5,Colony!$D169&lt;9999999),1,0)</f>
        <v>1</v>
      </c>
    </row>
    <row r="156" spans="1:28" x14ac:dyDescent="0.25">
      <c r="A156" s="2">
        <f>Colony!B173</f>
        <v>42987</v>
      </c>
      <c r="B156" s="41" t="str">
        <f>IF(ISBLANK(Colony!G173),"",Colony!G173)</f>
        <v/>
      </c>
      <c r="H156">
        <f ca="1">IF(AND(Colony!$D170&gt;plots!H$5,Colony!$D170&lt;9999999),1,0)</f>
        <v>0</v>
      </c>
      <c r="I156">
        <f ca="1">IF(AND(Colony!$D170&gt;plots!I$5,Colony!$D170&lt;9999999),1,0)</f>
        <v>0</v>
      </c>
      <c r="J156">
        <f ca="1">IF(AND(Colony!$D170&gt;plots!J$5,Colony!$D170&lt;9999999),1,0)</f>
        <v>0</v>
      </c>
      <c r="K156">
        <f ca="1">IF(AND(Colony!$D170&gt;plots!K$5,Colony!$D170&lt;9999999),1,0)</f>
        <v>0</v>
      </c>
      <c r="L156">
        <f ca="1">IF(AND(Colony!$D170&gt;plots!L$5,Colony!$D170&lt;9999999),1,0)</f>
        <v>0</v>
      </c>
      <c r="M156">
        <f ca="1">IF(AND(Colony!$D170&gt;plots!M$5,Colony!$D170&lt;9999999),1,0)</f>
        <v>0</v>
      </c>
      <c r="N156">
        <f ca="1">IF(AND(Colony!$D170&gt;plots!N$5,Colony!$D170&lt;9999999),1,0)</f>
        <v>0</v>
      </c>
      <c r="O156">
        <f ca="1">IF(AND(Colony!$D170&gt;plots!O$5,Colony!$D170&lt;9999999),1,0)</f>
        <v>0</v>
      </c>
      <c r="P156">
        <f ca="1">IF(AND(Colony!$D170&gt;plots!P$5,Colony!$D170&lt;9999999),1,0)</f>
        <v>0</v>
      </c>
      <c r="Q156">
        <f ca="1">IF(AND(Colony!$D170&gt;plots!Q$5,Colony!$D170&lt;9999999),1,0)</f>
        <v>0</v>
      </c>
      <c r="R156">
        <f ca="1">IF(AND(Colony!$D170&gt;plots!R$5,Colony!$D170&lt;9999999),1,0)</f>
        <v>1</v>
      </c>
      <c r="S156">
        <f ca="1">IF(AND(Colony!$D170&gt;plots!S$5,Colony!$D170&lt;9999999),1,0)</f>
        <v>1</v>
      </c>
      <c r="T156">
        <f ca="1">IF(AND(Colony!$D170&gt;plots!T$5,Colony!$D170&lt;9999999),1,0)</f>
        <v>1</v>
      </c>
      <c r="U156">
        <f ca="1">IF(AND(Colony!$D170&gt;plots!U$5,Colony!$D170&lt;9999999),1,0)</f>
        <v>1</v>
      </c>
      <c r="V156">
        <f ca="1">IF(AND(Colony!$D170&gt;plots!V$5,Colony!$D170&lt;9999999),1,0)</f>
        <v>1</v>
      </c>
      <c r="W156">
        <f ca="1">IF(AND(Colony!$D170&gt;plots!W$5,Colony!$D170&lt;9999999),1,0)</f>
        <v>1</v>
      </c>
      <c r="X156">
        <f ca="1">IF(AND(Colony!$D170&gt;plots!X$5,Colony!$D170&lt;9999999),1,0)</f>
        <v>1</v>
      </c>
      <c r="Y156">
        <f ca="1">IF(AND(Colony!$D170&gt;plots!Y$5,Colony!$D170&lt;9999999),1,0)</f>
        <v>1</v>
      </c>
      <c r="Z156">
        <f ca="1">IF(AND(Colony!$D170&gt;plots!Z$5,Colony!$D170&lt;9999999),1,0)</f>
        <v>1</v>
      </c>
      <c r="AA156">
        <f ca="1">IF(AND(Colony!$D170&gt;plots!AA$5,Colony!$D170&lt;9999999),1,0)</f>
        <v>1</v>
      </c>
      <c r="AB156">
        <f ca="1">IF(AND(Colony!$D170&gt;plots!AB$5,Colony!$D170&lt;9999999),1,0)</f>
        <v>1</v>
      </c>
    </row>
    <row r="157" spans="1:28" x14ac:dyDescent="0.25">
      <c r="A157" s="2">
        <f>Colony!B174</f>
        <v>42987</v>
      </c>
      <c r="B157" s="41" t="str">
        <f>IF(ISBLANK(Colony!G174),"",Colony!G174)</f>
        <v/>
      </c>
      <c r="H157">
        <f ca="1">IF(AND(Colony!$D171&gt;plots!H$5,Colony!$D171&lt;9999999),1,0)</f>
        <v>0</v>
      </c>
      <c r="I157">
        <f ca="1">IF(AND(Colony!$D171&gt;plots!I$5,Colony!$D171&lt;9999999),1,0)</f>
        <v>0</v>
      </c>
      <c r="J157">
        <f ca="1">IF(AND(Colony!$D171&gt;plots!J$5,Colony!$D171&lt;9999999),1,0)</f>
        <v>0</v>
      </c>
      <c r="K157">
        <f ca="1">IF(AND(Colony!$D171&gt;plots!K$5,Colony!$D171&lt;9999999),1,0)</f>
        <v>0</v>
      </c>
      <c r="L157">
        <f ca="1">IF(AND(Colony!$D171&gt;plots!L$5,Colony!$D171&lt;9999999),1,0)</f>
        <v>0</v>
      </c>
      <c r="M157">
        <f ca="1">IF(AND(Colony!$D171&gt;plots!M$5,Colony!$D171&lt;9999999),1,0)</f>
        <v>1</v>
      </c>
      <c r="N157">
        <f ca="1">IF(AND(Colony!$D171&gt;plots!N$5,Colony!$D171&lt;9999999),1,0)</f>
        <v>1</v>
      </c>
      <c r="O157">
        <f ca="1">IF(AND(Colony!$D171&gt;plots!O$5,Colony!$D171&lt;9999999),1,0)</f>
        <v>1</v>
      </c>
      <c r="P157">
        <f ca="1">IF(AND(Colony!$D171&gt;plots!P$5,Colony!$D171&lt;9999999),1,0)</f>
        <v>1</v>
      </c>
      <c r="Q157">
        <f ca="1">IF(AND(Colony!$D171&gt;plots!Q$5,Colony!$D171&lt;9999999),1,0)</f>
        <v>1</v>
      </c>
      <c r="R157">
        <f ca="1">IF(AND(Colony!$D171&gt;plots!R$5,Colony!$D171&lt;9999999),1,0)</f>
        <v>1</v>
      </c>
      <c r="S157">
        <f ca="1">IF(AND(Colony!$D171&gt;plots!S$5,Colony!$D171&lt;9999999),1,0)</f>
        <v>1</v>
      </c>
      <c r="T157">
        <f ca="1">IF(AND(Colony!$D171&gt;plots!T$5,Colony!$D171&lt;9999999),1,0)</f>
        <v>1</v>
      </c>
      <c r="U157">
        <f ca="1">IF(AND(Colony!$D171&gt;plots!U$5,Colony!$D171&lt;9999999),1,0)</f>
        <v>1</v>
      </c>
      <c r="V157">
        <f ca="1">IF(AND(Colony!$D171&gt;plots!V$5,Colony!$D171&lt;9999999),1,0)</f>
        <v>1</v>
      </c>
      <c r="W157">
        <f ca="1">IF(AND(Colony!$D171&gt;plots!W$5,Colony!$D171&lt;9999999),1,0)</f>
        <v>1</v>
      </c>
      <c r="X157">
        <f ca="1">IF(AND(Colony!$D171&gt;plots!X$5,Colony!$D171&lt;9999999),1,0)</f>
        <v>1</v>
      </c>
      <c r="Y157">
        <f ca="1">IF(AND(Colony!$D171&gt;plots!Y$5,Colony!$D171&lt;9999999),1,0)</f>
        <v>1</v>
      </c>
      <c r="Z157">
        <f ca="1">IF(AND(Colony!$D171&gt;plots!Z$5,Colony!$D171&lt;9999999),1,0)</f>
        <v>1</v>
      </c>
      <c r="AA157">
        <f ca="1">IF(AND(Colony!$D171&gt;plots!AA$5,Colony!$D171&lt;9999999),1,0)</f>
        <v>1</v>
      </c>
      <c r="AB157">
        <f ca="1">IF(AND(Colony!$D171&gt;plots!AB$5,Colony!$D171&lt;9999999),1,0)</f>
        <v>1</v>
      </c>
    </row>
    <row r="158" spans="1:28" x14ac:dyDescent="0.25">
      <c r="A158" s="2">
        <f>Colony!B175</f>
        <v>42987</v>
      </c>
      <c r="B158" s="41" t="str">
        <f>IF(ISBLANK(Colony!G175),"",Colony!G175)</f>
        <v/>
      </c>
      <c r="H158">
        <f ca="1">IF(AND(Colony!$D172&gt;plots!H$5,Colony!$D172&lt;9999999),1,0)</f>
        <v>0</v>
      </c>
      <c r="I158">
        <f ca="1">IF(AND(Colony!$D172&gt;plots!I$5,Colony!$D172&lt;9999999),1,0)</f>
        <v>0</v>
      </c>
      <c r="J158">
        <f ca="1">IF(AND(Colony!$D172&gt;plots!J$5,Colony!$D172&lt;9999999),1,0)</f>
        <v>0</v>
      </c>
      <c r="K158">
        <f ca="1">IF(AND(Colony!$D172&gt;plots!K$5,Colony!$D172&lt;9999999),1,0)</f>
        <v>0</v>
      </c>
      <c r="L158">
        <f ca="1">IF(AND(Colony!$D172&gt;plots!L$5,Colony!$D172&lt;9999999),1,0)</f>
        <v>0</v>
      </c>
      <c r="M158">
        <f ca="1">IF(AND(Colony!$D172&gt;plots!M$5,Colony!$D172&lt;9999999),1,0)</f>
        <v>1</v>
      </c>
      <c r="N158">
        <f ca="1">IF(AND(Colony!$D172&gt;plots!N$5,Colony!$D172&lt;9999999),1,0)</f>
        <v>1</v>
      </c>
      <c r="O158">
        <f ca="1">IF(AND(Colony!$D172&gt;plots!O$5,Colony!$D172&lt;9999999),1,0)</f>
        <v>1</v>
      </c>
      <c r="P158">
        <f ca="1">IF(AND(Colony!$D172&gt;plots!P$5,Colony!$D172&lt;9999999),1,0)</f>
        <v>1</v>
      </c>
      <c r="Q158">
        <f ca="1">IF(AND(Colony!$D172&gt;plots!Q$5,Colony!$D172&lt;9999999),1,0)</f>
        <v>1</v>
      </c>
      <c r="R158">
        <f ca="1">IF(AND(Colony!$D172&gt;plots!R$5,Colony!$D172&lt;9999999),1,0)</f>
        <v>1</v>
      </c>
      <c r="S158">
        <f ca="1">IF(AND(Colony!$D172&gt;plots!S$5,Colony!$D172&lt;9999999),1,0)</f>
        <v>1</v>
      </c>
      <c r="T158">
        <f ca="1">IF(AND(Colony!$D172&gt;plots!T$5,Colony!$D172&lt;9999999),1,0)</f>
        <v>1</v>
      </c>
      <c r="U158">
        <f ca="1">IF(AND(Colony!$D172&gt;plots!U$5,Colony!$D172&lt;9999999),1,0)</f>
        <v>1</v>
      </c>
      <c r="V158">
        <f ca="1">IF(AND(Colony!$D172&gt;plots!V$5,Colony!$D172&lt;9999999),1,0)</f>
        <v>1</v>
      </c>
      <c r="W158">
        <f ca="1">IF(AND(Colony!$D172&gt;plots!W$5,Colony!$D172&lt;9999999),1,0)</f>
        <v>1</v>
      </c>
      <c r="X158">
        <f ca="1">IF(AND(Colony!$D172&gt;plots!X$5,Colony!$D172&lt;9999999),1,0)</f>
        <v>1</v>
      </c>
      <c r="Y158">
        <f ca="1">IF(AND(Colony!$D172&gt;plots!Y$5,Colony!$D172&lt;9999999),1,0)</f>
        <v>1</v>
      </c>
      <c r="Z158">
        <f ca="1">IF(AND(Colony!$D172&gt;plots!Z$5,Colony!$D172&lt;9999999),1,0)</f>
        <v>1</v>
      </c>
      <c r="AA158">
        <f ca="1">IF(AND(Colony!$D172&gt;plots!AA$5,Colony!$D172&lt;9999999),1,0)</f>
        <v>1</v>
      </c>
      <c r="AB158">
        <f ca="1">IF(AND(Colony!$D172&gt;plots!AB$5,Colony!$D172&lt;9999999),1,0)</f>
        <v>1</v>
      </c>
    </row>
    <row r="159" spans="1:28" x14ac:dyDescent="0.25">
      <c r="A159" s="2">
        <f>Colony!B176</f>
        <v>43001</v>
      </c>
      <c r="B159" s="41" t="str">
        <f>IF(ISBLANK(Colony!G176),"",Colony!G176)</f>
        <v/>
      </c>
      <c r="H159">
        <f ca="1">IF(AND(Colony!$D173&gt;plots!H$5,Colony!$D173&lt;9999999),1,0)</f>
        <v>0</v>
      </c>
      <c r="I159">
        <f ca="1">IF(AND(Colony!$D173&gt;plots!I$5,Colony!$D173&lt;9999999),1,0)</f>
        <v>0</v>
      </c>
      <c r="J159">
        <f ca="1">IF(AND(Colony!$D173&gt;plots!J$5,Colony!$D173&lt;9999999),1,0)</f>
        <v>0</v>
      </c>
      <c r="K159">
        <f ca="1">IF(AND(Colony!$D173&gt;plots!K$5,Colony!$D173&lt;9999999),1,0)</f>
        <v>0</v>
      </c>
      <c r="L159">
        <f ca="1">IF(AND(Colony!$D173&gt;plots!L$5,Colony!$D173&lt;9999999),1,0)</f>
        <v>0</v>
      </c>
      <c r="M159">
        <f ca="1">IF(AND(Colony!$D173&gt;plots!M$5,Colony!$D173&lt;9999999),1,0)</f>
        <v>1</v>
      </c>
      <c r="N159">
        <f ca="1">IF(AND(Colony!$D173&gt;plots!N$5,Colony!$D173&lt;9999999),1,0)</f>
        <v>1</v>
      </c>
      <c r="O159">
        <f ca="1">IF(AND(Colony!$D173&gt;plots!O$5,Colony!$D173&lt;9999999),1,0)</f>
        <v>1</v>
      </c>
      <c r="P159">
        <f ca="1">IF(AND(Colony!$D173&gt;plots!P$5,Colony!$D173&lt;9999999),1,0)</f>
        <v>1</v>
      </c>
      <c r="Q159">
        <f ca="1">IF(AND(Colony!$D173&gt;plots!Q$5,Colony!$D173&lt;9999999),1,0)</f>
        <v>1</v>
      </c>
      <c r="R159">
        <f ca="1">IF(AND(Colony!$D173&gt;plots!R$5,Colony!$D173&lt;9999999),1,0)</f>
        <v>1</v>
      </c>
      <c r="S159">
        <f ca="1">IF(AND(Colony!$D173&gt;plots!S$5,Colony!$D173&lt;9999999),1,0)</f>
        <v>1</v>
      </c>
      <c r="T159">
        <f ca="1">IF(AND(Colony!$D173&gt;plots!T$5,Colony!$D173&lt;9999999),1,0)</f>
        <v>1</v>
      </c>
      <c r="U159">
        <f ca="1">IF(AND(Colony!$D173&gt;plots!U$5,Colony!$D173&lt;9999999),1,0)</f>
        <v>1</v>
      </c>
      <c r="V159">
        <f ca="1">IF(AND(Colony!$D173&gt;plots!V$5,Colony!$D173&lt;9999999),1,0)</f>
        <v>1</v>
      </c>
      <c r="W159">
        <f ca="1">IF(AND(Colony!$D173&gt;plots!W$5,Colony!$D173&lt;9999999),1,0)</f>
        <v>1</v>
      </c>
      <c r="X159">
        <f ca="1">IF(AND(Colony!$D173&gt;plots!X$5,Colony!$D173&lt;9999999),1,0)</f>
        <v>1</v>
      </c>
      <c r="Y159">
        <f ca="1">IF(AND(Colony!$D173&gt;plots!Y$5,Colony!$D173&lt;9999999),1,0)</f>
        <v>1</v>
      </c>
      <c r="Z159">
        <f ca="1">IF(AND(Colony!$D173&gt;plots!Z$5,Colony!$D173&lt;9999999),1,0)</f>
        <v>1</v>
      </c>
      <c r="AA159">
        <f ca="1">IF(AND(Colony!$D173&gt;plots!AA$5,Colony!$D173&lt;9999999),1,0)</f>
        <v>1</v>
      </c>
      <c r="AB159">
        <f ca="1">IF(AND(Colony!$D173&gt;plots!AB$5,Colony!$D173&lt;9999999),1,0)</f>
        <v>1</v>
      </c>
    </row>
    <row r="160" spans="1:28" x14ac:dyDescent="0.25">
      <c r="A160" s="2">
        <f>Colony!B177</f>
        <v>43001</v>
      </c>
      <c r="B160" s="41" t="str">
        <f>IF(ISBLANK(Colony!G177),"",Colony!G177)</f>
        <v/>
      </c>
      <c r="H160">
        <f ca="1">IF(AND(Colony!$D174&gt;plots!H$5,Colony!$D174&lt;9999999),1,0)</f>
        <v>0</v>
      </c>
      <c r="I160">
        <f ca="1">IF(AND(Colony!$D174&gt;plots!I$5,Colony!$D174&lt;9999999),1,0)</f>
        <v>0</v>
      </c>
      <c r="J160">
        <f ca="1">IF(AND(Colony!$D174&gt;plots!J$5,Colony!$D174&lt;9999999),1,0)</f>
        <v>0</v>
      </c>
      <c r="K160">
        <f ca="1">IF(AND(Colony!$D174&gt;plots!K$5,Colony!$D174&lt;9999999),1,0)</f>
        <v>0</v>
      </c>
      <c r="L160">
        <f ca="1">IF(AND(Colony!$D174&gt;plots!L$5,Colony!$D174&lt;9999999),1,0)</f>
        <v>0</v>
      </c>
      <c r="M160">
        <f ca="1">IF(AND(Colony!$D174&gt;plots!M$5,Colony!$D174&lt;9999999),1,0)</f>
        <v>1</v>
      </c>
      <c r="N160">
        <f ca="1">IF(AND(Colony!$D174&gt;plots!N$5,Colony!$D174&lt;9999999),1,0)</f>
        <v>1</v>
      </c>
      <c r="O160">
        <f ca="1">IF(AND(Colony!$D174&gt;plots!O$5,Colony!$D174&lt;9999999),1,0)</f>
        <v>1</v>
      </c>
      <c r="P160">
        <f ca="1">IF(AND(Colony!$D174&gt;plots!P$5,Colony!$D174&lt;9999999),1,0)</f>
        <v>1</v>
      </c>
      <c r="Q160">
        <f ca="1">IF(AND(Colony!$D174&gt;plots!Q$5,Colony!$D174&lt;9999999),1,0)</f>
        <v>1</v>
      </c>
      <c r="R160">
        <f ca="1">IF(AND(Colony!$D174&gt;plots!R$5,Colony!$D174&lt;9999999),1,0)</f>
        <v>1</v>
      </c>
      <c r="S160">
        <f ca="1">IF(AND(Colony!$D174&gt;plots!S$5,Colony!$D174&lt;9999999),1,0)</f>
        <v>1</v>
      </c>
      <c r="T160">
        <f ca="1">IF(AND(Colony!$D174&gt;plots!T$5,Colony!$D174&lt;9999999),1,0)</f>
        <v>1</v>
      </c>
      <c r="U160">
        <f ca="1">IF(AND(Colony!$D174&gt;plots!U$5,Colony!$D174&lt;9999999),1,0)</f>
        <v>1</v>
      </c>
      <c r="V160">
        <f ca="1">IF(AND(Colony!$D174&gt;plots!V$5,Colony!$D174&lt;9999999),1,0)</f>
        <v>1</v>
      </c>
      <c r="W160">
        <f ca="1">IF(AND(Colony!$D174&gt;plots!W$5,Colony!$D174&lt;9999999),1,0)</f>
        <v>1</v>
      </c>
      <c r="X160">
        <f ca="1">IF(AND(Colony!$D174&gt;plots!X$5,Colony!$D174&lt;9999999),1,0)</f>
        <v>1</v>
      </c>
      <c r="Y160">
        <f ca="1">IF(AND(Colony!$D174&gt;plots!Y$5,Colony!$D174&lt;9999999),1,0)</f>
        <v>1</v>
      </c>
      <c r="Z160">
        <f ca="1">IF(AND(Colony!$D174&gt;plots!Z$5,Colony!$D174&lt;9999999),1,0)</f>
        <v>1</v>
      </c>
      <c r="AA160">
        <f ca="1">IF(AND(Colony!$D174&gt;plots!AA$5,Colony!$D174&lt;9999999),1,0)</f>
        <v>1</v>
      </c>
      <c r="AB160">
        <f ca="1">IF(AND(Colony!$D174&gt;plots!AB$5,Colony!$D174&lt;9999999),1,0)</f>
        <v>1</v>
      </c>
    </row>
    <row r="161" spans="1:28" x14ac:dyDescent="0.25">
      <c r="A161" s="2">
        <f>Colony!B178</f>
        <v>43001</v>
      </c>
      <c r="B161" s="41" t="str">
        <f>IF(ISBLANK(Colony!G178),"",Colony!G178)</f>
        <v/>
      </c>
      <c r="H161">
        <f ca="1">IF(AND(Colony!$D175&gt;plots!H$5,Colony!$D175&lt;9999999),1,0)</f>
        <v>0</v>
      </c>
      <c r="I161">
        <f ca="1">IF(AND(Colony!$D175&gt;plots!I$5,Colony!$D175&lt;9999999),1,0)</f>
        <v>0</v>
      </c>
      <c r="J161">
        <f ca="1">IF(AND(Colony!$D175&gt;plots!J$5,Colony!$D175&lt;9999999),1,0)</f>
        <v>0</v>
      </c>
      <c r="K161">
        <f ca="1">IF(AND(Colony!$D175&gt;plots!K$5,Colony!$D175&lt;9999999),1,0)</f>
        <v>0</v>
      </c>
      <c r="L161">
        <f ca="1">IF(AND(Colony!$D175&gt;plots!L$5,Colony!$D175&lt;9999999),1,0)</f>
        <v>0</v>
      </c>
      <c r="M161">
        <f ca="1">IF(AND(Colony!$D175&gt;plots!M$5,Colony!$D175&lt;9999999),1,0)</f>
        <v>1</v>
      </c>
      <c r="N161">
        <f ca="1">IF(AND(Colony!$D175&gt;plots!N$5,Colony!$D175&lt;9999999),1,0)</f>
        <v>1</v>
      </c>
      <c r="O161">
        <f ca="1">IF(AND(Colony!$D175&gt;plots!O$5,Colony!$D175&lt;9999999),1,0)</f>
        <v>1</v>
      </c>
      <c r="P161">
        <f ca="1">IF(AND(Colony!$D175&gt;plots!P$5,Colony!$D175&lt;9999999),1,0)</f>
        <v>1</v>
      </c>
      <c r="Q161">
        <f ca="1">IF(AND(Colony!$D175&gt;plots!Q$5,Colony!$D175&lt;9999999),1,0)</f>
        <v>1</v>
      </c>
      <c r="R161">
        <f ca="1">IF(AND(Colony!$D175&gt;plots!R$5,Colony!$D175&lt;9999999),1,0)</f>
        <v>1</v>
      </c>
      <c r="S161">
        <f ca="1">IF(AND(Colony!$D175&gt;plots!S$5,Colony!$D175&lt;9999999),1,0)</f>
        <v>1</v>
      </c>
      <c r="T161">
        <f ca="1">IF(AND(Colony!$D175&gt;plots!T$5,Colony!$D175&lt;9999999),1,0)</f>
        <v>1</v>
      </c>
      <c r="U161">
        <f ca="1">IF(AND(Colony!$D175&gt;plots!U$5,Colony!$D175&lt;9999999),1,0)</f>
        <v>1</v>
      </c>
      <c r="V161">
        <f ca="1">IF(AND(Colony!$D175&gt;plots!V$5,Colony!$D175&lt;9999999),1,0)</f>
        <v>1</v>
      </c>
      <c r="W161">
        <f ca="1">IF(AND(Colony!$D175&gt;plots!W$5,Colony!$D175&lt;9999999),1,0)</f>
        <v>1</v>
      </c>
      <c r="X161">
        <f ca="1">IF(AND(Colony!$D175&gt;plots!X$5,Colony!$D175&lt;9999999),1,0)</f>
        <v>1</v>
      </c>
      <c r="Y161">
        <f ca="1">IF(AND(Colony!$D175&gt;plots!Y$5,Colony!$D175&lt;9999999),1,0)</f>
        <v>1</v>
      </c>
      <c r="Z161">
        <f ca="1">IF(AND(Colony!$D175&gt;plots!Z$5,Colony!$D175&lt;9999999),1,0)</f>
        <v>1</v>
      </c>
      <c r="AA161">
        <f ca="1">IF(AND(Colony!$D175&gt;plots!AA$5,Colony!$D175&lt;9999999),1,0)</f>
        <v>1</v>
      </c>
      <c r="AB161">
        <f ca="1">IF(AND(Colony!$D175&gt;plots!AB$5,Colony!$D175&lt;9999999),1,0)</f>
        <v>1</v>
      </c>
    </row>
    <row r="162" spans="1:28" x14ac:dyDescent="0.25">
      <c r="A162" s="2">
        <f>Colony!B179</f>
        <v>43001</v>
      </c>
      <c r="B162" s="41" t="str">
        <f>IF(ISBLANK(Colony!G179),"",Colony!G179)</f>
        <v/>
      </c>
      <c r="H162">
        <f ca="1">IF(AND(Colony!$D176&gt;plots!H$5,Colony!$D176&lt;9999999),1,0)</f>
        <v>0</v>
      </c>
      <c r="I162">
        <f ca="1">IF(AND(Colony!$D176&gt;plots!I$5,Colony!$D176&lt;9999999),1,0)</f>
        <v>0</v>
      </c>
      <c r="J162">
        <f ca="1">IF(AND(Colony!$D176&gt;plots!J$5,Colony!$D176&lt;9999999),1,0)</f>
        <v>1</v>
      </c>
      <c r="K162">
        <f ca="1">IF(AND(Colony!$D176&gt;plots!K$5,Colony!$D176&lt;9999999),1,0)</f>
        <v>1</v>
      </c>
      <c r="L162">
        <f ca="1">IF(AND(Colony!$D176&gt;plots!L$5,Colony!$D176&lt;9999999),1,0)</f>
        <v>1</v>
      </c>
      <c r="M162">
        <f ca="1">IF(AND(Colony!$D176&gt;plots!M$5,Colony!$D176&lt;9999999),1,0)</f>
        <v>1</v>
      </c>
      <c r="N162">
        <f ca="1">IF(AND(Colony!$D176&gt;plots!N$5,Colony!$D176&lt;9999999),1,0)</f>
        <v>1</v>
      </c>
      <c r="O162">
        <f ca="1">IF(AND(Colony!$D176&gt;plots!O$5,Colony!$D176&lt;9999999),1,0)</f>
        <v>1</v>
      </c>
      <c r="P162">
        <f ca="1">IF(AND(Colony!$D176&gt;plots!P$5,Colony!$D176&lt;9999999),1,0)</f>
        <v>1</v>
      </c>
      <c r="Q162">
        <f ca="1">IF(AND(Colony!$D176&gt;plots!Q$5,Colony!$D176&lt;9999999),1,0)</f>
        <v>1</v>
      </c>
      <c r="R162">
        <f ca="1">IF(AND(Colony!$D176&gt;plots!R$5,Colony!$D176&lt;9999999),1,0)</f>
        <v>1</v>
      </c>
      <c r="S162">
        <f ca="1">IF(AND(Colony!$D176&gt;plots!S$5,Colony!$D176&lt;9999999),1,0)</f>
        <v>1</v>
      </c>
      <c r="T162">
        <f ca="1">IF(AND(Colony!$D176&gt;plots!T$5,Colony!$D176&lt;9999999),1,0)</f>
        <v>1</v>
      </c>
      <c r="U162">
        <f ca="1">IF(AND(Colony!$D176&gt;plots!U$5,Colony!$D176&lt;9999999),1,0)</f>
        <v>1</v>
      </c>
      <c r="V162">
        <f ca="1">IF(AND(Colony!$D176&gt;plots!V$5,Colony!$D176&lt;9999999),1,0)</f>
        <v>1</v>
      </c>
      <c r="W162">
        <f ca="1">IF(AND(Colony!$D176&gt;plots!W$5,Colony!$D176&lt;9999999),1,0)</f>
        <v>1</v>
      </c>
      <c r="X162">
        <f ca="1">IF(AND(Colony!$D176&gt;plots!X$5,Colony!$D176&lt;9999999),1,0)</f>
        <v>1</v>
      </c>
      <c r="Y162">
        <f ca="1">IF(AND(Colony!$D176&gt;plots!Y$5,Colony!$D176&lt;9999999),1,0)</f>
        <v>1</v>
      </c>
      <c r="Z162">
        <f ca="1">IF(AND(Colony!$D176&gt;plots!Z$5,Colony!$D176&lt;9999999),1,0)</f>
        <v>1</v>
      </c>
      <c r="AA162">
        <f ca="1">IF(AND(Colony!$D176&gt;plots!AA$5,Colony!$D176&lt;9999999),1,0)</f>
        <v>1</v>
      </c>
      <c r="AB162">
        <f ca="1">IF(AND(Colony!$D176&gt;plots!AB$5,Colony!$D176&lt;9999999),1,0)</f>
        <v>1</v>
      </c>
    </row>
    <row r="163" spans="1:28" x14ac:dyDescent="0.25">
      <c r="A163" s="2" t="str">
        <f>Colony!B180</f>
        <v/>
      </c>
      <c r="B163" s="41" t="str">
        <f>IF(ISBLANK(Colony!G180),"",Colony!G180)</f>
        <v/>
      </c>
      <c r="H163">
        <f ca="1">IF(AND(Colony!$D177&gt;plots!H$5,Colony!$D177&lt;9999999),1,0)</f>
        <v>0</v>
      </c>
      <c r="I163">
        <f ca="1">IF(AND(Colony!$D177&gt;plots!I$5,Colony!$D177&lt;9999999),1,0)</f>
        <v>0</v>
      </c>
      <c r="J163">
        <f ca="1">IF(AND(Colony!$D177&gt;plots!J$5,Colony!$D177&lt;9999999),1,0)</f>
        <v>1</v>
      </c>
      <c r="K163">
        <f ca="1">IF(AND(Colony!$D177&gt;plots!K$5,Colony!$D177&lt;9999999),1,0)</f>
        <v>1</v>
      </c>
      <c r="L163">
        <f ca="1">IF(AND(Colony!$D177&gt;plots!L$5,Colony!$D177&lt;9999999),1,0)</f>
        <v>1</v>
      </c>
      <c r="M163">
        <f ca="1">IF(AND(Colony!$D177&gt;plots!M$5,Colony!$D177&lt;9999999),1,0)</f>
        <v>1</v>
      </c>
      <c r="N163">
        <f ca="1">IF(AND(Colony!$D177&gt;plots!N$5,Colony!$D177&lt;9999999),1,0)</f>
        <v>1</v>
      </c>
      <c r="O163">
        <f ca="1">IF(AND(Colony!$D177&gt;plots!O$5,Colony!$D177&lt;9999999),1,0)</f>
        <v>1</v>
      </c>
      <c r="P163">
        <f ca="1">IF(AND(Colony!$D177&gt;plots!P$5,Colony!$D177&lt;9999999),1,0)</f>
        <v>1</v>
      </c>
      <c r="Q163">
        <f ca="1">IF(AND(Colony!$D177&gt;plots!Q$5,Colony!$D177&lt;9999999),1,0)</f>
        <v>1</v>
      </c>
      <c r="R163">
        <f ca="1">IF(AND(Colony!$D177&gt;plots!R$5,Colony!$D177&lt;9999999),1,0)</f>
        <v>1</v>
      </c>
      <c r="S163">
        <f ca="1">IF(AND(Colony!$D177&gt;plots!S$5,Colony!$D177&lt;9999999),1,0)</f>
        <v>1</v>
      </c>
      <c r="T163">
        <f ca="1">IF(AND(Colony!$D177&gt;plots!T$5,Colony!$D177&lt;9999999),1,0)</f>
        <v>1</v>
      </c>
      <c r="U163">
        <f ca="1">IF(AND(Colony!$D177&gt;plots!U$5,Colony!$D177&lt;9999999),1,0)</f>
        <v>1</v>
      </c>
      <c r="V163">
        <f ca="1">IF(AND(Colony!$D177&gt;plots!V$5,Colony!$D177&lt;9999999),1,0)</f>
        <v>1</v>
      </c>
      <c r="W163">
        <f ca="1">IF(AND(Colony!$D177&gt;plots!W$5,Colony!$D177&lt;9999999),1,0)</f>
        <v>1</v>
      </c>
      <c r="X163">
        <f ca="1">IF(AND(Colony!$D177&gt;plots!X$5,Colony!$D177&lt;9999999),1,0)</f>
        <v>1</v>
      </c>
      <c r="Y163">
        <f ca="1">IF(AND(Colony!$D177&gt;plots!Y$5,Colony!$D177&lt;9999999),1,0)</f>
        <v>1</v>
      </c>
      <c r="Z163">
        <f ca="1">IF(AND(Colony!$D177&gt;plots!Z$5,Colony!$D177&lt;9999999),1,0)</f>
        <v>1</v>
      </c>
      <c r="AA163">
        <f ca="1">IF(AND(Colony!$D177&gt;plots!AA$5,Colony!$D177&lt;9999999),1,0)</f>
        <v>1</v>
      </c>
      <c r="AB163">
        <f ca="1">IF(AND(Colony!$D177&gt;plots!AB$5,Colony!$D177&lt;9999999),1,0)</f>
        <v>1</v>
      </c>
    </row>
    <row r="164" spans="1:28" x14ac:dyDescent="0.25">
      <c r="A164" s="2" t="str">
        <f>Colony!B181</f>
        <v/>
      </c>
      <c r="B164" s="41" t="str">
        <f>IF(ISBLANK(Colony!G181),"",Colony!G181)</f>
        <v/>
      </c>
      <c r="H164">
        <f ca="1">IF(AND(Colony!$D178&gt;plots!H$5,Colony!$D178&lt;9999999),1,0)</f>
        <v>0</v>
      </c>
      <c r="I164">
        <f ca="1">IF(AND(Colony!$D178&gt;plots!I$5,Colony!$D178&lt;9999999),1,0)</f>
        <v>0</v>
      </c>
      <c r="J164">
        <f ca="1">IF(AND(Colony!$D178&gt;plots!J$5,Colony!$D178&lt;9999999),1,0)</f>
        <v>1</v>
      </c>
      <c r="K164">
        <f ca="1">IF(AND(Colony!$D178&gt;plots!K$5,Colony!$D178&lt;9999999),1,0)</f>
        <v>1</v>
      </c>
      <c r="L164">
        <f ca="1">IF(AND(Colony!$D178&gt;plots!L$5,Colony!$D178&lt;9999999),1,0)</f>
        <v>1</v>
      </c>
      <c r="M164">
        <f ca="1">IF(AND(Colony!$D178&gt;plots!M$5,Colony!$D178&lt;9999999),1,0)</f>
        <v>1</v>
      </c>
      <c r="N164">
        <f ca="1">IF(AND(Colony!$D178&gt;plots!N$5,Colony!$D178&lt;9999999),1,0)</f>
        <v>1</v>
      </c>
      <c r="O164">
        <f ca="1">IF(AND(Colony!$D178&gt;plots!O$5,Colony!$D178&lt;9999999),1,0)</f>
        <v>1</v>
      </c>
      <c r="P164">
        <f ca="1">IF(AND(Colony!$D178&gt;plots!P$5,Colony!$D178&lt;9999999),1,0)</f>
        <v>1</v>
      </c>
      <c r="Q164">
        <f ca="1">IF(AND(Colony!$D178&gt;plots!Q$5,Colony!$D178&lt;9999999),1,0)</f>
        <v>1</v>
      </c>
      <c r="R164">
        <f ca="1">IF(AND(Colony!$D178&gt;plots!R$5,Colony!$D178&lt;9999999),1,0)</f>
        <v>1</v>
      </c>
      <c r="S164">
        <f ca="1">IF(AND(Colony!$D178&gt;plots!S$5,Colony!$D178&lt;9999999),1,0)</f>
        <v>1</v>
      </c>
      <c r="T164">
        <f ca="1">IF(AND(Colony!$D178&gt;plots!T$5,Colony!$D178&lt;9999999),1,0)</f>
        <v>1</v>
      </c>
      <c r="U164">
        <f ca="1">IF(AND(Colony!$D178&gt;plots!U$5,Colony!$D178&lt;9999999),1,0)</f>
        <v>1</v>
      </c>
      <c r="V164">
        <f ca="1">IF(AND(Colony!$D178&gt;plots!V$5,Colony!$D178&lt;9999999),1,0)</f>
        <v>1</v>
      </c>
      <c r="W164">
        <f ca="1">IF(AND(Colony!$D178&gt;plots!W$5,Colony!$D178&lt;9999999),1,0)</f>
        <v>1</v>
      </c>
      <c r="X164">
        <f ca="1">IF(AND(Colony!$D178&gt;plots!X$5,Colony!$D178&lt;9999999),1,0)</f>
        <v>1</v>
      </c>
      <c r="Y164">
        <f ca="1">IF(AND(Colony!$D178&gt;plots!Y$5,Colony!$D178&lt;9999999),1,0)</f>
        <v>1</v>
      </c>
      <c r="Z164">
        <f ca="1">IF(AND(Colony!$D178&gt;plots!Z$5,Colony!$D178&lt;9999999),1,0)</f>
        <v>1</v>
      </c>
      <c r="AA164">
        <f ca="1">IF(AND(Colony!$D178&gt;plots!AA$5,Colony!$D178&lt;9999999),1,0)</f>
        <v>1</v>
      </c>
      <c r="AB164">
        <f ca="1">IF(AND(Colony!$D178&gt;plots!AB$5,Colony!$D178&lt;9999999),1,0)</f>
        <v>1</v>
      </c>
    </row>
    <row r="165" spans="1:28" x14ac:dyDescent="0.25">
      <c r="A165" s="2" t="str">
        <f>Colony!B182</f>
        <v/>
      </c>
      <c r="B165" s="41" t="str">
        <f>IF(ISBLANK(Colony!G182),"",Colony!G182)</f>
        <v/>
      </c>
      <c r="H165">
        <f ca="1">IF(AND(Colony!$D179&gt;plots!H$5,Colony!$D179&lt;9999999),1,0)</f>
        <v>0</v>
      </c>
      <c r="I165">
        <f ca="1">IF(AND(Colony!$D179&gt;plots!I$5,Colony!$D179&lt;9999999),1,0)</f>
        <v>0</v>
      </c>
      <c r="J165">
        <f ca="1">IF(AND(Colony!$D179&gt;plots!J$5,Colony!$D179&lt;9999999),1,0)</f>
        <v>1</v>
      </c>
      <c r="K165">
        <f ca="1">IF(AND(Colony!$D179&gt;plots!K$5,Colony!$D179&lt;9999999),1,0)</f>
        <v>1</v>
      </c>
      <c r="L165">
        <f ca="1">IF(AND(Colony!$D179&gt;plots!L$5,Colony!$D179&lt;9999999),1,0)</f>
        <v>1</v>
      </c>
      <c r="M165">
        <f ca="1">IF(AND(Colony!$D179&gt;plots!M$5,Colony!$D179&lt;9999999),1,0)</f>
        <v>1</v>
      </c>
      <c r="N165">
        <f ca="1">IF(AND(Colony!$D179&gt;plots!N$5,Colony!$D179&lt;9999999),1,0)</f>
        <v>1</v>
      </c>
      <c r="O165">
        <f ca="1">IF(AND(Colony!$D179&gt;plots!O$5,Colony!$D179&lt;9999999),1,0)</f>
        <v>1</v>
      </c>
      <c r="P165">
        <f ca="1">IF(AND(Colony!$D179&gt;plots!P$5,Colony!$D179&lt;9999999),1,0)</f>
        <v>1</v>
      </c>
      <c r="Q165">
        <f ca="1">IF(AND(Colony!$D179&gt;plots!Q$5,Colony!$D179&lt;9999999),1,0)</f>
        <v>1</v>
      </c>
      <c r="R165">
        <f ca="1">IF(AND(Colony!$D179&gt;plots!R$5,Colony!$D179&lt;9999999),1,0)</f>
        <v>1</v>
      </c>
      <c r="S165">
        <f ca="1">IF(AND(Colony!$D179&gt;plots!S$5,Colony!$D179&lt;9999999),1,0)</f>
        <v>1</v>
      </c>
      <c r="T165">
        <f ca="1">IF(AND(Colony!$D179&gt;plots!T$5,Colony!$D179&lt;9999999),1,0)</f>
        <v>1</v>
      </c>
      <c r="U165">
        <f ca="1">IF(AND(Colony!$D179&gt;plots!U$5,Colony!$D179&lt;9999999),1,0)</f>
        <v>1</v>
      </c>
      <c r="V165">
        <f ca="1">IF(AND(Colony!$D179&gt;plots!V$5,Colony!$D179&lt;9999999),1,0)</f>
        <v>1</v>
      </c>
      <c r="W165">
        <f ca="1">IF(AND(Colony!$D179&gt;plots!W$5,Colony!$D179&lt;9999999),1,0)</f>
        <v>1</v>
      </c>
      <c r="X165">
        <f ca="1">IF(AND(Colony!$D179&gt;plots!X$5,Colony!$D179&lt;9999999),1,0)</f>
        <v>1</v>
      </c>
      <c r="Y165">
        <f ca="1">IF(AND(Colony!$D179&gt;plots!Y$5,Colony!$D179&lt;9999999),1,0)</f>
        <v>1</v>
      </c>
      <c r="Z165">
        <f ca="1">IF(AND(Colony!$D179&gt;plots!Z$5,Colony!$D179&lt;9999999),1,0)</f>
        <v>1</v>
      </c>
      <c r="AA165">
        <f ca="1">IF(AND(Colony!$D179&gt;plots!AA$5,Colony!$D179&lt;9999999),1,0)</f>
        <v>1</v>
      </c>
      <c r="AB165">
        <f ca="1">IF(AND(Colony!$D179&gt;plots!AB$5,Colony!$D179&lt;9999999),1,0)</f>
        <v>1</v>
      </c>
    </row>
    <row r="166" spans="1:28" x14ac:dyDescent="0.25">
      <c r="A166" s="2" t="str">
        <f>Colony!B183</f>
        <v/>
      </c>
      <c r="B166" s="41" t="str">
        <f>IF(ISBLANK(Colony!G183),"",Colony!G183)</f>
        <v/>
      </c>
      <c r="H166">
        <f ca="1">IF(AND(Colony!$D180&gt;plots!H$5,Colony!$D180&lt;9999999),1,0)</f>
        <v>0</v>
      </c>
      <c r="I166">
        <f ca="1">IF(AND(Colony!$D180&gt;plots!I$5,Colony!$D180&lt;9999999),1,0)</f>
        <v>0</v>
      </c>
      <c r="J166">
        <f ca="1">IF(AND(Colony!$D180&gt;plots!J$5,Colony!$D180&lt;9999999),1,0)</f>
        <v>0</v>
      </c>
      <c r="K166">
        <f ca="1">IF(AND(Colony!$D180&gt;plots!K$5,Colony!$D180&lt;9999999),1,0)</f>
        <v>0</v>
      </c>
      <c r="L166">
        <f ca="1">IF(AND(Colony!$D180&gt;plots!L$5,Colony!$D180&lt;9999999),1,0)</f>
        <v>0</v>
      </c>
      <c r="M166">
        <f ca="1">IF(AND(Colony!$D180&gt;plots!M$5,Colony!$D180&lt;9999999),1,0)</f>
        <v>0</v>
      </c>
      <c r="N166">
        <f ca="1">IF(AND(Colony!$D180&gt;plots!N$5,Colony!$D180&lt;9999999),1,0)</f>
        <v>0</v>
      </c>
      <c r="O166">
        <f ca="1">IF(AND(Colony!$D180&gt;plots!O$5,Colony!$D180&lt;9999999),1,0)</f>
        <v>0</v>
      </c>
      <c r="P166">
        <f ca="1">IF(AND(Colony!$D180&gt;plots!P$5,Colony!$D180&lt;9999999),1,0)</f>
        <v>0</v>
      </c>
      <c r="Q166">
        <f ca="1">IF(AND(Colony!$D180&gt;plots!Q$5,Colony!$D180&lt;9999999),1,0)</f>
        <v>0</v>
      </c>
      <c r="R166">
        <f ca="1">IF(AND(Colony!$D180&gt;plots!R$5,Colony!$D180&lt;9999999),1,0)</f>
        <v>0</v>
      </c>
      <c r="S166">
        <f ca="1">IF(AND(Colony!$D180&gt;plots!S$5,Colony!$D180&lt;9999999),1,0)</f>
        <v>0</v>
      </c>
      <c r="T166">
        <f ca="1">IF(AND(Colony!$D180&gt;plots!T$5,Colony!$D180&lt;9999999),1,0)</f>
        <v>0</v>
      </c>
      <c r="U166">
        <f ca="1">IF(AND(Colony!$D180&gt;plots!U$5,Colony!$D180&lt;9999999),1,0)</f>
        <v>0</v>
      </c>
      <c r="V166">
        <f ca="1">IF(AND(Colony!$D180&gt;plots!V$5,Colony!$D180&lt;9999999),1,0)</f>
        <v>0</v>
      </c>
      <c r="W166">
        <f ca="1">IF(AND(Colony!$D180&gt;plots!W$5,Colony!$D180&lt;9999999),1,0)</f>
        <v>0</v>
      </c>
      <c r="X166">
        <f ca="1">IF(AND(Colony!$D180&gt;plots!X$5,Colony!$D180&lt;9999999),1,0)</f>
        <v>0</v>
      </c>
      <c r="Y166">
        <f ca="1">IF(AND(Colony!$D180&gt;plots!Y$5,Colony!$D180&lt;9999999),1,0)</f>
        <v>0</v>
      </c>
      <c r="Z166">
        <f ca="1">IF(AND(Colony!$D180&gt;plots!Z$5,Colony!$D180&lt;9999999),1,0)</f>
        <v>0</v>
      </c>
      <c r="AA166">
        <f ca="1">IF(AND(Colony!$D180&gt;plots!AA$5,Colony!$D180&lt;9999999),1,0)</f>
        <v>0</v>
      </c>
      <c r="AB166">
        <f ca="1">IF(AND(Colony!$D180&gt;plots!AB$5,Colony!$D180&lt;9999999),1,0)</f>
        <v>0</v>
      </c>
    </row>
    <row r="167" spans="1:28" x14ac:dyDescent="0.25">
      <c r="A167" s="2" t="str">
        <f>Colony!B184</f>
        <v/>
      </c>
      <c r="B167" s="41" t="str">
        <f>IF(ISBLANK(Colony!G184),"",Colony!G184)</f>
        <v/>
      </c>
      <c r="H167">
        <f ca="1">IF(AND(Colony!$D181&gt;plots!H$5,Colony!$D181&lt;9999999),1,0)</f>
        <v>0</v>
      </c>
      <c r="I167">
        <f ca="1">IF(AND(Colony!$D181&gt;plots!I$5,Colony!$D181&lt;9999999),1,0)</f>
        <v>0</v>
      </c>
      <c r="J167">
        <f ca="1">IF(AND(Colony!$D181&gt;plots!J$5,Colony!$D181&lt;9999999),1,0)</f>
        <v>0</v>
      </c>
      <c r="K167">
        <f ca="1">IF(AND(Colony!$D181&gt;plots!K$5,Colony!$D181&lt;9999999),1,0)</f>
        <v>0</v>
      </c>
      <c r="L167">
        <f ca="1">IF(AND(Colony!$D181&gt;plots!L$5,Colony!$D181&lt;9999999),1,0)</f>
        <v>0</v>
      </c>
      <c r="M167">
        <f ca="1">IF(AND(Colony!$D181&gt;plots!M$5,Colony!$D181&lt;9999999),1,0)</f>
        <v>0</v>
      </c>
      <c r="N167">
        <f ca="1">IF(AND(Colony!$D181&gt;plots!N$5,Colony!$D181&lt;9999999),1,0)</f>
        <v>0</v>
      </c>
      <c r="O167">
        <f ca="1">IF(AND(Colony!$D181&gt;plots!O$5,Colony!$D181&lt;9999999),1,0)</f>
        <v>0</v>
      </c>
      <c r="P167">
        <f ca="1">IF(AND(Colony!$D181&gt;plots!P$5,Colony!$D181&lt;9999999),1,0)</f>
        <v>0</v>
      </c>
      <c r="Q167">
        <f ca="1">IF(AND(Colony!$D181&gt;plots!Q$5,Colony!$D181&lt;9999999),1,0)</f>
        <v>0</v>
      </c>
      <c r="R167">
        <f ca="1">IF(AND(Colony!$D181&gt;plots!R$5,Colony!$D181&lt;9999999),1,0)</f>
        <v>0</v>
      </c>
      <c r="S167">
        <f ca="1">IF(AND(Colony!$D181&gt;plots!S$5,Colony!$D181&lt;9999999),1,0)</f>
        <v>0</v>
      </c>
      <c r="T167">
        <f ca="1">IF(AND(Colony!$D181&gt;plots!T$5,Colony!$D181&lt;9999999),1,0)</f>
        <v>0</v>
      </c>
      <c r="U167">
        <f ca="1">IF(AND(Colony!$D181&gt;plots!U$5,Colony!$D181&lt;9999999),1,0)</f>
        <v>0</v>
      </c>
      <c r="V167">
        <f ca="1">IF(AND(Colony!$D181&gt;plots!V$5,Colony!$D181&lt;9999999),1,0)</f>
        <v>0</v>
      </c>
      <c r="W167">
        <f ca="1">IF(AND(Colony!$D181&gt;plots!W$5,Colony!$D181&lt;9999999),1,0)</f>
        <v>0</v>
      </c>
      <c r="X167">
        <f ca="1">IF(AND(Colony!$D181&gt;plots!X$5,Colony!$D181&lt;9999999),1,0)</f>
        <v>0</v>
      </c>
      <c r="Y167">
        <f ca="1">IF(AND(Colony!$D181&gt;plots!Y$5,Colony!$D181&lt;9999999),1,0)</f>
        <v>0</v>
      </c>
      <c r="Z167">
        <f ca="1">IF(AND(Colony!$D181&gt;plots!Z$5,Colony!$D181&lt;9999999),1,0)</f>
        <v>0</v>
      </c>
      <c r="AA167">
        <f ca="1">IF(AND(Colony!$D181&gt;plots!AA$5,Colony!$D181&lt;9999999),1,0)</f>
        <v>0</v>
      </c>
      <c r="AB167">
        <f ca="1">IF(AND(Colony!$D181&gt;plots!AB$5,Colony!$D181&lt;9999999),1,0)</f>
        <v>0</v>
      </c>
    </row>
    <row r="168" spans="1:28" x14ac:dyDescent="0.25">
      <c r="A168" s="2" t="str">
        <f>Colony!B185</f>
        <v/>
      </c>
      <c r="B168" s="41" t="str">
        <f>IF(ISBLANK(Colony!G185),"",Colony!G185)</f>
        <v/>
      </c>
      <c r="H168">
        <f ca="1">IF(AND(Colony!$D182&gt;plots!H$5,Colony!$D182&lt;9999999),1,0)</f>
        <v>0</v>
      </c>
      <c r="I168">
        <f ca="1">IF(AND(Colony!$D182&gt;plots!I$5,Colony!$D182&lt;9999999),1,0)</f>
        <v>0</v>
      </c>
      <c r="J168">
        <f ca="1">IF(AND(Colony!$D182&gt;plots!J$5,Colony!$D182&lt;9999999),1,0)</f>
        <v>0</v>
      </c>
      <c r="K168">
        <f ca="1">IF(AND(Colony!$D182&gt;plots!K$5,Colony!$D182&lt;9999999),1,0)</f>
        <v>0</v>
      </c>
      <c r="L168">
        <f ca="1">IF(AND(Colony!$D182&gt;plots!L$5,Colony!$D182&lt;9999999),1,0)</f>
        <v>0</v>
      </c>
      <c r="M168">
        <f ca="1">IF(AND(Colony!$D182&gt;plots!M$5,Colony!$D182&lt;9999999),1,0)</f>
        <v>0</v>
      </c>
      <c r="N168">
        <f ca="1">IF(AND(Colony!$D182&gt;plots!N$5,Colony!$D182&lt;9999999),1,0)</f>
        <v>0</v>
      </c>
      <c r="O168">
        <f ca="1">IF(AND(Colony!$D182&gt;plots!O$5,Colony!$D182&lt;9999999),1,0)</f>
        <v>0</v>
      </c>
      <c r="P168">
        <f ca="1">IF(AND(Colony!$D182&gt;plots!P$5,Colony!$D182&lt;9999999),1,0)</f>
        <v>0</v>
      </c>
      <c r="Q168">
        <f ca="1">IF(AND(Colony!$D182&gt;plots!Q$5,Colony!$D182&lt;9999999),1,0)</f>
        <v>0</v>
      </c>
      <c r="R168">
        <f ca="1">IF(AND(Colony!$D182&gt;plots!R$5,Colony!$D182&lt;9999999),1,0)</f>
        <v>0</v>
      </c>
      <c r="S168">
        <f ca="1">IF(AND(Colony!$D182&gt;plots!S$5,Colony!$D182&lt;9999999),1,0)</f>
        <v>0</v>
      </c>
      <c r="T168">
        <f ca="1">IF(AND(Colony!$D182&gt;plots!T$5,Colony!$D182&lt;9999999),1,0)</f>
        <v>0</v>
      </c>
      <c r="U168">
        <f ca="1">IF(AND(Colony!$D182&gt;plots!U$5,Colony!$D182&lt;9999999),1,0)</f>
        <v>0</v>
      </c>
      <c r="V168">
        <f ca="1">IF(AND(Colony!$D182&gt;plots!V$5,Colony!$D182&lt;9999999),1,0)</f>
        <v>0</v>
      </c>
      <c r="W168">
        <f ca="1">IF(AND(Colony!$D182&gt;plots!W$5,Colony!$D182&lt;9999999),1,0)</f>
        <v>0</v>
      </c>
      <c r="X168">
        <f ca="1">IF(AND(Colony!$D182&gt;plots!X$5,Colony!$D182&lt;9999999),1,0)</f>
        <v>0</v>
      </c>
      <c r="Y168">
        <f ca="1">IF(AND(Colony!$D182&gt;plots!Y$5,Colony!$D182&lt;9999999),1,0)</f>
        <v>0</v>
      </c>
      <c r="Z168">
        <f ca="1">IF(AND(Colony!$D182&gt;plots!Z$5,Colony!$D182&lt;9999999),1,0)</f>
        <v>0</v>
      </c>
      <c r="AA168">
        <f ca="1">IF(AND(Colony!$D182&gt;plots!AA$5,Colony!$D182&lt;9999999),1,0)</f>
        <v>0</v>
      </c>
      <c r="AB168">
        <f ca="1">IF(AND(Colony!$D182&gt;plots!AB$5,Colony!$D182&lt;9999999),1,0)</f>
        <v>0</v>
      </c>
    </row>
    <row r="169" spans="1:28" x14ac:dyDescent="0.25">
      <c r="A169" s="2" t="str">
        <f>Colony!B186</f>
        <v/>
      </c>
      <c r="B169" s="41" t="str">
        <f>IF(ISBLANK(Colony!G186),"",Colony!G186)</f>
        <v/>
      </c>
      <c r="H169">
        <f ca="1">IF(AND(Colony!$D183&gt;plots!H$5,Colony!$D183&lt;9999999),1,0)</f>
        <v>0</v>
      </c>
      <c r="I169">
        <f ca="1">IF(AND(Colony!$D183&gt;plots!I$5,Colony!$D183&lt;9999999),1,0)</f>
        <v>0</v>
      </c>
      <c r="J169">
        <f ca="1">IF(AND(Colony!$D183&gt;plots!J$5,Colony!$D183&lt;9999999),1,0)</f>
        <v>0</v>
      </c>
      <c r="K169">
        <f ca="1">IF(AND(Colony!$D183&gt;plots!K$5,Colony!$D183&lt;9999999),1,0)</f>
        <v>0</v>
      </c>
      <c r="L169">
        <f ca="1">IF(AND(Colony!$D183&gt;plots!L$5,Colony!$D183&lt;9999999),1,0)</f>
        <v>0</v>
      </c>
      <c r="M169">
        <f ca="1">IF(AND(Colony!$D183&gt;plots!M$5,Colony!$D183&lt;9999999),1,0)</f>
        <v>0</v>
      </c>
      <c r="N169">
        <f ca="1">IF(AND(Colony!$D183&gt;plots!N$5,Colony!$D183&lt;9999999),1,0)</f>
        <v>0</v>
      </c>
      <c r="O169">
        <f ca="1">IF(AND(Colony!$D183&gt;plots!O$5,Colony!$D183&lt;9999999),1,0)</f>
        <v>0</v>
      </c>
      <c r="P169">
        <f ca="1">IF(AND(Colony!$D183&gt;plots!P$5,Colony!$D183&lt;9999999),1,0)</f>
        <v>0</v>
      </c>
      <c r="Q169">
        <f ca="1">IF(AND(Colony!$D183&gt;plots!Q$5,Colony!$D183&lt;9999999),1,0)</f>
        <v>0</v>
      </c>
      <c r="R169">
        <f ca="1">IF(AND(Colony!$D183&gt;plots!R$5,Colony!$D183&lt;9999999),1,0)</f>
        <v>0</v>
      </c>
      <c r="S169">
        <f ca="1">IF(AND(Colony!$D183&gt;plots!S$5,Colony!$D183&lt;9999999),1,0)</f>
        <v>0</v>
      </c>
      <c r="T169">
        <f ca="1">IF(AND(Colony!$D183&gt;plots!T$5,Colony!$D183&lt;9999999),1,0)</f>
        <v>0</v>
      </c>
      <c r="U169">
        <f ca="1">IF(AND(Colony!$D183&gt;plots!U$5,Colony!$D183&lt;9999999),1,0)</f>
        <v>0</v>
      </c>
      <c r="V169">
        <f ca="1">IF(AND(Colony!$D183&gt;plots!V$5,Colony!$D183&lt;9999999),1,0)</f>
        <v>0</v>
      </c>
      <c r="W169">
        <f ca="1">IF(AND(Colony!$D183&gt;plots!W$5,Colony!$D183&lt;9999999),1,0)</f>
        <v>0</v>
      </c>
      <c r="X169">
        <f ca="1">IF(AND(Colony!$D183&gt;plots!X$5,Colony!$D183&lt;9999999),1,0)</f>
        <v>0</v>
      </c>
      <c r="Y169">
        <f ca="1">IF(AND(Colony!$D183&gt;plots!Y$5,Colony!$D183&lt;9999999),1,0)</f>
        <v>0</v>
      </c>
      <c r="Z169">
        <f ca="1">IF(AND(Colony!$D183&gt;plots!Z$5,Colony!$D183&lt;9999999),1,0)</f>
        <v>0</v>
      </c>
      <c r="AA169">
        <f ca="1">IF(AND(Colony!$D183&gt;plots!AA$5,Colony!$D183&lt;9999999),1,0)</f>
        <v>0</v>
      </c>
      <c r="AB169">
        <f ca="1">IF(AND(Colony!$D183&gt;plots!AB$5,Colony!$D183&lt;9999999),1,0)</f>
        <v>0</v>
      </c>
    </row>
    <row r="170" spans="1:28" x14ac:dyDescent="0.25">
      <c r="A170" s="2" t="str">
        <f>Colony!B187</f>
        <v/>
      </c>
      <c r="B170" s="41" t="str">
        <f>IF(ISBLANK(Colony!G187),"",Colony!G187)</f>
        <v/>
      </c>
      <c r="H170">
        <f ca="1">IF(AND(Colony!$D184&gt;plots!H$5,Colony!$D184&lt;9999999),1,0)</f>
        <v>0</v>
      </c>
      <c r="I170">
        <f ca="1">IF(AND(Colony!$D184&gt;plots!I$5,Colony!$D184&lt;9999999),1,0)</f>
        <v>0</v>
      </c>
      <c r="J170">
        <f ca="1">IF(AND(Colony!$D184&gt;plots!J$5,Colony!$D184&lt;9999999),1,0)</f>
        <v>0</v>
      </c>
      <c r="K170">
        <f ca="1">IF(AND(Colony!$D184&gt;plots!K$5,Colony!$D184&lt;9999999),1,0)</f>
        <v>0</v>
      </c>
      <c r="L170">
        <f ca="1">IF(AND(Colony!$D184&gt;plots!L$5,Colony!$D184&lt;9999999),1,0)</f>
        <v>0</v>
      </c>
      <c r="M170">
        <f ca="1">IF(AND(Colony!$D184&gt;plots!M$5,Colony!$D184&lt;9999999),1,0)</f>
        <v>0</v>
      </c>
      <c r="N170">
        <f ca="1">IF(AND(Colony!$D184&gt;plots!N$5,Colony!$D184&lt;9999999),1,0)</f>
        <v>0</v>
      </c>
      <c r="O170">
        <f ca="1">IF(AND(Colony!$D184&gt;plots!O$5,Colony!$D184&lt;9999999),1,0)</f>
        <v>0</v>
      </c>
      <c r="P170">
        <f ca="1">IF(AND(Colony!$D184&gt;plots!P$5,Colony!$D184&lt;9999999),1,0)</f>
        <v>0</v>
      </c>
      <c r="Q170">
        <f ca="1">IF(AND(Colony!$D184&gt;plots!Q$5,Colony!$D184&lt;9999999),1,0)</f>
        <v>0</v>
      </c>
      <c r="R170">
        <f ca="1">IF(AND(Colony!$D184&gt;plots!R$5,Colony!$D184&lt;9999999),1,0)</f>
        <v>0</v>
      </c>
      <c r="S170">
        <f ca="1">IF(AND(Colony!$D184&gt;plots!S$5,Colony!$D184&lt;9999999),1,0)</f>
        <v>0</v>
      </c>
      <c r="T170">
        <f ca="1">IF(AND(Colony!$D184&gt;plots!T$5,Colony!$D184&lt;9999999),1,0)</f>
        <v>0</v>
      </c>
      <c r="U170">
        <f ca="1">IF(AND(Colony!$D184&gt;plots!U$5,Colony!$D184&lt;9999999),1,0)</f>
        <v>0</v>
      </c>
      <c r="V170">
        <f ca="1">IF(AND(Colony!$D184&gt;plots!V$5,Colony!$D184&lt;9999999),1,0)</f>
        <v>0</v>
      </c>
      <c r="W170">
        <f ca="1">IF(AND(Colony!$D184&gt;plots!W$5,Colony!$D184&lt;9999999),1,0)</f>
        <v>0</v>
      </c>
      <c r="X170">
        <f ca="1">IF(AND(Colony!$D184&gt;plots!X$5,Colony!$D184&lt;9999999),1,0)</f>
        <v>0</v>
      </c>
      <c r="Y170">
        <f ca="1">IF(AND(Colony!$D184&gt;plots!Y$5,Colony!$D184&lt;9999999),1,0)</f>
        <v>0</v>
      </c>
      <c r="Z170">
        <f ca="1">IF(AND(Colony!$D184&gt;plots!Z$5,Colony!$D184&lt;9999999),1,0)</f>
        <v>0</v>
      </c>
      <c r="AA170">
        <f ca="1">IF(AND(Colony!$D184&gt;plots!AA$5,Colony!$D184&lt;9999999),1,0)</f>
        <v>0</v>
      </c>
      <c r="AB170">
        <f ca="1">IF(AND(Colony!$D184&gt;plots!AB$5,Colony!$D184&lt;9999999),1,0)</f>
        <v>0</v>
      </c>
    </row>
    <row r="171" spans="1:28" x14ac:dyDescent="0.25">
      <c r="A171" s="2" t="str">
        <f>Colony!B188</f>
        <v/>
      </c>
      <c r="B171" s="41" t="str">
        <f>IF(ISBLANK(Colony!G188),"",Colony!G188)</f>
        <v/>
      </c>
      <c r="H171">
        <f ca="1">IF(AND(Colony!$D185&gt;plots!H$5,Colony!$D185&lt;9999999),1,0)</f>
        <v>0</v>
      </c>
      <c r="I171">
        <f ca="1">IF(AND(Colony!$D185&gt;plots!I$5,Colony!$D185&lt;9999999),1,0)</f>
        <v>0</v>
      </c>
      <c r="J171">
        <f ca="1">IF(AND(Colony!$D185&gt;plots!J$5,Colony!$D185&lt;9999999),1,0)</f>
        <v>0</v>
      </c>
      <c r="K171">
        <f ca="1">IF(AND(Colony!$D185&gt;plots!K$5,Colony!$D185&lt;9999999),1,0)</f>
        <v>0</v>
      </c>
      <c r="L171">
        <f ca="1">IF(AND(Colony!$D185&gt;plots!L$5,Colony!$D185&lt;9999999),1,0)</f>
        <v>0</v>
      </c>
      <c r="M171">
        <f ca="1">IF(AND(Colony!$D185&gt;plots!M$5,Colony!$D185&lt;9999999),1,0)</f>
        <v>0</v>
      </c>
      <c r="N171">
        <f ca="1">IF(AND(Colony!$D185&gt;plots!N$5,Colony!$D185&lt;9999999),1,0)</f>
        <v>0</v>
      </c>
      <c r="O171">
        <f ca="1">IF(AND(Colony!$D185&gt;plots!O$5,Colony!$D185&lt;9999999),1,0)</f>
        <v>0</v>
      </c>
      <c r="P171">
        <f ca="1">IF(AND(Colony!$D185&gt;plots!P$5,Colony!$D185&lt;9999999),1,0)</f>
        <v>0</v>
      </c>
      <c r="Q171">
        <f ca="1">IF(AND(Colony!$D185&gt;plots!Q$5,Colony!$D185&lt;9999999),1,0)</f>
        <v>0</v>
      </c>
      <c r="R171">
        <f ca="1">IF(AND(Colony!$D185&gt;plots!R$5,Colony!$D185&lt;9999999),1,0)</f>
        <v>0</v>
      </c>
      <c r="S171">
        <f ca="1">IF(AND(Colony!$D185&gt;plots!S$5,Colony!$D185&lt;9999999),1,0)</f>
        <v>0</v>
      </c>
      <c r="T171">
        <f ca="1">IF(AND(Colony!$D185&gt;plots!T$5,Colony!$D185&lt;9999999),1,0)</f>
        <v>0</v>
      </c>
      <c r="U171">
        <f ca="1">IF(AND(Colony!$D185&gt;plots!U$5,Colony!$D185&lt;9999999),1,0)</f>
        <v>0</v>
      </c>
      <c r="V171">
        <f ca="1">IF(AND(Colony!$D185&gt;plots!V$5,Colony!$D185&lt;9999999),1,0)</f>
        <v>0</v>
      </c>
      <c r="W171">
        <f ca="1">IF(AND(Colony!$D185&gt;plots!W$5,Colony!$D185&lt;9999999),1,0)</f>
        <v>0</v>
      </c>
      <c r="X171">
        <f ca="1">IF(AND(Colony!$D185&gt;plots!X$5,Colony!$D185&lt;9999999),1,0)</f>
        <v>0</v>
      </c>
      <c r="Y171">
        <f ca="1">IF(AND(Colony!$D185&gt;plots!Y$5,Colony!$D185&lt;9999999),1,0)</f>
        <v>0</v>
      </c>
      <c r="Z171">
        <f ca="1">IF(AND(Colony!$D185&gt;plots!Z$5,Colony!$D185&lt;9999999),1,0)</f>
        <v>0</v>
      </c>
      <c r="AA171">
        <f ca="1">IF(AND(Colony!$D185&gt;plots!AA$5,Colony!$D185&lt;9999999),1,0)</f>
        <v>0</v>
      </c>
      <c r="AB171">
        <f ca="1">IF(AND(Colony!$D185&gt;plots!AB$5,Colony!$D185&lt;9999999),1,0)</f>
        <v>0</v>
      </c>
    </row>
    <row r="172" spans="1:28" x14ac:dyDescent="0.25">
      <c r="A172" s="2" t="str">
        <f>Colony!B189</f>
        <v/>
      </c>
      <c r="B172" s="41" t="str">
        <f>IF(ISBLANK(Colony!G189),"",Colony!G189)</f>
        <v/>
      </c>
      <c r="H172">
        <f ca="1">IF(AND(Colony!$D186&gt;plots!H$5,Colony!$D186&lt;9999999),1,0)</f>
        <v>0</v>
      </c>
      <c r="I172">
        <f ca="1">IF(AND(Colony!$D186&gt;plots!I$5,Colony!$D186&lt;9999999),1,0)</f>
        <v>0</v>
      </c>
      <c r="J172">
        <f ca="1">IF(AND(Colony!$D186&gt;plots!J$5,Colony!$D186&lt;9999999),1,0)</f>
        <v>0</v>
      </c>
      <c r="K172">
        <f ca="1">IF(AND(Colony!$D186&gt;plots!K$5,Colony!$D186&lt;9999999),1,0)</f>
        <v>0</v>
      </c>
      <c r="L172">
        <f ca="1">IF(AND(Colony!$D186&gt;plots!L$5,Colony!$D186&lt;9999999),1,0)</f>
        <v>0</v>
      </c>
      <c r="M172">
        <f ca="1">IF(AND(Colony!$D186&gt;plots!M$5,Colony!$D186&lt;9999999),1,0)</f>
        <v>0</v>
      </c>
      <c r="N172">
        <f ca="1">IF(AND(Colony!$D186&gt;plots!N$5,Colony!$D186&lt;9999999),1,0)</f>
        <v>0</v>
      </c>
      <c r="O172">
        <f ca="1">IF(AND(Colony!$D186&gt;plots!O$5,Colony!$D186&lt;9999999),1,0)</f>
        <v>0</v>
      </c>
      <c r="P172">
        <f ca="1">IF(AND(Colony!$D186&gt;plots!P$5,Colony!$D186&lt;9999999),1,0)</f>
        <v>0</v>
      </c>
      <c r="Q172">
        <f ca="1">IF(AND(Colony!$D186&gt;plots!Q$5,Colony!$D186&lt;9999999),1,0)</f>
        <v>0</v>
      </c>
      <c r="R172">
        <f ca="1">IF(AND(Colony!$D186&gt;plots!R$5,Colony!$D186&lt;9999999),1,0)</f>
        <v>0</v>
      </c>
      <c r="S172">
        <f ca="1">IF(AND(Colony!$D186&gt;plots!S$5,Colony!$D186&lt;9999999),1,0)</f>
        <v>0</v>
      </c>
      <c r="T172">
        <f ca="1">IF(AND(Colony!$D186&gt;plots!T$5,Colony!$D186&lt;9999999),1,0)</f>
        <v>0</v>
      </c>
      <c r="U172">
        <f ca="1">IF(AND(Colony!$D186&gt;plots!U$5,Colony!$D186&lt;9999999),1,0)</f>
        <v>0</v>
      </c>
      <c r="V172">
        <f ca="1">IF(AND(Colony!$D186&gt;plots!V$5,Colony!$D186&lt;9999999),1,0)</f>
        <v>0</v>
      </c>
      <c r="W172">
        <f ca="1">IF(AND(Colony!$D186&gt;plots!W$5,Colony!$D186&lt;9999999),1,0)</f>
        <v>0</v>
      </c>
      <c r="X172">
        <f ca="1">IF(AND(Colony!$D186&gt;plots!X$5,Colony!$D186&lt;9999999),1,0)</f>
        <v>0</v>
      </c>
      <c r="Y172">
        <f ca="1">IF(AND(Colony!$D186&gt;plots!Y$5,Colony!$D186&lt;9999999),1,0)</f>
        <v>0</v>
      </c>
      <c r="Z172">
        <f ca="1">IF(AND(Colony!$D186&gt;plots!Z$5,Colony!$D186&lt;9999999),1,0)</f>
        <v>0</v>
      </c>
      <c r="AA172">
        <f ca="1">IF(AND(Colony!$D186&gt;plots!AA$5,Colony!$D186&lt;9999999),1,0)</f>
        <v>0</v>
      </c>
      <c r="AB172">
        <f ca="1">IF(AND(Colony!$D186&gt;plots!AB$5,Colony!$D186&lt;9999999),1,0)</f>
        <v>0</v>
      </c>
    </row>
    <row r="173" spans="1:28" x14ac:dyDescent="0.25">
      <c r="A173" s="2" t="str">
        <f>Colony!B190</f>
        <v/>
      </c>
      <c r="B173" s="41" t="str">
        <f>IF(ISBLANK(Colony!G190),"",Colony!G190)</f>
        <v/>
      </c>
      <c r="H173">
        <f ca="1">IF(AND(Colony!$D187&gt;plots!H$5,Colony!$D187&lt;9999999),1,0)</f>
        <v>0</v>
      </c>
      <c r="I173">
        <f ca="1">IF(AND(Colony!$D187&gt;plots!I$5,Colony!$D187&lt;9999999),1,0)</f>
        <v>0</v>
      </c>
      <c r="J173">
        <f ca="1">IF(AND(Colony!$D187&gt;plots!J$5,Colony!$D187&lt;9999999),1,0)</f>
        <v>0</v>
      </c>
      <c r="K173">
        <f ca="1">IF(AND(Colony!$D187&gt;plots!K$5,Colony!$D187&lt;9999999),1,0)</f>
        <v>0</v>
      </c>
      <c r="L173">
        <f ca="1">IF(AND(Colony!$D187&gt;plots!L$5,Colony!$D187&lt;9999999),1,0)</f>
        <v>0</v>
      </c>
      <c r="M173">
        <f ca="1">IF(AND(Colony!$D187&gt;plots!M$5,Colony!$D187&lt;9999999),1,0)</f>
        <v>0</v>
      </c>
      <c r="N173">
        <f ca="1">IF(AND(Colony!$D187&gt;plots!N$5,Colony!$D187&lt;9999999),1,0)</f>
        <v>0</v>
      </c>
      <c r="O173">
        <f ca="1">IF(AND(Colony!$D187&gt;plots!O$5,Colony!$D187&lt;9999999),1,0)</f>
        <v>0</v>
      </c>
      <c r="P173">
        <f ca="1">IF(AND(Colony!$D187&gt;plots!P$5,Colony!$D187&lt;9999999),1,0)</f>
        <v>0</v>
      </c>
      <c r="Q173">
        <f ca="1">IF(AND(Colony!$D187&gt;plots!Q$5,Colony!$D187&lt;9999999),1,0)</f>
        <v>0</v>
      </c>
      <c r="R173">
        <f ca="1">IF(AND(Colony!$D187&gt;plots!R$5,Colony!$D187&lt;9999999),1,0)</f>
        <v>0</v>
      </c>
      <c r="S173">
        <f ca="1">IF(AND(Colony!$D187&gt;plots!S$5,Colony!$D187&lt;9999999),1,0)</f>
        <v>0</v>
      </c>
      <c r="T173">
        <f ca="1">IF(AND(Colony!$D187&gt;plots!T$5,Colony!$D187&lt;9999999),1,0)</f>
        <v>0</v>
      </c>
      <c r="U173">
        <f ca="1">IF(AND(Colony!$D187&gt;plots!U$5,Colony!$D187&lt;9999999),1,0)</f>
        <v>0</v>
      </c>
      <c r="V173">
        <f ca="1">IF(AND(Colony!$D187&gt;plots!V$5,Colony!$D187&lt;9999999),1,0)</f>
        <v>0</v>
      </c>
      <c r="W173">
        <f ca="1">IF(AND(Colony!$D187&gt;plots!W$5,Colony!$D187&lt;9999999),1,0)</f>
        <v>0</v>
      </c>
      <c r="X173">
        <f ca="1">IF(AND(Colony!$D187&gt;plots!X$5,Colony!$D187&lt;9999999),1,0)</f>
        <v>0</v>
      </c>
      <c r="Y173">
        <f ca="1">IF(AND(Colony!$D187&gt;plots!Y$5,Colony!$D187&lt;9999999),1,0)</f>
        <v>0</v>
      </c>
      <c r="Z173">
        <f ca="1">IF(AND(Colony!$D187&gt;plots!Z$5,Colony!$D187&lt;9999999),1,0)</f>
        <v>0</v>
      </c>
      <c r="AA173">
        <f ca="1">IF(AND(Colony!$D187&gt;plots!AA$5,Colony!$D187&lt;9999999),1,0)</f>
        <v>0</v>
      </c>
      <c r="AB173">
        <f ca="1">IF(AND(Colony!$D187&gt;plots!AB$5,Colony!$D187&lt;9999999),1,0)</f>
        <v>0</v>
      </c>
    </row>
    <row r="174" spans="1:28" x14ac:dyDescent="0.25">
      <c r="A174" s="2" t="str">
        <f>Colony!B191</f>
        <v/>
      </c>
      <c r="B174" s="41" t="str">
        <f>IF(ISBLANK(Colony!G191),"",Colony!G191)</f>
        <v/>
      </c>
      <c r="H174">
        <f ca="1">IF(AND(Colony!$D188&gt;plots!H$5,Colony!$D188&lt;9999999),1,0)</f>
        <v>0</v>
      </c>
      <c r="I174">
        <f ca="1">IF(AND(Colony!$D188&gt;plots!I$5,Colony!$D188&lt;9999999),1,0)</f>
        <v>0</v>
      </c>
      <c r="J174">
        <f ca="1">IF(AND(Colony!$D188&gt;plots!J$5,Colony!$D188&lt;9999999),1,0)</f>
        <v>0</v>
      </c>
      <c r="K174">
        <f ca="1">IF(AND(Colony!$D188&gt;plots!K$5,Colony!$D188&lt;9999999),1,0)</f>
        <v>0</v>
      </c>
      <c r="L174">
        <f ca="1">IF(AND(Colony!$D188&gt;plots!L$5,Colony!$D188&lt;9999999),1,0)</f>
        <v>0</v>
      </c>
      <c r="M174">
        <f ca="1">IF(AND(Colony!$D188&gt;plots!M$5,Colony!$D188&lt;9999999),1,0)</f>
        <v>0</v>
      </c>
      <c r="N174">
        <f ca="1">IF(AND(Colony!$D188&gt;plots!N$5,Colony!$D188&lt;9999999),1,0)</f>
        <v>0</v>
      </c>
      <c r="O174">
        <f ca="1">IF(AND(Colony!$D188&gt;plots!O$5,Colony!$D188&lt;9999999),1,0)</f>
        <v>0</v>
      </c>
      <c r="P174">
        <f ca="1">IF(AND(Colony!$D188&gt;plots!P$5,Colony!$D188&lt;9999999),1,0)</f>
        <v>0</v>
      </c>
      <c r="Q174">
        <f ca="1">IF(AND(Colony!$D188&gt;plots!Q$5,Colony!$D188&lt;9999999),1,0)</f>
        <v>0</v>
      </c>
      <c r="R174">
        <f ca="1">IF(AND(Colony!$D188&gt;plots!R$5,Colony!$D188&lt;9999999),1,0)</f>
        <v>0</v>
      </c>
      <c r="S174">
        <f ca="1">IF(AND(Colony!$D188&gt;plots!S$5,Colony!$D188&lt;9999999),1,0)</f>
        <v>0</v>
      </c>
      <c r="T174">
        <f ca="1">IF(AND(Colony!$D188&gt;plots!T$5,Colony!$D188&lt;9999999),1,0)</f>
        <v>0</v>
      </c>
      <c r="U174">
        <f ca="1">IF(AND(Colony!$D188&gt;plots!U$5,Colony!$D188&lt;9999999),1,0)</f>
        <v>0</v>
      </c>
      <c r="V174">
        <f ca="1">IF(AND(Colony!$D188&gt;plots!V$5,Colony!$D188&lt;9999999),1,0)</f>
        <v>0</v>
      </c>
      <c r="W174">
        <f ca="1">IF(AND(Colony!$D188&gt;plots!W$5,Colony!$D188&lt;9999999),1,0)</f>
        <v>0</v>
      </c>
      <c r="X174">
        <f ca="1">IF(AND(Colony!$D188&gt;plots!X$5,Colony!$D188&lt;9999999),1,0)</f>
        <v>0</v>
      </c>
      <c r="Y174">
        <f ca="1">IF(AND(Colony!$D188&gt;plots!Y$5,Colony!$D188&lt;9999999),1,0)</f>
        <v>0</v>
      </c>
      <c r="Z174">
        <f ca="1">IF(AND(Colony!$D188&gt;plots!Z$5,Colony!$D188&lt;9999999),1,0)</f>
        <v>0</v>
      </c>
      <c r="AA174">
        <f ca="1">IF(AND(Colony!$D188&gt;plots!AA$5,Colony!$D188&lt;9999999),1,0)</f>
        <v>0</v>
      </c>
      <c r="AB174">
        <f ca="1">IF(AND(Colony!$D188&gt;plots!AB$5,Colony!$D188&lt;9999999),1,0)</f>
        <v>0</v>
      </c>
    </row>
    <row r="175" spans="1:28" x14ac:dyDescent="0.25">
      <c r="A175" s="2" t="str">
        <f>Colony!B192</f>
        <v/>
      </c>
      <c r="B175" s="41" t="str">
        <f>IF(ISBLANK(Colony!G192),"",Colony!G192)</f>
        <v/>
      </c>
      <c r="H175">
        <f ca="1">IF(AND(Colony!$D189&gt;plots!H$5,Colony!$D189&lt;9999999),1,0)</f>
        <v>0</v>
      </c>
      <c r="I175">
        <f ca="1">IF(AND(Colony!$D189&gt;plots!I$5,Colony!$D189&lt;9999999),1,0)</f>
        <v>0</v>
      </c>
      <c r="J175">
        <f ca="1">IF(AND(Colony!$D189&gt;plots!J$5,Colony!$D189&lt;9999999),1,0)</f>
        <v>0</v>
      </c>
      <c r="K175">
        <f ca="1">IF(AND(Colony!$D189&gt;plots!K$5,Colony!$D189&lt;9999999),1,0)</f>
        <v>0</v>
      </c>
      <c r="L175">
        <f ca="1">IF(AND(Colony!$D189&gt;plots!L$5,Colony!$D189&lt;9999999),1,0)</f>
        <v>0</v>
      </c>
      <c r="M175">
        <f ca="1">IF(AND(Colony!$D189&gt;plots!M$5,Colony!$D189&lt;9999999),1,0)</f>
        <v>0</v>
      </c>
      <c r="N175">
        <f ca="1">IF(AND(Colony!$D189&gt;plots!N$5,Colony!$D189&lt;9999999),1,0)</f>
        <v>0</v>
      </c>
      <c r="O175">
        <f ca="1">IF(AND(Colony!$D189&gt;plots!O$5,Colony!$D189&lt;9999999),1,0)</f>
        <v>0</v>
      </c>
      <c r="P175">
        <f ca="1">IF(AND(Colony!$D189&gt;plots!P$5,Colony!$D189&lt;9999999),1,0)</f>
        <v>0</v>
      </c>
      <c r="Q175">
        <f ca="1">IF(AND(Colony!$D189&gt;plots!Q$5,Colony!$D189&lt;9999999),1,0)</f>
        <v>0</v>
      </c>
      <c r="R175">
        <f ca="1">IF(AND(Colony!$D189&gt;plots!R$5,Colony!$D189&lt;9999999),1,0)</f>
        <v>0</v>
      </c>
      <c r="S175">
        <f ca="1">IF(AND(Colony!$D189&gt;plots!S$5,Colony!$D189&lt;9999999),1,0)</f>
        <v>0</v>
      </c>
      <c r="T175">
        <f ca="1">IF(AND(Colony!$D189&gt;plots!T$5,Colony!$D189&lt;9999999),1,0)</f>
        <v>0</v>
      </c>
      <c r="U175">
        <f ca="1">IF(AND(Colony!$D189&gt;plots!U$5,Colony!$D189&lt;9999999),1,0)</f>
        <v>0</v>
      </c>
      <c r="V175">
        <f ca="1">IF(AND(Colony!$D189&gt;plots!V$5,Colony!$D189&lt;9999999),1,0)</f>
        <v>0</v>
      </c>
      <c r="W175">
        <f ca="1">IF(AND(Colony!$D189&gt;plots!W$5,Colony!$D189&lt;9999999),1,0)</f>
        <v>0</v>
      </c>
      <c r="X175">
        <f ca="1">IF(AND(Colony!$D189&gt;plots!X$5,Colony!$D189&lt;9999999),1,0)</f>
        <v>0</v>
      </c>
      <c r="Y175">
        <f ca="1">IF(AND(Colony!$D189&gt;plots!Y$5,Colony!$D189&lt;9999999),1,0)</f>
        <v>0</v>
      </c>
      <c r="Z175">
        <f ca="1">IF(AND(Colony!$D189&gt;plots!Z$5,Colony!$D189&lt;9999999),1,0)</f>
        <v>0</v>
      </c>
      <c r="AA175">
        <f ca="1">IF(AND(Colony!$D189&gt;plots!AA$5,Colony!$D189&lt;9999999),1,0)</f>
        <v>0</v>
      </c>
      <c r="AB175">
        <f ca="1">IF(AND(Colony!$D189&gt;plots!AB$5,Colony!$D189&lt;9999999),1,0)</f>
        <v>0</v>
      </c>
    </row>
    <row r="176" spans="1:28" x14ac:dyDescent="0.25">
      <c r="A176" s="2" t="str">
        <f>Colony!B193</f>
        <v/>
      </c>
      <c r="B176" s="41" t="str">
        <f>IF(ISBLANK(Colony!G193),"",Colony!G193)</f>
        <v/>
      </c>
      <c r="H176">
        <f ca="1">IF(AND(Colony!$D190&gt;plots!H$5,Colony!$D190&lt;9999999),1,0)</f>
        <v>0</v>
      </c>
      <c r="I176">
        <f ca="1">IF(AND(Colony!$D190&gt;plots!I$5,Colony!$D190&lt;9999999),1,0)</f>
        <v>0</v>
      </c>
      <c r="J176">
        <f ca="1">IF(AND(Colony!$D190&gt;plots!J$5,Colony!$D190&lt;9999999),1,0)</f>
        <v>0</v>
      </c>
      <c r="K176">
        <f ca="1">IF(AND(Colony!$D190&gt;plots!K$5,Colony!$D190&lt;9999999),1,0)</f>
        <v>0</v>
      </c>
      <c r="L176">
        <f ca="1">IF(AND(Colony!$D190&gt;plots!L$5,Colony!$D190&lt;9999999),1,0)</f>
        <v>0</v>
      </c>
      <c r="M176">
        <f ca="1">IF(AND(Colony!$D190&gt;plots!M$5,Colony!$D190&lt;9999999),1,0)</f>
        <v>0</v>
      </c>
      <c r="N176">
        <f ca="1">IF(AND(Colony!$D190&gt;plots!N$5,Colony!$D190&lt;9999999),1,0)</f>
        <v>0</v>
      </c>
      <c r="O176">
        <f ca="1">IF(AND(Colony!$D190&gt;plots!O$5,Colony!$D190&lt;9999999),1,0)</f>
        <v>0</v>
      </c>
      <c r="P176">
        <f ca="1">IF(AND(Colony!$D190&gt;plots!P$5,Colony!$D190&lt;9999999),1,0)</f>
        <v>0</v>
      </c>
      <c r="Q176">
        <f ca="1">IF(AND(Colony!$D190&gt;plots!Q$5,Colony!$D190&lt;9999999),1,0)</f>
        <v>0</v>
      </c>
      <c r="R176">
        <f ca="1">IF(AND(Colony!$D190&gt;plots!R$5,Colony!$D190&lt;9999999),1,0)</f>
        <v>0</v>
      </c>
      <c r="S176">
        <f ca="1">IF(AND(Colony!$D190&gt;plots!S$5,Colony!$D190&lt;9999999),1,0)</f>
        <v>0</v>
      </c>
      <c r="T176">
        <f ca="1">IF(AND(Colony!$D190&gt;plots!T$5,Colony!$D190&lt;9999999),1,0)</f>
        <v>0</v>
      </c>
      <c r="U176">
        <f ca="1">IF(AND(Colony!$D190&gt;plots!U$5,Colony!$D190&lt;9999999),1,0)</f>
        <v>0</v>
      </c>
      <c r="V176">
        <f ca="1">IF(AND(Colony!$D190&gt;plots!V$5,Colony!$D190&lt;9999999),1,0)</f>
        <v>0</v>
      </c>
      <c r="W176">
        <f ca="1">IF(AND(Colony!$D190&gt;plots!W$5,Colony!$D190&lt;9999999),1,0)</f>
        <v>0</v>
      </c>
      <c r="X176">
        <f ca="1">IF(AND(Colony!$D190&gt;plots!X$5,Colony!$D190&lt;9999999),1,0)</f>
        <v>0</v>
      </c>
      <c r="Y176">
        <f ca="1">IF(AND(Colony!$D190&gt;plots!Y$5,Colony!$D190&lt;9999999),1,0)</f>
        <v>0</v>
      </c>
      <c r="Z176">
        <f ca="1">IF(AND(Colony!$D190&gt;plots!Z$5,Colony!$D190&lt;9999999),1,0)</f>
        <v>0</v>
      </c>
      <c r="AA176">
        <f ca="1">IF(AND(Colony!$D190&gt;plots!AA$5,Colony!$D190&lt;9999999),1,0)</f>
        <v>0</v>
      </c>
      <c r="AB176">
        <f ca="1">IF(AND(Colony!$D190&gt;plots!AB$5,Colony!$D190&lt;9999999),1,0)</f>
        <v>0</v>
      </c>
    </row>
    <row r="177" spans="1:28" x14ac:dyDescent="0.25">
      <c r="A177" s="2" t="str">
        <f>Colony!B194</f>
        <v/>
      </c>
      <c r="B177" s="41" t="str">
        <f>IF(ISBLANK(Colony!G194),"",Colony!G194)</f>
        <v/>
      </c>
      <c r="H177">
        <f ca="1">IF(AND(Colony!$D191&gt;plots!H$5,Colony!$D191&lt;9999999),1,0)</f>
        <v>0</v>
      </c>
      <c r="I177">
        <f ca="1">IF(AND(Colony!$D191&gt;plots!I$5,Colony!$D191&lt;9999999),1,0)</f>
        <v>0</v>
      </c>
      <c r="J177">
        <f ca="1">IF(AND(Colony!$D191&gt;plots!J$5,Colony!$D191&lt;9999999),1,0)</f>
        <v>0</v>
      </c>
      <c r="K177">
        <f ca="1">IF(AND(Colony!$D191&gt;plots!K$5,Colony!$D191&lt;9999999),1,0)</f>
        <v>0</v>
      </c>
      <c r="L177">
        <f ca="1">IF(AND(Colony!$D191&gt;plots!L$5,Colony!$D191&lt;9999999),1,0)</f>
        <v>0</v>
      </c>
      <c r="M177">
        <f ca="1">IF(AND(Colony!$D191&gt;plots!M$5,Colony!$D191&lt;9999999),1,0)</f>
        <v>0</v>
      </c>
      <c r="N177">
        <f ca="1">IF(AND(Colony!$D191&gt;plots!N$5,Colony!$D191&lt;9999999),1,0)</f>
        <v>0</v>
      </c>
      <c r="O177">
        <f ca="1">IF(AND(Colony!$D191&gt;plots!O$5,Colony!$D191&lt;9999999),1,0)</f>
        <v>0</v>
      </c>
      <c r="P177">
        <f ca="1">IF(AND(Colony!$D191&gt;plots!P$5,Colony!$D191&lt;9999999),1,0)</f>
        <v>0</v>
      </c>
      <c r="Q177">
        <f ca="1">IF(AND(Colony!$D191&gt;plots!Q$5,Colony!$D191&lt;9999999),1,0)</f>
        <v>0</v>
      </c>
      <c r="R177">
        <f ca="1">IF(AND(Colony!$D191&gt;plots!R$5,Colony!$D191&lt;9999999),1,0)</f>
        <v>0</v>
      </c>
      <c r="S177">
        <f ca="1">IF(AND(Colony!$D191&gt;plots!S$5,Colony!$D191&lt;9999999),1,0)</f>
        <v>0</v>
      </c>
      <c r="T177">
        <f ca="1">IF(AND(Colony!$D191&gt;plots!T$5,Colony!$D191&lt;9999999),1,0)</f>
        <v>0</v>
      </c>
      <c r="U177">
        <f ca="1">IF(AND(Colony!$D191&gt;plots!U$5,Colony!$D191&lt;9999999),1,0)</f>
        <v>0</v>
      </c>
      <c r="V177">
        <f ca="1">IF(AND(Colony!$D191&gt;plots!V$5,Colony!$D191&lt;9999999),1,0)</f>
        <v>0</v>
      </c>
      <c r="W177">
        <f ca="1">IF(AND(Colony!$D191&gt;plots!W$5,Colony!$D191&lt;9999999),1,0)</f>
        <v>0</v>
      </c>
      <c r="X177">
        <f ca="1">IF(AND(Colony!$D191&gt;plots!X$5,Colony!$D191&lt;9999999),1,0)</f>
        <v>0</v>
      </c>
      <c r="Y177">
        <f ca="1">IF(AND(Colony!$D191&gt;plots!Y$5,Colony!$D191&lt;9999999),1,0)</f>
        <v>0</v>
      </c>
      <c r="Z177">
        <f ca="1">IF(AND(Colony!$D191&gt;plots!Z$5,Colony!$D191&lt;9999999),1,0)</f>
        <v>0</v>
      </c>
      <c r="AA177">
        <f ca="1">IF(AND(Colony!$D191&gt;plots!AA$5,Colony!$D191&lt;9999999),1,0)</f>
        <v>0</v>
      </c>
      <c r="AB177">
        <f ca="1">IF(AND(Colony!$D191&gt;plots!AB$5,Colony!$D191&lt;9999999),1,0)</f>
        <v>0</v>
      </c>
    </row>
    <row r="178" spans="1:28" x14ac:dyDescent="0.25">
      <c r="A178" s="2" t="str">
        <f>Colony!B195</f>
        <v/>
      </c>
      <c r="B178" s="41" t="str">
        <f>IF(ISBLANK(Colony!G195),"",Colony!G195)</f>
        <v/>
      </c>
      <c r="H178">
        <f ca="1">IF(AND(Colony!$D192&gt;plots!H$5,Colony!$D192&lt;9999999),1,0)</f>
        <v>0</v>
      </c>
      <c r="I178">
        <f ca="1">IF(AND(Colony!$D192&gt;plots!I$5,Colony!$D192&lt;9999999),1,0)</f>
        <v>0</v>
      </c>
      <c r="J178">
        <f ca="1">IF(AND(Colony!$D192&gt;plots!J$5,Colony!$D192&lt;9999999),1,0)</f>
        <v>0</v>
      </c>
      <c r="K178">
        <f ca="1">IF(AND(Colony!$D192&gt;plots!K$5,Colony!$D192&lt;9999999),1,0)</f>
        <v>0</v>
      </c>
      <c r="L178">
        <f ca="1">IF(AND(Colony!$D192&gt;plots!L$5,Colony!$D192&lt;9999999),1,0)</f>
        <v>0</v>
      </c>
      <c r="M178">
        <f ca="1">IF(AND(Colony!$D192&gt;plots!M$5,Colony!$D192&lt;9999999),1,0)</f>
        <v>0</v>
      </c>
      <c r="N178">
        <f ca="1">IF(AND(Colony!$D192&gt;plots!N$5,Colony!$D192&lt;9999999),1,0)</f>
        <v>0</v>
      </c>
      <c r="O178">
        <f ca="1">IF(AND(Colony!$D192&gt;plots!O$5,Colony!$D192&lt;9999999),1,0)</f>
        <v>0</v>
      </c>
      <c r="P178">
        <f ca="1">IF(AND(Colony!$D192&gt;plots!P$5,Colony!$D192&lt;9999999),1,0)</f>
        <v>0</v>
      </c>
      <c r="Q178">
        <f ca="1">IF(AND(Colony!$D192&gt;plots!Q$5,Colony!$D192&lt;9999999),1,0)</f>
        <v>0</v>
      </c>
      <c r="R178">
        <f ca="1">IF(AND(Colony!$D192&gt;plots!R$5,Colony!$D192&lt;9999999),1,0)</f>
        <v>0</v>
      </c>
      <c r="S178">
        <f ca="1">IF(AND(Colony!$D192&gt;plots!S$5,Colony!$D192&lt;9999999),1,0)</f>
        <v>0</v>
      </c>
      <c r="T178">
        <f ca="1">IF(AND(Colony!$D192&gt;plots!T$5,Colony!$D192&lt;9999999),1,0)</f>
        <v>0</v>
      </c>
      <c r="U178">
        <f ca="1">IF(AND(Colony!$D192&gt;plots!U$5,Colony!$D192&lt;9999999),1,0)</f>
        <v>0</v>
      </c>
      <c r="V178">
        <f ca="1">IF(AND(Colony!$D192&gt;plots!V$5,Colony!$D192&lt;9999999),1,0)</f>
        <v>0</v>
      </c>
      <c r="W178">
        <f ca="1">IF(AND(Colony!$D192&gt;plots!W$5,Colony!$D192&lt;9999999),1,0)</f>
        <v>0</v>
      </c>
      <c r="X178">
        <f ca="1">IF(AND(Colony!$D192&gt;plots!X$5,Colony!$D192&lt;9999999),1,0)</f>
        <v>0</v>
      </c>
      <c r="Y178">
        <f ca="1">IF(AND(Colony!$D192&gt;plots!Y$5,Colony!$D192&lt;9999999),1,0)</f>
        <v>0</v>
      </c>
      <c r="Z178">
        <f ca="1">IF(AND(Colony!$D192&gt;plots!Z$5,Colony!$D192&lt;9999999),1,0)</f>
        <v>0</v>
      </c>
      <c r="AA178">
        <f ca="1">IF(AND(Colony!$D192&gt;plots!AA$5,Colony!$D192&lt;9999999),1,0)</f>
        <v>0</v>
      </c>
      <c r="AB178">
        <f ca="1">IF(AND(Colony!$D192&gt;plots!AB$5,Colony!$D192&lt;9999999),1,0)</f>
        <v>0</v>
      </c>
    </row>
    <row r="179" spans="1:28" x14ac:dyDescent="0.25">
      <c r="A179" s="2" t="str">
        <f>Colony!B196</f>
        <v/>
      </c>
      <c r="B179" s="41" t="str">
        <f>IF(ISBLANK(Colony!G196),"",Colony!G196)</f>
        <v/>
      </c>
      <c r="H179">
        <f ca="1">IF(AND(Colony!$D193&gt;plots!H$5,Colony!$D193&lt;9999999),1,0)</f>
        <v>0</v>
      </c>
      <c r="I179">
        <f ca="1">IF(AND(Colony!$D193&gt;plots!I$5,Colony!$D193&lt;9999999),1,0)</f>
        <v>0</v>
      </c>
      <c r="J179">
        <f ca="1">IF(AND(Colony!$D193&gt;plots!J$5,Colony!$D193&lt;9999999),1,0)</f>
        <v>0</v>
      </c>
      <c r="K179">
        <f ca="1">IF(AND(Colony!$D193&gt;plots!K$5,Colony!$D193&lt;9999999),1,0)</f>
        <v>0</v>
      </c>
      <c r="L179">
        <f ca="1">IF(AND(Colony!$D193&gt;plots!L$5,Colony!$D193&lt;9999999),1,0)</f>
        <v>0</v>
      </c>
      <c r="M179">
        <f ca="1">IF(AND(Colony!$D193&gt;plots!M$5,Colony!$D193&lt;9999999),1,0)</f>
        <v>0</v>
      </c>
      <c r="N179">
        <f ca="1">IF(AND(Colony!$D193&gt;plots!N$5,Colony!$D193&lt;9999999),1,0)</f>
        <v>0</v>
      </c>
      <c r="O179">
        <f ca="1">IF(AND(Colony!$D193&gt;plots!O$5,Colony!$D193&lt;9999999),1,0)</f>
        <v>0</v>
      </c>
      <c r="P179">
        <f ca="1">IF(AND(Colony!$D193&gt;plots!P$5,Colony!$D193&lt;9999999),1,0)</f>
        <v>0</v>
      </c>
      <c r="Q179">
        <f ca="1">IF(AND(Colony!$D193&gt;plots!Q$5,Colony!$D193&lt;9999999),1,0)</f>
        <v>0</v>
      </c>
      <c r="R179">
        <f ca="1">IF(AND(Colony!$D193&gt;plots!R$5,Colony!$D193&lt;9999999),1,0)</f>
        <v>0</v>
      </c>
      <c r="S179">
        <f ca="1">IF(AND(Colony!$D193&gt;plots!S$5,Colony!$D193&lt;9999999),1,0)</f>
        <v>0</v>
      </c>
      <c r="T179">
        <f ca="1">IF(AND(Colony!$D193&gt;plots!T$5,Colony!$D193&lt;9999999),1,0)</f>
        <v>0</v>
      </c>
      <c r="U179">
        <f ca="1">IF(AND(Colony!$D193&gt;plots!U$5,Colony!$D193&lt;9999999),1,0)</f>
        <v>0</v>
      </c>
      <c r="V179">
        <f ca="1">IF(AND(Colony!$D193&gt;plots!V$5,Colony!$D193&lt;9999999),1,0)</f>
        <v>0</v>
      </c>
      <c r="W179">
        <f ca="1">IF(AND(Colony!$D193&gt;plots!W$5,Colony!$D193&lt;9999999),1,0)</f>
        <v>0</v>
      </c>
      <c r="X179">
        <f ca="1">IF(AND(Colony!$D193&gt;plots!X$5,Colony!$D193&lt;9999999),1,0)</f>
        <v>0</v>
      </c>
      <c r="Y179">
        <f ca="1">IF(AND(Colony!$D193&gt;plots!Y$5,Colony!$D193&lt;9999999),1,0)</f>
        <v>0</v>
      </c>
      <c r="Z179">
        <f ca="1">IF(AND(Colony!$D193&gt;plots!Z$5,Colony!$D193&lt;9999999),1,0)</f>
        <v>0</v>
      </c>
      <c r="AA179">
        <f ca="1">IF(AND(Colony!$D193&gt;plots!AA$5,Colony!$D193&lt;9999999),1,0)</f>
        <v>0</v>
      </c>
      <c r="AB179">
        <f ca="1">IF(AND(Colony!$D193&gt;plots!AB$5,Colony!$D193&lt;9999999),1,0)</f>
        <v>0</v>
      </c>
    </row>
    <row r="180" spans="1:28" x14ac:dyDescent="0.25">
      <c r="A180" s="2" t="str">
        <f>Colony!B197</f>
        <v/>
      </c>
      <c r="B180" s="41" t="str">
        <f>IF(ISBLANK(Colony!G197),"",Colony!G197)</f>
        <v/>
      </c>
      <c r="H180">
        <f ca="1">IF(AND(Colony!$D194&gt;plots!H$5,Colony!$D194&lt;9999999),1,0)</f>
        <v>0</v>
      </c>
      <c r="I180">
        <f ca="1">IF(AND(Colony!$D194&gt;plots!I$5,Colony!$D194&lt;9999999),1,0)</f>
        <v>0</v>
      </c>
      <c r="J180">
        <f ca="1">IF(AND(Colony!$D194&gt;plots!J$5,Colony!$D194&lt;9999999),1,0)</f>
        <v>0</v>
      </c>
      <c r="K180">
        <f ca="1">IF(AND(Colony!$D194&gt;plots!K$5,Colony!$D194&lt;9999999),1,0)</f>
        <v>0</v>
      </c>
      <c r="L180">
        <f ca="1">IF(AND(Colony!$D194&gt;plots!L$5,Colony!$D194&lt;9999999),1,0)</f>
        <v>0</v>
      </c>
      <c r="M180">
        <f ca="1">IF(AND(Colony!$D194&gt;plots!M$5,Colony!$D194&lt;9999999),1,0)</f>
        <v>0</v>
      </c>
      <c r="N180">
        <f ca="1">IF(AND(Colony!$D194&gt;plots!N$5,Colony!$D194&lt;9999999),1,0)</f>
        <v>0</v>
      </c>
      <c r="O180">
        <f ca="1">IF(AND(Colony!$D194&gt;plots!O$5,Colony!$D194&lt;9999999),1,0)</f>
        <v>0</v>
      </c>
      <c r="P180">
        <f ca="1">IF(AND(Colony!$D194&gt;plots!P$5,Colony!$D194&lt;9999999),1,0)</f>
        <v>0</v>
      </c>
      <c r="Q180">
        <f ca="1">IF(AND(Colony!$D194&gt;plots!Q$5,Colony!$D194&lt;9999999),1,0)</f>
        <v>0</v>
      </c>
      <c r="R180">
        <f ca="1">IF(AND(Colony!$D194&gt;plots!R$5,Colony!$D194&lt;9999999),1,0)</f>
        <v>0</v>
      </c>
      <c r="S180">
        <f ca="1">IF(AND(Colony!$D194&gt;plots!S$5,Colony!$D194&lt;9999999),1,0)</f>
        <v>0</v>
      </c>
      <c r="T180">
        <f ca="1">IF(AND(Colony!$D194&gt;plots!T$5,Colony!$D194&lt;9999999),1,0)</f>
        <v>0</v>
      </c>
      <c r="U180">
        <f ca="1">IF(AND(Colony!$D194&gt;plots!U$5,Colony!$D194&lt;9999999),1,0)</f>
        <v>0</v>
      </c>
      <c r="V180">
        <f ca="1">IF(AND(Colony!$D194&gt;plots!V$5,Colony!$D194&lt;9999999),1,0)</f>
        <v>0</v>
      </c>
      <c r="W180">
        <f ca="1">IF(AND(Colony!$D194&gt;plots!W$5,Colony!$D194&lt;9999999),1,0)</f>
        <v>0</v>
      </c>
      <c r="X180">
        <f ca="1">IF(AND(Colony!$D194&gt;plots!X$5,Colony!$D194&lt;9999999),1,0)</f>
        <v>0</v>
      </c>
      <c r="Y180">
        <f ca="1">IF(AND(Colony!$D194&gt;plots!Y$5,Colony!$D194&lt;9999999),1,0)</f>
        <v>0</v>
      </c>
      <c r="Z180">
        <f ca="1">IF(AND(Colony!$D194&gt;plots!Z$5,Colony!$D194&lt;9999999),1,0)</f>
        <v>0</v>
      </c>
      <c r="AA180">
        <f ca="1">IF(AND(Colony!$D194&gt;plots!AA$5,Colony!$D194&lt;9999999),1,0)</f>
        <v>0</v>
      </c>
      <c r="AB180">
        <f ca="1">IF(AND(Colony!$D194&gt;plots!AB$5,Colony!$D194&lt;9999999),1,0)</f>
        <v>0</v>
      </c>
    </row>
    <row r="181" spans="1:28" x14ac:dyDescent="0.25">
      <c r="A181" s="2" t="str">
        <f>Colony!B198</f>
        <v/>
      </c>
      <c r="B181" s="41" t="str">
        <f>IF(ISBLANK(Colony!G198),"",Colony!G198)</f>
        <v/>
      </c>
      <c r="H181">
        <f ca="1">IF(AND(Colony!$D195&gt;plots!H$5,Colony!$D195&lt;9999999),1,0)</f>
        <v>0</v>
      </c>
      <c r="I181">
        <f ca="1">IF(AND(Colony!$D195&gt;plots!I$5,Colony!$D195&lt;9999999),1,0)</f>
        <v>0</v>
      </c>
      <c r="J181">
        <f ca="1">IF(AND(Colony!$D195&gt;plots!J$5,Colony!$D195&lt;9999999),1,0)</f>
        <v>0</v>
      </c>
      <c r="K181">
        <f ca="1">IF(AND(Colony!$D195&gt;plots!K$5,Colony!$D195&lt;9999999),1,0)</f>
        <v>0</v>
      </c>
      <c r="L181">
        <f ca="1">IF(AND(Colony!$D195&gt;plots!L$5,Colony!$D195&lt;9999999),1,0)</f>
        <v>0</v>
      </c>
      <c r="M181">
        <f ca="1">IF(AND(Colony!$D195&gt;plots!M$5,Colony!$D195&lt;9999999),1,0)</f>
        <v>0</v>
      </c>
      <c r="N181">
        <f ca="1">IF(AND(Colony!$D195&gt;plots!N$5,Colony!$D195&lt;9999999),1,0)</f>
        <v>0</v>
      </c>
      <c r="O181">
        <f ca="1">IF(AND(Colony!$D195&gt;plots!O$5,Colony!$D195&lt;9999999),1,0)</f>
        <v>0</v>
      </c>
      <c r="P181">
        <f ca="1">IF(AND(Colony!$D195&gt;plots!P$5,Colony!$D195&lt;9999999),1,0)</f>
        <v>0</v>
      </c>
      <c r="Q181">
        <f ca="1">IF(AND(Colony!$D195&gt;plots!Q$5,Colony!$D195&lt;9999999),1,0)</f>
        <v>0</v>
      </c>
      <c r="R181">
        <f ca="1">IF(AND(Colony!$D195&gt;plots!R$5,Colony!$D195&lt;9999999),1,0)</f>
        <v>0</v>
      </c>
      <c r="S181">
        <f ca="1">IF(AND(Colony!$D195&gt;plots!S$5,Colony!$D195&lt;9999999),1,0)</f>
        <v>0</v>
      </c>
      <c r="T181">
        <f ca="1">IF(AND(Colony!$D195&gt;plots!T$5,Colony!$D195&lt;9999999),1,0)</f>
        <v>0</v>
      </c>
      <c r="U181">
        <f ca="1">IF(AND(Colony!$D195&gt;plots!U$5,Colony!$D195&lt;9999999),1,0)</f>
        <v>0</v>
      </c>
      <c r="V181">
        <f ca="1">IF(AND(Colony!$D195&gt;plots!V$5,Colony!$D195&lt;9999999),1,0)</f>
        <v>0</v>
      </c>
      <c r="W181">
        <f ca="1">IF(AND(Colony!$D195&gt;plots!W$5,Colony!$D195&lt;9999999),1,0)</f>
        <v>0</v>
      </c>
      <c r="X181">
        <f ca="1">IF(AND(Colony!$D195&gt;plots!X$5,Colony!$D195&lt;9999999),1,0)</f>
        <v>0</v>
      </c>
      <c r="Y181">
        <f ca="1">IF(AND(Colony!$D195&gt;plots!Y$5,Colony!$D195&lt;9999999),1,0)</f>
        <v>0</v>
      </c>
      <c r="Z181">
        <f ca="1">IF(AND(Colony!$D195&gt;plots!Z$5,Colony!$D195&lt;9999999),1,0)</f>
        <v>0</v>
      </c>
      <c r="AA181">
        <f ca="1">IF(AND(Colony!$D195&gt;plots!AA$5,Colony!$D195&lt;9999999),1,0)</f>
        <v>0</v>
      </c>
      <c r="AB181">
        <f ca="1">IF(AND(Colony!$D195&gt;plots!AB$5,Colony!$D195&lt;9999999),1,0)</f>
        <v>0</v>
      </c>
    </row>
    <row r="182" spans="1:28" x14ac:dyDescent="0.25">
      <c r="A182" s="2" t="str">
        <f>Colony!B199</f>
        <v/>
      </c>
      <c r="B182" s="41" t="str">
        <f>IF(ISBLANK(Colony!G199),"",Colony!G199)</f>
        <v/>
      </c>
      <c r="H182">
        <f ca="1">IF(AND(Colony!$D196&gt;plots!H$5,Colony!$D196&lt;9999999),1,0)</f>
        <v>0</v>
      </c>
      <c r="I182">
        <f ca="1">IF(AND(Colony!$D196&gt;plots!I$5,Colony!$D196&lt;9999999),1,0)</f>
        <v>0</v>
      </c>
      <c r="J182">
        <f ca="1">IF(AND(Colony!$D196&gt;plots!J$5,Colony!$D196&lt;9999999),1,0)</f>
        <v>0</v>
      </c>
      <c r="K182">
        <f ca="1">IF(AND(Colony!$D196&gt;plots!K$5,Colony!$D196&lt;9999999),1,0)</f>
        <v>0</v>
      </c>
      <c r="L182">
        <f ca="1">IF(AND(Colony!$D196&gt;plots!L$5,Colony!$D196&lt;9999999),1,0)</f>
        <v>0</v>
      </c>
      <c r="M182">
        <f ca="1">IF(AND(Colony!$D196&gt;plots!M$5,Colony!$D196&lt;9999999),1,0)</f>
        <v>0</v>
      </c>
      <c r="N182">
        <f ca="1">IF(AND(Colony!$D196&gt;plots!N$5,Colony!$D196&lt;9999999),1,0)</f>
        <v>0</v>
      </c>
      <c r="O182">
        <f ca="1">IF(AND(Colony!$D196&gt;plots!O$5,Colony!$D196&lt;9999999),1,0)</f>
        <v>0</v>
      </c>
      <c r="P182">
        <f ca="1">IF(AND(Colony!$D196&gt;plots!P$5,Colony!$D196&lt;9999999),1,0)</f>
        <v>0</v>
      </c>
      <c r="Q182">
        <f ca="1">IF(AND(Colony!$D196&gt;plots!Q$5,Colony!$D196&lt;9999999),1,0)</f>
        <v>0</v>
      </c>
      <c r="R182">
        <f ca="1">IF(AND(Colony!$D196&gt;plots!R$5,Colony!$D196&lt;9999999),1,0)</f>
        <v>0</v>
      </c>
      <c r="S182">
        <f ca="1">IF(AND(Colony!$D196&gt;plots!S$5,Colony!$D196&lt;9999999),1,0)</f>
        <v>0</v>
      </c>
      <c r="T182">
        <f ca="1">IF(AND(Colony!$D196&gt;plots!T$5,Colony!$D196&lt;9999999),1,0)</f>
        <v>0</v>
      </c>
      <c r="U182">
        <f ca="1">IF(AND(Colony!$D196&gt;plots!U$5,Colony!$D196&lt;9999999),1,0)</f>
        <v>0</v>
      </c>
      <c r="V182">
        <f ca="1">IF(AND(Colony!$D196&gt;plots!V$5,Colony!$D196&lt;9999999),1,0)</f>
        <v>0</v>
      </c>
      <c r="W182">
        <f ca="1">IF(AND(Colony!$D196&gt;plots!W$5,Colony!$D196&lt;9999999),1,0)</f>
        <v>0</v>
      </c>
      <c r="X182">
        <f ca="1">IF(AND(Colony!$D196&gt;plots!X$5,Colony!$D196&lt;9999999),1,0)</f>
        <v>0</v>
      </c>
      <c r="Y182">
        <f ca="1">IF(AND(Colony!$D196&gt;plots!Y$5,Colony!$D196&lt;9999999),1,0)</f>
        <v>0</v>
      </c>
      <c r="Z182">
        <f ca="1">IF(AND(Colony!$D196&gt;plots!Z$5,Colony!$D196&lt;9999999),1,0)</f>
        <v>0</v>
      </c>
      <c r="AA182">
        <f ca="1">IF(AND(Colony!$D196&gt;plots!AA$5,Colony!$D196&lt;9999999),1,0)</f>
        <v>0</v>
      </c>
      <c r="AB182">
        <f ca="1">IF(AND(Colony!$D196&gt;plots!AB$5,Colony!$D196&lt;9999999),1,0)</f>
        <v>0</v>
      </c>
    </row>
    <row r="183" spans="1:28" x14ac:dyDescent="0.25">
      <c r="A183" s="2" t="str">
        <f>Colony!B200</f>
        <v/>
      </c>
      <c r="B183" s="41" t="str">
        <f>IF(ISBLANK(Colony!G200),"",Colony!G200)</f>
        <v/>
      </c>
      <c r="H183">
        <f ca="1">IF(AND(Colony!$D197&gt;plots!H$5,Colony!$D197&lt;9999999),1,0)</f>
        <v>0</v>
      </c>
      <c r="I183">
        <f ca="1">IF(AND(Colony!$D197&gt;plots!I$5,Colony!$D197&lt;9999999),1,0)</f>
        <v>0</v>
      </c>
      <c r="J183">
        <f ca="1">IF(AND(Colony!$D197&gt;plots!J$5,Colony!$D197&lt;9999999),1,0)</f>
        <v>0</v>
      </c>
      <c r="K183">
        <f ca="1">IF(AND(Colony!$D197&gt;plots!K$5,Colony!$D197&lt;9999999),1,0)</f>
        <v>0</v>
      </c>
      <c r="L183">
        <f ca="1">IF(AND(Colony!$D197&gt;plots!L$5,Colony!$D197&lt;9999999),1,0)</f>
        <v>0</v>
      </c>
      <c r="M183">
        <f ca="1">IF(AND(Colony!$D197&gt;plots!M$5,Colony!$D197&lt;9999999),1,0)</f>
        <v>0</v>
      </c>
      <c r="N183">
        <f ca="1">IF(AND(Colony!$D197&gt;plots!N$5,Colony!$D197&lt;9999999),1,0)</f>
        <v>0</v>
      </c>
      <c r="O183">
        <f ca="1">IF(AND(Colony!$D197&gt;plots!O$5,Colony!$D197&lt;9999999),1,0)</f>
        <v>0</v>
      </c>
      <c r="P183">
        <f ca="1">IF(AND(Colony!$D197&gt;plots!P$5,Colony!$D197&lt;9999999),1,0)</f>
        <v>0</v>
      </c>
      <c r="Q183">
        <f ca="1">IF(AND(Colony!$D197&gt;plots!Q$5,Colony!$D197&lt;9999999),1,0)</f>
        <v>0</v>
      </c>
      <c r="R183">
        <f ca="1">IF(AND(Colony!$D197&gt;plots!R$5,Colony!$D197&lt;9999999),1,0)</f>
        <v>0</v>
      </c>
      <c r="S183">
        <f ca="1">IF(AND(Colony!$D197&gt;plots!S$5,Colony!$D197&lt;9999999),1,0)</f>
        <v>0</v>
      </c>
      <c r="T183">
        <f ca="1">IF(AND(Colony!$D197&gt;plots!T$5,Colony!$D197&lt;9999999),1,0)</f>
        <v>0</v>
      </c>
      <c r="U183">
        <f ca="1">IF(AND(Colony!$D197&gt;plots!U$5,Colony!$D197&lt;9999999),1,0)</f>
        <v>0</v>
      </c>
      <c r="V183">
        <f ca="1">IF(AND(Colony!$D197&gt;plots!V$5,Colony!$D197&lt;9999999),1,0)</f>
        <v>0</v>
      </c>
      <c r="W183">
        <f ca="1">IF(AND(Colony!$D197&gt;plots!W$5,Colony!$D197&lt;9999999),1,0)</f>
        <v>0</v>
      </c>
      <c r="X183">
        <f ca="1">IF(AND(Colony!$D197&gt;plots!X$5,Colony!$D197&lt;9999999),1,0)</f>
        <v>0</v>
      </c>
      <c r="Y183">
        <f ca="1">IF(AND(Colony!$D197&gt;plots!Y$5,Colony!$D197&lt;9999999),1,0)</f>
        <v>0</v>
      </c>
      <c r="Z183">
        <f ca="1">IF(AND(Colony!$D197&gt;plots!Z$5,Colony!$D197&lt;9999999),1,0)</f>
        <v>0</v>
      </c>
      <c r="AA183">
        <f ca="1">IF(AND(Colony!$D197&gt;plots!AA$5,Colony!$D197&lt;9999999),1,0)</f>
        <v>0</v>
      </c>
      <c r="AB183">
        <f ca="1">IF(AND(Colony!$D197&gt;plots!AB$5,Colony!$D197&lt;9999999),1,0)</f>
        <v>0</v>
      </c>
    </row>
    <row r="184" spans="1:28" x14ac:dyDescent="0.25">
      <c r="A184" s="2" t="str">
        <f>Colony!B201</f>
        <v/>
      </c>
      <c r="B184" s="41" t="str">
        <f>IF(ISBLANK(Colony!G201),"",Colony!G201)</f>
        <v/>
      </c>
      <c r="H184">
        <f ca="1">IF(AND(Colony!$D198&gt;plots!H$5,Colony!$D198&lt;9999999),1,0)</f>
        <v>0</v>
      </c>
      <c r="I184">
        <f ca="1">IF(AND(Colony!$D198&gt;plots!I$5,Colony!$D198&lt;9999999),1,0)</f>
        <v>0</v>
      </c>
      <c r="J184">
        <f ca="1">IF(AND(Colony!$D198&gt;plots!J$5,Colony!$D198&lt;9999999),1,0)</f>
        <v>0</v>
      </c>
      <c r="K184">
        <f ca="1">IF(AND(Colony!$D198&gt;plots!K$5,Colony!$D198&lt;9999999),1,0)</f>
        <v>0</v>
      </c>
      <c r="L184">
        <f ca="1">IF(AND(Colony!$D198&gt;plots!L$5,Colony!$D198&lt;9999999),1,0)</f>
        <v>0</v>
      </c>
      <c r="M184">
        <f ca="1">IF(AND(Colony!$D198&gt;plots!M$5,Colony!$D198&lt;9999999),1,0)</f>
        <v>0</v>
      </c>
      <c r="N184">
        <f ca="1">IF(AND(Colony!$D198&gt;plots!N$5,Colony!$D198&lt;9999999),1,0)</f>
        <v>0</v>
      </c>
      <c r="O184">
        <f ca="1">IF(AND(Colony!$D198&gt;plots!O$5,Colony!$D198&lt;9999999),1,0)</f>
        <v>0</v>
      </c>
      <c r="P184">
        <f ca="1">IF(AND(Colony!$D198&gt;plots!P$5,Colony!$D198&lt;9999999),1,0)</f>
        <v>0</v>
      </c>
      <c r="Q184">
        <f ca="1">IF(AND(Colony!$D198&gt;plots!Q$5,Colony!$D198&lt;9999999),1,0)</f>
        <v>0</v>
      </c>
      <c r="R184">
        <f ca="1">IF(AND(Colony!$D198&gt;plots!R$5,Colony!$D198&lt;9999999),1,0)</f>
        <v>0</v>
      </c>
      <c r="S184">
        <f ca="1">IF(AND(Colony!$D198&gt;plots!S$5,Colony!$D198&lt;9999999),1,0)</f>
        <v>0</v>
      </c>
      <c r="T184">
        <f ca="1">IF(AND(Colony!$D198&gt;plots!T$5,Colony!$D198&lt;9999999),1,0)</f>
        <v>0</v>
      </c>
      <c r="U184">
        <f ca="1">IF(AND(Colony!$D198&gt;plots!U$5,Colony!$D198&lt;9999999),1,0)</f>
        <v>0</v>
      </c>
      <c r="V184">
        <f ca="1">IF(AND(Colony!$D198&gt;plots!V$5,Colony!$D198&lt;9999999),1,0)</f>
        <v>0</v>
      </c>
      <c r="W184">
        <f ca="1">IF(AND(Colony!$D198&gt;plots!W$5,Colony!$D198&lt;9999999),1,0)</f>
        <v>0</v>
      </c>
      <c r="X184">
        <f ca="1">IF(AND(Colony!$D198&gt;plots!X$5,Colony!$D198&lt;9999999),1,0)</f>
        <v>0</v>
      </c>
      <c r="Y184">
        <f ca="1">IF(AND(Colony!$D198&gt;plots!Y$5,Colony!$D198&lt;9999999),1,0)</f>
        <v>0</v>
      </c>
      <c r="Z184">
        <f ca="1">IF(AND(Colony!$D198&gt;plots!Z$5,Colony!$D198&lt;9999999),1,0)</f>
        <v>0</v>
      </c>
      <c r="AA184">
        <f ca="1">IF(AND(Colony!$D198&gt;plots!AA$5,Colony!$D198&lt;9999999),1,0)</f>
        <v>0</v>
      </c>
      <c r="AB184">
        <f ca="1">IF(AND(Colony!$D198&gt;plots!AB$5,Colony!$D198&lt;9999999),1,0)</f>
        <v>0</v>
      </c>
    </row>
    <row r="185" spans="1:28" x14ac:dyDescent="0.25">
      <c r="A185" s="2" t="str">
        <f>Colony!B202</f>
        <v/>
      </c>
      <c r="B185" s="41" t="str">
        <f>IF(ISBLANK(Colony!G202),"",Colony!G202)</f>
        <v/>
      </c>
      <c r="H185">
        <f ca="1">IF(AND(Colony!$D199&gt;plots!H$5,Colony!$D199&lt;9999999),1,0)</f>
        <v>0</v>
      </c>
      <c r="I185">
        <f ca="1">IF(AND(Colony!$D199&gt;plots!I$5,Colony!$D199&lt;9999999),1,0)</f>
        <v>0</v>
      </c>
      <c r="J185">
        <f ca="1">IF(AND(Colony!$D199&gt;plots!J$5,Colony!$D199&lt;9999999),1,0)</f>
        <v>0</v>
      </c>
      <c r="K185">
        <f ca="1">IF(AND(Colony!$D199&gt;plots!K$5,Colony!$D199&lt;9999999),1,0)</f>
        <v>0</v>
      </c>
      <c r="L185">
        <f ca="1">IF(AND(Colony!$D199&gt;plots!L$5,Colony!$D199&lt;9999999),1,0)</f>
        <v>0</v>
      </c>
      <c r="M185">
        <f ca="1">IF(AND(Colony!$D199&gt;plots!M$5,Colony!$D199&lt;9999999),1,0)</f>
        <v>0</v>
      </c>
      <c r="N185">
        <f ca="1">IF(AND(Colony!$D199&gt;plots!N$5,Colony!$D199&lt;9999999),1,0)</f>
        <v>0</v>
      </c>
      <c r="O185">
        <f ca="1">IF(AND(Colony!$D199&gt;plots!O$5,Colony!$D199&lt;9999999),1,0)</f>
        <v>0</v>
      </c>
      <c r="P185">
        <f ca="1">IF(AND(Colony!$D199&gt;plots!P$5,Colony!$D199&lt;9999999),1,0)</f>
        <v>0</v>
      </c>
      <c r="Q185">
        <f ca="1">IF(AND(Colony!$D199&gt;plots!Q$5,Colony!$D199&lt;9999999),1,0)</f>
        <v>0</v>
      </c>
      <c r="R185">
        <f ca="1">IF(AND(Colony!$D199&gt;plots!R$5,Colony!$D199&lt;9999999),1,0)</f>
        <v>0</v>
      </c>
      <c r="S185">
        <f ca="1">IF(AND(Colony!$D199&gt;plots!S$5,Colony!$D199&lt;9999999),1,0)</f>
        <v>0</v>
      </c>
      <c r="T185">
        <f ca="1">IF(AND(Colony!$D199&gt;plots!T$5,Colony!$D199&lt;9999999),1,0)</f>
        <v>0</v>
      </c>
      <c r="U185">
        <f ca="1">IF(AND(Colony!$D199&gt;plots!U$5,Colony!$D199&lt;9999999),1,0)</f>
        <v>0</v>
      </c>
      <c r="V185">
        <f ca="1">IF(AND(Colony!$D199&gt;plots!V$5,Colony!$D199&lt;9999999),1,0)</f>
        <v>0</v>
      </c>
      <c r="W185">
        <f ca="1">IF(AND(Colony!$D199&gt;plots!W$5,Colony!$D199&lt;9999999),1,0)</f>
        <v>0</v>
      </c>
      <c r="X185">
        <f ca="1">IF(AND(Colony!$D199&gt;plots!X$5,Colony!$D199&lt;9999999),1,0)</f>
        <v>0</v>
      </c>
      <c r="Y185">
        <f ca="1">IF(AND(Colony!$D199&gt;plots!Y$5,Colony!$D199&lt;9999999),1,0)</f>
        <v>0</v>
      </c>
      <c r="Z185">
        <f ca="1">IF(AND(Colony!$D199&gt;plots!Z$5,Colony!$D199&lt;9999999),1,0)</f>
        <v>0</v>
      </c>
      <c r="AA185">
        <f ca="1">IF(AND(Colony!$D199&gt;plots!AA$5,Colony!$D199&lt;9999999),1,0)</f>
        <v>0</v>
      </c>
      <c r="AB185">
        <f ca="1">IF(AND(Colony!$D199&gt;plots!AB$5,Colony!$D199&lt;9999999),1,0)</f>
        <v>0</v>
      </c>
    </row>
    <row r="186" spans="1:28" x14ac:dyDescent="0.25">
      <c r="A186" s="2" t="str">
        <f>Colony!B203</f>
        <v/>
      </c>
      <c r="B186" s="41" t="str">
        <f>IF(ISBLANK(Colony!G203),"",Colony!G203)</f>
        <v/>
      </c>
      <c r="H186">
        <f ca="1">IF(AND(Colony!$D200&gt;plots!H$5,Colony!$D200&lt;9999999),1,0)</f>
        <v>0</v>
      </c>
      <c r="I186">
        <f ca="1">IF(AND(Colony!$D200&gt;plots!I$5,Colony!$D200&lt;9999999),1,0)</f>
        <v>0</v>
      </c>
      <c r="J186">
        <f ca="1">IF(AND(Colony!$D200&gt;plots!J$5,Colony!$D200&lt;9999999),1,0)</f>
        <v>0</v>
      </c>
      <c r="K186">
        <f ca="1">IF(AND(Colony!$D200&gt;plots!K$5,Colony!$D200&lt;9999999),1,0)</f>
        <v>0</v>
      </c>
      <c r="L186">
        <f ca="1">IF(AND(Colony!$D200&gt;plots!L$5,Colony!$D200&lt;9999999),1,0)</f>
        <v>0</v>
      </c>
      <c r="M186">
        <f ca="1">IF(AND(Colony!$D200&gt;plots!M$5,Colony!$D200&lt;9999999),1,0)</f>
        <v>0</v>
      </c>
      <c r="N186">
        <f ca="1">IF(AND(Colony!$D200&gt;plots!N$5,Colony!$D200&lt;9999999),1,0)</f>
        <v>0</v>
      </c>
      <c r="O186">
        <f ca="1">IF(AND(Colony!$D200&gt;plots!O$5,Colony!$D200&lt;9999999),1,0)</f>
        <v>0</v>
      </c>
      <c r="P186">
        <f ca="1">IF(AND(Colony!$D200&gt;plots!P$5,Colony!$D200&lt;9999999),1,0)</f>
        <v>0</v>
      </c>
      <c r="Q186">
        <f ca="1">IF(AND(Colony!$D200&gt;plots!Q$5,Colony!$D200&lt;9999999),1,0)</f>
        <v>0</v>
      </c>
      <c r="R186">
        <f ca="1">IF(AND(Colony!$D200&gt;plots!R$5,Colony!$D200&lt;9999999),1,0)</f>
        <v>0</v>
      </c>
      <c r="S186">
        <f ca="1">IF(AND(Colony!$D200&gt;plots!S$5,Colony!$D200&lt;9999999),1,0)</f>
        <v>0</v>
      </c>
      <c r="T186">
        <f ca="1">IF(AND(Colony!$D200&gt;plots!T$5,Colony!$D200&lt;9999999),1,0)</f>
        <v>0</v>
      </c>
      <c r="U186">
        <f ca="1">IF(AND(Colony!$D200&gt;plots!U$5,Colony!$D200&lt;9999999),1,0)</f>
        <v>0</v>
      </c>
      <c r="V186">
        <f ca="1">IF(AND(Colony!$D200&gt;plots!V$5,Colony!$D200&lt;9999999),1,0)</f>
        <v>0</v>
      </c>
      <c r="W186">
        <f ca="1">IF(AND(Colony!$D200&gt;plots!W$5,Colony!$D200&lt;9999999),1,0)</f>
        <v>0</v>
      </c>
      <c r="X186">
        <f ca="1">IF(AND(Colony!$D200&gt;plots!X$5,Colony!$D200&lt;9999999),1,0)</f>
        <v>0</v>
      </c>
      <c r="Y186">
        <f ca="1">IF(AND(Colony!$D200&gt;plots!Y$5,Colony!$D200&lt;9999999),1,0)</f>
        <v>0</v>
      </c>
      <c r="Z186">
        <f ca="1">IF(AND(Colony!$D200&gt;plots!Z$5,Colony!$D200&lt;9999999),1,0)</f>
        <v>0</v>
      </c>
      <c r="AA186">
        <f ca="1">IF(AND(Colony!$D200&gt;plots!AA$5,Colony!$D200&lt;9999999),1,0)</f>
        <v>0</v>
      </c>
      <c r="AB186">
        <f ca="1">IF(AND(Colony!$D200&gt;plots!AB$5,Colony!$D200&lt;9999999),1,0)</f>
        <v>0</v>
      </c>
    </row>
    <row r="187" spans="1:28" x14ac:dyDescent="0.25">
      <c r="A187" s="2" t="str">
        <f>Colony!B204</f>
        <v/>
      </c>
      <c r="B187" s="41" t="str">
        <f>IF(ISBLANK(Colony!G204),"",Colony!G204)</f>
        <v/>
      </c>
      <c r="H187">
        <f ca="1">IF(AND(Colony!$D201&gt;plots!H$5,Colony!$D201&lt;9999999),1,0)</f>
        <v>0</v>
      </c>
      <c r="I187">
        <f ca="1">IF(AND(Colony!$D201&gt;plots!I$5,Colony!$D201&lt;9999999),1,0)</f>
        <v>0</v>
      </c>
      <c r="J187">
        <f ca="1">IF(AND(Colony!$D201&gt;plots!J$5,Colony!$D201&lt;9999999),1,0)</f>
        <v>0</v>
      </c>
      <c r="K187">
        <f ca="1">IF(AND(Colony!$D201&gt;plots!K$5,Colony!$D201&lt;9999999),1,0)</f>
        <v>0</v>
      </c>
      <c r="L187">
        <f ca="1">IF(AND(Colony!$D201&gt;plots!L$5,Colony!$D201&lt;9999999),1,0)</f>
        <v>0</v>
      </c>
      <c r="M187">
        <f ca="1">IF(AND(Colony!$D201&gt;plots!M$5,Colony!$D201&lt;9999999),1,0)</f>
        <v>0</v>
      </c>
      <c r="N187">
        <f ca="1">IF(AND(Colony!$D201&gt;plots!N$5,Colony!$D201&lt;9999999),1,0)</f>
        <v>0</v>
      </c>
      <c r="O187">
        <f ca="1">IF(AND(Colony!$D201&gt;plots!O$5,Colony!$D201&lt;9999999),1,0)</f>
        <v>0</v>
      </c>
      <c r="P187">
        <f ca="1">IF(AND(Colony!$D201&gt;plots!P$5,Colony!$D201&lt;9999999),1,0)</f>
        <v>0</v>
      </c>
      <c r="Q187">
        <f ca="1">IF(AND(Colony!$D201&gt;plots!Q$5,Colony!$D201&lt;9999999),1,0)</f>
        <v>0</v>
      </c>
      <c r="R187">
        <f ca="1">IF(AND(Colony!$D201&gt;plots!R$5,Colony!$D201&lt;9999999),1,0)</f>
        <v>0</v>
      </c>
      <c r="S187">
        <f ca="1">IF(AND(Colony!$D201&gt;plots!S$5,Colony!$D201&lt;9999999),1,0)</f>
        <v>0</v>
      </c>
      <c r="T187">
        <f ca="1">IF(AND(Colony!$D201&gt;plots!T$5,Colony!$D201&lt;9999999),1,0)</f>
        <v>0</v>
      </c>
      <c r="U187">
        <f ca="1">IF(AND(Colony!$D201&gt;plots!U$5,Colony!$D201&lt;9999999),1,0)</f>
        <v>0</v>
      </c>
      <c r="V187">
        <f ca="1">IF(AND(Colony!$D201&gt;plots!V$5,Colony!$D201&lt;9999999),1,0)</f>
        <v>0</v>
      </c>
      <c r="W187">
        <f ca="1">IF(AND(Colony!$D201&gt;plots!W$5,Colony!$D201&lt;9999999),1,0)</f>
        <v>0</v>
      </c>
      <c r="X187">
        <f ca="1">IF(AND(Colony!$D201&gt;plots!X$5,Colony!$D201&lt;9999999),1,0)</f>
        <v>0</v>
      </c>
      <c r="Y187">
        <f ca="1">IF(AND(Colony!$D201&gt;plots!Y$5,Colony!$D201&lt;9999999),1,0)</f>
        <v>0</v>
      </c>
      <c r="Z187">
        <f ca="1">IF(AND(Colony!$D201&gt;plots!Z$5,Colony!$D201&lt;9999999),1,0)</f>
        <v>0</v>
      </c>
      <c r="AA187">
        <f ca="1">IF(AND(Colony!$D201&gt;plots!AA$5,Colony!$D201&lt;9999999),1,0)</f>
        <v>0</v>
      </c>
      <c r="AB187">
        <f ca="1">IF(AND(Colony!$D201&gt;plots!AB$5,Colony!$D201&lt;9999999),1,0)</f>
        <v>0</v>
      </c>
    </row>
    <row r="188" spans="1:28" x14ac:dyDescent="0.25">
      <c r="A188" s="2" t="str">
        <f>Colony!B205</f>
        <v/>
      </c>
      <c r="B188" s="41" t="str">
        <f>IF(ISBLANK(Colony!G205),"",Colony!G205)</f>
        <v/>
      </c>
      <c r="H188">
        <f ca="1">IF(AND(Colony!$D202&gt;plots!H$5,Colony!$D202&lt;9999999),1,0)</f>
        <v>0</v>
      </c>
      <c r="I188">
        <f ca="1">IF(AND(Colony!$D202&gt;plots!I$5,Colony!$D202&lt;9999999),1,0)</f>
        <v>0</v>
      </c>
      <c r="J188">
        <f ca="1">IF(AND(Colony!$D202&gt;plots!J$5,Colony!$D202&lt;9999999),1,0)</f>
        <v>0</v>
      </c>
      <c r="K188">
        <f ca="1">IF(AND(Colony!$D202&gt;plots!K$5,Colony!$D202&lt;9999999),1,0)</f>
        <v>0</v>
      </c>
      <c r="L188">
        <f ca="1">IF(AND(Colony!$D202&gt;plots!L$5,Colony!$D202&lt;9999999),1,0)</f>
        <v>0</v>
      </c>
      <c r="M188">
        <f ca="1">IF(AND(Colony!$D202&gt;plots!M$5,Colony!$D202&lt;9999999),1,0)</f>
        <v>0</v>
      </c>
      <c r="N188">
        <f ca="1">IF(AND(Colony!$D202&gt;plots!N$5,Colony!$D202&lt;9999999),1,0)</f>
        <v>0</v>
      </c>
      <c r="O188">
        <f ca="1">IF(AND(Colony!$D202&gt;plots!O$5,Colony!$D202&lt;9999999),1,0)</f>
        <v>0</v>
      </c>
      <c r="P188">
        <f ca="1">IF(AND(Colony!$D202&gt;plots!P$5,Colony!$D202&lt;9999999),1,0)</f>
        <v>0</v>
      </c>
      <c r="Q188">
        <f ca="1">IF(AND(Colony!$D202&gt;plots!Q$5,Colony!$D202&lt;9999999),1,0)</f>
        <v>0</v>
      </c>
      <c r="R188">
        <f ca="1">IF(AND(Colony!$D202&gt;plots!R$5,Colony!$D202&lt;9999999),1,0)</f>
        <v>0</v>
      </c>
      <c r="S188">
        <f ca="1">IF(AND(Colony!$D202&gt;plots!S$5,Colony!$D202&lt;9999999),1,0)</f>
        <v>0</v>
      </c>
      <c r="T188">
        <f ca="1">IF(AND(Colony!$D202&gt;plots!T$5,Colony!$D202&lt;9999999),1,0)</f>
        <v>0</v>
      </c>
      <c r="U188">
        <f ca="1">IF(AND(Colony!$D202&gt;plots!U$5,Colony!$D202&lt;9999999),1,0)</f>
        <v>0</v>
      </c>
      <c r="V188">
        <f ca="1">IF(AND(Colony!$D202&gt;plots!V$5,Colony!$D202&lt;9999999),1,0)</f>
        <v>0</v>
      </c>
      <c r="W188">
        <f ca="1">IF(AND(Colony!$D202&gt;plots!W$5,Colony!$D202&lt;9999999),1,0)</f>
        <v>0</v>
      </c>
      <c r="X188">
        <f ca="1">IF(AND(Colony!$D202&gt;plots!X$5,Colony!$D202&lt;9999999),1,0)</f>
        <v>0</v>
      </c>
      <c r="Y188">
        <f ca="1">IF(AND(Colony!$D202&gt;plots!Y$5,Colony!$D202&lt;9999999),1,0)</f>
        <v>0</v>
      </c>
      <c r="Z188">
        <f ca="1">IF(AND(Colony!$D202&gt;plots!Z$5,Colony!$D202&lt;9999999),1,0)</f>
        <v>0</v>
      </c>
      <c r="AA188">
        <f ca="1">IF(AND(Colony!$D202&gt;plots!AA$5,Colony!$D202&lt;9999999),1,0)</f>
        <v>0</v>
      </c>
      <c r="AB188">
        <f ca="1">IF(AND(Colony!$D202&gt;plots!AB$5,Colony!$D202&lt;9999999),1,0)</f>
        <v>0</v>
      </c>
    </row>
    <row r="189" spans="1:28" x14ac:dyDescent="0.25">
      <c r="A189" s="2" t="str">
        <f>Colony!B206</f>
        <v/>
      </c>
      <c r="B189" s="41" t="str">
        <f>IF(ISBLANK(Colony!G206),"",Colony!G206)</f>
        <v/>
      </c>
      <c r="H189">
        <f ca="1">IF(AND(Colony!$D203&gt;plots!H$5,Colony!$D203&lt;9999999),1,0)</f>
        <v>0</v>
      </c>
      <c r="I189">
        <f ca="1">IF(AND(Colony!$D203&gt;plots!I$5,Colony!$D203&lt;9999999),1,0)</f>
        <v>0</v>
      </c>
      <c r="J189">
        <f ca="1">IF(AND(Colony!$D203&gt;plots!J$5,Colony!$D203&lt;9999999),1,0)</f>
        <v>0</v>
      </c>
      <c r="K189">
        <f ca="1">IF(AND(Colony!$D203&gt;plots!K$5,Colony!$D203&lt;9999999),1,0)</f>
        <v>0</v>
      </c>
      <c r="L189">
        <f ca="1">IF(AND(Colony!$D203&gt;plots!L$5,Colony!$D203&lt;9999999),1,0)</f>
        <v>0</v>
      </c>
      <c r="M189">
        <f ca="1">IF(AND(Colony!$D203&gt;plots!M$5,Colony!$D203&lt;9999999),1,0)</f>
        <v>0</v>
      </c>
      <c r="N189">
        <f ca="1">IF(AND(Colony!$D203&gt;plots!N$5,Colony!$D203&lt;9999999),1,0)</f>
        <v>0</v>
      </c>
      <c r="O189">
        <f ca="1">IF(AND(Colony!$D203&gt;plots!O$5,Colony!$D203&lt;9999999),1,0)</f>
        <v>0</v>
      </c>
      <c r="P189">
        <f ca="1">IF(AND(Colony!$D203&gt;plots!P$5,Colony!$D203&lt;9999999),1,0)</f>
        <v>0</v>
      </c>
      <c r="Q189">
        <f ca="1">IF(AND(Colony!$D203&gt;plots!Q$5,Colony!$D203&lt;9999999),1,0)</f>
        <v>0</v>
      </c>
      <c r="R189">
        <f ca="1">IF(AND(Colony!$D203&gt;plots!R$5,Colony!$D203&lt;9999999),1,0)</f>
        <v>0</v>
      </c>
      <c r="S189">
        <f ca="1">IF(AND(Colony!$D203&gt;plots!S$5,Colony!$D203&lt;9999999),1,0)</f>
        <v>0</v>
      </c>
      <c r="T189">
        <f ca="1">IF(AND(Colony!$D203&gt;plots!T$5,Colony!$D203&lt;9999999),1,0)</f>
        <v>0</v>
      </c>
      <c r="U189">
        <f ca="1">IF(AND(Colony!$D203&gt;plots!U$5,Colony!$D203&lt;9999999),1,0)</f>
        <v>0</v>
      </c>
      <c r="V189">
        <f ca="1">IF(AND(Colony!$D203&gt;plots!V$5,Colony!$D203&lt;9999999),1,0)</f>
        <v>0</v>
      </c>
      <c r="W189">
        <f ca="1">IF(AND(Colony!$D203&gt;plots!W$5,Colony!$D203&lt;9999999),1,0)</f>
        <v>0</v>
      </c>
      <c r="X189">
        <f ca="1">IF(AND(Colony!$D203&gt;plots!X$5,Colony!$D203&lt;9999999),1,0)</f>
        <v>0</v>
      </c>
      <c r="Y189">
        <f ca="1">IF(AND(Colony!$D203&gt;plots!Y$5,Colony!$D203&lt;9999999),1,0)</f>
        <v>0</v>
      </c>
      <c r="Z189">
        <f ca="1">IF(AND(Colony!$D203&gt;plots!Z$5,Colony!$D203&lt;9999999),1,0)</f>
        <v>0</v>
      </c>
      <c r="AA189">
        <f ca="1">IF(AND(Colony!$D203&gt;plots!AA$5,Colony!$D203&lt;9999999),1,0)</f>
        <v>0</v>
      </c>
      <c r="AB189">
        <f ca="1">IF(AND(Colony!$D203&gt;plots!AB$5,Colony!$D203&lt;9999999),1,0)</f>
        <v>0</v>
      </c>
    </row>
    <row r="190" spans="1:28" x14ac:dyDescent="0.25">
      <c r="A190" s="2" t="str">
        <f>Colony!B207</f>
        <v/>
      </c>
      <c r="B190" s="41" t="str">
        <f>IF(ISBLANK(Colony!G207),"",Colony!G207)</f>
        <v/>
      </c>
      <c r="H190">
        <f ca="1">IF(AND(Colony!$D204&gt;plots!H$5,Colony!$D204&lt;9999999),1,0)</f>
        <v>0</v>
      </c>
      <c r="I190">
        <f ca="1">IF(AND(Colony!$D204&gt;plots!I$5,Colony!$D204&lt;9999999),1,0)</f>
        <v>0</v>
      </c>
      <c r="J190">
        <f ca="1">IF(AND(Colony!$D204&gt;plots!J$5,Colony!$D204&lt;9999999),1,0)</f>
        <v>0</v>
      </c>
      <c r="K190">
        <f ca="1">IF(AND(Colony!$D204&gt;plots!K$5,Colony!$D204&lt;9999999),1,0)</f>
        <v>0</v>
      </c>
      <c r="L190">
        <f ca="1">IF(AND(Colony!$D204&gt;plots!L$5,Colony!$D204&lt;9999999),1,0)</f>
        <v>0</v>
      </c>
      <c r="M190">
        <f ca="1">IF(AND(Colony!$D204&gt;plots!M$5,Colony!$D204&lt;9999999),1,0)</f>
        <v>0</v>
      </c>
      <c r="N190">
        <f ca="1">IF(AND(Colony!$D204&gt;plots!N$5,Colony!$D204&lt;9999999),1,0)</f>
        <v>0</v>
      </c>
      <c r="O190">
        <f ca="1">IF(AND(Colony!$D204&gt;plots!O$5,Colony!$D204&lt;9999999),1,0)</f>
        <v>0</v>
      </c>
      <c r="P190">
        <f ca="1">IF(AND(Colony!$D204&gt;plots!P$5,Colony!$D204&lt;9999999),1,0)</f>
        <v>0</v>
      </c>
      <c r="Q190">
        <f ca="1">IF(AND(Colony!$D204&gt;plots!Q$5,Colony!$D204&lt;9999999),1,0)</f>
        <v>0</v>
      </c>
      <c r="R190">
        <f ca="1">IF(AND(Colony!$D204&gt;plots!R$5,Colony!$D204&lt;9999999),1,0)</f>
        <v>0</v>
      </c>
      <c r="S190">
        <f ca="1">IF(AND(Colony!$D204&gt;plots!S$5,Colony!$D204&lt;9999999),1,0)</f>
        <v>0</v>
      </c>
      <c r="T190">
        <f ca="1">IF(AND(Colony!$D204&gt;plots!T$5,Colony!$D204&lt;9999999),1,0)</f>
        <v>0</v>
      </c>
      <c r="U190">
        <f ca="1">IF(AND(Colony!$D204&gt;plots!U$5,Colony!$D204&lt;9999999),1,0)</f>
        <v>0</v>
      </c>
      <c r="V190">
        <f ca="1">IF(AND(Colony!$D204&gt;plots!V$5,Colony!$D204&lt;9999999),1,0)</f>
        <v>0</v>
      </c>
      <c r="W190">
        <f ca="1">IF(AND(Colony!$D204&gt;plots!W$5,Colony!$D204&lt;9999999),1,0)</f>
        <v>0</v>
      </c>
      <c r="X190">
        <f ca="1">IF(AND(Colony!$D204&gt;plots!X$5,Colony!$D204&lt;9999999),1,0)</f>
        <v>0</v>
      </c>
      <c r="Y190">
        <f ca="1">IF(AND(Colony!$D204&gt;plots!Y$5,Colony!$D204&lt;9999999),1,0)</f>
        <v>0</v>
      </c>
      <c r="Z190">
        <f ca="1">IF(AND(Colony!$D204&gt;plots!Z$5,Colony!$D204&lt;9999999),1,0)</f>
        <v>0</v>
      </c>
      <c r="AA190">
        <f ca="1">IF(AND(Colony!$D204&gt;plots!AA$5,Colony!$D204&lt;9999999),1,0)</f>
        <v>0</v>
      </c>
      <c r="AB190">
        <f ca="1">IF(AND(Colony!$D204&gt;plots!AB$5,Colony!$D204&lt;9999999),1,0)</f>
        <v>0</v>
      </c>
    </row>
    <row r="191" spans="1:28" x14ac:dyDescent="0.25">
      <c r="A191" s="2" t="str">
        <f>Colony!B208</f>
        <v/>
      </c>
      <c r="B191" s="41" t="str">
        <f>IF(ISBLANK(Colony!G208),"",Colony!G208)</f>
        <v/>
      </c>
      <c r="H191">
        <f ca="1">IF(AND(Colony!$D205&gt;plots!H$5,Colony!$D205&lt;9999999),1,0)</f>
        <v>0</v>
      </c>
      <c r="I191">
        <f ca="1">IF(AND(Colony!$D205&gt;plots!I$5,Colony!$D205&lt;9999999),1,0)</f>
        <v>0</v>
      </c>
      <c r="J191">
        <f ca="1">IF(AND(Colony!$D205&gt;plots!J$5,Colony!$D205&lt;9999999),1,0)</f>
        <v>0</v>
      </c>
      <c r="K191">
        <f ca="1">IF(AND(Colony!$D205&gt;plots!K$5,Colony!$D205&lt;9999999),1,0)</f>
        <v>0</v>
      </c>
      <c r="L191">
        <f ca="1">IF(AND(Colony!$D205&gt;plots!L$5,Colony!$D205&lt;9999999),1,0)</f>
        <v>0</v>
      </c>
      <c r="M191">
        <f ca="1">IF(AND(Colony!$D205&gt;plots!M$5,Colony!$D205&lt;9999999),1,0)</f>
        <v>0</v>
      </c>
      <c r="N191">
        <f ca="1">IF(AND(Colony!$D205&gt;plots!N$5,Colony!$D205&lt;9999999),1,0)</f>
        <v>0</v>
      </c>
      <c r="O191">
        <f ca="1">IF(AND(Colony!$D205&gt;plots!O$5,Colony!$D205&lt;9999999),1,0)</f>
        <v>0</v>
      </c>
      <c r="P191">
        <f ca="1">IF(AND(Colony!$D205&gt;plots!P$5,Colony!$D205&lt;9999999),1,0)</f>
        <v>0</v>
      </c>
      <c r="Q191">
        <f ca="1">IF(AND(Colony!$D205&gt;plots!Q$5,Colony!$D205&lt;9999999),1,0)</f>
        <v>0</v>
      </c>
      <c r="R191">
        <f ca="1">IF(AND(Colony!$D205&gt;plots!R$5,Colony!$D205&lt;9999999),1,0)</f>
        <v>0</v>
      </c>
      <c r="S191">
        <f ca="1">IF(AND(Colony!$D205&gt;plots!S$5,Colony!$D205&lt;9999999),1,0)</f>
        <v>0</v>
      </c>
      <c r="T191">
        <f ca="1">IF(AND(Colony!$D205&gt;plots!T$5,Colony!$D205&lt;9999999),1,0)</f>
        <v>0</v>
      </c>
      <c r="U191">
        <f ca="1">IF(AND(Colony!$D205&gt;plots!U$5,Colony!$D205&lt;9999999),1,0)</f>
        <v>0</v>
      </c>
      <c r="V191">
        <f ca="1">IF(AND(Colony!$D205&gt;plots!V$5,Colony!$D205&lt;9999999),1,0)</f>
        <v>0</v>
      </c>
      <c r="W191">
        <f ca="1">IF(AND(Colony!$D205&gt;plots!W$5,Colony!$D205&lt;9999999),1,0)</f>
        <v>0</v>
      </c>
      <c r="X191">
        <f ca="1">IF(AND(Colony!$D205&gt;plots!X$5,Colony!$D205&lt;9999999),1,0)</f>
        <v>0</v>
      </c>
      <c r="Y191">
        <f ca="1">IF(AND(Colony!$D205&gt;plots!Y$5,Colony!$D205&lt;9999999),1,0)</f>
        <v>0</v>
      </c>
      <c r="Z191">
        <f ca="1">IF(AND(Colony!$D205&gt;plots!Z$5,Colony!$D205&lt;9999999),1,0)</f>
        <v>0</v>
      </c>
      <c r="AA191">
        <f ca="1">IF(AND(Colony!$D205&gt;plots!AA$5,Colony!$D205&lt;9999999),1,0)</f>
        <v>0</v>
      </c>
      <c r="AB191">
        <f ca="1">IF(AND(Colony!$D205&gt;plots!AB$5,Colony!$D205&lt;9999999),1,0)</f>
        <v>0</v>
      </c>
    </row>
    <row r="192" spans="1:28" x14ac:dyDescent="0.25">
      <c r="A192" s="2" t="str">
        <f>Colony!B209</f>
        <v/>
      </c>
      <c r="B192" s="41" t="str">
        <f>IF(ISBLANK(Colony!G209),"",Colony!G209)</f>
        <v/>
      </c>
      <c r="H192">
        <f ca="1">IF(AND(Colony!$D206&gt;plots!H$5,Colony!$D206&lt;9999999),1,0)</f>
        <v>0</v>
      </c>
      <c r="I192">
        <f ca="1">IF(AND(Colony!$D206&gt;plots!I$5,Colony!$D206&lt;9999999),1,0)</f>
        <v>0</v>
      </c>
      <c r="J192">
        <f ca="1">IF(AND(Colony!$D206&gt;plots!J$5,Colony!$D206&lt;9999999),1,0)</f>
        <v>0</v>
      </c>
      <c r="K192">
        <f ca="1">IF(AND(Colony!$D206&gt;plots!K$5,Colony!$D206&lt;9999999),1,0)</f>
        <v>0</v>
      </c>
      <c r="L192">
        <f ca="1">IF(AND(Colony!$D206&gt;plots!L$5,Colony!$D206&lt;9999999),1,0)</f>
        <v>0</v>
      </c>
      <c r="M192">
        <f ca="1">IF(AND(Colony!$D206&gt;plots!M$5,Colony!$D206&lt;9999999),1,0)</f>
        <v>0</v>
      </c>
      <c r="N192">
        <f ca="1">IF(AND(Colony!$D206&gt;plots!N$5,Colony!$D206&lt;9999999),1,0)</f>
        <v>0</v>
      </c>
      <c r="O192">
        <f ca="1">IF(AND(Colony!$D206&gt;plots!O$5,Colony!$D206&lt;9999999),1,0)</f>
        <v>0</v>
      </c>
      <c r="P192">
        <f ca="1">IF(AND(Colony!$D206&gt;plots!P$5,Colony!$D206&lt;9999999),1,0)</f>
        <v>0</v>
      </c>
      <c r="Q192">
        <f ca="1">IF(AND(Colony!$D206&gt;plots!Q$5,Colony!$D206&lt;9999999),1,0)</f>
        <v>0</v>
      </c>
      <c r="R192">
        <f ca="1">IF(AND(Colony!$D206&gt;plots!R$5,Colony!$D206&lt;9999999),1,0)</f>
        <v>0</v>
      </c>
      <c r="S192">
        <f ca="1">IF(AND(Colony!$D206&gt;plots!S$5,Colony!$D206&lt;9999999),1,0)</f>
        <v>0</v>
      </c>
      <c r="T192">
        <f ca="1">IF(AND(Colony!$D206&gt;plots!T$5,Colony!$D206&lt;9999999),1,0)</f>
        <v>0</v>
      </c>
      <c r="U192">
        <f ca="1">IF(AND(Colony!$D206&gt;plots!U$5,Colony!$D206&lt;9999999),1,0)</f>
        <v>0</v>
      </c>
      <c r="V192">
        <f ca="1">IF(AND(Colony!$D206&gt;plots!V$5,Colony!$D206&lt;9999999),1,0)</f>
        <v>0</v>
      </c>
      <c r="W192">
        <f ca="1">IF(AND(Colony!$D206&gt;plots!W$5,Colony!$D206&lt;9999999),1,0)</f>
        <v>0</v>
      </c>
      <c r="X192">
        <f ca="1">IF(AND(Colony!$D206&gt;plots!X$5,Colony!$D206&lt;9999999),1,0)</f>
        <v>0</v>
      </c>
      <c r="Y192">
        <f ca="1">IF(AND(Colony!$D206&gt;plots!Y$5,Colony!$D206&lt;9999999),1,0)</f>
        <v>0</v>
      </c>
      <c r="Z192">
        <f ca="1">IF(AND(Colony!$D206&gt;plots!Z$5,Colony!$D206&lt;9999999),1,0)</f>
        <v>0</v>
      </c>
      <c r="AA192">
        <f ca="1">IF(AND(Colony!$D206&gt;plots!AA$5,Colony!$D206&lt;9999999),1,0)</f>
        <v>0</v>
      </c>
      <c r="AB192">
        <f ca="1">IF(AND(Colony!$D206&gt;plots!AB$5,Colony!$D206&lt;9999999),1,0)</f>
        <v>0</v>
      </c>
    </row>
    <row r="193" spans="1:28" x14ac:dyDescent="0.25">
      <c r="A193" s="2" t="str">
        <f>Colony!B210</f>
        <v/>
      </c>
      <c r="B193" s="41" t="str">
        <f>IF(ISBLANK(Colony!G210),"",Colony!G210)</f>
        <v/>
      </c>
      <c r="H193">
        <f ca="1">IF(AND(Colony!$D207&gt;plots!H$5,Colony!$D207&lt;9999999),1,0)</f>
        <v>0</v>
      </c>
      <c r="I193">
        <f ca="1">IF(AND(Colony!$D207&gt;plots!I$5,Colony!$D207&lt;9999999),1,0)</f>
        <v>0</v>
      </c>
      <c r="J193">
        <f ca="1">IF(AND(Colony!$D207&gt;plots!J$5,Colony!$D207&lt;9999999),1,0)</f>
        <v>0</v>
      </c>
      <c r="K193">
        <f ca="1">IF(AND(Colony!$D207&gt;plots!K$5,Colony!$D207&lt;9999999),1,0)</f>
        <v>0</v>
      </c>
      <c r="L193">
        <f ca="1">IF(AND(Colony!$D207&gt;plots!L$5,Colony!$D207&lt;9999999),1,0)</f>
        <v>0</v>
      </c>
      <c r="M193">
        <f ca="1">IF(AND(Colony!$D207&gt;plots!M$5,Colony!$D207&lt;9999999),1,0)</f>
        <v>0</v>
      </c>
      <c r="N193">
        <f ca="1">IF(AND(Colony!$D207&gt;plots!N$5,Colony!$D207&lt;9999999),1,0)</f>
        <v>0</v>
      </c>
      <c r="O193">
        <f ca="1">IF(AND(Colony!$D207&gt;plots!O$5,Colony!$D207&lt;9999999),1,0)</f>
        <v>0</v>
      </c>
      <c r="P193">
        <f ca="1">IF(AND(Colony!$D207&gt;plots!P$5,Colony!$D207&lt;9999999),1,0)</f>
        <v>0</v>
      </c>
      <c r="Q193">
        <f ca="1">IF(AND(Colony!$D207&gt;plots!Q$5,Colony!$D207&lt;9999999),1,0)</f>
        <v>0</v>
      </c>
      <c r="R193">
        <f ca="1">IF(AND(Colony!$D207&gt;plots!R$5,Colony!$D207&lt;9999999),1,0)</f>
        <v>0</v>
      </c>
      <c r="S193">
        <f ca="1">IF(AND(Colony!$D207&gt;plots!S$5,Colony!$D207&lt;9999999),1,0)</f>
        <v>0</v>
      </c>
      <c r="T193">
        <f ca="1">IF(AND(Colony!$D207&gt;plots!T$5,Colony!$D207&lt;9999999),1,0)</f>
        <v>0</v>
      </c>
      <c r="U193">
        <f ca="1">IF(AND(Colony!$D207&gt;plots!U$5,Colony!$D207&lt;9999999),1,0)</f>
        <v>0</v>
      </c>
      <c r="V193">
        <f ca="1">IF(AND(Colony!$D207&gt;plots!V$5,Colony!$D207&lt;9999999),1,0)</f>
        <v>0</v>
      </c>
      <c r="W193">
        <f ca="1">IF(AND(Colony!$D207&gt;plots!W$5,Colony!$D207&lt;9999999),1,0)</f>
        <v>0</v>
      </c>
      <c r="X193">
        <f ca="1">IF(AND(Colony!$D207&gt;plots!X$5,Colony!$D207&lt;9999999),1,0)</f>
        <v>0</v>
      </c>
      <c r="Y193">
        <f ca="1">IF(AND(Colony!$D207&gt;plots!Y$5,Colony!$D207&lt;9999999),1,0)</f>
        <v>0</v>
      </c>
      <c r="Z193">
        <f ca="1">IF(AND(Colony!$D207&gt;plots!Z$5,Colony!$D207&lt;9999999),1,0)</f>
        <v>0</v>
      </c>
      <c r="AA193">
        <f ca="1">IF(AND(Colony!$D207&gt;plots!AA$5,Colony!$D207&lt;9999999),1,0)</f>
        <v>0</v>
      </c>
      <c r="AB193">
        <f ca="1">IF(AND(Colony!$D207&gt;plots!AB$5,Colony!$D207&lt;9999999),1,0)</f>
        <v>0</v>
      </c>
    </row>
    <row r="194" spans="1:28" x14ac:dyDescent="0.25">
      <c r="A194" s="2" t="str">
        <f>Colony!B211</f>
        <v/>
      </c>
      <c r="B194" s="41" t="str">
        <f>IF(ISBLANK(Colony!G211),"",Colony!G211)</f>
        <v/>
      </c>
      <c r="H194">
        <f ca="1">IF(AND(Colony!$D208&gt;plots!H$5,Colony!$D208&lt;9999999),1,0)</f>
        <v>0</v>
      </c>
      <c r="I194">
        <f ca="1">IF(AND(Colony!$D208&gt;plots!I$5,Colony!$D208&lt;9999999),1,0)</f>
        <v>0</v>
      </c>
      <c r="J194">
        <f ca="1">IF(AND(Colony!$D208&gt;plots!J$5,Colony!$D208&lt;9999999),1,0)</f>
        <v>0</v>
      </c>
      <c r="K194">
        <f ca="1">IF(AND(Colony!$D208&gt;plots!K$5,Colony!$D208&lt;9999999),1,0)</f>
        <v>0</v>
      </c>
      <c r="L194">
        <f ca="1">IF(AND(Colony!$D208&gt;plots!L$5,Colony!$D208&lt;9999999),1,0)</f>
        <v>0</v>
      </c>
      <c r="M194">
        <f ca="1">IF(AND(Colony!$D208&gt;plots!M$5,Colony!$D208&lt;9999999),1,0)</f>
        <v>0</v>
      </c>
      <c r="N194">
        <f ca="1">IF(AND(Colony!$D208&gt;plots!N$5,Colony!$D208&lt;9999999),1,0)</f>
        <v>0</v>
      </c>
      <c r="O194">
        <f ca="1">IF(AND(Colony!$D208&gt;plots!O$5,Colony!$D208&lt;9999999),1,0)</f>
        <v>0</v>
      </c>
      <c r="P194">
        <f ca="1">IF(AND(Colony!$D208&gt;plots!P$5,Colony!$D208&lt;9999999),1,0)</f>
        <v>0</v>
      </c>
      <c r="Q194">
        <f ca="1">IF(AND(Colony!$D208&gt;plots!Q$5,Colony!$D208&lt;9999999),1,0)</f>
        <v>0</v>
      </c>
      <c r="R194">
        <f ca="1">IF(AND(Colony!$D208&gt;plots!R$5,Colony!$D208&lt;9999999),1,0)</f>
        <v>0</v>
      </c>
      <c r="S194">
        <f ca="1">IF(AND(Colony!$D208&gt;plots!S$5,Colony!$D208&lt;9999999),1,0)</f>
        <v>0</v>
      </c>
      <c r="T194">
        <f ca="1">IF(AND(Colony!$D208&gt;plots!T$5,Colony!$D208&lt;9999999),1,0)</f>
        <v>0</v>
      </c>
      <c r="U194">
        <f ca="1">IF(AND(Colony!$D208&gt;plots!U$5,Colony!$D208&lt;9999999),1,0)</f>
        <v>0</v>
      </c>
      <c r="V194">
        <f ca="1">IF(AND(Colony!$D208&gt;plots!V$5,Colony!$D208&lt;9999999),1,0)</f>
        <v>0</v>
      </c>
      <c r="W194">
        <f ca="1">IF(AND(Colony!$D208&gt;plots!W$5,Colony!$D208&lt;9999999),1,0)</f>
        <v>0</v>
      </c>
      <c r="X194">
        <f ca="1">IF(AND(Colony!$D208&gt;plots!X$5,Colony!$D208&lt;9999999),1,0)</f>
        <v>0</v>
      </c>
      <c r="Y194">
        <f ca="1">IF(AND(Colony!$D208&gt;plots!Y$5,Colony!$D208&lt;9999999),1,0)</f>
        <v>0</v>
      </c>
      <c r="Z194">
        <f ca="1">IF(AND(Colony!$D208&gt;plots!Z$5,Colony!$D208&lt;9999999),1,0)</f>
        <v>0</v>
      </c>
      <c r="AA194">
        <f ca="1">IF(AND(Colony!$D208&gt;plots!AA$5,Colony!$D208&lt;9999999),1,0)</f>
        <v>0</v>
      </c>
      <c r="AB194">
        <f ca="1">IF(AND(Colony!$D208&gt;plots!AB$5,Colony!$D208&lt;9999999),1,0)</f>
        <v>0</v>
      </c>
    </row>
    <row r="195" spans="1:28" x14ac:dyDescent="0.25">
      <c r="A195" s="2" t="str">
        <f>Colony!B212</f>
        <v/>
      </c>
      <c r="B195" s="41" t="str">
        <f>IF(ISBLANK(Colony!G212),"",Colony!G212)</f>
        <v/>
      </c>
      <c r="H195">
        <f ca="1">IF(AND(Colony!$D209&gt;plots!H$5,Colony!$D209&lt;9999999),1,0)</f>
        <v>0</v>
      </c>
      <c r="I195">
        <f ca="1">IF(AND(Colony!$D209&gt;plots!I$5,Colony!$D209&lt;9999999),1,0)</f>
        <v>0</v>
      </c>
      <c r="J195">
        <f ca="1">IF(AND(Colony!$D209&gt;plots!J$5,Colony!$D209&lt;9999999),1,0)</f>
        <v>0</v>
      </c>
      <c r="K195">
        <f ca="1">IF(AND(Colony!$D209&gt;plots!K$5,Colony!$D209&lt;9999999),1,0)</f>
        <v>0</v>
      </c>
      <c r="L195">
        <f ca="1">IF(AND(Colony!$D209&gt;plots!L$5,Colony!$D209&lt;9999999),1,0)</f>
        <v>0</v>
      </c>
      <c r="M195">
        <f ca="1">IF(AND(Colony!$D209&gt;plots!M$5,Colony!$D209&lt;9999999),1,0)</f>
        <v>0</v>
      </c>
      <c r="N195">
        <f ca="1">IF(AND(Colony!$D209&gt;plots!N$5,Colony!$D209&lt;9999999),1,0)</f>
        <v>0</v>
      </c>
      <c r="O195">
        <f ca="1">IF(AND(Colony!$D209&gt;plots!O$5,Colony!$D209&lt;9999999),1,0)</f>
        <v>0</v>
      </c>
      <c r="P195">
        <f ca="1">IF(AND(Colony!$D209&gt;plots!P$5,Colony!$D209&lt;9999999),1,0)</f>
        <v>0</v>
      </c>
      <c r="Q195">
        <f ca="1">IF(AND(Colony!$D209&gt;plots!Q$5,Colony!$D209&lt;9999999),1,0)</f>
        <v>0</v>
      </c>
      <c r="R195">
        <f ca="1">IF(AND(Colony!$D209&gt;plots!R$5,Colony!$D209&lt;9999999),1,0)</f>
        <v>0</v>
      </c>
      <c r="S195">
        <f ca="1">IF(AND(Colony!$D209&gt;plots!S$5,Colony!$D209&lt;9999999),1,0)</f>
        <v>0</v>
      </c>
      <c r="T195">
        <f ca="1">IF(AND(Colony!$D209&gt;plots!T$5,Colony!$D209&lt;9999999),1,0)</f>
        <v>0</v>
      </c>
      <c r="U195">
        <f ca="1">IF(AND(Colony!$D209&gt;plots!U$5,Colony!$D209&lt;9999999),1,0)</f>
        <v>0</v>
      </c>
      <c r="V195">
        <f ca="1">IF(AND(Colony!$D209&gt;plots!V$5,Colony!$D209&lt;9999999),1,0)</f>
        <v>0</v>
      </c>
      <c r="W195">
        <f ca="1">IF(AND(Colony!$D209&gt;plots!W$5,Colony!$D209&lt;9999999),1,0)</f>
        <v>0</v>
      </c>
      <c r="X195">
        <f ca="1">IF(AND(Colony!$D209&gt;plots!X$5,Colony!$D209&lt;9999999),1,0)</f>
        <v>0</v>
      </c>
      <c r="Y195">
        <f ca="1">IF(AND(Colony!$D209&gt;plots!Y$5,Colony!$D209&lt;9999999),1,0)</f>
        <v>0</v>
      </c>
      <c r="Z195">
        <f ca="1">IF(AND(Colony!$D209&gt;plots!Z$5,Colony!$D209&lt;9999999),1,0)</f>
        <v>0</v>
      </c>
      <c r="AA195">
        <f ca="1">IF(AND(Colony!$D209&gt;plots!AA$5,Colony!$D209&lt;9999999),1,0)</f>
        <v>0</v>
      </c>
      <c r="AB195">
        <f ca="1">IF(AND(Colony!$D209&gt;plots!AB$5,Colony!$D209&lt;9999999),1,0)</f>
        <v>0</v>
      </c>
    </row>
    <row r="196" spans="1:28" x14ac:dyDescent="0.25">
      <c r="A196" s="2" t="str">
        <f>Colony!B213</f>
        <v/>
      </c>
      <c r="B196" s="41" t="str">
        <f>IF(ISBLANK(Colony!G213),"",Colony!G213)</f>
        <v/>
      </c>
      <c r="H196">
        <f ca="1">IF(AND(Colony!$D210&gt;plots!H$5,Colony!$D210&lt;9999999),1,0)</f>
        <v>0</v>
      </c>
      <c r="I196">
        <f ca="1">IF(AND(Colony!$D210&gt;plots!I$5,Colony!$D210&lt;9999999),1,0)</f>
        <v>0</v>
      </c>
      <c r="J196">
        <f ca="1">IF(AND(Colony!$D210&gt;plots!J$5,Colony!$D210&lt;9999999),1,0)</f>
        <v>0</v>
      </c>
      <c r="K196">
        <f ca="1">IF(AND(Colony!$D210&gt;plots!K$5,Colony!$D210&lt;9999999),1,0)</f>
        <v>0</v>
      </c>
      <c r="L196">
        <f ca="1">IF(AND(Colony!$D210&gt;plots!L$5,Colony!$D210&lt;9999999),1,0)</f>
        <v>0</v>
      </c>
      <c r="M196">
        <f ca="1">IF(AND(Colony!$D210&gt;plots!M$5,Colony!$D210&lt;9999999),1,0)</f>
        <v>0</v>
      </c>
      <c r="N196">
        <f ca="1">IF(AND(Colony!$D210&gt;plots!N$5,Colony!$D210&lt;9999999),1,0)</f>
        <v>0</v>
      </c>
      <c r="O196">
        <f ca="1">IF(AND(Colony!$D210&gt;plots!O$5,Colony!$D210&lt;9999999),1,0)</f>
        <v>0</v>
      </c>
      <c r="P196">
        <f ca="1">IF(AND(Colony!$D210&gt;plots!P$5,Colony!$D210&lt;9999999),1,0)</f>
        <v>0</v>
      </c>
      <c r="Q196">
        <f ca="1">IF(AND(Colony!$D210&gt;plots!Q$5,Colony!$D210&lt;9999999),1,0)</f>
        <v>0</v>
      </c>
      <c r="R196">
        <f ca="1">IF(AND(Colony!$D210&gt;plots!R$5,Colony!$D210&lt;9999999),1,0)</f>
        <v>0</v>
      </c>
      <c r="S196">
        <f ca="1">IF(AND(Colony!$D210&gt;plots!S$5,Colony!$D210&lt;9999999),1,0)</f>
        <v>0</v>
      </c>
      <c r="T196">
        <f ca="1">IF(AND(Colony!$D210&gt;plots!T$5,Colony!$D210&lt;9999999),1,0)</f>
        <v>0</v>
      </c>
      <c r="U196">
        <f ca="1">IF(AND(Colony!$D210&gt;plots!U$5,Colony!$D210&lt;9999999),1,0)</f>
        <v>0</v>
      </c>
      <c r="V196">
        <f ca="1">IF(AND(Colony!$D210&gt;plots!V$5,Colony!$D210&lt;9999999),1,0)</f>
        <v>0</v>
      </c>
      <c r="W196">
        <f ca="1">IF(AND(Colony!$D210&gt;plots!W$5,Colony!$D210&lt;9999999),1,0)</f>
        <v>0</v>
      </c>
      <c r="X196">
        <f ca="1">IF(AND(Colony!$D210&gt;plots!X$5,Colony!$D210&lt;9999999),1,0)</f>
        <v>0</v>
      </c>
      <c r="Y196">
        <f ca="1">IF(AND(Colony!$D210&gt;plots!Y$5,Colony!$D210&lt;9999999),1,0)</f>
        <v>0</v>
      </c>
      <c r="Z196">
        <f ca="1">IF(AND(Colony!$D210&gt;plots!Z$5,Colony!$D210&lt;9999999),1,0)</f>
        <v>0</v>
      </c>
      <c r="AA196">
        <f ca="1">IF(AND(Colony!$D210&gt;plots!AA$5,Colony!$D210&lt;9999999),1,0)</f>
        <v>0</v>
      </c>
      <c r="AB196">
        <f ca="1">IF(AND(Colony!$D210&gt;plots!AB$5,Colony!$D210&lt;9999999),1,0)</f>
        <v>0</v>
      </c>
    </row>
    <row r="197" spans="1:28" x14ac:dyDescent="0.25">
      <c r="A197" s="2" t="str">
        <f>Colony!B214</f>
        <v/>
      </c>
      <c r="B197" s="41" t="str">
        <f>IF(ISBLANK(Colony!G214),"",Colony!G214)</f>
        <v/>
      </c>
      <c r="H197">
        <f ca="1">IF(AND(Colony!$D211&gt;plots!H$5,Colony!$D211&lt;9999999),1,0)</f>
        <v>0</v>
      </c>
      <c r="I197">
        <f ca="1">IF(AND(Colony!$D211&gt;plots!I$5,Colony!$D211&lt;9999999),1,0)</f>
        <v>0</v>
      </c>
      <c r="J197">
        <f ca="1">IF(AND(Colony!$D211&gt;plots!J$5,Colony!$D211&lt;9999999),1,0)</f>
        <v>0</v>
      </c>
      <c r="K197">
        <f ca="1">IF(AND(Colony!$D211&gt;plots!K$5,Colony!$D211&lt;9999999),1,0)</f>
        <v>0</v>
      </c>
      <c r="L197">
        <f ca="1">IF(AND(Colony!$D211&gt;plots!L$5,Colony!$D211&lt;9999999),1,0)</f>
        <v>0</v>
      </c>
      <c r="M197">
        <f ca="1">IF(AND(Colony!$D211&gt;plots!M$5,Colony!$D211&lt;9999999),1,0)</f>
        <v>0</v>
      </c>
      <c r="N197">
        <f ca="1">IF(AND(Colony!$D211&gt;plots!N$5,Colony!$D211&lt;9999999),1,0)</f>
        <v>0</v>
      </c>
      <c r="O197">
        <f ca="1">IF(AND(Colony!$D211&gt;plots!O$5,Colony!$D211&lt;9999999),1,0)</f>
        <v>0</v>
      </c>
      <c r="P197">
        <f ca="1">IF(AND(Colony!$D211&gt;plots!P$5,Colony!$D211&lt;9999999),1,0)</f>
        <v>0</v>
      </c>
      <c r="Q197">
        <f ca="1">IF(AND(Colony!$D211&gt;plots!Q$5,Colony!$D211&lt;9999999),1,0)</f>
        <v>0</v>
      </c>
      <c r="R197">
        <f ca="1">IF(AND(Colony!$D211&gt;plots!R$5,Colony!$D211&lt;9999999),1,0)</f>
        <v>0</v>
      </c>
      <c r="S197">
        <f ca="1">IF(AND(Colony!$D211&gt;plots!S$5,Colony!$D211&lt;9999999),1,0)</f>
        <v>0</v>
      </c>
      <c r="T197">
        <f ca="1">IF(AND(Colony!$D211&gt;plots!T$5,Colony!$D211&lt;9999999),1,0)</f>
        <v>0</v>
      </c>
      <c r="U197">
        <f ca="1">IF(AND(Colony!$D211&gt;plots!U$5,Colony!$D211&lt;9999999),1,0)</f>
        <v>0</v>
      </c>
      <c r="V197">
        <f ca="1">IF(AND(Colony!$D211&gt;plots!V$5,Colony!$D211&lt;9999999),1,0)</f>
        <v>0</v>
      </c>
      <c r="W197">
        <f ca="1">IF(AND(Colony!$D211&gt;plots!W$5,Colony!$D211&lt;9999999),1,0)</f>
        <v>0</v>
      </c>
      <c r="X197">
        <f ca="1">IF(AND(Colony!$D211&gt;plots!X$5,Colony!$D211&lt;9999999),1,0)</f>
        <v>0</v>
      </c>
      <c r="Y197">
        <f ca="1">IF(AND(Colony!$D211&gt;plots!Y$5,Colony!$D211&lt;9999999),1,0)</f>
        <v>0</v>
      </c>
      <c r="Z197">
        <f ca="1">IF(AND(Colony!$D211&gt;plots!Z$5,Colony!$D211&lt;9999999),1,0)</f>
        <v>0</v>
      </c>
      <c r="AA197">
        <f ca="1">IF(AND(Colony!$D211&gt;plots!AA$5,Colony!$D211&lt;9999999),1,0)</f>
        <v>0</v>
      </c>
      <c r="AB197">
        <f ca="1">IF(AND(Colony!$D211&gt;plots!AB$5,Colony!$D211&lt;9999999),1,0)</f>
        <v>0</v>
      </c>
    </row>
    <row r="198" spans="1:28" x14ac:dyDescent="0.25">
      <c r="A198" s="2" t="str">
        <f>Colony!B215</f>
        <v/>
      </c>
      <c r="B198" s="41" t="str">
        <f>IF(ISBLANK(Colony!G215),"",Colony!G215)</f>
        <v/>
      </c>
      <c r="H198">
        <f ca="1">IF(AND(Colony!$D212&gt;plots!H$5,Colony!$D212&lt;9999999),1,0)</f>
        <v>0</v>
      </c>
      <c r="I198">
        <f ca="1">IF(AND(Colony!$D212&gt;plots!I$5,Colony!$D212&lt;9999999),1,0)</f>
        <v>0</v>
      </c>
      <c r="J198">
        <f ca="1">IF(AND(Colony!$D212&gt;plots!J$5,Colony!$D212&lt;9999999),1,0)</f>
        <v>0</v>
      </c>
      <c r="K198">
        <f ca="1">IF(AND(Colony!$D212&gt;plots!K$5,Colony!$D212&lt;9999999),1,0)</f>
        <v>0</v>
      </c>
      <c r="L198">
        <f ca="1">IF(AND(Colony!$D212&gt;plots!L$5,Colony!$D212&lt;9999999),1,0)</f>
        <v>0</v>
      </c>
      <c r="M198">
        <f ca="1">IF(AND(Colony!$D212&gt;plots!M$5,Colony!$D212&lt;9999999),1,0)</f>
        <v>0</v>
      </c>
      <c r="N198">
        <f ca="1">IF(AND(Colony!$D212&gt;plots!N$5,Colony!$D212&lt;9999999),1,0)</f>
        <v>0</v>
      </c>
      <c r="O198">
        <f ca="1">IF(AND(Colony!$D212&gt;plots!O$5,Colony!$D212&lt;9999999),1,0)</f>
        <v>0</v>
      </c>
      <c r="P198">
        <f ca="1">IF(AND(Colony!$D212&gt;plots!P$5,Colony!$D212&lt;9999999),1,0)</f>
        <v>0</v>
      </c>
      <c r="Q198">
        <f ca="1">IF(AND(Colony!$D212&gt;plots!Q$5,Colony!$D212&lt;9999999),1,0)</f>
        <v>0</v>
      </c>
      <c r="R198">
        <f ca="1">IF(AND(Colony!$D212&gt;plots!R$5,Colony!$D212&lt;9999999),1,0)</f>
        <v>0</v>
      </c>
      <c r="S198">
        <f ca="1">IF(AND(Colony!$D212&gt;plots!S$5,Colony!$D212&lt;9999999),1,0)</f>
        <v>0</v>
      </c>
      <c r="T198">
        <f ca="1">IF(AND(Colony!$D212&gt;plots!T$5,Colony!$D212&lt;9999999),1,0)</f>
        <v>0</v>
      </c>
      <c r="U198">
        <f ca="1">IF(AND(Colony!$D212&gt;plots!U$5,Colony!$D212&lt;9999999),1,0)</f>
        <v>0</v>
      </c>
      <c r="V198">
        <f ca="1">IF(AND(Colony!$D212&gt;plots!V$5,Colony!$D212&lt;9999999),1,0)</f>
        <v>0</v>
      </c>
      <c r="W198">
        <f ca="1">IF(AND(Colony!$D212&gt;plots!W$5,Colony!$D212&lt;9999999),1,0)</f>
        <v>0</v>
      </c>
      <c r="X198">
        <f ca="1">IF(AND(Colony!$D212&gt;plots!X$5,Colony!$D212&lt;9999999),1,0)</f>
        <v>0</v>
      </c>
      <c r="Y198">
        <f ca="1">IF(AND(Colony!$D212&gt;plots!Y$5,Colony!$D212&lt;9999999),1,0)</f>
        <v>0</v>
      </c>
      <c r="Z198">
        <f ca="1">IF(AND(Colony!$D212&gt;plots!Z$5,Colony!$D212&lt;9999999),1,0)</f>
        <v>0</v>
      </c>
      <c r="AA198">
        <f ca="1">IF(AND(Colony!$D212&gt;plots!AA$5,Colony!$D212&lt;9999999),1,0)</f>
        <v>0</v>
      </c>
      <c r="AB198">
        <f ca="1">IF(AND(Colony!$D212&gt;plots!AB$5,Colony!$D212&lt;9999999),1,0)</f>
        <v>0</v>
      </c>
    </row>
    <row r="199" spans="1:28" x14ac:dyDescent="0.25">
      <c r="A199" s="2" t="str">
        <f>Colony!B216</f>
        <v/>
      </c>
      <c r="B199" s="41" t="str">
        <f>IF(ISBLANK(Colony!G216),"",Colony!G216)</f>
        <v/>
      </c>
      <c r="H199">
        <f ca="1">IF(AND(Colony!$D213&gt;plots!H$5,Colony!$D213&lt;9999999),1,0)</f>
        <v>0</v>
      </c>
      <c r="I199">
        <f ca="1">IF(AND(Colony!$D213&gt;plots!I$5,Colony!$D213&lt;9999999),1,0)</f>
        <v>0</v>
      </c>
      <c r="J199">
        <f ca="1">IF(AND(Colony!$D213&gt;plots!J$5,Colony!$D213&lt;9999999),1,0)</f>
        <v>0</v>
      </c>
      <c r="K199">
        <f ca="1">IF(AND(Colony!$D213&gt;plots!K$5,Colony!$D213&lt;9999999),1,0)</f>
        <v>0</v>
      </c>
      <c r="L199">
        <f ca="1">IF(AND(Colony!$D213&gt;plots!L$5,Colony!$D213&lt;9999999),1,0)</f>
        <v>0</v>
      </c>
      <c r="M199">
        <f ca="1">IF(AND(Colony!$D213&gt;plots!M$5,Colony!$D213&lt;9999999),1,0)</f>
        <v>0</v>
      </c>
      <c r="N199">
        <f ca="1">IF(AND(Colony!$D213&gt;plots!N$5,Colony!$D213&lt;9999999),1,0)</f>
        <v>0</v>
      </c>
      <c r="O199">
        <f ca="1">IF(AND(Colony!$D213&gt;plots!O$5,Colony!$D213&lt;9999999),1,0)</f>
        <v>0</v>
      </c>
      <c r="P199">
        <f ca="1">IF(AND(Colony!$D213&gt;plots!P$5,Colony!$D213&lt;9999999),1,0)</f>
        <v>0</v>
      </c>
      <c r="Q199">
        <f ca="1">IF(AND(Colony!$D213&gt;plots!Q$5,Colony!$D213&lt;9999999),1,0)</f>
        <v>0</v>
      </c>
      <c r="R199">
        <f ca="1">IF(AND(Colony!$D213&gt;plots!R$5,Colony!$D213&lt;9999999),1,0)</f>
        <v>0</v>
      </c>
      <c r="S199">
        <f ca="1">IF(AND(Colony!$D213&gt;plots!S$5,Colony!$D213&lt;9999999),1,0)</f>
        <v>0</v>
      </c>
      <c r="T199">
        <f ca="1">IF(AND(Colony!$D213&gt;plots!T$5,Colony!$D213&lt;9999999),1,0)</f>
        <v>0</v>
      </c>
      <c r="U199">
        <f ca="1">IF(AND(Colony!$D213&gt;plots!U$5,Colony!$D213&lt;9999999),1,0)</f>
        <v>0</v>
      </c>
      <c r="V199">
        <f ca="1">IF(AND(Colony!$D213&gt;plots!V$5,Colony!$D213&lt;9999999),1,0)</f>
        <v>0</v>
      </c>
      <c r="W199">
        <f ca="1">IF(AND(Colony!$D213&gt;plots!W$5,Colony!$D213&lt;9999999),1,0)</f>
        <v>0</v>
      </c>
      <c r="X199">
        <f ca="1">IF(AND(Colony!$D213&gt;plots!X$5,Colony!$D213&lt;9999999),1,0)</f>
        <v>0</v>
      </c>
      <c r="Y199">
        <f ca="1">IF(AND(Colony!$D213&gt;plots!Y$5,Colony!$D213&lt;9999999),1,0)</f>
        <v>0</v>
      </c>
      <c r="Z199">
        <f ca="1">IF(AND(Colony!$D213&gt;plots!Z$5,Colony!$D213&lt;9999999),1,0)</f>
        <v>0</v>
      </c>
      <c r="AA199">
        <f ca="1">IF(AND(Colony!$D213&gt;plots!AA$5,Colony!$D213&lt;9999999),1,0)</f>
        <v>0</v>
      </c>
      <c r="AB199">
        <f ca="1">IF(AND(Colony!$D213&gt;plots!AB$5,Colony!$D213&lt;9999999),1,0)</f>
        <v>0</v>
      </c>
    </row>
    <row r="200" spans="1:28" x14ac:dyDescent="0.25">
      <c r="A200" s="2" t="str">
        <f>Colony!B217</f>
        <v/>
      </c>
      <c r="B200" s="41" t="str">
        <f>IF(ISBLANK(Colony!G217),"",Colony!G217)</f>
        <v/>
      </c>
      <c r="H200">
        <f ca="1">IF(AND(Colony!$D214&gt;plots!H$5,Colony!$D214&lt;9999999),1,0)</f>
        <v>0</v>
      </c>
      <c r="I200">
        <f ca="1">IF(AND(Colony!$D214&gt;plots!I$5,Colony!$D214&lt;9999999),1,0)</f>
        <v>0</v>
      </c>
      <c r="J200">
        <f ca="1">IF(AND(Colony!$D214&gt;plots!J$5,Colony!$D214&lt;9999999),1,0)</f>
        <v>0</v>
      </c>
      <c r="K200">
        <f ca="1">IF(AND(Colony!$D214&gt;plots!K$5,Colony!$D214&lt;9999999),1,0)</f>
        <v>0</v>
      </c>
      <c r="L200">
        <f ca="1">IF(AND(Colony!$D214&gt;plots!L$5,Colony!$D214&lt;9999999),1,0)</f>
        <v>0</v>
      </c>
      <c r="M200">
        <f ca="1">IF(AND(Colony!$D214&gt;plots!M$5,Colony!$D214&lt;9999999),1,0)</f>
        <v>0</v>
      </c>
      <c r="N200">
        <f ca="1">IF(AND(Colony!$D214&gt;plots!N$5,Colony!$D214&lt;9999999),1,0)</f>
        <v>0</v>
      </c>
      <c r="O200">
        <f ca="1">IF(AND(Colony!$D214&gt;plots!O$5,Colony!$D214&lt;9999999),1,0)</f>
        <v>0</v>
      </c>
      <c r="P200">
        <f ca="1">IF(AND(Colony!$D214&gt;plots!P$5,Colony!$D214&lt;9999999),1,0)</f>
        <v>0</v>
      </c>
      <c r="Q200">
        <f ca="1">IF(AND(Colony!$D214&gt;plots!Q$5,Colony!$D214&lt;9999999),1,0)</f>
        <v>0</v>
      </c>
      <c r="R200">
        <f ca="1">IF(AND(Colony!$D214&gt;plots!R$5,Colony!$D214&lt;9999999),1,0)</f>
        <v>0</v>
      </c>
      <c r="S200">
        <f ca="1">IF(AND(Colony!$D214&gt;plots!S$5,Colony!$D214&lt;9999999),1,0)</f>
        <v>0</v>
      </c>
      <c r="T200">
        <f ca="1">IF(AND(Colony!$D214&gt;plots!T$5,Colony!$D214&lt;9999999),1,0)</f>
        <v>0</v>
      </c>
      <c r="U200">
        <f ca="1">IF(AND(Colony!$D214&gt;plots!U$5,Colony!$D214&lt;9999999),1,0)</f>
        <v>0</v>
      </c>
      <c r="V200">
        <f ca="1">IF(AND(Colony!$D214&gt;plots!V$5,Colony!$D214&lt;9999999),1,0)</f>
        <v>0</v>
      </c>
      <c r="W200">
        <f ca="1">IF(AND(Colony!$D214&gt;plots!W$5,Colony!$D214&lt;9999999),1,0)</f>
        <v>0</v>
      </c>
      <c r="X200">
        <f ca="1">IF(AND(Colony!$D214&gt;plots!X$5,Colony!$D214&lt;9999999),1,0)</f>
        <v>0</v>
      </c>
      <c r="Y200">
        <f ca="1">IF(AND(Colony!$D214&gt;plots!Y$5,Colony!$D214&lt;9999999),1,0)</f>
        <v>0</v>
      </c>
      <c r="Z200">
        <f ca="1">IF(AND(Colony!$D214&gt;plots!Z$5,Colony!$D214&lt;9999999),1,0)</f>
        <v>0</v>
      </c>
      <c r="AA200">
        <f ca="1">IF(AND(Colony!$D214&gt;plots!AA$5,Colony!$D214&lt;9999999),1,0)</f>
        <v>0</v>
      </c>
      <c r="AB200">
        <f ca="1">IF(AND(Colony!$D214&gt;plots!AB$5,Colony!$D214&lt;9999999),1,0)</f>
        <v>0</v>
      </c>
    </row>
    <row r="201" spans="1:28" x14ac:dyDescent="0.25">
      <c r="A201" s="2" t="str">
        <f>Colony!B218</f>
        <v/>
      </c>
      <c r="B201" s="41" t="str">
        <f>IF(ISBLANK(Colony!G218),"",Colony!G218)</f>
        <v/>
      </c>
      <c r="H201">
        <f ca="1">IF(AND(Colony!$D215&gt;plots!H$5,Colony!$D215&lt;9999999),1,0)</f>
        <v>0</v>
      </c>
      <c r="I201">
        <f ca="1">IF(AND(Colony!$D215&gt;plots!I$5,Colony!$D215&lt;9999999),1,0)</f>
        <v>0</v>
      </c>
      <c r="J201">
        <f ca="1">IF(AND(Colony!$D215&gt;plots!J$5,Colony!$D215&lt;9999999),1,0)</f>
        <v>0</v>
      </c>
      <c r="K201">
        <f ca="1">IF(AND(Colony!$D215&gt;plots!K$5,Colony!$D215&lt;9999999),1,0)</f>
        <v>0</v>
      </c>
      <c r="L201">
        <f ca="1">IF(AND(Colony!$D215&gt;plots!L$5,Colony!$D215&lt;9999999),1,0)</f>
        <v>0</v>
      </c>
      <c r="M201">
        <f ca="1">IF(AND(Colony!$D215&gt;plots!M$5,Colony!$D215&lt;9999999),1,0)</f>
        <v>0</v>
      </c>
      <c r="N201">
        <f ca="1">IF(AND(Colony!$D215&gt;plots!N$5,Colony!$D215&lt;9999999),1,0)</f>
        <v>0</v>
      </c>
      <c r="O201">
        <f ca="1">IF(AND(Colony!$D215&gt;plots!O$5,Colony!$D215&lt;9999999),1,0)</f>
        <v>0</v>
      </c>
      <c r="P201">
        <f ca="1">IF(AND(Colony!$D215&gt;plots!P$5,Colony!$D215&lt;9999999),1,0)</f>
        <v>0</v>
      </c>
      <c r="Q201">
        <f ca="1">IF(AND(Colony!$D215&gt;plots!Q$5,Colony!$D215&lt;9999999),1,0)</f>
        <v>0</v>
      </c>
      <c r="R201">
        <f ca="1">IF(AND(Colony!$D215&gt;plots!R$5,Colony!$D215&lt;9999999),1,0)</f>
        <v>0</v>
      </c>
      <c r="S201">
        <f ca="1">IF(AND(Colony!$D215&gt;plots!S$5,Colony!$D215&lt;9999999),1,0)</f>
        <v>0</v>
      </c>
      <c r="T201">
        <f ca="1">IF(AND(Colony!$D215&gt;plots!T$5,Colony!$D215&lt;9999999),1,0)</f>
        <v>0</v>
      </c>
      <c r="U201">
        <f ca="1">IF(AND(Colony!$D215&gt;plots!U$5,Colony!$D215&lt;9999999),1,0)</f>
        <v>0</v>
      </c>
      <c r="V201">
        <f ca="1">IF(AND(Colony!$D215&gt;plots!V$5,Colony!$D215&lt;9999999),1,0)</f>
        <v>0</v>
      </c>
      <c r="W201">
        <f ca="1">IF(AND(Colony!$D215&gt;plots!W$5,Colony!$D215&lt;9999999),1,0)</f>
        <v>0</v>
      </c>
      <c r="X201">
        <f ca="1">IF(AND(Colony!$D215&gt;plots!X$5,Colony!$D215&lt;9999999),1,0)</f>
        <v>0</v>
      </c>
      <c r="Y201">
        <f ca="1">IF(AND(Colony!$D215&gt;plots!Y$5,Colony!$D215&lt;9999999),1,0)</f>
        <v>0</v>
      </c>
      <c r="Z201">
        <f ca="1">IF(AND(Colony!$D215&gt;plots!Z$5,Colony!$D215&lt;9999999),1,0)</f>
        <v>0</v>
      </c>
      <c r="AA201">
        <f ca="1">IF(AND(Colony!$D215&gt;plots!AA$5,Colony!$D215&lt;9999999),1,0)</f>
        <v>0</v>
      </c>
      <c r="AB201">
        <f ca="1">IF(AND(Colony!$D215&gt;plots!AB$5,Colony!$D215&lt;9999999),1,0)</f>
        <v>0</v>
      </c>
    </row>
    <row r="202" spans="1:28" x14ac:dyDescent="0.25">
      <c r="A202" s="2" t="str">
        <f>Colony!B219</f>
        <v/>
      </c>
      <c r="B202" s="41" t="str">
        <f>IF(ISBLANK(Colony!G219),"",Colony!G219)</f>
        <v/>
      </c>
      <c r="H202">
        <f ca="1">IF(AND(Colony!$D216&gt;plots!H$5,Colony!$D216&lt;9999999),1,0)</f>
        <v>0</v>
      </c>
      <c r="I202">
        <f ca="1">IF(AND(Colony!$D216&gt;plots!I$5,Colony!$D216&lt;9999999),1,0)</f>
        <v>0</v>
      </c>
      <c r="J202">
        <f ca="1">IF(AND(Colony!$D216&gt;plots!J$5,Colony!$D216&lt;9999999),1,0)</f>
        <v>0</v>
      </c>
      <c r="K202">
        <f ca="1">IF(AND(Colony!$D216&gt;plots!K$5,Colony!$D216&lt;9999999),1,0)</f>
        <v>0</v>
      </c>
      <c r="L202">
        <f ca="1">IF(AND(Colony!$D216&gt;plots!L$5,Colony!$D216&lt;9999999),1,0)</f>
        <v>0</v>
      </c>
      <c r="M202">
        <f ca="1">IF(AND(Colony!$D216&gt;plots!M$5,Colony!$D216&lt;9999999),1,0)</f>
        <v>0</v>
      </c>
      <c r="N202">
        <f ca="1">IF(AND(Colony!$D216&gt;plots!N$5,Colony!$D216&lt;9999999),1,0)</f>
        <v>0</v>
      </c>
      <c r="O202">
        <f ca="1">IF(AND(Colony!$D216&gt;plots!O$5,Colony!$D216&lt;9999999),1,0)</f>
        <v>0</v>
      </c>
      <c r="P202">
        <f ca="1">IF(AND(Colony!$D216&gt;plots!P$5,Colony!$D216&lt;9999999),1,0)</f>
        <v>0</v>
      </c>
      <c r="Q202">
        <f ca="1">IF(AND(Colony!$D216&gt;plots!Q$5,Colony!$D216&lt;9999999),1,0)</f>
        <v>0</v>
      </c>
      <c r="R202">
        <f ca="1">IF(AND(Colony!$D216&gt;plots!R$5,Colony!$D216&lt;9999999),1,0)</f>
        <v>0</v>
      </c>
      <c r="S202">
        <f ca="1">IF(AND(Colony!$D216&gt;plots!S$5,Colony!$D216&lt;9999999),1,0)</f>
        <v>0</v>
      </c>
      <c r="T202">
        <f ca="1">IF(AND(Colony!$D216&gt;plots!T$5,Colony!$D216&lt;9999999),1,0)</f>
        <v>0</v>
      </c>
      <c r="U202">
        <f ca="1">IF(AND(Colony!$D216&gt;plots!U$5,Colony!$D216&lt;9999999),1,0)</f>
        <v>0</v>
      </c>
      <c r="V202">
        <f ca="1">IF(AND(Colony!$D216&gt;plots!V$5,Colony!$D216&lt;9999999),1,0)</f>
        <v>0</v>
      </c>
      <c r="W202">
        <f ca="1">IF(AND(Colony!$D216&gt;plots!W$5,Colony!$D216&lt;9999999),1,0)</f>
        <v>0</v>
      </c>
      <c r="X202">
        <f ca="1">IF(AND(Colony!$D216&gt;plots!X$5,Colony!$D216&lt;9999999),1,0)</f>
        <v>0</v>
      </c>
      <c r="Y202">
        <f ca="1">IF(AND(Colony!$D216&gt;plots!Y$5,Colony!$D216&lt;9999999),1,0)</f>
        <v>0</v>
      </c>
      <c r="Z202">
        <f ca="1">IF(AND(Colony!$D216&gt;plots!Z$5,Colony!$D216&lt;9999999),1,0)</f>
        <v>0</v>
      </c>
      <c r="AA202">
        <f ca="1">IF(AND(Colony!$D216&gt;plots!AA$5,Colony!$D216&lt;9999999),1,0)</f>
        <v>0</v>
      </c>
      <c r="AB202">
        <f ca="1">IF(AND(Colony!$D216&gt;plots!AB$5,Colony!$D216&lt;9999999),1,0)</f>
        <v>0</v>
      </c>
    </row>
    <row r="203" spans="1:28" x14ac:dyDescent="0.25">
      <c r="A203" s="2" t="str">
        <f>Colony!B220</f>
        <v/>
      </c>
      <c r="B203" s="41" t="str">
        <f>IF(ISBLANK(Colony!G220),"",Colony!G220)</f>
        <v/>
      </c>
      <c r="H203">
        <f ca="1">IF(AND(Colony!$D217&gt;plots!H$5,Colony!$D217&lt;9999999),1,0)</f>
        <v>0</v>
      </c>
      <c r="I203">
        <f ca="1">IF(AND(Colony!$D217&gt;plots!I$5,Colony!$D217&lt;9999999),1,0)</f>
        <v>0</v>
      </c>
      <c r="J203">
        <f ca="1">IF(AND(Colony!$D217&gt;plots!J$5,Colony!$D217&lt;9999999),1,0)</f>
        <v>0</v>
      </c>
      <c r="K203">
        <f ca="1">IF(AND(Colony!$D217&gt;plots!K$5,Colony!$D217&lt;9999999),1,0)</f>
        <v>0</v>
      </c>
      <c r="L203">
        <f ca="1">IF(AND(Colony!$D217&gt;plots!L$5,Colony!$D217&lt;9999999),1,0)</f>
        <v>0</v>
      </c>
      <c r="M203">
        <f ca="1">IF(AND(Colony!$D217&gt;plots!M$5,Colony!$D217&lt;9999999),1,0)</f>
        <v>0</v>
      </c>
      <c r="N203">
        <f ca="1">IF(AND(Colony!$D217&gt;plots!N$5,Colony!$D217&lt;9999999),1,0)</f>
        <v>0</v>
      </c>
      <c r="O203">
        <f ca="1">IF(AND(Colony!$D217&gt;plots!O$5,Colony!$D217&lt;9999999),1,0)</f>
        <v>0</v>
      </c>
      <c r="P203">
        <f ca="1">IF(AND(Colony!$D217&gt;plots!P$5,Colony!$D217&lt;9999999),1,0)</f>
        <v>0</v>
      </c>
      <c r="Q203">
        <f ca="1">IF(AND(Colony!$D217&gt;plots!Q$5,Colony!$D217&lt;9999999),1,0)</f>
        <v>0</v>
      </c>
      <c r="R203">
        <f ca="1">IF(AND(Colony!$D217&gt;plots!R$5,Colony!$D217&lt;9999999),1,0)</f>
        <v>0</v>
      </c>
      <c r="S203">
        <f ca="1">IF(AND(Colony!$D217&gt;plots!S$5,Colony!$D217&lt;9999999),1,0)</f>
        <v>0</v>
      </c>
      <c r="T203">
        <f ca="1">IF(AND(Colony!$D217&gt;plots!T$5,Colony!$D217&lt;9999999),1,0)</f>
        <v>0</v>
      </c>
      <c r="U203">
        <f ca="1">IF(AND(Colony!$D217&gt;plots!U$5,Colony!$D217&lt;9999999),1,0)</f>
        <v>0</v>
      </c>
      <c r="V203">
        <f ca="1">IF(AND(Colony!$D217&gt;plots!V$5,Colony!$D217&lt;9999999),1,0)</f>
        <v>0</v>
      </c>
      <c r="W203">
        <f ca="1">IF(AND(Colony!$D217&gt;plots!W$5,Colony!$D217&lt;9999999),1,0)</f>
        <v>0</v>
      </c>
      <c r="X203">
        <f ca="1">IF(AND(Colony!$D217&gt;plots!X$5,Colony!$D217&lt;9999999),1,0)</f>
        <v>0</v>
      </c>
      <c r="Y203">
        <f ca="1">IF(AND(Colony!$D217&gt;plots!Y$5,Colony!$D217&lt;9999999),1,0)</f>
        <v>0</v>
      </c>
      <c r="Z203">
        <f ca="1">IF(AND(Colony!$D217&gt;plots!Z$5,Colony!$D217&lt;9999999),1,0)</f>
        <v>0</v>
      </c>
      <c r="AA203">
        <f ca="1">IF(AND(Colony!$D217&gt;plots!AA$5,Colony!$D217&lt;9999999),1,0)</f>
        <v>0</v>
      </c>
      <c r="AB203">
        <f ca="1">IF(AND(Colony!$D217&gt;plots!AB$5,Colony!$D217&lt;9999999),1,0)</f>
        <v>0</v>
      </c>
    </row>
    <row r="204" spans="1:28" x14ac:dyDescent="0.25">
      <c r="A204" s="2" t="str">
        <f>Colony!B221</f>
        <v/>
      </c>
      <c r="B204" s="41" t="str">
        <f>IF(ISBLANK(Colony!G221),"",Colony!G221)</f>
        <v/>
      </c>
      <c r="H204">
        <f ca="1">IF(AND(Colony!$D218&gt;plots!H$5,Colony!$D218&lt;9999999),1,0)</f>
        <v>0</v>
      </c>
      <c r="I204">
        <f ca="1">IF(AND(Colony!$D218&gt;plots!I$5,Colony!$D218&lt;9999999),1,0)</f>
        <v>0</v>
      </c>
      <c r="J204">
        <f ca="1">IF(AND(Colony!$D218&gt;plots!J$5,Colony!$D218&lt;9999999),1,0)</f>
        <v>0</v>
      </c>
      <c r="K204">
        <f ca="1">IF(AND(Colony!$D218&gt;plots!K$5,Colony!$D218&lt;9999999),1,0)</f>
        <v>0</v>
      </c>
      <c r="L204">
        <f ca="1">IF(AND(Colony!$D218&gt;plots!L$5,Colony!$D218&lt;9999999),1,0)</f>
        <v>0</v>
      </c>
      <c r="M204">
        <f ca="1">IF(AND(Colony!$D218&gt;plots!M$5,Colony!$D218&lt;9999999),1,0)</f>
        <v>0</v>
      </c>
      <c r="N204">
        <f ca="1">IF(AND(Colony!$D218&gt;plots!N$5,Colony!$D218&lt;9999999),1,0)</f>
        <v>0</v>
      </c>
      <c r="O204">
        <f ca="1">IF(AND(Colony!$D218&gt;plots!O$5,Colony!$D218&lt;9999999),1,0)</f>
        <v>0</v>
      </c>
      <c r="P204">
        <f ca="1">IF(AND(Colony!$D218&gt;plots!P$5,Colony!$D218&lt;9999999),1,0)</f>
        <v>0</v>
      </c>
      <c r="Q204">
        <f ca="1">IF(AND(Colony!$D218&gt;plots!Q$5,Colony!$D218&lt;9999999),1,0)</f>
        <v>0</v>
      </c>
      <c r="R204">
        <f ca="1">IF(AND(Colony!$D218&gt;plots!R$5,Colony!$D218&lt;9999999),1,0)</f>
        <v>0</v>
      </c>
      <c r="S204">
        <f ca="1">IF(AND(Colony!$D218&gt;plots!S$5,Colony!$D218&lt;9999999),1,0)</f>
        <v>0</v>
      </c>
      <c r="T204">
        <f ca="1">IF(AND(Colony!$D218&gt;plots!T$5,Colony!$D218&lt;9999999),1,0)</f>
        <v>0</v>
      </c>
      <c r="U204">
        <f ca="1">IF(AND(Colony!$D218&gt;plots!U$5,Colony!$D218&lt;9999999),1,0)</f>
        <v>0</v>
      </c>
      <c r="V204">
        <f ca="1">IF(AND(Colony!$D218&gt;plots!V$5,Colony!$D218&lt;9999999),1,0)</f>
        <v>0</v>
      </c>
      <c r="W204">
        <f ca="1">IF(AND(Colony!$D218&gt;plots!W$5,Colony!$D218&lt;9999999),1,0)</f>
        <v>0</v>
      </c>
      <c r="X204">
        <f ca="1">IF(AND(Colony!$D218&gt;plots!X$5,Colony!$D218&lt;9999999),1,0)</f>
        <v>0</v>
      </c>
      <c r="Y204">
        <f ca="1">IF(AND(Colony!$D218&gt;plots!Y$5,Colony!$D218&lt;9999999),1,0)</f>
        <v>0</v>
      </c>
      <c r="Z204">
        <f ca="1">IF(AND(Colony!$D218&gt;plots!Z$5,Colony!$D218&lt;9999999),1,0)</f>
        <v>0</v>
      </c>
      <c r="AA204">
        <f ca="1">IF(AND(Colony!$D218&gt;plots!AA$5,Colony!$D218&lt;9999999),1,0)</f>
        <v>0</v>
      </c>
      <c r="AB204">
        <f ca="1">IF(AND(Colony!$D218&gt;plots!AB$5,Colony!$D218&lt;9999999),1,0)</f>
        <v>0</v>
      </c>
    </row>
    <row r="205" spans="1:28" x14ac:dyDescent="0.25">
      <c r="A205" s="2" t="str">
        <f>Colony!B222</f>
        <v/>
      </c>
      <c r="B205" s="41" t="str">
        <f>IF(ISBLANK(Colony!G222),"",Colony!G222)</f>
        <v/>
      </c>
      <c r="H205">
        <f ca="1">IF(AND(Colony!$D219&gt;plots!H$5,Colony!$D219&lt;9999999),1,0)</f>
        <v>0</v>
      </c>
      <c r="I205">
        <f ca="1">IF(AND(Colony!$D219&gt;plots!I$5,Colony!$D219&lt;9999999),1,0)</f>
        <v>0</v>
      </c>
      <c r="J205">
        <f ca="1">IF(AND(Colony!$D219&gt;plots!J$5,Colony!$D219&lt;9999999),1,0)</f>
        <v>0</v>
      </c>
      <c r="K205">
        <f ca="1">IF(AND(Colony!$D219&gt;plots!K$5,Colony!$D219&lt;9999999),1,0)</f>
        <v>0</v>
      </c>
      <c r="L205">
        <f ca="1">IF(AND(Colony!$D219&gt;plots!L$5,Colony!$D219&lt;9999999),1,0)</f>
        <v>0</v>
      </c>
      <c r="M205">
        <f ca="1">IF(AND(Colony!$D219&gt;plots!M$5,Colony!$D219&lt;9999999),1,0)</f>
        <v>0</v>
      </c>
      <c r="N205">
        <f ca="1">IF(AND(Colony!$D219&gt;plots!N$5,Colony!$D219&lt;9999999),1,0)</f>
        <v>0</v>
      </c>
      <c r="O205">
        <f ca="1">IF(AND(Colony!$D219&gt;plots!O$5,Colony!$D219&lt;9999999),1,0)</f>
        <v>0</v>
      </c>
      <c r="P205">
        <f ca="1">IF(AND(Colony!$D219&gt;plots!P$5,Colony!$D219&lt;9999999),1,0)</f>
        <v>0</v>
      </c>
      <c r="Q205">
        <f ca="1">IF(AND(Colony!$D219&gt;plots!Q$5,Colony!$D219&lt;9999999),1,0)</f>
        <v>0</v>
      </c>
      <c r="R205">
        <f ca="1">IF(AND(Colony!$D219&gt;plots!R$5,Colony!$D219&lt;9999999),1,0)</f>
        <v>0</v>
      </c>
      <c r="S205">
        <f ca="1">IF(AND(Colony!$D219&gt;plots!S$5,Colony!$D219&lt;9999999),1,0)</f>
        <v>0</v>
      </c>
      <c r="T205">
        <f ca="1">IF(AND(Colony!$D219&gt;plots!T$5,Colony!$D219&lt;9999999),1,0)</f>
        <v>0</v>
      </c>
      <c r="U205">
        <f ca="1">IF(AND(Colony!$D219&gt;plots!U$5,Colony!$D219&lt;9999999),1,0)</f>
        <v>0</v>
      </c>
      <c r="V205">
        <f ca="1">IF(AND(Colony!$D219&gt;plots!V$5,Colony!$D219&lt;9999999),1,0)</f>
        <v>0</v>
      </c>
      <c r="W205">
        <f ca="1">IF(AND(Colony!$D219&gt;plots!W$5,Colony!$D219&lt;9999999),1,0)</f>
        <v>0</v>
      </c>
      <c r="X205">
        <f ca="1">IF(AND(Colony!$D219&gt;plots!X$5,Colony!$D219&lt;9999999),1,0)</f>
        <v>0</v>
      </c>
      <c r="Y205">
        <f ca="1">IF(AND(Colony!$D219&gt;plots!Y$5,Colony!$D219&lt;9999999),1,0)</f>
        <v>0</v>
      </c>
      <c r="Z205">
        <f ca="1">IF(AND(Colony!$D219&gt;plots!Z$5,Colony!$D219&lt;9999999),1,0)</f>
        <v>0</v>
      </c>
      <c r="AA205">
        <f ca="1">IF(AND(Colony!$D219&gt;plots!AA$5,Colony!$D219&lt;9999999),1,0)</f>
        <v>0</v>
      </c>
      <c r="AB205">
        <f ca="1">IF(AND(Colony!$D219&gt;plots!AB$5,Colony!$D219&lt;9999999),1,0)</f>
        <v>0</v>
      </c>
    </row>
    <row r="206" spans="1:28" x14ac:dyDescent="0.25">
      <c r="A206" s="2" t="str">
        <f>Colony!B223</f>
        <v/>
      </c>
      <c r="B206" s="41" t="str">
        <f>IF(ISBLANK(Colony!G223),"",Colony!G223)</f>
        <v/>
      </c>
      <c r="H206">
        <f ca="1">IF(AND(Colony!$D220&gt;plots!H$5,Colony!$D220&lt;9999999),1,0)</f>
        <v>0</v>
      </c>
      <c r="I206">
        <f ca="1">IF(AND(Colony!$D220&gt;plots!I$5,Colony!$D220&lt;9999999),1,0)</f>
        <v>0</v>
      </c>
      <c r="J206">
        <f ca="1">IF(AND(Colony!$D220&gt;plots!J$5,Colony!$D220&lt;9999999),1,0)</f>
        <v>0</v>
      </c>
      <c r="K206">
        <f ca="1">IF(AND(Colony!$D220&gt;plots!K$5,Colony!$D220&lt;9999999),1,0)</f>
        <v>0</v>
      </c>
      <c r="L206">
        <f ca="1">IF(AND(Colony!$D220&gt;plots!L$5,Colony!$D220&lt;9999999),1,0)</f>
        <v>0</v>
      </c>
      <c r="M206">
        <f ca="1">IF(AND(Colony!$D220&gt;plots!M$5,Colony!$D220&lt;9999999),1,0)</f>
        <v>0</v>
      </c>
      <c r="N206">
        <f ca="1">IF(AND(Colony!$D220&gt;plots!N$5,Colony!$D220&lt;9999999),1,0)</f>
        <v>0</v>
      </c>
      <c r="O206">
        <f ca="1">IF(AND(Colony!$D220&gt;plots!O$5,Colony!$D220&lt;9999999),1,0)</f>
        <v>0</v>
      </c>
      <c r="P206">
        <f ca="1">IF(AND(Colony!$D220&gt;plots!P$5,Colony!$D220&lt;9999999),1,0)</f>
        <v>0</v>
      </c>
      <c r="Q206">
        <f ca="1">IF(AND(Colony!$D220&gt;plots!Q$5,Colony!$D220&lt;9999999),1,0)</f>
        <v>0</v>
      </c>
      <c r="R206">
        <f ca="1">IF(AND(Colony!$D220&gt;plots!R$5,Colony!$D220&lt;9999999),1,0)</f>
        <v>0</v>
      </c>
      <c r="S206">
        <f ca="1">IF(AND(Colony!$D220&gt;plots!S$5,Colony!$D220&lt;9999999),1,0)</f>
        <v>0</v>
      </c>
      <c r="T206">
        <f ca="1">IF(AND(Colony!$D220&gt;plots!T$5,Colony!$D220&lt;9999999),1,0)</f>
        <v>0</v>
      </c>
      <c r="U206">
        <f ca="1">IF(AND(Colony!$D220&gt;plots!U$5,Colony!$D220&lt;9999999),1,0)</f>
        <v>0</v>
      </c>
      <c r="V206">
        <f ca="1">IF(AND(Colony!$D220&gt;plots!V$5,Colony!$D220&lt;9999999),1,0)</f>
        <v>0</v>
      </c>
      <c r="W206">
        <f ca="1">IF(AND(Colony!$D220&gt;plots!W$5,Colony!$D220&lt;9999999),1,0)</f>
        <v>0</v>
      </c>
      <c r="X206">
        <f ca="1">IF(AND(Colony!$D220&gt;plots!X$5,Colony!$D220&lt;9999999),1,0)</f>
        <v>0</v>
      </c>
      <c r="Y206">
        <f ca="1">IF(AND(Colony!$D220&gt;plots!Y$5,Colony!$D220&lt;9999999),1,0)</f>
        <v>0</v>
      </c>
      <c r="Z206">
        <f ca="1">IF(AND(Colony!$D220&gt;plots!Z$5,Colony!$D220&lt;9999999),1,0)</f>
        <v>0</v>
      </c>
      <c r="AA206">
        <f ca="1">IF(AND(Colony!$D220&gt;plots!AA$5,Colony!$D220&lt;9999999),1,0)</f>
        <v>0</v>
      </c>
      <c r="AB206">
        <f ca="1">IF(AND(Colony!$D220&gt;plots!AB$5,Colony!$D220&lt;9999999),1,0)</f>
        <v>0</v>
      </c>
    </row>
    <row r="207" spans="1:28" x14ac:dyDescent="0.25">
      <c r="A207" s="2" t="str">
        <f>Colony!B224</f>
        <v/>
      </c>
      <c r="B207" s="41" t="str">
        <f>IF(ISBLANK(Colony!G224),"",Colony!G224)</f>
        <v/>
      </c>
      <c r="H207">
        <f ca="1">IF(AND(Colony!$D221&gt;plots!H$5,Colony!$D221&lt;9999999),1,0)</f>
        <v>0</v>
      </c>
      <c r="I207">
        <f ca="1">IF(AND(Colony!$D221&gt;plots!I$5,Colony!$D221&lt;9999999),1,0)</f>
        <v>0</v>
      </c>
      <c r="J207">
        <f ca="1">IF(AND(Colony!$D221&gt;plots!J$5,Colony!$D221&lt;9999999),1,0)</f>
        <v>0</v>
      </c>
      <c r="K207">
        <f ca="1">IF(AND(Colony!$D221&gt;plots!K$5,Colony!$D221&lt;9999999),1,0)</f>
        <v>0</v>
      </c>
      <c r="L207">
        <f ca="1">IF(AND(Colony!$D221&gt;plots!L$5,Colony!$D221&lt;9999999),1,0)</f>
        <v>0</v>
      </c>
      <c r="M207">
        <f ca="1">IF(AND(Colony!$D221&gt;plots!M$5,Colony!$D221&lt;9999999),1,0)</f>
        <v>0</v>
      </c>
      <c r="N207">
        <f ca="1">IF(AND(Colony!$D221&gt;plots!N$5,Colony!$D221&lt;9999999),1,0)</f>
        <v>0</v>
      </c>
      <c r="O207">
        <f ca="1">IF(AND(Colony!$D221&gt;plots!O$5,Colony!$D221&lt;9999999),1,0)</f>
        <v>0</v>
      </c>
      <c r="P207">
        <f ca="1">IF(AND(Colony!$D221&gt;plots!P$5,Colony!$D221&lt;9999999),1,0)</f>
        <v>0</v>
      </c>
      <c r="Q207">
        <f ca="1">IF(AND(Colony!$D221&gt;plots!Q$5,Colony!$D221&lt;9999999),1,0)</f>
        <v>0</v>
      </c>
      <c r="R207">
        <f ca="1">IF(AND(Colony!$D221&gt;plots!R$5,Colony!$D221&lt;9999999),1,0)</f>
        <v>0</v>
      </c>
      <c r="S207">
        <f ca="1">IF(AND(Colony!$D221&gt;plots!S$5,Colony!$D221&lt;9999999),1,0)</f>
        <v>0</v>
      </c>
      <c r="T207">
        <f ca="1">IF(AND(Colony!$D221&gt;plots!T$5,Colony!$D221&lt;9999999),1,0)</f>
        <v>0</v>
      </c>
      <c r="U207">
        <f ca="1">IF(AND(Colony!$D221&gt;plots!U$5,Colony!$D221&lt;9999999),1,0)</f>
        <v>0</v>
      </c>
      <c r="V207">
        <f ca="1">IF(AND(Colony!$D221&gt;plots!V$5,Colony!$D221&lt;9999999),1,0)</f>
        <v>0</v>
      </c>
      <c r="W207">
        <f ca="1">IF(AND(Colony!$D221&gt;plots!W$5,Colony!$D221&lt;9999999),1,0)</f>
        <v>0</v>
      </c>
      <c r="X207">
        <f ca="1">IF(AND(Colony!$D221&gt;plots!X$5,Colony!$D221&lt;9999999),1,0)</f>
        <v>0</v>
      </c>
      <c r="Y207">
        <f ca="1">IF(AND(Colony!$D221&gt;plots!Y$5,Colony!$D221&lt;9999999),1,0)</f>
        <v>0</v>
      </c>
      <c r="Z207">
        <f ca="1">IF(AND(Colony!$D221&gt;plots!Z$5,Colony!$D221&lt;9999999),1,0)</f>
        <v>0</v>
      </c>
      <c r="AA207">
        <f ca="1">IF(AND(Colony!$D221&gt;plots!AA$5,Colony!$D221&lt;9999999),1,0)</f>
        <v>0</v>
      </c>
      <c r="AB207">
        <f ca="1">IF(AND(Colony!$D221&gt;plots!AB$5,Colony!$D221&lt;9999999),1,0)</f>
        <v>0</v>
      </c>
    </row>
    <row r="208" spans="1:28" x14ac:dyDescent="0.25">
      <c r="A208" s="2" t="str">
        <f>Colony!B225</f>
        <v/>
      </c>
      <c r="B208" s="41" t="str">
        <f>IF(ISBLANK(Colony!G225),"",Colony!G225)</f>
        <v/>
      </c>
      <c r="H208">
        <f ca="1">IF(AND(Colony!$D222&gt;plots!H$5,Colony!$D222&lt;9999999),1,0)</f>
        <v>0</v>
      </c>
      <c r="I208">
        <f ca="1">IF(AND(Colony!$D222&gt;plots!I$5,Colony!$D222&lt;9999999),1,0)</f>
        <v>0</v>
      </c>
      <c r="J208">
        <f ca="1">IF(AND(Colony!$D222&gt;plots!J$5,Colony!$D222&lt;9999999),1,0)</f>
        <v>0</v>
      </c>
      <c r="K208">
        <f ca="1">IF(AND(Colony!$D222&gt;plots!K$5,Colony!$D222&lt;9999999),1,0)</f>
        <v>0</v>
      </c>
      <c r="L208">
        <f ca="1">IF(AND(Colony!$D222&gt;plots!L$5,Colony!$D222&lt;9999999),1,0)</f>
        <v>0</v>
      </c>
      <c r="M208">
        <f ca="1">IF(AND(Colony!$D222&gt;plots!M$5,Colony!$D222&lt;9999999),1,0)</f>
        <v>0</v>
      </c>
      <c r="N208">
        <f ca="1">IF(AND(Colony!$D222&gt;plots!N$5,Colony!$D222&lt;9999999),1,0)</f>
        <v>0</v>
      </c>
      <c r="O208">
        <f ca="1">IF(AND(Colony!$D222&gt;plots!O$5,Colony!$D222&lt;9999999),1,0)</f>
        <v>0</v>
      </c>
      <c r="P208">
        <f ca="1">IF(AND(Colony!$D222&gt;plots!P$5,Colony!$D222&lt;9999999),1,0)</f>
        <v>0</v>
      </c>
      <c r="Q208">
        <f ca="1">IF(AND(Colony!$D222&gt;plots!Q$5,Colony!$D222&lt;9999999),1,0)</f>
        <v>0</v>
      </c>
      <c r="R208">
        <f ca="1">IF(AND(Colony!$D222&gt;plots!R$5,Colony!$D222&lt;9999999),1,0)</f>
        <v>0</v>
      </c>
      <c r="S208">
        <f ca="1">IF(AND(Colony!$D222&gt;plots!S$5,Colony!$D222&lt;9999999),1,0)</f>
        <v>0</v>
      </c>
      <c r="T208">
        <f ca="1">IF(AND(Colony!$D222&gt;plots!T$5,Colony!$D222&lt;9999999),1,0)</f>
        <v>0</v>
      </c>
      <c r="U208">
        <f ca="1">IF(AND(Colony!$D222&gt;plots!U$5,Colony!$D222&lt;9999999),1,0)</f>
        <v>0</v>
      </c>
      <c r="V208">
        <f ca="1">IF(AND(Colony!$D222&gt;plots!V$5,Colony!$D222&lt;9999999),1,0)</f>
        <v>0</v>
      </c>
      <c r="W208">
        <f ca="1">IF(AND(Colony!$D222&gt;plots!W$5,Colony!$D222&lt;9999999),1,0)</f>
        <v>0</v>
      </c>
      <c r="X208">
        <f ca="1">IF(AND(Colony!$D222&gt;plots!X$5,Colony!$D222&lt;9999999),1,0)</f>
        <v>0</v>
      </c>
      <c r="Y208">
        <f ca="1">IF(AND(Colony!$D222&gt;plots!Y$5,Colony!$D222&lt;9999999),1,0)</f>
        <v>0</v>
      </c>
      <c r="Z208">
        <f ca="1">IF(AND(Colony!$D222&gt;plots!Z$5,Colony!$D222&lt;9999999),1,0)</f>
        <v>0</v>
      </c>
      <c r="AA208">
        <f ca="1">IF(AND(Colony!$D222&gt;plots!AA$5,Colony!$D222&lt;9999999),1,0)</f>
        <v>0</v>
      </c>
      <c r="AB208">
        <f ca="1">IF(AND(Colony!$D222&gt;plots!AB$5,Colony!$D222&lt;9999999),1,0)</f>
        <v>0</v>
      </c>
    </row>
    <row r="209" spans="1:28" x14ac:dyDescent="0.25">
      <c r="A209" s="2" t="str">
        <f>Colony!B226</f>
        <v/>
      </c>
      <c r="B209" s="41" t="str">
        <f>IF(ISBLANK(Colony!G226),"",Colony!G226)</f>
        <v/>
      </c>
      <c r="H209">
        <f ca="1">IF(AND(Colony!$D223&gt;plots!H$5,Colony!$D223&lt;9999999),1,0)</f>
        <v>0</v>
      </c>
      <c r="I209">
        <f ca="1">IF(AND(Colony!$D223&gt;plots!I$5,Colony!$D223&lt;9999999),1,0)</f>
        <v>0</v>
      </c>
      <c r="J209">
        <f ca="1">IF(AND(Colony!$D223&gt;plots!J$5,Colony!$D223&lt;9999999),1,0)</f>
        <v>0</v>
      </c>
      <c r="K209">
        <f ca="1">IF(AND(Colony!$D223&gt;plots!K$5,Colony!$D223&lt;9999999),1,0)</f>
        <v>0</v>
      </c>
      <c r="L209">
        <f ca="1">IF(AND(Colony!$D223&gt;plots!L$5,Colony!$D223&lt;9999999),1,0)</f>
        <v>0</v>
      </c>
      <c r="M209">
        <f ca="1">IF(AND(Colony!$D223&gt;plots!M$5,Colony!$D223&lt;9999999),1,0)</f>
        <v>0</v>
      </c>
      <c r="N209">
        <f ca="1">IF(AND(Colony!$D223&gt;plots!N$5,Colony!$D223&lt;9999999),1,0)</f>
        <v>0</v>
      </c>
      <c r="O209">
        <f ca="1">IF(AND(Colony!$D223&gt;plots!O$5,Colony!$D223&lt;9999999),1,0)</f>
        <v>0</v>
      </c>
      <c r="P209">
        <f ca="1">IF(AND(Colony!$D223&gt;plots!P$5,Colony!$D223&lt;9999999),1,0)</f>
        <v>0</v>
      </c>
      <c r="Q209">
        <f ca="1">IF(AND(Colony!$D223&gt;plots!Q$5,Colony!$D223&lt;9999999),1,0)</f>
        <v>0</v>
      </c>
      <c r="R209">
        <f ca="1">IF(AND(Colony!$D223&gt;plots!R$5,Colony!$D223&lt;9999999),1,0)</f>
        <v>0</v>
      </c>
      <c r="S209">
        <f ca="1">IF(AND(Colony!$D223&gt;plots!S$5,Colony!$D223&lt;9999999),1,0)</f>
        <v>0</v>
      </c>
      <c r="T209">
        <f ca="1">IF(AND(Colony!$D223&gt;plots!T$5,Colony!$D223&lt;9999999),1,0)</f>
        <v>0</v>
      </c>
      <c r="U209">
        <f ca="1">IF(AND(Colony!$D223&gt;plots!U$5,Colony!$D223&lt;9999999),1,0)</f>
        <v>0</v>
      </c>
      <c r="V209">
        <f ca="1">IF(AND(Colony!$D223&gt;plots!V$5,Colony!$D223&lt;9999999),1,0)</f>
        <v>0</v>
      </c>
      <c r="W209">
        <f ca="1">IF(AND(Colony!$D223&gt;plots!W$5,Colony!$D223&lt;9999999),1,0)</f>
        <v>0</v>
      </c>
      <c r="X209">
        <f ca="1">IF(AND(Colony!$D223&gt;plots!X$5,Colony!$D223&lt;9999999),1,0)</f>
        <v>0</v>
      </c>
      <c r="Y209">
        <f ca="1">IF(AND(Colony!$D223&gt;plots!Y$5,Colony!$D223&lt;9999999),1,0)</f>
        <v>0</v>
      </c>
      <c r="Z209">
        <f ca="1">IF(AND(Colony!$D223&gt;plots!Z$5,Colony!$D223&lt;9999999),1,0)</f>
        <v>0</v>
      </c>
      <c r="AA209">
        <f ca="1">IF(AND(Colony!$D223&gt;plots!AA$5,Colony!$D223&lt;9999999),1,0)</f>
        <v>0</v>
      </c>
      <c r="AB209">
        <f ca="1">IF(AND(Colony!$D223&gt;plots!AB$5,Colony!$D223&lt;9999999),1,0)</f>
        <v>0</v>
      </c>
    </row>
    <row r="210" spans="1:28" x14ac:dyDescent="0.25">
      <c r="A210" s="2" t="str">
        <f>Colony!B227</f>
        <v/>
      </c>
      <c r="B210" s="41" t="str">
        <f>IF(ISBLANK(Colony!G227),"",Colony!G227)</f>
        <v/>
      </c>
      <c r="H210">
        <f ca="1">IF(AND(Colony!$D224&gt;plots!H$5,Colony!$D224&lt;9999999),1,0)</f>
        <v>0</v>
      </c>
      <c r="I210">
        <f ca="1">IF(AND(Colony!$D224&gt;plots!I$5,Colony!$D224&lt;9999999),1,0)</f>
        <v>0</v>
      </c>
      <c r="J210">
        <f ca="1">IF(AND(Colony!$D224&gt;plots!J$5,Colony!$D224&lt;9999999),1,0)</f>
        <v>0</v>
      </c>
      <c r="K210">
        <f ca="1">IF(AND(Colony!$D224&gt;plots!K$5,Colony!$D224&lt;9999999),1,0)</f>
        <v>0</v>
      </c>
      <c r="L210">
        <f ca="1">IF(AND(Colony!$D224&gt;plots!L$5,Colony!$D224&lt;9999999),1,0)</f>
        <v>0</v>
      </c>
      <c r="M210">
        <f ca="1">IF(AND(Colony!$D224&gt;plots!M$5,Colony!$D224&lt;9999999),1,0)</f>
        <v>0</v>
      </c>
      <c r="N210">
        <f ca="1">IF(AND(Colony!$D224&gt;plots!N$5,Colony!$D224&lt;9999999),1,0)</f>
        <v>0</v>
      </c>
      <c r="O210">
        <f ca="1">IF(AND(Colony!$D224&gt;plots!O$5,Colony!$D224&lt;9999999),1,0)</f>
        <v>0</v>
      </c>
      <c r="P210">
        <f ca="1">IF(AND(Colony!$D224&gt;plots!P$5,Colony!$D224&lt;9999999),1,0)</f>
        <v>0</v>
      </c>
      <c r="Q210">
        <f ca="1">IF(AND(Colony!$D224&gt;plots!Q$5,Colony!$D224&lt;9999999),1,0)</f>
        <v>0</v>
      </c>
      <c r="R210">
        <f ca="1">IF(AND(Colony!$D224&gt;plots!R$5,Colony!$D224&lt;9999999),1,0)</f>
        <v>0</v>
      </c>
      <c r="S210">
        <f ca="1">IF(AND(Colony!$D224&gt;plots!S$5,Colony!$D224&lt;9999999),1,0)</f>
        <v>0</v>
      </c>
      <c r="T210">
        <f ca="1">IF(AND(Colony!$D224&gt;plots!T$5,Colony!$D224&lt;9999999),1,0)</f>
        <v>0</v>
      </c>
      <c r="U210">
        <f ca="1">IF(AND(Colony!$D224&gt;plots!U$5,Colony!$D224&lt;9999999),1,0)</f>
        <v>0</v>
      </c>
      <c r="V210">
        <f ca="1">IF(AND(Colony!$D224&gt;plots!V$5,Colony!$D224&lt;9999999),1,0)</f>
        <v>0</v>
      </c>
      <c r="W210">
        <f ca="1">IF(AND(Colony!$D224&gt;plots!W$5,Colony!$D224&lt;9999999),1,0)</f>
        <v>0</v>
      </c>
      <c r="X210">
        <f ca="1">IF(AND(Colony!$D224&gt;plots!X$5,Colony!$D224&lt;9999999),1,0)</f>
        <v>0</v>
      </c>
      <c r="Y210">
        <f ca="1">IF(AND(Colony!$D224&gt;plots!Y$5,Colony!$D224&lt;9999999),1,0)</f>
        <v>0</v>
      </c>
      <c r="Z210">
        <f ca="1">IF(AND(Colony!$D224&gt;plots!Z$5,Colony!$D224&lt;9999999),1,0)</f>
        <v>0</v>
      </c>
      <c r="AA210">
        <f ca="1">IF(AND(Colony!$D224&gt;plots!AA$5,Colony!$D224&lt;9999999),1,0)</f>
        <v>0</v>
      </c>
      <c r="AB210">
        <f ca="1">IF(AND(Colony!$D224&gt;plots!AB$5,Colony!$D224&lt;9999999),1,0)</f>
        <v>0</v>
      </c>
    </row>
    <row r="211" spans="1:28" x14ac:dyDescent="0.25">
      <c r="A211" s="2" t="str">
        <f>Colony!B228</f>
        <v/>
      </c>
      <c r="B211" s="41" t="str">
        <f>IF(ISBLANK(Colony!G228),"",Colony!G228)</f>
        <v/>
      </c>
      <c r="H211">
        <f ca="1">IF(AND(Colony!$D225&gt;plots!H$5,Colony!$D225&lt;9999999),1,0)</f>
        <v>0</v>
      </c>
      <c r="I211">
        <f ca="1">IF(AND(Colony!$D225&gt;plots!I$5,Colony!$D225&lt;9999999),1,0)</f>
        <v>0</v>
      </c>
      <c r="J211">
        <f ca="1">IF(AND(Colony!$D225&gt;plots!J$5,Colony!$D225&lt;9999999),1,0)</f>
        <v>0</v>
      </c>
      <c r="K211">
        <f ca="1">IF(AND(Colony!$D225&gt;plots!K$5,Colony!$D225&lt;9999999),1,0)</f>
        <v>0</v>
      </c>
      <c r="L211">
        <f ca="1">IF(AND(Colony!$D225&gt;plots!L$5,Colony!$D225&lt;9999999),1,0)</f>
        <v>0</v>
      </c>
      <c r="M211">
        <f ca="1">IF(AND(Colony!$D225&gt;plots!M$5,Colony!$D225&lt;9999999),1,0)</f>
        <v>0</v>
      </c>
      <c r="N211">
        <f ca="1">IF(AND(Colony!$D225&gt;plots!N$5,Colony!$D225&lt;9999999),1,0)</f>
        <v>0</v>
      </c>
      <c r="O211">
        <f ca="1">IF(AND(Colony!$D225&gt;plots!O$5,Colony!$D225&lt;9999999),1,0)</f>
        <v>0</v>
      </c>
      <c r="P211">
        <f ca="1">IF(AND(Colony!$D225&gt;plots!P$5,Colony!$D225&lt;9999999),1,0)</f>
        <v>0</v>
      </c>
      <c r="Q211">
        <f ca="1">IF(AND(Colony!$D225&gt;plots!Q$5,Colony!$D225&lt;9999999),1,0)</f>
        <v>0</v>
      </c>
      <c r="R211">
        <f ca="1">IF(AND(Colony!$D225&gt;plots!R$5,Colony!$D225&lt;9999999),1,0)</f>
        <v>0</v>
      </c>
      <c r="S211">
        <f ca="1">IF(AND(Colony!$D225&gt;plots!S$5,Colony!$D225&lt;9999999),1,0)</f>
        <v>0</v>
      </c>
      <c r="T211">
        <f ca="1">IF(AND(Colony!$D225&gt;plots!T$5,Colony!$D225&lt;9999999),1,0)</f>
        <v>0</v>
      </c>
      <c r="U211">
        <f ca="1">IF(AND(Colony!$D225&gt;plots!U$5,Colony!$D225&lt;9999999),1,0)</f>
        <v>0</v>
      </c>
      <c r="V211">
        <f ca="1">IF(AND(Colony!$D225&gt;plots!V$5,Colony!$D225&lt;9999999),1,0)</f>
        <v>0</v>
      </c>
      <c r="W211">
        <f ca="1">IF(AND(Colony!$D225&gt;plots!W$5,Colony!$D225&lt;9999999),1,0)</f>
        <v>0</v>
      </c>
      <c r="X211">
        <f ca="1">IF(AND(Colony!$D225&gt;plots!X$5,Colony!$D225&lt;9999999),1,0)</f>
        <v>0</v>
      </c>
      <c r="Y211">
        <f ca="1">IF(AND(Colony!$D225&gt;plots!Y$5,Colony!$D225&lt;9999999),1,0)</f>
        <v>0</v>
      </c>
      <c r="Z211">
        <f ca="1">IF(AND(Colony!$D225&gt;plots!Z$5,Colony!$D225&lt;9999999),1,0)</f>
        <v>0</v>
      </c>
      <c r="AA211">
        <f ca="1">IF(AND(Colony!$D225&gt;plots!AA$5,Colony!$D225&lt;9999999),1,0)</f>
        <v>0</v>
      </c>
      <c r="AB211">
        <f ca="1">IF(AND(Colony!$D225&gt;plots!AB$5,Colony!$D225&lt;9999999),1,0)</f>
        <v>0</v>
      </c>
    </row>
    <row r="212" spans="1:28" x14ac:dyDescent="0.25">
      <c r="A212" s="2" t="str">
        <f>Colony!B229</f>
        <v/>
      </c>
      <c r="B212" s="41" t="str">
        <f>IF(ISBLANK(Colony!G229),"",Colony!G229)</f>
        <v/>
      </c>
      <c r="H212">
        <f ca="1">IF(AND(Colony!$D226&gt;plots!H$5,Colony!$D226&lt;9999999),1,0)</f>
        <v>0</v>
      </c>
      <c r="I212">
        <f ca="1">IF(AND(Colony!$D226&gt;plots!I$5,Colony!$D226&lt;9999999),1,0)</f>
        <v>0</v>
      </c>
      <c r="J212">
        <f ca="1">IF(AND(Colony!$D226&gt;plots!J$5,Colony!$D226&lt;9999999),1,0)</f>
        <v>0</v>
      </c>
      <c r="K212">
        <f ca="1">IF(AND(Colony!$D226&gt;plots!K$5,Colony!$D226&lt;9999999),1,0)</f>
        <v>0</v>
      </c>
      <c r="L212">
        <f ca="1">IF(AND(Colony!$D226&gt;plots!L$5,Colony!$D226&lt;9999999),1,0)</f>
        <v>0</v>
      </c>
      <c r="M212">
        <f ca="1">IF(AND(Colony!$D226&gt;plots!M$5,Colony!$D226&lt;9999999),1,0)</f>
        <v>0</v>
      </c>
      <c r="N212">
        <f ca="1">IF(AND(Colony!$D226&gt;plots!N$5,Colony!$D226&lt;9999999),1,0)</f>
        <v>0</v>
      </c>
      <c r="O212">
        <f ca="1">IF(AND(Colony!$D226&gt;plots!O$5,Colony!$D226&lt;9999999),1,0)</f>
        <v>0</v>
      </c>
      <c r="P212">
        <f ca="1">IF(AND(Colony!$D226&gt;plots!P$5,Colony!$D226&lt;9999999),1,0)</f>
        <v>0</v>
      </c>
      <c r="Q212">
        <f ca="1">IF(AND(Colony!$D226&gt;plots!Q$5,Colony!$D226&lt;9999999),1,0)</f>
        <v>0</v>
      </c>
      <c r="R212">
        <f ca="1">IF(AND(Colony!$D226&gt;plots!R$5,Colony!$D226&lt;9999999),1,0)</f>
        <v>0</v>
      </c>
      <c r="S212">
        <f ca="1">IF(AND(Colony!$D226&gt;plots!S$5,Colony!$D226&lt;9999999),1,0)</f>
        <v>0</v>
      </c>
      <c r="T212">
        <f ca="1">IF(AND(Colony!$D226&gt;plots!T$5,Colony!$D226&lt;9999999),1,0)</f>
        <v>0</v>
      </c>
      <c r="U212">
        <f ca="1">IF(AND(Colony!$D226&gt;plots!U$5,Colony!$D226&lt;9999999),1,0)</f>
        <v>0</v>
      </c>
      <c r="V212">
        <f ca="1">IF(AND(Colony!$D226&gt;plots!V$5,Colony!$D226&lt;9999999),1,0)</f>
        <v>0</v>
      </c>
      <c r="W212">
        <f ca="1">IF(AND(Colony!$D226&gt;plots!W$5,Colony!$D226&lt;9999999),1,0)</f>
        <v>0</v>
      </c>
      <c r="X212">
        <f ca="1">IF(AND(Colony!$D226&gt;plots!X$5,Colony!$D226&lt;9999999),1,0)</f>
        <v>0</v>
      </c>
      <c r="Y212">
        <f ca="1">IF(AND(Colony!$D226&gt;plots!Y$5,Colony!$D226&lt;9999999),1,0)</f>
        <v>0</v>
      </c>
      <c r="Z212">
        <f ca="1">IF(AND(Colony!$D226&gt;plots!Z$5,Colony!$D226&lt;9999999),1,0)</f>
        <v>0</v>
      </c>
      <c r="AA212">
        <f ca="1">IF(AND(Colony!$D226&gt;plots!AA$5,Colony!$D226&lt;9999999),1,0)</f>
        <v>0</v>
      </c>
      <c r="AB212">
        <f ca="1">IF(AND(Colony!$D226&gt;plots!AB$5,Colony!$D226&lt;9999999),1,0)</f>
        <v>0</v>
      </c>
    </row>
    <row r="213" spans="1:28" x14ac:dyDescent="0.25">
      <c r="A213" s="2" t="str">
        <f>Colony!B230</f>
        <v/>
      </c>
      <c r="B213" s="41" t="str">
        <f>IF(ISBLANK(Colony!G230),"",Colony!G230)</f>
        <v/>
      </c>
      <c r="H213">
        <f ca="1">IF(AND(Colony!$D227&gt;plots!H$5,Colony!$D227&lt;9999999),1,0)</f>
        <v>0</v>
      </c>
      <c r="I213">
        <f ca="1">IF(AND(Colony!$D227&gt;plots!I$5,Colony!$D227&lt;9999999),1,0)</f>
        <v>0</v>
      </c>
      <c r="J213">
        <f ca="1">IF(AND(Colony!$D227&gt;plots!J$5,Colony!$D227&lt;9999999),1,0)</f>
        <v>0</v>
      </c>
      <c r="K213">
        <f ca="1">IF(AND(Colony!$D227&gt;plots!K$5,Colony!$D227&lt;9999999),1,0)</f>
        <v>0</v>
      </c>
      <c r="L213">
        <f ca="1">IF(AND(Colony!$D227&gt;plots!L$5,Colony!$D227&lt;9999999),1,0)</f>
        <v>0</v>
      </c>
      <c r="M213">
        <f ca="1">IF(AND(Colony!$D227&gt;plots!M$5,Colony!$D227&lt;9999999),1,0)</f>
        <v>0</v>
      </c>
      <c r="N213">
        <f ca="1">IF(AND(Colony!$D227&gt;plots!N$5,Colony!$D227&lt;9999999),1,0)</f>
        <v>0</v>
      </c>
      <c r="O213">
        <f ca="1">IF(AND(Colony!$D227&gt;plots!O$5,Colony!$D227&lt;9999999),1,0)</f>
        <v>0</v>
      </c>
      <c r="P213">
        <f ca="1">IF(AND(Colony!$D227&gt;plots!P$5,Colony!$D227&lt;9999999),1,0)</f>
        <v>0</v>
      </c>
      <c r="Q213">
        <f ca="1">IF(AND(Colony!$D227&gt;plots!Q$5,Colony!$D227&lt;9999999),1,0)</f>
        <v>0</v>
      </c>
      <c r="R213">
        <f ca="1">IF(AND(Colony!$D227&gt;plots!R$5,Colony!$D227&lt;9999999),1,0)</f>
        <v>0</v>
      </c>
      <c r="S213">
        <f ca="1">IF(AND(Colony!$D227&gt;plots!S$5,Colony!$D227&lt;9999999),1,0)</f>
        <v>0</v>
      </c>
      <c r="T213">
        <f ca="1">IF(AND(Colony!$D227&gt;plots!T$5,Colony!$D227&lt;9999999),1,0)</f>
        <v>0</v>
      </c>
      <c r="U213">
        <f ca="1">IF(AND(Colony!$D227&gt;plots!U$5,Colony!$D227&lt;9999999),1,0)</f>
        <v>0</v>
      </c>
      <c r="V213">
        <f ca="1">IF(AND(Colony!$D227&gt;plots!V$5,Colony!$D227&lt;9999999),1,0)</f>
        <v>0</v>
      </c>
      <c r="W213">
        <f ca="1">IF(AND(Colony!$D227&gt;plots!W$5,Colony!$D227&lt;9999999),1,0)</f>
        <v>0</v>
      </c>
      <c r="X213">
        <f ca="1">IF(AND(Colony!$D227&gt;plots!X$5,Colony!$D227&lt;9999999),1,0)</f>
        <v>0</v>
      </c>
      <c r="Y213">
        <f ca="1">IF(AND(Colony!$D227&gt;plots!Y$5,Colony!$D227&lt;9999999),1,0)</f>
        <v>0</v>
      </c>
      <c r="Z213">
        <f ca="1">IF(AND(Colony!$D227&gt;plots!Z$5,Colony!$D227&lt;9999999),1,0)</f>
        <v>0</v>
      </c>
      <c r="AA213">
        <f ca="1">IF(AND(Colony!$D227&gt;plots!AA$5,Colony!$D227&lt;9999999),1,0)</f>
        <v>0</v>
      </c>
      <c r="AB213">
        <f ca="1">IF(AND(Colony!$D227&gt;plots!AB$5,Colony!$D227&lt;9999999),1,0)</f>
        <v>0</v>
      </c>
    </row>
    <row r="214" spans="1:28" x14ac:dyDescent="0.25">
      <c r="A214" s="2" t="str">
        <f>Colony!B231</f>
        <v/>
      </c>
      <c r="B214" s="41" t="str">
        <f>IF(ISBLANK(Colony!G231),"",Colony!G231)</f>
        <v/>
      </c>
      <c r="H214">
        <f ca="1">IF(AND(Colony!$D228&gt;plots!H$5,Colony!$D228&lt;9999999),1,0)</f>
        <v>0</v>
      </c>
      <c r="I214">
        <f ca="1">IF(AND(Colony!$D228&gt;plots!I$5,Colony!$D228&lt;9999999),1,0)</f>
        <v>0</v>
      </c>
      <c r="J214">
        <f ca="1">IF(AND(Colony!$D228&gt;plots!J$5,Colony!$D228&lt;9999999),1,0)</f>
        <v>0</v>
      </c>
      <c r="K214">
        <f ca="1">IF(AND(Colony!$D228&gt;plots!K$5,Colony!$D228&lt;9999999),1,0)</f>
        <v>0</v>
      </c>
      <c r="L214">
        <f ca="1">IF(AND(Colony!$D228&gt;plots!L$5,Colony!$D228&lt;9999999),1,0)</f>
        <v>0</v>
      </c>
      <c r="M214">
        <f ca="1">IF(AND(Colony!$D228&gt;plots!M$5,Colony!$D228&lt;9999999),1,0)</f>
        <v>0</v>
      </c>
      <c r="N214">
        <f ca="1">IF(AND(Colony!$D228&gt;plots!N$5,Colony!$D228&lt;9999999),1,0)</f>
        <v>0</v>
      </c>
      <c r="O214">
        <f ca="1">IF(AND(Colony!$D228&gt;plots!O$5,Colony!$D228&lt;9999999),1,0)</f>
        <v>0</v>
      </c>
      <c r="P214">
        <f ca="1">IF(AND(Colony!$D228&gt;plots!P$5,Colony!$D228&lt;9999999),1,0)</f>
        <v>0</v>
      </c>
      <c r="Q214">
        <f ca="1">IF(AND(Colony!$D228&gt;plots!Q$5,Colony!$D228&lt;9999999),1,0)</f>
        <v>0</v>
      </c>
      <c r="R214">
        <f ca="1">IF(AND(Colony!$D228&gt;plots!R$5,Colony!$D228&lt;9999999),1,0)</f>
        <v>0</v>
      </c>
      <c r="S214">
        <f ca="1">IF(AND(Colony!$D228&gt;plots!S$5,Colony!$D228&lt;9999999),1,0)</f>
        <v>0</v>
      </c>
      <c r="T214">
        <f ca="1">IF(AND(Colony!$D228&gt;plots!T$5,Colony!$D228&lt;9999999),1,0)</f>
        <v>0</v>
      </c>
      <c r="U214">
        <f ca="1">IF(AND(Colony!$D228&gt;plots!U$5,Colony!$D228&lt;9999999),1,0)</f>
        <v>0</v>
      </c>
      <c r="V214">
        <f ca="1">IF(AND(Colony!$D228&gt;plots!V$5,Colony!$D228&lt;9999999),1,0)</f>
        <v>0</v>
      </c>
      <c r="W214">
        <f ca="1">IF(AND(Colony!$D228&gt;plots!W$5,Colony!$D228&lt;9999999),1,0)</f>
        <v>0</v>
      </c>
      <c r="X214">
        <f ca="1">IF(AND(Colony!$D228&gt;plots!X$5,Colony!$D228&lt;9999999),1,0)</f>
        <v>0</v>
      </c>
      <c r="Y214">
        <f ca="1">IF(AND(Colony!$D228&gt;plots!Y$5,Colony!$D228&lt;9999999),1,0)</f>
        <v>0</v>
      </c>
      <c r="Z214">
        <f ca="1">IF(AND(Colony!$D228&gt;plots!Z$5,Colony!$D228&lt;9999999),1,0)</f>
        <v>0</v>
      </c>
      <c r="AA214">
        <f ca="1">IF(AND(Colony!$D228&gt;plots!AA$5,Colony!$D228&lt;9999999),1,0)</f>
        <v>0</v>
      </c>
      <c r="AB214">
        <f ca="1">IF(AND(Colony!$D228&gt;plots!AB$5,Colony!$D228&lt;9999999),1,0)</f>
        <v>0</v>
      </c>
    </row>
    <row r="215" spans="1:28" x14ac:dyDescent="0.25">
      <c r="A215" s="2" t="str">
        <f>Colony!B232</f>
        <v/>
      </c>
      <c r="B215" s="41" t="str">
        <f>IF(ISBLANK(Colony!G232),"",Colony!G232)</f>
        <v/>
      </c>
      <c r="H215">
        <f ca="1">IF(AND(Colony!$D229&gt;plots!H$5,Colony!$D229&lt;9999999),1,0)</f>
        <v>0</v>
      </c>
      <c r="I215">
        <f ca="1">IF(AND(Colony!$D229&gt;plots!I$5,Colony!$D229&lt;9999999),1,0)</f>
        <v>0</v>
      </c>
      <c r="J215">
        <f ca="1">IF(AND(Colony!$D229&gt;plots!J$5,Colony!$D229&lt;9999999),1,0)</f>
        <v>0</v>
      </c>
      <c r="K215">
        <f ca="1">IF(AND(Colony!$D229&gt;plots!K$5,Colony!$D229&lt;9999999),1,0)</f>
        <v>0</v>
      </c>
      <c r="L215">
        <f ca="1">IF(AND(Colony!$D229&gt;plots!L$5,Colony!$D229&lt;9999999),1,0)</f>
        <v>0</v>
      </c>
      <c r="M215">
        <f ca="1">IF(AND(Colony!$D229&gt;plots!M$5,Colony!$D229&lt;9999999),1,0)</f>
        <v>0</v>
      </c>
      <c r="N215">
        <f ca="1">IF(AND(Colony!$D229&gt;plots!N$5,Colony!$D229&lt;9999999),1,0)</f>
        <v>0</v>
      </c>
      <c r="O215">
        <f ca="1">IF(AND(Colony!$D229&gt;plots!O$5,Colony!$D229&lt;9999999),1,0)</f>
        <v>0</v>
      </c>
      <c r="P215">
        <f ca="1">IF(AND(Colony!$D229&gt;plots!P$5,Colony!$D229&lt;9999999),1,0)</f>
        <v>0</v>
      </c>
      <c r="Q215">
        <f ca="1">IF(AND(Colony!$D229&gt;plots!Q$5,Colony!$D229&lt;9999999),1,0)</f>
        <v>0</v>
      </c>
      <c r="R215">
        <f ca="1">IF(AND(Colony!$D229&gt;plots!R$5,Colony!$D229&lt;9999999),1,0)</f>
        <v>0</v>
      </c>
      <c r="S215">
        <f ca="1">IF(AND(Colony!$D229&gt;plots!S$5,Colony!$D229&lt;9999999),1,0)</f>
        <v>0</v>
      </c>
      <c r="T215">
        <f ca="1">IF(AND(Colony!$D229&gt;plots!T$5,Colony!$D229&lt;9999999),1,0)</f>
        <v>0</v>
      </c>
      <c r="U215">
        <f ca="1">IF(AND(Colony!$D229&gt;plots!U$5,Colony!$D229&lt;9999999),1,0)</f>
        <v>0</v>
      </c>
      <c r="V215">
        <f ca="1">IF(AND(Colony!$D229&gt;plots!V$5,Colony!$D229&lt;9999999),1,0)</f>
        <v>0</v>
      </c>
      <c r="W215">
        <f ca="1">IF(AND(Colony!$D229&gt;plots!W$5,Colony!$D229&lt;9999999),1,0)</f>
        <v>0</v>
      </c>
      <c r="X215">
        <f ca="1">IF(AND(Colony!$D229&gt;plots!X$5,Colony!$D229&lt;9999999),1,0)</f>
        <v>0</v>
      </c>
      <c r="Y215">
        <f ca="1">IF(AND(Colony!$D229&gt;plots!Y$5,Colony!$D229&lt;9999999),1,0)</f>
        <v>0</v>
      </c>
      <c r="Z215">
        <f ca="1">IF(AND(Colony!$D229&gt;plots!Z$5,Colony!$D229&lt;9999999),1,0)</f>
        <v>0</v>
      </c>
      <c r="AA215">
        <f ca="1">IF(AND(Colony!$D229&gt;plots!AA$5,Colony!$D229&lt;9999999),1,0)</f>
        <v>0</v>
      </c>
      <c r="AB215">
        <f ca="1">IF(AND(Colony!$D229&gt;plots!AB$5,Colony!$D229&lt;9999999),1,0)</f>
        <v>0</v>
      </c>
    </row>
    <row r="216" spans="1:28" x14ac:dyDescent="0.25">
      <c r="A216" s="2" t="str">
        <f>Colony!B233</f>
        <v/>
      </c>
      <c r="B216" s="41" t="str">
        <f>IF(ISBLANK(Colony!G233),"",Colony!G233)</f>
        <v/>
      </c>
      <c r="H216">
        <f ca="1">IF(AND(Colony!$D230&gt;plots!H$5,Colony!$D230&lt;9999999),1,0)</f>
        <v>0</v>
      </c>
      <c r="I216">
        <f ca="1">IF(AND(Colony!$D230&gt;plots!I$5,Colony!$D230&lt;9999999),1,0)</f>
        <v>0</v>
      </c>
      <c r="J216">
        <f ca="1">IF(AND(Colony!$D230&gt;plots!J$5,Colony!$D230&lt;9999999),1,0)</f>
        <v>0</v>
      </c>
      <c r="K216">
        <f ca="1">IF(AND(Colony!$D230&gt;plots!K$5,Colony!$D230&lt;9999999),1,0)</f>
        <v>0</v>
      </c>
      <c r="L216">
        <f ca="1">IF(AND(Colony!$D230&gt;plots!L$5,Colony!$D230&lt;9999999),1,0)</f>
        <v>0</v>
      </c>
      <c r="M216">
        <f ca="1">IF(AND(Colony!$D230&gt;plots!M$5,Colony!$D230&lt;9999999),1,0)</f>
        <v>0</v>
      </c>
      <c r="N216">
        <f ca="1">IF(AND(Colony!$D230&gt;plots!N$5,Colony!$D230&lt;9999999),1,0)</f>
        <v>0</v>
      </c>
      <c r="O216">
        <f ca="1">IF(AND(Colony!$D230&gt;plots!O$5,Colony!$D230&lt;9999999),1,0)</f>
        <v>0</v>
      </c>
      <c r="P216">
        <f ca="1">IF(AND(Colony!$D230&gt;plots!P$5,Colony!$D230&lt;9999999),1,0)</f>
        <v>0</v>
      </c>
      <c r="Q216">
        <f ca="1">IF(AND(Colony!$D230&gt;plots!Q$5,Colony!$D230&lt;9999999),1,0)</f>
        <v>0</v>
      </c>
      <c r="R216">
        <f ca="1">IF(AND(Colony!$D230&gt;plots!R$5,Colony!$D230&lt;9999999),1,0)</f>
        <v>0</v>
      </c>
      <c r="S216">
        <f ca="1">IF(AND(Colony!$D230&gt;plots!S$5,Colony!$D230&lt;9999999),1,0)</f>
        <v>0</v>
      </c>
      <c r="T216">
        <f ca="1">IF(AND(Colony!$D230&gt;plots!T$5,Colony!$D230&lt;9999999),1,0)</f>
        <v>0</v>
      </c>
      <c r="U216">
        <f ca="1">IF(AND(Colony!$D230&gt;plots!U$5,Colony!$D230&lt;9999999),1,0)</f>
        <v>0</v>
      </c>
      <c r="V216">
        <f ca="1">IF(AND(Colony!$D230&gt;plots!V$5,Colony!$D230&lt;9999999),1,0)</f>
        <v>0</v>
      </c>
      <c r="W216">
        <f ca="1">IF(AND(Colony!$D230&gt;plots!W$5,Colony!$D230&lt;9999999),1,0)</f>
        <v>0</v>
      </c>
      <c r="X216">
        <f ca="1">IF(AND(Colony!$D230&gt;plots!X$5,Colony!$D230&lt;9999999),1,0)</f>
        <v>0</v>
      </c>
      <c r="Y216">
        <f ca="1">IF(AND(Colony!$D230&gt;plots!Y$5,Colony!$D230&lt;9999999),1,0)</f>
        <v>0</v>
      </c>
      <c r="Z216">
        <f ca="1">IF(AND(Colony!$D230&gt;plots!Z$5,Colony!$D230&lt;9999999),1,0)</f>
        <v>0</v>
      </c>
      <c r="AA216">
        <f ca="1">IF(AND(Colony!$D230&gt;plots!AA$5,Colony!$D230&lt;9999999),1,0)</f>
        <v>0</v>
      </c>
      <c r="AB216">
        <f ca="1">IF(AND(Colony!$D230&gt;plots!AB$5,Colony!$D230&lt;9999999),1,0)</f>
        <v>0</v>
      </c>
    </row>
    <row r="217" spans="1:28" x14ac:dyDescent="0.25">
      <c r="A217" s="2" t="str">
        <f>Colony!B234</f>
        <v/>
      </c>
      <c r="B217" s="41" t="str">
        <f>IF(ISBLANK(Colony!G234),"",Colony!G234)</f>
        <v/>
      </c>
      <c r="H217">
        <f ca="1">IF(AND(Colony!$D231&gt;plots!H$5,Colony!$D231&lt;9999999),1,0)</f>
        <v>0</v>
      </c>
      <c r="I217">
        <f ca="1">IF(AND(Colony!$D231&gt;plots!I$5,Colony!$D231&lt;9999999),1,0)</f>
        <v>0</v>
      </c>
      <c r="J217">
        <f ca="1">IF(AND(Colony!$D231&gt;plots!J$5,Colony!$D231&lt;9999999),1,0)</f>
        <v>0</v>
      </c>
      <c r="K217">
        <f ca="1">IF(AND(Colony!$D231&gt;plots!K$5,Colony!$D231&lt;9999999),1,0)</f>
        <v>0</v>
      </c>
      <c r="L217">
        <f ca="1">IF(AND(Colony!$D231&gt;plots!L$5,Colony!$D231&lt;9999999),1,0)</f>
        <v>0</v>
      </c>
      <c r="M217">
        <f ca="1">IF(AND(Colony!$D231&gt;plots!M$5,Colony!$D231&lt;9999999),1,0)</f>
        <v>0</v>
      </c>
      <c r="N217">
        <f ca="1">IF(AND(Colony!$D231&gt;plots!N$5,Colony!$D231&lt;9999999),1,0)</f>
        <v>0</v>
      </c>
      <c r="O217">
        <f ca="1">IF(AND(Colony!$D231&gt;plots!O$5,Colony!$D231&lt;9999999),1,0)</f>
        <v>0</v>
      </c>
      <c r="P217">
        <f ca="1">IF(AND(Colony!$D231&gt;plots!P$5,Colony!$D231&lt;9999999),1,0)</f>
        <v>0</v>
      </c>
      <c r="Q217">
        <f ca="1">IF(AND(Colony!$D231&gt;plots!Q$5,Colony!$D231&lt;9999999),1,0)</f>
        <v>0</v>
      </c>
      <c r="R217">
        <f ca="1">IF(AND(Colony!$D231&gt;plots!R$5,Colony!$D231&lt;9999999),1,0)</f>
        <v>0</v>
      </c>
      <c r="S217">
        <f ca="1">IF(AND(Colony!$D231&gt;plots!S$5,Colony!$D231&lt;9999999),1,0)</f>
        <v>0</v>
      </c>
      <c r="T217">
        <f ca="1">IF(AND(Colony!$D231&gt;plots!T$5,Colony!$D231&lt;9999999),1,0)</f>
        <v>0</v>
      </c>
      <c r="U217">
        <f ca="1">IF(AND(Colony!$D231&gt;plots!U$5,Colony!$D231&lt;9999999),1,0)</f>
        <v>0</v>
      </c>
      <c r="V217">
        <f ca="1">IF(AND(Colony!$D231&gt;plots!V$5,Colony!$D231&lt;9999999),1,0)</f>
        <v>0</v>
      </c>
      <c r="W217">
        <f ca="1">IF(AND(Colony!$D231&gt;plots!W$5,Colony!$D231&lt;9999999),1,0)</f>
        <v>0</v>
      </c>
      <c r="X217">
        <f ca="1">IF(AND(Colony!$D231&gt;plots!X$5,Colony!$D231&lt;9999999),1,0)</f>
        <v>0</v>
      </c>
      <c r="Y217">
        <f ca="1">IF(AND(Colony!$D231&gt;plots!Y$5,Colony!$D231&lt;9999999),1,0)</f>
        <v>0</v>
      </c>
      <c r="Z217">
        <f ca="1">IF(AND(Colony!$D231&gt;plots!Z$5,Colony!$D231&lt;9999999),1,0)</f>
        <v>0</v>
      </c>
      <c r="AA217">
        <f ca="1">IF(AND(Colony!$D231&gt;plots!AA$5,Colony!$D231&lt;9999999),1,0)</f>
        <v>0</v>
      </c>
      <c r="AB217">
        <f ca="1">IF(AND(Colony!$D231&gt;plots!AB$5,Colony!$D231&lt;9999999),1,0)</f>
        <v>0</v>
      </c>
    </row>
    <row r="218" spans="1:28" x14ac:dyDescent="0.25">
      <c r="A218" s="2" t="str">
        <f>Colony!B235</f>
        <v/>
      </c>
      <c r="B218" s="41" t="str">
        <f>IF(ISBLANK(Colony!G235),"",Colony!G235)</f>
        <v/>
      </c>
      <c r="H218">
        <f ca="1">IF(AND(Colony!$D232&gt;plots!H$5,Colony!$D232&lt;9999999),1,0)</f>
        <v>0</v>
      </c>
      <c r="I218">
        <f ca="1">IF(AND(Colony!$D232&gt;plots!I$5,Colony!$D232&lt;9999999),1,0)</f>
        <v>0</v>
      </c>
      <c r="J218">
        <f ca="1">IF(AND(Colony!$D232&gt;plots!J$5,Colony!$D232&lt;9999999),1,0)</f>
        <v>0</v>
      </c>
      <c r="K218">
        <f ca="1">IF(AND(Colony!$D232&gt;plots!K$5,Colony!$D232&lt;9999999),1,0)</f>
        <v>0</v>
      </c>
      <c r="L218">
        <f ca="1">IF(AND(Colony!$D232&gt;plots!L$5,Colony!$D232&lt;9999999),1,0)</f>
        <v>0</v>
      </c>
      <c r="M218">
        <f ca="1">IF(AND(Colony!$D232&gt;plots!M$5,Colony!$D232&lt;9999999),1,0)</f>
        <v>0</v>
      </c>
      <c r="N218">
        <f ca="1">IF(AND(Colony!$D232&gt;plots!N$5,Colony!$D232&lt;9999999),1,0)</f>
        <v>0</v>
      </c>
      <c r="O218">
        <f ca="1">IF(AND(Colony!$D232&gt;plots!O$5,Colony!$D232&lt;9999999),1,0)</f>
        <v>0</v>
      </c>
      <c r="P218">
        <f ca="1">IF(AND(Colony!$D232&gt;plots!P$5,Colony!$D232&lt;9999999),1,0)</f>
        <v>0</v>
      </c>
      <c r="Q218">
        <f ca="1">IF(AND(Colony!$D232&gt;plots!Q$5,Colony!$D232&lt;9999999),1,0)</f>
        <v>0</v>
      </c>
      <c r="R218">
        <f ca="1">IF(AND(Colony!$D232&gt;plots!R$5,Colony!$D232&lt;9999999),1,0)</f>
        <v>0</v>
      </c>
      <c r="S218">
        <f ca="1">IF(AND(Colony!$D232&gt;plots!S$5,Colony!$D232&lt;9999999),1,0)</f>
        <v>0</v>
      </c>
      <c r="T218">
        <f ca="1">IF(AND(Colony!$D232&gt;plots!T$5,Colony!$D232&lt;9999999),1,0)</f>
        <v>0</v>
      </c>
      <c r="U218">
        <f ca="1">IF(AND(Colony!$D232&gt;plots!U$5,Colony!$D232&lt;9999999),1,0)</f>
        <v>0</v>
      </c>
      <c r="V218">
        <f ca="1">IF(AND(Colony!$D232&gt;plots!V$5,Colony!$D232&lt;9999999),1,0)</f>
        <v>0</v>
      </c>
      <c r="W218">
        <f ca="1">IF(AND(Colony!$D232&gt;plots!W$5,Colony!$D232&lt;9999999),1,0)</f>
        <v>0</v>
      </c>
      <c r="X218">
        <f ca="1">IF(AND(Colony!$D232&gt;plots!X$5,Colony!$D232&lt;9999999),1,0)</f>
        <v>0</v>
      </c>
      <c r="Y218">
        <f ca="1">IF(AND(Colony!$D232&gt;plots!Y$5,Colony!$D232&lt;9999999),1,0)</f>
        <v>0</v>
      </c>
      <c r="Z218">
        <f ca="1">IF(AND(Colony!$D232&gt;plots!Z$5,Colony!$D232&lt;9999999),1,0)</f>
        <v>0</v>
      </c>
      <c r="AA218">
        <f ca="1">IF(AND(Colony!$D232&gt;plots!AA$5,Colony!$D232&lt;9999999),1,0)</f>
        <v>0</v>
      </c>
      <c r="AB218">
        <f ca="1">IF(AND(Colony!$D232&gt;plots!AB$5,Colony!$D232&lt;9999999),1,0)</f>
        <v>0</v>
      </c>
    </row>
    <row r="219" spans="1:28" x14ac:dyDescent="0.25">
      <c r="A219" s="2" t="str">
        <f>Colony!B236</f>
        <v/>
      </c>
      <c r="B219" s="41" t="str">
        <f>IF(ISBLANK(Colony!G236),"",Colony!G236)</f>
        <v/>
      </c>
      <c r="H219">
        <f ca="1">IF(AND(Colony!$D233&gt;plots!H$5,Colony!$D233&lt;9999999),1,0)</f>
        <v>0</v>
      </c>
      <c r="I219">
        <f ca="1">IF(AND(Colony!$D233&gt;plots!I$5,Colony!$D233&lt;9999999),1,0)</f>
        <v>0</v>
      </c>
      <c r="J219">
        <f ca="1">IF(AND(Colony!$D233&gt;plots!J$5,Colony!$D233&lt;9999999),1,0)</f>
        <v>0</v>
      </c>
      <c r="K219">
        <f ca="1">IF(AND(Colony!$D233&gt;plots!K$5,Colony!$D233&lt;9999999),1,0)</f>
        <v>0</v>
      </c>
      <c r="L219">
        <f ca="1">IF(AND(Colony!$D233&gt;plots!L$5,Colony!$D233&lt;9999999),1,0)</f>
        <v>0</v>
      </c>
      <c r="M219">
        <f ca="1">IF(AND(Colony!$D233&gt;plots!M$5,Colony!$D233&lt;9999999),1,0)</f>
        <v>0</v>
      </c>
      <c r="N219">
        <f ca="1">IF(AND(Colony!$D233&gt;plots!N$5,Colony!$D233&lt;9999999),1,0)</f>
        <v>0</v>
      </c>
      <c r="O219">
        <f ca="1">IF(AND(Colony!$D233&gt;plots!O$5,Colony!$D233&lt;9999999),1,0)</f>
        <v>0</v>
      </c>
      <c r="P219">
        <f ca="1">IF(AND(Colony!$D233&gt;plots!P$5,Colony!$D233&lt;9999999),1,0)</f>
        <v>0</v>
      </c>
      <c r="Q219">
        <f ca="1">IF(AND(Colony!$D233&gt;plots!Q$5,Colony!$D233&lt;9999999),1,0)</f>
        <v>0</v>
      </c>
      <c r="R219">
        <f ca="1">IF(AND(Colony!$D233&gt;plots!R$5,Colony!$D233&lt;9999999),1,0)</f>
        <v>0</v>
      </c>
      <c r="S219">
        <f ca="1">IF(AND(Colony!$D233&gt;plots!S$5,Colony!$D233&lt;9999999),1,0)</f>
        <v>0</v>
      </c>
      <c r="T219">
        <f ca="1">IF(AND(Colony!$D233&gt;plots!T$5,Colony!$D233&lt;9999999),1,0)</f>
        <v>0</v>
      </c>
      <c r="U219">
        <f ca="1">IF(AND(Colony!$D233&gt;plots!U$5,Colony!$D233&lt;9999999),1,0)</f>
        <v>0</v>
      </c>
      <c r="V219">
        <f ca="1">IF(AND(Colony!$D233&gt;plots!V$5,Colony!$D233&lt;9999999),1,0)</f>
        <v>0</v>
      </c>
      <c r="W219">
        <f ca="1">IF(AND(Colony!$D233&gt;plots!W$5,Colony!$D233&lt;9999999),1,0)</f>
        <v>0</v>
      </c>
      <c r="X219">
        <f ca="1">IF(AND(Colony!$D233&gt;plots!X$5,Colony!$D233&lt;9999999),1,0)</f>
        <v>0</v>
      </c>
      <c r="Y219">
        <f ca="1">IF(AND(Colony!$D233&gt;plots!Y$5,Colony!$D233&lt;9999999),1,0)</f>
        <v>0</v>
      </c>
      <c r="Z219">
        <f ca="1">IF(AND(Colony!$D233&gt;plots!Z$5,Colony!$D233&lt;9999999),1,0)</f>
        <v>0</v>
      </c>
      <c r="AA219">
        <f ca="1">IF(AND(Colony!$D233&gt;plots!AA$5,Colony!$D233&lt;9999999),1,0)</f>
        <v>0</v>
      </c>
      <c r="AB219">
        <f ca="1">IF(AND(Colony!$D233&gt;plots!AB$5,Colony!$D233&lt;9999999),1,0)</f>
        <v>0</v>
      </c>
    </row>
    <row r="220" spans="1:28" x14ac:dyDescent="0.25">
      <c r="A220" s="2" t="str">
        <f>Colony!B237</f>
        <v/>
      </c>
      <c r="B220" s="41" t="str">
        <f>IF(ISBLANK(Colony!G237),"",Colony!G237)</f>
        <v/>
      </c>
      <c r="H220">
        <f ca="1">IF(AND(Colony!$D234&gt;plots!H$5,Colony!$D234&lt;9999999),1,0)</f>
        <v>0</v>
      </c>
      <c r="I220">
        <f ca="1">IF(AND(Colony!$D234&gt;plots!I$5,Colony!$D234&lt;9999999),1,0)</f>
        <v>0</v>
      </c>
      <c r="J220">
        <f ca="1">IF(AND(Colony!$D234&gt;plots!J$5,Colony!$D234&lt;9999999),1,0)</f>
        <v>0</v>
      </c>
      <c r="K220">
        <f ca="1">IF(AND(Colony!$D234&gt;plots!K$5,Colony!$D234&lt;9999999),1,0)</f>
        <v>0</v>
      </c>
      <c r="L220">
        <f ca="1">IF(AND(Colony!$D234&gt;plots!L$5,Colony!$D234&lt;9999999),1,0)</f>
        <v>0</v>
      </c>
      <c r="M220">
        <f ca="1">IF(AND(Colony!$D234&gt;plots!M$5,Colony!$D234&lt;9999999),1,0)</f>
        <v>0</v>
      </c>
      <c r="N220">
        <f ca="1">IF(AND(Colony!$D234&gt;plots!N$5,Colony!$D234&lt;9999999),1,0)</f>
        <v>0</v>
      </c>
      <c r="O220">
        <f ca="1">IF(AND(Colony!$D234&gt;plots!O$5,Colony!$D234&lt;9999999),1,0)</f>
        <v>0</v>
      </c>
      <c r="P220">
        <f ca="1">IF(AND(Colony!$D234&gt;plots!P$5,Colony!$D234&lt;9999999),1,0)</f>
        <v>0</v>
      </c>
      <c r="Q220">
        <f ca="1">IF(AND(Colony!$D234&gt;plots!Q$5,Colony!$D234&lt;9999999),1,0)</f>
        <v>0</v>
      </c>
      <c r="R220">
        <f ca="1">IF(AND(Colony!$D234&gt;plots!R$5,Colony!$D234&lt;9999999),1,0)</f>
        <v>0</v>
      </c>
      <c r="S220">
        <f ca="1">IF(AND(Colony!$D234&gt;plots!S$5,Colony!$D234&lt;9999999),1,0)</f>
        <v>0</v>
      </c>
      <c r="T220">
        <f ca="1">IF(AND(Colony!$D234&gt;plots!T$5,Colony!$D234&lt;9999999),1,0)</f>
        <v>0</v>
      </c>
      <c r="U220">
        <f ca="1">IF(AND(Colony!$D234&gt;plots!U$5,Colony!$D234&lt;9999999),1,0)</f>
        <v>0</v>
      </c>
      <c r="V220">
        <f ca="1">IF(AND(Colony!$D234&gt;plots!V$5,Colony!$D234&lt;9999999),1,0)</f>
        <v>0</v>
      </c>
      <c r="W220">
        <f ca="1">IF(AND(Colony!$D234&gt;plots!W$5,Colony!$D234&lt;9999999),1,0)</f>
        <v>0</v>
      </c>
      <c r="X220">
        <f ca="1">IF(AND(Colony!$D234&gt;plots!X$5,Colony!$D234&lt;9999999),1,0)</f>
        <v>0</v>
      </c>
      <c r="Y220">
        <f ca="1">IF(AND(Colony!$D234&gt;plots!Y$5,Colony!$D234&lt;9999999),1,0)</f>
        <v>0</v>
      </c>
      <c r="Z220">
        <f ca="1">IF(AND(Colony!$D234&gt;plots!Z$5,Colony!$D234&lt;9999999),1,0)</f>
        <v>0</v>
      </c>
      <c r="AA220">
        <f ca="1">IF(AND(Colony!$D234&gt;plots!AA$5,Colony!$D234&lt;9999999),1,0)</f>
        <v>0</v>
      </c>
      <c r="AB220">
        <f ca="1">IF(AND(Colony!$D234&gt;plots!AB$5,Colony!$D234&lt;9999999),1,0)</f>
        <v>0</v>
      </c>
    </row>
    <row r="221" spans="1:28" x14ac:dyDescent="0.25">
      <c r="A221" s="2" t="str">
        <f>Colony!B238</f>
        <v/>
      </c>
      <c r="B221" s="41" t="str">
        <f>IF(ISBLANK(Colony!G238),"",Colony!G238)</f>
        <v/>
      </c>
      <c r="H221">
        <f ca="1">IF(AND(Colony!$D235&gt;plots!H$5,Colony!$D235&lt;9999999),1,0)</f>
        <v>0</v>
      </c>
      <c r="I221">
        <f ca="1">IF(AND(Colony!$D235&gt;plots!I$5,Colony!$D235&lt;9999999),1,0)</f>
        <v>0</v>
      </c>
      <c r="J221">
        <f ca="1">IF(AND(Colony!$D235&gt;plots!J$5,Colony!$D235&lt;9999999),1,0)</f>
        <v>0</v>
      </c>
      <c r="K221">
        <f ca="1">IF(AND(Colony!$D235&gt;plots!K$5,Colony!$D235&lt;9999999),1,0)</f>
        <v>0</v>
      </c>
      <c r="L221">
        <f ca="1">IF(AND(Colony!$D235&gt;plots!L$5,Colony!$D235&lt;9999999),1,0)</f>
        <v>0</v>
      </c>
      <c r="M221">
        <f ca="1">IF(AND(Colony!$D235&gt;plots!M$5,Colony!$D235&lt;9999999),1,0)</f>
        <v>0</v>
      </c>
      <c r="N221">
        <f ca="1">IF(AND(Colony!$D235&gt;plots!N$5,Colony!$D235&lt;9999999),1,0)</f>
        <v>0</v>
      </c>
      <c r="O221">
        <f ca="1">IF(AND(Colony!$D235&gt;plots!O$5,Colony!$D235&lt;9999999),1,0)</f>
        <v>0</v>
      </c>
      <c r="P221">
        <f ca="1">IF(AND(Colony!$D235&gt;plots!P$5,Colony!$D235&lt;9999999),1,0)</f>
        <v>0</v>
      </c>
      <c r="Q221">
        <f ca="1">IF(AND(Colony!$D235&gt;plots!Q$5,Colony!$D235&lt;9999999),1,0)</f>
        <v>0</v>
      </c>
      <c r="R221">
        <f ca="1">IF(AND(Colony!$D235&gt;plots!R$5,Colony!$D235&lt;9999999),1,0)</f>
        <v>0</v>
      </c>
      <c r="S221">
        <f ca="1">IF(AND(Colony!$D235&gt;plots!S$5,Colony!$D235&lt;9999999),1,0)</f>
        <v>0</v>
      </c>
      <c r="T221">
        <f ca="1">IF(AND(Colony!$D235&gt;plots!T$5,Colony!$D235&lt;9999999),1,0)</f>
        <v>0</v>
      </c>
      <c r="U221">
        <f ca="1">IF(AND(Colony!$D235&gt;plots!U$5,Colony!$D235&lt;9999999),1,0)</f>
        <v>0</v>
      </c>
      <c r="V221">
        <f ca="1">IF(AND(Colony!$D235&gt;plots!V$5,Colony!$D235&lt;9999999),1,0)</f>
        <v>0</v>
      </c>
      <c r="W221">
        <f ca="1">IF(AND(Colony!$D235&gt;plots!W$5,Colony!$D235&lt;9999999),1,0)</f>
        <v>0</v>
      </c>
      <c r="X221">
        <f ca="1">IF(AND(Colony!$D235&gt;plots!X$5,Colony!$D235&lt;9999999),1,0)</f>
        <v>0</v>
      </c>
      <c r="Y221">
        <f ca="1">IF(AND(Colony!$D235&gt;plots!Y$5,Colony!$D235&lt;9999999),1,0)</f>
        <v>0</v>
      </c>
      <c r="Z221">
        <f ca="1">IF(AND(Colony!$D235&gt;plots!Z$5,Colony!$D235&lt;9999999),1,0)</f>
        <v>0</v>
      </c>
      <c r="AA221">
        <f ca="1">IF(AND(Colony!$D235&gt;plots!AA$5,Colony!$D235&lt;9999999),1,0)</f>
        <v>0</v>
      </c>
      <c r="AB221">
        <f ca="1">IF(AND(Colony!$D235&gt;plots!AB$5,Colony!$D235&lt;9999999),1,0)</f>
        <v>0</v>
      </c>
    </row>
    <row r="222" spans="1:28" x14ac:dyDescent="0.25">
      <c r="A222" s="2" t="str">
        <f>Colony!B239</f>
        <v/>
      </c>
      <c r="B222" s="41" t="str">
        <f>IF(ISBLANK(Colony!G239),"",Colony!G239)</f>
        <v/>
      </c>
      <c r="H222">
        <f ca="1">IF(AND(Colony!$D236&gt;plots!H$5,Colony!$D236&lt;9999999),1,0)</f>
        <v>0</v>
      </c>
      <c r="I222">
        <f ca="1">IF(AND(Colony!$D236&gt;plots!I$5,Colony!$D236&lt;9999999),1,0)</f>
        <v>0</v>
      </c>
      <c r="J222">
        <f ca="1">IF(AND(Colony!$D236&gt;plots!J$5,Colony!$D236&lt;9999999),1,0)</f>
        <v>0</v>
      </c>
      <c r="K222">
        <f ca="1">IF(AND(Colony!$D236&gt;plots!K$5,Colony!$D236&lt;9999999),1,0)</f>
        <v>0</v>
      </c>
      <c r="L222">
        <f ca="1">IF(AND(Colony!$D236&gt;plots!L$5,Colony!$D236&lt;9999999),1,0)</f>
        <v>0</v>
      </c>
      <c r="M222">
        <f ca="1">IF(AND(Colony!$D236&gt;plots!M$5,Colony!$D236&lt;9999999),1,0)</f>
        <v>0</v>
      </c>
      <c r="N222">
        <f ca="1">IF(AND(Colony!$D236&gt;plots!N$5,Colony!$D236&lt;9999999),1,0)</f>
        <v>0</v>
      </c>
      <c r="O222">
        <f ca="1">IF(AND(Colony!$D236&gt;plots!O$5,Colony!$D236&lt;9999999),1,0)</f>
        <v>0</v>
      </c>
      <c r="P222">
        <f ca="1">IF(AND(Colony!$D236&gt;plots!P$5,Colony!$D236&lt;9999999),1,0)</f>
        <v>0</v>
      </c>
      <c r="Q222">
        <f ca="1">IF(AND(Colony!$D236&gt;plots!Q$5,Colony!$D236&lt;9999999),1,0)</f>
        <v>0</v>
      </c>
      <c r="R222">
        <f ca="1">IF(AND(Colony!$D236&gt;plots!R$5,Colony!$D236&lt;9999999),1,0)</f>
        <v>0</v>
      </c>
      <c r="S222">
        <f ca="1">IF(AND(Colony!$D236&gt;plots!S$5,Colony!$D236&lt;9999999),1,0)</f>
        <v>0</v>
      </c>
      <c r="T222">
        <f ca="1">IF(AND(Colony!$D236&gt;plots!T$5,Colony!$D236&lt;9999999),1,0)</f>
        <v>0</v>
      </c>
      <c r="U222">
        <f ca="1">IF(AND(Colony!$D236&gt;plots!U$5,Colony!$D236&lt;9999999),1,0)</f>
        <v>0</v>
      </c>
      <c r="V222">
        <f ca="1">IF(AND(Colony!$D236&gt;plots!V$5,Colony!$D236&lt;9999999),1,0)</f>
        <v>0</v>
      </c>
      <c r="W222">
        <f ca="1">IF(AND(Colony!$D236&gt;plots!W$5,Colony!$D236&lt;9999999),1,0)</f>
        <v>0</v>
      </c>
      <c r="X222">
        <f ca="1">IF(AND(Colony!$D236&gt;plots!X$5,Colony!$D236&lt;9999999),1,0)</f>
        <v>0</v>
      </c>
      <c r="Y222">
        <f ca="1">IF(AND(Colony!$D236&gt;plots!Y$5,Colony!$D236&lt;9999999),1,0)</f>
        <v>0</v>
      </c>
      <c r="Z222">
        <f ca="1">IF(AND(Colony!$D236&gt;plots!Z$5,Colony!$D236&lt;9999999),1,0)</f>
        <v>0</v>
      </c>
      <c r="AA222">
        <f ca="1">IF(AND(Colony!$D236&gt;plots!AA$5,Colony!$D236&lt;9999999),1,0)</f>
        <v>0</v>
      </c>
      <c r="AB222">
        <f ca="1">IF(AND(Colony!$D236&gt;plots!AB$5,Colony!$D236&lt;9999999),1,0)</f>
        <v>0</v>
      </c>
    </row>
    <row r="223" spans="1:28" x14ac:dyDescent="0.25">
      <c r="A223" s="2" t="str">
        <f>Colony!B240</f>
        <v/>
      </c>
      <c r="B223" s="41" t="str">
        <f>IF(ISBLANK(Colony!G240),"",Colony!G240)</f>
        <v/>
      </c>
      <c r="H223">
        <f ca="1">IF(AND(Colony!$D237&gt;plots!H$5,Colony!$D237&lt;9999999),1,0)</f>
        <v>0</v>
      </c>
      <c r="I223">
        <f ca="1">IF(AND(Colony!$D237&gt;plots!I$5,Colony!$D237&lt;9999999),1,0)</f>
        <v>0</v>
      </c>
      <c r="J223">
        <f ca="1">IF(AND(Colony!$D237&gt;plots!J$5,Colony!$D237&lt;9999999),1,0)</f>
        <v>0</v>
      </c>
      <c r="K223">
        <f ca="1">IF(AND(Colony!$D237&gt;plots!K$5,Colony!$D237&lt;9999999),1,0)</f>
        <v>0</v>
      </c>
      <c r="L223">
        <f ca="1">IF(AND(Colony!$D237&gt;plots!L$5,Colony!$D237&lt;9999999),1,0)</f>
        <v>0</v>
      </c>
      <c r="M223">
        <f ca="1">IF(AND(Colony!$D237&gt;plots!M$5,Colony!$D237&lt;9999999),1,0)</f>
        <v>0</v>
      </c>
      <c r="N223">
        <f ca="1">IF(AND(Colony!$D237&gt;plots!N$5,Colony!$D237&lt;9999999),1,0)</f>
        <v>0</v>
      </c>
      <c r="O223">
        <f ca="1">IF(AND(Colony!$D237&gt;plots!O$5,Colony!$D237&lt;9999999),1,0)</f>
        <v>0</v>
      </c>
      <c r="P223">
        <f ca="1">IF(AND(Colony!$D237&gt;plots!P$5,Colony!$D237&lt;9999999),1,0)</f>
        <v>0</v>
      </c>
      <c r="Q223">
        <f ca="1">IF(AND(Colony!$D237&gt;plots!Q$5,Colony!$D237&lt;9999999),1,0)</f>
        <v>0</v>
      </c>
      <c r="R223">
        <f ca="1">IF(AND(Colony!$D237&gt;plots!R$5,Colony!$D237&lt;9999999),1,0)</f>
        <v>0</v>
      </c>
      <c r="S223">
        <f ca="1">IF(AND(Colony!$D237&gt;plots!S$5,Colony!$D237&lt;9999999),1,0)</f>
        <v>0</v>
      </c>
      <c r="T223">
        <f ca="1">IF(AND(Colony!$D237&gt;plots!T$5,Colony!$D237&lt;9999999),1,0)</f>
        <v>0</v>
      </c>
      <c r="U223">
        <f ca="1">IF(AND(Colony!$D237&gt;plots!U$5,Colony!$D237&lt;9999999),1,0)</f>
        <v>0</v>
      </c>
      <c r="V223">
        <f ca="1">IF(AND(Colony!$D237&gt;plots!V$5,Colony!$D237&lt;9999999),1,0)</f>
        <v>0</v>
      </c>
      <c r="W223">
        <f ca="1">IF(AND(Colony!$D237&gt;plots!W$5,Colony!$D237&lt;9999999),1,0)</f>
        <v>0</v>
      </c>
      <c r="X223">
        <f ca="1">IF(AND(Colony!$D237&gt;plots!X$5,Colony!$D237&lt;9999999),1,0)</f>
        <v>0</v>
      </c>
      <c r="Y223">
        <f ca="1">IF(AND(Colony!$D237&gt;plots!Y$5,Colony!$D237&lt;9999999),1,0)</f>
        <v>0</v>
      </c>
      <c r="Z223">
        <f ca="1">IF(AND(Colony!$D237&gt;plots!Z$5,Colony!$D237&lt;9999999),1,0)</f>
        <v>0</v>
      </c>
      <c r="AA223">
        <f ca="1">IF(AND(Colony!$D237&gt;plots!AA$5,Colony!$D237&lt;9999999),1,0)</f>
        <v>0</v>
      </c>
      <c r="AB223">
        <f ca="1">IF(AND(Colony!$D237&gt;plots!AB$5,Colony!$D237&lt;9999999),1,0)</f>
        <v>0</v>
      </c>
    </row>
    <row r="224" spans="1:28" x14ac:dyDescent="0.25">
      <c r="A224" s="2" t="str">
        <f>Colony!B241</f>
        <v/>
      </c>
      <c r="B224" s="41" t="str">
        <f>IF(ISBLANK(Colony!G241),"",Colony!G241)</f>
        <v/>
      </c>
      <c r="H224">
        <f ca="1">IF(AND(Colony!$D238&gt;plots!H$5,Colony!$D238&lt;9999999),1,0)</f>
        <v>0</v>
      </c>
      <c r="I224">
        <f ca="1">IF(AND(Colony!$D238&gt;plots!I$5,Colony!$D238&lt;9999999),1,0)</f>
        <v>0</v>
      </c>
      <c r="J224">
        <f ca="1">IF(AND(Colony!$D238&gt;plots!J$5,Colony!$D238&lt;9999999),1,0)</f>
        <v>0</v>
      </c>
      <c r="K224">
        <f ca="1">IF(AND(Colony!$D238&gt;plots!K$5,Colony!$D238&lt;9999999),1,0)</f>
        <v>0</v>
      </c>
      <c r="L224">
        <f ca="1">IF(AND(Colony!$D238&gt;plots!L$5,Colony!$D238&lt;9999999),1,0)</f>
        <v>0</v>
      </c>
      <c r="M224">
        <f ca="1">IF(AND(Colony!$D238&gt;plots!M$5,Colony!$D238&lt;9999999),1,0)</f>
        <v>0</v>
      </c>
      <c r="N224">
        <f ca="1">IF(AND(Colony!$D238&gt;plots!N$5,Colony!$D238&lt;9999999),1,0)</f>
        <v>0</v>
      </c>
      <c r="O224">
        <f ca="1">IF(AND(Colony!$D238&gt;plots!O$5,Colony!$D238&lt;9999999),1,0)</f>
        <v>0</v>
      </c>
      <c r="P224">
        <f ca="1">IF(AND(Colony!$D238&gt;plots!P$5,Colony!$D238&lt;9999999),1,0)</f>
        <v>0</v>
      </c>
      <c r="Q224">
        <f ca="1">IF(AND(Colony!$D238&gt;plots!Q$5,Colony!$D238&lt;9999999),1,0)</f>
        <v>0</v>
      </c>
      <c r="R224">
        <f ca="1">IF(AND(Colony!$D238&gt;plots!R$5,Colony!$D238&lt;9999999),1,0)</f>
        <v>0</v>
      </c>
      <c r="S224">
        <f ca="1">IF(AND(Colony!$D238&gt;plots!S$5,Colony!$D238&lt;9999999),1,0)</f>
        <v>0</v>
      </c>
      <c r="T224">
        <f ca="1">IF(AND(Colony!$D238&gt;plots!T$5,Colony!$D238&lt;9999999),1,0)</f>
        <v>0</v>
      </c>
      <c r="U224">
        <f ca="1">IF(AND(Colony!$D238&gt;plots!U$5,Colony!$D238&lt;9999999),1,0)</f>
        <v>0</v>
      </c>
      <c r="V224">
        <f ca="1">IF(AND(Colony!$D238&gt;plots!V$5,Colony!$D238&lt;9999999),1,0)</f>
        <v>0</v>
      </c>
      <c r="W224">
        <f ca="1">IF(AND(Colony!$D238&gt;plots!W$5,Colony!$D238&lt;9999999),1,0)</f>
        <v>0</v>
      </c>
      <c r="X224">
        <f ca="1">IF(AND(Colony!$D238&gt;plots!X$5,Colony!$D238&lt;9999999),1,0)</f>
        <v>0</v>
      </c>
      <c r="Y224">
        <f ca="1">IF(AND(Colony!$D238&gt;plots!Y$5,Colony!$D238&lt;9999999),1,0)</f>
        <v>0</v>
      </c>
      <c r="Z224">
        <f ca="1">IF(AND(Colony!$D238&gt;plots!Z$5,Colony!$D238&lt;9999999),1,0)</f>
        <v>0</v>
      </c>
      <c r="AA224">
        <f ca="1">IF(AND(Colony!$D238&gt;plots!AA$5,Colony!$D238&lt;9999999),1,0)</f>
        <v>0</v>
      </c>
      <c r="AB224">
        <f ca="1">IF(AND(Colony!$D238&gt;plots!AB$5,Colony!$D238&lt;9999999),1,0)</f>
        <v>0</v>
      </c>
    </row>
    <row r="225" spans="1:28" x14ac:dyDescent="0.25">
      <c r="A225" s="2" t="str">
        <f>Colony!B242</f>
        <v/>
      </c>
      <c r="B225" s="41" t="str">
        <f>IF(ISBLANK(Colony!G242),"",Colony!G242)</f>
        <v/>
      </c>
      <c r="H225">
        <f ca="1">IF(AND(Colony!$D239&gt;plots!H$5,Colony!$D239&lt;9999999),1,0)</f>
        <v>0</v>
      </c>
      <c r="I225">
        <f ca="1">IF(AND(Colony!$D239&gt;plots!I$5,Colony!$D239&lt;9999999),1,0)</f>
        <v>0</v>
      </c>
      <c r="J225">
        <f ca="1">IF(AND(Colony!$D239&gt;plots!J$5,Colony!$D239&lt;9999999),1,0)</f>
        <v>0</v>
      </c>
      <c r="K225">
        <f ca="1">IF(AND(Colony!$D239&gt;plots!K$5,Colony!$D239&lt;9999999),1,0)</f>
        <v>0</v>
      </c>
      <c r="L225">
        <f ca="1">IF(AND(Colony!$D239&gt;plots!L$5,Colony!$D239&lt;9999999),1,0)</f>
        <v>0</v>
      </c>
      <c r="M225">
        <f ca="1">IF(AND(Colony!$D239&gt;plots!M$5,Colony!$D239&lt;9999999),1,0)</f>
        <v>0</v>
      </c>
      <c r="N225">
        <f ca="1">IF(AND(Colony!$D239&gt;plots!N$5,Colony!$D239&lt;9999999),1,0)</f>
        <v>0</v>
      </c>
      <c r="O225">
        <f ca="1">IF(AND(Colony!$D239&gt;plots!O$5,Colony!$D239&lt;9999999),1,0)</f>
        <v>0</v>
      </c>
      <c r="P225">
        <f ca="1">IF(AND(Colony!$D239&gt;plots!P$5,Colony!$D239&lt;9999999),1,0)</f>
        <v>0</v>
      </c>
      <c r="Q225">
        <f ca="1">IF(AND(Colony!$D239&gt;plots!Q$5,Colony!$D239&lt;9999999),1,0)</f>
        <v>0</v>
      </c>
      <c r="R225">
        <f ca="1">IF(AND(Colony!$D239&gt;plots!R$5,Colony!$D239&lt;9999999),1,0)</f>
        <v>0</v>
      </c>
      <c r="S225">
        <f ca="1">IF(AND(Colony!$D239&gt;plots!S$5,Colony!$D239&lt;9999999),1,0)</f>
        <v>0</v>
      </c>
      <c r="T225">
        <f ca="1">IF(AND(Colony!$D239&gt;plots!T$5,Colony!$D239&lt;9999999),1,0)</f>
        <v>0</v>
      </c>
      <c r="U225">
        <f ca="1">IF(AND(Colony!$D239&gt;plots!U$5,Colony!$D239&lt;9999999),1,0)</f>
        <v>0</v>
      </c>
      <c r="V225">
        <f ca="1">IF(AND(Colony!$D239&gt;plots!V$5,Colony!$D239&lt;9999999),1,0)</f>
        <v>0</v>
      </c>
      <c r="W225">
        <f ca="1">IF(AND(Colony!$D239&gt;plots!W$5,Colony!$D239&lt;9999999),1,0)</f>
        <v>0</v>
      </c>
      <c r="X225">
        <f ca="1">IF(AND(Colony!$D239&gt;plots!X$5,Colony!$D239&lt;9999999),1,0)</f>
        <v>0</v>
      </c>
      <c r="Y225">
        <f ca="1">IF(AND(Colony!$D239&gt;plots!Y$5,Colony!$D239&lt;9999999),1,0)</f>
        <v>0</v>
      </c>
      <c r="Z225">
        <f ca="1">IF(AND(Colony!$D239&gt;plots!Z$5,Colony!$D239&lt;9999999),1,0)</f>
        <v>0</v>
      </c>
      <c r="AA225">
        <f ca="1">IF(AND(Colony!$D239&gt;plots!AA$5,Colony!$D239&lt;9999999),1,0)</f>
        <v>0</v>
      </c>
      <c r="AB225">
        <f ca="1">IF(AND(Colony!$D239&gt;plots!AB$5,Colony!$D239&lt;9999999),1,0)</f>
        <v>0</v>
      </c>
    </row>
    <row r="226" spans="1:28" x14ac:dyDescent="0.25">
      <c r="A226" s="2" t="str">
        <f>Colony!B243</f>
        <v/>
      </c>
      <c r="B226" s="41" t="str">
        <f>IF(ISBLANK(Colony!G243),"",Colony!G243)</f>
        <v/>
      </c>
      <c r="H226">
        <f ca="1">IF(AND(Colony!$D240&gt;plots!H$5,Colony!$D240&lt;9999999),1,0)</f>
        <v>0</v>
      </c>
      <c r="I226">
        <f ca="1">IF(AND(Colony!$D240&gt;plots!I$5,Colony!$D240&lt;9999999),1,0)</f>
        <v>0</v>
      </c>
      <c r="J226">
        <f ca="1">IF(AND(Colony!$D240&gt;plots!J$5,Colony!$D240&lt;9999999),1,0)</f>
        <v>0</v>
      </c>
      <c r="K226">
        <f ca="1">IF(AND(Colony!$D240&gt;plots!K$5,Colony!$D240&lt;9999999),1,0)</f>
        <v>0</v>
      </c>
      <c r="L226">
        <f ca="1">IF(AND(Colony!$D240&gt;plots!L$5,Colony!$D240&lt;9999999),1,0)</f>
        <v>0</v>
      </c>
      <c r="M226">
        <f ca="1">IF(AND(Colony!$D240&gt;plots!M$5,Colony!$D240&lt;9999999),1,0)</f>
        <v>0</v>
      </c>
      <c r="N226">
        <f ca="1">IF(AND(Colony!$D240&gt;plots!N$5,Colony!$D240&lt;9999999),1,0)</f>
        <v>0</v>
      </c>
      <c r="O226">
        <f ca="1">IF(AND(Colony!$D240&gt;plots!O$5,Colony!$D240&lt;9999999),1,0)</f>
        <v>0</v>
      </c>
      <c r="P226">
        <f ca="1">IF(AND(Colony!$D240&gt;plots!P$5,Colony!$D240&lt;9999999),1,0)</f>
        <v>0</v>
      </c>
      <c r="Q226">
        <f ca="1">IF(AND(Colony!$D240&gt;plots!Q$5,Colony!$D240&lt;9999999),1,0)</f>
        <v>0</v>
      </c>
      <c r="R226">
        <f ca="1">IF(AND(Colony!$D240&gt;plots!R$5,Colony!$D240&lt;9999999),1,0)</f>
        <v>0</v>
      </c>
      <c r="S226">
        <f ca="1">IF(AND(Colony!$D240&gt;plots!S$5,Colony!$D240&lt;9999999),1,0)</f>
        <v>0</v>
      </c>
      <c r="T226">
        <f ca="1">IF(AND(Colony!$D240&gt;plots!T$5,Colony!$D240&lt;9999999),1,0)</f>
        <v>0</v>
      </c>
      <c r="U226">
        <f ca="1">IF(AND(Colony!$D240&gt;plots!U$5,Colony!$D240&lt;9999999),1,0)</f>
        <v>0</v>
      </c>
      <c r="V226">
        <f ca="1">IF(AND(Colony!$D240&gt;plots!V$5,Colony!$D240&lt;9999999),1,0)</f>
        <v>0</v>
      </c>
      <c r="W226">
        <f ca="1">IF(AND(Colony!$D240&gt;plots!W$5,Colony!$D240&lt;9999999),1,0)</f>
        <v>0</v>
      </c>
      <c r="X226">
        <f ca="1">IF(AND(Colony!$D240&gt;plots!X$5,Colony!$D240&lt;9999999),1,0)</f>
        <v>0</v>
      </c>
      <c r="Y226">
        <f ca="1">IF(AND(Colony!$D240&gt;plots!Y$5,Colony!$D240&lt;9999999),1,0)</f>
        <v>0</v>
      </c>
      <c r="Z226">
        <f ca="1">IF(AND(Colony!$D240&gt;plots!Z$5,Colony!$D240&lt;9999999),1,0)</f>
        <v>0</v>
      </c>
      <c r="AA226">
        <f ca="1">IF(AND(Colony!$D240&gt;plots!AA$5,Colony!$D240&lt;9999999),1,0)</f>
        <v>0</v>
      </c>
      <c r="AB226">
        <f ca="1">IF(AND(Colony!$D240&gt;plots!AB$5,Colony!$D240&lt;9999999),1,0)</f>
        <v>0</v>
      </c>
    </row>
    <row r="227" spans="1:28" x14ac:dyDescent="0.25">
      <c r="A227" s="2" t="str">
        <f>Colony!B244</f>
        <v/>
      </c>
      <c r="B227" s="41" t="str">
        <f>IF(ISBLANK(Colony!G244),"",Colony!G244)</f>
        <v/>
      </c>
      <c r="H227">
        <f ca="1">IF(AND(Colony!$D241&gt;plots!H$5,Colony!$D241&lt;9999999),1,0)</f>
        <v>0</v>
      </c>
      <c r="I227">
        <f ca="1">IF(AND(Colony!$D241&gt;plots!I$5,Colony!$D241&lt;9999999),1,0)</f>
        <v>0</v>
      </c>
      <c r="J227">
        <f ca="1">IF(AND(Colony!$D241&gt;plots!J$5,Colony!$D241&lt;9999999),1,0)</f>
        <v>0</v>
      </c>
      <c r="K227">
        <f ca="1">IF(AND(Colony!$D241&gt;plots!K$5,Colony!$D241&lt;9999999),1,0)</f>
        <v>0</v>
      </c>
      <c r="L227">
        <f ca="1">IF(AND(Colony!$D241&gt;plots!L$5,Colony!$D241&lt;9999999),1,0)</f>
        <v>0</v>
      </c>
      <c r="M227">
        <f ca="1">IF(AND(Colony!$D241&gt;plots!M$5,Colony!$D241&lt;9999999),1,0)</f>
        <v>0</v>
      </c>
      <c r="N227">
        <f ca="1">IF(AND(Colony!$D241&gt;plots!N$5,Colony!$D241&lt;9999999),1,0)</f>
        <v>0</v>
      </c>
      <c r="O227">
        <f ca="1">IF(AND(Colony!$D241&gt;plots!O$5,Colony!$D241&lt;9999999),1,0)</f>
        <v>0</v>
      </c>
      <c r="P227">
        <f ca="1">IF(AND(Colony!$D241&gt;plots!P$5,Colony!$D241&lt;9999999),1,0)</f>
        <v>0</v>
      </c>
      <c r="Q227">
        <f ca="1">IF(AND(Colony!$D241&gt;plots!Q$5,Colony!$D241&lt;9999999),1,0)</f>
        <v>0</v>
      </c>
      <c r="R227">
        <f ca="1">IF(AND(Colony!$D241&gt;plots!R$5,Colony!$D241&lt;9999999),1,0)</f>
        <v>0</v>
      </c>
      <c r="S227">
        <f ca="1">IF(AND(Colony!$D241&gt;plots!S$5,Colony!$D241&lt;9999999),1,0)</f>
        <v>0</v>
      </c>
      <c r="T227">
        <f ca="1">IF(AND(Colony!$D241&gt;plots!T$5,Colony!$D241&lt;9999999),1,0)</f>
        <v>0</v>
      </c>
      <c r="U227">
        <f ca="1">IF(AND(Colony!$D241&gt;plots!U$5,Colony!$D241&lt;9999999),1,0)</f>
        <v>0</v>
      </c>
      <c r="V227">
        <f ca="1">IF(AND(Colony!$D241&gt;plots!V$5,Colony!$D241&lt;9999999),1,0)</f>
        <v>0</v>
      </c>
      <c r="W227">
        <f ca="1">IF(AND(Colony!$D241&gt;plots!W$5,Colony!$D241&lt;9999999),1,0)</f>
        <v>0</v>
      </c>
      <c r="X227">
        <f ca="1">IF(AND(Colony!$D241&gt;plots!X$5,Colony!$D241&lt;9999999),1,0)</f>
        <v>0</v>
      </c>
      <c r="Y227">
        <f ca="1">IF(AND(Colony!$D241&gt;plots!Y$5,Colony!$D241&lt;9999999),1,0)</f>
        <v>0</v>
      </c>
      <c r="Z227">
        <f ca="1">IF(AND(Colony!$D241&gt;plots!Z$5,Colony!$D241&lt;9999999),1,0)</f>
        <v>0</v>
      </c>
      <c r="AA227">
        <f ca="1">IF(AND(Colony!$D241&gt;plots!AA$5,Colony!$D241&lt;9999999),1,0)</f>
        <v>0</v>
      </c>
      <c r="AB227">
        <f ca="1">IF(AND(Colony!$D241&gt;plots!AB$5,Colony!$D241&lt;9999999),1,0)</f>
        <v>0</v>
      </c>
    </row>
    <row r="228" spans="1:28" x14ac:dyDescent="0.25">
      <c r="A228" s="2" t="str">
        <f>Colony!B245</f>
        <v/>
      </c>
      <c r="B228" s="41" t="str">
        <f>IF(ISBLANK(Colony!G245),"",Colony!G245)</f>
        <v/>
      </c>
      <c r="H228">
        <f ca="1">IF(AND(Colony!$D242&gt;plots!H$5,Colony!$D242&lt;9999999),1,0)</f>
        <v>0</v>
      </c>
      <c r="I228">
        <f ca="1">IF(AND(Colony!$D242&gt;plots!I$5,Colony!$D242&lt;9999999),1,0)</f>
        <v>0</v>
      </c>
      <c r="J228">
        <f ca="1">IF(AND(Colony!$D242&gt;plots!J$5,Colony!$D242&lt;9999999),1,0)</f>
        <v>0</v>
      </c>
      <c r="K228">
        <f ca="1">IF(AND(Colony!$D242&gt;plots!K$5,Colony!$D242&lt;9999999),1,0)</f>
        <v>0</v>
      </c>
      <c r="L228">
        <f ca="1">IF(AND(Colony!$D242&gt;plots!L$5,Colony!$D242&lt;9999999),1,0)</f>
        <v>0</v>
      </c>
      <c r="M228">
        <f ca="1">IF(AND(Colony!$D242&gt;plots!M$5,Colony!$D242&lt;9999999),1,0)</f>
        <v>0</v>
      </c>
      <c r="N228">
        <f ca="1">IF(AND(Colony!$D242&gt;plots!N$5,Colony!$D242&lt;9999999),1,0)</f>
        <v>0</v>
      </c>
      <c r="O228">
        <f ca="1">IF(AND(Colony!$D242&gt;plots!O$5,Colony!$D242&lt;9999999),1,0)</f>
        <v>0</v>
      </c>
      <c r="P228">
        <f ca="1">IF(AND(Colony!$D242&gt;plots!P$5,Colony!$D242&lt;9999999),1,0)</f>
        <v>0</v>
      </c>
      <c r="Q228">
        <f ca="1">IF(AND(Colony!$D242&gt;plots!Q$5,Colony!$D242&lt;9999999),1,0)</f>
        <v>0</v>
      </c>
      <c r="R228">
        <f ca="1">IF(AND(Colony!$D242&gt;plots!R$5,Colony!$D242&lt;9999999),1,0)</f>
        <v>0</v>
      </c>
      <c r="S228">
        <f ca="1">IF(AND(Colony!$D242&gt;plots!S$5,Colony!$D242&lt;9999999),1,0)</f>
        <v>0</v>
      </c>
      <c r="T228">
        <f ca="1">IF(AND(Colony!$D242&gt;plots!T$5,Colony!$D242&lt;9999999),1,0)</f>
        <v>0</v>
      </c>
      <c r="U228">
        <f ca="1">IF(AND(Colony!$D242&gt;plots!U$5,Colony!$D242&lt;9999999),1,0)</f>
        <v>0</v>
      </c>
      <c r="V228">
        <f ca="1">IF(AND(Colony!$D242&gt;plots!V$5,Colony!$D242&lt;9999999),1,0)</f>
        <v>0</v>
      </c>
      <c r="W228">
        <f ca="1">IF(AND(Colony!$D242&gt;plots!W$5,Colony!$D242&lt;9999999),1,0)</f>
        <v>0</v>
      </c>
      <c r="X228">
        <f ca="1">IF(AND(Colony!$D242&gt;plots!X$5,Colony!$D242&lt;9999999),1,0)</f>
        <v>0</v>
      </c>
      <c r="Y228">
        <f ca="1">IF(AND(Colony!$D242&gt;plots!Y$5,Colony!$D242&lt;9999999),1,0)</f>
        <v>0</v>
      </c>
      <c r="Z228">
        <f ca="1">IF(AND(Colony!$D242&gt;plots!Z$5,Colony!$D242&lt;9999999),1,0)</f>
        <v>0</v>
      </c>
      <c r="AA228">
        <f ca="1">IF(AND(Colony!$D242&gt;plots!AA$5,Colony!$D242&lt;9999999),1,0)</f>
        <v>0</v>
      </c>
      <c r="AB228">
        <f ca="1">IF(AND(Colony!$D242&gt;plots!AB$5,Colony!$D242&lt;9999999),1,0)</f>
        <v>0</v>
      </c>
    </row>
    <row r="229" spans="1:28" x14ac:dyDescent="0.25">
      <c r="A229" s="2" t="str">
        <f>Colony!B246</f>
        <v/>
      </c>
      <c r="B229" s="41" t="str">
        <f>IF(ISBLANK(Colony!G246),"",Colony!G246)</f>
        <v/>
      </c>
      <c r="H229">
        <f ca="1">IF(AND(Colony!$D243&gt;plots!H$5,Colony!$D243&lt;9999999),1,0)</f>
        <v>0</v>
      </c>
      <c r="I229">
        <f ca="1">IF(AND(Colony!$D243&gt;plots!I$5,Colony!$D243&lt;9999999),1,0)</f>
        <v>0</v>
      </c>
      <c r="J229">
        <f ca="1">IF(AND(Colony!$D243&gt;plots!J$5,Colony!$D243&lt;9999999),1,0)</f>
        <v>0</v>
      </c>
      <c r="K229">
        <f ca="1">IF(AND(Colony!$D243&gt;plots!K$5,Colony!$D243&lt;9999999),1,0)</f>
        <v>0</v>
      </c>
      <c r="L229">
        <f ca="1">IF(AND(Colony!$D243&gt;plots!L$5,Colony!$D243&lt;9999999),1,0)</f>
        <v>0</v>
      </c>
      <c r="M229">
        <f ca="1">IF(AND(Colony!$D243&gt;plots!M$5,Colony!$D243&lt;9999999),1,0)</f>
        <v>0</v>
      </c>
      <c r="N229">
        <f ca="1">IF(AND(Colony!$D243&gt;plots!N$5,Colony!$D243&lt;9999999),1,0)</f>
        <v>0</v>
      </c>
      <c r="O229">
        <f ca="1">IF(AND(Colony!$D243&gt;plots!O$5,Colony!$D243&lt;9999999),1,0)</f>
        <v>0</v>
      </c>
      <c r="P229">
        <f ca="1">IF(AND(Colony!$D243&gt;plots!P$5,Colony!$D243&lt;9999999),1,0)</f>
        <v>0</v>
      </c>
      <c r="Q229">
        <f ca="1">IF(AND(Colony!$D243&gt;plots!Q$5,Colony!$D243&lt;9999999),1,0)</f>
        <v>0</v>
      </c>
      <c r="R229">
        <f ca="1">IF(AND(Colony!$D243&gt;plots!R$5,Colony!$D243&lt;9999999),1,0)</f>
        <v>0</v>
      </c>
      <c r="S229">
        <f ca="1">IF(AND(Colony!$D243&gt;plots!S$5,Colony!$D243&lt;9999999),1,0)</f>
        <v>0</v>
      </c>
      <c r="T229">
        <f ca="1">IF(AND(Colony!$D243&gt;plots!T$5,Colony!$D243&lt;9999999),1,0)</f>
        <v>0</v>
      </c>
      <c r="U229">
        <f ca="1">IF(AND(Colony!$D243&gt;plots!U$5,Colony!$D243&lt;9999999),1,0)</f>
        <v>0</v>
      </c>
      <c r="V229">
        <f ca="1">IF(AND(Colony!$D243&gt;plots!V$5,Colony!$D243&lt;9999999),1,0)</f>
        <v>0</v>
      </c>
      <c r="W229">
        <f ca="1">IF(AND(Colony!$D243&gt;plots!W$5,Colony!$D243&lt;9999999),1,0)</f>
        <v>0</v>
      </c>
      <c r="X229">
        <f ca="1">IF(AND(Colony!$D243&gt;plots!X$5,Colony!$D243&lt;9999999),1,0)</f>
        <v>0</v>
      </c>
      <c r="Y229">
        <f ca="1">IF(AND(Colony!$D243&gt;plots!Y$5,Colony!$D243&lt;9999999),1,0)</f>
        <v>0</v>
      </c>
      <c r="Z229">
        <f ca="1">IF(AND(Colony!$D243&gt;plots!Z$5,Colony!$D243&lt;9999999),1,0)</f>
        <v>0</v>
      </c>
      <c r="AA229">
        <f ca="1">IF(AND(Colony!$D243&gt;plots!AA$5,Colony!$D243&lt;9999999),1,0)</f>
        <v>0</v>
      </c>
      <c r="AB229">
        <f ca="1">IF(AND(Colony!$D243&gt;plots!AB$5,Colony!$D243&lt;9999999),1,0)</f>
        <v>0</v>
      </c>
    </row>
    <row r="230" spans="1:28" x14ac:dyDescent="0.25">
      <c r="A230" s="2" t="str">
        <f>Colony!B247</f>
        <v/>
      </c>
      <c r="B230" s="41" t="str">
        <f>IF(ISBLANK(Colony!G247),"",Colony!G247)</f>
        <v/>
      </c>
      <c r="H230">
        <f ca="1">IF(AND(Colony!$D244&gt;plots!H$5,Colony!$D244&lt;9999999),1,0)</f>
        <v>0</v>
      </c>
      <c r="I230">
        <f ca="1">IF(AND(Colony!$D244&gt;plots!I$5,Colony!$D244&lt;9999999),1,0)</f>
        <v>0</v>
      </c>
      <c r="J230">
        <f ca="1">IF(AND(Colony!$D244&gt;plots!J$5,Colony!$D244&lt;9999999),1,0)</f>
        <v>0</v>
      </c>
      <c r="K230">
        <f ca="1">IF(AND(Colony!$D244&gt;plots!K$5,Colony!$D244&lt;9999999),1,0)</f>
        <v>0</v>
      </c>
      <c r="L230">
        <f ca="1">IF(AND(Colony!$D244&gt;plots!L$5,Colony!$D244&lt;9999999),1,0)</f>
        <v>0</v>
      </c>
      <c r="M230">
        <f ca="1">IF(AND(Colony!$D244&gt;plots!M$5,Colony!$D244&lt;9999999),1,0)</f>
        <v>0</v>
      </c>
      <c r="N230">
        <f ca="1">IF(AND(Colony!$D244&gt;plots!N$5,Colony!$D244&lt;9999999),1,0)</f>
        <v>0</v>
      </c>
      <c r="O230">
        <f ca="1">IF(AND(Colony!$D244&gt;plots!O$5,Colony!$D244&lt;9999999),1,0)</f>
        <v>0</v>
      </c>
      <c r="P230">
        <f ca="1">IF(AND(Colony!$D244&gt;plots!P$5,Colony!$D244&lt;9999999),1,0)</f>
        <v>0</v>
      </c>
      <c r="Q230">
        <f ca="1">IF(AND(Colony!$D244&gt;plots!Q$5,Colony!$D244&lt;9999999),1,0)</f>
        <v>0</v>
      </c>
      <c r="R230">
        <f ca="1">IF(AND(Colony!$D244&gt;plots!R$5,Colony!$D244&lt;9999999),1,0)</f>
        <v>0</v>
      </c>
      <c r="S230">
        <f ca="1">IF(AND(Colony!$D244&gt;plots!S$5,Colony!$D244&lt;9999999),1,0)</f>
        <v>0</v>
      </c>
      <c r="T230">
        <f ca="1">IF(AND(Colony!$D244&gt;plots!T$5,Colony!$D244&lt;9999999),1,0)</f>
        <v>0</v>
      </c>
      <c r="U230">
        <f ca="1">IF(AND(Colony!$D244&gt;plots!U$5,Colony!$D244&lt;9999999),1,0)</f>
        <v>0</v>
      </c>
      <c r="V230">
        <f ca="1">IF(AND(Colony!$D244&gt;plots!V$5,Colony!$D244&lt;9999999),1,0)</f>
        <v>0</v>
      </c>
      <c r="W230">
        <f ca="1">IF(AND(Colony!$D244&gt;plots!W$5,Colony!$D244&lt;9999999),1,0)</f>
        <v>0</v>
      </c>
      <c r="X230">
        <f ca="1">IF(AND(Colony!$D244&gt;plots!X$5,Colony!$D244&lt;9999999),1,0)</f>
        <v>0</v>
      </c>
      <c r="Y230">
        <f ca="1">IF(AND(Colony!$D244&gt;plots!Y$5,Colony!$D244&lt;9999999),1,0)</f>
        <v>0</v>
      </c>
      <c r="Z230">
        <f ca="1">IF(AND(Colony!$D244&gt;plots!Z$5,Colony!$D244&lt;9999999),1,0)</f>
        <v>0</v>
      </c>
      <c r="AA230">
        <f ca="1">IF(AND(Colony!$D244&gt;plots!AA$5,Colony!$D244&lt;9999999),1,0)</f>
        <v>0</v>
      </c>
      <c r="AB230">
        <f ca="1">IF(AND(Colony!$D244&gt;plots!AB$5,Colony!$D244&lt;9999999),1,0)</f>
        <v>0</v>
      </c>
    </row>
    <row r="231" spans="1:28" x14ac:dyDescent="0.25">
      <c r="A231" s="2" t="str">
        <f>Colony!B248</f>
        <v/>
      </c>
      <c r="B231" s="41" t="str">
        <f>IF(ISBLANK(Colony!G248),"",Colony!G248)</f>
        <v/>
      </c>
      <c r="H231">
        <f ca="1">IF(AND(Colony!$D245&gt;plots!H$5,Colony!$D245&lt;9999999),1,0)</f>
        <v>0</v>
      </c>
      <c r="I231">
        <f ca="1">IF(AND(Colony!$D245&gt;plots!I$5,Colony!$D245&lt;9999999),1,0)</f>
        <v>0</v>
      </c>
      <c r="J231">
        <f ca="1">IF(AND(Colony!$D245&gt;plots!J$5,Colony!$D245&lt;9999999),1,0)</f>
        <v>0</v>
      </c>
      <c r="K231">
        <f ca="1">IF(AND(Colony!$D245&gt;plots!K$5,Colony!$D245&lt;9999999),1,0)</f>
        <v>0</v>
      </c>
      <c r="L231">
        <f ca="1">IF(AND(Colony!$D245&gt;plots!L$5,Colony!$D245&lt;9999999),1,0)</f>
        <v>0</v>
      </c>
      <c r="M231">
        <f ca="1">IF(AND(Colony!$D245&gt;plots!M$5,Colony!$D245&lt;9999999),1,0)</f>
        <v>0</v>
      </c>
      <c r="N231">
        <f ca="1">IF(AND(Colony!$D245&gt;plots!N$5,Colony!$D245&lt;9999999),1,0)</f>
        <v>0</v>
      </c>
      <c r="O231">
        <f ca="1">IF(AND(Colony!$D245&gt;plots!O$5,Colony!$D245&lt;9999999),1,0)</f>
        <v>0</v>
      </c>
      <c r="P231">
        <f ca="1">IF(AND(Colony!$D245&gt;plots!P$5,Colony!$D245&lt;9999999),1,0)</f>
        <v>0</v>
      </c>
      <c r="Q231">
        <f ca="1">IF(AND(Colony!$D245&gt;plots!Q$5,Colony!$D245&lt;9999999),1,0)</f>
        <v>0</v>
      </c>
      <c r="R231">
        <f ca="1">IF(AND(Colony!$D245&gt;plots!R$5,Colony!$D245&lt;9999999),1,0)</f>
        <v>0</v>
      </c>
      <c r="S231">
        <f ca="1">IF(AND(Colony!$D245&gt;plots!S$5,Colony!$D245&lt;9999999),1,0)</f>
        <v>0</v>
      </c>
      <c r="T231">
        <f ca="1">IF(AND(Colony!$D245&gt;plots!T$5,Colony!$D245&lt;9999999),1,0)</f>
        <v>0</v>
      </c>
      <c r="U231">
        <f ca="1">IF(AND(Colony!$D245&gt;plots!U$5,Colony!$D245&lt;9999999),1,0)</f>
        <v>0</v>
      </c>
      <c r="V231">
        <f ca="1">IF(AND(Colony!$D245&gt;plots!V$5,Colony!$D245&lt;9999999),1,0)</f>
        <v>0</v>
      </c>
      <c r="W231">
        <f ca="1">IF(AND(Colony!$D245&gt;plots!W$5,Colony!$D245&lt;9999999),1,0)</f>
        <v>0</v>
      </c>
      <c r="X231">
        <f ca="1">IF(AND(Colony!$D245&gt;plots!X$5,Colony!$D245&lt;9999999),1,0)</f>
        <v>0</v>
      </c>
      <c r="Y231">
        <f ca="1">IF(AND(Colony!$D245&gt;plots!Y$5,Colony!$D245&lt;9999999),1,0)</f>
        <v>0</v>
      </c>
      <c r="Z231">
        <f ca="1">IF(AND(Colony!$D245&gt;plots!Z$5,Colony!$D245&lt;9999999),1,0)</f>
        <v>0</v>
      </c>
      <c r="AA231">
        <f ca="1">IF(AND(Colony!$D245&gt;plots!AA$5,Colony!$D245&lt;9999999),1,0)</f>
        <v>0</v>
      </c>
      <c r="AB231">
        <f ca="1">IF(AND(Colony!$D245&gt;plots!AB$5,Colony!$D245&lt;9999999),1,0)</f>
        <v>0</v>
      </c>
    </row>
    <row r="232" spans="1:28" x14ac:dyDescent="0.25">
      <c r="A232" s="2" t="str">
        <f>Colony!B249</f>
        <v/>
      </c>
      <c r="B232" s="41" t="str">
        <f>IF(ISBLANK(Colony!G249),"",Colony!G249)</f>
        <v/>
      </c>
      <c r="H232">
        <f ca="1">IF(AND(Colony!$D246&gt;plots!H$5,Colony!$D246&lt;9999999),1,0)</f>
        <v>0</v>
      </c>
      <c r="I232">
        <f ca="1">IF(AND(Colony!$D246&gt;plots!I$5,Colony!$D246&lt;9999999),1,0)</f>
        <v>0</v>
      </c>
      <c r="J232">
        <f ca="1">IF(AND(Colony!$D246&gt;plots!J$5,Colony!$D246&lt;9999999),1,0)</f>
        <v>0</v>
      </c>
      <c r="K232">
        <f ca="1">IF(AND(Colony!$D246&gt;plots!K$5,Colony!$D246&lt;9999999),1,0)</f>
        <v>0</v>
      </c>
      <c r="L232">
        <f ca="1">IF(AND(Colony!$D246&gt;plots!L$5,Colony!$D246&lt;9999999),1,0)</f>
        <v>0</v>
      </c>
      <c r="M232">
        <f ca="1">IF(AND(Colony!$D246&gt;plots!M$5,Colony!$D246&lt;9999999),1,0)</f>
        <v>0</v>
      </c>
      <c r="N232">
        <f ca="1">IF(AND(Colony!$D246&gt;plots!N$5,Colony!$D246&lt;9999999),1,0)</f>
        <v>0</v>
      </c>
      <c r="O232">
        <f ca="1">IF(AND(Colony!$D246&gt;plots!O$5,Colony!$D246&lt;9999999),1,0)</f>
        <v>0</v>
      </c>
      <c r="P232">
        <f ca="1">IF(AND(Colony!$D246&gt;plots!P$5,Colony!$D246&lt;9999999),1,0)</f>
        <v>0</v>
      </c>
      <c r="Q232">
        <f ca="1">IF(AND(Colony!$D246&gt;plots!Q$5,Colony!$D246&lt;9999999),1,0)</f>
        <v>0</v>
      </c>
      <c r="R232">
        <f ca="1">IF(AND(Colony!$D246&gt;plots!R$5,Colony!$D246&lt;9999999),1,0)</f>
        <v>0</v>
      </c>
      <c r="S232">
        <f ca="1">IF(AND(Colony!$D246&gt;plots!S$5,Colony!$D246&lt;9999999),1,0)</f>
        <v>0</v>
      </c>
      <c r="T232">
        <f ca="1">IF(AND(Colony!$D246&gt;plots!T$5,Colony!$D246&lt;9999999),1,0)</f>
        <v>0</v>
      </c>
      <c r="U232">
        <f ca="1">IF(AND(Colony!$D246&gt;plots!U$5,Colony!$D246&lt;9999999),1,0)</f>
        <v>0</v>
      </c>
      <c r="V232">
        <f ca="1">IF(AND(Colony!$D246&gt;plots!V$5,Colony!$D246&lt;9999999),1,0)</f>
        <v>0</v>
      </c>
      <c r="W232">
        <f ca="1">IF(AND(Colony!$D246&gt;plots!W$5,Colony!$D246&lt;9999999),1,0)</f>
        <v>0</v>
      </c>
      <c r="X232">
        <f ca="1">IF(AND(Colony!$D246&gt;plots!X$5,Colony!$D246&lt;9999999),1,0)</f>
        <v>0</v>
      </c>
      <c r="Y232">
        <f ca="1">IF(AND(Colony!$D246&gt;plots!Y$5,Colony!$D246&lt;9999999),1,0)</f>
        <v>0</v>
      </c>
      <c r="Z232">
        <f ca="1">IF(AND(Colony!$D246&gt;plots!Z$5,Colony!$D246&lt;9999999),1,0)</f>
        <v>0</v>
      </c>
      <c r="AA232">
        <f ca="1">IF(AND(Colony!$D246&gt;plots!AA$5,Colony!$D246&lt;9999999),1,0)</f>
        <v>0</v>
      </c>
      <c r="AB232">
        <f ca="1">IF(AND(Colony!$D246&gt;plots!AB$5,Colony!$D246&lt;9999999),1,0)</f>
        <v>0</v>
      </c>
    </row>
    <row r="233" spans="1:28" x14ac:dyDescent="0.25">
      <c r="A233" s="2" t="str">
        <f>Colony!B250</f>
        <v/>
      </c>
      <c r="B233" s="41" t="str">
        <f>IF(ISBLANK(Colony!G250),"",Colony!G250)</f>
        <v/>
      </c>
      <c r="H233">
        <f ca="1">IF(AND(Colony!$D247&gt;plots!H$5,Colony!$D247&lt;9999999),1,0)</f>
        <v>0</v>
      </c>
      <c r="I233">
        <f ca="1">IF(AND(Colony!$D247&gt;plots!I$5,Colony!$D247&lt;9999999),1,0)</f>
        <v>0</v>
      </c>
      <c r="J233">
        <f ca="1">IF(AND(Colony!$D247&gt;plots!J$5,Colony!$D247&lt;9999999),1,0)</f>
        <v>0</v>
      </c>
      <c r="K233">
        <f ca="1">IF(AND(Colony!$D247&gt;plots!K$5,Colony!$D247&lt;9999999),1,0)</f>
        <v>0</v>
      </c>
      <c r="L233">
        <f ca="1">IF(AND(Colony!$D247&gt;plots!L$5,Colony!$D247&lt;9999999),1,0)</f>
        <v>0</v>
      </c>
      <c r="M233">
        <f ca="1">IF(AND(Colony!$D247&gt;plots!M$5,Colony!$D247&lt;9999999),1,0)</f>
        <v>0</v>
      </c>
      <c r="N233">
        <f ca="1">IF(AND(Colony!$D247&gt;plots!N$5,Colony!$D247&lt;9999999),1,0)</f>
        <v>0</v>
      </c>
      <c r="O233">
        <f ca="1">IF(AND(Colony!$D247&gt;plots!O$5,Colony!$D247&lt;9999999),1,0)</f>
        <v>0</v>
      </c>
      <c r="P233">
        <f ca="1">IF(AND(Colony!$D247&gt;plots!P$5,Colony!$D247&lt;9999999),1,0)</f>
        <v>0</v>
      </c>
      <c r="Q233">
        <f ca="1">IF(AND(Colony!$D247&gt;plots!Q$5,Colony!$D247&lt;9999999),1,0)</f>
        <v>0</v>
      </c>
      <c r="R233">
        <f ca="1">IF(AND(Colony!$D247&gt;plots!R$5,Colony!$D247&lt;9999999),1,0)</f>
        <v>0</v>
      </c>
      <c r="S233">
        <f ca="1">IF(AND(Colony!$D247&gt;plots!S$5,Colony!$D247&lt;9999999),1,0)</f>
        <v>0</v>
      </c>
      <c r="T233">
        <f ca="1">IF(AND(Colony!$D247&gt;plots!T$5,Colony!$D247&lt;9999999),1,0)</f>
        <v>0</v>
      </c>
      <c r="U233">
        <f ca="1">IF(AND(Colony!$D247&gt;plots!U$5,Colony!$D247&lt;9999999),1,0)</f>
        <v>0</v>
      </c>
      <c r="V233">
        <f ca="1">IF(AND(Colony!$D247&gt;plots!V$5,Colony!$D247&lt;9999999),1,0)</f>
        <v>0</v>
      </c>
      <c r="W233">
        <f ca="1">IF(AND(Colony!$D247&gt;plots!W$5,Colony!$D247&lt;9999999),1,0)</f>
        <v>0</v>
      </c>
      <c r="X233">
        <f ca="1">IF(AND(Colony!$D247&gt;plots!X$5,Colony!$D247&lt;9999999),1,0)</f>
        <v>0</v>
      </c>
      <c r="Y233">
        <f ca="1">IF(AND(Colony!$D247&gt;plots!Y$5,Colony!$D247&lt;9999999),1,0)</f>
        <v>0</v>
      </c>
      <c r="Z233">
        <f ca="1">IF(AND(Colony!$D247&gt;plots!Z$5,Colony!$D247&lt;9999999),1,0)</f>
        <v>0</v>
      </c>
      <c r="AA233">
        <f ca="1">IF(AND(Colony!$D247&gt;plots!AA$5,Colony!$D247&lt;9999999),1,0)</f>
        <v>0</v>
      </c>
      <c r="AB233">
        <f ca="1">IF(AND(Colony!$D247&gt;plots!AB$5,Colony!$D247&lt;9999999),1,0)</f>
        <v>0</v>
      </c>
    </row>
    <row r="234" spans="1:28" x14ac:dyDescent="0.25">
      <c r="A234" s="2" t="str">
        <f>Colony!B251</f>
        <v/>
      </c>
      <c r="B234" s="41" t="str">
        <f>IF(ISBLANK(Colony!G251),"",Colony!G251)</f>
        <v/>
      </c>
      <c r="H234">
        <f ca="1">IF(AND(Colony!$D248&gt;plots!H$5,Colony!$D248&lt;9999999),1,0)</f>
        <v>0</v>
      </c>
      <c r="I234">
        <f ca="1">IF(AND(Colony!$D248&gt;plots!I$5,Colony!$D248&lt;9999999),1,0)</f>
        <v>0</v>
      </c>
      <c r="J234">
        <f ca="1">IF(AND(Colony!$D248&gt;plots!J$5,Colony!$D248&lt;9999999),1,0)</f>
        <v>0</v>
      </c>
      <c r="K234">
        <f ca="1">IF(AND(Colony!$D248&gt;plots!K$5,Colony!$D248&lt;9999999),1,0)</f>
        <v>0</v>
      </c>
      <c r="L234">
        <f ca="1">IF(AND(Colony!$D248&gt;plots!L$5,Colony!$D248&lt;9999999),1,0)</f>
        <v>0</v>
      </c>
      <c r="M234">
        <f ca="1">IF(AND(Colony!$D248&gt;plots!M$5,Colony!$D248&lt;9999999),1,0)</f>
        <v>0</v>
      </c>
      <c r="N234">
        <f ca="1">IF(AND(Colony!$D248&gt;plots!N$5,Colony!$D248&lt;9999999),1,0)</f>
        <v>0</v>
      </c>
      <c r="O234">
        <f ca="1">IF(AND(Colony!$D248&gt;plots!O$5,Colony!$D248&lt;9999999),1,0)</f>
        <v>0</v>
      </c>
      <c r="P234">
        <f ca="1">IF(AND(Colony!$D248&gt;plots!P$5,Colony!$D248&lt;9999999),1,0)</f>
        <v>0</v>
      </c>
      <c r="Q234">
        <f ca="1">IF(AND(Colony!$D248&gt;plots!Q$5,Colony!$D248&lt;9999999),1,0)</f>
        <v>0</v>
      </c>
      <c r="R234">
        <f ca="1">IF(AND(Colony!$D248&gt;plots!R$5,Colony!$D248&lt;9999999),1,0)</f>
        <v>0</v>
      </c>
      <c r="S234">
        <f ca="1">IF(AND(Colony!$D248&gt;plots!S$5,Colony!$D248&lt;9999999),1,0)</f>
        <v>0</v>
      </c>
      <c r="T234">
        <f ca="1">IF(AND(Colony!$D248&gt;plots!T$5,Colony!$D248&lt;9999999),1,0)</f>
        <v>0</v>
      </c>
      <c r="U234">
        <f ca="1">IF(AND(Colony!$D248&gt;plots!U$5,Colony!$D248&lt;9999999),1,0)</f>
        <v>0</v>
      </c>
      <c r="V234">
        <f ca="1">IF(AND(Colony!$D248&gt;plots!V$5,Colony!$D248&lt;9999999),1,0)</f>
        <v>0</v>
      </c>
      <c r="W234">
        <f ca="1">IF(AND(Colony!$D248&gt;plots!W$5,Colony!$D248&lt;9999999),1,0)</f>
        <v>0</v>
      </c>
      <c r="X234">
        <f ca="1">IF(AND(Colony!$D248&gt;plots!X$5,Colony!$D248&lt;9999999),1,0)</f>
        <v>0</v>
      </c>
      <c r="Y234">
        <f ca="1">IF(AND(Colony!$D248&gt;plots!Y$5,Colony!$D248&lt;9999999),1,0)</f>
        <v>0</v>
      </c>
      <c r="Z234">
        <f ca="1">IF(AND(Colony!$D248&gt;plots!Z$5,Colony!$D248&lt;9999999),1,0)</f>
        <v>0</v>
      </c>
      <c r="AA234">
        <f ca="1">IF(AND(Colony!$D248&gt;plots!AA$5,Colony!$D248&lt;9999999),1,0)</f>
        <v>0</v>
      </c>
      <c r="AB234">
        <f ca="1">IF(AND(Colony!$D248&gt;plots!AB$5,Colony!$D248&lt;9999999),1,0)</f>
        <v>0</v>
      </c>
    </row>
    <row r="235" spans="1:28" x14ac:dyDescent="0.25">
      <c r="A235" s="2" t="str">
        <f>Colony!B252</f>
        <v/>
      </c>
      <c r="B235" s="41" t="str">
        <f>IF(ISBLANK(Colony!G252),"",Colony!G252)</f>
        <v/>
      </c>
      <c r="H235">
        <f ca="1">IF(AND(Colony!$D249&gt;plots!H$5,Colony!$D249&lt;9999999),1,0)</f>
        <v>0</v>
      </c>
      <c r="I235">
        <f ca="1">IF(AND(Colony!$D249&gt;plots!I$5,Colony!$D249&lt;9999999),1,0)</f>
        <v>0</v>
      </c>
      <c r="J235">
        <f ca="1">IF(AND(Colony!$D249&gt;plots!J$5,Colony!$D249&lt;9999999),1,0)</f>
        <v>0</v>
      </c>
      <c r="K235">
        <f ca="1">IF(AND(Colony!$D249&gt;plots!K$5,Colony!$D249&lt;9999999),1,0)</f>
        <v>0</v>
      </c>
      <c r="L235">
        <f ca="1">IF(AND(Colony!$D249&gt;plots!L$5,Colony!$D249&lt;9999999),1,0)</f>
        <v>0</v>
      </c>
      <c r="M235">
        <f ca="1">IF(AND(Colony!$D249&gt;plots!M$5,Colony!$D249&lt;9999999),1,0)</f>
        <v>0</v>
      </c>
      <c r="N235">
        <f ca="1">IF(AND(Colony!$D249&gt;plots!N$5,Colony!$D249&lt;9999999),1,0)</f>
        <v>0</v>
      </c>
      <c r="O235">
        <f ca="1">IF(AND(Colony!$D249&gt;plots!O$5,Colony!$D249&lt;9999999),1,0)</f>
        <v>0</v>
      </c>
      <c r="P235">
        <f ca="1">IF(AND(Colony!$D249&gt;plots!P$5,Colony!$D249&lt;9999999),1,0)</f>
        <v>0</v>
      </c>
      <c r="Q235">
        <f ca="1">IF(AND(Colony!$D249&gt;plots!Q$5,Colony!$D249&lt;9999999),1,0)</f>
        <v>0</v>
      </c>
      <c r="R235">
        <f ca="1">IF(AND(Colony!$D249&gt;plots!R$5,Colony!$D249&lt;9999999),1,0)</f>
        <v>0</v>
      </c>
      <c r="S235">
        <f ca="1">IF(AND(Colony!$D249&gt;plots!S$5,Colony!$D249&lt;9999999),1,0)</f>
        <v>0</v>
      </c>
      <c r="T235">
        <f ca="1">IF(AND(Colony!$D249&gt;plots!T$5,Colony!$D249&lt;9999999),1,0)</f>
        <v>0</v>
      </c>
      <c r="U235">
        <f ca="1">IF(AND(Colony!$D249&gt;plots!U$5,Colony!$D249&lt;9999999),1,0)</f>
        <v>0</v>
      </c>
      <c r="V235">
        <f ca="1">IF(AND(Colony!$D249&gt;plots!V$5,Colony!$D249&lt;9999999),1,0)</f>
        <v>0</v>
      </c>
      <c r="W235">
        <f ca="1">IF(AND(Colony!$D249&gt;plots!W$5,Colony!$D249&lt;9999999),1,0)</f>
        <v>0</v>
      </c>
      <c r="X235">
        <f ca="1">IF(AND(Colony!$D249&gt;plots!X$5,Colony!$D249&lt;9999999),1,0)</f>
        <v>0</v>
      </c>
      <c r="Y235">
        <f ca="1">IF(AND(Colony!$D249&gt;plots!Y$5,Colony!$D249&lt;9999999),1,0)</f>
        <v>0</v>
      </c>
      <c r="Z235">
        <f ca="1">IF(AND(Colony!$D249&gt;plots!Z$5,Colony!$D249&lt;9999999),1,0)</f>
        <v>0</v>
      </c>
      <c r="AA235">
        <f ca="1">IF(AND(Colony!$D249&gt;plots!AA$5,Colony!$D249&lt;9999999),1,0)</f>
        <v>0</v>
      </c>
      <c r="AB235">
        <f ca="1">IF(AND(Colony!$D249&gt;plots!AB$5,Colony!$D249&lt;9999999),1,0)</f>
        <v>0</v>
      </c>
    </row>
    <row r="236" spans="1:28" x14ac:dyDescent="0.25">
      <c r="A236" s="2" t="str">
        <f>Colony!B253</f>
        <v/>
      </c>
      <c r="B236" s="41" t="str">
        <f>IF(ISBLANK(Colony!G253),"",Colony!G253)</f>
        <v/>
      </c>
      <c r="H236">
        <f ca="1">IF(AND(Colony!$D250&gt;plots!H$5,Colony!$D250&lt;9999999),1,0)</f>
        <v>0</v>
      </c>
      <c r="I236">
        <f ca="1">IF(AND(Colony!$D250&gt;plots!I$5,Colony!$D250&lt;9999999),1,0)</f>
        <v>0</v>
      </c>
      <c r="J236">
        <f ca="1">IF(AND(Colony!$D250&gt;plots!J$5,Colony!$D250&lt;9999999),1,0)</f>
        <v>0</v>
      </c>
      <c r="K236">
        <f ca="1">IF(AND(Colony!$D250&gt;plots!K$5,Colony!$D250&lt;9999999),1,0)</f>
        <v>0</v>
      </c>
      <c r="L236">
        <f ca="1">IF(AND(Colony!$D250&gt;plots!L$5,Colony!$D250&lt;9999999),1,0)</f>
        <v>0</v>
      </c>
      <c r="M236">
        <f ca="1">IF(AND(Colony!$D250&gt;plots!M$5,Colony!$D250&lt;9999999),1,0)</f>
        <v>0</v>
      </c>
      <c r="N236">
        <f ca="1">IF(AND(Colony!$D250&gt;plots!N$5,Colony!$D250&lt;9999999),1,0)</f>
        <v>0</v>
      </c>
      <c r="O236">
        <f ca="1">IF(AND(Colony!$D250&gt;plots!O$5,Colony!$D250&lt;9999999),1,0)</f>
        <v>0</v>
      </c>
      <c r="P236">
        <f ca="1">IF(AND(Colony!$D250&gt;plots!P$5,Colony!$D250&lt;9999999),1,0)</f>
        <v>0</v>
      </c>
      <c r="Q236">
        <f ca="1">IF(AND(Colony!$D250&gt;plots!Q$5,Colony!$D250&lt;9999999),1,0)</f>
        <v>0</v>
      </c>
      <c r="R236">
        <f ca="1">IF(AND(Colony!$D250&gt;plots!R$5,Colony!$D250&lt;9999999),1,0)</f>
        <v>0</v>
      </c>
      <c r="S236">
        <f ca="1">IF(AND(Colony!$D250&gt;plots!S$5,Colony!$D250&lt;9999999),1,0)</f>
        <v>0</v>
      </c>
      <c r="T236">
        <f ca="1">IF(AND(Colony!$D250&gt;plots!T$5,Colony!$D250&lt;9999999),1,0)</f>
        <v>0</v>
      </c>
      <c r="U236">
        <f ca="1">IF(AND(Colony!$D250&gt;plots!U$5,Colony!$D250&lt;9999999),1,0)</f>
        <v>0</v>
      </c>
      <c r="V236">
        <f ca="1">IF(AND(Colony!$D250&gt;plots!V$5,Colony!$D250&lt;9999999),1,0)</f>
        <v>0</v>
      </c>
      <c r="W236">
        <f ca="1">IF(AND(Colony!$D250&gt;plots!W$5,Colony!$D250&lt;9999999),1,0)</f>
        <v>0</v>
      </c>
      <c r="X236">
        <f ca="1">IF(AND(Colony!$D250&gt;plots!X$5,Colony!$D250&lt;9999999),1,0)</f>
        <v>0</v>
      </c>
      <c r="Y236">
        <f ca="1">IF(AND(Colony!$D250&gt;plots!Y$5,Colony!$D250&lt;9999999),1,0)</f>
        <v>0</v>
      </c>
      <c r="Z236">
        <f ca="1">IF(AND(Colony!$D250&gt;plots!Z$5,Colony!$D250&lt;9999999),1,0)</f>
        <v>0</v>
      </c>
      <c r="AA236">
        <f ca="1">IF(AND(Colony!$D250&gt;plots!AA$5,Colony!$D250&lt;9999999),1,0)</f>
        <v>0</v>
      </c>
      <c r="AB236">
        <f ca="1">IF(AND(Colony!$D250&gt;plots!AB$5,Colony!$D250&lt;9999999),1,0)</f>
        <v>0</v>
      </c>
    </row>
    <row r="237" spans="1:28" x14ac:dyDescent="0.25">
      <c r="A237" s="2" t="str">
        <f>Colony!B254</f>
        <v/>
      </c>
      <c r="B237" s="41" t="str">
        <f>IF(ISBLANK(Colony!G254),"",Colony!G254)</f>
        <v/>
      </c>
      <c r="H237">
        <f ca="1">IF(AND(Colony!$D251&gt;plots!H$5,Colony!$D251&lt;9999999),1,0)</f>
        <v>0</v>
      </c>
      <c r="I237">
        <f ca="1">IF(AND(Colony!$D251&gt;plots!I$5,Colony!$D251&lt;9999999),1,0)</f>
        <v>0</v>
      </c>
      <c r="J237">
        <f ca="1">IF(AND(Colony!$D251&gt;plots!J$5,Colony!$D251&lt;9999999),1,0)</f>
        <v>0</v>
      </c>
      <c r="K237">
        <f ca="1">IF(AND(Colony!$D251&gt;plots!K$5,Colony!$D251&lt;9999999),1,0)</f>
        <v>0</v>
      </c>
      <c r="L237">
        <f ca="1">IF(AND(Colony!$D251&gt;plots!L$5,Colony!$D251&lt;9999999),1,0)</f>
        <v>0</v>
      </c>
      <c r="M237">
        <f ca="1">IF(AND(Colony!$D251&gt;plots!M$5,Colony!$D251&lt;9999999),1,0)</f>
        <v>0</v>
      </c>
      <c r="N237">
        <f ca="1">IF(AND(Colony!$D251&gt;plots!N$5,Colony!$D251&lt;9999999),1,0)</f>
        <v>0</v>
      </c>
      <c r="O237">
        <f ca="1">IF(AND(Colony!$D251&gt;plots!O$5,Colony!$D251&lt;9999999),1,0)</f>
        <v>0</v>
      </c>
      <c r="P237">
        <f ca="1">IF(AND(Colony!$D251&gt;plots!P$5,Colony!$D251&lt;9999999),1,0)</f>
        <v>0</v>
      </c>
      <c r="Q237">
        <f ca="1">IF(AND(Colony!$D251&gt;plots!Q$5,Colony!$D251&lt;9999999),1,0)</f>
        <v>0</v>
      </c>
      <c r="R237">
        <f ca="1">IF(AND(Colony!$D251&gt;plots!R$5,Colony!$D251&lt;9999999),1,0)</f>
        <v>0</v>
      </c>
      <c r="S237">
        <f ca="1">IF(AND(Colony!$D251&gt;plots!S$5,Colony!$D251&lt;9999999),1,0)</f>
        <v>0</v>
      </c>
      <c r="T237">
        <f ca="1">IF(AND(Colony!$D251&gt;plots!T$5,Colony!$D251&lt;9999999),1,0)</f>
        <v>0</v>
      </c>
      <c r="U237">
        <f ca="1">IF(AND(Colony!$D251&gt;plots!U$5,Colony!$D251&lt;9999999),1,0)</f>
        <v>0</v>
      </c>
      <c r="V237">
        <f ca="1">IF(AND(Colony!$D251&gt;plots!V$5,Colony!$D251&lt;9999999),1,0)</f>
        <v>0</v>
      </c>
      <c r="W237">
        <f ca="1">IF(AND(Colony!$D251&gt;plots!W$5,Colony!$D251&lt;9999999),1,0)</f>
        <v>0</v>
      </c>
      <c r="X237">
        <f ca="1">IF(AND(Colony!$D251&gt;plots!X$5,Colony!$D251&lt;9999999),1,0)</f>
        <v>0</v>
      </c>
      <c r="Y237">
        <f ca="1">IF(AND(Colony!$D251&gt;plots!Y$5,Colony!$D251&lt;9999999),1,0)</f>
        <v>0</v>
      </c>
      <c r="Z237">
        <f ca="1">IF(AND(Colony!$D251&gt;plots!Z$5,Colony!$D251&lt;9999999),1,0)</f>
        <v>0</v>
      </c>
      <c r="AA237">
        <f ca="1">IF(AND(Colony!$D251&gt;plots!AA$5,Colony!$D251&lt;9999999),1,0)</f>
        <v>0</v>
      </c>
      <c r="AB237">
        <f ca="1">IF(AND(Colony!$D251&gt;plots!AB$5,Colony!$D251&lt;9999999),1,0)</f>
        <v>0</v>
      </c>
    </row>
    <row r="238" spans="1:28" x14ac:dyDescent="0.25">
      <c r="A238" s="2" t="str">
        <f>Colony!B255</f>
        <v/>
      </c>
      <c r="B238" s="41" t="str">
        <f>IF(ISBLANK(Colony!G255),"",Colony!G255)</f>
        <v/>
      </c>
      <c r="H238">
        <f ca="1">IF(AND(Colony!$D252&gt;plots!H$5,Colony!$D252&lt;9999999),1,0)</f>
        <v>0</v>
      </c>
      <c r="I238">
        <f ca="1">IF(AND(Colony!$D252&gt;plots!I$5,Colony!$D252&lt;9999999),1,0)</f>
        <v>0</v>
      </c>
      <c r="J238">
        <f ca="1">IF(AND(Colony!$D252&gt;plots!J$5,Colony!$D252&lt;9999999),1,0)</f>
        <v>0</v>
      </c>
      <c r="K238">
        <f ca="1">IF(AND(Colony!$D252&gt;plots!K$5,Colony!$D252&lt;9999999),1,0)</f>
        <v>0</v>
      </c>
      <c r="L238">
        <f ca="1">IF(AND(Colony!$D252&gt;plots!L$5,Colony!$D252&lt;9999999),1,0)</f>
        <v>0</v>
      </c>
      <c r="M238">
        <f ca="1">IF(AND(Colony!$D252&gt;plots!M$5,Colony!$D252&lt;9999999),1,0)</f>
        <v>0</v>
      </c>
      <c r="N238">
        <f ca="1">IF(AND(Colony!$D252&gt;plots!N$5,Colony!$D252&lt;9999999),1,0)</f>
        <v>0</v>
      </c>
      <c r="O238">
        <f ca="1">IF(AND(Colony!$D252&gt;plots!O$5,Colony!$D252&lt;9999999),1,0)</f>
        <v>0</v>
      </c>
      <c r="P238">
        <f ca="1">IF(AND(Colony!$D252&gt;plots!P$5,Colony!$D252&lt;9999999),1,0)</f>
        <v>0</v>
      </c>
      <c r="Q238">
        <f ca="1">IF(AND(Colony!$D252&gt;plots!Q$5,Colony!$D252&lt;9999999),1,0)</f>
        <v>0</v>
      </c>
      <c r="R238">
        <f ca="1">IF(AND(Colony!$D252&gt;plots!R$5,Colony!$D252&lt;9999999),1,0)</f>
        <v>0</v>
      </c>
      <c r="S238">
        <f ca="1">IF(AND(Colony!$D252&gt;plots!S$5,Colony!$D252&lt;9999999),1,0)</f>
        <v>0</v>
      </c>
      <c r="T238">
        <f ca="1">IF(AND(Colony!$D252&gt;plots!T$5,Colony!$D252&lt;9999999),1,0)</f>
        <v>0</v>
      </c>
      <c r="U238">
        <f ca="1">IF(AND(Colony!$D252&gt;plots!U$5,Colony!$D252&lt;9999999),1,0)</f>
        <v>0</v>
      </c>
      <c r="V238">
        <f ca="1">IF(AND(Colony!$D252&gt;plots!V$5,Colony!$D252&lt;9999999),1,0)</f>
        <v>0</v>
      </c>
      <c r="W238">
        <f ca="1">IF(AND(Colony!$D252&gt;plots!W$5,Colony!$D252&lt;9999999),1,0)</f>
        <v>0</v>
      </c>
      <c r="X238">
        <f ca="1">IF(AND(Colony!$D252&gt;plots!X$5,Colony!$D252&lt;9999999),1,0)</f>
        <v>0</v>
      </c>
      <c r="Y238">
        <f ca="1">IF(AND(Colony!$D252&gt;plots!Y$5,Colony!$D252&lt;9999999),1,0)</f>
        <v>0</v>
      </c>
      <c r="Z238">
        <f ca="1">IF(AND(Colony!$D252&gt;plots!Z$5,Colony!$D252&lt;9999999),1,0)</f>
        <v>0</v>
      </c>
      <c r="AA238">
        <f ca="1">IF(AND(Colony!$D252&gt;plots!AA$5,Colony!$D252&lt;9999999),1,0)</f>
        <v>0</v>
      </c>
      <c r="AB238">
        <f ca="1">IF(AND(Colony!$D252&gt;plots!AB$5,Colony!$D252&lt;9999999),1,0)</f>
        <v>0</v>
      </c>
    </row>
    <row r="239" spans="1:28" x14ac:dyDescent="0.25">
      <c r="A239" s="2" t="str">
        <f>Colony!B256</f>
        <v/>
      </c>
      <c r="B239" s="41" t="str">
        <f>IF(ISBLANK(Colony!G256),"",Colony!G256)</f>
        <v/>
      </c>
      <c r="H239">
        <f ca="1">IF(AND(Colony!$D253&gt;plots!H$5,Colony!$D253&lt;9999999),1,0)</f>
        <v>0</v>
      </c>
      <c r="I239">
        <f ca="1">IF(AND(Colony!$D253&gt;plots!I$5,Colony!$D253&lt;9999999),1,0)</f>
        <v>0</v>
      </c>
      <c r="J239">
        <f ca="1">IF(AND(Colony!$D253&gt;plots!J$5,Colony!$D253&lt;9999999),1,0)</f>
        <v>0</v>
      </c>
      <c r="K239">
        <f ca="1">IF(AND(Colony!$D253&gt;plots!K$5,Colony!$D253&lt;9999999),1,0)</f>
        <v>0</v>
      </c>
      <c r="L239">
        <f ca="1">IF(AND(Colony!$D253&gt;plots!L$5,Colony!$D253&lt;9999999),1,0)</f>
        <v>0</v>
      </c>
      <c r="M239">
        <f ca="1">IF(AND(Colony!$D253&gt;plots!M$5,Colony!$D253&lt;9999999),1,0)</f>
        <v>0</v>
      </c>
      <c r="N239">
        <f ca="1">IF(AND(Colony!$D253&gt;plots!N$5,Colony!$D253&lt;9999999),1,0)</f>
        <v>0</v>
      </c>
      <c r="O239">
        <f ca="1">IF(AND(Colony!$D253&gt;plots!O$5,Colony!$D253&lt;9999999),1,0)</f>
        <v>0</v>
      </c>
      <c r="P239">
        <f ca="1">IF(AND(Colony!$D253&gt;plots!P$5,Colony!$D253&lt;9999999),1,0)</f>
        <v>0</v>
      </c>
      <c r="Q239">
        <f ca="1">IF(AND(Colony!$D253&gt;plots!Q$5,Colony!$D253&lt;9999999),1,0)</f>
        <v>0</v>
      </c>
      <c r="R239">
        <f ca="1">IF(AND(Colony!$D253&gt;plots!R$5,Colony!$D253&lt;9999999),1,0)</f>
        <v>0</v>
      </c>
      <c r="S239">
        <f ca="1">IF(AND(Colony!$D253&gt;plots!S$5,Colony!$D253&lt;9999999),1,0)</f>
        <v>0</v>
      </c>
      <c r="T239">
        <f ca="1">IF(AND(Colony!$D253&gt;plots!T$5,Colony!$D253&lt;9999999),1,0)</f>
        <v>0</v>
      </c>
      <c r="U239">
        <f ca="1">IF(AND(Colony!$D253&gt;plots!U$5,Colony!$D253&lt;9999999),1,0)</f>
        <v>0</v>
      </c>
      <c r="V239">
        <f ca="1">IF(AND(Colony!$D253&gt;plots!V$5,Colony!$D253&lt;9999999),1,0)</f>
        <v>0</v>
      </c>
      <c r="W239">
        <f ca="1">IF(AND(Colony!$D253&gt;plots!W$5,Colony!$D253&lt;9999999),1,0)</f>
        <v>0</v>
      </c>
      <c r="X239">
        <f ca="1">IF(AND(Colony!$D253&gt;plots!X$5,Colony!$D253&lt;9999999),1,0)</f>
        <v>0</v>
      </c>
      <c r="Y239">
        <f ca="1">IF(AND(Colony!$D253&gt;plots!Y$5,Colony!$D253&lt;9999999),1,0)</f>
        <v>0</v>
      </c>
      <c r="Z239">
        <f ca="1">IF(AND(Colony!$D253&gt;plots!Z$5,Colony!$D253&lt;9999999),1,0)</f>
        <v>0</v>
      </c>
      <c r="AA239">
        <f ca="1">IF(AND(Colony!$D253&gt;plots!AA$5,Colony!$D253&lt;9999999),1,0)</f>
        <v>0</v>
      </c>
      <c r="AB239">
        <f ca="1">IF(AND(Colony!$D253&gt;plots!AB$5,Colony!$D253&lt;9999999),1,0)</f>
        <v>0</v>
      </c>
    </row>
    <row r="240" spans="1:28" x14ac:dyDescent="0.25">
      <c r="A240" s="2" t="str">
        <f>Colony!B257</f>
        <v/>
      </c>
      <c r="B240" s="41" t="str">
        <f>IF(ISBLANK(Colony!G257),"",Colony!G257)</f>
        <v/>
      </c>
      <c r="H240">
        <f ca="1">IF(AND(Colony!$D254&gt;plots!H$5,Colony!$D254&lt;9999999),1,0)</f>
        <v>0</v>
      </c>
      <c r="I240">
        <f ca="1">IF(AND(Colony!$D254&gt;plots!I$5,Colony!$D254&lt;9999999),1,0)</f>
        <v>0</v>
      </c>
      <c r="J240">
        <f ca="1">IF(AND(Colony!$D254&gt;plots!J$5,Colony!$D254&lt;9999999),1,0)</f>
        <v>0</v>
      </c>
      <c r="K240">
        <f ca="1">IF(AND(Colony!$D254&gt;plots!K$5,Colony!$D254&lt;9999999),1,0)</f>
        <v>0</v>
      </c>
      <c r="L240">
        <f ca="1">IF(AND(Colony!$D254&gt;plots!L$5,Colony!$D254&lt;9999999),1,0)</f>
        <v>0</v>
      </c>
      <c r="M240">
        <f ca="1">IF(AND(Colony!$D254&gt;plots!M$5,Colony!$D254&lt;9999999),1,0)</f>
        <v>0</v>
      </c>
      <c r="N240">
        <f ca="1">IF(AND(Colony!$D254&gt;plots!N$5,Colony!$D254&lt;9999999),1,0)</f>
        <v>0</v>
      </c>
      <c r="O240">
        <f ca="1">IF(AND(Colony!$D254&gt;plots!O$5,Colony!$D254&lt;9999999),1,0)</f>
        <v>0</v>
      </c>
      <c r="P240">
        <f ca="1">IF(AND(Colony!$D254&gt;plots!P$5,Colony!$D254&lt;9999999),1,0)</f>
        <v>0</v>
      </c>
      <c r="Q240">
        <f ca="1">IF(AND(Colony!$D254&gt;plots!Q$5,Colony!$D254&lt;9999999),1,0)</f>
        <v>0</v>
      </c>
      <c r="R240">
        <f ca="1">IF(AND(Colony!$D254&gt;plots!R$5,Colony!$D254&lt;9999999),1,0)</f>
        <v>0</v>
      </c>
      <c r="S240">
        <f ca="1">IF(AND(Colony!$D254&gt;plots!S$5,Colony!$D254&lt;9999999),1,0)</f>
        <v>0</v>
      </c>
      <c r="T240">
        <f ca="1">IF(AND(Colony!$D254&gt;plots!T$5,Colony!$D254&lt;9999999),1,0)</f>
        <v>0</v>
      </c>
      <c r="U240">
        <f ca="1">IF(AND(Colony!$D254&gt;plots!U$5,Colony!$D254&lt;9999999),1,0)</f>
        <v>0</v>
      </c>
      <c r="V240">
        <f ca="1">IF(AND(Colony!$D254&gt;plots!V$5,Colony!$D254&lt;9999999),1,0)</f>
        <v>0</v>
      </c>
      <c r="W240">
        <f ca="1">IF(AND(Colony!$D254&gt;plots!W$5,Colony!$D254&lt;9999999),1,0)</f>
        <v>0</v>
      </c>
      <c r="X240">
        <f ca="1">IF(AND(Colony!$D254&gt;plots!X$5,Colony!$D254&lt;9999999),1,0)</f>
        <v>0</v>
      </c>
      <c r="Y240">
        <f ca="1">IF(AND(Colony!$D254&gt;plots!Y$5,Colony!$D254&lt;9999999),1,0)</f>
        <v>0</v>
      </c>
      <c r="Z240">
        <f ca="1">IF(AND(Colony!$D254&gt;plots!Z$5,Colony!$D254&lt;9999999),1,0)</f>
        <v>0</v>
      </c>
      <c r="AA240">
        <f ca="1">IF(AND(Colony!$D254&gt;plots!AA$5,Colony!$D254&lt;9999999),1,0)</f>
        <v>0</v>
      </c>
      <c r="AB240">
        <f ca="1">IF(AND(Colony!$D254&gt;plots!AB$5,Colony!$D254&lt;9999999),1,0)</f>
        <v>0</v>
      </c>
    </row>
    <row r="241" spans="1:28" x14ac:dyDescent="0.25">
      <c r="A241" s="2" t="str">
        <f>Colony!B258</f>
        <v/>
      </c>
      <c r="B241" s="41" t="str">
        <f>IF(ISBLANK(Colony!G258),"",Colony!G258)</f>
        <v/>
      </c>
      <c r="H241">
        <f ca="1">IF(AND(Colony!$D255&gt;plots!H$5,Colony!$D255&lt;9999999),1,0)</f>
        <v>0</v>
      </c>
      <c r="I241">
        <f ca="1">IF(AND(Colony!$D255&gt;plots!I$5,Colony!$D255&lt;9999999),1,0)</f>
        <v>0</v>
      </c>
      <c r="J241">
        <f ca="1">IF(AND(Colony!$D255&gt;plots!J$5,Colony!$D255&lt;9999999),1,0)</f>
        <v>0</v>
      </c>
      <c r="K241">
        <f ca="1">IF(AND(Colony!$D255&gt;plots!K$5,Colony!$D255&lt;9999999),1,0)</f>
        <v>0</v>
      </c>
      <c r="L241">
        <f ca="1">IF(AND(Colony!$D255&gt;plots!L$5,Colony!$D255&lt;9999999),1,0)</f>
        <v>0</v>
      </c>
      <c r="M241">
        <f ca="1">IF(AND(Colony!$D255&gt;plots!M$5,Colony!$D255&lt;9999999),1,0)</f>
        <v>0</v>
      </c>
      <c r="N241">
        <f ca="1">IF(AND(Colony!$D255&gt;plots!N$5,Colony!$D255&lt;9999999),1,0)</f>
        <v>0</v>
      </c>
      <c r="O241">
        <f ca="1">IF(AND(Colony!$D255&gt;plots!O$5,Colony!$D255&lt;9999999),1,0)</f>
        <v>0</v>
      </c>
      <c r="P241">
        <f ca="1">IF(AND(Colony!$D255&gt;plots!P$5,Colony!$D255&lt;9999999),1,0)</f>
        <v>0</v>
      </c>
      <c r="Q241">
        <f ca="1">IF(AND(Colony!$D255&gt;plots!Q$5,Colony!$D255&lt;9999999),1,0)</f>
        <v>0</v>
      </c>
      <c r="R241">
        <f ca="1">IF(AND(Colony!$D255&gt;plots!R$5,Colony!$D255&lt;9999999),1,0)</f>
        <v>0</v>
      </c>
      <c r="S241">
        <f ca="1">IF(AND(Colony!$D255&gt;plots!S$5,Colony!$D255&lt;9999999),1,0)</f>
        <v>0</v>
      </c>
      <c r="T241">
        <f ca="1">IF(AND(Colony!$D255&gt;plots!T$5,Colony!$D255&lt;9999999),1,0)</f>
        <v>0</v>
      </c>
      <c r="U241">
        <f ca="1">IF(AND(Colony!$D255&gt;plots!U$5,Colony!$D255&lt;9999999),1,0)</f>
        <v>0</v>
      </c>
      <c r="V241">
        <f ca="1">IF(AND(Colony!$D255&gt;plots!V$5,Colony!$D255&lt;9999999),1,0)</f>
        <v>0</v>
      </c>
      <c r="W241">
        <f ca="1">IF(AND(Colony!$D255&gt;plots!W$5,Colony!$D255&lt;9999999),1,0)</f>
        <v>0</v>
      </c>
      <c r="X241">
        <f ca="1">IF(AND(Colony!$D255&gt;plots!X$5,Colony!$D255&lt;9999999),1,0)</f>
        <v>0</v>
      </c>
      <c r="Y241">
        <f ca="1">IF(AND(Colony!$D255&gt;plots!Y$5,Colony!$D255&lt;9999999),1,0)</f>
        <v>0</v>
      </c>
      <c r="Z241">
        <f ca="1">IF(AND(Colony!$D255&gt;plots!Z$5,Colony!$D255&lt;9999999),1,0)</f>
        <v>0</v>
      </c>
      <c r="AA241">
        <f ca="1">IF(AND(Colony!$D255&gt;plots!AA$5,Colony!$D255&lt;9999999),1,0)</f>
        <v>0</v>
      </c>
      <c r="AB241">
        <f ca="1">IF(AND(Colony!$D255&gt;plots!AB$5,Colony!$D255&lt;9999999),1,0)</f>
        <v>0</v>
      </c>
    </row>
    <row r="242" spans="1:28" x14ac:dyDescent="0.25">
      <c r="A242" s="2" t="str">
        <f>Colony!B259</f>
        <v/>
      </c>
      <c r="B242" s="41" t="str">
        <f>IF(ISBLANK(Colony!G259),"",Colony!G259)</f>
        <v/>
      </c>
      <c r="H242">
        <f ca="1">IF(AND(Colony!$D256&gt;plots!H$5,Colony!$D256&lt;9999999),1,0)</f>
        <v>0</v>
      </c>
      <c r="I242">
        <f ca="1">IF(AND(Colony!$D256&gt;plots!I$5,Colony!$D256&lt;9999999),1,0)</f>
        <v>0</v>
      </c>
      <c r="J242">
        <f ca="1">IF(AND(Colony!$D256&gt;plots!J$5,Colony!$D256&lt;9999999),1,0)</f>
        <v>0</v>
      </c>
      <c r="K242">
        <f ca="1">IF(AND(Colony!$D256&gt;plots!K$5,Colony!$D256&lt;9999999),1,0)</f>
        <v>0</v>
      </c>
      <c r="L242">
        <f ca="1">IF(AND(Colony!$D256&gt;plots!L$5,Colony!$D256&lt;9999999),1,0)</f>
        <v>0</v>
      </c>
      <c r="M242">
        <f ca="1">IF(AND(Colony!$D256&gt;plots!M$5,Colony!$D256&lt;9999999),1,0)</f>
        <v>0</v>
      </c>
      <c r="N242">
        <f ca="1">IF(AND(Colony!$D256&gt;plots!N$5,Colony!$D256&lt;9999999),1,0)</f>
        <v>0</v>
      </c>
      <c r="O242">
        <f ca="1">IF(AND(Colony!$D256&gt;plots!O$5,Colony!$D256&lt;9999999),1,0)</f>
        <v>0</v>
      </c>
      <c r="P242">
        <f ca="1">IF(AND(Colony!$D256&gt;plots!P$5,Colony!$D256&lt;9999999),1,0)</f>
        <v>0</v>
      </c>
      <c r="Q242">
        <f ca="1">IF(AND(Colony!$D256&gt;plots!Q$5,Colony!$D256&lt;9999999),1,0)</f>
        <v>0</v>
      </c>
      <c r="R242">
        <f ca="1">IF(AND(Colony!$D256&gt;plots!R$5,Colony!$D256&lt;9999999),1,0)</f>
        <v>0</v>
      </c>
      <c r="S242">
        <f ca="1">IF(AND(Colony!$D256&gt;plots!S$5,Colony!$D256&lt;9999999),1,0)</f>
        <v>0</v>
      </c>
      <c r="T242">
        <f ca="1">IF(AND(Colony!$D256&gt;plots!T$5,Colony!$D256&lt;9999999),1,0)</f>
        <v>0</v>
      </c>
      <c r="U242">
        <f ca="1">IF(AND(Colony!$D256&gt;plots!U$5,Colony!$D256&lt;9999999),1,0)</f>
        <v>0</v>
      </c>
      <c r="V242">
        <f ca="1">IF(AND(Colony!$D256&gt;plots!V$5,Colony!$D256&lt;9999999),1,0)</f>
        <v>0</v>
      </c>
      <c r="W242">
        <f ca="1">IF(AND(Colony!$D256&gt;plots!W$5,Colony!$D256&lt;9999999),1,0)</f>
        <v>0</v>
      </c>
      <c r="X242">
        <f ca="1">IF(AND(Colony!$D256&gt;plots!X$5,Colony!$D256&lt;9999999),1,0)</f>
        <v>0</v>
      </c>
      <c r="Y242">
        <f ca="1">IF(AND(Colony!$D256&gt;plots!Y$5,Colony!$D256&lt;9999999),1,0)</f>
        <v>0</v>
      </c>
      <c r="Z242">
        <f ca="1">IF(AND(Colony!$D256&gt;plots!Z$5,Colony!$D256&lt;9999999),1,0)</f>
        <v>0</v>
      </c>
      <c r="AA242">
        <f ca="1">IF(AND(Colony!$D256&gt;plots!AA$5,Colony!$D256&lt;9999999),1,0)</f>
        <v>0</v>
      </c>
      <c r="AB242">
        <f ca="1">IF(AND(Colony!$D256&gt;plots!AB$5,Colony!$D256&lt;9999999),1,0)</f>
        <v>0</v>
      </c>
    </row>
    <row r="243" spans="1:28" x14ac:dyDescent="0.25">
      <c r="A243" s="2" t="str">
        <f>Colony!B260</f>
        <v/>
      </c>
      <c r="B243" s="41" t="str">
        <f>IF(ISBLANK(Colony!G260),"",Colony!G260)</f>
        <v/>
      </c>
      <c r="H243">
        <f ca="1">IF(AND(Colony!$D257&gt;plots!H$5,Colony!$D257&lt;9999999),1,0)</f>
        <v>0</v>
      </c>
      <c r="I243">
        <f ca="1">IF(AND(Colony!$D257&gt;plots!I$5,Colony!$D257&lt;9999999),1,0)</f>
        <v>0</v>
      </c>
      <c r="J243">
        <f ca="1">IF(AND(Colony!$D257&gt;plots!J$5,Colony!$D257&lt;9999999),1,0)</f>
        <v>0</v>
      </c>
      <c r="K243">
        <f ca="1">IF(AND(Colony!$D257&gt;plots!K$5,Colony!$D257&lt;9999999),1,0)</f>
        <v>0</v>
      </c>
      <c r="L243">
        <f ca="1">IF(AND(Colony!$D257&gt;plots!L$5,Colony!$D257&lt;9999999),1,0)</f>
        <v>0</v>
      </c>
      <c r="M243">
        <f ca="1">IF(AND(Colony!$D257&gt;plots!M$5,Colony!$D257&lt;9999999),1,0)</f>
        <v>0</v>
      </c>
      <c r="N243">
        <f ca="1">IF(AND(Colony!$D257&gt;plots!N$5,Colony!$D257&lt;9999999),1,0)</f>
        <v>0</v>
      </c>
      <c r="O243">
        <f ca="1">IF(AND(Colony!$D257&gt;plots!O$5,Colony!$D257&lt;9999999),1,0)</f>
        <v>0</v>
      </c>
      <c r="P243">
        <f ca="1">IF(AND(Colony!$D257&gt;plots!P$5,Colony!$D257&lt;9999999),1,0)</f>
        <v>0</v>
      </c>
      <c r="Q243">
        <f ca="1">IF(AND(Colony!$D257&gt;plots!Q$5,Colony!$D257&lt;9999999),1,0)</f>
        <v>0</v>
      </c>
      <c r="R243">
        <f ca="1">IF(AND(Colony!$D257&gt;plots!R$5,Colony!$D257&lt;9999999),1,0)</f>
        <v>0</v>
      </c>
      <c r="S243">
        <f ca="1">IF(AND(Colony!$D257&gt;plots!S$5,Colony!$D257&lt;9999999),1,0)</f>
        <v>0</v>
      </c>
      <c r="T243">
        <f ca="1">IF(AND(Colony!$D257&gt;plots!T$5,Colony!$D257&lt;9999999),1,0)</f>
        <v>0</v>
      </c>
      <c r="U243">
        <f ca="1">IF(AND(Colony!$D257&gt;plots!U$5,Colony!$D257&lt;9999999),1,0)</f>
        <v>0</v>
      </c>
      <c r="V243">
        <f ca="1">IF(AND(Colony!$D257&gt;plots!V$5,Colony!$D257&lt;9999999),1,0)</f>
        <v>0</v>
      </c>
      <c r="W243">
        <f ca="1">IF(AND(Colony!$D257&gt;plots!W$5,Colony!$D257&lt;9999999),1,0)</f>
        <v>0</v>
      </c>
      <c r="X243">
        <f ca="1">IF(AND(Colony!$D257&gt;plots!X$5,Colony!$D257&lt;9999999),1,0)</f>
        <v>0</v>
      </c>
      <c r="Y243">
        <f ca="1">IF(AND(Colony!$D257&gt;plots!Y$5,Colony!$D257&lt;9999999),1,0)</f>
        <v>0</v>
      </c>
      <c r="Z243">
        <f ca="1">IF(AND(Colony!$D257&gt;plots!Z$5,Colony!$D257&lt;9999999),1,0)</f>
        <v>0</v>
      </c>
      <c r="AA243">
        <f ca="1">IF(AND(Colony!$D257&gt;plots!AA$5,Colony!$D257&lt;9999999),1,0)</f>
        <v>0</v>
      </c>
      <c r="AB243">
        <f ca="1">IF(AND(Colony!$D257&gt;plots!AB$5,Colony!$D257&lt;9999999),1,0)</f>
        <v>0</v>
      </c>
    </row>
    <row r="244" spans="1:28" x14ac:dyDescent="0.25">
      <c r="A244" s="2" t="str">
        <f>Colony!B261</f>
        <v/>
      </c>
      <c r="B244" s="41" t="str">
        <f>IF(ISBLANK(Colony!G261),"",Colony!G261)</f>
        <v/>
      </c>
      <c r="H244">
        <f ca="1">IF(AND(Colony!$D258&gt;plots!H$5,Colony!$D258&lt;9999999),1,0)</f>
        <v>0</v>
      </c>
      <c r="I244">
        <f ca="1">IF(AND(Colony!$D258&gt;plots!I$5,Colony!$D258&lt;9999999),1,0)</f>
        <v>0</v>
      </c>
      <c r="J244">
        <f ca="1">IF(AND(Colony!$D258&gt;plots!J$5,Colony!$D258&lt;9999999),1,0)</f>
        <v>0</v>
      </c>
      <c r="K244">
        <f ca="1">IF(AND(Colony!$D258&gt;plots!K$5,Colony!$D258&lt;9999999),1,0)</f>
        <v>0</v>
      </c>
      <c r="L244">
        <f ca="1">IF(AND(Colony!$D258&gt;plots!L$5,Colony!$D258&lt;9999999),1,0)</f>
        <v>0</v>
      </c>
      <c r="M244">
        <f ca="1">IF(AND(Colony!$D258&gt;plots!M$5,Colony!$D258&lt;9999999),1,0)</f>
        <v>0</v>
      </c>
      <c r="N244">
        <f ca="1">IF(AND(Colony!$D258&gt;plots!N$5,Colony!$D258&lt;9999999),1,0)</f>
        <v>0</v>
      </c>
      <c r="O244">
        <f ca="1">IF(AND(Colony!$D258&gt;plots!O$5,Colony!$D258&lt;9999999),1,0)</f>
        <v>0</v>
      </c>
      <c r="P244">
        <f ca="1">IF(AND(Colony!$D258&gt;plots!P$5,Colony!$D258&lt;9999999),1,0)</f>
        <v>0</v>
      </c>
      <c r="Q244">
        <f ca="1">IF(AND(Colony!$D258&gt;plots!Q$5,Colony!$D258&lt;9999999),1,0)</f>
        <v>0</v>
      </c>
      <c r="R244">
        <f ca="1">IF(AND(Colony!$D258&gt;plots!R$5,Colony!$D258&lt;9999999),1,0)</f>
        <v>0</v>
      </c>
      <c r="S244">
        <f ca="1">IF(AND(Colony!$D258&gt;plots!S$5,Colony!$D258&lt;9999999),1,0)</f>
        <v>0</v>
      </c>
      <c r="T244">
        <f ca="1">IF(AND(Colony!$D258&gt;plots!T$5,Colony!$D258&lt;9999999),1,0)</f>
        <v>0</v>
      </c>
      <c r="U244">
        <f ca="1">IF(AND(Colony!$D258&gt;plots!U$5,Colony!$D258&lt;9999999),1,0)</f>
        <v>0</v>
      </c>
      <c r="V244">
        <f ca="1">IF(AND(Colony!$D258&gt;plots!V$5,Colony!$D258&lt;9999999),1,0)</f>
        <v>0</v>
      </c>
      <c r="W244">
        <f ca="1">IF(AND(Colony!$D258&gt;plots!W$5,Colony!$D258&lt;9999999),1,0)</f>
        <v>0</v>
      </c>
      <c r="X244">
        <f ca="1">IF(AND(Colony!$D258&gt;plots!X$5,Colony!$D258&lt;9999999),1,0)</f>
        <v>0</v>
      </c>
      <c r="Y244">
        <f ca="1">IF(AND(Colony!$D258&gt;plots!Y$5,Colony!$D258&lt;9999999),1,0)</f>
        <v>0</v>
      </c>
      <c r="Z244">
        <f ca="1">IF(AND(Colony!$D258&gt;plots!Z$5,Colony!$D258&lt;9999999),1,0)</f>
        <v>0</v>
      </c>
      <c r="AA244">
        <f ca="1">IF(AND(Colony!$D258&gt;plots!AA$5,Colony!$D258&lt;9999999),1,0)</f>
        <v>0</v>
      </c>
      <c r="AB244">
        <f ca="1">IF(AND(Colony!$D258&gt;plots!AB$5,Colony!$D258&lt;9999999),1,0)</f>
        <v>0</v>
      </c>
    </row>
    <row r="245" spans="1:28" x14ac:dyDescent="0.25">
      <c r="A245" s="2" t="str">
        <f>Colony!B262</f>
        <v/>
      </c>
      <c r="B245" s="41" t="str">
        <f>IF(ISBLANK(Colony!G262),"",Colony!G262)</f>
        <v/>
      </c>
      <c r="H245">
        <f ca="1">IF(AND(Colony!$D259&gt;plots!H$5,Colony!$D259&lt;9999999),1,0)</f>
        <v>0</v>
      </c>
      <c r="I245">
        <f ca="1">IF(AND(Colony!$D259&gt;plots!I$5,Colony!$D259&lt;9999999),1,0)</f>
        <v>0</v>
      </c>
      <c r="J245">
        <f ca="1">IF(AND(Colony!$D259&gt;plots!J$5,Colony!$D259&lt;9999999),1,0)</f>
        <v>0</v>
      </c>
      <c r="K245">
        <f ca="1">IF(AND(Colony!$D259&gt;plots!K$5,Colony!$D259&lt;9999999),1,0)</f>
        <v>0</v>
      </c>
      <c r="L245">
        <f ca="1">IF(AND(Colony!$D259&gt;plots!L$5,Colony!$D259&lt;9999999),1,0)</f>
        <v>0</v>
      </c>
      <c r="M245">
        <f ca="1">IF(AND(Colony!$D259&gt;plots!M$5,Colony!$D259&lt;9999999),1,0)</f>
        <v>0</v>
      </c>
      <c r="N245">
        <f ca="1">IF(AND(Colony!$D259&gt;plots!N$5,Colony!$D259&lt;9999999),1,0)</f>
        <v>0</v>
      </c>
      <c r="O245">
        <f ca="1">IF(AND(Colony!$D259&gt;plots!O$5,Colony!$D259&lt;9999999),1,0)</f>
        <v>0</v>
      </c>
      <c r="P245">
        <f ca="1">IF(AND(Colony!$D259&gt;plots!P$5,Colony!$D259&lt;9999999),1,0)</f>
        <v>0</v>
      </c>
      <c r="Q245">
        <f ca="1">IF(AND(Colony!$D259&gt;plots!Q$5,Colony!$D259&lt;9999999),1,0)</f>
        <v>0</v>
      </c>
      <c r="R245">
        <f ca="1">IF(AND(Colony!$D259&gt;plots!R$5,Colony!$D259&lt;9999999),1,0)</f>
        <v>0</v>
      </c>
      <c r="S245">
        <f ca="1">IF(AND(Colony!$D259&gt;plots!S$5,Colony!$D259&lt;9999999),1,0)</f>
        <v>0</v>
      </c>
      <c r="T245">
        <f ca="1">IF(AND(Colony!$D259&gt;plots!T$5,Colony!$D259&lt;9999999),1,0)</f>
        <v>0</v>
      </c>
      <c r="U245">
        <f ca="1">IF(AND(Colony!$D259&gt;plots!U$5,Colony!$D259&lt;9999999),1,0)</f>
        <v>0</v>
      </c>
      <c r="V245">
        <f ca="1">IF(AND(Colony!$D259&gt;plots!V$5,Colony!$D259&lt;9999999),1,0)</f>
        <v>0</v>
      </c>
      <c r="W245">
        <f ca="1">IF(AND(Colony!$D259&gt;plots!W$5,Colony!$D259&lt;9999999),1,0)</f>
        <v>0</v>
      </c>
      <c r="X245">
        <f ca="1">IF(AND(Colony!$D259&gt;plots!X$5,Colony!$D259&lt;9999999),1,0)</f>
        <v>0</v>
      </c>
      <c r="Y245">
        <f ca="1">IF(AND(Colony!$D259&gt;plots!Y$5,Colony!$D259&lt;9999999),1,0)</f>
        <v>0</v>
      </c>
      <c r="Z245">
        <f ca="1">IF(AND(Colony!$D259&gt;plots!Z$5,Colony!$D259&lt;9999999),1,0)</f>
        <v>0</v>
      </c>
      <c r="AA245">
        <f ca="1">IF(AND(Colony!$D259&gt;plots!AA$5,Colony!$D259&lt;9999999),1,0)</f>
        <v>0</v>
      </c>
      <c r="AB245">
        <f ca="1">IF(AND(Colony!$D259&gt;plots!AB$5,Colony!$D259&lt;9999999),1,0)</f>
        <v>0</v>
      </c>
    </row>
    <row r="246" spans="1:28" x14ac:dyDescent="0.25">
      <c r="A246" s="2" t="str">
        <f>Colony!B263</f>
        <v/>
      </c>
      <c r="B246" s="41" t="str">
        <f>IF(ISBLANK(Colony!G263),"",Colony!G263)</f>
        <v/>
      </c>
      <c r="H246">
        <f ca="1">IF(AND(Colony!$D260&gt;plots!H$5,Colony!$D260&lt;9999999),1,0)</f>
        <v>0</v>
      </c>
      <c r="I246">
        <f ca="1">IF(AND(Colony!$D260&gt;plots!I$5,Colony!$D260&lt;9999999),1,0)</f>
        <v>0</v>
      </c>
      <c r="J246">
        <f ca="1">IF(AND(Colony!$D260&gt;plots!J$5,Colony!$D260&lt;9999999),1,0)</f>
        <v>0</v>
      </c>
      <c r="K246">
        <f ca="1">IF(AND(Colony!$D260&gt;plots!K$5,Colony!$D260&lt;9999999),1,0)</f>
        <v>0</v>
      </c>
      <c r="L246">
        <f ca="1">IF(AND(Colony!$D260&gt;plots!L$5,Colony!$D260&lt;9999999),1,0)</f>
        <v>0</v>
      </c>
      <c r="M246">
        <f ca="1">IF(AND(Colony!$D260&gt;plots!M$5,Colony!$D260&lt;9999999),1,0)</f>
        <v>0</v>
      </c>
      <c r="N246">
        <f ca="1">IF(AND(Colony!$D260&gt;plots!N$5,Colony!$D260&lt;9999999),1,0)</f>
        <v>0</v>
      </c>
      <c r="O246">
        <f ca="1">IF(AND(Colony!$D260&gt;plots!O$5,Colony!$D260&lt;9999999),1,0)</f>
        <v>0</v>
      </c>
      <c r="P246">
        <f ca="1">IF(AND(Colony!$D260&gt;plots!P$5,Colony!$D260&lt;9999999),1,0)</f>
        <v>0</v>
      </c>
      <c r="Q246">
        <f ca="1">IF(AND(Colony!$D260&gt;plots!Q$5,Colony!$D260&lt;9999999),1,0)</f>
        <v>0</v>
      </c>
      <c r="R246">
        <f ca="1">IF(AND(Colony!$D260&gt;plots!R$5,Colony!$D260&lt;9999999),1,0)</f>
        <v>0</v>
      </c>
      <c r="S246">
        <f ca="1">IF(AND(Colony!$D260&gt;plots!S$5,Colony!$D260&lt;9999999),1,0)</f>
        <v>0</v>
      </c>
      <c r="T246">
        <f ca="1">IF(AND(Colony!$D260&gt;plots!T$5,Colony!$D260&lt;9999999),1,0)</f>
        <v>0</v>
      </c>
      <c r="U246">
        <f ca="1">IF(AND(Colony!$D260&gt;plots!U$5,Colony!$D260&lt;9999999),1,0)</f>
        <v>0</v>
      </c>
      <c r="V246">
        <f ca="1">IF(AND(Colony!$D260&gt;plots!V$5,Colony!$D260&lt;9999999),1,0)</f>
        <v>0</v>
      </c>
      <c r="W246">
        <f ca="1">IF(AND(Colony!$D260&gt;plots!W$5,Colony!$D260&lt;9999999),1,0)</f>
        <v>0</v>
      </c>
      <c r="X246">
        <f ca="1">IF(AND(Colony!$D260&gt;plots!X$5,Colony!$D260&lt;9999999),1,0)</f>
        <v>0</v>
      </c>
      <c r="Y246">
        <f ca="1">IF(AND(Colony!$D260&gt;plots!Y$5,Colony!$D260&lt;9999999),1,0)</f>
        <v>0</v>
      </c>
      <c r="Z246">
        <f ca="1">IF(AND(Colony!$D260&gt;plots!Z$5,Colony!$D260&lt;9999999),1,0)</f>
        <v>0</v>
      </c>
      <c r="AA246">
        <f ca="1">IF(AND(Colony!$D260&gt;plots!AA$5,Colony!$D260&lt;9999999),1,0)</f>
        <v>0</v>
      </c>
      <c r="AB246">
        <f ca="1">IF(AND(Colony!$D260&gt;plots!AB$5,Colony!$D260&lt;9999999),1,0)</f>
        <v>0</v>
      </c>
    </row>
    <row r="247" spans="1:28" x14ac:dyDescent="0.25">
      <c r="A247" s="2" t="str">
        <f>Colony!B264</f>
        <v/>
      </c>
      <c r="B247" s="41" t="str">
        <f>IF(ISBLANK(Colony!G264),"",Colony!G264)</f>
        <v/>
      </c>
      <c r="H247">
        <f ca="1">IF(AND(Colony!$D261&gt;plots!H$5,Colony!$D261&lt;9999999),1,0)</f>
        <v>0</v>
      </c>
      <c r="I247">
        <f ca="1">IF(AND(Colony!$D261&gt;plots!I$5,Colony!$D261&lt;9999999),1,0)</f>
        <v>0</v>
      </c>
      <c r="J247">
        <f ca="1">IF(AND(Colony!$D261&gt;plots!J$5,Colony!$D261&lt;9999999),1,0)</f>
        <v>0</v>
      </c>
      <c r="K247">
        <f ca="1">IF(AND(Colony!$D261&gt;plots!K$5,Colony!$D261&lt;9999999),1,0)</f>
        <v>0</v>
      </c>
      <c r="L247">
        <f ca="1">IF(AND(Colony!$D261&gt;plots!L$5,Colony!$D261&lt;9999999),1,0)</f>
        <v>0</v>
      </c>
      <c r="M247">
        <f ca="1">IF(AND(Colony!$D261&gt;plots!M$5,Colony!$D261&lt;9999999),1,0)</f>
        <v>0</v>
      </c>
      <c r="N247">
        <f ca="1">IF(AND(Colony!$D261&gt;plots!N$5,Colony!$D261&lt;9999999),1,0)</f>
        <v>0</v>
      </c>
      <c r="O247">
        <f ca="1">IF(AND(Colony!$D261&gt;plots!O$5,Colony!$D261&lt;9999999),1,0)</f>
        <v>0</v>
      </c>
      <c r="P247">
        <f ca="1">IF(AND(Colony!$D261&gt;plots!P$5,Colony!$D261&lt;9999999),1,0)</f>
        <v>0</v>
      </c>
      <c r="Q247">
        <f ca="1">IF(AND(Colony!$D261&gt;plots!Q$5,Colony!$D261&lt;9999999),1,0)</f>
        <v>0</v>
      </c>
      <c r="R247">
        <f ca="1">IF(AND(Colony!$D261&gt;plots!R$5,Colony!$D261&lt;9999999),1,0)</f>
        <v>0</v>
      </c>
      <c r="S247">
        <f ca="1">IF(AND(Colony!$D261&gt;plots!S$5,Colony!$D261&lt;9999999),1,0)</f>
        <v>0</v>
      </c>
      <c r="T247">
        <f ca="1">IF(AND(Colony!$D261&gt;plots!T$5,Colony!$D261&lt;9999999),1,0)</f>
        <v>0</v>
      </c>
      <c r="U247">
        <f ca="1">IF(AND(Colony!$D261&gt;plots!U$5,Colony!$D261&lt;9999999),1,0)</f>
        <v>0</v>
      </c>
      <c r="V247">
        <f ca="1">IF(AND(Colony!$D261&gt;plots!V$5,Colony!$D261&lt;9999999),1,0)</f>
        <v>0</v>
      </c>
      <c r="W247">
        <f ca="1">IF(AND(Colony!$D261&gt;plots!W$5,Colony!$D261&lt;9999999),1,0)</f>
        <v>0</v>
      </c>
      <c r="X247">
        <f ca="1">IF(AND(Colony!$D261&gt;plots!X$5,Colony!$D261&lt;9999999),1,0)</f>
        <v>0</v>
      </c>
      <c r="Y247">
        <f ca="1">IF(AND(Colony!$D261&gt;plots!Y$5,Colony!$D261&lt;9999999),1,0)</f>
        <v>0</v>
      </c>
      <c r="Z247">
        <f ca="1">IF(AND(Colony!$D261&gt;plots!Z$5,Colony!$D261&lt;9999999),1,0)</f>
        <v>0</v>
      </c>
      <c r="AA247">
        <f ca="1">IF(AND(Colony!$D261&gt;plots!AA$5,Colony!$D261&lt;9999999),1,0)</f>
        <v>0</v>
      </c>
      <c r="AB247">
        <f ca="1">IF(AND(Colony!$D261&gt;plots!AB$5,Colony!$D261&lt;9999999),1,0)</f>
        <v>0</v>
      </c>
    </row>
    <row r="248" spans="1:28" x14ac:dyDescent="0.25">
      <c r="A248" s="2" t="str">
        <f>Colony!B265</f>
        <v/>
      </c>
      <c r="B248" s="41" t="str">
        <f>IF(ISBLANK(Colony!G265),"",Colony!G265)</f>
        <v/>
      </c>
      <c r="H248">
        <f ca="1">IF(AND(Colony!$D262&gt;plots!H$5,Colony!$D262&lt;9999999),1,0)</f>
        <v>0</v>
      </c>
      <c r="I248">
        <f ca="1">IF(AND(Colony!$D262&gt;plots!I$5,Colony!$D262&lt;9999999),1,0)</f>
        <v>0</v>
      </c>
      <c r="J248">
        <f ca="1">IF(AND(Colony!$D262&gt;plots!J$5,Colony!$D262&lt;9999999),1,0)</f>
        <v>0</v>
      </c>
      <c r="K248">
        <f ca="1">IF(AND(Colony!$D262&gt;plots!K$5,Colony!$D262&lt;9999999),1,0)</f>
        <v>0</v>
      </c>
      <c r="L248">
        <f ca="1">IF(AND(Colony!$D262&gt;plots!L$5,Colony!$D262&lt;9999999),1,0)</f>
        <v>0</v>
      </c>
      <c r="M248">
        <f ca="1">IF(AND(Colony!$D262&gt;plots!M$5,Colony!$D262&lt;9999999),1,0)</f>
        <v>0</v>
      </c>
      <c r="N248">
        <f ca="1">IF(AND(Colony!$D262&gt;plots!N$5,Colony!$D262&lt;9999999),1,0)</f>
        <v>0</v>
      </c>
      <c r="O248">
        <f ca="1">IF(AND(Colony!$D262&gt;plots!O$5,Colony!$D262&lt;9999999),1,0)</f>
        <v>0</v>
      </c>
      <c r="P248">
        <f ca="1">IF(AND(Colony!$D262&gt;plots!P$5,Colony!$D262&lt;9999999),1,0)</f>
        <v>0</v>
      </c>
      <c r="Q248">
        <f ca="1">IF(AND(Colony!$D262&gt;plots!Q$5,Colony!$D262&lt;9999999),1,0)</f>
        <v>0</v>
      </c>
      <c r="R248">
        <f ca="1">IF(AND(Colony!$D262&gt;plots!R$5,Colony!$D262&lt;9999999),1,0)</f>
        <v>0</v>
      </c>
      <c r="S248">
        <f ca="1">IF(AND(Colony!$D262&gt;plots!S$5,Colony!$D262&lt;9999999),1,0)</f>
        <v>0</v>
      </c>
      <c r="T248">
        <f ca="1">IF(AND(Colony!$D262&gt;plots!T$5,Colony!$D262&lt;9999999),1,0)</f>
        <v>0</v>
      </c>
      <c r="U248">
        <f ca="1">IF(AND(Colony!$D262&gt;plots!U$5,Colony!$D262&lt;9999999),1,0)</f>
        <v>0</v>
      </c>
      <c r="V248">
        <f ca="1">IF(AND(Colony!$D262&gt;plots!V$5,Colony!$D262&lt;9999999),1,0)</f>
        <v>0</v>
      </c>
      <c r="W248">
        <f ca="1">IF(AND(Colony!$D262&gt;plots!W$5,Colony!$D262&lt;9999999),1,0)</f>
        <v>0</v>
      </c>
      <c r="X248">
        <f ca="1">IF(AND(Colony!$D262&gt;plots!X$5,Colony!$D262&lt;9999999),1,0)</f>
        <v>0</v>
      </c>
      <c r="Y248">
        <f ca="1">IF(AND(Colony!$D262&gt;plots!Y$5,Colony!$D262&lt;9999999),1,0)</f>
        <v>0</v>
      </c>
      <c r="Z248">
        <f ca="1">IF(AND(Colony!$D262&gt;plots!Z$5,Colony!$D262&lt;9999999),1,0)</f>
        <v>0</v>
      </c>
      <c r="AA248">
        <f ca="1">IF(AND(Colony!$D262&gt;plots!AA$5,Colony!$D262&lt;9999999),1,0)</f>
        <v>0</v>
      </c>
      <c r="AB248">
        <f ca="1">IF(AND(Colony!$D262&gt;plots!AB$5,Colony!$D262&lt;9999999),1,0)</f>
        <v>0</v>
      </c>
    </row>
    <row r="249" spans="1:28" x14ac:dyDescent="0.25">
      <c r="A249" s="2" t="str">
        <f>Colony!B266</f>
        <v/>
      </c>
      <c r="B249" s="41" t="str">
        <f>IF(ISBLANK(Colony!G266),"",Colony!G266)</f>
        <v/>
      </c>
      <c r="H249">
        <f ca="1">IF(AND(Colony!$D263&gt;plots!H$5,Colony!$D263&lt;9999999),1,0)</f>
        <v>0</v>
      </c>
      <c r="I249">
        <f ca="1">IF(AND(Colony!$D263&gt;plots!I$5,Colony!$D263&lt;9999999),1,0)</f>
        <v>0</v>
      </c>
      <c r="J249">
        <f ca="1">IF(AND(Colony!$D263&gt;plots!J$5,Colony!$D263&lt;9999999),1,0)</f>
        <v>0</v>
      </c>
      <c r="K249">
        <f ca="1">IF(AND(Colony!$D263&gt;plots!K$5,Colony!$D263&lt;9999999),1,0)</f>
        <v>0</v>
      </c>
      <c r="L249">
        <f ca="1">IF(AND(Colony!$D263&gt;plots!L$5,Colony!$D263&lt;9999999),1,0)</f>
        <v>0</v>
      </c>
      <c r="M249">
        <f ca="1">IF(AND(Colony!$D263&gt;plots!M$5,Colony!$D263&lt;9999999),1,0)</f>
        <v>0</v>
      </c>
      <c r="N249">
        <f ca="1">IF(AND(Colony!$D263&gt;plots!N$5,Colony!$D263&lt;9999999),1,0)</f>
        <v>0</v>
      </c>
      <c r="O249">
        <f ca="1">IF(AND(Colony!$D263&gt;plots!O$5,Colony!$D263&lt;9999999),1,0)</f>
        <v>0</v>
      </c>
      <c r="P249">
        <f ca="1">IF(AND(Colony!$D263&gt;plots!P$5,Colony!$D263&lt;9999999),1,0)</f>
        <v>0</v>
      </c>
      <c r="Q249">
        <f ca="1">IF(AND(Colony!$D263&gt;plots!Q$5,Colony!$D263&lt;9999999),1,0)</f>
        <v>0</v>
      </c>
      <c r="R249">
        <f ca="1">IF(AND(Colony!$D263&gt;plots!R$5,Colony!$D263&lt;9999999),1,0)</f>
        <v>0</v>
      </c>
      <c r="S249">
        <f ca="1">IF(AND(Colony!$D263&gt;plots!S$5,Colony!$D263&lt;9999999),1,0)</f>
        <v>0</v>
      </c>
      <c r="T249">
        <f ca="1">IF(AND(Colony!$D263&gt;plots!T$5,Colony!$D263&lt;9999999),1,0)</f>
        <v>0</v>
      </c>
      <c r="U249">
        <f ca="1">IF(AND(Colony!$D263&gt;plots!U$5,Colony!$D263&lt;9999999),1,0)</f>
        <v>0</v>
      </c>
      <c r="V249">
        <f ca="1">IF(AND(Colony!$D263&gt;plots!V$5,Colony!$D263&lt;9999999),1,0)</f>
        <v>0</v>
      </c>
      <c r="W249">
        <f ca="1">IF(AND(Colony!$D263&gt;plots!W$5,Colony!$D263&lt;9999999),1,0)</f>
        <v>0</v>
      </c>
      <c r="X249">
        <f ca="1">IF(AND(Colony!$D263&gt;plots!X$5,Colony!$D263&lt;9999999),1,0)</f>
        <v>0</v>
      </c>
      <c r="Y249">
        <f ca="1">IF(AND(Colony!$D263&gt;plots!Y$5,Colony!$D263&lt;9999999),1,0)</f>
        <v>0</v>
      </c>
      <c r="Z249">
        <f ca="1">IF(AND(Colony!$D263&gt;plots!Z$5,Colony!$D263&lt;9999999),1,0)</f>
        <v>0</v>
      </c>
      <c r="AA249">
        <f ca="1">IF(AND(Colony!$D263&gt;plots!AA$5,Colony!$D263&lt;9999999),1,0)</f>
        <v>0</v>
      </c>
      <c r="AB249">
        <f ca="1">IF(AND(Colony!$D263&gt;plots!AB$5,Colony!$D263&lt;9999999),1,0)</f>
        <v>0</v>
      </c>
    </row>
    <row r="250" spans="1:28" x14ac:dyDescent="0.25">
      <c r="A250" s="2" t="str">
        <f>Colony!B267</f>
        <v/>
      </c>
      <c r="B250" s="41" t="str">
        <f>IF(ISBLANK(Colony!G267),"",Colony!G267)</f>
        <v/>
      </c>
      <c r="H250">
        <f ca="1">IF(AND(Colony!$D264&gt;plots!H$5,Colony!$D264&lt;9999999),1,0)</f>
        <v>0</v>
      </c>
      <c r="I250">
        <f ca="1">IF(AND(Colony!$D264&gt;plots!I$5,Colony!$D264&lt;9999999),1,0)</f>
        <v>0</v>
      </c>
      <c r="J250">
        <f ca="1">IF(AND(Colony!$D264&gt;plots!J$5,Colony!$D264&lt;9999999),1,0)</f>
        <v>0</v>
      </c>
      <c r="K250">
        <f ca="1">IF(AND(Colony!$D264&gt;plots!K$5,Colony!$D264&lt;9999999),1,0)</f>
        <v>0</v>
      </c>
      <c r="L250">
        <f ca="1">IF(AND(Colony!$D264&gt;plots!L$5,Colony!$D264&lt;9999999),1,0)</f>
        <v>0</v>
      </c>
      <c r="M250">
        <f ca="1">IF(AND(Colony!$D264&gt;plots!M$5,Colony!$D264&lt;9999999),1,0)</f>
        <v>0</v>
      </c>
      <c r="N250">
        <f ca="1">IF(AND(Colony!$D264&gt;plots!N$5,Colony!$D264&lt;9999999),1,0)</f>
        <v>0</v>
      </c>
      <c r="O250">
        <f ca="1">IF(AND(Colony!$D264&gt;plots!O$5,Colony!$D264&lt;9999999),1,0)</f>
        <v>0</v>
      </c>
      <c r="P250">
        <f ca="1">IF(AND(Colony!$D264&gt;plots!P$5,Colony!$D264&lt;9999999),1,0)</f>
        <v>0</v>
      </c>
      <c r="Q250">
        <f ca="1">IF(AND(Colony!$D264&gt;plots!Q$5,Colony!$D264&lt;9999999),1,0)</f>
        <v>0</v>
      </c>
      <c r="R250">
        <f ca="1">IF(AND(Colony!$D264&gt;plots!R$5,Colony!$D264&lt;9999999),1,0)</f>
        <v>0</v>
      </c>
      <c r="S250">
        <f ca="1">IF(AND(Colony!$D264&gt;plots!S$5,Colony!$D264&lt;9999999),1,0)</f>
        <v>0</v>
      </c>
      <c r="T250">
        <f ca="1">IF(AND(Colony!$D264&gt;plots!T$5,Colony!$D264&lt;9999999),1,0)</f>
        <v>0</v>
      </c>
      <c r="U250">
        <f ca="1">IF(AND(Colony!$D264&gt;plots!U$5,Colony!$D264&lt;9999999),1,0)</f>
        <v>0</v>
      </c>
      <c r="V250">
        <f ca="1">IF(AND(Colony!$D264&gt;plots!V$5,Colony!$D264&lt;9999999),1,0)</f>
        <v>0</v>
      </c>
      <c r="W250">
        <f ca="1">IF(AND(Colony!$D264&gt;plots!W$5,Colony!$D264&lt;9999999),1,0)</f>
        <v>0</v>
      </c>
      <c r="X250">
        <f ca="1">IF(AND(Colony!$D264&gt;plots!X$5,Colony!$D264&lt;9999999),1,0)</f>
        <v>0</v>
      </c>
      <c r="Y250">
        <f ca="1">IF(AND(Colony!$D264&gt;plots!Y$5,Colony!$D264&lt;9999999),1,0)</f>
        <v>0</v>
      </c>
      <c r="Z250">
        <f ca="1">IF(AND(Colony!$D264&gt;plots!Z$5,Colony!$D264&lt;9999999),1,0)</f>
        <v>0</v>
      </c>
      <c r="AA250">
        <f ca="1">IF(AND(Colony!$D264&gt;plots!AA$5,Colony!$D264&lt;9999999),1,0)</f>
        <v>0</v>
      </c>
      <c r="AB250">
        <f ca="1">IF(AND(Colony!$D264&gt;plots!AB$5,Colony!$D264&lt;9999999),1,0)</f>
        <v>0</v>
      </c>
    </row>
    <row r="251" spans="1:28" x14ac:dyDescent="0.25">
      <c r="A251" s="2" t="str">
        <f>Colony!B268</f>
        <v/>
      </c>
      <c r="B251" s="41" t="str">
        <f>IF(ISBLANK(Colony!G268),"",Colony!G268)</f>
        <v/>
      </c>
      <c r="H251">
        <f ca="1">IF(AND(Colony!$D265&gt;plots!H$5,Colony!$D265&lt;9999999),1,0)</f>
        <v>0</v>
      </c>
      <c r="I251">
        <f ca="1">IF(AND(Colony!$D265&gt;plots!I$5,Colony!$D265&lt;9999999),1,0)</f>
        <v>0</v>
      </c>
      <c r="J251">
        <f ca="1">IF(AND(Colony!$D265&gt;plots!J$5,Colony!$D265&lt;9999999),1,0)</f>
        <v>0</v>
      </c>
      <c r="K251">
        <f ca="1">IF(AND(Colony!$D265&gt;plots!K$5,Colony!$D265&lt;9999999),1,0)</f>
        <v>0</v>
      </c>
      <c r="L251">
        <f ca="1">IF(AND(Colony!$D265&gt;plots!L$5,Colony!$D265&lt;9999999),1,0)</f>
        <v>0</v>
      </c>
      <c r="M251">
        <f ca="1">IF(AND(Colony!$D265&gt;plots!M$5,Colony!$D265&lt;9999999),1,0)</f>
        <v>0</v>
      </c>
      <c r="N251">
        <f ca="1">IF(AND(Colony!$D265&gt;plots!N$5,Colony!$D265&lt;9999999),1,0)</f>
        <v>0</v>
      </c>
      <c r="O251">
        <f ca="1">IF(AND(Colony!$D265&gt;plots!O$5,Colony!$D265&lt;9999999),1,0)</f>
        <v>0</v>
      </c>
      <c r="P251">
        <f ca="1">IF(AND(Colony!$D265&gt;plots!P$5,Colony!$D265&lt;9999999),1,0)</f>
        <v>0</v>
      </c>
      <c r="Q251">
        <f ca="1">IF(AND(Colony!$D265&gt;plots!Q$5,Colony!$D265&lt;9999999),1,0)</f>
        <v>0</v>
      </c>
      <c r="R251">
        <f ca="1">IF(AND(Colony!$D265&gt;plots!R$5,Colony!$D265&lt;9999999),1,0)</f>
        <v>0</v>
      </c>
      <c r="S251">
        <f ca="1">IF(AND(Colony!$D265&gt;plots!S$5,Colony!$D265&lt;9999999),1,0)</f>
        <v>0</v>
      </c>
      <c r="T251">
        <f ca="1">IF(AND(Colony!$D265&gt;plots!T$5,Colony!$D265&lt;9999999),1,0)</f>
        <v>0</v>
      </c>
      <c r="U251">
        <f ca="1">IF(AND(Colony!$D265&gt;plots!U$5,Colony!$D265&lt;9999999),1,0)</f>
        <v>0</v>
      </c>
      <c r="V251">
        <f ca="1">IF(AND(Colony!$D265&gt;plots!V$5,Colony!$D265&lt;9999999),1,0)</f>
        <v>0</v>
      </c>
      <c r="W251">
        <f ca="1">IF(AND(Colony!$D265&gt;plots!W$5,Colony!$D265&lt;9999999),1,0)</f>
        <v>0</v>
      </c>
      <c r="X251">
        <f ca="1">IF(AND(Colony!$D265&gt;plots!X$5,Colony!$D265&lt;9999999),1,0)</f>
        <v>0</v>
      </c>
      <c r="Y251">
        <f ca="1">IF(AND(Colony!$D265&gt;plots!Y$5,Colony!$D265&lt;9999999),1,0)</f>
        <v>0</v>
      </c>
      <c r="Z251">
        <f ca="1">IF(AND(Colony!$D265&gt;plots!Z$5,Colony!$D265&lt;9999999),1,0)</f>
        <v>0</v>
      </c>
      <c r="AA251">
        <f ca="1">IF(AND(Colony!$D265&gt;plots!AA$5,Colony!$D265&lt;9999999),1,0)</f>
        <v>0</v>
      </c>
      <c r="AB251">
        <f ca="1">IF(AND(Colony!$D265&gt;plots!AB$5,Colony!$D265&lt;9999999),1,0)</f>
        <v>0</v>
      </c>
    </row>
    <row r="252" spans="1:28" x14ac:dyDescent="0.25">
      <c r="A252" s="2" t="str">
        <f>Colony!B269</f>
        <v/>
      </c>
      <c r="B252" s="41" t="str">
        <f>IF(ISBLANK(Colony!G269),"",Colony!G269)</f>
        <v/>
      </c>
      <c r="H252">
        <f ca="1">IF(AND(Colony!$D266&gt;plots!H$5,Colony!$D266&lt;9999999),1,0)</f>
        <v>0</v>
      </c>
      <c r="I252">
        <f ca="1">IF(AND(Colony!$D266&gt;plots!I$5,Colony!$D266&lt;9999999),1,0)</f>
        <v>0</v>
      </c>
      <c r="J252">
        <f ca="1">IF(AND(Colony!$D266&gt;plots!J$5,Colony!$D266&lt;9999999),1,0)</f>
        <v>0</v>
      </c>
      <c r="K252">
        <f ca="1">IF(AND(Colony!$D266&gt;plots!K$5,Colony!$D266&lt;9999999),1,0)</f>
        <v>0</v>
      </c>
      <c r="L252">
        <f ca="1">IF(AND(Colony!$D266&gt;plots!L$5,Colony!$D266&lt;9999999),1,0)</f>
        <v>0</v>
      </c>
      <c r="M252">
        <f ca="1">IF(AND(Colony!$D266&gt;plots!M$5,Colony!$D266&lt;9999999),1,0)</f>
        <v>0</v>
      </c>
      <c r="N252">
        <f ca="1">IF(AND(Colony!$D266&gt;plots!N$5,Colony!$D266&lt;9999999),1,0)</f>
        <v>0</v>
      </c>
      <c r="O252">
        <f ca="1">IF(AND(Colony!$D266&gt;plots!O$5,Colony!$D266&lt;9999999),1,0)</f>
        <v>0</v>
      </c>
      <c r="P252">
        <f ca="1">IF(AND(Colony!$D266&gt;plots!P$5,Colony!$D266&lt;9999999),1,0)</f>
        <v>0</v>
      </c>
      <c r="Q252">
        <f ca="1">IF(AND(Colony!$D266&gt;plots!Q$5,Colony!$D266&lt;9999999),1,0)</f>
        <v>0</v>
      </c>
      <c r="R252">
        <f ca="1">IF(AND(Colony!$D266&gt;plots!R$5,Colony!$D266&lt;9999999),1,0)</f>
        <v>0</v>
      </c>
      <c r="S252">
        <f ca="1">IF(AND(Colony!$D266&gt;plots!S$5,Colony!$D266&lt;9999999),1,0)</f>
        <v>0</v>
      </c>
      <c r="T252">
        <f ca="1">IF(AND(Colony!$D266&gt;plots!T$5,Colony!$D266&lt;9999999),1,0)</f>
        <v>0</v>
      </c>
      <c r="U252">
        <f ca="1">IF(AND(Colony!$D266&gt;plots!U$5,Colony!$D266&lt;9999999),1,0)</f>
        <v>0</v>
      </c>
      <c r="V252">
        <f ca="1">IF(AND(Colony!$D266&gt;plots!V$5,Colony!$D266&lt;9999999),1,0)</f>
        <v>0</v>
      </c>
      <c r="W252">
        <f ca="1">IF(AND(Colony!$D266&gt;plots!W$5,Colony!$D266&lt;9999999),1,0)</f>
        <v>0</v>
      </c>
      <c r="X252">
        <f ca="1">IF(AND(Colony!$D266&gt;plots!X$5,Colony!$D266&lt;9999999),1,0)</f>
        <v>0</v>
      </c>
      <c r="Y252">
        <f ca="1">IF(AND(Colony!$D266&gt;plots!Y$5,Colony!$D266&lt;9999999),1,0)</f>
        <v>0</v>
      </c>
      <c r="Z252">
        <f ca="1">IF(AND(Colony!$D266&gt;plots!Z$5,Colony!$D266&lt;9999999),1,0)</f>
        <v>0</v>
      </c>
      <c r="AA252">
        <f ca="1">IF(AND(Colony!$D266&gt;plots!AA$5,Colony!$D266&lt;9999999),1,0)</f>
        <v>0</v>
      </c>
      <c r="AB252">
        <f ca="1">IF(AND(Colony!$D266&gt;plots!AB$5,Colony!$D266&lt;9999999),1,0)</f>
        <v>0</v>
      </c>
    </row>
    <row r="253" spans="1:28" x14ac:dyDescent="0.25">
      <c r="A253" s="2" t="str">
        <f>Colony!B270</f>
        <v/>
      </c>
      <c r="B253" s="41" t="str">
        <f>IF(ISBLANK(Colony!G270),"",Colony!G270)</f>
        <v/>
      </c>
      <c r="H253">
        <f ca="1">IF(AND(Colony!$D267&gt;plots!H$5,Colony!$D267&lt;9999999),1,0)</f>
        <v>0</v>
      </c>
      <c r="I253">
        <f ca="1">IF(AND(Colony!$D267&gt;plots!I$5,Colony!$D267&lt;9999999),1,0)</f>
        <v>0</v>
      </c>
      <c r="J253">
        <f ca="1">IF(AND(Colony!$D267&gt;plots!J$5,Colony!$D267&lt;9999999),1,0)</f>
        <v>0</v>
      </c>
      <c r="K253">
        <f ca="1">IF(AND(Colony!$D267&gt;plots!K$5,Colony!$D267&lt;9999999),1,0)</f>
        <v>0</v>
      </c>
      <c r="L253">
        <f ca="1">IF(AND(Colony!$D267&gt;plots!L$5,Colony!$D267&lt;9999999),1,0)</f>
        <v>0</v>
      </c>
      <c r="M253">
        <f ca="1">IF(AND(Colony!$D267&gt;plots!M$5,Colony!$D267&lt;9999999),1,0)</f>
        <v>0</v>
      </c>
      <c r="N253">
        <f ca="1">IF(AND(Colony!$D267&gt;plots!N$5,Colony!$D267&lt;9999999),1,0)</f>
        <v>0</v>
      </c>
      <c r="O253">
        <f ca="1">IF(AND(Colony!$D267&gt;plots!O$5,Colony!$D267&lt;9999999),1,0)</f>
        <v>0</v>
      </c>
      <c r="P253">
        <f ca="1">IF(AND(Colony!$D267&gt;plots!P$5,Colony!$D267&lt;9999999),1,0)</f>
        <v>0</v>
      </c>
      <c r="Q253">
        <f ca="1">IF(AND(Colony!$D267&gt;plots!Q$5,Colony!$D267&lt;9999999),1,0)</f>
        <v>0</v>
      </c>
      <c r="R253">
        <f ca="1">IF(AND(Colony!$D267&gt;plots!R$5,Colony!$D267&lt;9999999),1,0)</f>
        <v>0</v>
      </c>
      <c r="S253">
        <f ca="1">IF(AND(Colony!$D267&gt;plots!S$5,Colony!$D267&lt;9999999),1,0)</f>
        <v>0</v>
      </c>
      <c r="T253">
        <f ca="1">IF(AND(Colony!$D267&gt;plots!T$5,Colony!$D267&lt;9999999),1,0)</f>
        <v>0</v>
      </c>
      <c r="U253">
        <f ca="1">IF(AND(Colony!$D267&gt;plots!U$5,Colony!$D267&lt;9999999),1,0)</f>
        <v>0</v>
      </c>
      <c r="V253">
        <f ca="1">IF(AND(Colony!$D267&gt;plots!V$5,Colony!$D267&lt;9999999),1,0)</f>
        <v>0</v>
      </c>
      <c r="W253">
        <f ca="1">IF(AND(Colony!$D267&gt;plots!W$5,Colony!$D267&lt;9999999),1,0)</f>
        <v>0</v>
      </c>
      <c r="X253">
        <f ca="1">IF(AND(Colony!$D267&gt;plots!X$5,Colony!$D267&lt;9999999),1,0)</f>
        <v>0</v>
      </c>
      <c r="Y253">
        <f ca="1">IF(AND(Colony!$D267&gt;plots!Y$5,Colony!$D267&lt;9999999),1,0)</f>
        <v>0</v>
      </c>
      <c r="Z253">
        <f ca="1">IF(AND(Colony!$D267&gt;plots!Z$5,Colony!$D267&lt;9999999),1,0)</f>
        <v>0</v>
      </c>
      <c r="AA253">
        <f ca="1">IF(AND(Colony!$D267&gt;plots!AA$5,Colony!$D267&lt;9999999),1,0)</f>
        <v>0</v>
      </c>
      <c r="AB253">
        <f ca="1">IF(AND(Colony!$D267&gt;plots!AB$5,Colony!$D267&lt;9999999),1,0)</f>
        <v>0</v>
      </c>
    </row>
    <row r="254" spans="1:28" x14ac:dyDescent="0.25">
      <c r="A254" s="2" t="str">
        <f>Colony!B271</f>
        <v/>
      </c>
      <c r="B254" s="41" t="str">
        <f>IF(ISBLANK(Colony!G271),"",Colony!G271)</f>
        <v/>
      </c>
      <c r="H254">
        <f ca="1">IF(AND(Colony!$D268&gt;plots!H$5,Colony!$D268&lt;9999999),1,0)</f>
        <v>0</v>
      </c>
      <c r="I254">
        <f ca="1">IF(AND(Colony!$D268&gt;plots!I$5,Colony!$D268&lt;9999999),1,0)</f>
        <v>0</v>
      </c>
      <c r="J254">
        <f ca="1">IF(AND(Colony!$D268&gt;plots!J$5,Colony!$D268&lt;9999999),1,0)</f>
        <v>0</v>
      </c>
      <c r="K254">
        <f ca="1">IF(AND(Colony!$D268&gt;plots!K$5,Colony!$D268&lt;9999999),1,0)</f>
        <v>0</v>
      </c>
      <c r="L254">
        <f ca="1">IF(AND(Colony!$D268&gt;plots!L$5,Colony!$D268&lt;9999999),1,0)</f>
        <v>0</v>
      </c>
      <c r="M254">
        <f ca="1">IF(AND(Colony!$D268&gt;plots!M$5,Colony!$D268&lt;9999999),1,0)</f>
        <v>0</v>
      </c>
      <c r="N254">
        <f ca="1">IF(AND(Colony!$D268&gt;plots!N$5,Colony!$D268&lt;9999999),1,0)</f>
        <v>0</v>
      </c>
      <c r="O254">
        <f ca="1">IF(AND(Colony!$D268&gt;plots!O$5,Colony!$D268&lt;9999999),1,0)</f>
        <v>0</v>
      </c>
      <c r="P254">
        <f ca="1">IF(AND(Colony!$D268&gt;plots!P$5,Colony!$D268&lt;9999999),1,0)</f>
        <v>0</v>
      </c>
      <c r="Q254">
        <f ca="1">IF(AND(Colony!$D268&gt;plots!Q$5,Colony!$D268&lt;9999999),1,0)</f>
        <v>0</v>
      </c>
      <c r="R254">
        <f ca="1">IF(AND(Colony!$D268&gt;plots!R$5,Colony!$D268&lt;9999999),1,0)</f>
        <v>0</v>
      </c>
      <c r="S254">
        <f ca="1">IF(AND(Colony!$D268&gt;plots!S$5,Colony!$D268&lt;9999999),1,0)</f>
        <v>0</v>
      </c>
      <c r="T254">
        <f ca="1">IF(AND(Colony!$D268&gt;plots!T$5,Colony!$D268&lt;9999999),1,0)</f>
        <v>0</v>
      </c>
      <c r="U254">
        <f ca="1">IF(AND(Colony!$D268&gt;plots!U$5,Colony!$D268&lt;9999999),1,0)</f>
        <v>0</v>
      </c>
      <c r="V254">
        <f ca="1">IF(AND(Colony!$D268&gt;plots!V$5,Colony!$D268&lt;9999999),1,0)</f>
        <v>0</v>
      </c>
      <c r="W254">
        <f ca="1">IF(AND(Colony!$D268&gt;plots!W$5,Colony!$D268&lt;9999999),1,0)</f>
        <v>0</v>
      </c>
      <c r="X254">
        <f ca="1">IF(AND(Colony!$D268&gt;plots!X$5,Colony!$D268&lt;9999999),1,0)</f>
        <v>0</v>
      </c>
      <c r="Y254">
        <f ca="1">IF(AND(Colony!$D268&gt;plots!Y$5,Colony!$D268&lt;9999999),1,0)</f>
        <v>0</v>
      </c>
      <c r="Z254">
        <f ca="1">IF(AND(Colony!$D268&gt;plots!Z$5,Colony!$D268&lt;9999999),1,0)</f>
        <v>0</v>
      </c>
      <c r="AA254">
        <f ca="1">IF(AND(Colony!$D268&gt;plots!AA$5,Colony!$D268&lt;9999999),1,0)</f>
        <v>0</v>
      </c>
      <c r="AB254">
        <f ca="1">IF(AND(Colony!$D268&gt;plots!AB$5,Colony!$D268&lt;9999999),1,0)</f>
        <v>0</v>
      </c>
    </row>
    <row r="255" spans="1:28" x14ac:dyDescent="0.25">
      <c r="A255" s="2" t="str">
        <f>Colony!B272</f>
        <v/>
      </c>
      <c r="B255" s="41" t="str">
        <f>IF(ISBLANK(Colony!G272),"",Colony!G272)</f>
        <v/>
      </c>
      <c r="H255">
        <f ca="1">IF(AND(Colony!$D269&gt;plots!H$5,Colony!$D269&lt;9999999),1,0)</f>
        <v>0</v>
      </c>
      <c r="I255">
        <f ca="1">IF(AND(Colony!$D269&gt;plots!I$5,Colony!$D269&lt;9999999),1,0)</f>
        <v>0</v>
      </c>
      <c r="J255">
        <f ca="1">IF(AND(Colony!$D269&gt;plots!J$5,Colony!$D269&lt;9999999),1,0)</f>
        <v>0</v>
      </c>
      <c r="K255">
        <f ca="1">IF(AND(Colony!$D269&gt;plots!K$5,Colony!$D269&lt;9999999),1,0)</f>
        <v>0</v>
      </c>
      <c r="L255">
        <f ca="1">IF(AND(Colony!$D269&gt;plots!L$5,Colony!$D269&lt;9999999),1,0)</f>
        <v>0</v>
      </c>
      <c r="M255">
        <f ca="1">IF(AND(Colony!$D269&gt;plots!M$5,Colony!$D269&lt;9999999),1,0)</f>
        <v>0</v>
      </c>
      <c r="N255">
        <f ca="1">IF(AND(Colony!$D269&gt;plots!N$5,Colony!$D269&lt;9999999),1,0)</f>
        <v>0</v>
      </c>
      <c r="O255">
        <f ca="1">IF(AND(Colony!$D269&gt;plots!O$5,Colony!$D269&lt;9999999),1,0)</f>
        <v>0</v>
      </c>
      <c r="P255">
        <f ca="1">IF(AND(Colony!$D269&gt;plots!P$5,Colony!$D269&lt;9999999),1,0)</f>
        <v>0</v>
      </c>
      <c r="Q255">
        <f ca="1">IF(AND(Colony!$D269&gt;plots!Q$5,Colony!$D269&lt;9999999),1,0)</f>
        <v>0</v>
      </c>
      <c r="R255">
        <f ca="1">IF(AND(Colony!$D269&gt;plots!R$5,Colony!$D269&lt;9999999),1,0)</f>
        <v>0</v>
      </c>
      <c r="S255">
        <f ca="1">IF(AND(Colony!$D269&gt;plots!S$5,Colony!$D269&lt;9999999),1,0)</f>
        <v>0</v>
      </c>
      <c r="T255">
        <f ca="1">IF(AND(Colony!$D269&gt;plots!T$5,Colony!$D269&lt;9999999),1,0)</f>
        <v>0</v>
      </c>
      <c r="U255">
        <f ca="1">IF(AND(Colony!$D269&gt;plots!U$5,Colony!$D269&lt;9999999),1,0)</f>
        <v>0</v>
      </c>
      <c r="V255">
        <f ca="1">IF(AND(Colony!$D269&gt;plots!V$5,Colony!$D269&lt;9999999),1,0)</f>
        <v>0</v>
      </c>
      <c r="W255">
        <f ca="1">IF(AND(Colony!$D269&gt;plots!W$5,Colony!$D269&lt;9999999),1,0)</f>
        <v>0</v>
      </c>
      <c r="X255">
        <f ca="1">IF(AND(Colony!$D269&gt;plots!X$5,Colony!$D269&lt;9999999),1,0)</f>
        <v>0</v>
      </c>
      <c r="Y255">
        <f ca="1">IF(AND(Colony!$D269&gt;plots!Y$5,Colony!$D269&lt;9999999),1,0)</f>
        <v>0</v>
      </c>
      <c r="Z255">
        <f ca="1">IF(AND(Colony!$D269&gt;plots!Z$5,Colony!$D269&lt;9999999),1,0)</f>
        <v>0</v>
      </c>
      <c r="AA255">
        <f ca="1">IF(AND(Colony!$D269&gt;plots!AA$5,Colony!$D269&lt;9999999),1,0)</f>
        <v>0</v>
      </c>
      <c r="AB255">
        <f ca="1">IF(AND(Colony!$D269&gt;plots!AB$5,Colony!$D269&lt;9999999),1,0)</f>
        <v>0</v>
      </c>
    </row>
    <row r="256" spans="1:28" x14ac:dyDescent="0.25">
      <c r="A256" s="2" t="str">
        <f>Colony!B273</f>
        <v/>
      </c>
      <c r="B256" s="41" t="str">
        <f>IF(ISBLANK(Colony!G273),"",Colony!G273)</f>
        <v/>
      </c>
      <c r="H256">
        <f ca="1">IF(AND(Colony!$D270&gt;plots!H$5,Colony!$D270&lt;9999999),1,0)</f>
        <v>0</v>
      </c>
      <c r="I256">
        <f ca="1">IF(AND(Colony!$D270&gt;plots!I$5,Colony!$D270&lt;9999999),1,0)</f>
        <v>0</v>
      </c>
      <c r="J256">
        <f ca="1">IF(AND(Colony!$D270&gt;plots!J$5,Colony!$D270&lt;9999999),1,0)</f>
        <v>0</v>
      </c>
      <c r="K256">
        <f ca="1">IF(AND(Colony!$D270&gt;plots!K$5,Colony!$D270&lt;9999999),1,0)</f>
        <v>0</v>
      </c>
      <c r="L256">
        <f ca="1">IF(AND(Colony!$D270&gt;plots!L$5,Colony!$D270&lt;9999999),1,0)</f>
        <v>0</v>
      </c>
      <c r="M256">
        <f ca="1">IF(AND(Colony!$D270&gt;plots!M$5,Colony!$D270&lt;9999999),1,0)</f>
        <v>0</v>
      </c>
      <c r="N256">
        <f ca="1">IF(AND(Colony!$D270&gt;plots!N$5,Colony!$D270&lt;9999999),1,0)</f>
        <v>0</v>
      </c>
      <c r="O256">
        <f ca="1">IF(AND(Colony!$D270&gt;plots!O$5,Colony!$D270&lt;9999999),1,0)</f>
        <v>0</v>
      </c>
      <c r="P256">
        <f ca="1">IF(AND(Colony!$D270&gt;plots!P$5,Colony!$D270&lt;9999999),1,0)</f>
        <v>0</v>
      </c>
      <c r="Q256">
        <f ca="1">IF(AND(Colony!$D270&gt;plots!Q$5,Colony!$D270&lt;9999999),1,0)</f>
        <v>0</v>
      </c>
      <c r="R256">
        <f ca="1">IF(AND(Colony!$D270&gt;plots!R$5,Colony!$D270&lt;9999999),1,0)</f>
        <v>0</v>
      </c>
      <c r="S256">
        <f ca="1">IF(AND(Colony!$D270&gt;plots!S$5,Colony!$D270&lt;9999999),1,0)</f>
        <v>0</v>
      </c>
      <c r="T256">
        <f ca="1">IF(AND(Colony!$D270&gt;plots!T$5,Colony!$D270&lt;9999999),1,0)</f>
        <v>0</v>
      </c>
      <c r="U256">
        <f ca="1">IF(AND(Colony!$D270&gt;plots!U$5,Colony!$D270&lt;9999999),1,0)</f>
        <v>0</v>
      </c>
      <c r="V256">
        <f ca="1">IF(AND(Colony!$D270&gt;plots!V$5,Colony!$D270&lt;9999999),1,0)</f>
        <v>0</v>
      </c>
      <c r="W256">
        <f ca="1">IF(AND(Colony!$D270&gt;plots!W$5,Colony!$D270&lt;9999999),1,0)</f>
        <v>0</v>
      </c>
      <c r="X256">
        <f ca="1">IF(AND(Colony!$D270&gt;plots!X$5,Colony!$D270&lt;9999999),1,0)</f>
        <v>0</v>
      </c>
      <c r="Y256">
        <f ca="1">IF(AND(Colony!$D270&gt;plots!Y$5,Colony!$D270&lt;9999999),1,0)</f>
        <v>0</v>
      </c>
      <c r="Z256">
        <f ca="1">IF(AND(Colony!$D270&gt;plots!Z$5,Colony!$D270&lt;9999999),1,0)</f>
        <v>0</v>
      </c>
      <c r="AA256">
        <f ca="1">IF(AND(Colony!$D270&gt;plots!AA$5,Colony!$D270&lt;9999999),1,0)</f>
        <v>0</v>
      </c>
      <c r="AB256">
        <f ca="1">IF(AND(Colony!$D270&gt;plots!AB$5,Colony!$D270&lt;9999999),1,0)</f>
        <v>0</v>
      </c>
    </row>
    <row r="257" spans="1:28" x14ac:dyDescent="0.25">
      <c r="A257" s="2" t="str">
        <f>Colony!B274</f>
        <v/>
      </c>
      <c r="B257" s="41" t="str">
        <f>IF(ISBLANK(Colony!G274),"",Colony!G274)</f>
        <v/>
      </c>
      <c r="H257">
        <f ca="1">IF(AND(Colony!$D271&gt;plots!H$5,Colony!$D271&lt;9999999),1,0)</f>
        <v>0</v>
      </c>
      <c r="I257">
        <f ca="1">IF(AND(Colony!$D271&gt;plots!I$5,Colony!$D271&lt;9999999),1,0)</f>
        <v>0</v>
      </c>
      <c r="J257">
        <f ca="1">IF(AND(Colony!$D271&gt;plots!J$5,Colony!$D271&lt;9999999),1,0)</f>
        <v>0</v>
      </c>
      <c r="K257">
        <f ca="1">IF(AND(Colony!$D271&gt;plots!K$5,Colony!$D271&lt;9999999),1,0)</f>
        <v>0</v>
      </c>
      <c r="L257">
        <f ca="1">IF(AND(Colony!$D271&gt;plots!L$5,Colony!$D271&lt;9999999),1,0)</f>
        <v>0</v>
      </c>
      <c r="M257">
        <f ca="1">IF(AND(Colony!$D271&gt;plots!M$5,Colony!$D271&lt;9999999),1,0)</f>
        <v>0</v>
      </c>
      <c r="N257">
        <f ca="1">IF(AND(Colony!$D271&gt;plots!N$5,Colony!$D271&lt;9999999),1,0)</f>
        <v>0</v>
      </c>
      <c r="O257">
        <f ca="1">IF(AND(Colony!$D271&gt;plots!O$5,Colony!$D271&lt;9999999),1,0)</f>
        <v>0</v>
      </c>
      <c r="P257">
        <f ca="1">IF(AND(Colony!$D271&gt;plots!P$5,Colony!$D271&lt;9999999),1,0)</f>
        <v>0</v>
      </c>
      <c r="Q257">
        <f ca="1">IF(AND(Colony!$D271&gt;plots!Q$5,Colony!$D271&lt;9999999),1,0)</f>
        <v>0</v>
      </c>
      <c r="R257">
        <f ca="1">IF(AND(Colony!$D271&gt;plots!R$5,Colony!$D271&lt;9999999),1,0)</f>
        <v>0</v>
      </c>
      <c r="S257">
        <f ca="1">IF(AND(Colony!$D271&gt;plots!S$5,Colony!$D271&lt;9999999),1,0)</f>
        <v>0</v>
      </c>
      <c r="T257">
        <f ca="1">IF(AND(Colony!$D271&gt;plots!T$5,Colony!$D271&lt;9999999),1,0)</f>
        <v>0</v>
      </c>
      <c r="U257">
        <f ca="1">IF(AND(Colony!$D271&gt;plots!U$5,Colony!$D271&lt;9999999),1,0)</f>
        <v>0</v>
      </c>
      <c r="V257">
        <f ca="1">IF(AND(Colony!$D271&gt;plots!V$5,Colony!$D271&lt;9999999),1,0)</f>
        <v>0</v>
      </c>
      <c r="W257">
        <f ca="1">IF(AND(Colony!$D271&gt;plots!W$5,Colony!$D271&lt;9999999),1,0)</f>
        <v>0</v>
      </c>
      <c r="X257">
        <f ca="1">IF(AND(Colony!$D271&gt;plots!X$5,Colony!$D271&lt;9999999),1,0)</f>
        <v>0</v>
      </c>
      <c r="Y257">
        <f ca="1">IF(AND(Colony!$D271&gt;plots!Y$5,Colony!$D271&lt;9999999),1,0)</f>
        <v>0</v>
      </c>
      <c r="Z257">
        <f ca="1">IF(AND(Colony!$D271&gt;plots!Z$5,Colony!$D271&lt;9999999),1,0)</f>
        <v>0</v>
      </c>
      <c r="AA257">
        <f ca="1">IF(AND(Colony!$D271&gt;plots!AA$5,Colony!$D271&lt;9999999),1,0)</f>
        <v>0</v>
      </c>
      <c r="AB257">
        <f ca="1">IF(AND(Colony!$D271&gt;plots!AB$5,Colony!$D271&lt;9999999),1,0)</f>
        <v>0</v>
      </c>
    </row>
    <row r="258" spans="1:28" x14ac:dyDescent="0.25">
      <c r="A258" s="2" t="str">
        <f>Colony!B275</f>
        <v/>
      </c>
      <c r="B258" s="41" t="str">
        <f>IF(ISBLANK(Colony!G275),"",Colony!G275)</f>
        <v/>
      </c>
      <c r="H258">
        <f ca="1">IF(AND(Colony!$D272&gt;plots!H$5,Colony!$D272&lt;9999999),1,0)</f>
        <v>0</v>
      </c>
      <c r="I258">
        <f ca="1">IF(AND(Colony!$D272&gt;plots!I$5,Colony!$D272&lt;9999999),1,0)</f>
        <v>0</v>
      </c>
      <c r="J258">
        <f ca="1">IF(AND(Colony!$D272&gt;plots!J$5,Colony!$D272&lt;9999999),1,0)</f>
        <v>0</v>
      </c>
      <c r="K258">
        <f ca="1">IF(AND(Colony!$D272&gt;plots!K$5,Colony!$D272&lt;9999999),1,0)</f>
        <v>0</v>
      </c>
      <c r="L258">
        <f ca="1">IF(AND(Colony!$D272&gt;plots!L$5,Colony!$D272&lt;9999999),1,0)</f>
        <v>0</v>
      </c>
      <c r="M258">
        <f ca="1">IF(AND(Colony!$D272&gt;plots!M$5,Colony!$D272&lt;9999999),1,0)</f>
        <v>0</v>
      </c>
      <c r="N258">
        <f ca="1">IF(AND(Colony!$D272&gt;plots!N$5,Colony!$D272&lt;9999999),1,0)</f>
        <v>0</v>
      </c>
      <c r="O258">
        <f ca="1">IF(AND(Colony!$D272&gt;plots!O$5,Colony!$D272&lt;9999999),1,0)</f>
        <v>0</v>
      </c>
      <c r="P258">
        <f ca="1">IF(AND(Colony!$D272&gt;plots!P$5,Colony!$D272&lt;9999999),1,0)</f>
        <v>0</v>
      </c>
      <c r="Q258">
        <f ca="1">IF(AND(Colony!$D272&gt;plots!Q$5,Colony!$D272&lt;9999999),1,0)</f>
        <v>0</v>
      </c>
      <c r="R258">
        <f ca="1">IF(AND(Colony!$D272&gt;plots!R$5,Colony!$D272&lt;9999999),1,0)</f>
        <v>0</v>
      </c>
      <c r="S258">
        <f ca="1">IF(AND(Colony!$D272&gt;plots!S$5,Colony!$D272&lt;9999999),1,0)</f>
        <v>0</v>
      </c>
      <c r="T258">
        <f ca="1">IF(AND(Colony!$D272&gt;plots!T$5,Colony!$D272&lt;9999999),1,0)</f>
        <v>0</v>
      </c>
      <c r="U258">
        <f ca="1">IF(AND(Colony!$D272&gt;plots!U$5,Colony!$D272&lt;9999999),1,0)</f>
        <v>0</v>
      </c>
      <c r="V258">
        <f ca="1">IF(AND(Colony!$D272&gt;plots!V$5,Colony!$D272&lt;9999999),1,0)</f>
        <v>0</v>
      </c>
      <c r="W258">
        <f ca="1">IF(AND(Colony!$D272&gt;plots!W$5,Colony!$D272&lt;9999999),1,0)</f>
        <v>0</v>
      </c>
      <c r="X258">
        <f ca="1">IF(AND(Colony!$D272&gt;plots!X$5,Colony!$D272&lt;9999999),1,0)</f>
        <v>0</v>
      </c>
      <c r="Y258">
        <f ca="1">IF(AND(Colony!$D272&gt;plots!Y$5,Colony!$D272&lt;9999999),1,0)</f>
        <v>0</v>
      </c>
      <c r="Z258">
        <f ca="1">IF(AND(Colony!$D272&gt;plots!Z$5,Colony!$D272&lt;9999999),1,0)</f>
        <v>0</v>
      </c>
      <c r="AA258">
        <f ca="1">IF(AND(Colony!$D272&gt;plots!AA$5,Colony!$D272&lt;9999999),1,0)</f>
        <v>0</v>
      </c>
      <c r="AB258">
        <f ca="1">IF(AND(Colony!$D272&gt;plots!AB$5,Colony!$D272&lt;9999999),1,0)</f>
        <v>0</v>
      </c>
    </row>
    <row r="259" spans="1:28" x14ac:dyDescent="0.25">
      <c r="A259" s="2" t="str">
        <f>Colony!B276</f>
        <v/>
      </c>
      <c r="B259" s="41" t="str">
        <f>IF(ISBLANK(Colony!G276),"",Colony!G276)</f>
        <v/>
      </c>
      <c r="H259">
        <f ca="1">IF(AND(Colony!$D273&gt;plots!H$5,Colony!$D273&lt;9999999),1,0)</f>
        <v>0</v>
      </c>
      <c r="I259">
        <f ca="1">IF(AND(Colony!$D273&gt;plots!I$5,Colony!$D273&lt;9999999),1,0)</f>
        <v>0</v>
      </c>
      <c r="J259">
        <f ca="1">IF(AND(Colony!$D273&gt;plots!J$5,Colony!$D273&lt;9999999),1,0)</f>
        <v>0</v>
      </c>
      <c r="K259">
        <f ca="1">IF(AND(Colony!$D273&gt;plots!K$5,Colony!$D273&lt;9999999),1,0)</f>
        <v>0</v>
      </c>
      <c r="L259">
        <f ca="1">IF(AND(Colony!$D273&gt;plots!L$5,Colony!$D273&lt;9999999),1,0)</f>
        <v>0</v>
      </c>
      <c r="M259">
        <f ca="1">IF(AND(Colony!$D273&gt;plots!M$5,Colony!$D273&lt;9999999),1,0)</f>
        <v>0</v>
      </c>
      <c r="N259">
        <f ca="1">IF(AND(Colony!$D273&gt;plots!N$5,Colony!$D273&lt;9999999),1,0)</f>
        <v>0</v>
      </c>
      <c r="O259">
        <f ca="1">IF(AND(Colony!$D273&gt;plots!O$5,Colony!$D273&lt;9999999),1,0)</f>
        <v>0</v>
      </c>
      <c r="P259">
        <f ca="1">IF(AND(Colony!$D273&gt;plots!P$5,Colony!$D273&lt;9999999),1,0)</f>
        <v>0</v>
      </c>
      <c r="Q259">
        <f ca="1">IF(AND(Colony!$D273&gt;plots!Q$5,Colony!$D273&lt;9999999),1,0)</f>
        <v>0</v>
      </c>
      <c r="R259">
        <f ca="1">IF(AND(Colony!$D273&gt;plots!R$5,Colony!$D273&lt;9999999),1,0)</f>
        <v>0</v>
      </c>
      <c r="S259">
        <f ca="1">IF(AND(Colony!$D273&gt;plots!S$5,Colony!$D273&lt;9999999),1,0)</f>
        <v>0</v>
      </c>
      <c r="T259">
        <f ca="1">IF(AND(Colony!$D273&gt;plots!T$5,Colony!$D273&lt;9999999),1,0)</f>
        <v>0</v>
      </c>
      <c r="U259">
        <f ca="1">IF(AND(Colony!$D273&gt;plots!U$5,Colony!$D273&lt;9999999),1,0)</f>
        <v>0</v>
      </c>
      <c r="V259">
        <f ca="1">IF(AND(Colony!$D273&gt;plots!V$5,Colony!$D273&lt;9999999),1,0)</f>
        <v>0</v>
      </c>
      <c r="W259">
        <f ca="1">IF(AND(Colony!$D273&gt;plots!W$5,Colony!$D273&lt;9999999),1,0)</f>
        <v>0</v>
      </c>
      <c r="X259">
        <f ca="1">IF(AND(Colony!$D273&gt;plots!X$5,Colony!$D273&lt;9999999),1,0)</f>
        <v>0</v>
      </c>
      <c r="Y259">
        <f ca="1">IF(AND(Colony!$D273&gt;plots!Y$5,Colony!$D273&lt;9999999),1,0)</f>
        <v>0</v>
      </c>
      <c r="Z259">
        <f ca="1">IF(AND(Colony!$D273&gt;plots!Z$5,Colony!$D273&lt;9999999),1,0)</f>
        <v>0</v>
      </c>
      <c r="AA259">
        <f ca="1">IF(AND(Colony!$D273&gt;plots!AA$5,Colony!$D273&lt;9999999),1,0)</f>
        <v>0</v>
      </c>
      <c r="AB259">
        <f ca="1">IF(AND(Colony!$D273&gt;plots!AB$5,Colony!$D273&lt;9999999),1,0)</f>
        <v>0</v>
      </c>
    </row>
    <row r="260" spans="1:28" x14ac:dyDescent="0.25">
      <c r="A260" s="2" t="str">
        <f>Colony!B277</f>
        <v/>
      </c>
      <c r="B260" s="41" t="str">
        <f>IF(ISBLANK(Colony!G277),"",Colony!G277)</f>
        <v/>
      </c>
      <c r="H260">
        <f ca="1">IF(AND(Colony!$D274&gt;plots!H$5,Colony!$D274&lt;9999999),1,0)</f>
        <v>0</v>
      </c>
      <c r="I260">
        <f ca="1">IF(AND(Colony!$D274&gt;plots!I$5,Colony!$D274&lt;9999999),1,0)</f>
        <v>0</v>
      </c>
      <c r="J260">
        <f ca="1">IF(AND(Colony!$D274&gt;plots!J$5,Colony!$D274&lt;9999999),1,0)</f>
        <v>0</v>
      </c>
      <c r="K260">
        <f ca="1">IF(AND(Colony!$D274&gt;plots!K$5,Colony!$D274&lt;9999999),1,0)</f>
        <v>0</v>
      </c>
      <c r="L260">
        <f ca="1">IF(AND(Colony!$D274&gt;plots!L$5,Colony!$D274&lt;9999999),1,0)</f>
        <v>0</v>
      </c>
      <c r="M260">
        <f ca="1">IF(AND(Colony!$D274&gt;plots!M$5,Colony!$D274&lt;9999999),1,0)</f>
        <v>0</v>
      </c>
      <c r="N260">
        <f ca="1">IF(AND(Colony!$D274&gt;plots!N$5,Colony!$D274&lt;9999999),1,0)</f>
        <v>0</v>
      </c>
      <c r="O260">
        <f ca="1">IF(AND(Colony!$D274&gt;plots!O$5,Colony!$D274&lt;9999999),1,0)</f>
        <v>0</v>
      </c>
      <c r="P260">
        <f ca="1">IF(AND(Colony!$D274&gt;plots!P$5,Colony!$D274&lt;9999999),1,0)</f>
        <v>0</v>
      </c>
      <c r="Q260">
        <f ca="1">IF(AND(Colony!$D274&gt;plots!Q$5,Colony!$D274&lt;9999999),1,0)</f>
        <v>0</v>
      </c>
      <c r="R260">
        <f ca="1">IF(AND(Colony!$D274&gt;plots!R$5,Colony!$D274&lt;9999999),1,0)</f>
        <v>0</v>
      </c>
      <c r="S260">
        <f ca="1">IF(AND(Colony!$D274&gt;plots!S$5,Colony!$D274&lt;9999999),1,0)</f>
        <v>0</v>
      </c>
      <c r="T260">
        <f ca="1">IF(AND(Colony!$D274&gt;plots!T$5,Colony!$D274&lt;9999999),1,0)</f>
        <v>0</v>
      </c>
      <c r="U260">
        <f ca="1">IF(AND(Colony!$D274&gt;plots!U$5,Colony!$D274&lt;9999999),1,0)</f>
        <v>0</v>
      </c>
      <c r="V260">
        <f ca="1">IF(AND(Colony!$D274&gt;plots!V$5,Colony!$D274&lt;9999999),1,0)</f>
        <v>0</v>
      </c>
      <c r="W260">
        <f ca="1">IF(AND(Colony!$D274&gt;plots!W$5,Colony!$D274&lt;9999999),1,0)</f>
        <v>0</v>
      </c>
      <c r="X260">
        <f ca="1">IF(AND(Colony!$D274&gt;plots!X$5,Colony!$D274&lt;9999999),1,0)</f>
        <v>0</v>
      </c>
      <c r="Y260">
        <f ca="1">IF(AND(Colony!$D274&gt;plots!Y$5,Colony!$D274&lt;9999999),1,0)</f>
        <v>0</v>
      </c>
      <c r="Z260">
        <f ca="1">IF(AND(Colony!$D274&gt;plots!Z$5,Colony!$D274&lt;9999999),1,0)</f>
        <v>0</v>
      </c>
      <c r="AA260">
        <f ca="1">IF(AND(Colony!$D274&gt;plots!AA$5,Colony!$D274&lt;9999999),1,0)</f>
        <v>0</v>
      </c>
      <c r="AB260">
        <f ca="1">IF(AND(Colony!$D274&gt;plots!AB$5,Colony!$D274&lt;9999999),1,0)</f>
        <v>0</v>
      </c>
    </row>
    <row r="261" spans="1:28" x14ac:dyDescent="0.25">
      <c r="A261" s="2" t="str">
        <f>Colony!B278</f>
        <v/>
      </c>
      <c r="B261" s="41" t="str">
        <f>IF(ISBLANK(Colony!G278),"",Colony!G278)</f>
        <v/>
      </c>
      <c r="H261">
        <f ca="1">IF(AND(Colony!$D275&gt;plots!H$5,Colony!$D275&lt;9999999),1,0)</f>
        <v>0</v>
      </c>
      <c r="I261">
        <f ca="1">IF(AND(Colony!$D275&gt;plots!I$5,Colony!$D275&lt;9999999),1,0)</f>
        <v>0</v>
      </c>
      <c r="J261">
        <f ca="1">IF(AND(Colony!$D275&gt;plots!J$5,Colony!$D275&lt;9999999),1,0)</f>
        <v>0</v>
      </c>
      <c r="K261">
        <f ca="1">IF(AND(Colony!$D275&gt;plots!K$5,Colony!$D275&lt;9999999),1,0)</f>
        <v>0</v>
      </c>
      <c r="L261">
        <f ca="1">IF(AND(Colony!$D275&gt;plots!L$5,Colony!$D275&lt;9999999),1,0)</f>
        <v>0</v>
      </c>
      <c r="M261">
        <f ca="1">IF(AND(Colony!$D275&gt;plots!M$5,Colony!$D275&lt;9999999),1,0)</f>
        <v>0</v>
      </c>
      <c r="N261">
        <f ca="1">IF(AND(Colony!$D275&gt;plots!N$5,Colony!$D275&lt;9999999),1,0)</f>
        <v>0</v>
      </c>
      <c r="O261">
        <f ca="1">IF(AND(Colony!$D275&gt;plots!O$5,Colony!$D275&lt;9999999),1,0)</f>
        <v>0</v>
      </c>
      <c r="P261">
        <f ca="1">IF(AND(Colony!$D275&gt;plots!P$5,Colony!$D275&lt;9999999),1,0)</f>
        <v>0</v>
      </c>
      <c r="Q261">
        <f ca="1">IF(AND(Colony!$D275&gt;plots!Q$5,Colony!$D275&lt;9999999),1,0)</f>
        <v>0</v>
      </c>
      <c r="R261">
        <f ca="1">IF(AND(Colony!$D275&gt;plots!R$5,Colony!$D275&lt;9999999),1,0)</f>
        <v>0</v>
      </c>
      <c r="S261">
        <f ca="1">IF(AND(Colony!$D275&gt;plots!S$5,Colony!$D275&lt;9999999),1,0)</f>
        <v>0</v>
      </c>
      <c r="T261">
        <f ca="1">IF(AND(Colony!$D275&gt;plots!T$5,Colony!$D275&lt;9999999),1,0)</f>
        <v>0</v>
      </c>
      <c r="U261">
        <f ca="1">IF(AND(Colony!$D275&gt;plots!U$5,Colony!$D275&lt;9999999),1,0)</f>
        <v>0</v>
      </c>
      <c r="V261">
        <f ca="1">IF(AND(Colony!$D275&gt;plots!V$5,Colony!$D275&lt;9999999),1,0)</f>
        <v>0</v>
      </c>
      <c r="W261">
        <f ca="1">IF(AND(Colony!$D275&gt;plots!W$5,Colony!$D275&lt;9999999),1,0)</f>
        <v>0</v>
      </c>
      <c r="X261">
        <f ca="1">IF(AND(Colony!$D275&gt;plots!X$5,Colony!$D275&lt;9999999),1,0)</f>
        <v>0</v>
      </c>
      <c r="Y261">
        <f ca="1">IF(AND(Colony!$D275&gt;plots!Y$5,Colony!$D275&lt;9999999),1,0)</f>
        <v>0</v>
      </c>
      <c r="Z261">
        <f ca="1">IF(AND(Colony!$D275&gt;plots!Z$5,Colony!$D275&lt;9999999),1,0)</f>
        <v>0</v>
      </c>
      <c r="AA261">
        <f ca="1">IF(AND(Colony!$D275&gt;plots!AA$5,Colony!$D275&lt;9999999),1,0)</f>
        <v>0</v>
      </c>
      <c r="AB261">
        <f ca="1">IF(AND(Colony!$D275&gt;plots!AB$5,Colony!$D275&lt;9999999),1,0)</f>
        <v>0</v>
      </c>
    </row>
    <row r="262" spans="1:28" x14ac:dyDescent="0.25">
      <c r="A262" s="2" t="str">
        <f>Colony!B279</f>
        <v/>
      </c>
      <c r="B262" s="41" t="str">
        <f>IF(ISBLANK(Colony!G279),"",Colony!G279)</f>
        <v/>
      </c>
      <c r="H262">
        <f ca="1">IF(AND(Colony!$D276&gt;plots!H$5,Colony!$D276&lt;9999999),1,0)</f>
        <v>0</v>
      </c>
      <c r="I262">
        <f ca="1">IF(AND(Colony!$D276&gt;plots!I$5,Colony!$D276&lt;9999999),1,0)</f>
        <v>0</v>
      </c>
      <c r="J262">
        <f ca="1">IF(AND(Colony!$D276&gt;plots!J$5,Colony!$D276&lt;9999999),1,0)</f>
        <v>0</v>
      </c>
      <c r="K262">
        <f ca="1">IF(AND(Colony!$D276&gt;plots!K$5,Colony!$D276&lt;9999999),1,0)</f>
        <v>0</v>
      </c>
      <c r="L262">
        <f ca="1">IF(AND(Colony!$D276&gt;plots!L$5,Colony!$D276&lt;9999999),1,0)</f>
        <v>0</v>
      </c>
      <c r="M262">
        <f ca="1">IF(AND(Colony!$D276&gt;plots!M$5,Colony!$D276&lt;9999999),1,0)</f>
        <v>0</v>
      </c>
      <c r="N262">
        <f ca="1">IF(AND(Colony!$D276&gt;plots!N$5,Colony!$D276&lt;9999999),1,0)</f>
        <v>0</v>
      </c>
      <c r="O262">
        <f ca="1">IF(AND(Colony!$D276&gt;plots!O$5,Colony!$D276&lt;9999999),1,0)</f>
        <v>0</v>
      </c>
      <c r="P262">
        <f ca="1">IF(AND(Colony!$D276&gt;plots!P$5,Colony!$D276&lt;9999999),1,0)</f>
        <v>0</v>
      </c>
      <c r="Q262">
        <f ca="1">IF(AND(Colony!$D276&gt;plots!Q$5,Colony!$D276&lt;9999999),1,0)</f>
        <v>0</v>
      </c>
      <c r="R262">
        <f ca="1">IF(AND(Colony!$D276&gt;plots!R$5,Colony!$D276&lt;9999999),1,0)</f>
        <v>0</v>
      </c>
      <c r="S262">
        <f ca="1">IF(AND(Colony!$D276&gt;plots!S$5,Colony!$D276&lt;9999999),1,0)</f>
        <v>0</v>
      </c>
      <c r="T262">
        <f ca="1">IF(AND(Colony!$D276&gt;plots!T$5,Colony!$D276&lt;9999999),1,0)</f>
        <v>0</v>
      </c>
      <c r="U262">
        <f ca="1">IF(AND(Colony!$D276&gt;plots!U$5,Colony!$D276&lt;9999999),1,0)</f>
        <v>0</v>
      </c>
      <c r="V262">
        <f ca="1">IF(AND(Colony!$D276&gt;plots!V$5,Colony!$D276&lt;9999999),1,0)</f>
        <v>0</v>
      </c>
      <c r="W262">
        <f ca="1">IF(AND(Colony!$D276&gt;plots!W$5,Colony!$D276&lt;9999999),1,0)</f>
        <v>0</v>
      </c>
      <c r="X262">
        <f ca="1">IF(AND(Colony!$D276&gt;plots!X$5,Colony!$D276&lt;9999999),1,0)</f>
        <v>0</v>
      </c>
      <c r="Y262">
        <f ca="1">IF(AND(Colony!$D276&gt;plots!Y$5,Colony!$D276&lt;9999999),1,0)</f>
        <v>0</v>
      </c>
      <c r="Z262">
        <f ca="1">IF(AND(Colony!$D276&gt;plots!Z$5,Colony!$D276&lt;9999999),1,0)</f>
        <v>0</v>
      </c>
      <c r="AA262">
        <f ca="1">IF(AND(Colony!$D276&gt;plots!AA$5,Colony!$D276&lt;9999999),1,0)</f>
        <v>0</v>
      </c>
      <c r="AB262">
        <f ca="1">IF(AND(Colony!$D276&gt;plots!AB$5,Colony!$D276&lt;9999999),1,0)</f>
        <v>0</v>
      </c>
    </row>
    <row r="263" spans="1:28" x14ac:dyDescent="0.25">
      <c r="A263" s="2" t="str">
        <f>Colony!B280</f>
        <v/>
      </c>
      <c r="B263" s="41" t="str">
        <f>IF(ISBLANK(Colony!G280),"",Colony!G280)</f>
        <v/>
      </c>
      <c r="H263">
        <f ca="1">IF(AND(Colony!$D277&gt;plots!H$5,Colony!$D277&lt;9999999),1,0)</f>
        <v>0</v>
      </c>
      <c r="I263">
        <f ca="1">IF(AND(Colony!$D277&gt;plots!I$5,Colony!$D277&lt;9999999),1,0)</f>
        <v>0</v>
      </c>
      <c r="J263">
        <f ca="1">IF(AND(Colony!$D277&gt;plots!J$5,Colony!$D277&lt;9999999),1,0)</f>
        <v>0</v>
      </c>
      <c r="K263">
        <f ca="1">IF(AND(Colony!$D277&gt;plots!K$5,Colony!$D277&lt;9999999),1,0)</f>
        <v>0</v>
      </c>
      <c r="L263">
        <f ca="1">IF(AND(Colony!$D277&gt;plots!L$5,Colony!$D277&lt;9999999),1,0)</f>
        <v>0</v>
      </c>
      <c r="M263">
        <f ca="1">IF(AND(Colony!$D277&gt;plots!M$5,Colony!$D277&lt;9999999),1,0)</f>
        <v>0</v>
      </c>
      <c r="N263">
        <f ca="1">IF(AND(Colony!$D277&gt;plots!N$5,Colony!$D277&lt;9999999),1,0)</f>
        <v>0</v>
      </c>
      <c r="O263">
        <f ca="1">IF(AND(Colony!$D277&gt;plots!O$5,Colony!$D277&lt;9999999),1,0)</f>
        <v>0</v>
      </c>
      <c r="P263">
        <f ca="1">IF(AND(Colony!$D277&gt;plots!P$5,Colony!$D277&lt;9999999),1,0)</f>
        <v>0</v>
      </c>
      <c r="Q263">
        <f ca="1">IF(AND(Colony!$D277&gt;plots!Q$5,Colony!$D277&lt;9999999),1,0)</f>
        <v>0</v>
      </c>
      <c r="R263">
        <f ca="1">IF(AND(Colony!$D277&gt;plots!R$5,Colony!$D277&lt;9999999),1,0)</f>
        <v>0</v>
      </c>
      <c r="S263">
        <f ca="1">IF(AND(Colony!$D277&gt;plots!S$5,Colony!$D277&lt;9999999),1,0)</f>
        <v>0</v>
      </c>
      <c r="T263">
        <f ca="1">IF(AND(Colony!$D277&gt;plots!T$5,Colony!$D277&lt;9999999),1,0)</f>
        <v>0</v>
      </c>
      <c r="U263">
        <f ca="1">IF(AND(Colony!$D277&gt;plots!U$5,Colony!$D277&lt;9999999),1,0)</f>
        <v>0</v>
      </c>
      <c r="V263">
        <f ca="1">IF(AND(Colony!$D277&gt;plots!V$5,Colony!$D277&lt;9999999),1,0)</f>
        <v>0</v>
      </c>
      <c r="W263">
        <f ca="1">IF(AND(Colony!$D277&gt;plots!W$5,Colony!$D277&lt;9999999),1,0)</f>
        <v>0</v>
      </c>
      <c r="X263">
        <f ca="1">IF(AND(Colony!$D277&gt;plots!X$5,Colony!$D277&lt;9999999),1,0)</f>
        <v>0</v>
      </c>
      <c r="Y263">
        <f ca="1">IF(AND(Colony!$D277&gt;plots!Y$5,Colony!$D277&lt;9999999),1,0)</f>
        <v>0</v>
      </c>
      <c r="Z263">
        <f ca="1">IF(AND(Colony!$D277&gt;plots!Z$5,Colony!$D277&lt;9999999),1,0)</f>
        <v>0</v>
      </c>
      <c r="AA263">
        <f ca="1">IF(AND(Colony!$D277&gt;plots!AA$5,Colony!$D277&lt;9999999),1,0)</f>
        <v>0</v>
      </c>
      <c r="AB263">
        <f ca="1">IF(AND(Colony!$D277&gt;plots!AB$5,Colony!$D277&lt;9999999),1,0)</f>
        <v>0</v>
      </c>
    </row>
    <row r="264" spans="1:28" x14ac:dyDescent="0.25">
      <c r="A264" s="2" t="str">
        <f>Colony!B281</f>
        <v/>
      </c>
      <c r="B264" s="41" t="str">
        <f>IF(ISBLANK(Colony!G281),"",Colony!G281)</f>
        <v/>
      </c>
      <c r="H264">
        <f ca="1">IF(AND(Colony!$D278&gt;plots!H$5,Colony!$D278&lt;9999999),1,0)</f>
        <v>0</v>
      </c>
      <c r="I264">
        <f ca="1">IF(AND(Colony!$D278&gt;plots!I$5,Colony!$D278&lt;9999999),1,0)</f>
        <v>0</v>
      </c>
      <c r="J264">
        <f ca="1">IF(AND(Colony!$D278&gt;plots!J$5,Colony!$D278&lt;9999999),1,0)</f>
        <v>0</v>
      </c>
      <c r="K264">
        <f ca="1">IF(AND(Colony!$D278&gt;plots!K$5,Colony!$D278&lt;9999999),1,0)</f>
        <v>0</v>
      </c>
      <c r="L264">
        <f ca="1">IF(AND(Colony!$D278&gt;plots!L$5,Colony!$D278&lt;9999999),1,0)</f>
        <v>0</v>
      </c>
      <c r="M264">
        <f ca="1">IF(AND(Colony!$D278&gt;plots!M$5,Colony!$D278&lt;9999999),1,0)</f>
        <v>0</v>
      </c>
      <c r="N264">
        <f ca="1">IF(AND(Colony!$D278&gt;plots!N$5,Colony!$D278&lt;9999999),1,0)</f>
        <v>0</v>
      </c>
      <c r="O264">
        <f ca="1">IF(AND(Colony!$D278&gt;plots!O$5,Colony!$D278&lt;9999999),1,0)</f>
        <v>0</v>
      </c>
      <c r="P264">
        <f ca="1">IF(AND(Colony!$D278&gt;plots!P$5,Colony!$D278&lt;9999999),1,0)</f>
        <v>0</v>
      </c>
      <c r="Q264">
        <f ca="1">IF(AND(Colony!$D278&gt;plots!Q$5,Colony!$D278&lt;9999999),1,0)</f>
        <v>0</v>
      </c>
      <c r="R264">
        <f ca="1">IF(AND(Colony!$D278&gt;plots!R$5,Colony!$D278&lt;9999999),1,0)</f>
        <v>0</v>
      </c>
      <c r="S264">
        <f ca="1">IF(AND(Colony!$D278&gt;plots!S$5,Colony!$D278&lt;9999999),1,0)</f>
        <v>0</v>
      </c>
      <c r="T264">
        <f ca="1">IF(AND(Colony!$D278&gt;plots!T$5,Colony!$D278&lt;9999999),1,0)</f>
        <v>0</v>
      </c>
      <c r="U264">
        <f ca="1">IF(AND(Colony!$D278&gt;plots!U$5,Colony!$D278&lt;9999999),1,0)</f>
        <v>0</v>
      </c>
      <c r="V264">
        <f ca="1">IF(AND(Colony!$D278&gt;plots!V$5,Colony!$D278&lt;9999999),1,0)</f>
        <v>0</v>
      </c>
      <c r="W264">
        <f ca="1">IF(AND(Colony!$D278&gt;plots!W$5,Colony!$D278&lt;9999999),1,0)</f>
        <v>0</v>
      </c>
      <c r="X264">
        <f ca="1">IF(AND(Colony!$D278&gt;plots!X$5,Colony!$D278&lt;9999999),1,0)</f>
        <v>0</v>
      </c>
      <c r="Y264">
        <f ca="1">IF(AND(Colony!$D278&gt;plots!Y$5,Colony!$D278&lt;9999999),1,0)</f>
        <v>0</v>
      </c>
      <c r="Z264">
        <f ca="1">IF(AND(Colony!$D278&gt;plots!Z$5,Colony!$D278&lt;9999999),1,0)</f>
        <v>0</v>
      </c>
      <c r="AA264">
        <f ca="1">IF(AND(Colony!$D278&gt;plots!AA$5,Colony!$D278&lt;9999999),1,0)</f>
        <v>0</v>
      </c>
      <c r="AB264">
        <f ca="1">IF(AND(Colony!$D278&gt;plots!AB$5,Colony!$D278&lt;9999999),1,0)</f>
        <v>0</v>
      </c>
    </row>
    <row r="265" spans="1:28" x14ac:dyDescent="0.25">
      <c r="A265" s="2" t="str">
        <f>Colony!B282</f>
        <v/>
      </c>
      <c r="B265" s="41" t="str">
        <f>IF(ISBLANK(Colony!G282),"",Colony!G282)</f>
        <v/>
      </c>
      <c r="H265">
        <f ca="1">IF(AND(Colony!$D279&gt;plots!H$5,Colony!$D279&lt;9999999),1,0)</f>
        <v>0</v>
      </c>
      <c r="I265">
        <f ca="1">IF(AND(Colony!$D279&gt;plots!I$5,Colony!$D279&lt;9999999),1,0)</f>
        <v>0</v>
      </c>
      <c r="J265">
        <f ca="1">IF(AND(Colony!$D279&gt;plots!J$5,Colony!$D279&lt;9999999),1,0)</f>
        <v>0</v>
      </c>
      <c r="K265">
        <f ca="1">IF(AND(Colony!$D279&gt;plots!K$5,Colony!$D279&lt;9999999),1,0)</f>
        <v>0</v>
      </c>
      <c r="L265">
        <f ca="1">IF(AND(Colony!$D279&gt;plots!L$5,Colony!$D279&lt;9999999),1,0)</f>
        <v>0</v>
      </c>
      <c r="M265">
        <f ca="1">IF(AND(Colony!$D279&gt;plots!M$5,Colony!$D279&lt;9999999),1,0)</f>
        <v>0</v>
      </c>
      <c r="N265">
        <f ca="1">IF(AND(Colony!$D279&gt;plots!N$5,Colony!$D279&lt;9999999),1,0)</f>
        <v>0</v>
      </c>
      <c r="O265">
        <f ca="1">IF(AND(Colony!$D279&gt;plots!O$5,Colony!$D279&lt;9999999),1,0)</f>
        <v>0</v>
      </c>
      <c r="P265">
        <f ca="1">IF(AND(Colony!$D279&gt;plots!P$5,Colony!$D279&lt;9999999),1,0)</f>
        <v>0</v>
      </c>
      <c r="Q265">
        <f ca="1">IF(AND(Colony!$D279&gt;plots!Q$5,Colony!$D279&lt;9999999),1,0)</f>
        <v>0</v>
      </c>
      <c r="R265">
        <f ca="1">IF(AND(Colony!$D279&gt;plots!R$5,Colony!$D279&lt;9999999),1,0)</f>
        <v>0</v>
      </c>
      <c r="S265">
        <f ca="1">IF(AND(Colony!$D279&gt;plots!S$5,Colony!$D279&lt;9999999),1,0)</f>
        <v>0</v>
      </c>
      <c r="T265">
        <f ca="1">IF(AND(Colony!$D279&gt;plots!T$5,Colony!$D279&lt;9999999),1,0)</f>
        <v>0</v>
      </c>
      <c r="U265">
        <f ca="1">IF(AND(Colony!$D279&gt;plots!U$5,Colony!$D279&lt;9999999),1,0)</f>
        <v>0</v>
      </c>
      <c r="V265">
        <f ca="1">IF(AND(Colony!$D279&gt;plots!V$5,Colony!$D279&lt;9999999),1,0)</f>
        <v>0</v>
      </c>
      <c r="W265">
        <f ca="1">IF(AND(Colony!$D279&gt;plots!W$5,Colony!$D279&lt;9999999),1,0)</f>
        <v>0</v>
      </c>
      <c r="X265">
        <f ca="1">IF(AND(Colony!$D279&gt;plots!X$5,Colony!$D279&lt;9999999),1,0)</f>
        <v>0</v>
      </c>
      <c r="Y265">
        <f ca="1">IF(AND(Colony!$D279&gt;plots!Y$5,Colony!$D279&lt;9999999),1,0)</f>
        <v>0</v>
      </c>
      <c r="Z265">
        <f ca="1">IF(AND(Colony!$D279&gt;plots!Z$5,Colony!$D279&lt;9999999),1,0)</f>
        <v>0</v>
      </c>
      <c r="AA265">
        <f ca="1">IF(AND(Colony!$D279&gt;plots!AA$5,Colony!$D279&lt;9999999),1,0)</f>
        <v>0</v>
      </c>
      <c r="AB265">
        <f ca="1">IF(AND(Colony!$D279&gt;plots!AB$5,Colony!$D279&lt;9999999),1,0)</f>
        <v>0</v>
      </c>
    </row>
    <row r="266" spans="1:28" x14ac:dyDescent="0.25">
      <c r="A266" s="2" t="str">
        <f>Colony!B283</f>
        <v/>
      </c>
      <c r="B266" s="41" t="str">
        <f>IF(ISBLANK(Colony!G283),"",Colony!G283)</f>
        <v/>
      </c>
      <c r="H266">
        <f ca="1">IF(AND(Colony!$D280&gt;plots!H$5,Colony!$D280&lt;9999999),1,0)</f>
        <v>0</v>
      </c>
      <c r="I266">
        <f ca="1">IF(AND(Colony!$D280&gt;plots!I$5,Colony!$D280&lt;9999999),1,0)</f>
        <v>0</v>
      </c>
      <c r="J266">
        <f ca="1">IF(AND(Colony!$D280&gt;plots!J$5,Colony!$D280&lt;9999999),1,0)</f>
        <v>0</v>
      </c>
      <c r="K266">
        <f ca="1">IF(AND(Colony!$D280&gt;plots!K$5,Colony!$D280&lt;9999999),1,0)</f>
        <v>0</v>
      </c>
      <c r="L266">
        <f ca="1">IF(AND(Colony!$D280&gt;plots!L$5,Colony!$D280&lt;9999999),1,0)</f>
        <v>0</v>
      </c>
      <c r="M266">
        <f ca="1">IF(AND(Colony!$D280&gt;plots!M$5,Colony!$D280&lt;9999999),1,0)</f>
        <v>0</v>
      </c>
      <c r="N266">
        <f ca="1">IF(AND(Colony!$D280&gt;plots!N$5,Colony!$D280&lt;9999999),1,0)</f>
        <v>0</v>
      </c>
      <c r="O266">
        <f ca="1">IF(AND(Colony!$D280&gt;plots!O$5,Colony!$D280&lt;9999999),1,0)</f>
        <v>0</v>
      </c>
      <c r="P266">
        <f ca="1">IF(AND(Colony!$D280&gt;plots!P$5,Colony!$D280&lt;9999999),1,0)</f>
        <v>0</v>
      </c>
      <c r="Q266">
        <f ca="1">IF(AND(Colony!$D280&gt;plots!Q$5,Colony!$D280&lt;9999999),1,0)</f>
        <v>0</v>
      </c>
      <c r="R266">
        <f ca="1">IF(AND(Colony!$D280&gt;plots!R$5,Colony!$D280&lt;9999999),1,0)</f>
        <v>0</v>
      </c>
      <c r="S266">
        <f ca="1">IF(AND(Colony!$D280&gt;plots!S$5,Colony!$D280&lt;9999999),1,0)</f>
        <v>0</v>
      </c>
      <c r="T266">
        <f ca="1">IF(AND(Colony!$D280&gt;plots!T$5,Colony!$D280&lt;9999999),1,0)</f>
        <v>0</v>
      </c>
      <c r="U266">
        <f ca="1">IF(AND(Colony!$D280&gt;plots!U$5,Colony!$D280&lt;9999999),1,0)</f>
        <v>0</v>
      </c>
      <c r="V266">
        <f ca="1">IF(AND(Colony!$D280&gt;plots!V$5,Colony!$D280&lt;9999999),1,0)</f>
        <v>0</v>
      </c>
      <c r="W266">
        <f ca="1">IF(AND(Colony!$D280&gt;plots!W$5,Colony!$D280&lt;9999999),1,0)</f>
        <v>0</v>
      </c>
      <c r="X266">
        <f ca="1">IF(AND(Colony!$D280&gt;plots!X$5,Colony!$D280&lt;9999999),1,0)</f>
        <v>0</v>
      </c>
      <c r="Y266">
        <f ca="1">IF(AND(Colony!$D280&gt;plots!Y$5,Colony!$D280&lt;9999999),1,0)</f>
        <v>0</v>
      </c>
      <c r="Z266">
        <f ca="1">IF(AND(Colony!$D280&gt;plots!Z$5,Colony!$D280&lt;9999999),1,0)</f>
        <v>0</v>
      </c>
      <c r="AA266">
        <f ca="1">IF(AND(Colony!$D280&gt;plots!AA$5,Colony!$D280&lt;9999999),1,0)</f>
        <v>0</v>
      </c>
      <c r="AB266">
        <f ca="1">IF(AND(Colony!$D280&gt;plots!AB$5,Colony!$D280&lt;9999999),1,0)</f>
        <v>0</v>
      </c>
    </row>
    <row r="267" spans="1:28" x14ac:dyDescent="0.25">
      <c r="A267" s="2" t="str">
        <f>Colony!B284</f>
        <v/>
      </c>
      <c r="B267" s="41" t="str">
        <f>IF(ISBLANK(Colony!G284),"",Colony!G284)</f>
        <v/>
      </c>
      <c r="H267">
        <f ca="1">IF(AND(Colony!$D281&gt;plots!H$5,Colony!$D281&lt;9999999),1,0)</f>
        <v>0</v>
      </c>
      <c r="I267">
        <f ca="1">IF(AND(Colony!$D281&gt;plots!I$5,Colony!$D281&lt;9999999),1,0)</f>
        <v>0</v>
      </c>
      <c r="J267">
        <f ca="1">IF(AND(Colony!$D281&gt;plots!J$5,Colony!$D281&lt;9999999),1,0)</f>
        <v>0</v>
      </c>
      <c r="K267">
        <f ca="1">IF(AND(Colony!$D281&gt;plots!K$5,Colony!$D281&lt;9999999),1,0)</f>
        <v>0</v>
      </c>
      <c r="L267">
        <f ca="1">IF(AND(Colony!$D281&gt;plots!L$5,Colony!$D281&lt;9999999),1,0)</f>
        <v>0</v>
      </c>
      <c r="M267">
        <f ca="1">IF(AND(Colony!$D281&gt;plots!M$5,Colony!$D281&lt;9999999),1,0)</f>
        <v>0</v>
      </c>
      <c r="N267">
        <f ca="1">IF(AND(Colony!$D281&gt;plots!N$5,Colony!$D281&lt;9999999),1,0)</f>
        <v>0</v>
      </c>
      <c r="O267">
        <f ca="1">IF(AND(Colony!$D281&gt;plots!O$5,Colony!$D281&lt;9999999),1,0)</f>
        <v>0</v>
      </c>
      <c r="P267">
        <f ca="1">IF(AND(Colony!$D281&gt;plots!P$5,Colony!$D281&lt;9999999),1,0)</f>
        <v>0</v>
      </c>
      <c r="Q267">
        <f ca="1">IF(AND(Colony!$D281&gt;plots!Q$5,Colony!$D281&lt;9999999),1,0)</f>
        <v>0</v>
      </c>
      <c r="R267">
        <f ca="1">IF(AND(Colony!$D281&gt;plots!R$5,Colony!$D281&lt;9999999),1,0)</f>
        <v>0</v>
      </c>
      <c r="S267">
        <f ca="1">IF(AND(Colony!$D281&gt;plots!S$5,Colony!$D281&lt;9999999),1,0)</f>
        <v>0</v>
      </c>
      <c r="T267">
        <f ca="1">IF(AND(Colony!$D281&gt;plots!T$5,Colony!$D281&lt;9999999),1,0)</f>
        <v>0</v>
      </c>
      <c r="U267">
        <f ca="1">IF(AND(Colony!$D281&gt;plots!U$5,Colony!$D281&lt;9999999),1,0)</f>
        <v>0</v>
      </c>
      <c r="V267">
        <f ca="1">IF(AND(Colony!$D281&gt;plots!V$5,Colony!$D281&lt;9999999),1,0)</f>
        <v>0</v>
      </c>
      <c r="W267">
        <f ca="1">IF(AND(Colony!$D281&gt;plots!W$5,Colony!$D281&lt;9999999),1,0)</f>
        <v>0</v>
      </c>
      <c r="X267">
        <f ca="1">IF(AND(Colony!$D281&gt;plots!X$5,Colony!$D281&lt;9999999),1,0)</f>
        <v>0</v>
      </c>
      <c r="Y267">
        <f ca="1">IF(AND(Colony!$D281&gt;plots!Y$5,Colony!$D281&lt;9999999),1,0)</f>
        <v>0</v>
      </c>
      <c r="Z267">
        <f ca="1">IF(AND(Colony!$D281&gt;plots!Z$5,Colony!$D281&lt;9999999),1,0)</f>
        <v>0</v>
      </c>
      <c r="AA267">
        <f ca="1">IF(AND(Colony!$D281&gt;plots!AA$5,Colony!$D281&lt;9999999),1,0)</f>
        <v>0</v>
      </c>
      <c r="AB267">
        <f ca="1">IF(AND(Colony!$D281&gt;plots!AB$5,Colony!$D281&lt;9999999),1,0)</f>
        <v>0</v>
      </c>
    </row>
    <row r="268" spans="1:28" x14ac:dyDescent="0.25">
      <c r="A268" s="2" t="str">
        <f>Colony!B285</f>
        <v/>
      </c>
      <c r="B268" s="41" t="str">
        <f>IF(ISBLANK(Colony!G285),"",Colony!G285)</f>
        <v/>
      </c>
      <c r="H268">
        <f ca="1">IF(AND(Colony!$D282&gt;plots!H$5,Colony!$D282&lt;9999999),1,0)</f>
        <v>0</v>
      </c>
      <c r="I268">
        <f ca="1">IF(AND(Colony!$D282&gt;plots!I$5,Colony!$D282&lt;9999999),1,0)</f>
        <v>0</v>
      </c>
      <c r="J268">
        <f ca="1">IF(AND(Colony!$D282&gt;plots!J$5,Colony!$D282&lt;9999999),1,0)</f>
        <v>0</v>
      </c>
      <c r="K268">
        <f ca="1">IF(AND(Colony!$D282&gt;plots!K$5,Colony!$D282&lt;9999999),1,0)</f>
        <v>0</v>
      </c>
      <c r="L268">
        <f ca="1">IF(AND(Colony!$D282&gt;plots!L$5,Colony!$D282&lt;9999999),1,0)</f>
        <v>0</v>
      </c>
      <c r="M268">
        <f ca="1">IF(AND(Colony!$D282&gt;plots!M$5,Colony!$D282&lt;9999999),1,0)</f>
        <v>0</v>
      </c>
      <c r="N268">
        <f ca="1">IF(AND(Colony!$D282&gt;plots!N$5,Colony!$D282&lt;9999999),1,0)</f>
        <v>0</v>
      </c>
      <c r="O268">
        <f ca="1">IF(AND(Colony!$D282&gt;plots!O$5,Colony!$D282&lt;9999999),1,0)</f>
        <v>0</v>
      </c>
      <c r="P268">
        <f ca="1">IF(AND(Colony!$D282&gt;plots!P$5,Colony!$D282&lt;9999999),1,0)</f>
        <v>0</v>
      </c>
      <c r="Q268">
        <f ca="1">IF(AND(Colony!$D282&gt;plots!Q$5,Colony!$D282&lt;9999999),1,0)</f>
        <v>0</v>
      </c>
      <c r="R268">
        <f ca="1">IF(AND(Colony!$D282&gt;plots!R$5,Colony!$D282&lt;9999999),1,0)</f>
        <v>0</v>
      </c>
      <c r="S268">
        <f ca="1">IF(AND(Colony!$D282&gt;plots!S$5,Colony!$D282&lt;9999999),1,0)</f>
        <v>0</v>
      </c>
      <c r="T268">
        <f ca="1">IF(AND(Colony!$D282&gt;plots!T$5,Colony!$D282&lt;9999999),1,0)</f>
        <v>0</v>
      </c>
      <c r="U268">
        <f ca="1">IF(AND(Colony!$D282&gt;plots!U$5,Colony!$D282&lt;9999999),1,0)</f>
        <v>0</v>
      </c>
      <c r="V268">
        <f ca="1">IF(AND(Colony!$D282&gt;plots!V$5,Colony!$D282&lt;9999999),1,0)</f>
        <v>0</v>
      </c>
      <c r="W268">
        <f ca="1">IF(AND(Colony!$D282&gt;plots!W$5,Colony!$D282&lt;9999999),1,0)</f>
        <v>0</v>
      </c>
      <c r="X268">
        <f ca="1">IF(AND(Colony!$D282&gt;plots!X$5,Colony!$D282&lt;9999999),1,0)</f>
        <v>0</v>
      </c>
      <c r="Y268">
        <f ca="1">IF(AND(Colony!$D282&gt;plots!Y$5,Colony!$D282&lt;9999999),1,0)</f>
        <v>0</v>
      </c>
      <c r="Z268">
        <f ca="1">IF(AND(Colony!$D282&gt;plots!Z$5,Colony!$D282&lt;9999999),1,0)</f>
        <v>0</v>
      </c>
      <c r="AA268">
        <f ca="1">IF(AND(Colony!$D282&gt;plots!AA$5,Colony!$D282&lt;9999999),1,0)</f>
        <v>0</v>
      </c>
      <c r="AB268">
        <f ca="1">IF(AND(Colony!$D282&gt;plots!AB$5,Colony!$D282&lt;9999999),1,0)</f>
        <v>0</v>
      </c>
    </row>
    <row r="269" spans="1:28" x14ac:dyDescent="0.25">
      <c r="A269" s="2" t="str">
        <f>Colony!B286</f>
        <v/>
      </c>
      <c r="B269" s="41" t="str">
        <f>IF(ISBLANK(Colony!G286),"",Colony!G286)</f>
        <v/>
      </c>
      <c r="H269">
        <f ca="1">IF(AND(Colony!$D283&gt;plots!H$5,Colony!$D283&lt;9999999),1,0)</f>
        <v>0</v>
      </c>
      <c r="I269">
        <f ca="1">IF(AND(Colony!$D283&gt;plots!I$5,Colony!$D283&lt;9999999),1,0)</f>
        <v>0</v>
      </c>
      <c r="J269">
        <f ca="1">IF(AND(Colony!$D283&gt;plots!J$5,Colony!$D283&lt;9999999),1,0)</f>
        <v>0</v>
      </c>
      <c r="K269">
        <f ca="1">IF(AND(Colony!$D283&gt;plots!K$5,Colony!$D283&lt;9999999),1,0)</f>
        <v>0</v>
      </c>
      <c r="L269">
        <f ca="1">IF(AND(Colony!$D283&gt;plots!L$5,Colony!$D283&lt;9999999),1,0)</f>
        <v>0</v>
      </c>
      <c r="M269">
        <f ca="1">IF(AND(Colony!$D283&gt;plots!M$5,Colony!$D283&lt;9999999),1,0)</f>
        <v>0</v>
      </c>
      <c r="N269">
        <f ca="1">IF(AND(Colony!$D283&gt;plots!N$5,Colony!$D283&lt;9999999),1,0)</f>
        <v>0</v>
      </c>
      <c r="O269">
        <f ca="1">IF(AND(Colony!$D283&gt;plots!O$5,Colony!$D283&lt;9999999),1,0)</f>
        <v>0</v>
      </c>
      <c r="P269">
        <f ca="1">IF(AND(Colony!$D283&gt;plots!P$5,Colony!$D283&lt;9999999),1,0)</f>
        <v>0</v>
      </c>
      <c r="Q269">
        <f ca="1">IF(AND(Colony!$D283&gt;plots!Q$5,Colony!$D283&lt;9999999),1,0)</f>
        <v>0</v>
      </c>
      <c r="R269">
        <f ca="1">IF(AND(Colony!$D283&gt;plots!R$5,Colony!$D283&lt;9999999),1,0)</f>
        <v>0</v>
      </c>
      <c r="S269">
        <f ca="1">IF(AND(Colony!$D283&gt;plots!S$5,Colony!$D283&lt;9999999),1,0)</f>
        <v>0</v>
      </c>
      <c r="T269">
        <f ca="1">IF(AND(Colony!$D283&gt;plots!T$5,Colony!$D283&lt;9999999),1,0)</f>
        <v>0</v>
      </c>
      <c r="U269">
        <f ca="1">IF(AND(Colony!$D283&gt;plots!U$5,Colony!$D283&lt;9999999),1,0)</f>
        <v>0</v>
      </c>
      <c r="V269">
        <f ca="1">IF(AND(Colony!$D283&gt;plots!V$5,Colony!$D283&lt;9999999),1,0)</f>
        <v>0</v>
      </c>
      <c r="W269">
        <f ca="1">IF(AND(Colony!$D283&gt;plots!W$5,Colony!$D283&lt;9999999),1,0)</f>
        <v>0</v>
      </c>
      <c r="X269">
        <f ca="1">IF(AND(Colony!$D283&gt;plots!X$5,Colony!$D283&lt;9999999),1,0)</f>
        <v>0</v>
      </c>
      <c r="Y269">
        <f ca="1">IF(AND(Colony!$D283&gt;plots!Y$5,Colony!$D283&lt;9999999),1,0)</f>
        <v>0</v>
      </c>
      <c r="Z269">
        <f ca="1">IF(AND(Colony!$D283&gt;plots!Z$5,Colony!$D283&lt;9999999),1,0)</f>
        <v>0</v>
      </c>
      <c r="AA269">
        <f ca="1">IF(AND(Colony!$D283&gt;plots!AA$5,Colony!$D283&lt;9999999),1,0)</f>
        <v>0</v>
      </c>
      <c r="AB269">
        <f ca="1">IF(AND(Colony!$D283&gt;plots!AB$5,Colony!$D283&lt;9999999),1,0)</f>
        <v>0</v>
      </c>
    </row>
    <row r="270" spans="1:28" x14ac:dyDescent="0.25">
      <c r="A270" s="2" t="str">
        <f>Colony!B287</f>
        <v/>
      </c>
      <c r="B270" s="41" t="str">
        <f>IF(ISBLANK(Colony!G287),"",Colony!G287)</f>
        <v/>
      </c>
      <c r="H270">
        <f ca="1">IF(AND(Colony!$D284&gt;plots!H$5,Colony!$D284&lt;9999999),1,0)</f>
        <v>0</v>
      </c>
      <c r="I270">
        <f ca="1">IF(AND(Colony!$D284&gt;plots!I$5,Colony!$D284&lt;9999999),1,0)</f>
        <v>0</v>
      </c>
      <c r="J270">
        <f ca="1">IF(AND(Colony!$D284&gt;plots!J$5,Colony!$D284&lt;9999999),1,0)</f>
        <v>0</v>
      </c>
      <c r="K270">
        <f ca="1">IF(AND(Colony!$D284&gt;plots!K$5,Colony!$D284&lt;9999999),1,0)</f>
        <v>0</v>
      </c>
      <c r="L270">
        <f ca="1">IF(AND(Colony!$D284&gt;plots!L$5,Colony!$D284&lt;9999999),1,0)</f>
        <v>0</v>
      </c>
      <c r="M270">
        <f ca="1">IF(AND(Colony!$D284&gt;plots!M$5,Colony!$D284&lt;9999999),1,0)</f>
        <v>0</v>
      </c>
      <c r="N270">
        <f ca="1">IF(AND(Colony!$D284&gt;plots!N$5,Colony!$D284&lt;9999999),1,0)</f>
        <v>0</v>
      </c>
      <c r="O270">
        <f ca="1">IF(AND(Colony!$D284&gt;plots!O$5,Colony!$D284&lt;9999999),1,0)</f>
        <v>0</v>
      </c>
      <c r="P270">
        <f ca="1">IF(AND(Colony!$D284&gt;plots!P$5,Colony!$D284&lt;9999999),1,0)</f>
        <v>0</v>
      </c>
      <c r="Q270">
        <f ca="1">IF(AND(Colony!$D284&gt;plots!Q$5,Colony!$D284&lt;9999999),1,0)</f>
        <v>0</v>
      </c>
      <c r="R270">
        <f ca="1">IF(AND(Colony!$D284&gt;plots!R$5,Colony!$D284&lt;9999999),1,0)</f>
        <v>0</v>
      </c>
      <c r="S270">
        <f ca="1">IF(AND(Colony!$D284&gt;plots!S$5,Colony!$D284&lt;9999999),1,0)</f>
        <v>0</v>
      </c>
      <c r="T270">
        <f ca="1">IF(AND(Colony!$D284&gt;plots!T$5,Colony!$D284&lt;9999999),1,0)</f>
        <v>0</v>
      </c>
      <c r="U270">
        <f ca="1">IF(AND(Colony!$D284&gt;plots!U$5,Colony!$D284&lt;9999999),1,0)</f>
        <v>0</v>
      </c>
      <c r="V270">
        <f ca="1">IF(AND(Colony!$D284&gt;plots!V$5,Colony!$D284&lt;9999999),1,0)</f>
        <v>0</v>
      </c>
      <c r="W270">
        <f ca="1">IF(AND(Colony!$D284&gt;plots!W$5,Colony!$D284&lt;9999999),1,0)</f>
        <v>0</v>
      </c>
      <c r="X270">
        <f ca="1">IF(AND(Colony!$D284&gt;plots!X$5,Colony!$D284&lt;9999999),1,0)</f>
        <v>0</v>
      </c>
      <c r="Y270">
        <f ca="1">IF(AND(Colony!$D284&gt;plots!Y$5,Colony!$D284&lt;9999999),1,0)</f>
        <v>0</v>
      </c>
      <c r="Z270">
        <f ca="1">IF(AND(Colony!$D284&gt;plots!Z$5,Colony!$D284&lt;9999999),1,0)</f>
        <v>0</v>
      </c>
      <c r="AA270">
        <f ca="1">IF(AND(Colony!$D284&gt;plots!AA$5,Colony!$D284&lt;9999999),1,0)</f>
        <v>0</v>
      </c>
      <c r="AB270">
        <f ca="1">IF(AND(Colony!$D284&gt;plots!AB$5,Colony!$D284&lt;9999999),1,0)</f>
        <v>0</v>
      </c>
    </row>
    <row r="271" spans="1:28" x14ac:dyDescent="0.25">
      <c r="A271" s="2" t="str">
        <f>Colony!B288</f>
        <v/>
      </c>
      <c r="B271" s="41" t="str">
        <f>IF(ISBLANK(Colony!G288),"",Colony!G288)</f>
        <v/>
      </c>
      <c r="H271">
        <f ca="1">IF(AND(Colony!$D285&gt;plots!H$5,Colony!$D285&lt;9999999),1,0)</f>
        <v>0</v>
      </c>
      <c r="I271">
        <f ca="1">IF(AND(Colony!$D285&gt;plots!I$5,Colony!$D285&lt;9999999),1,0)</f>
        <v>0</v>
      </c>
      <c r="J271">
        <f ca="1">IF(AND(Colony!$D285&gt;plots!J$5,Colony!$D285&lt;9999999),1,0)</f>
        <v>0</v>
      </c>
      <c r="K271">
        <f ca="1">IF(AND(Colony!$D285&gt;plots!K$5,Colony!$D285&lt;9999999),1,0)</f>
        <v>0</v>
      </c>
      <c r="L271">
        <f ca="1">IF(AND(Colony!$D285&gt;plots!L$5,Colony!$D285&lt;9999999),1,0)</f>
        <v>0</v>
      </c>
      <c r="M271">
        <f ca="1">IF(AND(Colony!$D285&gt;plots!M$5,Colony!$D285&lt;9999999),1,0)</f>
        <v>0</v>
      </c>
      <c r="N271">
        <f ca="1">IF(AND(Colony!$D285&gt;plots!N$5,Colony!$D285&lt;9999999),1,0)</f>
        <v>0</v>
      </c>
      <c r="O271">
        <f ca="1">IF(AND(Colony!$D285&gt;plots!O$5,Colony!$D285&lt;9999999),1,0)</f>
        <v>0</v>
      </c>
      <c r="P271">
        <f ca="1">IF(AND(Colony!$D285&gt;plots!P$5,Colony!$D285&lt;9999999),1,0)</f>
        <v>0</v>
      </c>
      <c r="Q271">
        <f ca="1">IF(AND(Colony!$D285&gt;plots!Q$5,Colony!$D285&lt;9999999),1,0)</f>
        <v>0</v>
      </c>
      <c r="R271">
        <f ca="1">IF(AND(Colony!$D285&gt;plots!R$5,Colony!$D285&lt;9999999),1,0)</f>
        <v>0</v>
      </c>
      <c r="S271">
        <f ca="1">IF(AND(Colony!$D285&gt;plots!S$5,Colony!$D285&lt;9999999),1,0)</f>
        <v>0</v>
      </c>
      <c r="T271">
        <f ca="1">IF(AND(Colony!$D285&gt;plots!T$5,Colony!$D285&lt;9999999),1,0)</f>
        <v>0</v>
      </c>
      <c r="U271">
        <f ca="1">IF(AND(Colony!$D285&gt;plots!U$5,Colony!$D285&lt;9999999),1,0)</f>
        <v>0</v>
      </c>
      <c r="V271">
        <f ca="1">IF(AND(Colony!$D285&gt;plots!V$5,Colony!$D285&lt;9999999),1,0)</f>
        <v>0</v>
      </c>
      <c r="W271">
        <f ca="1">IF(AND(Colony!$D285&gt;plots!W$5,Colony!$D285&lt;9999999),1,0)</f>
        <v>0</v>
      </c>
      <c r="X271">
        <f ca="1">IF(AND(Colony!$D285&gt;plots!X$5,Colony!$D285&lt;9999999),1,0)</f>
        <v>0</v>
      </c>
      <c r="Y271">
        <f ca="1">IF(AND(Colony!$D285&gt;plots!Y$5,Colony!$D285&lt;9999999),1,0)</f>
        <v>0</v>
      </c>
      <c r="Z271">
        <f ca="1">IF(AND(Colony!$D285&gt;plots!Z$5,Colony!$D285&lt;9999999),1,0)</f>
        <v>0</v>
      </c>
      <c r="AA271">
        <f ca="1">IF(AND(Colony!$D285&gt;plots!AA$5,Colony!$D285&lt;9999999),1,0)</f>
        <v>0</v>
      </c>
      <c r="AB271">
        <f ca="1">IF(AND(Colony!$D285&gt;plots!AB$5,Colony!$D285&lt;9999999),1,0)</f>
        <v>0</v>
      </c>
    </row>
    <row r="272" spans="1:28" x14ac:dyDescent="0.25">
      <c r="A272" s="2" t="str">
        <f>Colony!B289</f>
        <v/>
      </c>
      <c r="B272" s="41" t="str">
        <f>IF(ISBLANK(Colony!G289),"",Colony!G289)</f>
        <v/>
      </c>
      <c r="H272">
        <f ca="1">IF(AND(Colony!$D286&gt;plots!H$5,Colony!$D286&lt;9999999),1,0)</f>
        <v>0</v>
      </c>
      <c r="I272">
        <f ca="1">IF(AND(Colony!$D286&gt;plots!I$5,Colony!$D286&lt;9999999),1,0)</f>
        <v>0</v>
      </c>
      <c r="J272">
        <f ca="1">IF(AND(Colony!$D286&gt;plots!J$5,Colony!$D286&lt;9999999),1,0)</f>
        <v>0</v>
      </c>
      <c r="K272">
        <f ca="1">IF(AND(Colony!$D286&gt;plots!K$5,Colony!$D286&lt;9999999),1,0)</f>
        <v>0</v>
      </c>
      <c r="L272">
        <f ca="1">IF(AND(Colony!$D286&gt;plots!L$5,Colony!$D286&lt;9999999),1,0)</f>
        <v>0</v>
      </c>
      <c r="M272">
        <f ca="1">IF(AND(Colony!$D286&gt;plots!M$5,Colony!$D286&lt;9999999),1,0)</f>
        <v>0</v>
      </c>
      <c r="N272">
        <f ca="1">IF(AND(Colony!$D286&gt;plots!N$5,Colony!$D286&lt;9999999),1,0)</f>
        <v>0</v>
      </c>
      <c r="O272">
        <f ca="1">IF(AND(Colony!$D286&gt;plots!O$5,Colony!$D286&lt;9999999),1,0)</f>
        <v>0</v>
      </c>
      <c r="P272">
        <f ca="1">IF(AND(Colony!$D286&gt;plots!P$5,Colony!$D286&lt;9999999),1,0)</f>
        <v>0</v>
      </c>
      <c r="Q272">
        <f ca="1">IF(AND(Colony!$D286&gt;plots!Q$5,Colony!$D286&lt;9999999),1,0)</f>
        <v>0</v>
      </c>
      <c r="R272">
        <f ca="1">IF(AND(Colony!$D286&gt;plots!R$5,Colony!$D286&lt;9999999),1,0)</f>
        <v>0</v>
      </c>
      <c r="S272">
        <f ca="1">IF(AND(Colony!$D286&gt;plots!S$5,Colony!$D286&lt;9999999),1,0)</f>
        <v>0</v>
      </c>
      <c r="T272">
        <f ca="1">IF(AND(Colony!$D286&gt;plots!T$5,Colony!$D286&lt;9999999),1,0)</f>
        <v>0</v>
      </c>
      <c r="U272">
        <f ca="1">IF(AND(Colony!$D286&gt;plots!U$5,Colony!$D286&lt;9999999),1,0)</f>
        <v>0</v>
      </c>
      <c r="V272">
        <f ca="1">IF(AND(Colony!$D286&gt;plots!V$5,Colony!$D286&lt;9999999),1,0)</f>
        <v>0</v>
      </c>
      <c r="W272">
        <f ca="1">IF(AND(Colony!$D286&gt;plots!W$5,Colony!$D286&lt;9999999),1,0)</f>
        <v>0</v>
      </c>
      <c r="X272">
        <f ca="1">IF(AND(Colony!$D286&gt;plots!X$5,Colony!$D286&lt;9999999),1,0)</f>
        <v>0</v>
      </c>
      <c r="Y272">
        <f ca="1">IF(AND(Colony!$D286&gt;plots!Y$5,Colony!$D286&lt;9999999),1,0)</f>
        <v>0</v>
      </c>
      <c r="Z272">
        <f ca="1">IF(AND(Colony!$D286&gt;plots!Z$5,Colony!$D286&lt;9999999),1,0)</f>
        <v>0</v>
      </c>
      <c r="AA272">
        <f ca="1">IF(AND(Colony!$D286&gt;plots!AA$5,Colony!$D286&lt;9999999),1,0)</f>
        <v>0</v>
      </c>
      <c r="AB272">
        <f ca="1">IF(AND(Colony!$D286&gt;plots!AB$5,Colony!$D286&lt;9999999),1,0)</f>
        <v>0</v>
      </c>
    </row>
    <row r="273" spans="1:28" x14ac:dyDescent="0.25">
      <c r="A273" s="2" t="str">
        <f>Colony!B290</f>
        <v/>
      </c>
      <c r="B273" s="41" t="str">
        <f>IF(ISBLANK(Colony!G290),"",Colony!G290)</f>
        <v/>
      </c>
      <c r="H273">
        <f ca="1">IF(AND(Colony!$D287&gt;plots!H$5,Colony!$D287&lt;9999999),1,0)</f>
        <v>0</v>
      </c>
      <c r="I273">
        <f ca="1">IF(AND(Colony!$D287&gt;plots!I$5,Colony!$D287&lt;9999999),1,0)</f>
        <v>0</v>
      </c>
      <c r="J273">
        <f ca="1">IF(AND(Colony!$D287&gt;plots!J$5,Colony!$D287&lt;9999999),1,0)</f>
        <v>0</v>
      </c>
      <c r="K273">
        <f ca="1">IF(AND(Colony!$D287&gt;plots!K$5,Colony!$D287&lt;9999999),1,0)</f>
        <v>0</v>
      </c>
      <c r="L273">
        <f ca="1">IF(AND(Colony!$D287&gt;plots!L$5,Colony!$D287&lt;9999999),1,0)</f>
        <v>0</v>
      </c>
      <c r="M273">
        <f ca="1">IF(AND(Colony!$D287&gt;plots!M$5,Colony!$D287&lt;9999999),1,0)</f>
        <v>0</v>
      </c>
      <c r="N273">
        <f ca="1">IF(AND(Colony!$D287&gt;plots!N$5,Colony!$D287&lt;9999999),1,0)</f>
        <v>0</v>
      </c>
      <c r="O273">
        <f ca="1">IF(AND(Colony!$D287&gt;plots!O$5,Colony!$D287&lt;9999999),1,0)</f>
        <v>0</v>
      </c>
      <c r="P273">
        <f ca="1">IF(AND(Colony!$D287&gt;plots!P$5,Colony!$D287&lt;9999999),1,0)</f>
        <v>0</v>
      </c>
      <c r="Q273">
        <f ca="1">IF(AND(Colony!$D287&gt;plots!Q$5,Colony!$D287&lt;9999999),1,0)</f>
        <v>0</v>
      </c>
      <c r="R273">
        <f ca="1">IF(AND(Colony!$D287&gt;plots!R$5,Colony!$D287&lt;9999999),1,0)</f>
        <v>0</v>
      </c>
      <c r="S273">
        <f ca="1">IF(AND(Colony!$D287&gt;plots!S$5,Colony!$D287&lt;9999999),1,0)</f>
        <v>0</v>
      </c>
      <c r="T273">
        <f ca="1">IF(AND(Colony!$D287&gt;plots!T$5,Colony!$D287&lt;9999999),1,0)</f>
        <v>0</v>
      </c>
      <c r="U273">
        <f ca="1">IF(AND(Colony!$D287&gt;plots!U$5,Colony!$D287&lt;9999999),1,0)</f>
        <v>0</v>
      </c>
      <c r="V273">
        <f ca="1">IF(AND(Colony!$D287&gt;plots!V$5,Colony!$D287&lt;9999999),1,0)</f>
        <v>0</v>
      </c>
      <c r="W273">
        <f ca="1">IF(AND(Colony!$D287&gt;plots!W$5,Colony!$D287&lt;9999999),1,0)</f>
        <v>0</v>
      </c>
      <c r="X273">
        <f ca="1">IF(AND(Colony!$D287&gt;plots!X$5,Colony!$D287&lt;9999999),1,0)</f>
        <v>0</v>
      </c>
      <c r="Y273">
        <f ca="1">IF(AND(Colony!$D287&gt;plots!Y$5,Colony!$D287&lt;9999999),1,0)</f>
        <v>0</v>
      </c>
      <c r="Z273">
        <f ca="1">IF(AND(Colony!$D287&gt;plots!Z$5,Colony!$D287&lt;9999999),1,0)</f>
        <v>0</v>
      </c>
      <c r="AA273">
        <f ca="1">IF(AND(Colony!$D287&gt;plots!AA$5,Colony!$D287&lt;9999999),1,0)</f>
        <v>0</v>
      </c>
      <c r="AB273">
        <f ca="1">IF(AND(Colony!$D287&gt;plots!AB$5,Colony!$D287&lt;9999999),1,0)</f>
        <v>0</v>
      </c>
    </row>
    <row r="274" spans="1:28" x14ac:dyDescent="0.25">
      <c r="A274" s="2" t="str">
        <f>Colony!B291</f>
        <v/>
      </c>
      <c r="B274" s="41" t="str">
        <f>IF(ISBLANK(Colony!G291),"",Colony!G291)</f>
        <v/>
      </c>
      <c r="H274">
        <f ca="1">IF(AND(Colony!$D288&gt;plots!H$5,Colony!$D288&lt;9999999),1,0)</f>
        <v>0</v>
      </c>
      <c r="I274">
        <f ca="1">IF(AND(Colony!$D288&gt;plots!I$5,Colony!$D288&lt;9999999),1,0)</f>
        <v>0</v>
      </c>
      <c r="J274">
        <f ca="1">IF(AND(Colony!$D288&gt;plots!J$5,Colony!$D288&lt;9999999),1,0)</f>
        <v>0</v>
      </c>
      <c r="K274">
        <f ca="1">IF(AND(Colony!$D288&gt;plots!K$5,Colony!$D288&lt;9999999),1,0)</f>
        <v>0</v>
      </c>
      <c r="L274">
        <f ca="1">IF(AND(Colony!$D288&gt;plots!L$5,Colony!$D288&lt;9999999),1,0)</f>
        <v>0</v>
      </c>
      <c r="M274">
        <f ca="1">IF(AND(Colony!$D288&gt;plots!M$5,Colony!$D288&lt;9999999),1,0)</f>
        <v>0</v>
      </c>
      <c r="N274">
        <f ca="1">IF(AND(Colony!$D288&gt;plots!N$5,Colony!$D288&lt;9999999),1,0)</f>
        <v>0</v>
      </c>
      <c r="O274">
        <f ca="1">IF(AND(Colony!$D288&gt;plots!O$5,Colony!$D288&lt;9999999),1,0)</f>
        <v>0</v>
      </c>
      <c r="P274">
        <f ca="1">IF(AND(Colony!$D288&gt;plots!P$5,Colony!$D288&lt;9999999),1,0)</f>
        <v>0</v>
      </c>
      <c r="Q274">
        <f ca="1">IF(AND(Colony!$D288&gt;plots!Q$5,Colony!$D288&lt;9999999),1,0)</f>
        <v>0</v>
      </c>
      <c r="R274">
        <f ca="1">IF(AND(Colony!$D288&gt;plots!R$5,Colony!$D288&lt;9999999),1,0)</f>
        <v>0</v>
      </c>
      <c r="S274">
        <f ca="1">IF(AND(Colony!$D288&gt;plots!S$5,Colony!$D288&lt;9999999),1,0)</f>
        <v>0</v>
      </c>
      <c r="T274">
        <f ca="1">IF(AND(Colony!$D288&gt;plots!T$5,Colony!$D288&lt;9999999),1,0)</f>
        <v>0</v>
      </c>
      <c r="U274">
        <f ca="1">IF(AND(Colony!$D288&gt;plots!U$5,Colony!$D288&lt;9999999),1,0)</f>
        <v>0</v>
      </c>
      <c r="V274">
        <f ca="1">IF(AND(Colony!$D288&gt;plots!V$5,Colony!$D288&lt;9999999),1,0)</f>
        <v>0</v>
      </c>
      <c r="W274">
        <f ca="1">IF(AND(Colony!$D288&gt;plots!W$5,Colony!$D288&lt;9999999),1,0)</f>
        <v>0</v>
      </c>
      <c r="X274">
        <f ca="1">IF(AND(Colony!$D288&gt;plots!X$5,Colony!$D288&lt;9999999),1,0)</f>
        <v>0</v>
      </c>
      <c r="Y274">
        <f ca="1">IF(AND(Colony!$D288&gt;plots!Y$5,Colony!$D288&lt;9999999),1,0)</f>
        <v>0</v>
      </c>
      <c r="Z274">
        <f ca="1">IF(AND(Colony!$D288&gt;plots!Z$5,Colony!$D288&lt;9999999),1,0)</f>
        <v>0</v>
      </c>
      <c r="AA274">
        <f ca="1">IF(AND(Colony!$D288&gt;plots!AA$5,Colony!$D288&lt;9999999),1,0)</f>
        <v>0</v>
      </c>
      <c r="AB274">
        <f ca="1">IF(AND(Colony!$D288&gt;plots!AB$5,Colony!$D288&lt;9999999),1,0)</f>
        <v>0</v>
      </c>
    </row>
    <row r="275" spans="1:28" x14ac:dyDescent="0.25">
      <c r="A275" s="2" t="str">
        <f>Colony!B292</f>
        <v/>
      </c>
      <c r="B275" s="41" t="str">
        <f>IF(ISBLANK(Colony!G292),"",Colony!G292)</f>
        <v/>
      </c>
      <c r="H275">
        <f ca="1">IF(AND(Colony!$D289&gt;plots!H$5,Colony!$D289&lt;9999999),1,0)</f>
        <v>0</v>
      </c>
      <c r="I275">
        <f ca="1">IF(AND(Colony!$D289&gt;plots!I$5,Colony!$D289&lt;9999999),1,0)</f>
        <v>0</v>
      </c>
      <c r="J275">
        <f ca="1">IF(AND(Colony!$D289&gt;plots!J$5,Colony!$D289&lt;9999999),1,0)</f>
        <v>0</v>
      </c>
      <c r="K275">
        <f ca="1">IF(AND(Colony!$D289&gt;plots!K$5,Colony!$D289&lt;9999999),1,0)</f>
        <v>0</v>
      </c>
      <c r="L275">
        <f ca="1">IF(AND(Colony!$D289&gt;plots!L$5,Colony!$D289&lt;9999999),1,0)</f>
        <v>0</v>
      </c>
      <c r="M275">
        <f ca="1">IF(AND(Colony!$D289&gt;plots!M$5,Colony!$D289&lt;9999999),1,0)</f>
        <v>0</v>
      </c>
      <c r="N275">
        <f ca="1">IF(AND(Colony!$D289&gt;plots!N$5,Colony!$D289&lt;9999999),1,0)</f>
        <v>0</v>
      </c>
      <c r="O275">
        <f ca="1">IF(AND(Colony!$D289&gt;plots!O$5,Colony!$D289&lt;9999999),1,0)</f>
        <v>0</v>
      </c>
      <c r="P275">
        <f ca="1">IF(AND(Colony!$D289&gt;plots!P$5,Colony!$D289&lt;9999999),1,0)</f>
        <v>0</v>
      </c>
      <c r="Q275">
        <f ca="1">IF(AND(Colony!$D289&gt;plots!Q$5,Colony!$D289&lt;9999999),1,0)</f>
        <v>0</v>
      </c>
      <c r="R275">
        <f ca="1">IF(AND(Colony!$D289&gt;plots!R$5,Colony!$D289&lt;9999999),1,0)</f>
        <v>0</v>
      </c>
      <c r="S275">
        <f ca="1">IF(AND(Colony!$D289&gt;plots!S$5,Colony!$D289&lt;9999999),1,0)</f>
        <v>0</v>
      </c>
      <c r="T275">
        <f ca="1">IF(AND(Colony!$D289&gt;plots!T$5,Colony!$D289&lt;9999999),1,0)</f>
        <v>0</v>
      </c>
      <c r="U275">
        <f ca="1">IF(AND(Colony!$D289&gt;plots!U$5,Colony!$D289&lt;9999999),1,0)</f>
        <v>0</v>
      </c>
      <c r="V275">
        <f ca="1">IF(AND(Colony!$D289&gt;plots!V$5,Colony!$D289&lt;9999999),1,0)</f>
        <v>0</v>
      </c>
      <c r="W275">
        <f ca="1">IF(AND(Colony!$D289&gt;plots!W$5,Colony!$D289&lt;9999999),1,0)</f>
        <v>0</v>
      </c>
      <c r="X275">
        <f ca="1">IF(AND(Colony!$D289&gt;plots!X$5,Colony!$D289&lt;9999999),1,0)</f>
        <v>0</v>
      </c>
      <c r="Y275">
        <f ca="1">IF(AND(Colony!$D289&gt;plots!Y$5,Colony!$D289&lt;9999999),1,0)</f>
        <v>0</v>
      </c>
      <c r="Z275">
        <f ca="1">IF(AND(Colony!$D289&gt;plots!Z$5,Colony!$D289&lt;9999999),1,0)</f>
        <v>0</v>
      </c>
      <c r="AA275">
        <f ca="1">IF(AND(Colony!$D289&gt;plots!AA$5,Colony!$D289&lt;9999999),1,0)</f>
        <v>0</v>
      </c>
      <c r="AB275">
        <f ca="1">IF(AND(Colony!$D289&gt;plots!AB$5,Colony!$D289&lt;9999999),1,0)</f>
        <v>0</v>
      </c>
    </row>
    <row r="276" spans="1:28" x14ac:dyDescent="0.25">
      <c r="A276" s="2" t="str">
        <f>Colony!B293</f>
        <v/>
      </c>
      <c r="B276" s="41" t="str">
        <f>IF(ISBLANK(Colony!G293),"",Colony!G293)</f>
        <v/>
      </c>
      <c r="H276">
        <f ca="1">IF(AND(Colony!$D290&gt;plots!H$5,Colony!$D290&lt;9999999),1,0)</f>
        <v>0</v>
      </c>
      <c r="I276">
        <f ca="1">IF(AND(Colony!$D290&gt;plots!I$5,Colony!$D290&lt;9999999),1,0)</f>
        <v>0</v>
      </c>
      <c r="J276">
        <f ca="1">IF(AND(Colony!$D290&gt;plots!J$5,Colony!$D290&lt;9999999),1,0)</f>
        <v>0</v>
      </c>
      <c r="K276">
        <f ca="1">IF(AND(Colony!$D290&gt;plots!K$5,Colony!$D290&lt;9999999),1,0)</f>
        <v>0</v>
      </c>
      <c r="L276">
        <f ca="1">IF(AND(Colony!$D290&gt;plots!L$5,Colony!$D290&lt;9999999),1,0)</f>
        <v>0</v>
      </c>
      <c r="M276">
        <f ca="1">IF(AND(Colony!$D290&gt;plots!M$5,Colony!$D290&lt;9999999),1,0)</f>
        <v>0</v>
      </c>
      <c r="N276">
        <f ca="1">IF(AND(Colony!$D290&gt;plots!N$5,Colony!$D290&lt;9999999),1,0)</f>
        <v>0</v>
      </c>
      <c r="O276">
        <f ca="1">IF(AND(Colony!$D290&gt;plots!O$5,Colony!$D290&lt;9999999),1,0)</f>
        <v>0</v>
      </c>
      <c r="P276">
        <f ca="1">IF(AND(Colony!$D290&gt;plots!P$5,Colony!$D290&lt;9999999),1,0)</f>
        <v>0</v>
      </c>
      <c r="Q276">
        <f ca="1">IF(AND(Colony!$D290&gt;plots!Q$5,Colony!$D290&lt;9999999),1,0)</f>
        <v>0</v>
      </c>
      <c r="R276">
        <f ca="1">IF(AND(Colony!$D290&gt;plots!R$5,Colony!$D290&lt;9999999),1,0)</f>
        <v>0</v>
      </c>
      <c r="S276">
        <f ca="1">IF(AND(Colony!$D290&gt;plots!S$5,Colony!$D290&lt;9999999),1,0)</f>
        <v>0</v>
      </c>
      <c r="T276">
        <f ca="1">IF(AND(Colony!$D290&gt;plots!T$5,Colony!$D290&lt;9999999),1,0)</f>
        <v>0</v>
      </c>
      <c r="U276">
        <f ca="1">IF(AND(Colony!$D290&gt;plots!U$5,Colony!$D290&lt;9999999),1,0)</f>
        <v>0</v>
      </c>
      <c r="V276">
        <f ca="1">IF(AND(Colony!$D290&gt;plots!V$5,Colony!$D290&lt;9999999),1,0)</f>
        <v>0</v>
      </c>
      <c r="W276">
        <f ca="1">IF(AND(Colony!$D290&gt;plots!W$5,Colony!$D290&lt;9999999),1,0)</f>
        <v>0</v>
      </c>
      <c r="X276">
        <f ca="1">IF(AND(Colony!$D290&gt;plots!X$5,Colony!$D290&lt;9999999),1,0)</f>
        <v>0</v>
      </c>
      <c r="Y276">
        <f ca="1">IF(AND(Colony!$D290&gt;plots!Y$5,Colony!$D290&lt;9999999),1,0)</f>
        <v>0</v>
      </c>
      <c r="Z276">
        <f ca="1">IF(AND(Colony!$D290&gt;plots!Z$5,Colony!$D290&lt;9999999),1,0)</f>
        <v>0</v>
      </c>
      <c r="AA276">
        <f ca="1">IF(AND(Colony!$D290&gt;plots!AA$5,Colony!$D290&lt;9999999),1,0)</f>
        <v>0</v>
      </c>
      <c r="AB276">
        <f ca="1">IF(AND(Colony!$D290&gt;plots!AB$5,Colony!$D290&lt;9999999),1,0)</f>
        <v>0</v>
      </c>
    </row>
    <row r="277" spans="1:28" x14ac:dyDescent="0.25">
      <c r="A277" s="2" t="str">
        <f>Colony!B294</f>
        <v/>
      </c>
      <c r="B277" s="41" t="str">
        <f>IF(ISBLANK(Colony!G294),"",Colony!G294)</f>
        <v/>
      </c>
      <c r="H277">
        <f ca="1">IF(AND(Colony!$D291&gt;plots!H$5,Colony!$D291&lt;9999999),1,0)</f>
        <v>0</v>
      </c>
      <c r="I277">
        <f ca="1">IF(AND(Colony!$D291&gt;plots!I$5,Colony!$D291&lt;9999999),1,0)</f>
        <v>0</v>
      </c>
      <c r="J277">
        <f ca="1">IF(AND(Colony!$D291&gt;plots!J$5,Colony!$D291&lt;9999999),1,0)</f>
        <v>0</v>
      </c>
      <c r="K277">
        <f ca="1">IF(AND(Colony!$D291&gt;plots!K$5,Colony!$D291&lt;9999999),1,0)</f>
        <v>0</v>
      </c>
      <c r="L277">
        <f ca="1">IF(AND(Colony!$D291&gt;plots!L$5,Colony!$D291&lt;9999999),1,0)</f>
        <v>0</v>
      </c>
      <c r="M277">
        <f ca="1">IF(AND(Colony!$D291&gt;plots!M$5,Colony!$D291&lt;9999999),1,0)</f>
        <v>0</v>
      </c>
      <c r="N277">
        <f ca="1">IF(AND(Colony!$D291&gt;plots!N$5,Colony!$D291&lt;9999999),1,0)</f>
        <v>0</v>
      </c>
      <c r="O277">
        <f ca="1">IF(AND(Colony!$D291&gt;plots!O$5,Colony!$D291&lt;9999999),1,0)</f>
        <v>0</v>
      </c>
      <c r="P277">
        <f ca="1">IF(AND(Colony!$D291&gt;plots!P$5,Colony!$D291&lt;9999999),1,0)</f>
        <v>0</v>
      </c>
      <c r="Q277">
        <f ca="1">IF(AND(Colony!$D291&gt;plots!Q$5,Colony!$D291&lt;9999999),1,0)</f>
        <v>0</v>
      </c>
      <c r="R277">
        <f ca="1">IF(AND(Colony!$D291&gt;plots!R$5,Colony!$D291&lt;9999999),1,0)</f>
        <v>0</v>
      </c>
      <c r="S277">
        <f ca="1">IF(AND(Colony!$D291&gt;plots!S$5,Colony!$D291&lt;9999999),1,0)</f>
        <v>0</v>
      </c>
      <c r="T277">
        <f ca="1">IF(AND(Colony!$D291&gt;plots!T$5,Colony!$D291&lt;9999999),1,0)</f>
        <v>0</v>
      </c>
      <c r="U277">
        <f ca="1">IF(AND(Colony!$D291&gt;plots!U$5,Colony!$D291&lt;9999999),1,0)</f>
        <v>0</v>
      </c>
      <c r="V277">
        <f ca="1">IF(AND(Colony!$D291&gt;plots!V$5,Colony!$D291&lt;9999999),1,0)</f>
        <v>0</v>
      </c>
      <c r="W277">
        <f ca="1">IF(AND(Colony!$D291&gt;plots!W$5,Colony!$D291&lt;9999999),1,0)</f>
        <v>0</v>
      </c>
      <c r="X277">
        <f ca="1">IF(AND(Colony!$D291&gt;plots!X$5,Colony!$D291&lt;9999999),1,0)</f>
        <v>0</v>
      </c>
      <c r="Y277">
        <f ca="1">IF(AND(Colony!$D291&gt;plots!Y$5,Colony!$D291&lt;9999999),1,0)</f>
        <v>0</v>
      </c>
      <c r="Z277">
        <f ca="1">IF(AND(Colony!$D291&gt;plots!Z$5,Colony!$D291&lt;9999999),1,0)</f>
        <v>0</v>
      </c>
      <c r="AA277">
        <f ca="1">IF(AND(Colony!$D291&gt;plots!AA$5,Colony!$D291&lt;9999999),1,0)</f>
        <v>0</v>
      </c>
      <c r="AB277">
        <f ca="1">IF(AND(Colony!$D291&gt;plots!AB$5,Colony!$D291&lt;9999999),1,0)</f>
        <v>0</v>
      </c>
    </row>
    <row r="278" spans="1:28" x14ac:dyDescent="0.25">
      <c r="A278" s="2" t="str">
        <f>Colony!B295</f>
        <v/>
      </c>
      <c r="B278" s="41" t="str">
        <f>IF(ISBLANK(Colony!G295),"",Colony!G295)</f>
        <v/>
      </c>
      <c r="H278">
        <f ca="1">IF(AND(Colony!$D292&gt;plots!H$5,Colony!$D292&lt;9999999),1,0)</f>
        <v>0</v>
      </c>
      <c r="I278">
        <f ca="1">IF(AND(Colony!$D292&gt;plots!I$5,Colony!$D292&lt;9999999),1,0)</f>
        <v>0</v>
      </c>
      <c r="J278">
        <f ca="1">IF(AND(Colony!$D292&gt;plots!J$5,Colony!$D292&lt;9999999),1,0)</f>
        <v>0</v>
      </c>
      <c r="K278">
        <f ca="1">IF(AND(Colony!$D292&gt;plots!K$5,Colony!$D292&lt;9999999),1,0)</f>
        <v>0</v>
      </c>
      <c r="L278">
        <f ca="1">IF(AND(Colony!$D292&gt;plots!L$5,Colony!$D292&lt;9999999),1,0)</f>
        <v>0</v>
      </c>
      <c r="M278">
        <f ca="1">IF(AND(Colony!$D292&gt;plots!M$5,Colony!$D292&lt;9999999),1,0)</f>
        <v>0</v>
      </c>
      <c r="N278">
        <f ca="1">IF(AND(Colony!$D292&gt;plots!N$5,Colony!$D292&lt;9999999),1,0)</f>
        <v>0</v>
      </c>
      <c r="O278">
        <f ca="1">IF(AND(Colony!$D292&gt;plots!O$5,Colony!$D292&lt;9999999),1,0)</f>
        <v>0</v>
      </c>
      <c r="P278">
        <f ca="1">IF(AND(Colony!$D292&gt;plots!P$5,Colony!$D292&lt;9999999),1,0)</f>
        <v>0</v>
      </c>
      <c r="Q278">
        <f ca="1">IF(AND(Colony!$D292&gt;plots!Q$5,Colony!$D292&lt;9999999),1,0)</f>
        <v>0</v>
      </c>
      <c r="R278">
        <f ca="1">IF(AND(Colony!$D292&gt;plots!R$5,Colony!$D292&lt;9999999),1,0)</f>
        <v>0</v>
      </c>
      <c r="S278">
        <f ca="1">IF(AND(Colony!$D292&gt;plots!S$5,Colony!$D292&lt;9999999),1,0)</f>
        <v>0</v>
      </c>
      <c r="T278">
        <f ca="1">IF(AND(Colony!$D292&gt;plots!T$5,Colony!$D292&lt;9999999),1,0)</f>
        <v>0</v>
      </c>
      <c r="U278">
        <f ca="1">IF(AND(Colony!$D292&gt;plots!U$5,Colony!$D292&lt;9999999),1,0)</f>
        <v>0</v>
      </c>
      <c r="V278">
        <f ca="1">IF(AND(Colony!$D292&gt;plots!V$5,Colony!$D292&lt;9999999),1,0)</f>
        <v>0</v>
      </c>
      <c r="W278">
        <f ca="1">IF(AND(Colony!$D292&gt;plots!W$5,Colony!$D292&lt;9999999),1,0)</f>
        <v>0</v>
      </c>
      <c r="X278">
        <f ca="1">IF(AND(Colony!$D292&gt;plots!X$5,Colony!$D292&lt;9999999),1,0)</f>
        <v>0</v>
      </c>
      <c r="Y278">
        <f ca="1">IF(AND(Colony!$D292&gt;plots!Y$5,Colony!$D292&lt;9999999),1,0)</f>
        <v>0</v>
      </c>
      <c r="Z278">
        <f ca="1">IF(AND(Colony!$D292&gt;plots!Z$5,Colony!$D292&lt;9999999),1,0)</f>
        <v>0</v>
      </c>
      <c r="AA278">
        <f ca="1">IF(AND(Colony!$D292&gt;plots!AA$5,Colony!$D292&lt;9999999),1,0)</f>
        <v>0</v>
      </c>
      <c r="AB278">
        <f ca="1">IF(AND(Colony!$D292&gt;plots!AB$5,Colony!$D292&lt;9999999),1,0)</f>
        <v>0</v>
      </c>
    </row>
    <row r="279" spans="1:28" x14ac:dyDescent="0.25">
      <c r="A279" s="2" t="str">
        <f>Colony!B296</f>
        <v/>
      </c>
      <c r="B279" s="41" t="str">
        <f>IF(ISBLANK(Colony!G296),"",Colony!G296)</f>
        <v/>
      </c>
      <c r="H279">
        <f ca="1">IF(AND(Colony!$D293&gt;plots!H$5,Colony!$D293&lt;9999999),1,0)</f>
        <v>0</v>
      </c>
      <c r="I279">
        <f ca="1">IF(AND(Colony!$D293&gt;plots!I$5,Colony!$D293&lt;9999999),1,0)</f>
        <v>0</v>
      </c>
      <c r="J279">
        <f ca="1">IF(AND(Colony!$D293&gt;plots!J$5,Colony!$D293&lt;9999999),1,0)</f>
        <v>0</v>
      </c>
      <c r="K279">
        <f ca="1">IF(AND(Colony!$D293&gt;plots!K$5,Colony!$D293&lt;9999999),1,0)</f>
        <v>0</v>
      </c>
      <c r="L279">
        <f ca="1">IF(AND(Colony!$D293&gt;plots!L$5,Colony!$D293&lt;9999999),1,0)</f>
        <v>0</v>
      </c>
      <c r="M279">
        <f ca="1">IF(AND(Colony!$D293&gt;plots!M$5,Colony!$D293&lt;9999999),1,0)</f>
        <v>0</v>
      </c>
      <c r="N279">
        <f ca="1">IF(AND(Colony!$D293&gt;plots!N$5,Colony!$D293&lt;9999999),1,0)</f>
        <v>0</v>
      </c>
      <c r="O279">
        <f ca="1">IF(AND(Colony!$D293&gt;plots!O$5,Colony!$D293&lt;9999999),1,0)</f>
        <v>0</v>
      </c>
      <c r="P279">
        <f ca="1">IF(AND(Colony!$D293&gt;plots!P$5,Colony!$D293&lt;9999999),1,0)</f>
        <v>0</v>
      </c>
      <c r="Q279">
        <f ca="1">IF(AND(Colony!$D293&gt;plots!Q$5,Colony!$D293&lt;9999999),1,0)</f>
        <v>0</v>
      </c>
      <c r="R279">
        <f ca="1">IF(AND(Colony!$D293&gt;plots!R$5,Colony!$D293&lt;9999999),1,0)</f>
        <v>0</v>
      </c>
      <c r="S279">
        <f ca="1">IF(AND(Colony!$D293&gt;plots!S$5,Colony!$D293&lt;9999999),1,0)</f>
        <v>0</v>
      </c>
      <c r="T279">
        <f ca="1">IF(AND(Colony!$D293&gt;plots!T$5,Colony!$D293&lt;9999999),1,0)</f>
        <v>0</v>
      </c>
      <c r="U279">
        <f ca="1">IF(AND(Colony!$D293&gt;plots!U$5,Colony!$D293&lt;9999999),1,0)</f>
        <v>0</v>
      </c>
      <c r="V279">
        <f ca="1">IF(AND(Colony!$D293&gt;plots!V$5,Colony!$D293&lt;9999999),1,0)</f>
        <v>0</v>
      </c>
      <c r="W279">
        <f ca="1">IF(AND(Colony!$D293&gt;plots!W$5,Colony!$D293&lt;9999999),1,0)</f>
        <v>0</v>
      </c>
      <c r="X279">
        <f ca="1">IF(AND(Colony!$D293&gt;plots!X$5,Colony!$D293&lt;9999999),1,0)</f>
        <v>0</v>
      </c>
      <c r="Y279">
        <f ca="1">IF(AND(Colony!$D293&gt;plots!Y$5,Colony!$D293&lt;9999999),1,0)</f>
        <v>0</v>
      </c>
      <c r="Z279">
        <f ca="1">IF(AND(Colony!$D293&gt;plots!Z$5,Colony!$D293&lt;9999999),1,0)</f>
        <v>0</v>
      </c>
      <c r="AA279">
        <f ca="1">IF(AND(Colony!$D293&gt;plots!AA$5,Colony!$D293&lt;9999999),1,0)</f>
        <v>0</v>
      </c>
      <c r="AB279">
        <f ca="1">IF(AND(Colony!$D293&gt;plots!AB$5,Colony!$D293&lt;9999999),1,0)</f>
        <v>0</v>
      </c>
    </row>
    <row r="280" spans="1:28" x14ac:dyDescent="0.25">
      <c r="A280" s="2" t="str">
        <f>Colony!B297</f>
        <v/>
      </c>
      <c r="B280" s="41" t="str">
        <f>IF(ISBLANK(Colony!G297),"",Colony!G297)</f>
        <v/>
      </c>
      <c r="H280">
        <f ca="1">IF(AND(Colony!$D294&gt;plots!H$5,Colony!$D294&lt;9999999),1,0)</f>
        <v>0</v>
      </c>
      <c r="I280">
        <f ca="1">IF(AND(Colony!$D294&gt;plots!I$5,Colony!$D294&lt;9999999),1,0)</f>
        <v>0</v>
      </c>
      <c r="J280">
        <f ca="1">IF(AND(Colony!$D294&gt;plots!J$5,Colony!$D294&lt;9999999),1,0)</f>
        <v>0</v>
      </c>
      <c r="K280">
        <f ca="1">IF(AND(Colony!$D294&gt;plots!K$5,Colony!$D294&lt;9999999),1,0)</f>
        <v>0</v>
      </c>
      <c r="L280">
        <f ca="1">IF(AND(Colony!$D294&gt;plots!L$5,Colony!$D294&lt;9999999),1,0)</f>
        <v>0</v>
      </c>
      <c r="M280">
        <f ca="1">IF(AND(Colony!$D294&gt;plots!M$5,Colony!$D294&lt;9999999),1,0)</f>
        <v>0</v>
      </c>
      <c r="N280">
        <f ca="1">IF(AND(Colony!$D294&gt;plots!N$5,Colony!$D294&lt;9999999),1,0)</f>
        <v>0</v>
      </c>
      <c r="O280">
        <f ca="1">IF(AND(Colony!$D294&gt;plots!O$5,Colony!$D294&lt;9999999),1,0)</f>
        <v>0</v>
      </c>
      <c r="P280">
        <f ca="1">IF(AND(Colony!$D294&gt;plots!P$5,Colony!$D294&lt;9999999),1,0)</f>
        <v>0</v>
      </c>
      <c r="Q280">
        <f ca="1">IF(AND(Colony!$D294&gt;plots!Q$5,Colony!$D294&lt;9999999),1,0)</f>
        <v>0</v>
      </c>
      <c r="R280">
        <f ca="1">IF(AND(Colony!$D294&gt;plots!R$5,Colony!$D294&lt;9999999),1,0)</f>
        <v>0</v>
      </c>
      <c r="S280">
        <f ca="1">IF(AND(Colony!$D294&gt;plots!S$5,Colony!$D294&lt;9999999),1,0)</f>
        <v>0</v>
      </c>
      <c r="T280">
        <f ca="1">IF(AND(Colony!$D294&gt;plots!T$5,Colony!$D294&lt;9999999),1,0)</f>
        <v>0</v>
      </c>
      <c r="U280">
        <f ca="1">IF(AND(Colony!$D294&gt;plots!U$5,Colony!$D294&lt;9999999),1,0)</f>
        <v>0</v>
      </c>
      <c r="V280">
        <f ca="1">IF(AND(Colony!$D294&gt;plots!V$5,Colony!$D294&lt;9999999),1,0)</f>
        <v>0</v>
      </c>
      <c r="W280">
        <f ca="1">IF(AND(Colony!$D294&gt;plots!W$5,Colony!$D294&lt;9999999),1,0)</f>
        <v>0</v>
      </c>
      <c r="X280">
        <f ca="1">IF(AND(Colony!$D294&gt;plots!X$5,Colony!$D294&lt;9999999),1,0)</f>
        <v>0</v>
      </c>
      <c r="Y280">
        <f ca="1">IF(AND(Colony!$D294&gt;plots!Y$5,Colony!$D294&lt;9999999),1,0)</f>
        <v>0</v>
      </c>
      <c r="Z280">
        <f ca="1">IF(AND(Colony!$D294&gt;plots!Z$5,Colony!$D294&lt;9999999),1,0)</f>
        <v>0</v>
      </c>
      <c r="AA280">
        <f ca="1">IF(AND(Colony!$D294&gt;plots!AA$5,Colony!$D294&lt;9999999),1,0)</f>
        <v>0</v>
      </c>
      <c r="AB280">
        <f ca="1">IF(AND(Colony!$D294&gt;plots!AB$5,Colony!$D294&lt;9999999),1,0)</f>
        <v>0</v>
      </c>
    </row>
    <row r="281" spans="1:28" x14ac:dyDescent="0.25">
      <c r="A281" s="2" t="str">
        <f>Colony!B298</f>
        <v/>
      </c>
      <c r="B281" s="41" t="str">
        <f>IF(ISBLANK(Colony!G298),"",Colony!G298)</f>
        <v/>
      </c>
      <c r="H281">
        <f ca="1">IF(AND(Colony!$D295&gt;plots!H$5,Colony!$D295&lt;9999999),1,0)</f>
        <v>0</v>
      </c>
      <c r="I281">
        <f ca="1">IF(AND(Colony!$D295&gt;plots!I$5,Colony!$D295&lt;9999999),1,0)</f>
        <v>0</v>
      </c>
      <c r="J281">
        <f ca="1">IF(AND(Colony!$D295&gt;plots!J$5,Colony!$D295&lt;9999999),1,0)</f>
        <v>0</v>
      </c>
      <c r="K281">
        <f ca="1">IF(AND(Colony!$D295&gt;plots!K$5,Colony!$D295&lt;9999999),1,0)</f>
        <v>0</v>
      </c>
      <c r="L281">
        <f ca="1">IF(AND(Colony!$D295&gt;plots!L$5,Colony!$D295&lt;9999999),1,0)</f>
        <v>0</v>
      </c>
      <c r="M281">
        <f ca="1">IF(AND(Colony!$D295&gt;plots!M$5,Colony!$D295&lt;9999999),1,0)</f>
        <v>0</v>
      </c>
      <c r="N281">
        <f ca="1">IF(AND(Colony!$D295&gt;plots!N$5,Colony!$D295&lt;9999999),1,0)</f>
        <v>0</v>
      </c>
      <c r="O281">
        <f ca="1">IF(AND(Colony!$D295&gt;plots!O$5,Colony!$D295&lt;9999999),1,0)</f>
        <v>0</v>
      </c>
      <c r="P281">
        <f ca="1">IF(AND(Colony!$D295&gt;plots!P$5,Colony!$D295&lt;9999999),1,0)</f>
        <v>0</v>
      </c>
      <c r="Q281">
        <f ca="1">IF(AND(Colony!$D295&gt;plots!Q$5,Colony!$D295&lt;9999999),1,0)</f>
        <v>0</v>
      </c>
      <c r="R281">
        <f ca="1">IF(AND(Colony!$D295&gt;plots!R$5,Colony!$D295&lt;9999999),1,0)</f>
        <v>0</v>
      </c>
      <c r="S281">
        <f ca="1">IF(AND(Colony!$D295&gt;plots!S$5,Colony!$D295&lt;9999999),1,0)</f>
        <v>0</v>
      </c>
      <c r="T281">
        <f ca="1">IF(AND(Colony!$D295&gt;plots!T$5,Colony!$D295&lt;9999999),1,0)</f>
        <v>0</v>
      </c>
      <c r="U281">
        <f ca="1">IF(AND(Colony!$D295&gt;plots!U$5,Colony!$D295&lt;9999999),1,0)</f>
        <v>0</v>
      </c>
      <c r="V281">
        <f ca="1">IF(AND(Colony!$D295&gt;plots!V$5,Colony!$D295&lt;9999999),1,0)</f>
        <v>0</v>
      </c>
      <c r="W281">
        <f ca="1">IF(AND(Colony!$D295&gt;plots!W$5,Colony!$D295&lt;9999999),1,0)</f>
        <v>0</v>
      </c>
      <c r="X281">
        <f ca="1">IF(AND(Colony!$D295&gt;plots!X$5,Colony!$D295&lt;9999999),1,0)</f>
        <v>0</v>
      </c>
      <c r="Y281">
        <f ca="1">IF(AND(Colony!$D295&gt;plots!Y$5,Colony!$D295&lt;9999999),1,0)</f>
        <v>0</v>
      </c>
      <c r="Z281">
        <f ca="1">IF(AND(Colony!$D295&gt;plots!Z$5,Colony!$D295&lt;9999999),1,0)</f>
        <v>0</v>
      </c>
      <c r="AA281">
        <f ca="1">IF(AND(Colony!$D295&gt;plots!AA$5,Colony!$D295&lt;9999999),1,0)</f>
        <v>0</v>
      </c>
      <c r="AB281">
        <f ca="1">IF(AND(Colony!$D295&gt;plots!AB$5,Colony!$D295&lt;9999999),1,0)</f>
        <v>0</v>
      </c>
    </row>
    <row r="282" spans="1:28" x14ac:dyDescent="0.25">
      <c r="A282" s="2" t="str">
        <f>Colony!B299</f>
        <v/>
      </c>
      <c r="B282" s="41" t="str">
        <f>IF(ISBLANK(Colony!G299),"",Colony!G299)</f>
        <v/>
      </c>
      <c r="H282">
        <f ca="1">IF(AND(Colony!$D296&gt;plots!H$5,Colony!$D296&lt;9999999),1,0)</f>
        <v>0</v>
      </c>
      <c r="I282">
        <f ca="1">IF(AND(Colony!$D296&gt;plots!I$5,Colony!$D296&lt;9999999),1,0)</f>
        <v>0</v>
      </c>
      <c r="J282">
        <f ca="1">IF(AND(Colony!$D296&gt;plots!J$5,Colony!$D296&lt;9999999),1,0)</f>
        <v>0</v>
      </c>
      <c r="K282">
        <f ca="1">IF(AND(Colony!$D296&gt;plots!K$5,Colony!$D296&lt;9999999),1,0)</f>
        <v>0</v>
      </c>
      <c r="L282">
        <f ca="1">IF(AND(Colony!$D296&gt;plots!L$5,Colony!$D296&lt;9999999),1,0)</f>
        <v>0</v>
      </c>
      <c r="M282">
        <f ca="1">IF(AND(Colony!$D296&gt;plots!M$5,Colony!$D296&lt;9999999),1,0)</f>
        <v>0</v>
      </c>
      <c r="N282">
        <f ca="1">IF(AND(Colony!$D296&gt;plots!N$5,Colony!$D296&lt;9999999),1,0)</f>
        <v>0</v>
      </c>
      <c r="O282">
        <f ca="1">IF(AND(Colony!$D296&gt;plots!O$5,Colony!$D296&lt;9999999),1,0)</f>
        <v>0</v>
      </c>
      <c r="P282">
        <f ca="1">IF(AND(Colony!$D296&gt;plots!P$5,Colony!$D296&lt;9999999),1,0)</f>
        <v>0</v>
      </c>
      <c r="Q282">
        <f ca="1">IF(AND(Colony!$D296&gt;plots!Q$5,Colony!$D296&lt;9999999),1,0)</f>
        <v>0</v>
      </c>
      <c r="R282">
        <f ca="1">IF(AND(Colony!$D296&gt;plots!R$5,Colony!$D296&lt;9999999),1,0)</f>
        <v>0</v>
      </c>
      <c r="S282">
        <f ca="1">IF(AND(Colony!$D296&gt;plots!S$5,Colony!$D296&lt;9999999),1,0)</f>
        <v>0</v>
      </c>
      <c r="T282">
        <f ca="1">IF(AND(Colony!$D296&gt;plots!T$5,Colony!$D296&lt;9999999),1,0)</f>
        <v>0</v>
      </c>
      <c r="U282">
        <f ca="1">IF(AND(Colony!$D296&gt;plots!U$5,Colony!$D296&lt;9999999),1,0)</f>
        <v>0</v>
      </c>
      <c r="V282">
        <f ca="1">IF(AND(Colony!$D296&gt;plots!V$5,Colony!$D296&lt;9999999),1,0)</f>
        <v>0</v>
      </c>
      <c r="W282">
        <f ca="1">IF(AND(Colony!$D296&gt;plots!W$5,Colony!$D296&lt;9999999),1,0)</f>
        <v>0</v>
      </c>
      <c r="X282">
        <f ca="1">IF(AND(Colony!$D296&gt;plots!X$5,Colony!$D296&lt;9999999),1,0)</f>
        <v>0</v>
      </c>
      <c r="Y282">
        <f ca="1">IF(AND(Colony!$D296&gt;plots!Y$5,Colony!$D296&lt;9999999),1,0)</f>
        <v>0</v>
      </c>
      <c r="Z282">
        <f ca="1">IF(AND(Colony!$D296&gt;plots!Z$5,Colony!$D296&lt;9999999),1,0)</f>
        <v>0</v>
      </c>
      <c r="AA282">
        <f ca="1">IF(AND(Colony!$D296&gt;plots!AA$5,Colony!$D296&lt;9999999),1,0)</f>
        <v>0</v>
      </c>
      <c r="AB282">
        <f ca="1">IF(AND(Colony!$D296&gt;plots!AB$5,Colony!$D296&lt;9999999),1,0)</f>
        <v>0</v>
      </c>
    </row>
    <row r="283" spans="1:28" x14ac:dyDescent="0.25">
      <c r="A283" s="2" t="str">
        <f>Colony!B300</f>
        <v/>
      </c>
      <c r="B283" s="41" t="str">
        <f>IF(ISBLANK(Colony!G300),"",Colony!G300)</f>
        <v/>
      </c>
      <c r="H283">
        <f ca="1">IF(AND(Colony!$D297&gt;plots!H$5,Colony!$D297&lt;9999999),1,0)</f>
        <v>0</v>
      </c>
      <c r="I283">
        <f ca="1">IF(AND(Colony!$D297&gt;plots!I$5,Colony!$D297&lt;9999999),1,0)</f>
        <v>0</v>
      </c>
      <c r="J283">
        <f ca="1">IF(AND(Colony!$D297&gt;plots!J$5,Colony!$D297&lt;9999999),1,0)</f>
        <v>0</v>
      </c>
      <c r="K283">
        <f ca="1">IF(AND(Colony!$D297&gt;plots!K$5,Colony!$D297&lt;9999999),1,0)</f>
        <v>0</v>
      </c>
      <c r="L283">
        <f ca="1">IF(AND(Colony!$D297&gt;plots!L$5,Colony!$D297&lt;9999999),1,0)</f>
        <v>0</v>
      </c>
      <c r="M283">
        <f ca="1">IF(AND(Colony!$D297&gt;plots!M$5,Colony!$D297&lt;9999999),1,0)</f>
        <v>0</v>
      </c>
      <c r="N283">
        <f ca="1">IF(AND(Colony!$D297&gt;plots!N$5,Colony!$D297&lt;9999999),1,0)</f>
        <v>0</v>
      </c>
      <c r="O283">
        <f ca="1">IF(AND(Colony!$D297&gt;plots!O$5,Colony!$D297&lt;9999999),1,0)</f>
        <v>0</v>
      </c>
      <c r="P283">
        <f ca="1">IF(AND(Colony!$D297&gt;plots!P$5,Colony!$D297&lt;9999999),1,0)</f>
        <v>0</v>
      </c>
      <c r="Q283">
        <f ca="1">IF(AND(Colony!$D297&gt;plots!Q$5,Colony!$D297&lt;9999999),1,0)</f>
        <v>0</v>
      </c>
      <c r="R283">
        <f ca="1">IF(AND(Colony!$D297&gt;plots!R$5,Colony!$D297&lt;9999999),1,0)</f>
        <v>0</v>
      </c>
      <c r="S283">
        <f ca="1">IF(AND(Colony!$D297&gt;plots!S$5,Colony!$D297&lt;9999999),1,0)</f>
        <v>0</v>
      </c>
      <c r="T283">
        <f ca="1">IF(AND(Colony!$D297&gt;plots!T$5,Colony!$D297&lt;9999999),1,0)</f>
        <v>0</v>
      </c>
      <c r="U283">
        <f ca="1">IF(AND(Colony!$D297&gt;plots!U$5,Colony!$D297&lt;9999999),1,0)</f>
        <v>0</v>
      </c>
      <c r="V283">
        <f ca="1">IF(AND(Colony!$D297&gt;plots!V$5,Colony!$D297&lt;9999999),1,0)</f>
        <v>0</v>
      </c>
      <c r="W283">
        <f ca="1">IF(AND(Colony!$D297&gt;plots!W$5,Colony!$D297&lt;9999999),1,0)</f>
        <v>0</v>
      </c>
      <c r="X283">
        <f ca="1">IF(AND(Colony!$D297&gt;plots!X$5,Colony!$D297&lt;9999999),1,0)</f>
        <v>0</v>
      </c>
      <c r="Y283">
        <f ca="1">IF(AND(Colony!$D297&gt;plots!Y$5,Colony!$D297&lt;9999999),1,0)</f>
        <v>0</v>
      </c>
      <c r="Z283">
        <f ca="1">IF(AND(Colony!$D297&gt;plots!Z$5,Colony!$D297&lt;9999999),1,0)</f>
        <v>0</v>
      </c>
      <c r="AA283">
        <f ca="1">IF(AND(Colony!$D297&gt;plots!AA$5,Colony!$D297&lt;9999999),1,0)</f>
        <v>0</v>
      </c>
      <c r="AB283">
        <f ca="1">IF(AND(Colony!$D297&gt;plots!AB$5,Colony!$D297&lt;9999999),1,0)</f>
        <v>0</v>
      </c>
    </row>
    <row r="284" spans="1:28" x14ac:dyDescent="0.25">
      <c r="A284" s="2" t="str">
        <f>Colony!B301</f>
        <v/>
      </c>
      <c r="B284" s="41" t="str">
        <f>IF(ISBLANK(Colony!G301),"",Colony!G301)</f>
        <v/>
      </c>
      <c r="H284">
        <f ca="1">IF(AND(Colony!$D298&gt;plots!H$5,Colony!$D298&lt;9999999),1,0)</f>
        <v>0</v>
      </c>
      <c r="I284">
        <f ca="1">IF(AND(Colony!$D298&gt;plots!I$5,Colony!$D298&lt;9999999),1,0)</f>
        <v>0</v>
      </c>
      <c r="J284">
        <f ca="1">IF(AND(Colony!$D298&gt;plots!J$5,Colony!$D298&lt;9999999),1,0)</f>
        <v>0</v>
      </c>
      <c r="K284">
        <f ca="1">IF(AND(Colony!$D298&gt;plots!K$5,Colony!$D298&lt;9999999),1,0)</f>
        <v>0</v>
      </c>
      <c r="L284">
        <f ca="1">IF(AND(Colony!$D298&gt;plots!L$5,Colony!$D298&lt;9999999),1,0)</f>
        <v>0</v>
      </c>
      <c r="M284">
        <f ca="1">IF(AND(Colony!$D298&gt;plots!M$5,Colony!$D298&lt;9999999),1,0)</f>
        <v>0</v>
      </c>
      <c r="N284">
        <f ca="1">IF(AND(Colony!$D298&gt;plots!N$5,Colony!$D298&lt;9999999),1,0)</f>
        <v>0</v>
      </c>
      <c r="O284">
        <f ca="1">IF(AND(Colony!$D298&gt;plots!O$5,Colony!$D298&lt;9999999),1,0)</f>
        <v>0</v>
      </c>
      <c r="P284">
        <f ca="1">IF(AND(Colony!$D298&gt;plots!P$5,Colony!$D298&lt;9999999),1,0)</f>
        <v>0</v>
      </c>
      <c r="Q284">
        <f ca="1">IF(AND(Colony!$D298&gt;plots!Q$5,Colony!$D298&lt;9999999),1,0)</f>
        <v>0</v>
      </c>
      <c r="R284">
        <f ca="1">IF(AND(Colony!$D298&gt;plots!R$5,Colony!$D298&lt;9999999),1,0)</f>
        <v>0</v>
      </c>
      <c r="S284">
        <f ca="1">IF(AND(Colony!$D298&gt;plots!S$5,Colony!$D298&lt;9999999),1,0)</f>
        <v>0</v>
      </c>
      <c r="T284">
        <f ca="1">IF(AND(Colony!$D298&gt;plots!T$5,Colony!$D298&lt;9999999),1,0)</f>
        <v>0</v>
      </c>
      <c r="U284">
        <f ca="1">IF(AND(Colony!$D298&gt;plots!U$5,Colony!$D298&lt;9999999),1,0)</f>
        <v>0</v>
      </c>
      <c r="V284">
        <f ca="1">IF(AND(Colony!$D298&gt;plots!V$5,Colony!$D298&lt;9999999),1,0)</f>
        <v>0</v>
      </c>
      <c r="W284">
        <f ca="1">IF(AND(Colony!$D298&gt;plots!W$5,Colony!$D298&lt;9999999),1,0)</f>
        <v>0</v>
      </c>
      <c r="X284">
        <f ca="1">IF(AND(Colony!$D298&gt;plots!X$5,Colony!$D298&lt;9999999),1,0)</f>
        <v>0</v>
      </c>
      <c r="Y284">
        <f ca="1">IF(AND(Colony!$D298&gt;plots!Y$5,Colony!$D298&lt;9999999),1,0)</f>
        <v>0</v>
      </c>
      <c r="Z284">
        <f ca="1">IF(AND(Colony!$D298&gt;plots!Z$5,Colony!$D298&lt;9999999),1,0)</f>
        <v>0</v>
      </c>
      <c r="AA284">
        <f ca="1">IF(AND(Colony!$D298&gt;plots!AA$5,Colony!$D298&lt;9999999),1,0)</f>
        <v>0</v>
      </c>
      <c r="AB284">
        <f ca="1">IF(AND(Colony!$D298&gt;plots!AB$5,Colony!$D298&lt;9999999),1,0)</f>
        <v>0</v>
      </c>
    </row>
    <row r="285" spans="1:28" x14ac:dyDescent="0.25">
      <c r="A285" s="2" t="str">
        <f>Colony!B302</f>
        <v/>
      </c>
      <c r="B285" s="41" t="str">
        <f>IF(ISBLANK(Colony!G302),"",Colony!G302)</f>
        <v/>
      </c>
      <c r="H285">
        <f ca="1">IF(AND(Colony!$D299&gt;plots!H$5,Colony!$D299&lt;9999999),1,0)</f>
        <v>0</v>
      </c>
      <c r="I285">
        <f ca="1">IF(AND(Colony!$D299&gt;plots!I$5,Colony!$D299&lt;9999999),1,0)</f>
        <v>0</v>
      </c>
      <c r="J285">
        <f ca="1">IF(AND(Colony!$D299&gt;plots!J$5,Colony!$D299&lt;9999999),1,0)</f>
        <v>0</v>
      </c>
      <c r="K285">
        <f ca="1">IF(AND(Colony!$D299&gt;plots!K$5,Colony!$D299&lt;9999999),1,0)</f>
        <v>0</v>
      </c>
      <c r="L285">
        <f ca="1">IF(AND(Colony!$D299&gt;plots!L$5,Colony!$D299&lt;9999999),1,0)</f>
        <v>0</v>
      </c>
      <c r="M285">
        <f ca="1">IF(AND(Colony!$D299&gt;plots!M$5,Colony!$D299&lt;9999999),1,0)</f>
        <v>0</v>
      </c>
      <c r="N285">
        <f ca="1">IF(AND(Colony!$D299&gt;plots!N$5,Colony!$D299&lt;9999999),1,0)</f>
        <v>0</v>
      </c>
      <c r="O285">
        <f ca="1">IF(AND(Colony!$D299&gt;plots!O$5,Colony!$D299&lt;9999999),1,0)</f>
        <v>0</v>
      </c>
      <c r="P285">
        <f ca="1">IF(AND(Colony!$D299&gt;plots!P$5,Colony!$D299&lt;9999999),1,0)</f>
        <v>0</v>
      </c>
      <c r="Q285">
        <f ca="1">IF(AND(Colony!$D299&gt;plots!Q$5,Colony!$D299&lt;9999999),1,0)</f>
        <v>0</v>
      </c>
      <c r="R285">
        <f ca="1">IF(AND(Colony!$D299&gt;plots!R$5,Colony!$D299&lt;9999999),1,0)</f>
        <v>0</v>
      </c>
      <c r="S285">
        <f ca="1">IF(AND(Colony!$D299&gt;plots!S$5,Colony!$D299&lt;9999999),1,0)</f>
        <v>0</v>
      </c>
      <c r="T285">
        <f ca="1">IF(AND(Colony!$D299&gt;plots!T$5,Colony!$D299&lt;9999999),1,0)</f>
        <v>0</v>
      </c>
      <c r="U285">
        <f ca="1">IF(AND(Colony!$D299&gt;plots!U$5,Colony!$D299&lt;9999999),1,0)</f>
        <v>0</v>
      </c>
      <c r="V285">
        <f ca="1">IF(AND(Colony!$D299&gt;plots!V$5,Colony!$D299&lt;9999999),1,0)</f>
        <v>0</v>
      </c>
      <c r="W285">
        <f ca="1">IF(AND(Colony!$D299&gt;plots!W$5,Colony!$D299&lt;9999999),1,0)</f>
        <v>0</v>
      </c>
      <c r="X285">
        <f ca="1">IF(AND(Colony!$D299&gt;plots!X$5,Colony!$D299&lt;9999999),1,0)</f>
        <v>0</v>
      </c>
      <c r="Y285">
        <f ca="1">IF(AND(Colony!$D299&gt;plots!Y$5,Colony!$D299&lt;9999999),1,0)</f>
        <v>0</v>
      </c>
      <c r="Z285">
        <f ca="1">IF(AND(Colony!$D299&gt;plots!Z$5,Colony!$D299&lt;9999999),1,0)</f>
        <v>0</v>
      </c>
      <c r="AA285">
        <f ca="1">IF(AND(Colony!$D299&gt;plots!AA$5,Colony!$D299&lt;9999999),1,0)</f>
        <v>0</v>
      </c>
      <c r="AB285">
        <f ca="1">IF(AND(Colony!$D299&gt;plots!AB$5,Colony!$D299&lt;9999999),1,0)</f>
        <v>0</v>
      </c>
    </row>
    <row r="286" spans="1:28" x14ac:dyDescent="0.25">
      <c r="A286" s="2" t="str">
        <f>Colony!B303</f>
        <v/>
      </c>
      <c r="B286" s="41" t="str">
        <f>IF(ISBLANK(Colony!G303),"",Colony!G303)</f>
        <v/>
      </c>
      <c r="H286">
        <f ca="1">IF(AND(Colony!$D300&gt;plots!H$5,Colony!$D300&lt;9999999),1,0)</f>
        <v>0</v>
      </c>
      <c r="I286">
        <f ca="1">IF(AND(Colony!$D300&gt;plots!I$5,Colony!$D300&lt;9999999),1,0)</f>
        <v>0</v>
      </c>
      <c r="J286">
        <f ca="1">IF(AND(Colony!$D300&gt;plots!J$5,Colony!$D300&lt;9999999),1,0)</f>
        <v>0</v>
      </c>
      <c r="K286">
        <f ca="1">IF(AND(Colony!$D300&gt;plots!K$5,Colony!$D300&lt;9999999),1,0)</f>
        <v>0</v>
      </c>
      <c r="L286">
        <f ca="1">IF(AND(Colony!$D300&gt;plots!L$5,Colony!$D300&lt;9999999),1,0)</f>
        <v>0</v>
      </c>
      <c r="M286">
        <f ca="1">IF(AND(Colony!$D300&gt;plots!M$5,Colony!$D300&lt;9999999),1,0)</f>
        <v>0</v>
      </c>
      <c r="N286">
        <f ca="1">IF(AND(Colony!$D300&gt;plots!N$5,Colony!$D300&lt;9999999),1,0)</f>
        <v>0</v>
      </c>
      <c r="O286">
        <f ca="1">IF(AND(Colony!$D300&gt;plots!O$5,Colony!$D300&lt;9999999),1,0)</f>
        <v>0</v>
      </c>
      <c r="P286">
        <f ca="1">IF(AND(Colony!$D300&gt;plots!P$5,Colony!$D300&lt;9999999),1,0)</f>
        <v>0</v>
      </c>
      <c r="Q286">
        <f ca="1">IF(AND(Colony!$D300&gt;plots!Q$5,Colony!$D300&lt;9999999),1,0)</f>
        <v>0</v>
      </c>
      <c r="R286">
        <f ca="1">IF(AND(Colony!$D300&gt;plots!R$5,Colony!$D300&lt;9999999),1,0)</f>
        <v>0</v>
      </c>
      <c r="S286">
        <f ca="1">IF(AND(Colony!$D300&gt;plots!S$5,Colony!$D300&lt;9999999),1,0)</f>
        <v>0</v>
      </c>
      <c r="T286">
        <f ca="1">IF(AND(Colony!$D300&gt;plots!T$5,Colony!$D300&lt;9999999),1,0)</f>
        <v>0</v>
      </c>
      <c r="U286">
        <f ca="1">IF(AND(Colony!$D300&gt;plots!U$5,Colony!$D300&lt;9999999),1,0)</f>
        <v>0</v>
      </c>
      <c r="V286">
        <f ca="1">IF(AND(Colony!$D300&gt;plots!V$5,Colony!$D300&lt;9999999),1,0)</f>
        <v>0</v>
      </c>
      <c r="W286">
        <f ca="1">IF(AND(Colony!$D300&gt;plots!W$5,Colony!$D300&lt;9999999),1,0)</f>
        <v>0</v>
      </c>
      <c r="X286">
        <f ca="1">IF(AND(Colony!$D300&gt;plots!X$5,Colony!$D300&lt;9999999),1,0)</f>
        <v>0</v>
      </c>
      <c r="Y286">
        <f ca="1">IF(AND(Colony!$D300&gt;plots!Y$5,Colony!$D300&lt;9999999),1,0)</f>
        <v>0</v>
      </c>
      <c r="Z286">
        <f ca="1">IF(AND(Colony!$D300&gt;plots!Z$5,Colony!$D300&lt;9999999),1,0)</f>
        <v>0</v>
      </c>
      <c r="AA286">
        <f ca="1">IF(AND(Colony!$D300&gt;plots!AA$5,Colony!$D300&lt;9999999),1,0)</f>
        <v>0</v>
      </c>
      <c r="AB286">
        <f ca="1">IF(AND(Colony!$D300&gt;plots!AB$5,Colony!$D300&lt;9999999),1,0)</f>
        <v>0</v>
      </c>
    </row>
    <row r="287" spans="1:28" x14ac:dyDescent="0.25">
      <c r="A287" s="2" t="str">
        <f>Colony!B304</f>
        <v/>
      </c>
      <c r="B287" s="41" t="str">
        <f>IF(ISBLANK(Colony!G304),"",Colony!G304)</f>
        <v/>
      </c>
      <c r="H287">
        <f ca="1">IF(AND(Colony!$D301&gt;plots!H$5,Colony!$D301&lt;9999999),1,0)</f>
        <v>0</v>
      </c>
      <c r="I287">
        <f ca="1">IF(AND(Colony!$D301&gt;plots!I$5,Colony!$D301&lt;9999999),1,0)</f>
        <v>0</v>
      </c>
      <c r="J287">
        <f ca="1">IF(AND(Colony!$D301&gt;plots!J$5,Colony!$D301&lt;9999999),1,0)</f>
        <v>0</v>
      </c>
      <c r="K287">
        <f ca="1">IF(AND(Colony!$D301&gt;plots!K$5,Colony!$D301&lt;9999999),1,0)</f>
        <v>0</v>
      </c>
      <c r="L287">
        <f ca="1">IF(AND(Colony!$D301&gt;plots!L$5,Colony!$D301&lt;9999999),1,0)</f>
        <v>0</v>
      </c>
      <c r="M287">
        <f ca="1">IF(AND(Colony!$D301&gt;plots!M$5,Colony!$D301&lt;9999999),1,0)</f>
        <v>0</v>
      </c>
      <c r="N287">
        <f ca="1">IF(AND(Colony!$D301&gt;plots!N$5,Colony!$D301&lt;9999999),1,0)</f>
        <v>0</v>
      </c>
      <c r="O287">
        <f ca="1">IF(AND(Colony!$D301&gt;plots!O$5,Colony!$D301&lt;9999999),1,0)</f>
        <v>0</v>
      </c>
      <c r="P287">
        <f ca="1">IF(AND(Colony!$D301&gt;plots!P$5,Colony!$D301&lt;9999999),1,0)</f>
        <v>0</v>
      </c>
      <c r="Q287">
        <f ca="1">IF(AND(Colony!$D301&gt;plots!Q$5,Colony!$D301&lt;9999999),1,0)</f>
        <v>0</v>
      </c>
      <c r="R287">
        <f ca="1">IF(AND(Colony!$D301&gt;plots!R$5,Colony!$D301&lt;9999999),1,0)</f>
        <v>0</v>
      </c>
      <c r="S287">
        <f ca="1">IF(AND(Colony!$D301&gt;plots!S$5,Colony!$D301&lt;9999999),1,0)</f>
        <v>0</v>
      </c>
      <c r="T287">
        <f ca="1">IF(AND(Colony!$D301&gt;plots!T$5,Colony!$D301&lt;9999999),1,0)</f>
        <v>0</v>
      </c>
      <c r="U287">
        <f ca="1">IF(AND(Colony!$D301&gt;plots!U$5,Colony!$D301&lt;9999999),1,0)</f>
        <v>0</v>
      </c>
      <c r="V287">
        <f ca="1">IF(AND(Colony!$D301&gt;plots!V$5,Colony!$D301&lt;9999999),1,0)</f>
        <v>0</v>
      </c>
      <c r="W287">
        <f ca="1">IF(AND(Colony!$D301&gt;plots!W$5,Colony!$D301&lt;9999999),1,0)</f>
        <v>0</v>
      </c>
      <c r="X287">
        <f ca="1">IF(AND(Colony!$D301&gt;plots!X$5,Colony!$D301&lt;9999999),1,0)</f>
        <v>0</v>
      </c>
      <c r="Y287">
        <f ca="1">IF(AND(Colony!$D301&gt;plots!Y$5,Colony!$D301&lt;9999999),1,0)</f>
        <v>0</v>
      </c>
      <c r="Z287">
        <f ca="1">IF(AND(Colony!$D301&gt;plots!Z$5,Colony!$D301&lt;9999999),1,0)</f>
        <v>0</v>
      </c>
      <c r="AA287">
        <f ca="1">IF(AND(Colony!$D301&gt;plots!AA$5,Colony!$D301&lt;9999999),1,0)</f>
        <v>0</v>
      </c>
      <c r="AB287">
        <f ca="1">IF(AND(Colony!$D301&gt;plots!AB$5,Colony!$D301&lt;9999999),1,0)</f>
        <v>0</v>
      </c>
    </row>
    <row r="288" spans="1:28" x14ac:dyDescent="0.25">
      <c r="A288" s="2" t="str">
        <f>Colony!B305</f>
        <v/>
      </c>
      <c r="B288" s="41" t="str">
        <f>IF(ISBLANK(Colony!G305),"",Colony!G305)</f>
        <v/>
      </c>
      <c r="H288">
        <f ca="1">IF(AND(Colony!$D302&gt;plots!H$5,Colony!$D302&lt;9999999),1,0)</f>
        <v>0</v>
      </c>
      <c r="I288">
        <f ca="1">IF(AND(Colony!$D302&gt;plots!I$5,Colony!$D302&lt;9999999),1,0)</f>
        <v>0</v>
      </c>
      <c r="J288">
        <f ca="1">IF(AND(Colony!$D302&gt;plots!J$5,Colony!$D302&lt;9999999),1,0)</f>
        <v>0</v>
      </c>
      <c r="K288">
        <f ca="1">IF(AND(Colony!$D302&gt;plots!K$5,Colony!$D302&lt;9999999),1,0)</f>
        <v>0</v>
      </c>
      <c r="L288">
        <f ca="1">IF(AND(Colony!$D302&gt;plots!L$5,Colony!$D302&lt;9999999),1,0)</f>
        <v>0</v>
      </c>
      <c r="M288">
        <f ca="1">IF(AND(Colony!$D302&gt;plots!M$5,Colony!$D302&lt;9999999),1,0)</f>
        <v>0</v>
      </c>
      <c r="N288">
        <f ca="1">IF(AND(Colony!$D302&gt;plots!N$5,Colony!$D302&lt;9999999),1,0)</f>
        <v>0</v>
      </c>
      <c r="O288">
        <f ca="1">IF(AND(Colony!$D302&gt;plots!O$5,Colony!$D302&lt;9999999),1,0)</f>
        <v>0</v>
      </c>
      <c r="P288">
        <f ca="1">IF(AND(Colony!$D302&gt;plots!P$5,Colony!$D302&lt;9999999),1,0)</f>
        <v>0</v>
      </c>
      <c r="Q288">
        <f ca="1">IF(AND(Colony!$D302&gt;plots!Q$5,Colony!$D302&lt;9999999),1,0)</f>
        <v>0</v>
      </c>
      <c r="R288">
        <f ca="1">IF(AND(Colony!$D302&gt;plots!R$5,Colony!$D302&lt;9999999),1,0)</f>
        <v>0</v>
      </c>
      <c r="S288">
        <f ca="1">IF(AND(Colony!$D302&gt;plots!S$5,Colony!$D302&lt;9999999),1,0)</f>
        <v>0</v>
      </c>
      <c r="T288">
        <f ca="1">IF(AND(Colony!$D302&gt;plots!T$5,Colony!$D302&lt;9999999),1,0)</f>
        <v>0</v>
      </c>
      <c r="U288">
        <f ca="1">IF(AND(Colony!$D302&gt;plots!U$5,Colony!$D302&lt;9999999),1,0)</f>
        <v>0</v>
      </c>
      <c r="V288">
        <f ca="1">IF(AND(Colony!$D302&gt;plots!V$5,Colony!$D302&lt;9999999),1,0)</f>
        <v>0</v>
      </c>
      <c r="W288">
        <f ca="1">IF(AND(Colony!$D302&gt;plots!W$5,Colony!$D302&lt;9999999),1,0)</f>
        <v>0</v>
      </c>
      <c r="X288">
        <f ca="1">IF(AND(Colony!$D302&gt;plots!X$5,Colony!$D302&lt;9999999),1,0)</f>
        <v>0</v>
      </c>
      <c r="Y288">
        <f ca="1">IF(AND(Colony!$D302&gt;plots!Y$5,Colony!$D302&lt;9999999),1,0)</f>
        <v>0</v>
      </c>
      <c r="Z288">
        <f ca="1">IF(AND(Colony!$D302&gt;plots!Z$5,Colony!$D302&lt;9999999),1,0)</f>
        <v>0</v>
      </c>
      <c r="AA288">
        <f ca="1">IF(AND(Colony!$D302&gt;plots!AA$5,Colony!$D302&lt;9999999),1,0)</f>
        <v>0</v>
      </c>
      <c r="AB288">
        <f ca="1">IF(AND(Colony!$D302&gt;plots!AB$5,Colony!$D302&lt;9999999),1,0)</f>
        <v>0</v>
      </c>
    </row>
    <row r="289" spans="1:28" x14ac:dyDescent="0.25">
      <c r="A289" s="2" t="str">
        <f>Colony!B306</f>
        <v/>
      </c>
      <c r="B289" s="41" t="str">
        <f>IF(ISBLANK(Colony!G306),"",Colony!G306)</f>
        <v/>
      </c>
      <c r="H289">
        <f ca="1">IF(AND(Colony!$D303&gt;plots!H$5,Colony!$D303&lt;9999999),1,0)</f>
        <v>0</v>
      </c>
      <c r="I289">
        <f ca="1">IF(AND(Colony!$D303&gt;plots!I$5,Colony!$D303&lt;9999999),1,0)</f>
        <v>0</v>
      </c>
      <c r="J289">
        <f ca="1">IF(AND(Colony!$D303&gt;plots!J$5,Colony!$D303&lt;9999999),1,0)</f>
        <v>0</v>
      </c>
      <c r="K289">
        <f ca="1">IF(AND(Colony!$D303&gt;plots!K$5,Colony!$D303&lt;9999999),1,0)</f>
        <v>0</v>
      </c>
      <c r="L289">
        <f ca="1">IF(AND(Colony!$D303&gt;plots!L$5,Colony!$D303&lt;9999999),1,0)</f>
        <v>0</v>
      </c>
      <c r="M289">
        <f ca="1">IF(AND(Colony!$D303&gt;plots!M$5,Colony!$D303&lt;9999999),1,0)</f>
        <v>0</v>
      </c>
      <c r="N289">
        <f ca="1">IF(AND(Colony!$D303&gt;plots!N$5,Colony!$D303&lt;9999999),1,0)</f>
        <v>0</v>
      </c>
      <c r="O289">
        <f ca="1">IF(AND(Colony!$D303&gt;plots!O$5,Colony!$D303&lt;9999999),1,0)</f>
        <v>0</v>
      </c>
      <c r="P289">
        <f ca="1">IF(AND(Colony!$D303&gt;plots!P$5,Colony!$D303&lt;9999999),1,0)</f>
        <v>0</v>
      </c>
      <c r="Q289">
        <f ca="1">IF(AND(Colony!$D303&gt;plots!Q$5,Colony!$D303&lt;9999999),1,0)</f>
        <v>0</v>
      </c>
      <c r="R289">
        <f ca="1">IF(AND(Colony!$D303&gt;plots!R$5,Colony!$D303&lt;9999999),1,0)</f>
        <v>0</v>
      </c>
      <c r="S289">
        <f ca="1">IF(AND(Colony!$D303&gt;plots!S$5,Colony!$D303&lt;9999999),1,0)</f>
        <v>0</v>
      </c>
      <c r="T289">
        <f ca="1">IF(AND(Colony!$D303&gt;plots!T$5,Colony!$D303&lt;9999999),1,0)</f>
        <v>0</v>
      </c>
      <c r="U289">
        <f ca="1">IF(AND(Colony!$D303&gt;plots!U$5,Colony!$D303&lt;9999999),1,0)</f>
        <v>0</v>
      </c>
      <c r="V289">
        <f ca="1">IF(AND(Colony!$D303&gt;plots!V$5,Colony!$D303&lt;9999999),1,0)</f>
        <v>0</v>
      </c>
      <c r="W289">
        <f ca="1">IF(AND(Colony!$D303&gt;plots!W$5,Colony!$D303&lt;9999999),1,0)</f>
        <v>0</v>
      </c>
      <c r="X289">
        <f ca="1">IF(AND(Colony!$D303&gt;plots!X$5,Colony!$D303&lt;9999999),1,0)</f>
        <v>0</v>
      </c>
      <c r="Y289">
        <f ca="1">IF(AND(Colony!$D303&gt;plots!Y$5,Colony!$D303&lt;9999999),1,0)</f>
        <v>0</v>
      </c>
      <c r="Z289">
        <f ca="1">IF(AND(Colony!$D303&gt;plots!Z$5,Colony!$D303&lt;9999999),1,0)</f>
        <v>0</v>
      </c>
      <c r="AA289">
        <f ca="1">IF(AND(Colony!$D303&gt;plots!AA$5,Colony!$D303&lt;9999999),1,0)</f>
        <v>0</v>
      </c>
      <c r="AB289">
        <f ca="1">IF(AND(Colony!$D303&gt;plots!AB$5,Colony!$D303&lt;9999999),1,0)</f>
        <v>0</v>
      </c>
    </row>
    <row r="290" spans="1:28" x14ac:dyDescent="0.25">
      <c r="A290" s="2" t="str">
        <f>Colony!B307</f>
        <v/>
      </c>
      <c r="B290" s="41" t="str">
        <f>IF(ISBLANK(Colony!G307),"",Colony!G307)</f>
        <v/>
      </c>
      <c r="H290">
        <f ca="1">IF(AND(Colony!$D304&gt;plots!H$5,Colony!$D304&lt;9999999),1,0)</f>
        <v>0</v>
      </c>
      <c r="I290">
        <f ca="1">IF(AND(Colony!$D304&gt;plots!I$5,Colony!$D304&lt;9999999),1,0)</f>
        <v>0</v>
      </c>
      <c r="J290">
        <f ca="1">IF(AND(Colony!$D304&gt;plots!J$5,Colony!$D304&lt;9999999),1,0)</f>
        <v>0</v>
      </c>
      <c r="K290">
        <f ca="1">IF(AND(Colony!$D304&gt;plots!K$5,Colony!$D304&lt;9999999),1,0)</f>
        <v>0</v>
      </c>
      <c r="L290">
        <f ca="1">IF(AND(Colony!$D304&gt;plots!L$5,Colony!$D304&lt;9999999),1,0)</f>
        <v>0</v>
      </c>
      <c r="M290">
        <f ca="1">IF(AND(Colony!$D304&gt;plots!M$5,Colony!$D304&lt;9999999),1,0)</f>
        <v>0</v>
      </c>
      <c r="N290">
        <f ca="1">IF(AND(Colony!$D304&gt;plots!N$5,Colony!$D304&lt;9999999),1,0)</f>
        <v>0</v>
      </c>
      <c r="O290">
        <f ca="1">IF(AND(Colony!$D304&gt;plots!O$5,Colony!$D304&lt;9999999),1,0)</f>
        <v>0</v>
      </c>
      <c r="P290">
        <f ca="1">IF(AND(Colony!$D304&gt;plots!P$5,Colony!$D304&lt;9999999),1,0)</f>
        <v>0</v>
      </c>
      <c r="Q290">
        <f ca="1">IF(AND(Colony!$D304&gt;plots!Q$5,Colony!$D304&lt;9999999),1,0)</f>
        <v>0</v>
      </c>
      <c r="R290">
        <f ca="1">IF(AND(Colony!$D304&gt;plots!R$5,Colony!$D304&lt;9999999),1,0)</f>
        <v>0</v>
      </c>
      <c r="S290">
        <f ca="1">IF(AND(Colony!$D304&gt;plots!S$5,Colony!$D304&lt;9999999),1,0)</f>
        <v>0</v>
      </c>
      <c r="T290">
        <f ca="1">IF(AND(Colony!$D304&gt;plots!T$5,Colony!$D304&lt;9999999),1,0)</f>
        <v>0</v>
      </c>
      <c r="U290">
        <f ca="1">IF(AND(Colony!$D304&gt;plots!U$5,Colony!$D304&lt;9999999),1,0)</f>
        <v>0</v>
      </c>
      <c r="V290">
        <f ca="1">IF(AND(Colony!$D304&gt;plots!V$5,Colony!$D304&lt;9999999),1,0)</f>
        <v>0</v>
      </c>
      <c r="W290">
        <f ca="1">IF(AND(Colony!$D304&gt;plots!W$5,Colony!$D304&lt;9999999),1,0)</f>
        <v>0</v>
      </c>
      <c r="X290">
        <f ca="1">IF(AND(Colony!$D304&gt;plots!X$5,Colony!$D304&lt;9999999),1,0)</f>
        <v>0</v>
      </c>
      <c r="Y290">
        <f ca="1">IF(AND(Colony!$D304&gt;plots!Y$5,Colony!$D304&lt;9999999),1,0)</f>
        <v>0</v>
      </c>
      <c r="Z290">
        <f ca="1">IF(AND(Colony!$D304&gt;plots!Z$5,Colony!$D304&lt;9999999),1,0)</f>
        <v>0</v>
      </c>
      <c r="AA290">
        <f ca="1">IF(AND(Colony!$D304&gt;plots!AA$5,Colony!$D304&lt;9999999),1,0)</f>
        <v>0</v>
      </c>
      <c r="AB290">
        <f ca="1">IF(AND(Colony!$D304&gt;plots!AB$5,Colony!$D304&lt;9999999),1,0)</f>
        <v>0</v>
      </c>
    </row>
    <row r="291" spans="1:28" x14ac:dyDescent="0.25">
      <c r="A291" s="2" t="str">
        <f>Colony!B308</f>
        <v/>
      </c>
      <c r="B291" s="41" t="str">
        <f>IF(ISBLANK(Colony!G308),"",Colony!G308)</f>
        <v/>
      </c>
      <c r="H291">
        <f ca="1">IF(AND(Colony!$D305&gt;plots!H$5,Colony!$D305&lt;9999999),1,0)</f>
        <v>0</v>
      </c>
      <c r="I291">
        <f ca="1">IF(AND(Colony!$D305&gt;plots!I$5,Colony!$D305&lt;9999999),1,0)</f>
        <v>0</v>
      </c>
      <c r="J291">
        <f ca="1">IF(AND(Colony!$D305&gt;plots!J$5,Colony!$D305&lt;9999999),1,0)</f>
        <v>0</v>
      </c>
      <c r="K291">
        <f ca="1">IF(AND(Colony!$D305&gt;plots!K$5,Colony!$D305&lt;9999999),1,0)</f>
        <v>0</v>
      </c>
      <c r="L291">
        <f ca="1">IF(AND(Colony!$D305&gt;plots!L$5,Colony!$D305&lt;9999999),1,0)</f>
        <v>0</v>
      </c>
      <c r="M291">
        <f ca="1">IF(AND(Colony!$D305&gt;plots!M$5,Colony!$D305&lt;9999999),1,0)</f>
        <v>0</v>
      </c>
      <c r="N291">
        <f ca="1">IF(AND(Colony!$D305&gt;plots!N$5,Colony!$D305&lt;9999999),1,0)</f>
        <v>0</v>
      </c>
      <c r="O291">
        <f ca="1">IF(AND(Colony!$D305&gt;plots!O$5,Colony!$D305&lt;9999999),1,0)</f>
        <v>0</v>
      </c>
      <c r="P291">
        <f ca="1">IF(AND(Colony!$D305&gt;plots!P$5,Colony!$D305&lt;9999999),1,0)</f>
        <v>0</v>
      </c>
      <c r="Q291">
        <f ca="1">IF(AND(Colony!$D305&gt;plots!Q$5,Colony!$D305&lt;9999999),1,0)</f>
        <v>0</v>
      </c>
      <c r="R291">
        <f ca="1">IF(AND(Colony!$D305&gt;plots!R$5,Colony!$D305&lt;9999999),1,0)</f>
        <v>0</v>
      </c>
      <c r="S291">
        <f ca="1">IF(AND(Colony!$D305&gt;plots!S$5,Colony!$D305&lt;9999999),1,0)</f>
        <v>0</v>
      </c>
      <c r="T291">
        <f ca="1">IF(AND(Colony!$D305&gt;plots!T$5,Colony!$D305&lt;9999999),1,0)</f>
        <v>0</v>
      </c>
      <c r="U291">
        <f ca="1">IF(AND(Colony!$D305&gt;plots!U$5,Colony!$D305&lt;9999999),1,0)</f>
        <v>0</v>
      </c>
      <c r="V291">
        <f ca="1">IF(AND(Colony!$D305&gt;plots!V$5,Colony!$D305&lt;9999999),1,0)</f>
        <v>0</v>
      </c>
      <c r="W291">
        <f ca="1">IF(AND(Colony!$D305&gt;plots!W$5,Colony!$D305&lt;9999999),1,0)</f>
        <v>0</v>
      </c>
      <c r="X291">
        <f ca="1">IF(AND(Colony!$D305&gt;plots!X$5,Colony!$D305&lt;9999999),1,0)</f>
        <v>0</v>
      </c>
      <c r="Y291">
        <f ca="1">IF(AND(Colony!$D305&gt;plots!Y$5,Colony!$D305&lt;9999999),1,0)</f>
        <v>0</v>
      </c>
      <c r="Z291">
        <f ca="1">IF(AND(Colony!$D305&gt;plots!Z$5,Colony!$D305&lt;9999999),1,0)</f>
        <v>0</v>
      </c>
      <c r="AA291">
        <f ca="1">IF(AND(Colony!$D305&gt;plots!AA$5,Colony!$D305&lt;9999999),1,0)</f>
        <v>0</v>
      </c>
      <c r="AB291">
        <f ca="1">IF(AND(Colony!$D305&gt;plots!AB$5,Colony!$D305&lt;9999999),1,0)</f>
        <v>0</v>
      </c>
    </row>
    <row r="292" spans="1:28" x14ac:dyDescent="0.25">
      <c r="A292" s="2" t="str">
        <f>Colony!B309</f>
        <v/>
      </c>
      <c r="B292" s="41" t="str">
        <f>IF(ISBLANK(Colony!G309),"",Colony!G309)</f>
        <v/>
      </c>
      <c r="H292">
        <f ca="1">IF(AND(Colony!$D306&gt;plots!H$5,Colony!$D306&lt;9999999),1,0)</f>
        <v>0</v>
      </c>
      <c r="I292">
        <f ca="1">IF(AND(Colony!$D306&gt;plots!I$5,Colony!$D306&lt;9999999),1,0)</f>
        <v>0</v>
      </c>
      <c r="J292">
        <f ca="1">IF(AND(Colony!$D306&gt;plots!J$5,Colony!$D306&lt;9999999),1,0)</f>
        <v>0</v>
      </c>
      <c r="K292">
        <f ca="1">IF(AND(Colony!$D306&gt;plots!K$5,Colony!$D306&lt;9999999),1,0)</f>
        <v>0</v>
      </c>
      <c r="L292">
        <f ca="1">IF(AND(Colony!$D306&gt;plots!L$5,Colony!$D306&lt;9999999),1,0)</f>
        <v>0</v>
      </c>
      <c r="M292">
        <f ca="1">IF(AND(Colony!$D306&gt;plots!M$5,Colony!$D306&lt;9999999),1,0)</f>
        <v>0</v>
      </c>
      <c r="N292">
        <f ca="1">IF(AND(Colony!$D306&gt;plots!N$5,Colony!$D306&lt;9999999),1,0)</f>
        <v>0</v>
      </c>
      <c r="O292">
        <f ca="1">IF(AND(Colony!$D306&gt;plots!O$5,Colony!$D306&lt;9999999),1,0)</f>
        <v>0</v>
      </c>
      <c r="P292">
        <f ca="1">IF(AND(Colony!$D306&gt;plots!P$5,Colony!$D306&lt;9999999),1,0)</f>
        <v>0</v>
      </c>
      <c r="Q292">
        <f ca="1">IF(AND(Colony!$D306&gt;plots!Q$5,Colony!$D306&lt;9999999),1,0)</f>
        <v>0</v>
      </c>
      <c r="R292">
        <f ca="1">IF(AND(Colony!$D306&gt;plots!R$5,Colony!$D306&lt;9999999),1,0)</f>
        <v>0</v>
      </c>
      <c r="S292">
        <f ca="1">IF(AND(Colony!$D306&gt;plots!S$5,Colony!$D306&lt;9999999),1,0)</f>
        <v>0</v>
      </c>
      <c r="T292">
        <f ca="1">IF(AND(Colony!$D306&gt;plots!T$5,Colony!$D306&lt;9999999),1,0)</f>
        <v>0</v>
      </c>
      <c r="U292">
        <f ca="1">IF(AND(Colony!$D306&gt;plots!U$5,Colony!$D306&lt;9999999),1,0)</f>
        <v>0</v>
      </c>
      <c r="V292">
        <f ca="1">IF(AND(Colony!$D306&gt;plots!V$5,Colony!$D306&lt;9999999),1,0)</f>
        <v>0</v>
      </c>
      <c r="W292">
        <f ca="1">IF(AND(Colony!$D306&gt;plots!W$5,Colony!$D306&lt;9999999),1,0)</f>
        <v>0</v>
      </c>
      <c r="X292">
        <f ca="1">IF(AND(Colony!$D306&gt;plots!X$5,Colony!$D306&lt;9999999),1,0)</f>
        <v>0</v>
      </c>
      <c r="Y292">
        <f ca="1">IF(AND(Colony!$D306&gt;plots!Y$5,Colony!$D306&lt;9999999),1,0)</f>
        <v>0</v>
      </c>
      <c r="Z292">
        <f ca="1">IF(AND(Colony!$D306&gt;plots!Z$5,Colony!$D306&lt;9999999),1,0)</f>
        <v>0</v>
      </c>
      <c r="AA292">
        <f ca="1">IF(AND(Colony!$D306&gt;plots!AA$5,Colony!$D306&lt;9999999),1,0)</f>
        <v>0</v>
      </c>
      <c r="AB292">
        <f ca="1">IF(AND(Colony!$D306&gt;plots!AB$5,Colony!$D306&lt;9999999),1,0)</f>
        <v>0</v>
      </c>
    </row>
    <row r="293" spans="1:28" x14ac:dyDescent="0.25">
      <c r="A293" s="2" t="str">
        <f>Colony!B310</f>
        <v/>
      </c>
      <c r="B293" s="41" t="str">
        <f>IF(ISBLANK(Colony!G310),"",Colony!G310)</f>
        <v/>
      </c>
      <c r="H293">
        <f ca="1">IF(AND(Colony!$D307&gt;plots!H$5,Colony!$D307&lt;9999999),1,0)</f>
        <v>0</v>
      </c>
      <c r="I293">
        <f ca="1">IF(AND(Colony!$D307&gt;plots!I$5,Colony!$D307&lt;9999999),1,0)</f>
        <v>0</v>
      </c>
      <c r="J293">
        <f ca="1">IF(AND(Colony!$D307&gt;plots!J$5,Colony!$D307&lt;9999999),1,0)</f>
        <v>0</v>
      </c>
      <c r="K293">
        <f ca="1">IF(AND(Colony!$D307&gt;plots!K$5,Colony!$D307&lt;9999999),1,0)</f>
        <v>0</v>
      </c>
      <c r="L293">
        <f ca="1">IF(AND(Colony!$D307&gt;plots!L$5,Colony!$D307&lt;9999999),1,0)</f>
        <v>0</v>
      </c>
      <c r="M293">
        <f ca="1">IF(AND(Colony!$D307&gt;plots!M$5,Colony!$D307&lt;9999999),1,0)</f>
        <v>0</v>
      </c>
      <c r="N293">
        <f ca="1">IF(AND(Colony!$D307&gt;plots!N$5,Colony!$D307&lt;9999999),1,0)</f>
        <v>0</v>
      </c>
      <c r="O293">
        <f ca="1">IF(AND(Colony!$D307&gt;plots!O$5,Colony!$D307&lt;9999999),1,0)</f>
        <v>0</v>
      </c>
      <c r="P293">
        <f ca="1">IF(AND(Colony!$D307&gt;plots!P$5,Colony!$D307&lt;9999999),1,0)</f>
        <v>0</v>
      </c>
      <c r="Q293">
        <f ca="1">IF(AND(Colony!$D307&gt;plots!Q$5,Colony!$D307&lt;9999999),1,0)</f>
        <v>0</v>
      </c>
      <c r="R293">
        <f ca="1">IF(AND(Colony!$D307&gt;plots!R$5,Colony!$D307&lt;9999999),1,0)</f>
        <v>0</v>
      </c>
      <c r="S293">
        <f ca="1">IF(AND(Colony!$D307&gt;plots!S$5,Colony!$D307&lt;9999999),1,0)</f>
        <v>0</v>
      </c>
      <c r="T293">
        <f ca="1">IF(AND(Colony!$D307&gt;plots!T$5,Colony!$D307&lt;9999999),1,0)</f>
        <v>0</v>
      </c>
      <c r="U293">
        <f ca="1">IF(AND(Colony!$D307&gt;plots!U$5,Colony!$D307&lt;9999999),1,0)</f>
        <v>0</v>
      </c>
      <c r="V293">
        <f ca="1">IF(AND(Colony!$D307&gt;plots!V$5,Colony!$D307&lt;9999999),1,0)</f>
        <v>0</v>
      </c>
      <c r="W293">
        <f ca="1">IF(AND(Colony!$D307&gt;plots!W$5,Colony!$D307&lt;9999999),1,0)</f>
        <v>0</v>
      </c>
      <c r="X293">
        <f ca="1">IF(AND(Colony!$D307&gt;plots!X$5,Colony!$D307&lt;9999999),1,0)</f>
        <v>0</v>
      </c>
      <c r="Y293">
        <f ca="1">IF(AND(Colony!$D307&gt;plots!Y$5,Colony!$D307&lt;9999999),1,0)</f>
        <v>0</v>
      </c>
      <c r="Z293">
        <f ca="1">IF(AND(Colony!$D307&gt;plots!Z$5,Colony!$D307&lt;9999999),1,0)</f>
        <v>0</v>
      </c>
      <c r="AA293">
        <f ca="1">IF(AND(Colony!$D307&gt;plots!AA$5,Colony!$D307&lt;9999999),1,0)</f>
        <v>0</v>
      </c>
      <c r="AB293">
        <f ca="1">IF(AND(Colony!$D307&gt;plots!AB$5,Colony!$D307&lt;9999999),1,0)</f>
        <v>0</v>
      </c>
    </row>
    <row r="294" spans="1:28" x14ac:dyDescent="0.25">
      <c r="A294" s="2" t="str">
        <f>Colony!B311</f>
        <v/>
      </c>
      <c r="B294" s="41" t="str">
        <f>IF(ISBLANK(Colony!G311),"",Colony!G311)</f>
        <v/>
      </c>
      <c r="H294">
        <f ca="1">IF(AND(Colony!$D308&gt;plots!H$5,Colony!$D308&lt;9999999),1,0)</f>
        <v>0</v>
      </c>
      <c r="I294">
        <f ca="1">IF(AND(Colony!$D308&gt;plots!I$5,Colony!$D308&lt;9999999),1,0)</f>
        <v>0</v>
      </c>
      <c r="J294">
        <f ca="1">IF(AND(Colony!$D308&gt;plots!J$5,Colony!$D308&lt;9999999),1,0)</f>
        <v>0</v>
      </c>
      <c r="K294">
        <f ca="1">IF(AND(Colony!$D308&gt;plots!K$5,Colony!$D308&lt;9999999),1,0)</f>
        <v>0</v>
      </c>
      <c r="L294">
        <f ca="1">IF(AND(Colony!$D308&gt;plots!L$5,Colony!$D308&lt;9999999),1,0)</f>
        <v>0</v>
      </c>
      <c r="M294">
        <f ca="1">IF(AND(Colony!$D308&gt;plots!M$5,Colony!$D308&lt;9999999),1,0)</f>
        <v>0</v>
      </c>
      <c r="N294">
        <f ca="1">IF(AND(Colony!$D308&gt;plots!N$5,Colony!$D308&lt;9999999),1,0)</f>
        <v>0</v>
      </c>
      <c r="O294">
        <f ca="1">IF(AND(Colony!$D308&gt;plots!O$5,Colony!$D308&lt;9999999),1,0)</f>
        <v>0</v>
      </c>
      <c r="P294">
        <f ca="1">IF(AND(Colony!$D308&gt;plots!P$5,Colony!$D308&lt;9999999),1,0)</f>
        <v>0</v>
      </c>
      <c r="Q294">
        <f ca="1">IF(AND(Colony!$D308&gt;plots!Q$5,Colony!$D308&lt;9999999),1,0)</f>
        <v>0</v>
      </c>
      <c r="R294">
        <f ca="1">IF(AND(Colony!$D308&gt;plots!R$5,Colony!$D308&lt;9999999),1,0)</f>
        <v>0</v>
      </c>
      <c r="S294">
        <f ca="1">IF(AND(Colony!$D308&gt;plots!S$5,Colony!$D308&lt;9999999),1,0)</f>
        <v>0</v>
      </c>
      <c r="T294">
        <f ca="1">IF(AND(Colony!$D308&gt;plots!T$5,Colony!$D308&lt;9999999),1,0)</f>
        <v>0</v>
      </c>
      <c r="U294">
        <f ca="1">IF(AND(Colony!$D308&gt;plots!U$5,Colony!$D308&lt;9999999),1,0)</f>
        <v>0</v>
      </c>
      <c r="V294">
        <f ca="1">IF(AND(Colony!$D308&gt;plots!V$5,Colony!$D308&lt;9999999),1,0)</f>
        <v>0</v>
      </c>
      <c r="W294">
        <f ca="1">IF(AND(Colony!$D308&gt;plots!W$5,Colony!$D308&lt;9999999),1,0)</f>
        <v>0</v>
      </c>
      <c r="X294">
        <f ca="1">IF(AND(Colony!$D308&gt;plots!X$5,Colony!$D308&lt;9999999),1,0)</f>
        <v>0</v>
      </c>
      <c r="Y294">
        <f ca="1">IF(AND(Colony!$D308&gt;plots!Y$5,Colony!$D308&lt;9999999),1,0)</f>
        <v>0</v>
      </c>
      <c r="Z294">
        <f ca="1">IF(AND(Colony!$D308&gt;plots!Z$5,Colony!$D308&lt;9999999),1,0)</f>
        <v>0</v>
      </c>
      <c r="AA294">
        <f ca="1">IF(AND(Colony!$D308&gt;plots!AA$5,Colony!$D308&lt;9999999),1,0)</f>
        <v>0</v>
      </c>
      <c r="AB294">
        <f ca="1">IF(AND(Colony!$D308&gt;plots!AB$5,Colony!$D308&lt;9999999),1,0)</f>
        <v>0</v>
      </c>
    </row>
    <row r="295" spans="1:28" x14ac:dyDescent="0.25">
      <c r="A295" s="2" t="str">
        <f>Colony!B312</f>
        <v/>
      </c>
      <c r="B295" s="41" t="str">
        <f>IF(ISBLANK(Colony!G312),"",Colony!G312)</f>
        <v/>
      </c>
      <c r="H295">
        <f ca="1">IF(AND(Colony!$D309&gt;plots!H$5,Colony!$D309&lt;9999999),1,0)</f>
        <v>0</v>
      </c>
      <c r="I295">
        <f ca="1">IF(AND(Colony!$D309&gt;plots!I$5,Colony!$D309&lt;9999999),1,0)</f>
        <v>0</v>
      </c>
      <c r="J295">
        <f ca="1">IF(AND(Colony!$D309&gt;plots!J$5,Colony!$D309&lt;9999999),1,0)</f>
        <v>0</v>
      </c>
      <c r="K295">
        <f ca="1">IF(AND(Colony!$D309&gt;plots!K$5,Colony!$D309&lt;9999999),1,0)</f>
        <v>0</v>
      </c>
      <c r="L295">
        <f ca="1">IF(AND(Colony!$D309&gt;plots!L$5,Colony!$D309&lt;9999999),1,0)</f>
        <v>0</v>
      </c>
      <c r="M295">
        <f ca="1">IF(AND(Colony!$D309&gt;plots!M$5,Colony!$D309&lt;9999999),1,0)</f>
        <v>0</v>
      </c>
      <c r="N295">
        <f ca="1">IF(AND(Colony!$D309&gt;plots!N$5,Colony!$D309&lt;9999999),1,0)</f>
        <v>0</v>
      </c>
      <c r="O295">
        <f ca="1">IF(AND(Colony!$D309&gt;plots!O$5,Colony!$D309&lt;9999999),1,0)</f>
        <v>0</v>
      </c>
      <c r="P295">
        <f ca="1">IF(AND(Colony!$D309&gt;plots!P$5,Colony!$D309&lt;9999999),1,0)</f>
        <v>0</v>
      </c>
      <c r="Q295">
        <f ca="1">IF(AND(Colony!$D309&gt;plots!Q$5,Colony!$D309&lt;9999999),1,0)</f>
        <v>0</v>
      </c>
      <c r="R295">
        <f ca="1">IF(AND(Colony!$D309&gt;plots!R$5,Colony!$D309&lt;9999999),1,0)</f>
        <v>0</v>
      </c>
      <c r="S295">
        <f ca="1">IF(AND(Colony!$D309&gt;plots!S$5,Colony!$D309&lt;9999999),1,0)</f>
        <v>0</v>
      </c>
      <c r="T295">
        <f ca="1">IF(AND(Colony!$D309&gt;plots!T$5,Colony!$D309&lt;9999999),1,0)</f>
        <v>0</v>
      </c>
      <c r="U295">
        <f ca="1">IF(AND(Colony!$D309&gt;plots!U$5,Colony!$D309&lt;9999999),1,0)</f>
        <v>0</v>
      </c>
      <c r="V295">
        <f ca="1">IF(AND(Colony!$D309&gt;plots!V$5,Colony!$D309&lt;9999999),1,0)</f>
        <v>0</v>
      </c>
      <c r="W295">
        <f ca="1">IF(AND(Colony!$D309&gt;plots!W$5,Colony!$D309&lt;9999999),1,0)</f>
        <v>0</v>
      </c>
      <c r="X295">
        <f ca="1">IF(AND(Colony!$D309&gt;plots!X$5,Colony!$D309&lt;9999999),1,0)</f>
        <v>0</v>
      </c>
      <c r="Y295">
        <f ca="1">IF(AND(Colony!$D309&gt;plots!Y$5,Colony!$D309&lt;9999999),1,0)</f>
        <v>0</v>
      </c>
      <c r="Z295">
        <f ca="1">IF(AND(Colony!$D309&gt;plots!Z$5,Colony!$D309&lt;9999999),1,0)</f>
        <v>0</v>
      </c>
      <c r="AA295">
        <f ca="1">IF(AND(Colony!$D309&gt;plots!AA$5,Colony!$D309&lt;9999999),1,0)</f>
        <v>0</v>
      </c>
      <c r="AB295">
        <f ca="1">IF(AND(Colony!$D309&gt;plots!AB$5,Colony!$D309&lt;9999999),1,0)</f>
        <v>0</v>
      </c>
    </row>
    <row r="296" spans="1:28" x14ac:dyDescent="0.25">
      <c r="A296" s="2" t="str">
        <f>Colony!B313</f>
        <v/>
      </c>
      <c r="B296" s="41" t="str">
        <f>IF(ISBLANK(Colony!G313),"",Colony!G313)</f>
        <v/>
      </c>
      <c r="H296">
        <f ca="1">IF(AND(Colony!$D310&gt;plots!H$5,Colony!$D310&lt;9999999),1,0)</f>
        <v>0</v>
      </c>
      <c r="I296">
        <f ca="1">IF(AND(Colony!$D310&gt;plots!I$5,Colony!$D310&lt;9999999),1,0)</f>
        <v>0</v>
      </c>
      <c r="J296">
        <f ca="1">IF(AND(Colony!$D310&gt;plots!J$5,Colony!$D310&lt;9999999),1,0)</f>
        <v>0</v>
      </c>
      <c r="K296">
        <f ca="1">IF(AND(Colony!$D310&gt;plots!K$5,Colony!$D310&lt;9999999),1,0)</f>
        <v>0</v>
      </c>
      <c r="L296">
        <f ca="1">IF(AND(Colony!$D310&gt;plots!L$5,Colony!$D310&lt;9999999),1,0)</f>
        <v>0</v>
      </c>
      <c r="M296">
        <f ca="1">IF(AND(Colony!$D310&gt;plots!M$5,Colony!$D310&lt;9999999),1,0)</f>
        <v>0</v>
      </c>
      <c r="N296">
        <f ca="1">IF(AND(Colony!$D310&gt;plots!N$5,Colony!$D310&lt;9999999),1,0)</f>
        <v>0</v>
      </c>
      <c r="O296">
        <f ca="1">IF(AND(Colony!$D310&gt;plots!O$5,Colony!$D310&lt;9999999),1,0)</f>
        <v>0</v>
      </c>
      <c r="P296">
        <f ca="1">IF(AND(Colony!$D310&gt;plots!P$5,Colony!$D310&lt;9999999),1,0)</f>
        <v>0</v>
      </c>
      <c r="Q296">
        <f ca="1">IF(AND(Colony!$D310&gt;plots!Q$5,Colony!$D310&lt;9999999),1,0)</f>
        <v>0</v>
      </c>
      <c r="R296">
        <f ca="1">IF(AND(Colony!$D310&gt;plots!R$5,Colony!$D310&lt;9999999),1,0)</f>
        <v>0</v>
      </c>
      <c r="S296">
        <f ca="1">IF(AND(Colony!$D310&gt;plots!S$5,Colony!$D310&lt;9999999),1,0)</f>
        <v>0</v>
      </c>
      <c r="T296">
        <f ca="1">IF(AND(Colony!$D310&gt;plots!T$5,Colony!$D310&lt;9999999),1,0)</f>
        <v>0</v>
      </c>
      <c r="U296">
        <f ca="1">IF(AND(Colony!$D310&gt;plots!U$5,Colony!$D310&lt;9999999),1,0)</f>
        <v>0</v>
      </c>
      <c r="V296">
        <f ca="1">IF(AND(Colony!$D310&gt;plots!V$5,Colony!$D310&lt;9999999),1,0)</f>
        <v>0</v>
      </c>
      <c r="W296">
        <f ca="1">IF(AND(Colony!$D310&gt;plots!W$5,Colony!$D310&lt;9999999),1,0)</f>
        <v>0</v>
      </c>
      <c r="X296">
        <f ca="1">IF(AND(Colony!$D310&gt;plots!X$5,Colony!$D310&lt;9999999),1,0)</f>
        <v>0</v>
      </c>
      <c r="Y296">
        <f ca="1">IF(AND(Colony!$D310&gt;plots!Y$5,Colony!$D310&lt;9999999),1,0)</f>
        <v>0</v>
      </c>
      <c r="Z296">
        <f ca="1">IF(AND(Colony!$D310&gt;plots!Z$5,Colony!$D310&lt;9999999),1,0)</f>
        <v>0</v>
      </c>
      <c r="AA296">
        <f ca="1">IF(AND(Colony!$D310&gt;plots!AA$5,Colony!$D310&lt;9999999),1,0)</f>
        <v>0</v>
      </c>
      <c r="AB296">
        <f ca="1">IF(AND(Colony!$D310&gt;plots!AB$5,Colony!$D310&lt;9999999),1,0)</f>
        <v>0</v>
      </c>
    </row>
    <row r="297" spans="1:28" x14ac:dyDescent="0.25">
      <c r="A297" s="2" t="str">
        <f>Colony!B314</f>
        <v/>
      </c>
      <c r="B297" s="41" t="str">
        <f>IF(ISBLANK(Colony!G314),"",Colony!G314)</f>
        <v/>
      </c>
      <c r="H297">
        <f ca="1">IF(AND(Colony!$D311&gt;plots!H$5,Colony!$D311&lt;9999999),1,0)</f>
        <v>0</v>
      </c>
      <c r="I297">
        <f ca="1">IF(AND(Colony!$D311&gt;plots!I$5,Colony!$D311&lt;9999999),1,0)</f>
        <v>0</v>
      </c>
      <c r="J297">
        <f ca="1">IF(AND(Colony!$D311&gt;plots!J$5,Colony!$D311&lt;9999999),1,0)</f>
        <v>0</v>
      </c>
      <c r="K297">
        <f ca="1">IF(AND(Colony!$D311&gt;plots!K$5,Colony!$D311&lt;9999999),1,0)</f>
        <v>0</v>
      </c>
      <c r="L297">
        <f ca="1">IF(AND(Colony!$D311&gt;plots!L$5,Colony!$D311&lt;9999999),1,0)</f>
        <v>0</v>
      </c>
      <c r="M297">
        <f ca="1">IF(AND(Colony!$D311&gt;plots!M$5,Colony!$D311&lt;9999999),1,0)</f>
        <v>0</v>
      </c>
      <c r="N297">
        <f ca="1">IF(AND(Colony!$D311&gt;plots!N$5,Colony!$D311&lt;9999999),1,0)</f>
        <v>0</v>
      </c>
      <c r="O297">
        <f ca="1">IF(AND(Colony!$D311&gt;plots!O$5,Colony!$D311&lt;9999999),1,0)</f>
        <v>0</v>
      </c>
      <c r="P297">
        <f ca="1">IF(AND(Colony!$D311&gt;plots!P$5,Colony!$D311&lt;9999999),1,0)</f>
        <v>0</v>
      </c>
      <c r="Q297">
        <f ca="1">IF(AND(Colony!$D311&gt;plots!Q$5,Colony!$D311&lt;9999999),1,0)</f>
        <v>0</v>
      </c>
      <c r="R297">
        <f ca="1">IF(AND(Colony!$D311&gt;plots!R$5,Colony!$D311&lt;9999999),1,0)</f>
        <v>0</v>
      </c>
      <c r="S297">
        <f ca="1">IF(AND(Colony!$D311&gt;plots!S$5,Colony!$D311&lt;9999999),1,0)</f>
        <v>0</v>
      </c>
      <c r="T297">
        <f ca="1">IF(AND(Colony!$D311&gt;plots!T$5,Colony!$D311&lt;9999999),1,0)</f>
        <v>0</v>
      </c>
      <c r="U297">
        <f ca="1">IF(AND(Colony!$D311&gt;plots!U$5,Colony!$D311&lt;9999999),1,0)</f>
        <v>0</v>
      </c>
      <c r="V297">
        <f ca="1">IF(AND(Colony!$D311&gt;plots!V$5,Colony!$D311&lt;9999999),1,0)</f>
        <v>0</v>
      </c>
      <c r="W297">
        <f ca="1">IF(AND(Colony!$D311&gt;plots!W$5,Colony!$D311&lt;9999999),1,0)</f>
        <v>0</v>
      </c>
      <c r="X297">
        <f ca="1">IF(AND(Colony!$D311&gt;plots!X$5,Colony!$D311&lt;9999999),1,0)</f>
        <v>0</v>
      </c>
      <c r="Y297">
        <f ca="1">IF(AND(Colony!$D311&gt;plots!Y$5,Colony!$D311&lt;9999999),1,0)</f>
        <v>0</v>
      </c>
      <c r="Z297">
        <f ca="1">IF(AND(Colony!$D311&gt;plots!Z$5,Colony!$D311&lt;9999999),1,0)</f>
        <v>0</v>
      </c>
      <c r="AA297">
        <f ca="1">IF(AND(Colony!$D311&gt;plots!AA$5,Colony!$D311&lt;9999999),1,0)</f>
        <v>0</v>
      </c>
      <c r="AB297">
        <f ca="1">IF(AND(Colony!$D311&gt;plots!AB$5,Colony!$D311&lt;9999999),1,0)</f>
        <v>0</v>
      </c>
    </row>
    <row r="298" spans="1:28" x14ac:dyDescent="0.25">
      <c r="A298" s="2" t="str">
        <f>Colony!B315</f>
        <v/>
      </c>
      <c r="B298" s="41" t="str">
        <f>IF(ISBLANK(Colony!G315),"",Colony!G315)</f>
        <v/>
      </c>
      <c r="H298">
        <f ca="1">IF(AND(Colony!$D312&gt;plots!H$5,Colony!$D312&lt;9999999),1,0)</f>
        <v>0</v>
      </c>
      <c r="I298">
        <f ca="1">IF(AND(Colony!$D312&gt;plots!I$5,Colony!$D312&lt;9999999),1,0)</f>
        <v>0</v>
      </c>
      <c r="J298">
        <f ca="1">IF(AND(Colony!$D312&gt;plots!J$5,Colony!$D312&lt;9999999),1,0)</f>
        <v>0</v>
      </c>
      <c r="K298">
        <f ca="1">IF(AND(Colony!$D312&gt;plots!K$5,Colony!$D312&lt;9999999),1,0)</f>
        <v>0</v>
      </c>
      <c r="L298">
        <f ca="1">IF(AND(Colony!$D312&gt;plots!L$5,Colony!$D312&lt;9999999),1,0)</f>
        <v>0</v>
      </c>
      <c r="M298">
        <f ca="1">IF(AND(Colony!$D312&gt;plots!M$5,Colony!$D312&lt;9999999),1,0)</f>
        <v>0</v>
      </c>
      <c r="N298">
        <f ca="1">IF(AND(Colony!$D312&gt;plots!N$5,Colony!$D312&lt;9999999),1,0)</f>
        <v>0</v>
      </c>
      <c r="O298">
        <f ca="1">IF(AND(Colony!$D312&gt;plots!O$5,Colony!$D312&lt;9999999),1,0)</f>
        <v>0</v>
      </c>
      <c r="P298">
        <f ca="1">IF(AND(Colony!$D312&gt;plots!P$5,Colony!$D312&lt;9999999),1,0)</f>
        <v>0</v>
      </c>
      <c r="Q298">
        <f ca="1">IF(AND(Colony!$D312&gt;plots!Q$5,Colony!$D312&lt;9999999),1,0)</f>
        <v>0</v>
      </c>
      <c r="R298">
        <f ca="1">IF(AND(Colony!$D312&gt;plots!R$5,Colony!$D312&lt;9999999),1,0)</f>
        <v>0</v>
      </c>
      <c r="S298">
        <f ca="1">IF(AND(Colony!$D312&gt;plots!S$5,Colony!$D312&lt;9999999),1,0)</f>
        <v>0</v>
      </c>
      <c r="T298">
        <f ca="1">IF(AND(Colony!$D312&gt;plots!T$5,Colony!$D312&lt;9999999),1,0)</f>
        <v>0</v>
      </c>
      <c r="U298">
        <f ca="1">IF(AND(Colony!$D312&gt;plots!U$5,Colony!$D312&lt;9999999),1,0)</f>
        <v>0</v>
      </c>
      <c r="V298">
        <f ca="1">IF(AND(Colony!$D312&gt;plots!V$5,Colony!$D312&lt;9999999),1,0)</f>
        <v>0</v>
      </c>
      <c r="W298">
        <f ca="1">IF(AND(Colony!$D312&gt;plots!W$5,Colony!$D312&lt;9999999),1,0)</f>
        <v>0</v>
      </c>
      <c r="X298">
        <f ca="1">IF(AND(Colony!$D312&gt;plots!X$5,Colony!$D312&lt;9999999),1,0)</f>
        <v>0</v>
      </c>
      <c r="Y298">
        <f ca="1">IF(AND(Colony!$D312&gt;plots!Y$5,Colony!$D312&lt;9999999),1,0)</f>
        <v>0</v>
      </c>
      <c r="Z298">
        <f ca="1">IF(AND(Colony!$D312&gt;plots!Z$5,Colony!$D312&lt;9999999),1,0)</f>
        <v>0</v>
      </c>
      <c r="AA298">
        <f ca="1">IF(AND(Colony!$D312&gt;plots!AA$5,Colony!$D312&lt;9999999),1,0)</f>
        <v>0</v>
      </c>
      <c r="AB298">
        <f ca="1">IF(AND(Colony!$D312&gt;plots!AB$5,Colony!$D312&lt;9999999),1,0)</f>
        <v>0</v>
      </c>
    </row>
    <row r="299" spans="1:28" x14ac:dyDescent="0.25">
      <c r="A299" s="2" t="str">
        <f>Colony!B316</f>
        <v/>
      </c>
      <c r="B299" s="41" t="str">
        <f>IF(ISBLANK(Colony!G316),"",Colony!G316)</f>
        <v/>
      </c>
      <c r="H299">
        <f ca="1">IF(AND(Colony!$D313&gt;plots!H$5,Colony!$D313&lt;9999999),1,0)</f>
        <v>0</v>
      </c>
      <c r="I299">
        <f ca="1">IF(AND(Colony!$D313&gt;plots!I$5,Colony!$D313&lt;9999999),1,0)</f>
        <v>0</v>
      </c>
      <c r="J299">
        <f ca="1">IF(AND(Colony!$D313&gt;plots!J$5,Colony!$D313&lt;9999999),1,0)</f>
        <v>0</v>
      </c>
      <c r="K299">
        <f ca="1">IF(AND(Colony!$D313&gt;plots!K$5,Colony!$D313&lt;9999999),1,0)</f>
        <v>0</v>
      </c>
      <c r="L299">
        <f ca="1">IF(AND(Colony!$D313&gt;plots!L$5,Colony!$D313&lt;9999999),1,0)</f>
        <v>0</v>
      </c>
      <c r="M299">
        <f ca="1">IF(AND(Colony!$D313&gt;plots!M$5,Colony!$D313&lt;9999999),1,0)</f>
        <v>0</v>
      </c>
      <c r="N299">
        <f ca="1">IF(AND(Colony!$D313&gt;plots!N$5,Colony!$D313&lt;9999999),1,0)</f>
        <v>0</v>
      </c>
      <c r="O299">
        <f ca="1">IF(AND(Colony!$D313&gt;plots!O$5,Colony!$D313&lt;9999999),1,0)</f>
        <v>0</v>
      </c>
      <c r="P299">
        <f ca="1">IF(AND(Colony!$D313&gt;plots!P$5,Colony!$D313&lt;9999999),1,0)</f>
        <v>0</v>
      </c>
      <c r="Q299">
        <f ca="1">IF(AND(Colony!$D313&gt;plots!Q$5,Colony!$D313&lt;9999999),1,0)</f>
        <v>0</v>
      </c>
      <c r="R299">
        <f ca="1">IF(AND(Colony!$D313&gt;plots!R$5,Colony!$D313&lt;9999999),1,0)</f>
        <v>0</v>
      </c>
      <c r="S299">
        <f ca="1">IF(AND(Colony!$D313&gt;plots!S$5,Colony!$D313&lt;9999999),1,0)</f>
        <v>0</v>
      </c>
      <c r="T299">
        <f ca="1">IF(AND(Colony!$D313&gt;plots!T$5,Colony!$D313&lt;9999999),1,0)</f>
        <v>0</v>
      </c>
      <c r="U299">
        <f ca="1">IF(AND(Colony!$D313&gt;plots!U$5,Colony!$D313&lt;9999999),1,0)</f>
        <v>0</v>
      </c>
      <c r="V299">
        <f ca="1">IF(AND(Colony!$D313&gt;plots!V$5,Colony!$D313&lt;9999999),1,0)</f>
        <v>0</v>
      </c>
      <c r="W299">
        <f ca="1">IF(AND(Colony!$D313&gt;plots!W$5,Colony!$D313&lt;9999999),1,0)</f>
        <v>0</v>
      </c>
      <c r="X299">
        <f ca="1">IF(AND(Colony!$D313&gt;plots!X$5,Colony!$D313&lt;9999999),1,0)</f>
        <v>0</v>
      </c>
      <c r="Y299">
        <f ca="1">IF(AND(Colony!$D313&gt;plots!Y$5,Colony!$D313&lt;9999999),1,0)</f>
        <v>0</v>
      </c>
      <c r="Z299">
        <f ca="1">IF(AND(Colony!$D313&gt;plots!Z$5,Colony!$D313&lt;9999999),1,0)</f>
        <v>0</v>
      </c>
      <c r="AA299">
        <f ca="1">IF(AND(Colony!$D313&gt;plots!AA$5,Colony!$D313&lt;9999999),1,0)</f>
        <v>0</v>
      </c>
      <c r="AB299">
        <f ca="1">IF(AND(Colony!$D313&gt;plots!AB$5,Colony!$D313&lt;9999999),1,0)</f>
        <v>0</v>
      </c>
    </row>
    <row r="300" spans="1:28" x14ac:dyDescent="0.25">
      <c r="A300" s="2" t="str">
        <f>Colony!B317</f>
        <v/>
      </c>
      <c r="B300" s="41" t="str">
        <f>IF(ISBLANK(Colony!G317),"",Colony!G317)</f>
        <v/>
      </c>
      <c r="H300">
        <f ca="1">IF(AND(Colony!$D314&gt;plots!H$5,Colony!$D314&lt;9999999),1,0)</f>
        <v>0</v>
      </c>
      <c r="I300">
        <f ca="1">IF(AND(Colony!$D314&gt;plots!I$5,Colony!$D314&lt;9999999),1,0)</f>
        <v>0</v>
      </c>
      <c r="J300">
        <f ca="1">IF(AND(Colony!$D314&gt;plots!J$5,Colony!$D314&lt;9999999),1,0)</f>
        <v>0</v>
      </c>
      <c r="K300">
        <f ca="1">IF(AND(Colony!$D314&gt;plots!K$5,Colony!$D314&lt;9999999),1,0)</f>
        <v>0</v>
      </c>
      <c r="L300">
        <f ca="1">IF(AND(Colony!$D314&gt;plots!L$5,Colony!$D314&lt;9999999),1,0)</f>
        <v>0</v>
      </c>
      <c r="M300">
        <f ca="1">IF(AND(Colony!$D314&gt;plots!M$5,Colony!$D314&lt;9999999),1,0)</f>
        <v>0</v>
      </c>
      <c r="N300">
        <f ca="1">IF(AND(Colony!$D314&gt;plots!N$5,Colony!$D314&lt;9999999),1,0)</f>
        <v>0</v>
      </c>
      <c r="O300">
        <f ca="1">IF(AND(Colony!$D314&gt;plots!O$5,Colony!$D314&lt;9999999),1,0)</f>
        <v>0</v>
      </c>
      <c r="P300">
        <f ca="1">IF(AND(Colony!$D314&gt;plots!P$5,Colony!$D314&lt;9999999),1,0)</f>
        <v>0</v>
      </c>
      <c r="Q300">
        <f ca="1">IF(AND(Colony!$D314&gt;plots!Q$5,Colony!$D314&lt;9999999),1,0)</f>
        <v>0</v>
      </c>
      <c r="R300">
        <f ca="1">IF(AND(Colony!$D314&gt;plots!R$5,Colony!$D314&lt;9999999),1,0)</f>
        <v>0</v>
      </c>
      <c r="S300">
        <f ca="1">IF(AND(Colony!$D314&gt;plots!S$5,Colony!$D314&lt;9999999),1,0)</f>
        <v>0</v>
      </c>
      <c r="T300">
        <f ca="1">IF(AND(Colony!$D314&gt;plots!T$5,Colony!$D314&lt;9999999),1,0)</f>
        <v>0</v>
      </c>
      <c r="U300">
        <f ca="1">IF(AND(Colony!$D314&gt;plots!U$5,Colony!$D314&lt;9999999),1,0)</f>
        <v>0</v>
      </c>
      <c r="V300">
        <f ca="1">IF(AND(Colony!$D314&gt;plots!V$5,Colony!$D314&lt;9999999),1,0)</f>
        <v>0</v>
      </c>
      <c r="W300">
        <f ca="1">IF(AND(Colony!$D314&gt;plots!W$5,Colony!$D314&lt;9999999),1,0)</f>
        <v>0</v>
      </c>
      <c r="X300">
        <f ca="1">IF(AND(Colony!$D314&gt;plots!X$5,Colony!$D314&lt;9999999),1,0)</f>
        <v>0</v>
      </c>
      <c r="Y300">
        <f ca="1">IF(AND(Colony!$D314&gt;plots!Y$5,Colony!$D314&lt;9999999),1,0)</f>
        <v>0</v>
      </c>
      <c r="Z300">
        <f ca="1">IF(AND(Colony!$D314&gt;plots!Z$5,Colony!$D314&lt;9999999),1,0)</f>
        <v>0</v>
      </c>
      <c r="AA300">
        <f ca="1">IF(AND(Colony!$D314&gt;plots!AA$5,Colony!$D314&lt;9999999),1,0)</f>
        <v>0</v>
      </c>
      <c r="AB300">
        <f ca="1">IF(AND(Colony!$D314&gt;plots!AB$5,Colony!$D314&lt;9999999),1,0)</f>
        <v>0</v>
      </c>
    </row>
    <row r="301" spans="1:28" x14ac:dyDescent="0.25">
      <c r="A301" s="2" t="str">
        <f>Colony!B318</f>
        <v/>
      </c>
      <c r="B301" s="41" t="str">
        <f>IF(ISBLANK(Colony!G318),"",Colony!G318)</f>
        <v/>
      </c>
      <c r="H301">
        <f ca="1">IF(AND(Colony!$D315&gt;plots!H$5,Colony!$D315&lt;9999999),1,0)</f>
        <v>0</v>
      </c>
      <c r="I301">
        <f ca="1">IF(AND(Colony!$D315&gt;plots!I$5,Colony!$D315&lt;9999999),1,0)</f>
        <v>0</v>
      </c>
      <c r="J301">
        <f ca="1">IF(AND(Colony!$D315&gt;plots!J$5,Colony!$D315&lt;9999999),1,0)</f>
        <v>0</v>
      </c>
      <c r="K301">
        <f ca="1">IF(AND(Colony!$D315&gt;plots!K$5,Colony!$D315&lt;9999999),1,0)</f>
        <v>0</v>
      </c>
      <c r="L301">
        <f ca="1">IF(AND(Colony!$D315&gt;plots!L$5,Colony!$D315&lt;9999999),1,0)</f>
        <v>0</v>
      </c>
      <c r="M301">
        <f ca="1">IF(AND(Colony!$D315&gt;plots!M$5,Colony!$D315&lt;9999999),1,0)</f>
        <v>0</v>
      </c>
      <c r="N301">
        <f ca="1">IF(AND(Colony!$D315&gt;plots!N$5,Colony!$D315&lt;9999999),1,0)</f>
        <v>0</v>
      </c>
      <c r="O301">
        <f ca="1">IF(AND(Colony!$D315&gt;plots!O$5,Colony!$D315&lt;9999999),1,0)</f>
        <v>0</v>
      </c>
      <c r="P301">
        <f ca="1">IF(AND(Colony!$D315&gt;plots!P$5,Colony!$D315&lt;9999999),1,0)</f>
        <v>0</v>
      </c>
      <c r="Q301">
        <f ca="1">IF(AND(Colony!$D315&gt;plots!Q$5,Colony!$D315&lt;9999999),1,0)</f>
        <v>0</v>
      </c>
      <c r="R301">
        <f ca="1">IF(AND(Colony!$D315&gt;plots!R$5,Colony!$D315&lt;9999999),1,0)</f>
        <v>0</v>
      </c>
      <c r="S301">
        <f ca="1">IF(AND(Colony!$D315&gt;plots!S$5,Colony!$D315&lt;9999999),1,0)</f>
        <v>0</v>
      </c>
      <c r="T301">
        <f ca="1">IF(AND(Colony!$D315&gt;plots!T$5,Colony!$D315&lt;9999999),1,0)</f>
        <v>0</v>
      </c>
      <c r="U301">
        <f ca="1">IF(AND(Colony!$D315&gt;plots!U$5,Colony!$D315&lt;9999999),1,0)</f>
        <v>0</v>
      </c>
      <c r="V301">
        <f ca="1">IF(AND(Colony!$D315&gt;plots!V$5,Colony!$D315&lt;9999999),1,0)</f>
        <v>0</v>
      </c>
      <c r="W301">
        <f ca="1">IF(AND(Colony!$D315&gt;plots!W$5,Colony!$D315&lt;9999999),1,0)</f>
        <v>0</v>
      </c>
      <c r="X301">
        <f ca="1">IF(AND(Colony!$D315&gt;plots!X$5,Colony!$D315&lt;9999999),1,0)</f>
        <v>0</v>
      </c>
      <c r="Y301">
        <f ca="1">IF(AND(Colony!$D315&gt;plots!Y$5,Colony!$D315&lt;9999999),1,0)</f>
        <v>0</v>
      </c>
      <c r="Z301">
        <f ca="1">IF(AND(Colony!$D315&gt;plots!Z$5,Colony!$D315&lt;9999999),1,0)</f>
        <v>0</v>
      </c>
      <c r="AA301">
        <f ca="1">IF(AND(Colony!$D315&gt;plots!AA$5,Colony!$D315&lt;9999999),1,0)</f>
        <v>0</v>
      </c>
      <c r="AB301">
        <f ca="1">IF(AND(Colony!$D315&gt;plots!AB$5,Colony!$D315&lt;9999999),1,0)</f>
        <v>0</v>
      </c>
    </row>
    <row r="302" spans="1:28" x14ac:dyDescent="0.25">
      <c r="A302" s="2" t="str">
        <f>Colony!B319</f>
        <v/>
      </c>
      <c r="B302" s="41" t="str">
        <f>IF(ISBLANK(Colony!G319),"",Colony!G319)</f>
        <v/>
      </c>
      <c r="H302">
        <f ca="1">IF(AND(Colony!$D316&gt;plots!H$5,Colony!$D316&lt;9999999),1,0)</f>
        <v>0</v>
      </c>
      <c r="I302">
        <f ca="1">IF(AND(Colony!$D316&gt;plots!I$5,Colony!$D316&lt;9999999),1,0)</f>
        <v>0</v>
      </c>
      <c r="J302">
        <f ca="1">IF(AND(Colony!$D316&gt;plots!J$5,Colony!$D316&lt;9999999),1,0)</f>
        <v>0</v>
      </c>
      <c r="K302">
        <f ca="1">IF(AND(Colony!$D316&gt;plots!K$5,Colony!$D316&lt;9999999),1,0)</f>
        <v>0</v>
      </c>
      <c r="L302">
        <f ca="1">IF(AND(Colony!$D316&gt;plots!L$5,Colony!$D316&lt;9999999),1,0)</f>
        <v>0</v>
      </c>
      <c r="M302">
        <f ca="1">IF(AND(Colony!$D316&gt;plots!M$5,Colony!$D316&lt;9999999),1,0)</f>
        <v>0</v>
      </c>
      <c r="N302">
        <f ca="1">IF(AND(Colony!$D316&gt;plots!N$5,Colony!$D316&lt;9999999),1,0)</f>
        <v>0</v>
      </c>
      <c r="O302">
        <f ca="1">IF(AND(Colony!$D316&gt;plots!O$5,Colony!$D316&lt;9999999),1,0)</f>
        <v>0</v>
      </c>
      <c r="P302">
        <f ca="1">IF(AND(Colony!$D316&gt;plots!P$5,Colony!$D316&lt;9999999),1,0)</f>
        <v>0</v>
      </c>
      <c r="Q302">
        <f ca="1">IF(AND(Colony!$D316&gt;plots!Q$5,Colony!$D316&lt;9999999),1,0)</f>
        <v>0</v>
      </c>
      <c r="R302">
        <f ca="1">IF(AND(Colony!$D316&gt;plots!R$5,Colony!$D316&lt;9999999),1,0)</f>
        <v>0</v>
      </c>
      <c r="S302">
        <f ca="1">IF(AND(Colony!$D316&gt;plots!S$5,Colony!$D316&lt;9999999),1,0)</f>
        <v>0</v>
      </c>
      <c r="T302">
        <f ca="1">IF(AND(Colony!$D316&gt;plots!T$5,Colony!$D316&lt;9999999),1,0)</f>
        <v>0</v>
      </c>
      <c r="U302">
        <f ca="1">IF(AND(Colony!$D316&gt;plots!U$5,Colony!$D316&lt;9999999),1,0)</f>
        <v>0</v>
      </c>
      <c r="V302">
        <f ca="1">IF(AND(Colony!$D316&gt;plots!V$5,Colony!$D316&lt;9999999),1,0)</f>
        <v>0</v>
      </c>
      <c r="W302">
        <f ca="1">IF(AND(Colony!$D316&gt;plots!W$5,Colony!$D316&lt;9999999),1,0)</f>
        <v>0</v>
      </c>
      <c r="X302">
        <f ca="1">IF(AND(Colony!$D316&gt;plots!X$5,Colony!$D316&lt;9999999),1,0)</f>
        <v>0</v>
      </c>
      <c r="Y302">
        <f ca="1">IF(AND(Colony!$D316&gt;plots!Y$5,Colony!$D316&lt;9999999),1,0)</f>
        <v>0</v>
      </c>
      <c r="Z302">
        <f ca="1">IF(AND(Colony!$D316&gt;plots!Z$5,Colony!$D316&lt;9999999),1,0)</f>
        <v>0</v>
      </c>
      <c r="AA302">
        <f ca="1">IF(AND(Colony!$D316&gt;plots!AA$5,Colony!$D316&lt;9999999),1,0)</f>
        <v>0</v>
      </c>
      <c r="AB302">
        <f ca="1">IF(AND(Colony!$D316&gt;plots!AB$5,Colony!$D316&lt;9999999),1,0)</f>
        <v>0</v>
      </c>
    </row>
    <row r="303" spans="1:28" x14ac:dyDescent="0.25">
      <c r="A303" s="2" t="str">
        <f>Colony!B320</f>
        <v/>
      </c>
      <c r="B303" s="41" t="str">
        <f>IF(ISBLANK(Colony!G320),"",Colony!G320)</f>
        <v/>
      </c>
      <c r="H303">
        <f ca="1">IF(AND(Colony!$D317&gt;plots!H$5,Colony!$D317&lt;9999999),1,0)</f>
        <v>0</v>
      </c>
      <c r="I303">
        <f ca="1">IF(AND(Colony!$D317&gt;plots!I$5,Colony!$D317&lt;9999999),1,0)</f>
        <v>0</v>
      </c>
      <c r="J303">
        <f ca="1">IF(AND(Colony!$D317&gt;plots!J$5,Colony!$D317&lt;9999999),1,0)</f>
        <v>0</v>
      </c>
      <c r="K303">
        <f ca="1">IF(AND(Colony!$D317&gt;plots!K$5,Colony!$D317&lt;9999999),1,0)</f>
        <v>0</v>
      </c>
      <c r="L303">
        <f ca="1">IF(AND(Colony!$D317&gt;plots!L$5,Colony!$D317&lt;9999999),1,0)</f>
        <v>0</v>
      </c>
      <c r="M303">
        <f ca="1">IF(AND(Colony!$D317&gt;plots!M$5,Colony!$D317&lt;9999999),1,0)</f>
        <v>0</v>
      </c>
      <c r="N303">
        <f ca="1">IF(AND(Colony!$D317&gt;plots!N$5,Colony!$D317&lt;9999999),1,0)</f>
        <v>0</v>
      </c>
      <c r="O303">
        <f ca="1">IF(AND(Colony!$D317&gt;plots!O$5,Colony!$D317&lt;9999999),1,0)</f>
        <v>0</v>
      </c>
      <c r="P303">
        <f ca="1">IF(AND(Colony!$D317&gt;plots!P$5,Colony!$D317&lt;9999999),1,0)</f>
        <v>0</v>
      </c>
      <c r="Q303">
        <f ca="1">IF(AND(Colony!$D317&gt;plots!Q$5,Colony!$D317&lt;9999999),1,0)</f>
        <v>0</v>
      </c>
      <c r="R303">
        <f ca="1">IF(AND(Colony!$D317&gt;plots!R$5,Colony!$D317&lt;9999999),1,0)</f>
        <v>0</v>
      </c>
      <c r="S303">
        <f ca="1">IF(AND(Colony!$D317&gt;plots!S$5,Colony!$D317&lt;9999999),1,0)</f>
        <v>0</v>
      </c>
      <c r="T303">
        <f ca="1">IF(AND(Colony!$D317&gt;plots!T$5,Colony!$D317&lt;9999999),1,0)</f>
        <v>0</v>
      </c>
      <c r="U303">
        <f ca="1">IF(AND(Colony!$D317&gt;plots!U$5,Colony!$D317&lt;9999999),1,0)</f>
        <v>0</v>
      </c>
      <c r="V303">
        <f ca="1">IF(AND(Colony!$D317&gt;plots!V$5,Colony!$D317&lt;9999999),1,0)</f>
        <v>0</v>
      </c>
      <c r="W303">
        <f ca="1">IF(AND(Colony!$D317&gt;plots!W$5,Colony!$D317&lt;9999999),1,0)</f>
        <v>0</v>
      </c>
      <c r="X303">
        <f ca="1">IF(AND(Colony!$D317&gt;plots!X$5,Colony!$D317&lt;9999999),1,0)</f>
        <v>0</v>
      </c>
      <c r="Y303">
        <f ca="1">IF(AND(Colony!$D317&gt;plots!Y$5,Colony!$D317&lt;9999999),1,0)</f>
        <v>0</v>
      </c>
      <c r="Z303">
        <f ca="1">IF(AND(Colony!$D317&gt;plots!Z$5,Colony!$D317&lt;9999999),1,0)</f>
        <v>0</v>
      </c>
      <c r="AA303">
        <f ca="1">IF(AND(Colony!$D317&gt;plots!AA$5,Colony!$D317&lt;9999999),1,0)</f>
        <v>0</v>
      </c>
      <c r="AB303">
        <f ca="1">IF(AND(Colony!$D317&gt;plots!AB$5,Colony!$D317&lt;9999999),1,0)</f>
        <v>0</v>
      </c>
    </row>
    <row r="304" spans="1:28" x14ac:dyDescent="0.25">
      <c r="A304" s="2" t="str">
        <f>Colony!B321</f>
        <v/>
      </c>
      <c r="B304" s="41" t="str">
        <f>IF(ISBLANK(Colony!G321),"",Colony!G321)</f>
        <v/>
      </c>
      <c r="H304">
        <f ca="1">IF(AND(Colony!$D318&gt;plots!H$5,Colony!$D318&lt;9999999),1,0)</f>
        <v>0</v>
      </c>
      <c r="I304">
        <f ca="1">IF(AND(Colony!$D318&gt;plots!I$5,Colony!$D318&lt;9999999),1,0)</f>
        <v>0</v>
      </c>
      <c r="J304">
        <f ca="1">IF(AND(Colony!$D318&gt;plots!J$5,Colony!$D318&lt;9999999),1,0)</f>
        <v>0</v>
      </c>
      <c r="K304">
        <f ca="1">IF(AND(Colony!$D318&gt;plots!K$5,Colony!$D318&lt;9999999),1,0)</f>
        <v>0</v>
      </c>
      <c r="L304">
        <f ca="1">IF(AND(Colony!$D318&gt;plots!L$5,Colony!$D318&lt;9999999),1,0)</f>
        <v>0</v>
      </c>
      <c r="M304">
        <f ca="1">IF(AND(Colony!$D318&gt;plots!M$5,Colony!$D318&lt;9999999),1,0)</f>
        <v>0</v>
      </c>
      <c r="N304">
        <f ca="1">IF(AND(Colony!$D318&gt;plots!N$5,Colony!$D318&lt;9999999),1,0)</f>
        <v>0</v>
      </c>
      <c r="O304">
        <f ca="1">IF(AND(Colony!$D318&gt;plots!O$5,Colony!$D318&lt;9999999),1,0)</f>
        <v>0</v>
      </c>
      <c r="P304">
        <f ca="1">IF(AND(Colony!$D318&gt;plots!P$5,Colony!$D318&lt;9999999),1,0)</f>
        <v>0</v>
      </c>
      <c r="Q304">
        <f ca="1">IF(AND(Colony!$D318&gt;plots!Q$5,Colony!$D318&lt;9999999),1,0)</f>
        <v>0</v>
      </c>
      <c r="R304">
        <f ca="1">IF(AND(Colony!$D318&gt;plots!R$5,Colony!$D318&lt;9999999),1,0)</f>
        <v>0</v>
      </c>
      <c r="S304">
        <f ca="1">IF(AND(Colony!$D318&gt;plots!S$5,Colony!$D318&lt;9999999),1,0)</f>
        <v>0</v>
      </c>
      <c r="T304">
        <f ca="1">IF(AND(Colony!$D318&gt;plots!T$5,Colony!$D318&lt;9999999),1,0)</f>
        <v>0</v>
      </c>
      <c r="U304">
        <f ca="1">IF(AND(Colony!$D318&gt;plots!U$5,Colony!$D318&lt;9999999),1,0)</f>
        <v>0</v>
      </c>
      <c r="V304">
        <f ca="1">IF(AND(Colony!$D318&gt;plots!V$5,Colony!$D318&lt;9999999),1,0)</f>
        <v>0</v>
      </c>
      <c r="W304">
        <f ca="1">IF(AND(Colony!$D318&gt;plots!W$5,Colony!$D318&lt;9999999),1,0)</f>
        <v>0</v>
      </c>
      <c r="X304">
        <f ca="1">IF(AND(Colony!$D318&gt;plots!X$5,Colony!$D318&lt;9999999),1,0)</f>
        <v>0</v>
      </c>
      <c r="Y304">
        <f ca="1">IF(AND(Colony!$D318&gt;plots!Y$5,Colony!$D318&lt;9999999),1,0)</f>
        <v>0</v>
      </c>
      <c r="Z304">
        <f ca="1">IF(AND(Colony!$D318&gt;plots!Z$5,Colony!$D318&lt;9999999),1,0)</f>
        <v>0</v>
      </c>
      <c r="AA304">
        <f ca="1">IF(AND(Colony!$D318&gt;plots!AA$5,Colony!$D318&lt;9999999),1,0)</f>
        <v>0</v>
      </c>
      <c r="AB304">
        <f ca="1">IF(AND(Colony!$D318&gt;plots!AB$5,Colony!$D318&lt;9999999),1,0)</f>
        <v>0</v>
      </c>
    </row>
    <row r="305" spans="1:28" x14ac:dyDescent="0.25">
      <c r="A305" s="2" t="str">
        <f>Colony!B322</f>
        <v/>
      </c>
      <c r="B305" s="41" t="str">
        <f>IF(ISBLANK(Colony!G322),"",Colony!G322)</f>
        <v/>
      </c>
      <c r="H305">
        <f ca="1">IF(AND(Colony!$D319&gt;plots!H$5,Colony!$D319&lt;9999999),1,0)</f>
        <v>0</v>
      </c>
      <c r="I305">
        <f ca="1">IF(AND(Colony!$D319&gt;plots!I$5,Colony!$D319&lt;9999999),1,0)</f>
        <v>0</v>
      </c>
      <c r="J305">
        <f ca="1">IF(AND(Colony!$D319&gt;plots!J$5,Colony!$D319&lt;9999999),1,0)</f>
        <v>0</v>
      </c>
      <c r="K305">
        <f ca="1">IF(AND(Colony!$D319&gt;plots!K$5,Colony!$D319&lt;9999999),1,0)</f>
        <v>0</v>
      </c>
      <c r="L305">
        <f ca="1">IF(AND(Colony!$D319&gt;plots!L$5,Colony!$D319&lt;9999999),1,0)</f>
        <v>0</v>
      </c>
      <c r="M305">
        <f ca="1">IF(AND(Colony!$D319&gt;plots!M$5,Colony!$D319&lt;9999999),1,0)</f>
        <v>0</v>
      </c>
      <c r="N305">
        <f ca="1">IF(AND(Colony!$D319&gt;plots!N$5,Colony!$D319&lt;9999999),1,0)</f>
        <v>0</v>
      </c>
      <c r="O305">
        <f ca="1">IF(AND(Colony!$D319&gt;plots!O$5,Colony!$D319&lt;9999999),1,0)</f>
        <v>0</v>
      </c>
      <c r="P305">
        <f ca="1">IF(AND(Colony!$D319&gt;plots!P$5,Colony!$D319&lt;9999999),1,0)</f>
        <v>0</v>
      </c>
      <c r="Q305">
        <f ca="1">IF(AND(Colony!$D319&gt;plots!Q$5,Colony!$D319&lt;9999999),1,0)</f>
        <v>0</v>
      </c>
      <c r="R305">
        <f ca="1">IF(AND(Colony!$D319&gt;plots!R$5,Colony!$D319&lt;9999999),1,0)</f>
        <v>0</v>
      </c>
      <c r="S305">
        <f ca="1">IF(AND(Colony!$D319&gt;plots!S$5,Colony!$D319&lt;9999999),1,0)</f>
        <v>0</v>
      </c>
      <c r="T305">
        <f ca="1">IF(AND(Colony!$D319&gt;plots!T$5,Colony!$D319&lt;9999999),1,0)</f>
        <v>0</v>
      </c>
      <c r="U305">
        <f ca="1">IF(AND(Colony!$D319&gt;plots!U$5,Colony!$D319&lt;9999999),1,0)</f>
        <v>0</v>
      </c>
      <c r="V305">
        <f ca="1">IF(AND(Colony!$D319&gt;plots!V$5,Colony!$D319&lt;9999999),1,0)</f>
        <v>0</v>
      </c>
      <c r="W305">
        <f ca="1">IF(AND(Colony!$D319&gt;plots!W$5,Colony!$D319&lt;9999999),1,0)</f>
        <v>0</v>
      </c>
      <c r="X305">
        <f ca="1">IF(AND(Colony!$D319&gt;plots!X$5,Colony!$D319&lt;9999999),1,0)</f>
        <v>0</v>
      </c>
      <c r="Y305">
        <f ca="1">IF(AND(Colony!$D319&gt;plots!Y$5,Colony!$D319&lt;9999999),1,0)</f>
        <v>0</v>
      </c>
      <c r="Z305">
        <f ca="1">IF(AND(Colony!$D319&gt;plots!Z$5,Colony!$D319&lt;9999999),1,0)</f>
        <v>0</v>
      </c>
      <c r="AA305">
        <f ca="1">IF(AND(Colony!$D319&gt;plots!AA$5,Colony!$D319&lt;9999999),1,0)</f>
        <v>0</v>
      </c>
      <c r="AB305">
        <f ca="1">IF(AND(Colony!$D319&gt;plots!AB$5,Colony!$D319&lt;9999999),1,0)</f>
        <v>0</v>
      </c>
    </row>
    <row r="306" spans="1:28" x14ac:dyDescent="0.25">
      <c r="A306" s="2" t="str">
        <f>Colony!B323</f>
        <v/>
      </c>
      <c r="B306" s="41" t="str">
        <f>IF(ISBLANK(Colony!G323),"",Colony!G323)</f>
        <v/>
      </c>
      <c r="H306">
        <f ca="1">IF(AND(Colony!$D320&gt;plots!H$5,Colony!$D320&lt;9999999),1,0)</f>
        <v>0</v>
      </c>
      <c r="I306">
        <f ca="1">IF(AND(Colony!$D320&gt;plots!I$5,Colony!$D320&lt;9999999),1,0)</f>
        <v>0</v>
      </c>
      <c r="J306">
        <f ca="1">IF(AND(Colony!$D320&gt;plots!J$5,Colony!$D320&lt;9999999),1,0)</f>
        <v>0</v>
      </c>
      <c r="K306">
        <f ca="1">IF(AND(Colony!$D320&gt;plots!K$5,Colony!$D320&lt;9999999),1,0)</f>
        <v>0</v>
      </c>
      <c r="L306">
        <f ca="1">IF(AND(Colony!$D320&gt;plots!L$5,Colony!$D320&lt;9999999),1,0)</f>
        <v>0</v>
      </c>
      <c r="M306">
        <f ca="1">IF(AND(Colony!$D320&gt;plots!M$5,Colony!$D320&lt;9999999),1,0)</f>
        <v>0</v>
      </c>
      <c r="N306">
        <f ca="1">IF(AND(Colony!$D320&gt;plots!N$5,Colony!$D320&lt;9999999),1,0)</f>
        <v>0</v>
      </c>
      <c r="O306">
        <f ca="1">IF(AND(Colony!$D320&gt;plots!O$5,Colony!$D320&lt;9999999),1,0)</f>
        <v>0</v>
      </c>
      <c r="P306">
        <f ca="1">IF(AND(Colony!$D320&gt;plots!P$5,Colony!$D320&lt;9999999),1,0)</f>
        <v>0</v>
      </c>
      <c r="Q306">
        <f ca="1">IF(AND(Colony!$D320&gt;plots!Q$5,Colony!$D320&lt;9999999),1,0)</f>
        <v>0</v>
      </c>
      <c r="R306">
        <f ca="1">IF(AND(Colony!$D320&gt;plots!R$5,Colony!$D320&lt;9999999),1,0)</f>
        <v>0</v>
      </c>
      <c r="S306">
        <f ca="1">IF(AND(Colony!$D320&gt;plots!S$5,Colony!$D320&lt;9999999),1,0)</f>
        <v>0</v>
      </c>
      <c r="T306">
        <f ca="1">IF(AND(Colony!$D320&gt;plots!T$5,Colony!$D320&lt;9999999),1,0)</f>
        <v>0</v>
      </c>
      <c r="U306">
        <f ca="1">IF(AND(Colony!$D320&gt;plots!U$5,Colony!$D320&lt;9999999),1,0)</f>
        <v>0</v>
      </c>
      <c r="V306">
        <f ca="1">IF(AND(Colony!$D320&gt;plots!V$5,Colony!$D320&lt;9999999),1,0)</f>
        <v>0</v>
      </c>
      <c r="W306">
        <f ca="1">IF(AND(Colony!$D320&gt;plots!W$5,Colony!$D320&lt;9999999),1,0)</f>
        <v>0</v>
      </c>
      <c r="X306">
        <f ca="1">IF(AND(Colony!$D320&gt;plots!X$5,Colony!$D320&lt;9999999),1,0)</f>
        <v>0</v>
      </c>
      <c r="Y306">
        <f ca="1">IF(AND(Colony!$D320&gt;plots!Y$5,Colony!$D320&lt;9999999),1,0)</f>
        <v>0</v>
      </c>
      <c r="Z306">
        <f ca="1">IF(AND(Colony!$D320&gt;plots!Z$5,Colony!$D320&lt;9999999),1,0)</f>
        <v>0</v>
      </c>
      <c r="AA306">
        <f ca="1">IF(AND(Colony!$D320&gt;plots!AA$5,Colony!$D320&lt;9999999),1,0)</f>
        <v>0</v>
      </c>
      <c r="AB306">
        <f ca="1">IF(AND(Colony!$D320&gt;plots!AB$5,Colony!$D320&lt;9999999),1,0)</f>
        <v>0</v>
      </c>
    </row>
    <row r="307" spans="1:28" x14ac:dyDescent="0.25">
      <c r="A307" s="2" t="str">
        <f>Colony!B324</f>
        <v/>
      </c>
      <c r="B307" s="41" t="str">
        <f>IF(ISBLANK(Colony!G324),"",Colony!G324)</f>
        <v/>
      </c>
      <c r="H307">
        <f ca="1">IF(AND(Colony!$D321&gt;plots!H$5,Colony!$D321&lt;9999999),1,0)</f>
        <v>0</v>
      </c>
      <c r="I307">
        <f ca="1">IF(AND(Colony!$D321&gt;plots!I$5,Colony!$D321&lt;9999999),1,0)</f>
        <v>0</v>
      </c>
      <c r="J307">
        <f ca="1">IF(AND(Colony!$D321&gt;plots!J$5,Colony!$D321&lt;9999999),1,0)</f>
        <v>0</v>
      </c>
      <c r="K307">
        <f ca="1">IF(AND(Colony!$D321&gt;plots!K$5,Colony!$D321&lt;9999999),1,0)</f>
        <v>0</v>
      </c>
      <c r="L307">
        <f ca="1">IF(AND(Colony!$D321&gt;plots!L$5,Colony!$D321&lt;9999999),1,0)</f>
        <v>0</v>
      </c>
      <c r="M307">
        <f ca="1">IF(AND(Colony!$D321&gt;plots!M$5,Colony!$D321&lt;9999999),1,0)</f>
        <v>0</v>
      </c>
      <c r="N307">
        <f ca="1">IF(AND(Colony!$D321&gt;plots!N$5,Colony!$D321&lt;9999999),1,0)</f>
        <v>0</v>
      </c>
      <c r="O307">
        <f ca="1">IF(AND(Colony!$D321&gt;plots!O$5,Colony!$D321&lt;9999999),1,0)</f>
        <v>0</v>
      </c>
      <c r="P307">
        <f ca="1">IF(AND(Colony!$D321&gt;plots!P$5,Colony!$D321&lt;9999999),1,0)</f>
        <v>0</v>
      </c>
      <c r="Q307">
        <f ca="1">IF(AND(Colony!$D321&gt;plots!Q$5,Colony!$D321&lt;9999999),1,0)</f>
        <v>0</v>
      </c>
      <c r="R307">
        <f ca="1">IF(AND(Colony!$D321&gt;plots!R$5,Colony!$D321&lt;9999999),1,0)</f>
        <v>0</v>
      </c>
      <c r="S307">
        <f ca="1">IF(AND(Colony!$D321&gt;plots!S$5,Colony!$D321&lt;9999999),1,0)</f>
        <v>0</v>
      </c>
      <c r="T307">
        <f ca="1">IF(AND(Colony!$D321&gt;plots!T$5,Colony!$D321&lt;9999999),1,0)</f>
        <v>0</v>
      </c>
      <c r="U307">
        <f ca="1">IF(AND(Colony!$D321&gt;plots!U$5,Colony!$D321&lt;9999999),1,0)</f>
        <v>0</v>
      </c>
      <c r="V307">
        <f ca="1">IF(AND(Colony!$D321&gt;plots!V$5,Colony!$D321&lt;9999999),1,0)</f>
        <v>0</v>
      </c>
      <c r="W307">
        <f ca="1">IF(AND(Colony!$D321&gt;plots!W$5,Colony!$D321&lt;9999999),1,0)</f>
        <v>0</v>
      </c>
      <c r="X307">
        <f ca="1">IF(AND(Colony!$D321&gt;plots!X$5,Colony!$D321&lt;9999999),1,0)</f>
        <v>0</v>
      </c>
      <c r="Y307">
        <f ca="1">IF(AND(Colony!$D321&gt;plots!Y$5,Colony!$D321&lt;9999999),1,0)</f>
        <v>0</v>
      </c>
      <c r="Z307">
        <f ca="1">IF(AND(Colony!$D321&gt;plots!Z$5,Colony!$D321&lt;9999999),1,0)</f>
        <v>0</v>
      </c>
      <c r="AA307">
        <f ca="1">IF(AND(Colony!$D321&gt;plots!AA$5,Colony!$D321&lt;9999999),1,0)</f>
        <v>0</v>
      </c>
      <c r="AB307">
        <f ca="1">IF(AND(Colony!$D321&gt;plots!AB$5,Colony!$D321&lt;9999999),1,0)</f>
        <v>0</v>
      </c>
    </row>
    <row r="308" spans="1:28" x14ac:dyDescent="0.25">
      <c r="A308" s="2" t="str">
        <f>Colony!B325</f>
        <v/>
      </c>
      <c r="B308" s="41" t="str">
        <f>IF(ISBLANK(Colony!G325),"",Colony!G325)</f>
        <v/>
      </c>
      <c r="H308">
        <f ca="1">IF(AND(Colony!$D322&gt;plots!H$5,Colony!$D322&lt;9999999),1,0)</f>
        <v>0</v>
      </c>
      <c r="I308">
        <f ca="1">IF(AND(Colony!$D322&gt;plots!I$5,Colony!$D322&lt;9999999),1,0)</f>
        <v>0</v>
      </c>
      <c r="J308">
        <f ca="1">IF(AND(Colony!$D322&gt;plots!J$5,Colony!$D322&lt;9999999),1,0)</f>
        <v>0</v>
      </c>
      <c r="K308">
        <f ca="1">IF(AND(Colony!$D322&gt;plots!K$5,Colony!$D322&lt;9999999),1,0)</f>
        <v>0</v>
      </c>
      <c r="L308">
        <f ca="1">IF(AND(Colony!$D322&gt;plots!L$5,Colony!$D322&lt;9999999),1,0)</f>
        <v>0</v>
      </c>
      <c r="M308">
        <f ca="1">IF(AND(Colony!$D322&gt;plots!M$5,Colony!$D322&lt;9999999),1,0)</f>
        <v>0</v>
      </c>
      <c r="N308">
        <f ca="1">IF(AND(Colony!$D322&gt;plots!N$5,Colony!$D322&lt;9999999),1,0)</f>
        <v>0</v>
      </c>
      <c r="O308">
        <f ca="1">IF(AND(Colony!$D322&gt;plots!O$5,Colony!$D322&lt;9999999),1,0)</f>
        <v>0</v>
      </c>
      <c r="P308">
        <f ca="1">IF(AND(Colony!$D322&gt;plots!P$5,Colony!$D322&lt;9999999),1,0)</f>
        <v>0</v>
      </c>
      <c r="Q308">
        <f ca="1">IF(AND(Colony!$D322&gt;plots!Q$5,Colony!$D322&lt;9999999),1,0)</f>
        <v>0</v>
      </c>
      <c r="R308">
        <f ca="1">IF(AND(Colony!$D322&gt;plots!R$5,Colony!$D322&lt;9999999),1,0)</f>
        <v>0</v>
      </c>
      <c r="S308">
        <f ca="1">IF(AND(Colony!$D322&gt;plots!S$5,Colony!$D322&lt;9999999),1,0)</f>
        <v>0</v>
      </c>
      <c r="T308">
        <f ca="1">IF(AND(Colony!$D322&gt;plots!T$5,Colony!$D322&lt;9999999),1,0)</f>
        <v>0</v>
      </c>
      <c r="U308">
        <f ca="1">IF(AND(Colony!$D322&gt;plots!U$5,Colony!$D322&lt;9999999),1,0)</f>
        <v>0</v>
      </c>
      <c r="V308">
        <f ca="1">IF(AND(Colony!$D322&gt;plots!V$5,Colony!$D322&lt;9999999),1,0)</f>
        <v>0</v>
      </c>
      <c r="W308">
        <f ca="1">IF(AND(Colony!$D322&gt;plots!W$5,Colony!$D322&lt;9999999),1,0)</f>
        <v>0</v>
      </c>
      <c r="X308">
        <f ca="1">IF(AND(Colony!$D322&gt;plots!X$5,Colony!$D322&lt;9999999),1,0)</f>
        <v>0</v>
      </c>
      <c r="Y308">
        <f ca="1">IF(AND(Colony!$D322&gt;plots!Y$5,Colony!$D322&lt;9999999),1,0)</f>
        <v>0</v>
      </c>
      <c r="Z308">
        <f ca="1">IF(AND(Colony!$D322&gt;plots!Z$5,Colony!$D322&lt;9999999),1,0)</f>
        <v>0</v>
      </c>
      <c r="AA308">
        <f ca="1">IF(AND(Colony!$D322&gt;plots!AA$5,Colony!$D322&lt;9999999),1,0)</f>
        <v>0</v>
      </c>
      <c r="AB308">
        <f ca="1">IF(AND(Colony!$D322&gt;plots!AB$5,Colony!$D322&lt;9999999),1,0)</f>
        <v>0</v>
      </c>
    </row>
    <row r="309" spans="1:28" x14ac:dyDescent="0.25">
      <c r="A309" s="2" t="str">
        <f>Colony!B326</f>
        <v/>
      </c>
      <c r="B309" s="41" t="str">
        <f>IF(ISBLANK(Colony!G326),"",Colony!G326)</f>
        <v/>
      </c>
      <c r="H309">
        <f ca="1">IF(AND(Colony!$D323&gt;plots!H$5,Colony!$D323&lt;9999999),1,0)</f>
        <v>0</v>
      </c>
      <c r="I309">
        <f ca="1">IF(AND(Colony!$D323&gt;plots!I$5,Colony!$D323&lt;9999999),1,0)</f>
        <v>0</v>
      </c>
      <c r="J309">
        <f ca="1">IF(AND(Colony!$D323&gt;plots!J$5,Colony!$D323&lt;9999999),1,0)</f>
        <v>0</v>
      </c>
      <c r="K309">
        <f ca="1">IF(AND(Colony!$D323&gt;plots!K$5,Colony!$D323&lt;9999999),1,0)</f>
        <v>0</v>
      </c>
      <c r="L309">
        <f ca="1">IF(AND(Colony!$D323&gt;plots!L$5,Colony!$D323&lt;9999999),1,0)</f>
        <v>0</v>
      </c>
      <c r="M309">
        <f ca="1">IF(AND(Colony!$D323&gt;plots!M$5,Colony!$D323&lt;9999999),1,0)</f>
        <v>0</v>
      </c>
      <c r="N309">
        <f ca="1">IF(AND(Colony!$D323&gt;plots!N$5,Colony!$D323&lt;9999999),1,0)</f>
        <v>0</v>
      </c>
      <c r="O309">
        <f ca="1">IF(AND(Colony!$D323&gt;plots!O$5,Colony!$D323&lt;9999999),1,0)</f>
        <v>0</v>
      </c>
      <c r="P309">
        <f ca="1">IF(AND(Colony!$D323&gt;plots!P$5,Colony!$D323&lt;9999999),1,0)</f>
        <v>0</v>
      </c>
      <c r="Q309">
        <f ca="1">IF(AND(Colony!$D323&gt;plots!Q$5,Colony!$D323&lt;9999999),1,0)</f>
        <v>0</v>
      </c>
      <c r="R309">
        <f ca="1">IF(AND(Colony!$D323&gt;plots!R$5,Colony!$D323&lt;9999999),1,0)</f>
        <v>0</v>
      </c>
      <c r="S309">
        <f ca="1">IF(AND(Colony!$D323&gt;plots!S$5,Colony!$D323&lt;9999999),1,0)</f>
        <v>0</v>
      </c>
      <c r="T309">
        <f ca="1">IF(AND(Colony!$D323&gt;plots!T$5,Colony!$D323&lt;9999999),1,0)</f>
        <v>0</v>
      </c>
      <c r="U309">
        <f ca="1">IF(AND(Colony!$D323&gt;plots!U$5,Colony!$D323&lt;9999999),1,0)</f>
        <v>0</v>
      </c>
      <c r="V309">
        <f ca="1">IF(AND(Colony!$D323&gt;plots!V$5,Colony!$D323&lt;9999999),1,0)</f>
        <v>0</v>
      </c>
      <c r="W309">
        <f ca="1">IF(AND(Colony!$D323&gt;plots!W$5,Colony!$D323&lt;9999999),1,0)</f>
        <v>0</v>
      </c>
      <c r="X309">
        <f ca="1">IF(AND(Colony!$D323&gt;plots!X$5,Colony!$D323&lt;9999999),1,0)</f>
        <v>0</v>
      </c>
      <c r="Y309">
        <f ca="1">IF(AND(Colony!$D323&gt;plots!Y$5,Colony!$D323&lt;9999999),1,0)</f>
        <v>0</v>
      </c>
      <c r="Z309">
        <f ca="1">IF(AND(Colony!$D323&gt;plots!Z$5,Colony!$D323&lt;9999999),1,0)</f>
        <v>0</v>
      </c>
      <c r="AA309">
        <f ca="1">IF(AND(Colony!$D323&gt;plots!AA$5,Colony!$D323&lt;9999999),1,0)</f>
        <v>0</v>
      </c>
      <c r="AB309">
        <f ca="1">IF(AND(Colony!$D323&gt;plots!AB$5,Colony!$D323&lt;9999999),1,0)</f>
        <v>0</v>
      </c>
    </row>
    <row r="310" spans="1:28" x14ac:dyDescent="0.25">
      <c r="A310" s="2" t="str">
        <f>Colony!B327</f>
        <v/>
      </c>
      <c r="B310" s="41" t="str">
        <f>IF(ISBLANK(Colony!G327),"",Colony!G327)</f>
        <v/>
      </c>
      <c r="H310">
        <f ca="1">IF(AND(Colony!$D324&gt;plots!H$5,Colony!$D324&lt;9999999),1,0)</f>
        <v>0</v>
      </c>
      <c r="I310">
        <f ca="1">IF(AND(Colony!$D324&gt;plots!I$5,Colony!$D324&lt;9999999),1,0)</f>
        <v>0</v>
      </c>
      <c r="J310">
        <f ca="1">IF(AND(Colony!$D324&gt;plots!J$5,Colony!$D324&lt;9999999),1,0)</f>
        <v>0</v>
      </c>
      <c r="K310">
        <f ca="1">IF(AND(Colony!$D324&gt;plots!K$5,Colony!$D324&lt;9999999),1,0)</f>
        <v>0</v>
      </c>
      <c r="L310">
        <f ca="1">IF(AND(Colony!$D324&gt;plots!L$5,Colony!$D324&lt;9999999),1,0)</f>
        <v>0</v>
      </c>
      <c r="M310">
        <f ca="1">IF(AND(Colony!$D324&gt;plots!M$5,Colony!$D324&lt;9999999),1,0)</f>
        <v>0</v>
      </c>
      <c r="N310">
        <f ca="1">IF(AND(Colony!$D324&gt;plots!N$5,Colony!$D324&lt;9999999),1,0)</f>
        <v>0</v>
      </c>
      <c r="O310">
        <f ca="1">IF(AND(Colony!$D324&gt;plots!O$5,Colony!$D324&lt;9999999),1,0)</f>
        <v>0</v>
      </c>
      <c r="P310">
        <f ca="1">IF(AND(Colony!$D324&gt;plots!P$5,Colony!$D324&lt;9999999),1,0)</f>
        <v>0</v>
      </c>
      <c r="Q310">
        <f ca="1">IF(AND(Colony!$D324&gt;plots!Q$5,Colony!$D324&lt;9999999),1,0)</f>
        <v>0</v>
      </c>
      <c r="R310">
        <f ca="1">IF(AND(Colony!$D324&gt;plots!R$5,Colony!$D324&lt;9999999),1,0)</f>
        <v>0</v>
      </c>
      <c r="S310">
        <f ca="1">IF(AND(Colony!$D324&gt;plots!S$5,Colony!$D324&lt;9999999),1,0)</f>
        <v>0</v>
      </c>
      <c r="T310">
        <f ca="1">IF(AND(Colony!$D324&gt;plots!T$5,Colony!$D324&lt;9999999),1,0)</f>
        <v>0</v>
      </c>
      <c r="U310">
        <f ca="1">IF(AND(Colony!$D324&gt;plots!U$5,Colony!$D324&lt;9999999),1,0)</f>
        <v>0</v>
      </c>
      <c r="V310">
        <f ca="1">IF(AND(Colony!$D324&gt;plots!V$5,Colony!$D324&lt;9999999),1,0)</f>
        <v>0</v>
      </c>
      <c r="W310">
        <f ca="1">IF(AND(Colony!$D324&gt;plots!W$5,Colony!$D324&lt;9999999),1,0)</f>
        <v>0</v>
      </c>
      <c r="X310">
        <f ca="1">IF(AND(Colony!$D324&gt;plots!X$5,Colony!$D324&lt;9999999),1,0)</f>
        <v>0</v>
      </c>
      <c r="Y310">
        <f ca="1">IF(AND(Colony!$D324&gt;plots!Y$5,Colony!$D324&lt;9999999),1,0)</f>
        <v>0</v>
      </c>
      <c r="Z310">
        <f ca="1">IF(AND(Colony!$D324&gt;plots!Z$5,Colony!$D324&lt;9999999),1,0)</f>
        <v>0</v>
      </c>
      <c r="AA310">
        <f ca="1">IF(AND(Colony!$D324&gt;plots!AA$5,Colony!$D324&lt;9999999),1,0)</f>
        <v>0</v>
      </c>
      <c r="AB310">
        <f ca="1">IF(AND(Colony!$D324&gt;plots!AB$5,Colony!$D324&lt;9999999),1,0)</f>
        <v>0</v>
      </c>
    </row>
    <row r="311" spans="1:28" x14ac:dyDescent="0.25">
      <c r="A311" s="2" t="str">
        <f>Colony!B328</f>
        <v/>
      </c>
      <c r="B311" s="41" t="str">
        <f>IF(ISBLANK(Colony!G328),"",Colony!G328)</f>
        <v/>
      </c>
      <c r="H311">
        <f ca="1">IF(AND(Colony!$D325&gt;plots!H$5,Colony!$D325&lt;9999999),1,0)</f>
        <v>0</v>
      </c>
      <c r="I311">
        <f ca="1">IF(AND(Colony!$D325&gt;plots!I$5,Colony!$D325&lt;9999999),1,0)</f>
        <v>0</v>
      </c>
      <c r="J311">
        <f ca="1">IF(AND(Colony!$D325&gt;plots!J$5,Colony!$D325&lt;9999999),1,0)</f>
        <v>0</v>
      </c>
      <c r="K311">
        <f ca="1">IF(AND(Colony!$D325&gt;plots!K$5,Colony!$D325&lt;9999999),1,0)</f>
        <v>0</v>
      </c>
      <c r="L311">
        <f ca="1">IF(AND(Colony!$D325&gt;plots!L$5,Colony!$D325&lt;9999999),1,0)</f>
        <v>0</v>
      </c>
      <c r="M311">
        <f ca="1">IF(AND(Colony!$D325&gt;plots!M$5,Colony!$D325&lt;9999999),1,0)</f>
        <v>0</v>
      </c>
      <c r="N311">
        <f ca="1">IF(AND(Colony!$D325&gt;plots!N$5,Colony!$D325&lt;9999999),1,0)</f>
        <v>0</v>
      </c>
      <c r="O311">
        <f ca="1">IF(AND(Colony!$D325&gt;plots!O$5,Colony!$D325&lt;9999999),1,0)</f>
        <v>0</v>
      </c>
      <c r="P311">
        <f ca="1">IF(AND(Colony!$D325&gt;plots!P$5,Colony!$D325&lt;9999999),1,0)</f>
        <v>0</v>
      </c>
      <c r="Q311">
        <f ca="1">IF(AND(Colony!$D325&gt;plots!Q$5,Colony!$D325&lt;9999999),1,0)</f>
        <v>0</v>
      </c>
      <c r="R311">
        <f ca="1">IF(AND(Colony!$D325&gt;plots!R$5,Colony!$D325&lt;9999999),1,0)</f>
        <v>0</v>
      </c>
      <c r="S311">
        <f ca="1">IF(AND(Colony!$D325&gt;plots!S$5,Colony!$D325&lt;9999999),1,0)</f>
        <v>0</v>
      </c>
      <c r="T311">
        <f ca="1">IF(AND(Colony!$D325&gt;plots!T$5,Colony!$D325&lt;9999999),1,0)</f>
        <v>0</v>
      </c>
      <c r="U311">
        <f ca="1">IF(AND(Colony!$D325&gt;plots!U$5,Colony!$D325&lt;9999999),1,0)</f>
        <v>0</v>
      </c>
      <c r="V311">
        <f ca="1">IF(AND(Colony!$D325&gt;plots!V$5,Colony!$D325&lt;9999999),1,0)</f>
        <v>0</v>
      </c>
      <c r="W311">
        <f ca="1">IF(AND(Colony!$D325&gt;plots!W$5,Colony!$D325&lt;9999999),1,0)</f>
        <v>0</v>
      </c>
      <c r="X311">
        <f ca="1">IF(AND(Colony!$D325&gt;plots!X$5,Colony!$D325&lt;9999999),1,0)</f>
        <v>0</v>
      </c>
      <c r="Y311">
        <f ca="1">IF(AND(Colony!$D325&gt;plots!Y$5,Colony!$D325&lt;9999999),1,0)</f>
        <v>0</v>
      </c>
      <c r="Z311">
        <f ca="1">IF(AND(Colony!$D325&gt;plots!Z$5,Colony!$D325&lt;9999999),1,0)</f>
        <v>0</v>
      </c>
      <c r="AA311">
        <f ca="1">IF(AND(Colony!$D325&gt;plots!AA$5,Colony!$D325&lt;9999999),1,0)</f>
        <v>0</v>
      </c>
      <c r="AB311">
        <f ca="1">IF(AND(Colony!$D325&gt;plots!AB$5,Colony!$D325&lt;9999999),1,0)</f>
        <v>0</v>
      </c>
    </row>
    <row r="312" spans="1:28" x14ac:dyDescent="0.25">
      <c r="A312" s="2" t="str">
        <f>Colony!B329</f>
        <v/>
      </c>
      <c r="B312" s="41" t="str">
        <f>IF(ISBLANK(Colony!G329),"",Colony!G329)</f>
        <v/>
      </c>
      <c r="H312">
        <f ca="1">IF(AND(Colony!$D326&gt;plots!H$5,Colony!$D326&lt;9999999),1,0)</f>
        <v>0</v>
      </c>
      <c r="I312">
        <f ca="1">IF(AND(Colony!$D326&gt;plots!I$5,Colony!$D326&lt;9999999),1,0)</f>
        <v>0</v>
      </c>
      <c r="J312">
        <f ca="1">IF(AND(Colony!$D326&gt;plots!J$5,Colony!$D326&lt;9999999),1,0)</f>
        <v>0</v>
      </c>
      <c r="K312">
        <f ca="1">IF(AND(Colony!$D326&gt;plots!K$5,Colony!$D326&lt;9999999),1,0)</f>
        <v>0</v>
      </c>
      <c r="L312">
        <f ca="1">IF(AND(Colony!$D326&gt;plots!L$5,Colony!$D326&lt;9999999),1,0)</f>
        <v>0</v>
      </c>
      <c r="M312">
        <f ca="1">IF(AND(Colony!$D326&gt;plots!M$5,Colony!$D326&lt;9999999),1,0)</f>
        <v>0</v>
      </c>
      <c r="N312">
        <f ca="1">IF(AND(Colony!$D326&gt;plots!N$5,Colony!$D326&lt;9999999),1,0)</f>
        <v>0</v>
      </c>
      <c r="O312">
        <f ca="1">IF(AND(Colony!$D326&gt;plots!O$5,Colony!$D326&lt;9999999),1,0)</f>
        <v>0</v>
      </c>
      <c r="P312">
        <f ca="1">IF(AND(Colony!$D326&gt;plots!P$5,Colony!$D326&lt;9999999),1,0)</f>
        <v>0</v>
      </c>
      <c r="Q312">
        <f ca="1">IF(AND(Colony!$D326&gt;plots!Q$5,Colony!$D326&lt;9999999),1,0)</f>
        <v>0</v>
      </c>
      <c r="R312">
        <f ca="1">IF(AND(Colony!$D326&gt;plots!R$5,Colony!$D326&lt;9999999),1,0)</f>
        <v>0</v>
      </c>
      <c r="S312">
        <f ca="1">IF(AND(Colony!$D326&gt;plots!S$5,Colony!$D326&lt;9999999),1,0)</f>
        <v>0</v>
      </c>
      <c r="T312">
        <f ca="1">IF(AND(Colony!$D326&gt;plots!T$5,Colony!$D326&lt;9999999),1,0)</f>
        <v>0</v>
      </c>
      <c r="U312">
        <f ca="1">IF(AND(Colony!$D326&gt;plots!U$5,Colony!$D326&lt;9999999),1,0)</f>
        <v>0</v>
      </c>
      <c r="V312">
        <f ca="1">IF(AND(Colony!$D326&gt;plots!V$5,Colony!$D326&lt;9999999),1,0)</f>
        <v>0</v>
      </c>
      <c r="W312">
        <f ca="1">IF(AND(Colony!$D326&gt;plots!W$5,Colony!$D326&lt;9999999),1,0)</f>
        <v>0</v>
      </c>
      <c r="X312">
        <f ca="1">IF(AND(Colony!$D326&gt;plots!X$5,Colony!$D326&lt;9999999),1,0)</f>
        <v>0</v>
      </c>
      <c r="Y312">
        <f ca="1">IF(AND(Colony!$D326&gt;plots!Y$5,Colony!$D326&lt;9999999),1,0)</f>
        <v>0</v>
      </c>
      <c r="Z312">
        <f ca="1">IF(AND(Colony!$D326&gt;plots!Z$5,Colony!$D326&lt;9999999),1,0)</f>
        <v>0</v>
      </c>
      <c r="AA312">
        <f ca="1">IF(AND(Colony!$D326&gt;plots!AA$5,Colony!$D326&lt;9999999),1,0)</f>
        <v>0</v>
      </c>
      <c r="AB312">
        <f ca="1">IF(AND(Colony!$D326&gt;plots!AB$5,Colony!$D326&lt;9999999),1,0)</f>
        <v>0</v>
      </c>
    </row>
    <row r="313" spans="1:28" x14ac:dyDescent="0.25">
      <c r="A313" s="2" t="str">
        <f>Colony!B330</f>
        <v/>
      </c>
      <c r="B313" s="41" t="str">
        <f>IF(ISBLANK(Colony!G330),"",Colony!G330)</f>
        <v/>
      </c>
      <c r="H313">
        <f ca="1">IF(AND(Colony!$D327&gt;plots!H$5,Colony!$D327&lt;9999999),1,0)</f>
        <v>0</v>
      </c>
      <c r="I313">
        <f ca="1">IF(AND(Colony!$D327&gt;plots!I$5,Colony!$D327&lt;9999999),1,0)</f>
        <v>0</v>
      </c>
      <c r="J313">
        <f ca="1">IF(AND(Colony!$D327&gt;plots!J$5,Colony!$D327&lt;9999999),1,0)</f>
        <v>0</v>
      </c>
      <c r="K313">
        <f ca="1">IF(AND(Colony!$D327&gt;plots!K$5,Colony!$D327&lt;9999999),1,0)</f>
        <v>0</v>
      </c>
      <c r="L313">
        <f ca="1">IF(AND(Colony!$D327&gt;plots!L$5,Colony!$D327&lt;9999999),1,0)</f>
        <v>0</v>
      </c>
      <c r="M313">
        <f ca="1">IF(AND(Colony!$D327&gt;plots!M$5,Colony!$D327&lt;9999999),1,0)</f>
        <v>0</v>
      </c>
      <c r="N313">
        <f ca="1">IF(AND(Colony!$D327&gt;plots!N$5,Colony!$D327&lt;9999999),1,0)</f>
        <v>0</v>
      </c>
      <c r="O313">
        <f ca="1">IF(AND(Colony!$D327&gt;plots!O$5,Colony!$D327&lt;9999999),1,0)</f>
        <v>0</v>
      </c>
      <c r="P313">
        <f ca="1">IF(AND(Colony!$D327&gt;plots!P$5,Colony!$D327&lt;9999999),1,0)</f>
        <v>0</v>
      </c>
      <c r="Q313">
        <f ca="1">IF(AND(Colony!$D327&gt;plots!Q$5,Colony!$D327&lt;9999999),1,0)</f>
        <v>0</v>
      </c>
      <c r="R313">
        <f ca="1">IF(AND(Colony!$D327&gt;plots!R$5,Colony!$D327&lt;9999999),1,0)</f>
        <v>0</v>
      </c>
      <c r="S313">
        <f ca="1">IF(AND(Colony!$D327&gt;plots!S$5,Colony!$D327&lt;9999999),1,0)</f>
        <v>0</v>
      </c>
      <c r="T313">
        <f ca="1">IF(AND(Colony!$D327&gt;plots!T$5,Colony!$D327&lt;9999999),1,0)</f>
        <v>0</v>
      </c>
      <c r="U313">
        <f ca="1">IF(AND(Colony!$D327&gt;plots!U$5,Colony!$D327&lt;9999999),1,0)</f>
        <v>0</v>
      </c>
      <c r="V313">
        <f ca="1">IF(AND(Colony!$D327&gt;plots!V$5,Colony!$D327&lt;9999999),1,0)</f>
        <v>0</v>
      </c>
      <c r="W313">
        <f ca="1">IF(AND(Colony!$D327&gt;plots!W$5,Colony!$D327&lt;9999999),1,0)</f>
        <v>0</v>
      </c>
      <c r="X313">
        <f ca="1">IF(AND(Colony!$D327&gt;plots!X$5,Colony!$D327&lt;9999999),1,0)</f>
        <v>0</v>
      </c>
      <c r="Y313">
        <f ca="1">IF(AND(Colony!$D327&gt;plots!Y$5,Colony!$D327&lt;9999999),1,0)</f>
        <v>0</v>
      </c>
      <c r="Z313">
        <f ca="1">IF(AND(Colony!$D327&gt;plots!Z$5,Colony!$D327&lt;9999999),1,0)</f>
        <v>0</v>
      </c>
      <c r="AA313">
        <f ca="1">IF(AND(Colony!$D327&gt;plots!AA$5,Colony!$D327&lt;9999999),1,0)</f>
        <v>0</v>
      </c>
      <c r="AB313">
        <f ca="1">IF(AND(Colony!$D327&gt;plots!AB$5,Colony!$D327&lt;9999999),1,0)</f>
        <v>0</v>
      </c>
    </row>
    <row r="314" spans="1:28" x14ac:dyDescent="0.25">
      <c r="A314" s="2" t="str">
        <f>Colony!B331</f>
        <v/>
      </c>
      <c r="B314" s="41" t="str">
        <f>IF(ISBLANK(Colony!G331),"",Colony!G331)</f>
        <v/>
      </c>
      <c r="H314">
        <f ca="1">IF(AND(Colony!$D328&gt;plots!H$5,Colony!$D328&lt;9999999),1,0)</f>
        <v>0</v>
      </c>
      <c r="I314">
        <f ca="1">IF(AND(Colony!$D328&gt;plots!I$5,Colony!$D328&lt;9999999),1,0)</f>
        <v>0</v>
      </c>
      <c r="J314">
        <f ca="1">IF(AND(Colony!$D328&gt;plots!J$5,Colony!$D328&lt;9999999),1,0)</f>
        <v>0</v>
      </c>
      <c r="K314">
        <f ca="1">IF(AND(Colony!$D328&gt;plots!K$5,Colony!$D328&lt;9999999),1,0)</f>
        <v>0</v>
      </c>
      <c r="L314">
        <f ca="1">IF(AND(Colony!$D328&gt;plots!L$5,Colony!$D328&lt;9999999),1,0)</f>
        <v>0</v>
      </c>
      <c r="M314">
        <f ca="1">IF(AND(Colony!$D328&gt;plots!M$5,Colony!$D328&lt;9999999),1,0)</f>
        <v>0</v>
      </c>
      <c r="N314">
        <f ca="1">IF(AND(Colony!$D328&gt;plots!N$5,Colony!$D328&lt;9999999),1,0)</f>
        <v>0</v>
      </c>
      <c r="O314">
        <f ca="1">IF(AND(Colony!$D328&gt;plots!O$5,Colony!$D328&lt;9999999),1,0)</f>
        <v>0</v>
      </c>
      <c r="P314">
        <f ca="1">IF(AND(Colony!$D328&gt;plots!P$5,Colony!$D328&lt;9999999),1,0)</f>
        <v>0</v>
      </c>
      <c r="Q314">
        <f ca="1">IF(AND(Colony!$D328&gt;plots!Q$5,Colony!$D328&lt;9999999),1,0)</f>
        <v>0</v>
      </c>
      <c r="R314">
        <f ca="1">IF(AND(Colony!$D328&gt;plots!R$5,Colony!$D328&lt;9999999),1,0)</f>
        <v>0</v>
      </c>
      <c r="S314">
        <f ca="1">IF(AND(Colony!$D328&gt;plots!S$5,Colony!$D328&lt;9999999),1,0)</f>
        <v>0</v>
      </c>
      <c r="T314">
        <f ca="1">IF(AND(Colony!$D328&gt;plots!T$5,Colony!$D328&lt;9999999),1,0)</f>
        <v>0</v>
      </c>
      <c r="U314">
        <f ca="1">IF(AND(Colony!$D328&gt;plots!U$5,Colony!$D328&lt;9999999),1,0)</f>
        <v>0</v>
      </c>
      <c r="V314">
        <f ca="1">IF(AND(Colony!$D328&gt;plots!V$5,Colony!$D328&lt;9999999),1,0)</f>
        <v>0</v>
      </c>
      <c r="W314">
        <f ca="1">IF(AND(Colony!$D328&gt;plots!W$5,Colony!$D328&lt;9999999),1,0)</f>
        <v>0</v>
      </c>
      <c r="X314">
        <f ca="1">IF(AND(Colony!$D328&gt;plots!X$5,Colony!$D328&lt;9999999),1,0)</f>
        <v>0</v>
      </c>
      <c r="Y314">
        <f ca="1">IF(AND(Colony!$D328&gt;plots!Y$5,Colony!$D328&lt;9999999),1,0)</f>
        <v>0</v>
      </c>
      <c r="Z314">
        <f ca="1">IF(AND(Colony!$D328&gt;plots!Z$5,Colony!$D328&lt;9999999),1,0)</f>
        <v>0</v>
      </c>
      <c r="AA314">
        <f ca="1">IF(AND(Colony!$D328&gt;plots!AA$5,Colony!$D328&lt;9999999),1,0)</f>
        <v>0</v>
      </c>
      <c r="AB314">
        <f ca="1">IF(AND(Colony!$D328&gt;plots!AB$5,Colony!$D328&lt;9999999),1,0)</f>
        <v>0</v>
      </c>
    </row>
    <row r="315" spans="1:28" x14ac:dyDescent="0.25">
      <c r="A315" s="2" t="str">
        <f>Colony!B332</f>
        <v/>
      </c>
      <c r="B315" s="41" t="str">
        <f>IF(ISBLANK(Colony!G332),"",Colony!G332)</f>
        <v/>
      </c>
      <c r="H315">
        <f ca="1">IF(AND(Colony!$D329&gt;plots!H$5,Colony!$D329&lt;9999999),1,0)</f>
        <v>0</v>
      </c>
      <c r="I315">
        <f ca="1">IF(AND(Colony!$D329&gt;plots!I$5,Colony!$D329&lt;9999999),1,0)</f>
        <v>0</v>
      </c>
      <c r="J315">
        <f ca="1">IF(AND(Colony!$D329&gt;plots!J$5,Colony!$D329&lt;9999999),1,0)</f>
        <v>0</v>
      </c>
      <c r="K315">
        <f ca="1">IF(AND(Colony!$D329&gt;plots!K$5,Colony!$D329&lt;9999999),1,0)</f>
        <v>0</v>
      </c>
      <c r="L315">
        <f ca="1">IF(AND(Colony!$D329&gt;plots!L$5,Colony!$D329&lt;9999999),1,0)</f>
        <v>0</v>
      </c>
      <c r="M315">
        <f ca="1">IF(AND(Colony!$D329&gt;plots!M$5,Colony!$D329&lt;9999999),1,0)</f>
        <v>0</v>
      </c>
      <c r="N315">
        <f ca="1">IF(AND(Colony!$D329&gt;plots!N$5,Colony!$D329&lt;9999999),1,0)</f>
        <v>0</v>
      </c>
      <c r="O315">
        <f ca="1">IF(AND(Colony!$D329&gt;plots!O$5,Colony!$D329&lt;9999999),1,0)</f>
        <v>0</v>
      </c>
      <c r="P315">
        <f ca="1">IF(AND(Colony!$D329&gt;plots!P$5,Colony!$D329&lt;9999999),1,0)</f>
        <v>0</v>
      </c>
      <c r="Q315">
        <f ca="1">IF(AND(Colony!$D329&gt;plots!Q$5,Colony!$D329&lt;9999999),1,0)</f>
        <v>0</v>
      </c>
      <c r="R315">
        <f ca="1">IF(AND(Colony!$D329&gt;plots!R$5,Colony!$D329&lt;9999999),1,0)</f>
        <v>0</v>
      </c>
      <c r="S315">
        <f ca="1">IF(AND(Colony!$D329&gt;plots!S$5,Colony!$D329&lt;9999999),1,0)</f>
        <v>0</v>
      </c>
      <c r="T315">
        <f ca="1">IF(AND(Colony!$D329&gt;plots!T$5,Colony!$D329&lt;9999999),1,0)</f>
        <v>0</v>
      </c>
      <c r="U315">
        <f ca="1">IF(AND(Colony!$D329&gt;plots!U$5,Colony!$D329&lt;9999999),1,0)</f>
        <v>0</v>
      </c>
      <c r="V315">
        <f ca="1">IF(AND(Colony!$D329&gt;plots!V$5,Colony!$D329&lt;9999999),1,0)</f>
        <v>0</v>
      </c>
      <c r="W315">
        <f ca="1">IF(AND(Colony!$D329&gt;plots!W$5,Colony!$D329&lt;9999999),1,0)</f>
        <v>0</v>
      </c>
      <c r="X315">
        <f ca="1">IF(AND(Colony!$D329&gt;plots!X$5,Colony!$D329&lt;9999999),1,0)</f>
        <v>0</v>
      </c>
      <c r="Y315">
        <f ca="1">IF(AND(Colony!$D329&gt;plots!Y$5,Colony!$D329&lt;9999999),1,0)</f>
        <v>0</v>
      </c>
      <c r="Z315">
        <f ca="1">IF(AND(Colony!$D329&gt;plots!Z$5,Colony!$D329&lt;9999999),1,0)</f>
        <v>0</v>
      </c>
      <c r="AA315">
        <f ca="1">IF(AND(Colony!$D329&gt;plots!AA$5,Colony!$D329&lt;9999999),1,0)</f>
        <v>0</v>
      </c>
      <c r="AB315">
        <f ca="1">IF(AND(Colony!$D329&gt;plots!AB$5,Colony!$D329&lt;9999999),1,0)</f>
        <v>0</v>
      </c>
    </row>
    <row r="316" spans="1:28" x14ac:dyDescent="0.25">
      <c r="A316" s="2" t="str">
        <f>Colony!B333</f>
        <v/>
      </c>
      <c r="B316" s="41" t="str">
        <f>IF(ISBLANK(Colony!G333),"",Colony!G333)</f>
        <v/>
      </c>
      <c r="H316">
        <f ca="1">IF(AND(Colony!$D330&gt;plots!H$5,Colony!$D330&lt;9999999),1,0)</f>
        <v>0</v>
      </c>
      <c r="I316">
        <f ca="1">IF(AND(Colony!$D330&gt;plots!I$5,Colony!$D330&lt;9999999),1,0)</f>
        <v>0</v>
      </c>
      <c r="J316">
        <f ca="1">IF(AND(Colony!$D330&gt;plots!J$5,Colony!$D330&lt;9999999),1,0)</f>
        <v>0</v>
      </c>
      <c r="K316">
        <f ca="1">IF(AND(Colony!$D330&gt;plots!K$5,Colony!$D330&lt;9999999),1,0)</f>
        <v>0</v>
      </c>
      <c r="L316">
        <f ca="1">IF(AND(Colony!$D330&gt;plots!L$5,Colony!$D330&lt;9999999),1,0)</f>
        <v>0</v>
      </c>
      <c r="M316">
        <f ca="1">IF(AND(Colony!$D330&gt;plots!M$5,Colony!$D330&lt;9999999),1,0)</f>
        <v>0</v>
      </c>
      <c r="N316">
        <f ca="1">IF(AND(Colony!$D330&gt;plots!N$5,Colony!$D330&lt;9999999),1,0)</f>
        <v>0</v>
      </c>
      <c r="O316">
        <f ca="1">IF(AND(Colony!$D330&gt;plots!O$5,Colony!$D330&lt;9999999),1,0)</f>
        <v>0</v>
      </c>
      <c r="P316">
        <f ca="1">IF(AND(Colony!$D330&gt;plots!P$5,Colony!$D330&lt;9999999),1,0)</f>
        <v>0</v>
      </c>
      <c r="Q316">
        <f ca="1">IF(AND(Colony!$D330&gt;plots!Q$5,Colony!$D330&lt;9999999),1,0)</f>
        <v>0</v>
      </c>
      <c r="R316">
        <f ca="1">IF(AND(Colony!$D330&gt;plots!R$5,Colony!$D330&lt;9999999),1,0)</f>
        <v>0</v>
      </c>
      <c r="S316">
        <f ca="1">IF(AND(Colony!$D330&gt;plots!S$5,Colony!$D330&lt;9999999),1,0)</f>
        <v>0</v>
      </c>
      <c r="T316">
        <f ca="1">IF(AND(Colony!$D330&gt;plots!T$5,Colony!$D330&lt;9999999),1,0)</f>
        <v>0</v>
      </c>
      <c r="U316">
        <f ca="1">IF(AND(Colony!$D330&gt;plots!U$5,Colony!$D330&lt;9999999),1,0)</f>
        <v>0</v>
      </c>
      <c r="V316">
        <f ca="1">IF(AND(Colony!$D330&gt;plots!V$5,Colony!$D330&lt;9999999),1,0)</f>
        <v>0</v>
      </c>
      <c r="W316">
        <f ca="1">IF(AND(Colony!$D330&gt;plots!W$5,Colony!$D330&lt;9999999),1,0)</f>
        <v>0</v>
      </c>
      <c r="X316">
        <f ca="1">IF(AND(Colony!$D330&gt;plots!X$5,Colony!$D330&lt;9999999),1,0)</f>
        <v>0</v>
      </c>
      <c r="Y316">
        <f ca="1">IF(AND(Colony!$D330&gt;plots!Y$5,Colony!$D330&lt;9999999),1,0)</f>
        <v>0</v>
      </c>
      <c r="Z316">
        <f ca="1">IF(AND(Colony!$D330&gt;plots!Z$5,Colony!$D330&lt;9999999),1,0)</f>
        <v>0</v>
      </c>
      <c r="AA316">
        <f ca="1">IF(AND(Colony!$D330&gt;plots!AA$5,Colony!$D330&lt;9999999),1,0)</f>
        <v>0</v>
      </c>
      <c r="AB316">
        <f ca="1">IF(AND(Colony!$D330&gt;plots!AB$5,Colony!$D330&lt;9999999),1,0)</f>
        <v>0</v>
      </c>
    </row>
    <row r="317" spans="1:28" x14ac:dyDescent="0.25">
      <c r="A317" s="2" t="str">
        <f>Colony!B334</f>
        <v/>
      </c>
      <c r="B317" s="41" t="str">
        <f>IF(ISBLANK(Colony!G334),"",Colony!G334)</f>
        <v/>
      </c>
      <c r="H317">
        <f ca="1">IF(AND(Colony!$D331&gt;plots!H$5,Colony!$D331&lt;9999999),1,0)</f>
        <v>0</v>
      </c>
      <c r="I317">
        <f ca="1">IF(AND(Colony!$D331&gt;plots!I$5,Colony!$D331&lt;9999999),1,0)</f>
        <v>0</v>
      </c>
      <c r="J317">
        <f ca="1">IF(AND(Colony!$D331&gt;plots!J$5,Colony!$D331&lt;9999999),1,0)</f>
        <v>0</v>
      </c>
      <c r="K317">
        <f ca="1">IF(AND(Colony!$D331&gt;plots!K$5,Colony!$D331&lt;9999999),1,0)</f>
        <v>0</v>
      </c>
      <c r="L317">
        <f ca="1">IF(AND(Colony!$D331&gt;plots!L$5,Colony!$D331&lt;9999999),1,0)</f>
        <v>0</v>
      </c>
      <c r="M317">
        <f ca="1">IF(AND(Colony!$D331&gt;plots!M$5,Colony!$D331&lt;9999999),1,0)</f>
        <v>0</v>
      </c>
      <c r="N317">
        <f ca="1">IF(AND(Colony!$D331&gt;plots!N$5,Colony!$D331&lt;9999999),1,0)</f>
        <v>0</v>
      </c>
      <c r="O317">
        <f ca="1">IF(AND(Colony!$D331&gt;plots!O$5,Colony!$D331&lt;9999999),1,0)</f>
        <v>0</v>
      </c>
      <c r="P317">
        <f ca="1">IF(AND(Colony!$D331&gt;plots!P$5,Colony!$D331&lt;9999999),1,0)</f>
        <v>0</v>
      </c>
      <c r="Q317">
        <f ca="1">IF(AND(Colony!$D331&gt;plots!Q$5,Colony!$D331&lt;9999999),1,0)</f>
        <v>0</v>
      </c>
      <c r="R317">
        <f ca="1">IF(AND(Colony!$D331&gt;plots!R$5,Colony!$D331&lt;9999999),1,0)</f>
        <v>0</v>
      </c>
      <c r="S317">
        <f ca="1">IF(AND(Colony!$D331&gt;plots!S$5,Colony!$D331&lt;9999999),1,0)</f>
        <v>0</v>
      </c>
      <c r="T317">
        <f ca="1">IF(AND(Colony!$D331&gt;plots!T$5,Colony!$D331&lt;9999999),1,0)</f>
        <v>0</v>
      </c>
      <c r="U317">
        <f ca="1">IF(AND(Colony!$D331&gt;plots!U$5,Colony!$D331&lt;9999999),1,0)</f>
        <v>0</v>
      </c>
      <c r="V317">
        <f ca="1">IF(AND(Colony!$D331&gt;plots!V$5,Colony!$D331&lt;9999999),1,0)</f>
        <v>0</v>
      </c>
      <c r="W317">
        <f ca="1">IF(AND(Colony!$D331&gt;plots!W$5,Colony!$D331&lt;9999999),1,0)</f>
        <v>0</v>
      </c>
      <c r="X317">
        <f ca="1">IF(AND(Colony!$D331&gt;plots!X$5,Colony!$D331&lt;9999999),1,0)</f>
        <v>0</v>
      </c>
      <c r="Y317">
        <f ca="1">IF(AND(Colony!$D331&gt;plots!Y$5,Colony!$D331&lt;9999999),1,0)</f>
        <v>0</v>
      </c>
      <c r="Z317">
        <f ca="1">IF(AND(Colony!$D331&gt;plots!Z$5,Colony!$D331&lt;9999999),1,0)</f>
        <v>0</v>
      </c>
      <c r="AA317">
        <f ca="1">IF(AND(Colony!$D331&gt;plots!AA$5,Colony!$D331&lt;9999999),1,0)</f>
        <v>0</v>
      </c>
      <c r="AB317">
        <f ca="1">IF(AND(Colony!$D331&gt;plots!AB$5,Colony!$D331&lt;9999999),1,0)</f>
        <v>0</v>
      </c>
    </row>
    <row r="318" spans="1:28" x14ac:dyDescent="0.25">
      <c r="A318" s="2" t="str">
        <f>Colony!B335</f>
        <v/>
      </c>
      <c r="B318" s="41" t="str">
        <f>IF(ISBLANK(Colony!G335),"",Colony!G335)</f>
        <v/>
      </c>
      <c r="H318">
        <f ca="1">IF(AND(Colony!$D332&gt;plots!H$5,Colony!$D332&lt;9999999),1,0)</f>
        <v>0</v>
      </c>
      <c r="I318">
        <f ca="1">IF(AND(Colony!$D332&gt;plots!I$5,Colony!$D332&lt;9999999),1,0)</f>
        <v>0</v>
      </c>
      <c r="J318">
        <f ca="1">IF(AND(Colony!$D332&gt;plots!J$5,Colony!$D332&lt;9999999),1,0)</f>
        <v>0</v>
      </c>
      <c r="K318">
        <f ca="1">IF(AND(Colony!$D332&gt;plots!K$5,Colony!$D332&lt;9999999),1,0)</f>
        <v>0</v>
      </c>
      <c r="L318">
        <f ca="1">IF(AND(Colony!$D332&gt;plots!L$5,Colony!$D332&lt;9999999),1,0)</f>
        <v>0</v>
      </c>
      <c r="M318">
        <f ca="1">IF(AND(Colony!$D332&gt;plots!M$5,Colony!$D332&lt;9999999),1,0)</f>
        <v>0</v>
      </c>
      <c r="N318">
        <f ca="1">IF(AND(Colony!$D332&gt;plots!N$5,Colony!$D332&lt;9999999),1,0)</f>
        <v>0</v>
      </c>
      <c r="O318">
        <f ca="1">IF(AND(Colony!$D332&gt;plots!O$5,Colony!$D332&lt;9999999),1,0)</f>
        <v>0</v>
      </c>
      <c r="P318">
        <f ca="1">IF(AND(Colony!$D332&gt;plots!P$5,Colony!$D332&lt;9999999),1,0)</f>
        <v>0</v>
      </c>
      <c r="Q318">
        <f ca="1">IF(AND(Colony!$D332&gt;plots!Q$5,Colony!$D332&lt;9999999),1,0)</f>
        <v>0</v>
      </c>
      <c r="R318">
        <f ca="1">IF(AND(Colony!$D332&gt;plots!R$5,Colony!$D332&lt;9999999),1,0)</f>
        <v>0</v>
      </c>
      <c r="S318">
        <f ca="1">IF(AND(Colony!$D332&gt;plots!S$5,Colony!$D332&lt;9999999),1,0)</f>
        <v>0</v>
      </c>
      <c r="T318">
        <f ca="1">IF(AND(Colony!$D332&gt;plots!T$5,Colony!$D332&lt;9999999),1,0)</f>
        <v>0</v>
      </c>
      <c r="U318">
        <f ca="1">IF(AND(Colony!$D332&gt;plots!U$5,Colony!$D332&lt;9999999),1,0)</f>
        <v>0</v>
      </c>
      <c r="V318">
        <f ca="1">IF(AND(Colony!$D332&gt;plots!V$5,Colony!$D332&lt;9999999),1,0)</f>
        <v>0</v>
      </c>
      <c r="W318">
        <f ca="1">IF(AND(Colony!$D332&gt;plots!W$5,Colony!$D332&lt;9999999),1,0)</f>
        <v>0</v>
      </c>
      <c r="X318">
        <f ca="1">IF(AND(Colony!$D332&gt;plots!X$5,Colony!$D332&lt;9999999),1,0)</f>
        <v>0</v>
      </c>
      <c r="Y318">
        <f ca="1">IF(AND(Colony!$D332&gt;plots!Y$5,Colony!$D332&lt;9999999),1,0)</f>
        <v>0</v>
      </c>
      <c r="Z318">
        <f ca="1">IF(AND(Colony!$D332&gt;plots!Z$5,Colony!$D332&lt;9999999),1,0)</f>
        <v>0</v>
      </c>
      <c r="AA318">
        <f ca="1">IF(AND(Colony!$D332&gt;plots!AA$5,Colony!$D332&lt;9999999),1,0)</f>
        <v>0</v>
      </c>
      <c r="AB318">
        <f ca="1">IF(AND(Colony!$D332&gt;plots!AB$5,Colony!$D332&lt;9999999),1,0)</f>
        <v>0</v>
      </c>
    </row>
    <row r="319" spans="1:28" x14ac:dyDescent="0.25">
      <c r="A319" s="2" t="str">
        <f>Colony!B336</f>
        <v/>
      </c>
      <c r="B319" s="41" t="str">
        <f>IF(ISBLANK(Colony!G336),"",Colony!G336)</f>
        <v/>
      </c>
      <c r="H319">
        <f ca="1">IF(AND(Colony!$D333&gt;plots!H$5,Colony!$D333&lt;9999999),1,0)</f>
        <v>0</v>
      </c>
      <c r="I319">
        <f ca="1">IF(AND(Colony!$D333&gt;plots!I$5,Colony!$D333&lt;9999999),1,0)</f>
        <v>0</v>
      </c>
      <c r="J319">
        <f ca="1">IF(AND(Colony!$D333&gt;plots!J$5,Colony!$D333&lt;9999999),1,0)</f>
        <v>0</v>
      </c>
      <c r="K319">
        <f ca="1">IF(AND(Colony!$D333&gt;plots!K$5,Colony!$D333&lt;9999999),1,0)</f>
        <v>0</v>
      </c>
      <c r="L319">
        <f ca="1">IF(AND(Colony!$D333&gt;plots!L$5,Colony!$D333&lt;9999999),1,0)</f>
        <v>0</v>
      </c>
      <c r="M319">
        <f ca="1">IF(AND(Colony!$D333&gt;plots!M$5,Colony!$D333&lt;9999999),1,0)</f>
        <v>0</v>
      </c>
      <c r="N319">
        <f ca="1">IF(AND(Colony!$D333&gt;plots!N$5,Colony!$D333&lt;9999999),1,0)</f>
        <v>0</v>
      </c>
      <c r="O319">
        <f ca="1">IF(AND(Colony!$D333&gt;plots!O$5,Colony!$D333&lt;9999999),1,0)</f>
        <v>0</v>
      </c>
      <c r="P319">
        <f ca="1">IF(AND(Colony!$D333&gt;plots!P$5,Colony!$D333&lt;9999999),1,0)</f>
        <v>0</v>
      </c>
      <c r="Q319">
        <f ca="1">IF(AND(Colony!$D333&gt;plots!Q$5,Colony!$D333&lt;9999999),1,0)</f>
        <v>0</v>
      </c>
      <c r="R319">
        <f ca="1">IF(AND(Colony!$D333&gt;plots!R$5,Colony!$D333&lt;9999999),1,0)</f>
        <v>0</v>
      </c>
      <c r="S319">
        <f ca="1">IF(AND(Colony!$D333&gt;plots!S$5,Colony!$D333&lt;9999999),1,0)</f>
        <v>0</v>
      </c>
      <c r="T319">
        <f ca="1">IF(AND(Colony!$D333&gt;plots!T$5,Colony!$D333&lt;9999999),1,0)</f>
        <v>0</v>
      </c>
      <c r="U319">
        <f ca="1">IF(AND(Colony!$D333&gt;plots!U$5,Colony!$D333&lt;9999999),1,0)</f>
        <v>0</v>
      </c>
      <c r="V319">
        <f ca="1">IF(AND(Colony!$D333&gt;plots!V$5,Colony!$D333&lt;9999999),1,0)</f>
        <v>0</v>
      </c>
      <c r="W319">
        <f ca="1">IF(AND(Colony!$D333&gt;plots!W$5,Colony!$D333&lt;9999999),1,0)</f>
        <v>0</v>
      </c>
      <c r="X319">
        <f ca="1">IF(AND(Colony!$D333&gt;plots!X$5,Colony!$D333&lt;9999999),1,0)</f>
        <v>0</v>
      </c>
      <c r="Y319">
        <f ca="1">IF(AND(Colony!$D333&gt;plots!Y$5,Colony!$D333&lt;9999999),1,0)</f>
        <v>0</v>
      </c>
      <c r="Z319">
        <f ca="1">IF(AND(Colony!$D333&gt;plots!Z$5,Colony!$D333&lt;9999999),1,0)</f>
        <v>0</v>
      </c>
      <c r="AA319">
        <f ca="1">IF(AND(Colony!$D333&gt;plots!AA$5,Colony!$D333&lt;9999999),1,0)</f>
        <v>0</v>
      </c>
      <c r="AB319">
        <f ca="1">IF(AND(Colony!$D333&gt;plots!AB$5,Colony!$D333&lt;9999999),1,0)</f>
        <v>0</v>
      </c>
    </row>
    <row r="320" spans="1:28" x14ac:dyDescent="0.25">
      <c r="A320" s="2" t="str">
        <f>Colony!B337</f>
        <v/>
      </c>
      <c r="B320" s="41" t="str">
        <f>IF(ISBLANK(Colony!G337),"",Colony!G337)</f>
        <v/>
      </c>
      <c r="H320">
        <f ca="1">IF(AND(Colony!$D334&gt;plots!H$5,Colony!$D334&lt;9999999),1,0)</f>
        <v>0</v>
      </c>
      <c r="I320">
        <f ca="1">IF(AND(Colony!$D334&gt;plots!I$5,Colony!$D334&lt;9999999),1,0)</f>
        <v>0</v>
      </c>
      <c r="J320">
        <f ca="1">IF(AND(Colony!$D334&gt;plots!J$5,Colony!$D334&lt;9999999),1,0)</f>
        <v>0</v>
      </c>
      <c r="K320">
        <f ca="1">IF(AND(Colony!$D334&gt;plots!K$5,Colony!$D334&lt;9999999),1,0)</f>
        <v>0</v>
      </c>
      <c r="L320">
        <f ca="1">IF(AND(Colony!$D334&gt;plots!L$5,Colony!$D334&lt;9999999),1,0)</f>
        <v>0</v>
      </c>
      <c r="M320">
        <f ca="1">IF(AND(Colony!$D334&gt;plots!M$5,Colony!$D334&lt;9999999),1,0)</f>
        <v>0</v>
      </c>
      <c r="N320">
        <f ca="1">IF(AND(Colony!$D334&gt;plots!N$5,Colony!$D334&lt;9999999),1,0)</f>
        <v>0</v>
      </c>
      <c r="O320">
        <f ca="1">IF(AND(Colony!$D334&gt;plots!O$5,Colony!$D334&lt;9999999),1,0)</f>
        <v>0</v>
      </c>
      <c r="P320">
        <f ca="1">IF(AND(Colony!$D334&gt;plots!P$5,Colony!$D334&lt;9999999),1,0)</f>
        <v>0</v>
      </c>
      <c r="Q320">
        <f ca="1">IF(AND(Colony!$D334&gt;plots!Q$5,Colony!$D334&lt;9999999),1,0)</f>
        <v>0</v>
      </c>
      <c r="R320">
        <f ca="1">IF(AND(Colony!$D334&gt;plots!R$5,Colony!$D334&lt;9999999),1,0)</f>
        <v>0</v>
      </c>
      <c r="S320">
        <f ca="1">IF(AND(Colony!$D334&gt;plots!S$5,Colony!$D334&lt;9999999),1,0)</f>
        <v>0</v>
      </c>
      <c r="T320">
        <f ca="1">IF(AND(Colony!$D334&gt;plots!T$5,Colony!$D334&lt;9999999),1,0)</f>
        <v>0</v>
      </c>
      <c r="U320">
        <f ca="1">IF(AND(Colony!$D334&gt;plots!U$5,Colony!$D334&lt;9999999),1,0)</f>
        <v>0</v>
      </c>
      <c r="V320">
        <f ca="1">IF(AND(Colony!$D334&gt;plots!V$5,Colony!$D334&lt;9999999),1,0)</f>
        <v>0</v>
      </c>
      <c r="W320">
        <f ca="1">IF(AND(Colony!$D334&gt;plots!W$5,Colony!$D334&lt;9999999),1,0)</f>
        <v>0</v>
      </c>
      <c r="X320">
        <f ca="1">IF(AND(Colony!$D334&gt;plots!X$5,Colony!$D334&lt;9999999),1,0)</f>
        <v>0</v>
      </c>
      <c r="Y320">
        <f ca="1">IF(AND(Colony!$D334&gt;plots!Y$5,Colony!$D334&lt;9999999),1,0)</f>
        <v>0</v>
      </c>
      <c r="Z320">
        <f ca="1">IF(AND(Colony!$D334&gt;plots!Z$5,Colony!$D334&lt;9999999),1,0)</f>
        <v>0</v>
      </c>
      <c r="AA320">
        <f ca="1">IF(AND(Colony!$D334&gt;plots!AA$5,Colony!$D334&lt;9999999),1,0)</f>
        <v>0</v>
      </c>
      <c r="AB320">
        <f ca="1">IF(AND(Colony!$D334&gt;plots!AB$5,Colony!$D334&lt;9999999),1,0)</f>
        <v>0</v>
      </c>
    </row>
    <row r="321" spans="1:28" x14ac:dyDescent="0.25">
      <c r="A321" s="2" t="str">
        <f>Colony!B338</f>
        <v/>
      </c>
      <c r="B321" s="41" t="str">
        <f>IF(ISBLANK(Colony!G338),"",Colony!G338)</f>
        <v/>
      </c>
      <c r="H321">
        <f ca="1">IF(AND(Colony!$D335&gt;plots!H$5,Colony!$D335&lt;9999999),1,0)</f>
        <v>0</v>
      </c>
      <c r="I321">
        <f ca="1">IF(AND(Colony!$D335&gt;plots!I$5,Colony!$D335&lt;9999999),1,0)</f>
        <v>0</v>
      </c>
      <c r="J321">
        <f ca="1">IF(AND(Colony!$D335&gt;plots!J$5,Colony!$D335&lt;9999999),1,0)</f>
        <v>0</v>
      </c>
      <c r="K321">
        <f ca="1">IF(AND(Colony!$D335&gt;plots!K$5,Colony!$D335&lt;9999999),1,0)</f>
        <v>0</v>
      </c>
      <c r="L321">
        <f ca="1">IF(AND(Colony!$D335&gt;plots!L$5,Colony!$D335&lt;9999999),1,0)</f>
        <v>0</v>
      </c>
      <c r="M321">
        <f ca="1">IF(AND(Colony!$D335&gt;plots!M$5,Colony!$D335&lt;9999999),1,0)</f>
        <v>0</v>
      </c>
      <c r="N321">
        <f ca="1">IF(AND(Colony!$D335&gt;plots!N$5,Colony!$D335&lt;9999999),1,0)</f>
        <v>0</v>
      </c>
      <c r="O321">
        <f ca="1">IF(AND(Colony!$D335&gt;plots!O$5,Colony!$D335&lt;9999999),1,0)</f>
        <v>0</v>
      </c>
      <c r="P321">
        <f ca="1">IF(AND(Colony!$D335&gt;plots!P$5,Colony!$D335&lt;9999999),1,0)</f>
        <v>0</v>
      </c>
      <c r="Q321">
        <f ca="1">IF(AND(Colony!$D335&gt;plots!Q$5,Colony!$D335&lt;9999999),1,0)</f>
        <v>0</v>
      </c>
      <c r="R321">
        <f ca="1">IF(AND(Colony!$D335&gt;plots!R$5,Colony!$D335&lt;9999999),1,0)</f>
        <v>0</v>
      </c>
      <c r="S321">
        <f ca="1">IF(AND(Colony!$D335&gt;plots!S$5,Colony!$D335&lt;9999999),1,0)</f>
        <v>0</v>
      </c>
      <c r="T321">
        <f ca="1">IF(AND(Colony!$D335&gt;plots!T$5,Colony!$D335&lt;9999999),1,0)</f>
        <v>0</v>
      </c>
      <c r="U321">
        <f ca="1">IF(AND(Colony!$D335&gt;plots!U$5,Colony!$D335&lt;9999999),1,0)</f>
        <v>0</v>
      </c>
      <c r="V321">
        <f ca="1">IF(AND(Colony!$D335&gt;plots!V$5,Colony!$D335&lt;9999999),1,0)</f>
        <v>0</v>
      </c>
      <c r="W321">
        <f ca="1">IF(AND(Colony!$D335&gt;plots!W$5,Colony!$D335&lt;9999999),1,0)</f>
        <v>0</v>
      </c>
      <c r="X321">
        <f ca="1">IF(AND(Colony!$D335&gt;plots!X$5,Colony!$D335&lt;9999999),1,0)</f>
        <v>0</v>
      </c>
      <c r="Y321">
        <f ca="1">IF(AND(Colony!$D335&gt;plots!Y$5,Colony!$D335&lt;9999999),1,0)</f>
        <v>0</v>
      </c>
      <c r="Z321">
        <f ca="1">IF(AND(Colony!$D335&gt;plots!Z$5,Colony!$D335&lt;9999999),1,0)</f>
        <v>0</v>
      </c>
      <c r="AA321">
        <f ca="1">IF(AND(Colony!$D335&gt;plots!AA$5,Colony!$D335&lt;9999999),1,0)</f>
        <v>0</v>
      </c>
      <c r="AB321">
        <f ca="1">IF(AND(Colony!$D335&gt;plots!AB$5,Colony!$D335&lt;9999999),1,0)</f>
        <v>0</v>
      </c>
    </row>
    <row r="322" spans="1:28" x14ac:dyDescent="0.25">
      <c r="A322" s="2" t="str">
        <f>Colony!B339</f>
        <v/>
      </c>
      <c r="B322" s="41" t="str">
        <f>IF(ISBLANK(Colony!G339),"",Colony!G339)</f>
        <v/>
      </c>
      <c r="H322">
        <f ca="1">IF(AND(Colony!$D336&gt;plots!H$5,Colony!$D336&lt;9999999),1,0)</f>
        <v>0</v>
      </c>
      <c r="I322">
        <f ca="1">IF(AND(Colony!$D336&gt;plots!I$5,Colony!$D336&lt;9999999),1,0)</f>
        <v>0</v>
      </c>
      <c r="J322">
        <f ca="1">IF(AND(Colony!$D336&gt;plots!J$5,Colony!$D336&lt;9999999),1,0)</f>
        <v>0</v>
      </c>
      <c r="K322">
        <f ca="1">IF(AND(Colony!$D336&gt;plots!K$5,Colony!$D336&lt;9999999),1,0)</f>
        <v>0</v>
      </c>
      <c r="L322">
        <f ca="1">IF(AND(Colony!$D336&gt;plots!L$5,Colony!$D336&lt;9999999),1,0)</f>
        <v>0</v>
      </c>
      <c r="M322">
        <f ca="1">IF(AND(Colony!$D336&gt;plots!M$5,Colony!$D336&lt;9999999),1,0)</f>
        <v>0</v>
      </c>
      <c r="N322">
        <f ca="1">IF(AND(Colony!$D336&gt;plots!N$5,Colony!$D336&lt;9999999),1,0)</f>
        <v>0</v>
      </c>
      <c r="O322">
        <f ca="1">IF(AND(Colony!$D336&gt;plots!O$5,Colony!$D336&lt;9999999),1,0)</f>
        <v>0</v>
      </c>
      <c r="P322">
        <f ca="1">IF(AND(Colony!$D336&gt;plots!P$5,Colony!$D336&lt;9999999),1,0)</f>
        <v>0</v>
      </c>
      <c r="Q322">
        <f ca="1">IF(AND(Colony!$D336&gt;plots!Q$5,Colony!$D336&lt;9999999),1,0)</f>
        <v>0</v>
      </c>
      <c r="R322">
        <f ca="1">IF(AND(Colony!$D336&gt;plots!R$5,Colony!$D336&lt;9999999),1,0)</f>
        <v>0</v>
      </c>
      <c r="S322">
        <f ca="1">IF(AND(Colony!$D336&gt;plots!S$5,Colony!$D336&lt;9999999),1,0)</f>
        <v>0</v>
      </c>
      <c r="T322">
        <f ca="1">IF(AND(Colony!$D336&gt;plots!T$5,Colony!$D336&lt;9999999),1,0)</f>
        <v>0</v>
      </c>
      <c r="U322">
        <f ca="1">IF(AND(Colony!$D336&gt;plots!U$5,Colony!$D336&lt;9999999),1,0)</f>
        <v>0</v>
      </c>
      <c r="V322">
        <f ca="1">IF(AND(Colony!$D336&gt;plots!V$5,Colony!$D336&lt;9999999),1,0)</f>
        <v>0</v>
      </c>
      <c r="W322">
        <f ca="1">IF(AND(Colony!$D336&gt;plots!W$5,Colony!$D336&lt;9999999),1,0)</f>
        <v>0</v>
      </c>
      <c r="X322">
        <f ca="1">IF(AND(Colony!$D336&gt;plots!X$5,Colony!$D336&lt;9999999),1,0)</f>
        <v>0</v>
      </c>
      <c r="Y322">
        <f ca="1">IF(AND(Colony!$D336&gt;plots!Y$5,Colony!$D336&lt;9999999),1,0)</f>
        <v>0</v>
      </c>
      <c r="Z322">
        <f ca="1">IF(AND(Colony!$D336&gt;plots!Z$5,Colony!$D336&lt;9999999),1,0)</f>
        <v>0</v>
      </c>
      <c r="AA322">
        <f ca="1">IF(AND(Colony!$D336&gt;plots!AA$5,Colony!$D336&lt;9999999),1,0)</f>
        <v>0</v>
      </c>
      <c r="AB322">
        <f ca="1">IF(AND(Colony!$D336&gt;plots!AB$5,Colony!$D336&lt;9999999),1,0)</f>
        <v>0</v>
      </c>
    </row>
    <row r="323" spans="1:28" x14ac:dyDescent="0.25">
      <c r="A323" s="2" t="str">
        <f>Colony!B340</f>
        <v/>
      </c>
      <c r="B323" s="41" t="str">
        <f>IF(ISBLANK(Colony!G340),"",Colony!G340)</f>
        <v/>
      </c>
      <c r="H323">
        <f ca="1">IF(AND(Colony!$D337&gt;plots!H$5,Colony!$D337&lt;9999999),1,0)</f>
        <v>0</v>
      </c>
      <c r="I323">
        <f ca="1">IF(AND(Colony!$D337&gt;plots!I$5,Colony!$D337&lt;9999999),1,0)</f>
        <v>0</v>
      </c>
      <c r="J323">
        <f ca="1">IF(AND(Colony!$D337&gt;plots!J$5,Colony!$D337&lt;9999999),1,0)</f>
        <v>0</v>
      </c>
      <c r="K323">
        <f ca="1">IF(AND(Colony!$D337&gt;plots!K$5,Colony!$D337&lt;9999999),1,0)</f>
        <v>0</v>
      </c>
      <c r="L323">
        <f ca="1">IF(AND(Colony!$D337&gt;plots!L$5,Colony!$D337&lt;9999999),1,0)</f>
        <v>0</v>
      </c>
      <c r="M323">
        <f ca="1">IF(AND(Colony!$D337&gt;plots!M$5,Colony!$D337&lt;9999999),1,0)</f>
        <v>0</v>
      </c>
      <c r="N323">
        <f ca="1">IF(AND(Colony!$D337&gt;plots!N$5,Colony!$D337&lt;9999999),1,0)</f>
        <v>0</v>
      </c>
      <c r="O323">
        <f ca="1">IF(AND(Colony!$D337&gt;plots!O$5,Colony!$D337&lt;9999999),1,0)</f>
        <v>0</v>
      </c>
      <c r="P323">
        <f ca="1">IF(AND(Colony!$D337&gt;plots!P$5,Colony!$D337&lt;9999999),1,0)</f>
        <v>0</v>
      </c>
      <c r="Q323">
        <f ca="1">IF(AND(Colony!$D337&gt;plots!Q$5,Colony!$D337&lt;9999999),1,0)</f>
        <v>0</v>
      </c>
      <c r="R323">
        <f ca="1">IF(AND(Colony!$D337&gt;plots!R$5,Colony!$D337&lt;9999999),1,0)</f>
        <v>0</v>
      </c>
      <c r="S323">
        <f ca="1">IF(AND(Colony!$D337&gt;plots!S$5,Colony!$D337&lt;9999999),1,0)</f>
        <v>0</v>
      </c>
      <c r="T323">
        <f ca="1">IF(AND(Colony!$D337&gt;plots!T$5,Colony!$D337&lt;9999999),1,0)</f>
        <v>0</v>
      </c>
      <c r="U323">
        <f ca="1">IF(AND(Colony!$D337&gt;plots!U$5,Colony!$D337&lt;9999999),1,0)</f>
        <v>0</v>
      </c>
      <c r="V323">
        <f ca="1">IF(AND(Colony!$D337&gt;plots!V$5,Colony!$D337&lt;9999999),1,0)</f>
        <v>0</v>
      </c>
      <c r="W323">
        <f ca="1">IF(AND(Colony!$D337&gt;plots!W$5,Colony!$D337&lt;9999999),1,0)</f>
        <v>0</v>
      </c>
      <c r="X323">
        <f ca="1">IF(AND(Colony!$D337&gt;plots!X$5,Colony!$D337&lt;9999999),1,0)</f>
        <v>0</v>
      </c>
      <c r="Y323">
        <f ca="1">IF(AND(Colony!$D337&gt;plots!Y$5,Colony!$D337&lt;9999999),1,0)</f>
        <v>0</v>
      </c>
      <c r="Z323">
        <f ca="1">IF(AND(Colony!$D337&gt;plots!Z$5,Colony!$D337&lt;9999999),1,0)</f>
        <v>0</v>
      </c>
      <c r="AA323">
        <f ca="1">IF(AND(Colony!$D337&gt;plots!AA$5,Colony!$D337&lt;9999999),1,0)</f>
        <v>0</v>
      </c>
      <c r="AB323">
        <f ca="1">IF(AND(Colony!$D337&gt;plots!AB$5,Colony!$D337&lt;9999999),1,0)</f>
        <v>0</v>
      </c>
    </row>
    <row r="324" spans="1:28" x14ac:dyDescent="0.25">
      <c r="A324" s="2" t="str">
        <f>Colony!B341</f>
        <v/>
      </c>
      <c r="B324" s="41" t="str">
        <f>IF(ISBLANK(Colony!G341),"",Colony!G341)</f>
        <v/>
      </c>
      <c r="H324">
        <f ca="1">IF(AND(Colony!$D338&gt;plots!H$5,Colony!$D338&lt;9999999),1,0)</f>
        <v>0</v>
      </c>
      <c r="I324">
        <f ca="1">IF(AND(Colony!$D338&gt;plots!I$5,Colony!$D338&lt;9999999),1,0)</f>
        <v>0</v>
      </c>
      <c r="J324">
        <f ca="1">IF(AND(Colony!$D338&gt;plots!J$5,Colony!$D338&lt;9999999),1,0)</f>
        <v>0</v>
      </c>
      <c r="K324">
        <f ca="1">IF(AND(Colony!$D338&gt;plots!K$5,Colony!$D338&lt;9999999),1,0)</f>
        <v>0</v>
      </c>
      <c r="L324">
        <f ca="1">IF(AND(Colony!$D338&gt;plots!L$5,Colony!$D338&lt;9999999),1,0)</f>
        <v>0</v>
      </c>
      <c r="M324">
        <f ca="1">IF(AND(Colony!$D338&gt;plots!M$5,Colony!$D338&lt;9999999),1,0)</f>
        <v>0</v>
      </c>
      <c r="N324">
        <f ca="1">IF(AND(Colony!$D338&gt;plots!N$5,Colony!$D338&lt;9999999),1,0)</f>
        <v>0</v>
      </c>
      <c r="O324">
        <f ca="1">IF(AND(Colony!$D338&gt;plots!O$5,Colony!$D338&lt;9999999),1,0)</f>
        <v>0</v>
      </c>
      <c r="P324">
        <f ca="1">IF(AND(Colony!$D338&gt;plots!P$5,Colony!$D338&lt;9999999),1,0)</f>
        <v>0</v>
      </c>
      <c r="Q324">
        <f ca="1">IF(AND(Colony!$D338&gt;plots!Q$5,Colony!$D338&lt;9999999),1,0)</f>
        <v>0</v>
      </c>
      <c r="R324">
        <f ca="1">IF(AND(Colony!$D338&gt;plots!R$5,Colony!$D338&lt;9999999),1,0)</f>
        <v>0</v>
      </c>
      <c r="S324">
        <f ca="1">IF(AND(Colony!$D338&gt;plots!S$5,Colony!$D338&lt;9999999),1,0)</f>
        <v>0</v>
      </c>
      <c r="T324">
        <f ca="1">IF(AND(Colony!$D338&gt;plots!T$5,Colony!$D338&lt;9999999),1,0)</f>
        <v>0</v>
      </c>
      <c r="U324">
        <f ca="1">IF(AND(Colony!$D338&gt;plots!U$5,Colony!$D338&lt;9999999),1,0)</f>
        <v>0</v>
      </c>
      <c r="V324">
        <f ca="1">IF(AND(Colony!$D338&gt;plots!V$5,Colony!$D338&lt;9999999),1,0)</f>
        <v>0</v>
      </c>
      <c r="W324">
        <f ca="1">IF(AND(Colony!$D338&gt;plots!W$5,Colony!$D338&lt;9999999),1,0)</f>
        <v>0</v>
      </c>
      <c r="X324">
        <f ca="1">IF(AND(Colony!$D338&gt;plots!X$5,Colony!$D338&lt;9999999),1,0)</f>
        <v>0</v>
      </c>
      <c r="Y324">
        <f ca="1">IF(AND(Colony!$D338&gt;plots!Y$5,Colony!$D338&lt;9999999),1,0)</f>
        <v>0</v>
      </c>
      <c r="Z324">
        <f ca="1">IF(AND(Colony!$D338&gt;plots!Z$5,Colony!$D338&lt;9999999),1,0)</f>
        <v>0</v>
      </c>
      <c r="AA324">
        <f ca="1">IF(AND(Colony!$D338&gt;plots!AA$5,Colony!$D338&lt;9999999),1,0)</f>
        <v>0</v>
      </c>
      <c r="AB324">
        <f ca="1">IF(AND(Colony!$D338&gt;plots!AB$5,Colony!$D338&lt;9999999),1,0)</f>
        <v>0</v>
      </c>
    </row>
    <row r="325" spans="1:28" x14ac:dyDescent="0.25">
      <c r="A325" s="2" t="str">
        <f>Colony!B342</f>
        <v/>
      </c>
      <c r="B325" s="41" t="str">
        <f>IF(ISBLANK(Colony!G342),"",Colony!G342)</f>
        <v/>
      </c>
      <c r="H325">
        <f ca="1">IF(AND(Colony!$D339&gt;plots!H$5,Colony!$D339&lt;9999999),1,0)</f>
        <v>0</v>
      </c>
      <c r="I325">
        <f ca="1">IF(AND(Colony!$D339&gt;plots!I$5,Colony!$D339&lt;9999999),1,0)</f>
        <v>0</v>
      </c>
      <c r="J325">
        <f ca="1">IF(AND(Colony!$D339&gt;plots!J$5,Colony!$D339&lt;9999999),1,0)</f>
        <v>0</v>
      </c>
      <c r="K325">
        <f ca="1">IF(AND(Colony!$D339&gt;plots!K$5,Colony!$D339&lt;9999999),1,0)</f>
        <v>0</v>
      </c>
      <c r="L325">
        <f ca="1">IF(AND(Colony!$D339&gt;plots!L$5,Colony!$D339&lt;9999999),1,0)</f>
        <v>0</v>
      </c>
      <c r="M325">
        <f ca="1">IF(AND(Colony!$D339&gt;plots!M$5,Colony!$D339&lt;9999999),1,0)</f>
        <v>0</v>
      </c>
      <c r="N325">
        <f ca="1">IF(AND(Colony!$D339&gt;plots!N$5,Colony!$D339&lt;9999999),1,0)</f>
        <v>0</v>
      </c>
      <c r="O325">
        <f ca="1">IF(AND(Colony!$D339&gt;plots!O$5,Colony!$D339&lt;9999999),1,0)</f>
        <v>0</v>
      </c>
      <c r="P325">
        <f ca="1">IF(AND(Colony!$D339&gt;plots!P$5,Colony!$D339&lt;9999999),1,0)</f>
        <v>0</v>
      </c>
      <c r="Q325">
        <f ca="1">IF(AND(Colony!$D339&gt;plots!Q$5,Colony!$D339&lt;9999999),1,0)</f>
        <v>0</v>
      </c>
      <c r="R325">
        <f ca="1">IF(AND(Colony!$D339&gt;plots!R$5,Colony!$D339&lt;9999999),1,0)</f>
        <v>0</v>
      </c>
      <c r="S325">
        <f ca="1">IF(AND(Colony!$D339&gt;plots!S$5,Colony!$D339&lt;9999999),1,0)</f>
        <v>0</v>
      </c>
      <c r="T325">
        <f ca="1">IF(AND(Colony!$D339&gt;plots!T$5,Colony!$D339&lt;9999999),1,0)</f>
        <v>0</v>
      </c>
      <c r="U325">
        <f ca="1">IF(AND(Colony!$D339&gt;plots!U$5,Colony!$D339&lt;9999999),1,0)</f>
        <v>0</v>
      </c>
      <c r="V325">
        <f ca="1">IF(AND(Colony!$D339&gt;plots!V$5,Colony!$D339&lt;9999999),1,0)</f>
        <v>0</v>
      </c>
      <c r="W325">
        <f ca="1">IF(AND(Colony!$D339&gt;plots!W$5,Colony!$D339&lt;9999999),1,0)</f>
        <v>0</v>
      </c>
      <c r="X325">
        <f ca="1">IF(AND(Colony!$D339&gt;plots!X$5,Colony!$D339&lt;9999999),1,0)</f>
        <v>0</v>
      </c>
      <c r="Y325">
        <f ca="1">IF(AND(Colony!$D339&gt;plots!Y$5,Colony!$D339&lt;9999999),1,0)</f>
        <v>0</v>
      </c>
      <c r="Z325">
        <f ca="1">IF(AND(Colony!$D339&gt;plots!Z$5,Colony!$D339&lt;9999999),1,0)</f>
        <v>0</v>
      </c>
      <c r="AA325">
        <f ca="1">IF(AND(Colony!$D339&gt;plots!AA$5,Colony!$D339&lt;9999999),1,0)</f>
        <v>0</v>
      </c>
      <c r="AB325">
        <f ca="1">IF(AND(Colony!$D339&gt;plots!AB$5,Colony!$D339&lt;9999999),1,0)</f>
        <v>0</v>
      </c>
    </row>
    <row r="326" spans="1:28" x14ac:dyDescent="0.25">
      <c r="A326" s="2" t="str">
        <f>Colony!B343</f>
        <v/>
      </c>
      <c r="B326" s="41" t="str">
        <f>IF(ISBLANK(Colony!G343),"",Colony!G343)</f>
        <v/>
      </c>
      <c r="H326">
        <f ca="1">IF(AND(Colony!$D340&gt;plots!H$5,Colony!$D340&lt;9999999),1,0)</f>
        <v>0</v>
      </c>
      <c r="I326">
        <f ca="1">IF(AND(Colony!$D340&gt;plots!I$5,Colony!$D340&lt;9999999),1,0)</f>
        <v>0</v>
      </c>
      <c r="J326">
        <f ca="1">IF(AND(Colony!$D340&gt;plots!J$5,Colony!$D340&lt;9999999),1,0)</f>
        <v>0</v>
      </c>
      <c r="K326">
        <f ca="1">IF(AND(Colony!$D340&gt;plots!K$5,Colony!$D340&lt;9999999),1,0)</f>
        <v>0</v>
      </c>
      <c r="L326">
        <f ca="1">IF(AND(Colony!$D340&gt;plots!L$5,Colony!$D340&lt;9999999),1,0)</f>
        <v>0</v>
      </c>
      <c r="M326">
        <f ca="1">IF(AND(Colony!$D340&gt;plots!M$5,Colony!$D340&lt;9999999),1,0)</f>
        <v>0</v>
      </c>
      <c r="N326">
        <f ca="1">IF(AND(Colony!$D340&gt;plots!N$5,Colony!$D340&lt;9999999),1,0)</f>
        <v>0</v>
      </c>
      <c r="O326">
        <f ca="1">IF(AND(Colony!$D340&gt;plots!O$5,Colony!$D340&lt;9999999),1,0)</f>
        <v>0</v>
      </c>
      <c r="P326">
        <f ca="1">IF(AND(Colony!$D340&gt;plots!P$5,Colony!$D340&lt;9999999),1,0)</f>
        <v>0</v>
      </c>
      <c r="Q326">
        <f ca="1">IF(AND(Colony!$D340&gt;plots!Q$5,Colony!$D340&lt;9999999),1,0)</f>
        <v>0</v>
      </c>
      <c r="R326">
        <f ca="1">IF(AND(Colony!$D340&gt;plots!R$5,Colony!$D340&lt;9999999),1,0)</f>
        <v>0</v>
      </c>
      <c r="S326">
        <f ca="1">IF(AND(Colony!$D340&gt;plots!S$5,Colony!$D340&lt;9999999),1,0)</f>
        <v>0</v>
      </c>
      <c r="T326">
        <f ca="1">IF(AND(Colony!$D340&gt;plots!T$5,Colony!$D340&lt;9999999),1,0)</f>
        <v>0</v>
      </c>
      <c r="U326">
        <f ca="1">IF(AND(Colony!$D340&gt;plots!U$5,Colony!$D340&lt;9999999),1,0)</f>
        <v>0</v>
      </c>
      <c r="V326">
        <f ca="1">IF(AND(Colony!$D340&gt;plots!V$5,Colony!$D340&lt;9999999),1,0)</f>
        <v>0</v>
      </c>
      <c r="W326">
        <f ca="1">IF(AND(Colony!$D340&gt;plots!W$5,Colony!$D340&lt;9999999),1,0)</f>
        <v>0</v>
      </c>
      <c r="X326">
        <f ca="1">IF(AND(Colony!$D340&gt;plots!X$5,Colony!$D340&lt;9999999),1,0)</f>
        <v>0</v>
      </c>
      <c r="Y326">
        <f ca="1">IF(AND(Colony!$D340&gt;plots!Y$5,Colony!$D340&lt;9999999),1,0)</f>
        <v>0</v>
      </c>
      <c r="Z326">
        <f ca="1">IF(AND(Colony!$D340&gt;plots!Z$5,Colony!$D340&lt;9999999),1,0)</f>
        <v>0</v>
      </c>
      <c r="AA326">
        <f ca="1">IF(AND(Colony!$D340&gt;plots!AA$5,Colony!$D340&lt;9999999),1,0)</f>
        <v>0</v>
      </c>
      <c r="AB326">
        <f ca="1">IF(AND(Colony!$D340&gt;plots!AB$5,Colony!$D340&lt;9999999),1,0)</f>
        <v>0</v>
      </c>
    </row>
    <row r="327" spans="1:28" x14ac:dyDescent="0.25">
      <c r="A327" s="2" t="str">
        <f>Colony!B344</f>
        <v/>
      </c>
      <c r="B327" s="41" t="str">
        <f>IF(ISBLANK(Colony!G344),"",Colony!G344)</f>
        <v/>
      </c>
      <c r="H327">
        <f ca="1">IF(AND(Colony!$D341&gt;plots!H$5,Colony!$D341&lt;9999999),1,0)</f>
        <v>0</v>
      </c>
      <c r="I327">
        <f ca="1">IF(AND(Colony!$D341&gt;plots!I$5,Colony!$D341&lt;9999999),1,0)</f>
        <v>0</v>
      </c>
      <c r="J327">
        <f ca="1">IF(AND(Colony!$D341&gt;plots!J$5,Colony!$D341&lt;9999999),1,0)</f>
        <v>0</v>
      </c>
      <c r="K327">
        <f ca="1">IF(AND(Colony!$D341&gt;plots!K$5,Colony!$D341&lt;9999999),1,0)</f>
        <v>0</v>
      </c>
      <c r="L327">
        <f ca="1">IF(AND(Colony!$D341&gt;plots!L$5,Colony!$D341&lt;9999999),1,0)</f>
        <v>0</v>
      </c>
      <c r="M327">
        <f ca="1">IF(AND(Colony!$D341&gt;plots!M$5,Colony!$D341&lt;9999999),1,0)</f>
        <v>0</v>
      </c>
      <c r="N327">
        <f ca="1">IF(AND(Colony!$D341&gt;plots!N$5,Colony!$D341&lt;9999999),1,0)</f>
        <v>0</v>
      </c>
      <c r="O327">
        <f ca="1">IF(AND(Colony!$D341&gt;plots!O$5,Colony!$D341&lt;9999999),1,0)</f>
        <v>0</v>
      </c>
      <c r="P327">
        <f ca="1">IF(AND(Colony!$D341&gt;plots!P$5,Colony!$D341&lt;9999999),1,0)</f>
        <v>0</v>
      </c>
      <c r="Q327">
        <f ca="1">IF(AND(Colony!$D341&gt;plots!Q$5,Colony!$D341&lt;9999999),1,0)</f>
        <v>0</v>
      </c>
      <c r="R327">
        <f ca="1">IF(AND(Colony!$D341&gt;plots!R$5,Colony!$D341&lt;9999999),1,0)</f>
        <v>0</v>
      </c>
      <c r="S327">
        <f ca="1">IF(AND(Colony!$D341&gt;plots!S$5,Colony!$D341&lt;9999999),1,0)</f>
        <v>0</v>
      </c>
      <c r="T327">
        <f ca="1">IF(AND(Colony!$D341&gt;plots!T$5,Colony!$D341&lt;9999999),1,0)</f>
        <v>0</v>
      </c>
      <c r="U327">
        <f ca="1">IF(AND(Colony!$D341&gt;plots!U$5,Colony!$D341&lt;9999999),1,0)</f>
        <v>0</v>
      </c>
      <c r="V327">
        <f ca="1">IF(AND(Colony!$D341&gt;plots!V$5,Colony!$D341&lt;9999999),1,0)</f>
        <v>0</v>
      </c>
      <c r="W327">
        <f ca="1">IF(AND(Colony!$D341&gt;plots!W$5,Colony!$D341&lt;9999999),1,0)</f>
        <v>0</v>
      </c>
      <c r="X327">
        <f ca="1">IF(AND(Colony!$D341&gt;plots!X$5,Colony!$D341&lt;9999999),1,0)</f>
        <v>0</v>
      </c>
      <c r="Y327">
        <f ca="1">IF(AND(Colony!$D341&gt;plots!Y$5,Colony!$D341&lt;9999999),1,0)</f>
        <v>0</v>
      </c>
      <c r="Z327">
        <f ca="1">IF(AND(Colony!$D341&gt;plots!Z$5,Colony!$D341&lt;9999999),1,0)</f>
        <v>0</v>
      </c>
      <c r="AA327">
        <f ca="1">IF(AND(Colony!$D341&gt;plots!AA$5,Colony!$D341&lt;9999999),1,0)</f>
        <v>0</v>
      </c>
      <c r="AB327">
        <f ca="1">IF(AND(Colony!$D341&gt;plots!AB$5,Colony!$D341&lt;9999999),1,0)</f>
        <v>0</v>
      </c>
    </row>
    <row r="328" spans="1:28" x14ac:dyDescent="0.25">
      <c r="A328" s="2" t="str">
        <f>Colony!B345</f>
        <v/>
      </c>
      <c r="B328" s="41" t="str">
        <f>IF(ISBLANK(Colony!G345),"",Colony!G345)</f>
        <v/>
      </c>
      <c r="H328">
        <f ca="1">IF(AND(Colony!$D342&gt;plots!H$5,Colony!$D342&lt;9999999),1,0)</f>
        <v>0</v>
      </c>
      <c r="I328">
        <f ca="1">IF(AND(Colony!$D342&gt;plots!I$5,Colony!$D342&lt;9999999),1,0)</f>
        <v>0</v>
      </c>
      <c r="J328">
        <f ca="1">IF(AND(Colony!$D342&gt;plots!J$5,Colony!$D342&lt;9999999),1,0)</f>
        <v>0</v>
      </c>
      <c r="K328">
        <f ca="1">IF(AND(Colony!$D342&gt;plots!K$5,Colony!$D342&lt;9999999),1,0)</f>
        <v>0</v>
      </c>
      <c r="L328">
        <f ca="1">IF(AND(Colony!$D342&gt;plots!L$5,Colony!$D342&lt;9999999),1,0)</f>
        <v>0</v>
      </c>
      <c r="M328">
        <f ca="1">IF(AND(Colony!$D342&gt;plots!M$5,Colony!$D342&lt;9999999),1,0)</f>
        <v>0</v>
      </c>
      <c r="N328">
        <f ca="1">IF(AND(Colony!$D342&gt;plots!N$5,Colony!$D342&lt;9999999),1,0)</f>
        <v>0</v>
      </c>
      <c r="O328">
        <f ca="1">IF(AND(Colony!$D342&gt;plots!O$5,Colony!$D342&lt;9999999),1,0)</f>
        <v>0</v>
      </c>
      <c r="P328">
        <f ca="1">IF(AND(Colony!$D342&gt;plots!P$5,Colony!$D342&lt;9999999),1,0)</f>
        <v>0</v>
      </c>
      <c r="Q328">
        <f ca="1">IF(AND(Colony!$D342&gt;plots!Q$5,Colony!$D342&lt;9999999),1,0)</f>
        <v>0</v>
      </c>
      <c r="R328">
        <f ca="1">IF(AND(Colony!$D342&gt;plots!R$5,Colony!$D342&lt;9999999),1,0)</f>
        <v>0</v>
      </c>
      <c r="S328">
        <f ca="1">IF(AND(Colony!$D342&gt;plots!S$5,Colony!$D342&lt;9999999),1,0)</f>
        <v>0</v>
      </c>
      <c r="T328">
        <f ca="1">IF(AND(Colony!$D342&gt;plots!T$5,Colony!$D342&lt;9999999),1,0)</f>
        <v>0</v>
      </c>
      <c r="U328">
        <f ca="1">IF(AND(Colony!$D342&gt;plots!U$5,Colony!$D342&lt;9999999),1,0)</f>
        <v>0</v>
      </c>
      <c r="V328">
        <f ca="1">IF(AND(Colony!$D342&gt;plots!V$5,Colony!$D342&lt;9999999),1,0)</f>
        <v>0</v>
      </c>
      <c r="W328">
        <f ca="1">IF(AND(Colony!$D342&gt;plots!W$5,Colony!$D342&lt;9999999),1,0)</f>
        <v>0</v>
      </c>
      <c r="X328">
        <f ca="1">IF(AND(Colony!$D342&gt;plots!X$5,Colony!$D342&lt;9999999),1,0)</f>
        <v>0</v>
      </c>
      <c r="Y328">
        <f ca="1">IF(AND(Colony!$D342&gt;plots!Y$5,Colony!$D342&lt;9999999),1,0)</f>
        <v>0</v>
      </c>
      <c r="Z328">
        <f ca="1">IF(AND(Colony!$D342&gt;plots!Z$5,Colony!$D342&lt;9999999),1,0)</f>
        <v>0</v>
      </c>
      <c r="AA328">
        <f ca="1">IF(AND(Colony!$D342&gt;plots!AA$5,Colony!$D342&lt;9999999),1,0)</f>
        <v>0</v>
      </c>
      <c r="AB328">
        <f ca="1">IF(AND(Colony!$D342&gt;plots!AB$5,Colony!$D342&lt;9999999),1,0)</f>
        <v>0</v>
      </c>
    </row>
    <row r="329" spans="1:28" x14ac:dyDescent="0.25">
      <c r="A329" s="2" t="str">
        <f>Colony!B346</f>
        <v/>
      </c>
      <c r="B329" s="41" t="str">
        <f>IF(ISBLANK(Colony!G346),"",Colony!G346)</f>
        <v/>
      </c>
      <c r="H329">
        <f ca="1">IF(AND(Colony!$D343&gt;plots!H$5,Colony!$D343&lt;9999999),1,0)</f>
        <v>0</v>
      </c>
      <c r="I329">
        <f ca="1">IF(AND(Colony!$D343&gt;plots!I$5,Colony!$D343&lt;9999999),1,0)</f>
        <v>0</v>
      </c>
      <c r="J329">
        <f ca="1">IF(AND(Colony!$D343&gt;plots!J$5,Colony!$D343&lt;9999999),1,0)</f>
        <v>0</v>
      </c>
      <c r="K329">
        <f ca="1">IF(AND(Colony!$D343&gt;plots!K$5,Colony!$D343&lt;9999999),1,0)</f>
        <v>0</v>
      </c>
      <c r="L329">
        <f ca="1">IF(AND(Colony!$D343&gt;plots!L$5,Colony!$D343&lt;9999999),1,0)</f>
        <v>0</v>
      </c>
      <c r="M329">
        <f ca="1">IF(AND(Colony!$D343&gt;plots!M$5,Colony!$D343&lt;9999999),1,0)</f>
        <v>0</v>
      </c>
      <c r="N329">
        <f ca="1">IF(AND(Colony!$D343&gt;plots!N$5,Colony!$D343&lt;9999999),1,0)</f>
        <v>0</v>
      </c>
      <c r="O329">
        <f ca="1">IF(AND(Colony!$D343&gt;plots!O$5,Colony!$D343&lt;9999999),1,0)</f>
        <v>0</v>
      </c>
      <c r="P329">
        <f ca="1">IF(AND(Colony!$D343&gt;plots!P$5,Colony!$D343&lt;9999999),1,0)</f>
        <v>0</v>
      </c>
      <c r="Q329">
        <f ca="1">IF(AND(Colony!$D343&gt;plots!Q$5,Colony!$D343&lt;9999999),1,0)</f>
        <v>0</v>
      </c>
      <c r="R329">
        <f ca="1">IF(AND(Colony!$D343&gt;plots!R$5,Colony!$D343&lt;9999999),1,0)</f>
        <v>0</v>
      </c>
      <c r="S329">
        <f ca="1">IF(AND(Colony!$D343&gt;plots!S$5,Colony!$D343&lt;9999999),1,0)</f>
        <v>0</v>
      </c>
      <c r="T329">
        <f ca="1">IF(AND(Colony!$D343&gt;plots!T$5,Colony!$D343&lt;9999999),1,0)</f>
        <v>0</v>
      </c>
      <c r="U329">
        <f ca="1">IF(AND(Colony!$D343&gt;plots!U$5,Colony!$D343&lt;9999999),1,0)</f>
        <v>0</v>
      </c>
      <c r="V329">
        <f ca="1">IF(AND(Colony!$D343&gt;plots!V$5,Colony!$D343&lt;9999999),1,0)</f>
        <v>0</v>
      </c>
      <c r="W329">
        <f ca="1">IF(AND(Colony!$D343&gt;plots!W$5,Colony!$D343&lt;9999999),1,0)</f>
        <v>0</v>
      </c>
      <c r="X329">
        <f ca="1">IF(AND(Colony!$D343&gt;plots!X$5,Colony!$D343&lt;9999999),1,0)</f>
        <v>0</v>
      </c>
      <c r="Y329">
        <f ca="1">IF(AND(Colony!$D343&gt;plots!Y$5,Colony!$D343&lt;9999999),1,0)</f>
        <v>0</v>
      </c>
      <c r="Z329">
        <f ca="1">IF(AND(Colony!$D343&gt;plots!Z$5,Colony!$D343&lt;9999999),1,0)</f>
        <v>0</v>
      </c>
      <c r="AA329">
        <f ca="1">IF(AND(Colony!$D343&gt;plots!AA$5,Colony!$D343&lt;9999999),1,0)</f>
        <v>0</v>
      </c>
      <c r="AB329">
        <f ca="1">IF(AND(Colony!$D343&gt;plots!AB$5,Colony!$D343&lt;9999999),1,0)</f>
        <v>0</v>
      </c>
    </row>
    <row r="330" spans="1:28" x14ac:dyDescent="0.25">
      <c r="A330" s="2" t="str">
        <f>Colony!B347</f>
        <v/>
      </c>
      <c r="B330" s="41" t="str">
        <f>IF(ISBLANK(Colony!G347),"",Colony!G347)</f>
        <v/>
      </c>
      <c r="H330">
        <f ca="1">IF(AND(Colony!$D344&gt;plots!H$5,Colony!$D344&lt;9999999),1,0)</f>
        <v>0</v>
      </c>
      <c r="I330">
        <f ca="1">IF(AND(Colony!$D344&gt;plots!I$5,Colony!$D344&lt;9999999),1,0)</f>
        <v>0</v>
      </c>
      <c r="J330">
        <f ca="1">IF(AND(Colony!$D344&gt;plots!J$5,Colony!$D344&lt;9999999),1,0)</f>
        <v>0</v>
      </c>
      <c r="K330">
        <f ca="1">IF(AND(Colony!$D344&gt;plots!K$5,Colony!$D344&lt;9999999),1,0)</f>
        <v>0</v>
      </c>
      <c r="L330">
        <f ca="1">IF(AND(Colony!$D344&gt;plots!L$5,Colony!$D344&lt;9999999),1,0)</f>
        <v>0</v>
      </c>
      <c r="M330">
        <f ca="1">IF(AND(Colony!$D344&gt;plots!M$5,Colony!$D344&lt;9999999),1,0)</f>
        <v>0</v>
      </c>
      <c r="N330">
        <f ca="1">IF(AND(Colony!$D344&gt;plots!N$5,Colony!$D344&lt;9999999),1,0)</f>
        <v>0</v>
      </c>
      <c r="O330">
        <f ca="1">IF(AND(Colony!$D344&gt;plots!O$5,Colony!$D344&lt;9999999),1,0)</f>
        <v>0</v>
      </c>
      <c r="P330">
        <f ca="1">IF(AND(Colony!$D344&gt;plots!P$5,Colony!$D344&lt;9999999),1,0)</f>
        <v>0</v>
      </c>
      <c r="Q330">
        <f ca="1">IF(AND(Colony!$D344&gt;plots!Q$5,Colony!$D344&lt;9999999),1,0)</f>
        <v>0</v>
      </c>
      <c r="R330">
        <f ca="1">IF(AND(Colony!$D344&gt;plots!R$5,Colony!$D344&lt;9999999),1,0)</f>
        <v>0</v>
      </c>
      <c r="S330">
        <f ca="1">IF(AND(Colony!$D344&gt;plots!S$5,Colony!$D344&lt;9999999),1,0)</f>
        <v>0</v>
      </c>
      <c r="T330">
        <f ca="1">IF(AND(Colony!$D344&gt;plots!T$5,Colony!$D344&lt;9999999),1,0)</f>
        <v>0</v>
      </c>
      <c r="U330">
        <f ca="1">IF(AND(Colony!$D344&gt;plots!U$5,Colony!$D344&lt;9999999),1,0)</f>
        <v>0</v>
      </c>
      <c r="V330">
        <f ca="1">IF(AND(Colony!$D344&gt;plots!V$5,Colony!$D344&lt;9999999),1,0)</f>
        <v>0</v>
      </c>
      <c r="W330">
        <f ca="1">IF(AND(Colony!$D344&gt;plots!W$5,Colony!$D344&lt;9999999),1,0)</f>
        <v>0</v>
      </c>
      <c r="X330">
        <f ca="1">IF(AND(Colony!$D344&gt;plots!X$5,Colony!$D344&lt;9999999),1,0)</f>
        <v>0</v>
      </c>
      <c r="Y330">
        <f ca="1">IF(AND(Colony!$D344&gt;plots!Y$5,Colony!$D344&lt;9999999),1,0)</f>
        <v>0</v>
      </c>
      <c r="Z330">
        <f ca="1">IF(AND(Colony!$D344&gt;plots!Z$5,Colony!$D344&lt;9999999),1,0)</f>
        <v>0</v>
      </c>
      <c r="AA330">
        <f ca="1">IF(AND(Colony!$D344&gt;plots!AA$5,Colony!$D344&lt;9999999),1,0)</f>
        <v>0</v>
      </c>
      <c r="AB330">
        <f ca="1">IF(AND(Colony!$D344&gt;plots!AB$5,Colony!$D344&lt;9999999),1,0)</f>
        <v>0</v>
      </c>
    </row>
    <row r="331" spans="1:28" x14ac:dyDescent="0.25">
      <c r="A331" s="2" t="str">
        <f>Colony!B348</f>
        <v/>
      </c>
      <c r="B331" s="41" t="str">
        <f>IF(ISBLANK(Colony!G348),"",Colony!G348)</f>
        <v/>
      </c>
      <c r="H331">
        <f ca="1">IF(AND(Colony!$D345&gt;plots!H$5,Colony!$D345&lt;9999999),1,0)</f>
        <v>0</v>
      </c>
      <c r="I331">
        <f ca="1">IF(AND(Colony!$D345&gt;plots!I$5,Colony!$D345&lt;9999999),1,0)</f>
        <v>0</v>
      </c>
      <c r="J331">
        <f ca="1">IF(AND(Colony!$D345&gt;plots!J$5,Colony!$D345&lt;9999999),1,0)</f>
        <v>0</v>
      </c>
      <c r="K331">
        <f ca="1">IF(AND(Colony!$D345&gt;plots!K$5,Colony!$D345&lt;9999999),1,0)</f>
        <v>0</v>
      </c>
      <c r="L331">
        <f ca="1">IF(AND(Colony!$D345&gt;plots!L$5,Colony!$D345&lt;9999999),1,0)</f>
        <v>0</v>
      </c>
      <c r="M331">
        <f ca="1">IF(AND(Colony!$D345&gt;plots!M$5,Colony!$D345&lt;9999999),1,0)</f>
        <v>0</v>
      </c>
      <c r="N331">
        <f ca="1">IF(AND(Colony!$D345&gt;plots!N$5,Colony!$D345&lt;9999999),1,0)</f>
        <v>0</v>
      </c>
      <c r="O331">
        <f ca="1">IF(AND(Colony!$D345&gt;plots!O$5,Colony!$D345&lt;9999999),1,0)</f>
        <v>0</v>
      </c>
      <c r="P331">
        <f ca="1">IF(AND(Colony!$D345&gt;plots!P$5,Colony!$D345&lt;9999999),1,0)</f>
        <v>0</v>
      </c>
      <c r="Q331">
        <f ca="1">IF(AND(Colony!$D345&gt;plots!Q$5,Colony!$D345&lt;9999999),1,0)</f>
        <v>0</v>
      </c>
      <c r="R331">
        <f ca="1">IF(AND(Colony!$D345&gt;plots!R$5,Colony!$D345&lt;9999999),1,0)</f>
        <v>0</v>
      </c>
      <c r="S331">
        <f ca="1">IF(AND(Colony!$D345&gt;plots!S$5,Colony!$D345&lt;9999999),1,0)</f>
        <v>0</v>
      </c>
      <c r="T331">
        <f ca="1">IF(AND(Colony!$D345&gt;plots!T$5,Colony!$D345&lt;9999999),1,0)</f>
        <v>0</v>
      </c>
      <c r="U331">
        <f ca="1">IF(AND(Colony!$D345&gt;plots!U$5,Colony!$D345&lt;9999999),1,0)</f>
        <v>0</v>
      </c>
      <c r="V331">
        <f ca="1">IF(AND(Colony!$D345&gt;plots!V$5,Colony!$D345&lt;9999999),1,0)</f>
        <v>0</v>
      </c>
      <c r="W331">
        <f ca="1">IF(AND(Colony!$D345&gt;plots!W$5,Colony!$D345&lt;9999999),1,0)</f>
        <v>0</v>
      </c>
      <c r="X331">
        <f ca="1">IF(AND(Colony!$D345&gt;plots!X$5,Colony!$D345&lt;9999999),1,0)</f>
        <v>0</v>
      </c>
      <c r="Y331">
        <f ca="1">IF(AND(Colony!$D345&gt;plots!Y$5,Colony!$D345&lt;9999999),1,0)</f>
        <v>0</v>
      </c>
      <c r="Z331">
        <f ca="1">IF(AND(Colony!$D345&gt;plots!Z$5,Colony!$D345&lt;9999999),1,0)</f>
        <v>0</v>
      </c>
      <c r="AA331">
        <f ca="1">IF(AND(Colony!$D345&gt;plots!AA$5,Colony!$D345&lt;9999999),1,0)</f>
        <v>0</v>
      </c>
      <c r="AB331">
        <f ca="1">IF(AND(Colony!$D345&gt;plots!AB$5,Colony!$D345&lt;9999999),1,0)</f>
        <v>0</v>
      </c>
    </row>
    <row r="332" spans="1:28" x14ac:dyDescent="0.25">
      <c r="A332" s="2" t="str">
        <f>Colony!B349</f>
        <v/>
      </c>
      <c r="B332" s="41" t="str">
        <f>IF(ISBLANK(Colony!G349),"",Colony!G349)</f>
        <v/>
      </c>
      <c r="H332">
        <f ca="1">IF(AND(Colony!$D346&gt;plots!H$5,Colony!$D346&lt;9999999),1,0)</f>
        <v>0</v>
      </c>
      <c r="I332">
        <f ca="1">IF(AND(Colony!$D346&gt;plots!I$5,Colony!$D346&lt;9999999),1,0)</f>
        <v>0</v>
      </c>
      <c r="J332">
        <f ca="1">IF(AND(Colony!$D346&gt;plots!J$5,Colony!$D346&lt;9999999),1,0)</f>
        <v>0</v>
      </c>
      <c r="K332">
        <f ca="1">IF(AND(Colony!$D346&gt;plots!K$5,Colony!$D346&lt;9999999),1,0)</f>
        <v>0</v>
      </c>
      <c r="L332">
        <f ca="1">IF(AND(Colony!$D346&gt;plots!L$5,Colony!$D346&lt;9999999),1,0)</f>
        <v>0</v>
      </c>
      <c r="M332">
        <f ca="1">IF(AND(Colony!$D346&gt;plots!M$5,Colony!$D346&lt;9999999),1,0)</f>
        <v>0</v>
      </c>
      <c r="N332">
        <f ca="1">IF(AND(Colony!$D346&gt;plots!N$5,Colony!$D346&lt;9999999),1,0)</f>
        <v>0</v>
      </c>
      <c r="O332">
        <f ca="1">IF(AND(Colony!$D346&gt;plots!O$5,Colony!$D346&lt;9999999),1,0)</f>
        <v>0</v>
      </c>
      <c r="P332">
        <f ca="1">IF(AND(Colony!$D346&gt;plots!P$5,Colony!$D346&lt;9999999),1,0)</f>
        <v>0</v>
      </c>
      <c r="Q332">
        <f ca="1">IF(AND(Colony!$D346&gt;plots!Q$5,Colony!$D346&lt;9999999),1,0)</f>
        <v>0</v>
      </c>
      <c r="R332">
        <f ca="1">IF(AND(Colony!$D346&gt;plots!R$5,Colony!$D346&lt;9999999),1,0)</f>
        <v>0</v>
      </c>
      <c r="S332">
        <f ca="1">IF(AND(Colony!$D346&gt;plots!S$5,Colony!$D346&lt;9999999),1,0)</f>
        <v>0</v>
      </c>
      <c r="T332">
        <f ca="1">IF(AND(Colony!$D346&gt;plots!T$5,Colony!$D346&lt;9999999),1,0)</f>
        <v>0</v>
      </c>
      <c r="U332">
        <f ca="1">IF(AND(Colony!$D346&gt;plots!U$5,Colony!$D346&lt;9999999),1,0)</f>
        <v>0</v>
      </c>
      <c r="V332">
        <f ca="1">IF(AND(Colony!$D346&gt;plots!V$5,Colony!$D346&lt;9999999),1,0)</f>
        <v>0</v>
      </c>
      <c r="W332">
        <f ca="1">IF(AND(Colony!$D346&gt;plots!W$5,Colony!$D346&lt;9999999),1,0)</f>
        <v>0</v>
      </c>
      <c r="X332">
        <f ca="1">IF(AND(Colony!$D346&gt;plots!X$5,Colony!$D346&lt;9999999),1,0)</f>
        <v>0</v>
      </c>
      <c r="Y332">
        <f ca="1">IF(AND(Colony!$D346&gt;plots!Y$5,Colony!$D346&lt;9999999),1,0)</f>
        <v>0</v>
      </c>
      <c r="Z332">
        <f ca="1">IF(AND(Colony!$D346&gt;plots!Z$5,Colony!$D346&lt;9999999),1,0)</f>
        <v>0</v>
      </c>
      <c r="AA332">
        <f ca="1">IF(AND(Colony!$D346&gt;plots!AA$5,Colony!$D346&lt;9999999),1,0)</f>
        <v>0</v>
      </c>
      <c r="AB332">
        <f ca="1">IF(AND(Colony!$D346&gt;plots!AB$5,Colony!$D346&lt;9999999),1,0)</f>
        <v>0</v>
      </c>
    </row>
    <row r="333" spans="1:28" x14ac:dyDescent="0.25">
      <c r="A333" s="2" t="str">
        <f>Colony!B350</f>
        <v/>
      </c>
      <c r="B333" s="41" t="str">
        <f>IF(ISBLANK(Colony!G350),"",Colony!G350)</f>
        <v/>
      </c>
      <c r="H333">
        <f ca="1">IF(AND(Colony!$D347&gt;plots!H$5,Colony!$D347&lt;9999999),1,0)</f>
        <v>0</v>
      </c>
      <c r="I333">
        <f ca="1">IF(AND(Colony!$D347&gt;plots!I$5,Colony!$D347&lt;9999999),1,0)</f>
        <v>0</v>
      </c>
      <c r="J333">
        <f ca="1">IF(AND(Colony!$D347&gt;plots!J$5,Colony!$D347&lt;9999999),1,0)</f>
        <v>0</v>
      </c>
      <c r="K333">
        <f ca="1">IF(AND(Colony!$D347&gt;plots!K$5,Colony!$D347&lt;9999999),1,0)</f>
        <v>0</v>
      </c>
      <c r="L333">
        <f ca="1">IF(AND(Colony!$D347&gt;plots!L$5,Colony!$D347&lt;9999999),1,0)</f>
        <v>0</v>
      </c>
      <c r="M333">
        <f ca="1">IF(AND(Colony!$D347&gt;plots!M$5,Colony!$D347&lt;9999999),1,0)</f>
        <v>0</v>
      </c>
      <c r="N333">
        <f ca="1">IF(AND(Colony!$D347&gt;plots!N$5,Colony!$D347&lt;9999999),1,0)</f>
        <v>0</v>
      </c>
      <c r="O333">
        <f ca="1">IF(AND(Colony!$D347&gt;plots!O$5,Colony!$D347&lt;9999999),1,0)</f>
        <v>0</v>
      </c>
      <c r="P333">
        <f ca="1">IF(AND(Colony!$D347&gt;plots!P$5,Colony!$D347&lt;9999999),1,0)</f>
        <v>0</v>
      </c>
      <c r="Q333">
        <f ca="1">IF(AND(Colony!$D347&gt;plots!Q$5,Colony!$D347&lt;9999999),1,0)</f>
        <v>0</v>
      </c>
      <c r="R333">
        <f ca="1">IF(AND(Colony!$D347&gt;plots!R$5,Colony!$D347&lt;9999999),1,0)</f>
        <v>0</v>
      </c>
      <c r="S333">
        <f ca="1">IF(AND(Colony!$D347&gt;plots!S$5,Colony!$D347&lt;9999999),1,0)</f>
        <v>0</v>
      </c>
      <c r="T333">
        <f ca="1">IF(AND(Colony!$D347&gt;plots!T$5,Colony!$D347&lt;9999999),1,0)</f>
        <v>0</v>
      </c>
      <c r="U333">
        <f ca="1">IF(AND(Colony!$D347&gt;plots!U$5,Colony!$D347&lt;9999999),1,0)</f>
        <v>0</v>
      </c>
      <c r="V333">
        <f ca="1">IF(AND(Colony!$D347&gt;plots!V$5,Colony!$D347&lt;9999999),1,0)</f>
        <v>0</v>
      </c>
      <c r="W333">
        <f ca="1">IF(AND(Colony!$D347&gt;plots!W$5,Colony!$D347&lt;9999999),1,0)</f>
        <v>0</v>
      </c>
      <c r="X333">
        <f ca="1">IF(AND(Colony!$D347&gt;plots!X$5,Colony!$D347&lt;9999999),1,0)</f>
        <v>0</v>
      </c>
      <c r="Y333">
        <f ca="1">IF(AND(Colony!$D347&gt;plots!Y$5,Colony!$D347&lt;9999999),1,0)</f>
        <v>0</v>
      </c>
      <c r="Z333">
        <f ca="1">IF(AND(Colony!$D347&gt;plots!Z$5,Colony!$D347&lt;9999999),1,0)</f>
        <v>0</v>
      </c>
      <c r="AA333">
        <f ca="1">IF(AND(Colony!$D347&gt;plots!AA$5,Colony!$D347&lt;9999999),1,0)</f>
        <v>0</v>
      </c>
      <c r="AB333">
        <f ca="1">IF(AND(Colony!$D347&gt;plots!AB$5,Colony!$D347&lt;9999999),1,0)</f>
        <v>0</v>
      </c>
    </row>
    <row r="334" spans="1:28" x14ac:dyDescent="0.25">
      <c r="A334" s="2" t="str">
        <f>Colony!B351</f>
        <v/>
      </c>
      <c r="B334" s="41" t="str">
        <f>IF(ISBLANK(Colony!G351),"",Colony!G351)</f>
        <v/>
      </c>
      <c r="H334">
        <f ca="1">IF(AND(Colony!$D348&gt;plots!H$5,Colony!$D348&lt;9999999),1,0)</f>
        <v>0</v>
      </c>
      <c r="I334">
        <f ca="1">IF(AND(Colony!$D348&gt;plots!I$5,Colony!$D348&lt;9999999),1,0)</f>
        <v>0</v>
      </c>
      <c r="J334">
        <f ca="1">IF(AND(Colony!$D348&gt;plots!J$5,Colony!$D348&lt;9999999),1,0)</f>
        <v>0</v>
      </c>
      <c r="K334">
        <f ca="1">IF(AND(Colony!$D348&gt;plots!K$5,Colony!$D348&lt;9999999),1,0)</f>
        <v>0</v>
      </c>
      <c r="L334">
        <f ca="1">IF(AND(Colony!$D348&gt;plots!L$5,Colony!$D348&lt;9999999),1,0)</f>
        <v>0</v>
      </c>
      <c r="M334">
        <f ca="1">IF(AND(Colony!$D348&gt;plots!M$5,Colony!$D348&lt;9999999),1,0)</f>
        <v>0</v>
      </c>
      <c r="N334">
        <f ca="1">IF(AND(Colony!$D348&gt;plots!N$5,Colony!$D348&lt;9999999),1,0)</f>
        <v>0</v>
      </c>
      <c r="O334">
        <f ca="1">IF(AND(Colony!$D348&gt;plots!O$5,Colony!$D348&lt;9999999),1,0)</f>
        <v>0</v>
      </c>
      <c r="P334">
        <f ca="1">IF(AND(Colony!$D348&gt;plots!P$5,Colony!$D348&lt;9999999),1,0)</f>
        <v>0</v>
      </c>
      <c r="Q334">
        <f ca="1">IF(AND(Colony!$D348&gt;plots!Q$5,Colony!$D348&lt;9999999),1,0)</f>
        <v>0</v>
      </c>
      <c r="R334">
        <f ca="1">IF(AND(Colony!$D348&gt;plots!R$5,Colony!$D348&lt;9999999),1,0)</f>
        <v>0</v>
      </c>
      <c r="S334">
        <f ca="1">IF(AND(Colony!$D348&gt;plots!S$5,Colony!$D348&lt;9999999),1,0)</f>
        <v>0</v>
      </c>
      <c r="T334">
        <f ca="1">IF(AND(Colony!$D348&gt;plots!T$5,Colony!$D348&lt;9999999),1,0)</f>
        <v>0</v>
      </c>
      <c r="U334">
        <f ca="1">IF(AND(Colony!$D348&gt;plots!U$5,Colony!$D348&lt;9999999),1,0)</f>
        <v>0</v>
      </c>
      <c r="V334">
        <f ca="1">IF(AND(Colony!$D348&gt;plots!V$5,Colony!$D348&lt;9999999),1,0)</f>
        <v>0</v>
      </c>
      <c r="W334">
        <f ca="1">IF(AND(Colony!$D348&gt;plots!W$5,Colony!$D348&lt;9999999),1,0)</f>
        <v>0</v>
      </c>
      <c r="X334">
        <f ca="1">IF(AND(Colony!$D348&gt;plots!X$5,Colony!$D348&lt;9999999),1,0)</f>
        <v>0</v>
      </c>
      <c r="Y334">
        <f ca="1">IF(AND(Colony!$D348&gt;plots!Y$5,Colony!$D348&lt;9999999),1,0)</f>
        <v>0</v>
      </c>
      <c r="Z334">
        <f ca="1">IF(AND(Colony!$D348&gt;plots!Z$5,Colony!$D348&lt;9999999),1,0)</f>
        <v>0</v>
      </c>
      <c r="AA334">
        <f ca="1">IF(AND(Colony!$D348&gt;plots!AA$5,Colony!$D348&lt;9999999),1,0)</f>
        <v>0</v>
      </c>
      <c r="AB334">
        <f ca="1">IF(AND(Colony!$D348&gt;plots!AB$5,Colony!$D348&lt;9999999),1,0)</f>
        <v>0</v>
      </c>
    </row>
    <row r="335" spans="1:28" x14ac:dyDescent="0.25">
      <c r="A335" s="2" t="str">
        <f>Colony!B352</f>
        <v/>
      </c>
      <c r="B335" s="41" t="str">
        <f>IF(ISBLANK(Colony!G352),"",Colony!G352)</f>
        <v/>
      </c>
      <c r="H335">
        <f ca="1">IF(AND(Colony!$D349&gt;plots!H$5,Colony!$D349&lt;9999999),1,0)</f>
        <v>0</v>
      </c>
      <c r="I335">
        <f ca="1">IF(AND(Colony!$D349&gt;plots!I$5,Colony!$D349&lt;9999999),1,0)</f>
        <v>0</v>
      </c>
      <c r="J335">
        <f ca="1">IF(AND(Colony!$D349&gt;plots!J$5,Colony!$D349&lt;9999999),1,0)</f>
        <v>0</v>
      </c>
      <c r="K335">
        <f ca="1">IF(AND(Colony!$D349&gt;plots!K$5,Colony!$D349&lt;9999999),1,0)</f>
        <v>0</v>
      </c>
      <c r="L335">
        <f ca="1">IF(AND(Colony!$D349&gt;plots!L$5,Colony!$D349&lt;9999999),1,0)</f>
        <v>0</v>
      </c>
      <c r="M335">
        <f ca="1">IF(AND(Colony!$D349&gt;plots!M$5,Colony!$D349&lt;9999999),1,0)</f>
        <v>0</v>
      </c>
      <c r="N335">
        <f ca="1">IF(AND(Colony!$D349&gt;plots!N$5,Colony!$D349&lt;9999999),1,0)</f>
        <v>0</v>
      </c>
      <c r="O335">
        <f ca="1">IF(AND(Colony!$D349&gt;plots!O$5,Colony!$D349&lt;9999999),1,0)</f>
        <v>0</v>
      </c>
      <c r="P335">
        <f ca="1">IF(AND(Colony!$D349&gt;plots!P$5,Colony!$D349&lt;9999999),1,0)</f>
        <v>0</v>
      </c>
      <c r="Q335">
        <f ca="1">IF(AND(Colony!$D349&gt;plots!Q$5,Colony!$D349&lt;9999999),1,0)</f>
        <v>0</v>
      </c>
      <c r="R335">
        <f ca="1">IF(AND(Colony!$D349&gt;plots!R$5,Colony!$D349&lt;9999999),1,0)</f>
        <v>0</v>
      </c>
      <c r="S335">
        <f ca="1">IF(AND(Colony!$D349&gt;plots!S$5,Colony!$D349&lt;9999999),1,0)</f>
        <v>0</v>
      </c>
      <c r="T335">
        <f ca="1">IF(AND(Colony!$D349&gt;plots!T$5,Colony!$D349&lt;9999999),1,0)</f>
        <v>0</v>
      </c>
      <c r="U335">
        <f ca="1">IF(AND(Colony!$D349&gt;plots!U$5,Colony!$D349&lt;9999999),1,0)</f>
        <v>0</v>
      </c>
      <c r="V335">
        <f ca="1">IF(AND(Colony!$D349&gt;plots!V$5,Colony!$D349&lt;9999999),1,0)</f>
        <v>0</v>
      </c>
      <c r="W335">
        <f ca="1">IF(AND(Colony!$D349&gt;plots!W$5,Colony!$D349&lt;9999999),1,0)</f>
        <v>0</v>
      </c>
      <c r="X335">
        <f ca="1">IF(AND(Colony!$D349&gt;plots!X$5,Colony!$D349&lt;9999999),1,0)</f>
        <v>0</v>
      </c>
      <c r="Y335">
        <f ca="1">IF(AND(Colony!$D349&gt;plots!Y$5,Colony!$D349&lt;9999999),1,0)</f>
        <v>0</v>
      </c>
      <c r="Z335">
        <f ca="1">IF(AND(Colony!$D349&gt;plots!Z$5,Colony!$D349&lt;9999999),1,0)</f>
        <v>0</v>
      </c>
      <c r="AA335">
        <f ca="1">IF(AND(Colony!$D349&gt;plots!AA$5,Colony!$D349&lt;9999999),1,0)</f>
        <v>0</v>
      </c>
      <c r="AB335">
        <f ca="1">IF(AND(Colony!$D349&gt;plots!AB$5,Colony!$D349&lt;9999999),1,0)</f>
        <v>0</v>
      </c>
    </row>
    <row r="336" spans="1:28" x14ac:dyDescent="0.25">
      <c r="A336" s="2" t="str">
        <f>Colony!B353</f>
        <v/>
      </c>
      <c r="B336" s="41" t="str">
        <f>IF(ISBLANK(Colony!G353),"",Colony!G353)</f>
        <v/>
      </c>
      <c r="H336">
        <f ca="1">IF(AND(Colony!$D350&gt;plots!H$5,Colony!$D350&lt;9999999),1,0)</f>
        <v>0</v>
      </c>
      <c r="I336">
        <f ca="1">IF(AND(Colony!$D350&gt;plots!I$5,Colony!$D350&lt;9999999),1,0)</f>
        <v>0</v>
      </c>
      <c r="J336">
        <f ca="1">IF(AND(Colony!$D350&gt;plots!J$5,Colony!$D350&lt;9999999),1,0)</f>
        <v>0</v>
      </c>
      <c r="K336">
        <f ca="1">IF(AND(Colony!$D350&gt;plots!K$5,Colony!$D350&lt;9999999),1,0)</f>
        <v>0</v>
      </c>
      <c r="L336">
        <f ca="1">IF(AND(Colony!$D350&gt;plots!L$5,Colony!$D350&lt;9999999),1,0)</f>
        <v>0</v>
      </c>
      <c r="M336">
        <f ca="1">IF(AND(Colony!$D350&gt;plots!M$5,Colony!$D350&lt;9999999),1,0)</f>
        <v>0</v>
      </c>
      <c r="N336">
        <f ca="1">IF(AND(Colony!$D350&gt;plots!N$5,Colony!$D350&lt;9999999),1,0)</f>
        <v>0</v>
      </c>
      <c r="O336">
        <f ca="1">IF(AND(Colony!$D350&gt;plots!O$5,Colony!$D350&lt;9999999),1,0)</f>
        <v>0</v>
      </c>
      <c r="P336">
        <f ca="1">IF(AND(Colony!$D350&gt;plots!P$5,Colony!$D350&lt;9999999),1,0)</f>
        <v>0</v>
      </c>
      <c r="Q336">
        <f ca="1">IF(AND(Colony!$D350&gt;plots!Q$5,Colony!$D350&lt;9999999),1,0)</f>
        <v>0</v>
      </c>
      <c r="R336">
        <f ca="1">IF(AND(Colony!$D350&gt;plots!R$5,Colony!$D350&lt;9999999),1,0)</f>
        <v>0</v>
      </c>
      <c r="S336">
        <f ca="1">IF(AND(Colony!$D350&gt;plots!S$5,Colony!$D350&lt;9999999),1,0)</f>
        <v>0</v>
      </c>
      <c r="T336">
        <f ca="1">IF(AND(Colony!$D350&gt;plots!T$5,Colony!$D350&lt;9999999),1,0)</f>
        <v>0</v>
      </c>
      <c r="U336">
        <f ca="1">IF(AND(Colony!$D350&gt;plots!U$5,Colony!$D350&lt;9999999),1,0)</f>
        <v>0</v>
      </c>
      <c r="V336">
        <f ca="1">IF(AND(Colony!$D350&gt;plots!V$5,Colony!$D350&lt;9999999),1,0)</f>
        <v>0</v>
      </c>
      <c r="W336">
        <f ca="1">IF(AND(Colony!$D350&gt;plots!W$5,Colony!$D350&lt;9999999),1,0)</f>
        <v>0</v>
      </c>
      <c r="X336">
        <f ca="1">IF(AND(Colony!$D350&gt;plots!X$5,Colony!$D350&lt;9999999),1,0)</f>
        <v>0</v>
      </c>
      <c r="Y336">
        <f ca="1">IF(AND(Colony!$D350&gt;plots!Y$5,Colony!$D350&lt;9999999),1,0)</f>
        <v>0</v>
      </c>
      <c r="Z336">
        <f ca="1">IF(AND(Colony!$D350&gt;plots!Z$5,Colony!$D350&lt;9999999),1,0)</f>
        <v>0</v>
      </c>
      <c r="AA336">
        <f ca="1">IF(AND(Colony!$D350&gt;plots!AA$5,Colony!$D350&lt;9999999),1,0)</f>
        <v>0</v>
      </c>
      <c r="AB336">
        <f ca="1">IF(AND(Colony!$D350&gt;plots!AB$5,Colony!$D350&lt;9999999),1,0)</f>
        <v>0</v>
      </c>
    </row>
    <row r="337" spans="1:28" x14ac:dyDescent="0.25">
      <c r="A337" s="2" t="str">
        <f>Colony!B354</f>
        <v/>
      </c>
      <c r="B337" s="41" t="str">
        <f>IF(ISBLANK(Colony!G354),"",Colony!G354)</f>
        <v/>
      </c>
      <c r="H337">
        <f ca="1">IF(AND(Colony!$D351&gt;plots!H$5,Colony!$D351&lt;9999999),1,0)</f>
        <v>0</v>
      </c>
      <c r="I337">
        <f ca="1">IF(AND(Colony!$D351&gt;plots!I$5,Colony!$D351&lt;9999999),1,0)</f>
        <v>0</v>
      </c>
      <c r="J337">
        <f ca="1">IF(AND(Colony!$D351&gt;plots!J$5,Colony!$D351&lt;9999999),1,0)</f>
        <v>0</v>
      </c>
      <c r="K337">
        <f ca="1">IF(AND(Colony!$D351&gt;plots!K$5,Colony!$D351&lt;9999999),1,0)</f>
        <v>0</v>
      </c>
      <c r="L337">
        <f ca="1">IF(AND(Colony!$D351&gt;plots!L$5,Colony!$D351&lt;9999999),1,0)</f>
        <v>0</v>
      </c>
      <c r="M337">
        <f ca="1">IF(AND(Colony!$D351&gt;plots!M$5,Colony!$D351&lt;9999999),1,0)</f>
        <v>0</v>
      </c>
      <c r="N337">
        <f ca="1">IF(AND(Colony!$D351&gt;plots!N$5,Colony!$D351&lt;9999999),1,0)</f>
        <v>0</v>
      </c>
      <c r="O337">
        <f ca="1">IF(AND(Colony!$D351&gt;plots!O$5,Colony!$D351&lt;9999999),1,0)</f>
        <v>0</v>
      </c>
      <c r="P337">
        <f ca="1">IF(AND(Colony!$D351&gt;plots!P$5,Colony!$D351&lt;9999999),1,0)</f>
        <v>0</v>
      </c>
      <c r="Q337">
        <f ca="1">IF(AND(Colony!$D351&gt;plots!Q$5,Colony!$D351&lt;9999999),1,0)</f>
        <v>0</v>
      </c>
      <c r="R337">
        <f ca="1">IF(AND(Colony!$D351&gt;plots!R$5,Colony!$D351&lt;9999999),1,0)</f>
        <v>0</v>
      </c>
      <c r="S337">
        <f ca="1">IF(AND(Colony!$D351&gt;plots!S$5,Colony!$D351&lt;9999999),1,0)</f>
        <v>0</v>
      </c>
      <c r="T337">
        <f ca="1">IF(AND(Colony!$D351&gt;plots!T$5,Colony!$D351&lt;9999999),1,0)</f>
        <v>0</v>
      </c>
      <c r="U337">
        <f ca="1">IF(AND(Colony!$D351&gt;plots!U$5,Colony!$D351&lt;9999999),1,0)</f>
        <v>0</v>
      </c>
      <c r="V337">
        <f ca="1">IF(AND(Colony!$D351&gt;plots!V$5,Colony!$D351&lt;9999999),1,0)</f>
        <v>0</v>
      </c>
      <c r="W337">
        <f ca="1">IF(AND(Colony!$D351&gt;plots!W$5,Colony!$D351&lt;9999999),1,0)</f>
        <v>0</v>
      </c>
      <c r="X337">
        <f ca="1">IF(AND(Colony!$D351&gt;plots!X$5,Colony!$D351&lt;9999999),1,0)</f>
        <v>0</v>
      </c>
      <c r="Y337">
        <f ca="1">IF(AND(Colony!$D351&gt;plots!Y$5,Colony!$D351&lt;9999999),1,0)</f>
        <v>0</v>
      </c>
      <c r="Z337">
        <f ca="1">IF(AND(Colony!$D351&gt;plots!Z$5,Colony!$D351&lt;9999999),1,0)</f>
        <v>0</v>
      </c>
      <c r="AA337">
        <f ca="1">IF(AND(Colony!$D351&gt;plots!AA$5,Colony!$D351&lt;9999999),1,0)</f>
        <v>0</v>
      </c>
      <c r="AB337">
        <f ca="1">IF(AND(Colony!$D351&gt;plots!AB$5,Colony!$D351&lt;9999999),1,0)</f>
        <v>0</v>
      </c>
    </row>
    <row r="338" spans="1:28" x14ac:dyDescent="0.25">
      <c r="A338" s="2" t="str">
        <f>Colony!B355</f>
        <v/>
      </c>
      <c r="B338" s="41" t="str">
        <f>IF(ISBLANK(Colony!G355),"",Colony!G355)</f>
        <v/>
      </c>
      <c r="H338">
        <f ca="1">IF(AND(Colony!$D352&gt;plots!H$5,Colony!$D352&lt;9999999),1,0)</f>
        <v>0</v>
      </c>
      <c r="I338">
        <f ca="1">IF(AND(Colony!$D352&gt;plots!I$5,Colony!$D352&lt;9999999),1,0)</f>
        <v>0</v>
      </c>
      <c r="J338">
        <f ca="1">IF(AND(Colony!$D352&gt;plots!J$5,Colony!$D352&lt;9999999),1,0)</f>
        <v>0</v>
      </c>
      <c r="K338">
        <f ca="1">IF(AND(Colony!$D352&gt;plots!K$5,Colony!$D352&lt;9999999),1,0)</f>
        <v>0</v>
      </c>
      <c r="L338">
        <f ca="1">IF(AND(Colony!$D352&gt;plots!L$5,Colony!$D352&lt;9999999),1,0)</f>
        <v>0</v>
      </c>
      <c r="M338">
        <f ca="1">IF(AND(Colony!$D352&gt;plots!M$5,Colony!$D352&lt;9999999),1,0)</f>
        <v>0</v>
      </c>
      <c r="N338">
        <f ca="1">IF(AND(Colony!$D352&gt;plots!N$5,Colony!$D352&lt;9999999),1,0)</f>
        <v>0</v>
      </c>
      <c r="O338">
        <f ca="1">IF(AND(Colony!$D352&gt;plots!O$5,Colony!$D352&lt;9999999),1,0)</f>
        <v>0</v>
      </c>
      <c r="P338">
        <f ca="1">IF(AND(Colony!$D352&gt;plots!P$5,Colony!$D352&lt;9999999),1,0)</f>
        <v>0</v>
      </c>
      <c r="Q338">
        <f ca="1">IF(AND(Colony!$D352&gt;plots!Q$5,Colony!$D352&lt;9999999),1,0)</f>
        <v>0</v>
      </c>
      <c r="R338">
        <f ca="1">IF(AND(Colony!$D352&gt;plots!R$5,Colony!$D352&lt;9999999),1,0)</f>
        <v>0</v>
      </c>
      <c r="S338">
        <f ca="1">IF(AND(Colony!$D352&gt;plots!S$5,Colony!$D352&lt;9999999),1,0)</f>
        <v>0</v>
      </c>
      <c r="T338">
        <f ca="1">IF(AND(Colony!$D352&gt;plots!T$5,Colony!$D352&lt;9999999),1,0)</f>
        <v>0</v>
      </c>
      <c r="U338">
        <f ca="1">IF(AND(Colony!$D352&gt;plots!U$5,Colony!$D352&lt;9999999),1,0)</f>
        <v>0</v>
      </c>
      <c r="V338">
        <f ca="1">IF(AND(Colony!$D352&gt;plots!V$5,Colony!$D352&lt;9999999),1,0)</f>
        <v>0</v>
      </c>
      <c r="W338">
        <f ca="1">IF(AND(Colony!$D352&gt;plots!W$5,Colony!$D352&lt;9999999),1,0)</f>
        <v>0</v>
      </c>
      <c r="X338">
        <f ca="1">IF(AND(Colony!$D352&gt;plots!X$5,Colony!$D352&lt;9999999),1,0)</f>
        <v>0</v>
      </c>
      <c r="Y338">
        <f ca="1">IF(AND(Colony!$D352&gt;plots!Y$5,Colony!$D352&lt;9999999),1,0)</f>
        <v>0</v>
      </c>
      <c r="Z338">
        <f ca="1">IF(AND(Colony!$D352&gt;plots!Z$5,Colony!$D352&lt;9999999),1,0)</f>
        <v>0</v>
      </c>
      <c r="AA338">
        <f ca="1">IF(AND(Colony!$D352&gt;plots!AA$5,Colony!$D352&lt;9999999),1,0)</f>
        <v>0</v>
      </c>
      <c r="AB338">
        <f ca="1">IF(AND(Colony!$D352&gt;plots!AB$5,Colony!$D352&lt;9999999),1,0)</f>
        <v>0</v>
      </c>
    </row>
    <row r="339" spans="1:28" x14ac:dyDescent="0.25">
      <c r="A339" s="2" t="str">
        <f>Colony!B356</f>
        <v/>
      </c>
      <c r="B339" s="41" t="str">
        <f>IF(ISBLANK(Colony!G356),"",Colony!G356)</f>
        <v/>
      </c>
      <c r="H339">
        <f ca="1">IF(AND(Colony!$D353&gt;plots!H$5,Colony!$D353&lt;9999999),1,0)</f>
        <v>0</v>
      </c>
      <c r="I339">
        <f ca="1">IF(AND(Colony!$D353&gt;plots!I$5,Colony!$D353&lt;9999999),1,0)</f>
        <v>0</v>
      </c>
      <c r="J339">
        <f ca="1">IF(AND(Colony!$D353&gt;plots!J$5,Colony!$D353&lt;9999999),1,0)</f>
        <v>0</v>
      </c>
      <c r="K339">
        <f ca="1">IF(AND(Colony!$D353&gt;plots!K$5,Colony!$D353&lt;9999999),1,0)</f>
        <v>0</v>
      </c>
      <c r="L339">
        <f ca="1">IF(AND(Colony!$D353&gt;plots!L$5,Colony!$D353&lt;9999999),1,0)</f>
        <v>0</v>
      </c>
      <c r="M339">
        <f ca="1">IF(AND(Colony!$D353&gt;plots!M$5,Colony!$D353&lt;9999999),1,0)</f>
        <v>0</v>
      </c>
      <c r="N339">
        <f ca="1">IF(AND(Colony!$D353&gt;plots!N$5,Colony!$D353&lt;9999999),1,0)</f>
        <v>0</v>
      </c>
      <c r="O339">
        <f ca="1">IF(AND(Colony!$D353&gt;plots!O$5,Colony!$D353&lt;9999999),1,0)</f>
        <v>0</v>
      </c>
      <c r="P339">
        <f ca="1">IF(AND(Colony!$D353&gt;plots!P$5,Colony!$D353&lt;9999999),1,0)</f>
        <v>0</v>
      </c>
      <c r="Q339">
        <f ca="1">IF(AND(Colony!$D353&gt;plots!Q$5,Colony!$D353&lt;9999999),1,0)</f>
        <v>0</v>
      </c>
      <c r="R339">
        <f ca="1">IF(AND(Colony!$D353&gt;plots!R$5,Colony!$D353&lt;9999999),1,0)</f>
        <v>0</v>
      </c>
      <c r="S339">
        <f ca="1">IF(AND(Colony!$D353&gt;plots!S$5,Colony!$D353&lt;9999999),1,0)</f>
        <v>0</v>
      </c>
      <c r="T339">
        <f ca="1">IF(AND(Colony!$D353&gt;plots!T$5,Colony!$D353&lt;9999999),1,0)</f>
        <v>0</v>
      </c>
      <c r="U339">
        <f ca="1">IF(AND(Colony!$D353&gt;plots!U$5,Colony!$D353&lt;9999999),1,0)</f>
        <v>0</v>
      </c>
      <c r="V339">
        <f ca="1">IF(AND(Colony!$D353&gt;plots!V$5,Colony!$D353&lt;9999999),1,0)</f>
        <v>0</v>
      </c>
      <c r="W339">
        <f ca="1">IF(AND(Colony!$D353&gt;plots!W$5,Colony!$D353&lt;9999999),1,0)</f>
        <v>0</v>
      </c>
      <c r="X339">
        <f ca="1">IF(AND(Colony!$D353&gt;plots!X$5,Colony!$D353&lt;9999999),1,0)</f>
        <v>0</v>
      </c>
      <c r="Y339">
        <f ca="1">IF(AND(Colony!$D353&gt;plots!Y$5,Colony!$D353&lt;9999999),1,0)</f>
        <v>0</v>
      </c>
      <c r="Z339">
        <f ca="1">IF(AND(Colony!$D353&gt;plots!Z$5,Colony!$D353&lt;9999999),1,0)</f>
        <v>0</v>
      </c>
      <c r="AA339">
        <f ca="1">IF(AND(Colony!$D353&gt;plots!AA$5,Colony!$D353&lt;9999999),1,0)</f>
        <v>0</v>
      </c>
      <c r="AB339">
        <f ca="1">IF(AND(Colony!$D353&gt;plots!AB$5,Colony!$D353&lt;9999999),1,0)</f>
        <v>0</v>
      </c>
    </row>
    <row r="340" spans="1:28" x14ac:dyDescent="0.25">
      <c r="A340" s="2" t="str">
        <f>Colony!B357</f>
        <v/>
      </c>
      <c r="B340" s="41" t="str">
        <f>IF(ISBLANK(Colony!G357),"",Colony!G357)</f>
        <v/>
      </c>
      <c r="H340">
        <f ca="1">IF(AND(Colony!$D354&gt;plots!H$5,Colony!$D354&lt;9999999),1,0)</f>
        <v>0</v>
      </c>
      <c r="I340">
        <f ca="1">IF(AND(Colony!$D354&gt;plots!I$5,Colony!$D354&lt;9999999),1,0)</f>
        <v>0</v>
      </c>
      <c r="J340">
        <f ca="1">IF(AND(Colony!$D354&gt;plots!J$5,Colony!$D354&lt;9999999),1,0)</f>
        <v>0</v>
      </c>
      <c r="K340">
        <f ca="1">IF(AND(Colony!$D354&gt;plots!K$5,Colony!$D354&lt;9999999),1,0)</f>
        <v>0</v>
      </c>
      <c r="L340">
        <f ca="1">IF(AND(Colony!$D354&gt;plots!L$5,Colony!$D354&lt;9999999),1,0)</f>
        <v>0</v>
      </c>
      <c r="M340">
        <f ca="1">IF(AND(Colony!$D354&gt;plots!M$5,Colony!$D354&lt;9999999),1,0)</f>
        <v>0</v>
      </c>
      <c r="N340">
        <f ca="1">IF(AND(Colony!$D354&gt;plots!N$5,Colony!$D354&lt;9999999),1,0)</f>
        <v>0</v>
      </c>
      <c r="O340">
        <f ca="1">IF(AND(Colony!$D354&gt;plots!O$5,Colony!$D354&lt;9999999),1,0)</f>
        <v>0</v>
      </c>
      <c r="P340">
        <f ca="1">IF(AND(Colony!$D354&gt;plots!P$5,Colony!$D354&lt;9999999),1,0)</f>
        <v>0</v>
      </c>
      <c r="Q340">
        <f ca="1">IF(AND(Colony!$D354&gt;plots!Q$5,Colony!$D354&lt;9999999),1,0)</f>
        <v>0</v>
      </c>
      <c r="R340">
        <f ca="1">IF(AND(Colony!$D354&gt;plots!R$5,Colony!$D354&lt;9999999),1,0)</f>
        <v>0</v>
      </c>
      <c r="S340">
        <f ca="1">IF(AND(Colony!$D354&gt;plots!S$5,Colony!$D354&lt;9999999),1,0)</f>
        <v>0</v>
      </c>
      <c r="T340">
        <f ca="1">IF(AND(Colony!$D354&gt;plots!T$5,Colony!$D354&lt;9999999),1,0)</f>
        <v>0</v>
      </c>
      <c r="U340">
        <f ca="1">IF(AND(Colony!$D354&gt;plots!U$5,Colony!$D354&lt;9999999),1,0)</f>
        <v>0</v>
      </c>
      <c r="V340">
        <f ca="1">IF(AND(Colony!$D354&gt;plots!V$5,Colony!$D354&lt;9999999),1,0)</f>
        <v>0</v>
      </c>
      <c r="W340">
        <f ca="1">IF(AND(Colony!$D354&gt;plots!W$5,Colony!$D354&lt;9999999),1,0)</f>
        <v>0</v>
      </c>
      <c r="X340">
        <f ca="1">IF(AND(Colony!$D354&gt;plots!X$5,Colony!$D354&lt;9999999),1,0)</f>
        <v>0</v>
      </c>
      <c r="Y340">
        <f ca="1">IF(AND(Colony!$D354&gt;plots!Y$5,Colony!$D354&lt;9999999),1,0)</f>
        <v>0</v>
      </c>
      <c r="Z340">
        <f ca="1">IF(AND(Colony!$D354&gt;plots!Z$5,Colony!$D354&lt;9999999),1,0)</f>
        <v>0</v>
      </c>
      <c r="AA340">
        <f ca="1">IF(AND(Colony!$D354&gt;plots!AA$5,Colony!$D354&lt;9999999),1,0)</f>
        <v>0</v>
      </c>
      <c r="AB340">
        <f ca="1">IF(AND(Colony!$D354&gt;plots!AB$5,Colony!$D354&lt;9999999),1,0)</f>
        <v>0</v>
      </c>
    </row>
    <row r="341" spans="1:28" x14ac:dyDescent="0.25">
      <c r="A341" s="2" t="str">
        <f>Colony!B358</f>
        <v/>
      </c>
      <c r="B341" s="41" t="str">
        <f>IF(ISBLANK(Colony!G358),"",Colony!G358)</f>
        <v/>
      </c>
      <c r="H341">
        <f ca="1">IF(AND(Colony!$D355&gt;plots!H$5,Colony!$D355&lt;9999999),1,0)</f>
        <v>0</v>
      </c>
      <c r="I341">
        <f ca="1">IF(AND(Colony!$D355&gt;plots!I$5,Colony!$D355&lt;9999999),1,0)</f>
        <v>0</v>
      </c>
      <c r="J341">
        <f ca="1">IF(AND(Colony!$D355&gt;plots!J$5,Colony!$D355&lt;9999999),1,0)</f>
        <v>0</v>
      </c>
      <c r="K341">
        <f ca="1">IF(AND(Colony!$D355&gt;plots!K$5,Colony!$D355&lt;9999999),1,0)</f>
        <v>0</v>
      </c>
      <c r="L341">
        <f ca="1">IF(AND(Colony!$D355&gt;plots!L$5,Colony!$D355&lt;9999999),1,0)</f>
        <v>0</v>
      </c>
      <c r="M341">
        <f ca="1">IF(AND(Colony!$D355&gt;plots!M$5,Colony!$D355&lt;9999999),1,0)</f>
        <v>0</v>
      </c>
      <c r="N341">
        <f ca="1">IF(AND(Colony!$D355&gt;plots!N$5,Colony!$D355&lt;9999999),1,0)</f>
        <v>0</v>
      </c>
      <c r="O341">
        <f ca="1">IF(AND(Colony!$D355&gt;plots!O$5,Colony!$D355&lt;9999999),1,0)</f>
        <v>0</v>
      </c>
      <c r="P341">
        <f ca="1">IF(AND(Colony!$D355&gt;plots!P$5,Colony!$D355&lt;9999999),1,0)</f>
        <v>0</v>
      </c>
      <c r="Q341">
        <f ca="1">IF(AND(Colony!$D355&gt;plots!Q$5,Colony!$D355&lt;9999999),1,0)</f>
        <v>0</v>
      </c>
      <c r="R341">
        <f ca="1">IF(AND(Colony!$D355&gt;plots!R$5,Colony!$D355&lt;9999999),1,0)</f>
        <v>0</v>
      </c>
      <c r="S341">
        <f ca="1">IF(AND(Colony!$D355&gt;plots!S$5,Colony!$D355&lt;9999999),1,0)</f>
        <v>0</v>
      </c>
      <c r="T341">
        <f ca="1">IF(AND(Colony!$D355&gt;plots!T$5,Colony!$D355&lt;9999999),1,0)</f>
        <v>0</v>
      </c>
      <c r="U341">
        <f ca="1">IF(AND(Colony!$D355&gt;plots!U$5,Colony!$D355&lt;9999999),1,0)</f>
        <v>0</v>
      </c>
      <c r="V341">
        <f ca="1">IF(AND(Colony!$D355&gt;plots!V$5,Colony!$D355&lt;9999999),1,0)</f>
        <v>0</v>
      </c>
      <c r="W341">
        <f ca="1">IF(AND(Colony!$D355&gt;plots!W$5,Colony!$D355&lt;9999999),1,0)</f>
        <v>0</v>
      </c>
      <c r="X341">
        <f ca="1">IF(AND(Colony!$D355&gt;plots!X$5,Colony!$D355&lt;9999999),1,0)</f>
        <v>0</v>
      </c>
      <c r="Y341">
        <f ca="1">IF(AND(Colony!$D355&gt;plots!Y$5,Colony!$D355&lt;9999999),1,0)</f>
        <v>0</v>
      </c>
      <c r="Z341">
        <f ca="1">IF(AND(Colony!$D355&gt;plots!Z$5,Colony!$D355&lt;9999999),1,0)</f>
        <v>0</v>
      </c>
      <c r="AA341">
        <f ca="1">IF(AND(Colony!$D355&gt;plots!AA$5,Colony!$D355&lt;9999999),1,0)</f>
        <v>0</v>
      </c>
      <c r="AB341">
        <f ca="1">IF(AND(Colony!$D355&gt;plots!AB$5,Colony!$D355&lt;9999999),1,0)</f>
        <v>0</v>
      </c>
    </row>
    <row r="342" spans="1:28" x14ac:dyDescent="0.25">
      <c r="A342" s="2" t="str">
        <f>Colony!B359</f>
        <v/>
      </c>
      <c r="B342" s="41" t="str">
        <f>IF(ISBLANK(Colony!G359),"",Colony!G359)</f>
        <v/>
      </c>
      <c r="H342">
        <f ca="1">IF(AND(Colony!$D356&gt;plots!H$5,Colony!$D356&lt;9999999),1,0)</f>
        <v>0</v>
      </c>
      <c r="I342">
        <f ca="1">IF(AND(Colony!$D356&gt;plots!I$5,Colony!$D356&lt;9999999),1,0)</f>
        <v>0</v>
      </c>
      <c r="J342">
        <f ca="1">IF(AND(Colony!$D356&gt;plots!J$5,Colony!$D356&lt;9999999),1,0)</f>
        <v>0</v>
      </c>
      <c r="K342">
        <f ca="1">IF(AND(Colony!$D356&gt;plots!K$5,Colony!$D356&lt;9999999),1,0)</f>
        <v>0</v>
      </c>
      <c r="L342">
        <f ca="1">IF(AND(Colony!$D356&gt;plots!L$5,Colony!$D356&lt;9999999),1,0)</f>
        <v>0</v>
      </c>
      <c r="M342">
        <f ca="1">IF(AND(Colony!$D356&gt;plots!M$5,Colony!$D356&lt;9999999),1,0)</f>
        <v>0</v>
      </c>
      <c r="N342">
        <f ca="1">IF(AND(Colony!$D356&gt;plots!N$5,Colony!$D356&lt;9999999),1,0)</f>
        <v>0</v>
      </c>
      <c r="O342">
        <f ca="1">IF(AND(Colony!$D356&gt;plots!O$5,Colony!$D356&lt;9999999),1,0)</f>
        <v>0</v>
      </c>
      <c r="P342">
        <f ca="1">IF(AND(Colony!$D356&gt;plots!P$5,Colony!$D356&lt;9999999),1,0)</f>
        <v>0</v>
      </c>
      <c r="Q342">
        <f ca="1">IF(AND(Colony!$D356&gt;plots!Q$5,Colony!$D356&lt;9999999),1,0)</f>
        <v>0</v>
      </c>
      <c r="R342">
        <f ca="1">IF(AND(Colony!$D356&gt;plots!R$5,Colony!$D356&lt;9999999),1,0)</f>
        <v>0</v>
      </c>
      <c r="S342">
        <f ca="1">IF(AND(Colony!$D356&gt;plots!S$5,Colony!$D356&lt;9999999),1,0)</f>
        <v>0</v>
      </c>
      <c r="T342">
        <f ca="1">IF(AND(Colony!$D356&gt;plots!T$5,Colony!$D356&lt;9999999),1,0)</f>
        <v>0</v>
      </c>
      <c r="U342">
        <f ca="1">IF(AND(Colony!$D356&gt;plots!U$5,Colony!$D356&lt;9999999),1,0)</f>
        <v>0</v>
      </c>
      <c r="V342">
        <f ca="1">IF(AND(Colony!$D356&gt;plots!V$5,Colony!$D356&lt;9999999),1,0)</f>
        <v>0</v>
      </c>
      <c r="W342">
        <f ca="1">IF(AND(Colony!$D356&gt;plots!W$5,Colony!$D356&lt;9999999),1,0)</f>
        <v>0</v>
      </c>
      <c r="X342">
        <f ca="1">IF(AND(Colony!$D356&gt;plots!X$5,Colony!$D356&lt;9999999),1,0)</f>
        <v>0</v>
      </c>
      <c r="Y342">
        <f ca="1">IF(AND(Colony!$D356&gt;plots!Y$5,Colony!$D356&lt;9999999),1,0)</f>
        <v>0</v>
      </c>
      <c r="Z342">
        <f ca="1">IF(AND(Colony!$D356&gt;plots!Z$5,Colony!$D356&lt;9999999),1,0)</f>
        <v>0</v>
      </c>
      <c r="AA342">
        <f ca="1">IF(AND(Colony!$D356&gt;plots!AA$5,Colony!$D356&lt;9999999),1,0)</f>
        <v>0</v>
      </c>
      <c r="AB342">
        <f ca="1">IF(AND(Colony!$D356&gt;plots!AB$5,Colony!$D356&lt;9999999),1,0)</f>
        <v>0</v>
      </c>
    </row>
    <row r="343" spans="1:28" x14ac:dyDescent="0.25">
      <c r="A343" s="2" t="str">
        <f>Colony!B360</f>
        <v/>
      </c>
      <c r="B343" s="41" t="str">
        <f>IF(ISBLANK(Colony!G360),"",Colony!G360)</f>
        <v/>
      </c>
      <c r="H343">
        <f ca="1">IF(AND(Colony!$D357&gt;plots!H$5,Colony!$D357&lt;9999999),1,0)</f>
        <v>0</v>
      </c>
      <c r="I343">
        <f ca="1">IF(AND(Colony!$D357&gt;plots!I$5,Colony!$D357&lt;9999999),1,0)</f>
        <v>0</v>
      </c>
      <c r="J343">
        <f ca="1">IF(AND(Colony!$D357&gt;plots!J$5,Colony!$D357&lt;9999999),1,0)</f>
        <v>0</v>
      </c>
      <c r="K343">
        <f ca="1">IF(AND(Colony!$D357&gt;plots!K$5,Colony!$D357&lt;9999999),1,0)</f>
        <v>0</v>
      </c>
      <c r="L343">
        <f ca="1">IF(AND(Colony!$D357&gt;plots!L$5,Colony!$D357&lt;9999999),1,0)</f>
        <v>0</v>
      </c>
      <c r="M343">
        <f ca="1">IF(AND(Colony!$D357&gt;plots!M$5,Colony!$D357&lt;9999999),1,0)</f>
        <v>0</v>
      </c>
      <c r="N343">
        <f ca="1">IF(AND(Colony!$D357&gt;plots!N$5,Colony!$D357&lt;9999999),1,0)</f>
        <v>0</v>
      </c>
      <c r="O343">
        <f ca="1">IF(AND(Colony!$D357&gt;plots!O$5,Colony!$D357&lt;9999999),1,0)</f>
        <v>0</v>
      </c>
      <c r="P343">
        <f ca="1">IF(AND(Colony!$D357&gt;plots!P$5,Colony!$D357&lt;9999999),1,0)</f>
        <v>0</v>
      </c>
      <c r="Q343">
        <f ca="1">IF(AND(Colony!$D357&gt;plots!Q$5,Colony!$D357&lt;9999999),1,0)</f>
        <v>0</v>
      </c>
      <c r="R343">
        <f ca="1">IF(AND(Colony!$D357&gt;plots!R$5,Colony!$D357&lt;9999999),1,0)</f>
        <v>0</v>
      </c>
      <c r="S343">
        <f ca="1">IF(AND(Colony!$D357&gt;plots!S$5,Colony!$D357&lt;9999999),1,0)</f>
        <v>0</v>
      </c>
      <c r="T343">
        <f ca="1">IF(AND(Colony!$D357&gt;plots!T$5,Colony!$D357&lt;9999999),1,0)</f>
        <v>0</v>
      </c>
      <c r="U343">
        <f ca="1">IF(AND(Colony!$D357&gt;plots!U$5,Colony!$D357&lt;9999999),1,0)</f>
        <v>0</v>
      </c>
      <c r="V343">
        <f ca="1">IF(AND(Colony!$D357&gt;plots!V$5,Colony!$D357&lt;9999999),1,0)</f>
        <v>0</v>
      </c>
      <c r="W343">
        <f ca="1">IF(AND(Colony!$D357&gt;plots!W$5,Colony!$D357&lt;9999999),1,0)</f>
        <v>0</v>
      </c>
      <c r="X343">
        <f ca="1">IF(AND(Colony!$D357&gt;plots!X$5,Colony!$D357&lt;9999999),1,0)</f>
        <v>0</v>
      </c>
      <c r="Y343">
        <f ca="1">IF(AND(Colony!$D357&gt;plots!Y$5,Colony!$D357&lt;9999999),1,0)</f>
        <v>0</v>
      </c>
      <c r="Z343">
        <f ca="1">IF(AND(Colony!$D357&gt;plots!Z$5,Colony!$D357&lt;9999999),1,0)</f>
        <v>0</v>
      </c>
      <c r="AA343">
        <f ca="1">IF(AND(Colony!$D357&gt;plots!AA$5,Colony!$D357&lt;9999999),1,0)</f>
        <v>0</v>
      </c>
      <c r="AB343">
        <f ca="1">IF(AND(Colony!$D357&gt;plots!AB$5,Colony!$D357&lt;9999999),1,0)</f>
        <v>0</v>
      </c>
    </row>
    <row r="344" spans="1:28" x14ac:dyDescent="0.25">
      <c r="A344" s="2" t="str">
        <f>Colony!B361</f>
        <v/>
      </c>
      <c r="B344" s="41" t="str">
        <f>IF(ISBLANK(Colony!G361),"",Colony!G361)</f>
        <v/>
      </c>
      <c r="H344">
        <f ca="1">IF(AND(Colony!$D358&gt;plots!H$5,Colony!$D358&lt;9999999),1,0)</f>
        <v>0</v>
      </c>
      <c r="I344">
        <f ca="1">IF(AND(Colony!$D358&gt;plots!I$5,Colony!$D358&lt;9999999),1,0)</f>
        <v>0</v>
      </c>
      <c r="J344">
        <f ca="1">IF(AND(Colony!$D358&gt;plots!J$5,Colony!$D358&lt;9999999),1,0)</f>
        <v>0</v>
      </c>
      <c r="K344">
        <f ca="1">IF(AND(Colony!$D358&gt;plots!K$5,Colony!$D358&lt;9999999),1,0)</f>
        <v>0</v>
      </c>
      <c r="L344">
        <f ca="1">IF(AND(Colony!$D358&gt;plots!L$5,Colony!$D358&lt;9999999),1,0)</f>
        <v>0</v>
      </c>
      <c r="M344">
        <f ca="1">IF(AND(Colony!$D358&gt;plots!M$5,Colony!$D358&lt;9999999),1,0)</f>
        <v>0</v>
      </c>
      <c r="N344">
        <f ca="1">IF(AND(Colony!$D358&gt;plots!N$5,Colony!$D358&lt;9999999),1,0)</f>
        <v>0</v>
      </c>
      <c r="O344">
        <f ca="1">IF(AND(Colony!$D358&gt;plots!O$5,Colony!$D358&lt;9999999),1,0)</f>
        <v>0</v>
      </c>
      <c r="P344">
        <f ca="1">IF(AND(Colony!$D358&gt;plots!P$5,Colony!$D358&lt;9999999),1,0)</f>
        <v>0</v>
      </c>
      <c r="Q344">
        <f ca="1">IF(AND(Colony!$D358&gt;plots!Q$5,Colony!$D358&lt;9999999),1,0)</f>
        <v>0</v>
      </c>
      <c r="R344">
        <f ca="1">IF(AND(Colony!$D358&gt;plots!R$5,Colony!$D358&lt;9999999),1,0)</f>
        <v>0</v>
      </c>
      <c r="S344">
        <f ca="1">IF(AND(Colony!$D358&gt;plots!S$5,Colony!$D358&lt;9999999),1,0)</f>
        <v>0</v>
      </c>
      <c r="T344">
        <f ca="1">IF(AND(Colony!$D358&gt;plots!T$5,Colony!$D358&lt;9999999),1,0)</f>
        <v>0</v>
      </c>
      <c r="U344">
        <f ca="1">IF(AND(Colony!$D358&gt;plots!U$5,Colony!$D358&lt;9999999),1,0)</f>
        <v>0</v>
      </c>
      <c r="V344">
        <f ca="1">IF(AND(Colony!$D358&gt;plots!V$5,Colony!$D358&lt;9999999),1,0)</f>
        <v>0</v>
      </c>
      <c r="W344">
        <f ca="1">IF(AND(Colony!$D358&gt;plots!W$5,Colony!$D358&lt;9999999),1,0)</f>
        <v>0</v>
      </c>
      <c r="X344">
        <f ca="1">IF(AND(Colony!$D358&gt;plots!X$5,Colony!$D358&lt;9999999),1,0)</f>
        <v>0</v>
      </c>
      <c r="Y344">
        <f ca="1">IF(AND(Colony!$D358&gt;plots!Y$5,Colony!$D358&lt;9999999),1,0)</f>
        <v>0</v>
      </c>
      <c r="Z344">
        <f ca="1">IF(AND(Colony!$D358&gt;plots!Z$5,Colony!$D358&lt;9999999),1,0)</f>
        <v>0</v>
      </c>
      <c r="AA344">
        <f ca="1">IF(AND(Colony!$D358&gt;plots!AA$5,Colony!$D358&lt;9999999),1,0)</f>
        <v>0</v>
      </c>
      <c r="AB344">
        <f ca="1">IF(AND(Colony!$D358&gt;plots!AB$5,Colony!$D358&lt;9999999),1,0)</f>
        <v>0</v>
      </c>
    </row>
    <row r="345" spans="1:28" x14ac:dyDescent="0.25">
      <c r="A345" s="2" t="str">
        <f>Colony!B362</f>
        <v/>
      </c>
      <c r="B345" s="41" t="str">
        <f>IF(ISBLANK(Colony!G362),"",Colony!G362)</f>
        <v/>
      </c>
      <c r="H345">
        <f ca="1">IF(AND(Colony!$D359&gt;plots!H$5,Colony!$D359&lt;9999999),1,0)</f>
        <v>0</v>
      </c>
      <c r="I345">
        <f ca="1">IF(AND(Colony!$D359&gt;plots!I$5,Colony!$D359&lt;9999999),1,0)</f>
        <v>0</v>
      </c>
      <c r="J345">
        <f ca="1">IF(AND(Colony!$D359&gt;plots!J$5,Colony!$D359&lt;9999999),1,0)</f>
        <v>0</v>
      </c>
      <c r="K345">
        <f ca="1">IF(AND(Colony!$D359&gt;plots!K$5,Colony!$D359&lt;9999999),1,0)</f>
        <v>0</v>
      </c>
      <c r="L345">
        <f ca="1">IF(AND(Colony!$D359&gt;plots!L$5,Colony!$D359&lt;9999999),1,0)</f>
        <v>0</v>
      </c>
      <c r="M345">
        <f ca="1">IF(AND(Colony!$D359&gt;plots!M$5,Colony!$D359&lt;9999999),1,0)</f>
        <v>0</v>
      </c>
      <c r="N345">
        <f ca="1">IF(AND(Colony!$D359&gt;plots!N$5,Colony!$D359&lt;9999999),1,0)</f>
        <v>0</v>
      </c>
      <c r="O345">
        <f ca="1">IF(AND(Colony!$D359&gt;plots!O$5,Colony!$D359&lt;9999999),1,0)</f>
        <v>0</v>
      </c>
      <c r="P345">
        <f ca="1">IF(AND(Colony!$D359&gt;plots!P$5,Colony!$D359&lt;9999999),1,0)</f>
        <v>0</v>
      </c>
      <c r="Q345">
        <f ca="1">IF(AND(Colony!$D359&gt;plots!Q$5,Colony!$D359&lt;9999999),1,0)</f>
        <v>0</v>
      </c>
      <c r="R345">
        <f ca="1">IF(AND(Colony!$D359&gt;plots!R$5,Colony!$D359&lt;9999999),1,0)</f>
        <v>0</v>
      </c>
      <c r="S345">
        <f ca="1">IF(AND(Colony!$D359&gt;plots!S$5,Colony!$D359&lt;9999999),1,0)</f>
        <v>0</v>
      </c>
      <c r="T345">
        <f ca="1">IF(AND(Colony!$D359&gt;plots!T$5,Colony!$D359&lt;9999999),1,0)</f>
        <v>0</v>
      </c>
      <c r="U345">
        <f ca="1">IF(AND(Colony!$D359&gt;plots!U$5,Colony!$D359&lt;9999999),1,0)</f>
        <v>0</v>
      </c>
      <c r="V345">
        <f ca="1">IF(AND(Colony!$D359&gt;plots!V$5,Colony!$D359&lt;9999999),1,0)</f>
        <v>0</v>
      </c>
      <c r="W345">
        <f ca="1">IF(AND(Colony!$D359&gt;plots!W$5,Colony!$D359&lt;9999999),1,0)</f>
        <v>0</v>
      </c>
      <c r="X345">
        <f ca="1">IF(AND(Colony!$D359&gt;plots!X$5,Colony!$D359&lt;9999999),1,0)</f>
        <v>0</v>
      </c>
      <c r="Y345">
        <f ca="1">IF(AND(Colony!$D359&gt;plots!Y$5,Colony!$D359&lt;9999999),1,0)</f>
        <v>0</v>
      </c>
      <c r="Z345">
        <f ca="1">IF(AND(Colony!$D359&gt;plots!Z$5,Colony!$D359&lt;9999999),1,0)</f>
        <v>0</v>
      </c>
      <c r="AA345">
        <f ca="1">IF(AND(Colony!$D359&gt;plots!AA$5,Colony!$D359&lt;9999999),1,0)</f>
        <v>0</v>
      </c>
      <c r="AB345">
        <f ca="1">IF(AND(Colony!$D359&gt;plots!AB$5,Colony!$D359&lt;9999999),1,0)</f>
        <v>0</v>
      </c>
    </row>
    <row r="346" spans="1:28" x14ac:dyDescent="0.25">
      <c r="A346" s="2" t="str">
        <f>Colony!B363</f>
        <v/>
      </c>
      <c r="B346" s="41" t="str">
        <f>IF(ISBLANK(Colony!G363),"",Colony!G363)</f>
        <v/>
      </c>
      <c r="H346">
        <f ca="1">IF(AND(Colony!$D360&gt;plots!H$5,Colony!$D360&lt;9999999),1,0)</f>
        <v>0</v>
      </c>
      <c r="I346">
        <f ca="1">IF(AND(Colony!$D360&gt;plots!I$5,Colony!$D360&lt;9999999),1,0)</f>
        <v>0</v>
      </c>
      <c r="J346">
        <f ca="1">IF(AND(Colony!$D360&gt;plots!J$5,Colony!$D360&lt;9999999),1,0)</f>
        <v>0</v>
      </c>
      <c r="K346">
        <f ca="1">IF(AND(Colony!$D360&gt;plots!K$5,Colony!$D360&lt;9999999),1,0)</f>
        <v>0</v>
      </c>
      <c r="L346">
        <f ca="1">IF(AND(Colony!$D360&gt;plots!L$5,Colony!$D360&lt;9999999),1,0)</f>
        <v>0</v>
      </c>
      <c r="M346">
        <f ca="1">IF(AND(Colony!$D360&gt;plots!M$5,Colony!$D360&lt;9999999),1,0)</f>
        <v>0</v>
      </c>
      <c r="N346">
        <f ca="1">IF(AND(Colony!$D360&gt;plots!N$5,Colony!$D360&lt;9999999),1,0)</f>
        <v>0</v>
      </c>
      <c r="O346">
        <f ca="1">IF(AND(Colony!$D360&gt;plots!O$5,Colony!$D360&lt;9999999),1,0)</f>
        <v>0</v>
      </c>
      <c r="P346">
        <f ca="1">IF(AND(Colony!$D360&gt;plots!P$5,Colony!$D360&lt;9999999),1,0)</f>
        <v>0</v>
      </c>
      <c r="Q346">
        <f ca="1">IF(AND(Colony!$D360&gt;plots!Q$5,Colony!$D360&lt;9999999),1,0)</f>
        <v>0</v>
      </c>
      <c r="R346">
        <f ca="1">IF(AND(Colony!$D360&gt;plots!R$5,Colony!$D360&lt;9999999),1,0)</f>
        <v>0</v>
      </c>
      <c r="S346">
        <f ca="1">IF(AND(Colony!$D360&gt;plots!S$5,Colony!$D360&lt;9999999),1,0)</f>
        <v>0</v>
      </c>
      <c r="T346">
        <f ca="1">IF(AND(Colony!$D360&gt;plots!T$5,Colony!$D360&lt;9999999),1,0)</f>
        <v>0</v>
      </c>
      <c r="U346">
        <f ca="1">IF(AND(Colony!$D360&gt;plots!U$5,Colony!$D360&lt;9999999),1,0)</f>
        <v>0</v>
      </c>
      <c r="V346">
        <f ca="1">IF(AND(Colony!$D360&gt;plots!V$5,Colony!$D360&lt;9999999),1,0)</f>
        <v>0</v>
      </c>
      <c r="W346">
        <f ca="1">IF(AND(Colony!$D360&gt;plots!W$5,Colony!$D360&lt;9999999),1,0)</f>
        <v>0</v>
      </c>
      <c r="X346">
        <f ca="1">IF(AND(Colony!$D360&gt;plots!X$5,Colony!$D360&lt;9999999),1,0)</f>
        <v>0</v>
      </c>
      <c r="Y346">
        <f ca="1">IF(AND(Colony!$D360&gt;plots!Y$5,Colony!$D360&lt;9999999),1,0)</f>
        <v>0</v>
      </c>
      <c r="Z346">
        <f ca="1">IF(AND(Colony!$D360&gt;plots!Z$5,Colony!$D360&lt;9999999),1,0)</f>
        <v>0</v>
      </c>
      <c r="AA346">
        <f ca="1">IF(AND(Colony!$D360&gt;plots!AA$5,Colony!$D360&lt;9999999),1,0)</f>
        <v>0</v>
      </c>
      <c r="AB346">
        <f ca="1">IF(AND(Colony!$D360&gt;plots!AB$5,Colony!$D360&lt;9999999),1,0)</f>
        <v>0</v>
      </c>
    </row>
    <row r="347" spans="1:28" x14ac:dyDescent="0.25">
      <c r="A347" s="2" t="str">
        <f>Colony!B364</f>
        <v/>
      </c>
      <c r="B347" s="41" t="str">
        <f>IF(ISBLANK(Colony!G364),"",Colony!G364)</f>
        <v/>
      </c>
      <c r="H347">
        <f ca="1">IF(AND(Colony!$D361&gt;plots!H$5,Colony!$D361&lt;9999999),1,0)</f>
        <v>0</v>
      </c>
      <c r="I347">
        <f ca="1">IF(AND(Colony!$D361&gt;plots!I$5,Colony!$D361&lt;9999999),1,0)</f>
        <v>0</v>
      </c>
      <c r="J347">
        <f ca="1">IF(AND(Colony!$D361&gt;plots!J$5,Colony!$D361&lt;9999999),1,0)</f>
        <v>0</v>
      </c>
      <c r="K347">
        <f ca="1">IF(AND(Colony!$D361&gt;plots!K$5,Colony!$D361&lt;9999999),1,0)</f>
        <v>0</v>
      </c>
      <c r="L347">
        <f ca="1">IF(AND(Colony!$D361&gt;plots!L$5,Colony!$D361&lt;9999999),1,0)</f>
        <v>0</v>
      </c>
      <c r="M347">
        <f ca="1">IF(AND(Colony!$D361&gt;plots!M$5,Colony!$D361&lt;9999999),1,0)</f>
        <v>0</v>
      </c>
      <c r="N347">
        <f ca="1">IF(AND(Colony!$D361&gt;plots!N$5,Colony!$D361&lt;9999999),1,0)</f>
        <v>0</v>
      </c>
      <c r="O347">
        <f ca="1">IF(AND(Colony!$D361&gt;plots!O$5,Colony!$D361&lt;9999999),1,0)</f>
        <v>0</v>
      </c>
      <c r="P347">
        <f ca="1">IF(AND(Colony!$D361&gt;plots!P$5,Colony!$D361&lt;9999999),1,0)</f>
        <v>0</v>
      </c>
      <c r="Q347">
        <f ca="1">IF(AND(Colony!$D361&gt;plots!Q$5,Colony!$D361&lt;9999999),1,0)</f>
        <v>0</v>
      </c>
      <c r="R347">
        <f ca="1">IF(AND(Colony!$D361&gt;plots!R$5,Colony!$D361&lt;9999999),1,0)</f>
        <v>0</v>
      </c>
      <c r="S347">
        <f ca="1">IF(AND(Colony!$D361&gt;plots!S$5,Colony!$D361&lt;9999999),1,0)</f>
        <v>0</v>
      </c>
      <c r="T347">
        <f ca="1">IF(AND(Colony!$D361&gt;plots!T$5,Colony!$D361&lt;9999999),1,0)</f>
        <v>0</v>
      </c>
      <c r="U347">
        <f ca="1">IF(AND(Colony!$D361&gt;plots!U$5,Colony!$D361&lt;9999999),1,0)</f>
        <v>0</v>
      </c>
      <c r="V347">
        <f ca="1">IF(AND(Colony!$D361&gt;plots!V$5,Colony!$D361&lt;9999999),1,0)</f>
        <v>0</v>
      </c>
      <c r="W347">
        <f ca="1">IF(AND(Colony!$D361&gt;plots!W$5,Colony!$D361&lt;9999999),1,0)</f>
        <v>0</v>
      </c>
      <c r="X347">
        <f ca="1">IF(AND(Colony!$D361&gt;plots!X$5,Colony!$D361&lt;9999999),1,0)</f>
        <v>0</v>
      </c>
      <c r="Y347">
        <f ca="1">IF(AND(Colony!$D361&gt;plots!Y$5,Colony!$D361&lt;9999999),1,0)</f>
        <v>0</v>
      </c>
      <c r="Z347">
        <f ca="1">IF(AND(Colony!$D361&gt;plots!Z$5,Colony!$D361&lt;9999999),1,0)</f>
        <v>0</v>
      </c>
      <c r="AA347">
        <f ca="1">IF(AND(Colony!$D361&gt;plots!AA$5,Colony!$D361&lt;9999999),1,0)</f>
        <v>0</v>
      </c>
      <c r="AB347">
        <f ca="1">IF(AND(Colony!$D361&gt;plots!AB$5,Colony!$D361&lt;9999999),1,0)</f>
        <v>0</v>
      </c>
    </row>
    <row r="348" spans="1:28" x14ac:dyDescent="0.25">
      <c r="A348" s="2" t="str">
        <f>Colony!B365</f>
        <v/>
      </c>
      <c r="B348" s="41" t="str">
        <f>IF(ISBLANK(Colony!G365),"",Colony!G365)</f>
        <v/>
      </c>
      <c r="H348">
        <f ca="1">IF(AND(Colony!$D362&gt;plots!H$5,Colony!$D362&lt;9999999),1,0)</f>
        <v>0</v>
      </c>
      <c r="I348">
        <f ca="1">IF(AND(Colony!$D362&gt;plots!I$5,Colony!$D362&lt;9999999),1,0)</f>
        <v>0</v>
      </c>
      <c r="J348">
        <f ca="1">IF(AND(Colony!$D362&gt;plots!J$5,Colony!$D362&lt;9999999),1,0)</f>
        <v>0</v>
      </c>
      <c r="K348">
        <f ca="1">IF(AND(Colony!$D362&gt;plots!K$5,Colony!$D362&lt;9999999),1,0)</f>
        <v>0</v>
      </c>
      <c r="L348">
        <f ca="1">IF(AND(Colony!$D362&gt;plots!L$5,Colony!$D362&lt;9999999),1,0)</f>
        <v>0</v>
      </c>
      <c r="M348">
        <f ca="1">IF(AND(Colony!$D362&gt;plots!M$5,Colony!$D362&lt;9999999),1,0)</f>
        <v>0</v>
      </c>
      <c r="N348">
        <f ca="1">IF(AND(Colony!$D362&gt;plots!N$5,Colony!$D362&lt;9999999),1,0)</f>
        <v>0</v>
      </c>
      <c r="O348">
        <f ca="1">IF(AND(Colony!$D362&gt;plots!O$5,Colony!$D362&lt;9999999),1,0)</f>
        <v>0</v>
      </c>
      <c r="P348">
        <f ca="1">IF(AND(Colony!$D362&gt;plots!P$5,Colony!$D362&lt;9999999),1,0)</f>
        <v>0</v>
      </c>
      <c r="Q348">
        <f ca="1">IF(AND(Colony!$D362&gt;plots!Q$5,Colony!$D362&lt;9999999),1,0)</f>
        <v>0</v>
      </c>
      <c r="R348">
        <f ca="1">IF(AND(Colony!$D362&gt;plots!R$5,Colony!$D362&lt;9999999),1,0)</f>
        <v>0</v>
      </c>
      <c r="S348">
        <f ca="1">IF(AND(Colony!$D362&gt;plots!S$5,Colony!$D362&lt;9999999),1,0)</f>
        <v>0</v>
      </c>
      <c r="T348">
        <f ca="1">IF(AND(Colony!$D362&gt;plots!T$5,Colony!$D362&lt;9999999),1,0)</f>
        <v>0</v>
      </c>
      <c r="U348">
        <f ca="1">IF(AND(Colony!$D362&gt;plots!U$5,Colony!$D362&lt;9999999),1,0)</f>
        <v>0</v>
      </c>
      <c r="V348">
        <f ca="1">IF(AND(Colony!$D362&gt;plots!V$5,Colony!$D362&lt;9999999),1,0)</f>
        <v>0</v>
      </c>
      <c r="W348">
        <f ca="1">IF(AND(Colony!$D362&gt;plots!W$5,Colony!$D362&lt;9999999),1,0)</f>
        <v>0</v>
      </c>
      <c r="X348">
        <f ca="1">IF(AND(Colony!$D362&gt;plots!X$5,Colony!$D362&lt;9999999),1,0)</f>
        <v>0</v>
      </c>
      <c r="Y348">
        <f ca="1">IF(AND(Colony!$D362&gt;plots!Y$5,Colony!$D362&lt;9999999),1,0)</f>
        <v>0</v>
      </c>
      <c r="Z348">
        <f ca="1">IF(AND(Colony!$D362&gt;plots!Z$5,Colony!$D362&lt;9999999),1,0)</f>
        <v>0</v>
      </c>
      <c r="AA348">
        <f ca="1">IF(AND(Colony!$D362&gt;plots!AA$5,Colony!$D362&lt;9999999),1,0)</f>
        <v>0</v>
      </c>
      <c r="AB348">
        <f ca="1">IF(AND(Colony!$D362&gt;plots!AB$5,Colony!$D362&lt;9999999),1,0)</f>
        <v>0</v>
      </c>
    </row>
    <row r="349" spans="1:28" x14ac:dyDescent="0.25">
      <c r="A349" s="2" t="str">
        <f>Colony!B366</f>
        <v/>
      </c>
      <c r="B349" s="41" t="str">
        <f>IF(ISBLANK(Colony!G366),"",Colony!G366)</f>
        <v/>
      </c>
      <c r="H349">
        <f ca="1">IF(AND(Colony!$D363&gt;plots!H$5,Colony!$D363&lt;9999999),1,0)</f>
        <v>0</v>
      </c>
      <c r="I349">
        <f ca="1">IF(AND(Colony!$D363&gt;plots!I$5,Colony!$D363&lt;9999999),1,0)</f>
        <v>0</v>
      </c>
      <c r="J349">
        <f ca="1">IF(AND(Colony!$D363&gt;plots!J$5,Colony!$D363&lt;9999999),1,0)</f>
        <v>0</v>
      </c>
      <c r="K349">
        <f ca="1">IF(AND(Colony!$D363&gt;plots!K$5,Colony!$D363&lt;9999999),1,0)</f>
        <v>0</v>
      </c>
      <c r="L349">
        <f ca="1">IF(AND(Colony!$D363&gt;plots!L$5,Colony!$D363&lt;9999999),1,0)</f>
        <v>0</v>
      </c>
      <c r="M349">
        <f ca="1">IF(AND(Colony!$D363&gt;plots!M$5,Colony!$D363&lt;9999999),1,0)</f>
        <v>0</v>
      </c>
      <c r="N349">
        <f ca="1">IF(AND(Colony!$D363&gt;plots!N$5,Colony!$D363&lt;9999999),1,0)</f>
        <v>0</v>
      </c>
      <c r="O349">
        <f ca="1">IF(AND(Colony!$D363&gt;plots!O$5,Colony!$D363&lt;9999999),1,0)</f>
        <v>0</v>
      </c>
      <c r="P349">
        <f ca="1">IF(AND(Colony!$D363&gt;plots!P$5,Colony!$D363&lt;9999999),1,0)</f>
        <v>0</v>
      </c>
      <c r="Q349">
        <f ca="1">IF(AND(Colony!$D363&gt;plots!Q$5,Colony!$D363&lt;9999999),1,0)</f>
        <v>0</v>
      </c>
      <c r="R349">
        <f ca="1">IF(AND(Colony!$D363&gt;plots!R$5,Colony!$D363&lt;9999999),1,0)</f>
        <v>0</v>
      </c>
      <c r="S349">
        <f ca="1">IF(AND(Colony!$D363&gt;plots!S$5,Colony!$D363&lt;9999999),1,0)</f>
        <v>0</v>
      </c>
      <c r="T349">
        <f ca="1">IF(AND(Colony!$D363&gt;plots!T$5,Colony!$D363&lt;9999999),1,0)</f>
        <v>0</v>
      </c>
      <c r="U349">
        <f ca="1">IF(AND(Colony!$D363&gt;plots!U$5,Colony!$D363&lt;9999999),1,0)</f>
        <v>0</v>
      </c>
      <c r="V349">
        <f ca="1">IF(AND(Colony!$D363&gt;plots!V$5,Colony!$D363&lt;9999999),1,0)</f>
        <v>0</v>
      </c>
      <c r="W349">
        <f ca="1">IF(AND(Colony!$D363&gt;plots!W$5,Colony!$D363&lt;9999999),1,0)</f>
        <v>0</v>
      </c>
      <c r="X349">
        <f ca="1">IF(AND(Colony!$D363&gt;plots!X$5,Colony!$D363&lt;9999999),1,0)</f>
        <v>0</v>
      </c>
      <c r="Y349">
        <f ca="1">IF(AND(Colony!$D363&gt;plots!Y$5,Colony!$D363&lt;9999999),1,0)</f>
        <v>0</v>
      </c>
      <c r="Z349">
        <f ca="1">IF(AND(Colony!$D363&gt;plots!Z$5,Colony!$D363&lt;9999999),1,0)</f>
        <v>0</v>
      </c>
      <c r="AA349">
        <f ca="1">IF(AND(Colony!$D363&gt;plots!AA$5,Colony!$D363&lt;9999999),1,0)</f>
        <v>0</v>
      </c>
      <c r="AB349">
        <f ca="1">IF(AND(Colony!$D363&gt;plots!AB$5,Colony!$D363&lt;9999999),1,0)</f>
        <v>0</v>
      </c>
    </row>
    <row r="350" spans="1:28" x14ac:dyDescent="0.25">
      <c r="A350" s="2" t="str">
        <f>Colony!B367</f>
        <v/>
      </c>
      <c r="B350" s="41" t="str">
        <f>IF(ISBLANK(Colony!G367),"",Colony!G367)</f>
        <v/>
      </c>
      <c r="H350">
        <f ca="1">IF(AND(Colony!$D364&gt;plots!H$5,Colony!$D364&lt;9999999),1,0)</f>
        <v>0</v>
      </c>
      <c r="I350">
        <f ca="1">IF(AND(Colony!$D364&gt;plots!I$5,Colony!$D364&lt;9999999),1,0)</f>
        <v>0</v>
      </c>
      <c r="J350">
        <f ca="1">IF(AND(Colony!$D364&gt;plots!J$5,Colony!$D364&lt;9999999),1,0)</f>
        <v>0</v>
      </c>
      <c r="K350">
        <f ca="1">IF(AND(Colony!$D364&gt;plots!K$5,Colony!$D364&lt;9999999),1,0)</f>
        <v>0</v>
      </c>
      <c r="L350">
        <f ca="1">IF(AND(Colony!$D364&gt;plots!L$5,Colony!$D364&lt;9999999),1,0)</f>
        <v>0</v>
      </c>
      <c r="M350">
        <f ca="1">IF(AND(Colony!$D364&gt;plots!M$5,Colony!$D364&lt;9999999),1,0)</f>
        <v>0</v>
      </c>
      <c r="N350">
        <f ca="1">IF(AND(Colony!$D364&gt;plots!N$5,Colony!$D364&lt;9999999),1,0)</f>
        <v>0</v>
      </c>
      <c r="O350">
        <f ca="1">IF(AND(Colony!$D364&gt;plots!O$5,Colony!$D364&lt;9999999),1,0)</f>
        <v>0</v>
      </c>
      <c r="P350">
        <f ca="1">IF(AND(Colony!$D364&gt;plots!P$5,Colony!$D364&lt;9999999),1,0)</f>
        <v>0</v>
      </c>
      <c r="Q350">
        <f ca="1">IF(AND(Colony!$D364&gt;plots!Q$5,Colony!$D364&lt;9999999),1,0)</f>
        <v>0</v>
      </c>
      <c r="R350">
        <f ca="1">IF(AND(Colony!$D364&gt;plots!R$5,Colony!$D364&lt;9999999),1,0)</f>
        <v>0</v>
      </c>
      <c r="S350">
        <f ca="1">IF(AND(Colony!$D364&gt;plots!S$5,Colony!$D364&lt;9999999),1,0)</f>
        <v>0</v>
      </c>
      <c r="T350">
        <f ca="1">IF(AND(Colony!$D364&gt;plots!T$5,Colony!$D364&lt;9999999),1,0)</f>
        <v>0</v>
      </c>
      <c r="U350">
        <f ca="1">IF(AND(Colony!$D364&gt;plots!U$5,Colony!$D364&lt;9999999),1,0)</f>
        <v>0</v>
      </c>
      <c r="V350">
        <f ca="1">IF(AND(Colony!$D364&gt;plots!V$5,Colony!$D364&lt;9999999),1,0)</f>
        <v>0</v>
      </c>
      <c r="W350">
        <f ca="1">IF(AND(Colony!$D364&gt;plots!W$5,Colony!$D364&lt;9999999),1,0)</f>
        <v>0</v>
      </c>
      <c r="X350">
        <f ca="1">IF(AND(Colony!$D364&gt;plots!X$5,Colony!$D364&lt;9999999),1,0)</f>
        <v>0</v>
      </c>
      <c r="Y350">
        <f ca="1">IF(AND(Colony!$D364&gt;plots!Y$5,Colony!$D364&lt;9999999),1,0)</f>
        <v>0</v>
      </c>
      <c r="Z350">
        <f ca="1">IF(AND(Colony!$D364&gt;plots!Z$5,Colony!$D364&lt;9999999),1,0)</f>
        <v>0</v>
      </c>
      <c r="AA350">
        <f ca="1">IF(AND(Colony!$D364&gt;plots!AA$5,Colony!$D364&lt;9999999),1,0)</f>
        <v>0</v>
      </c>
      <c r="AB350">
        <f ca="1">IF(AND(Colony!$D364&gt;plots!AB$5,Colony!$D364&lt;9999999),1,0)</f>
        <v>0</v>
      </c>
    </row>
    <row r="351" spans="1:28" x14ac:dyDescent="0.25">
      <c r="A351" s="2" t="str">
        <f>Colony!B368</f>
        <v/>
      </c>
      <c r="B351" s="41" t="str">
        <f>IF(ISBLANK(Colony!G368),"",Colony!G368)</f>
        <v/>
      </c>
      <c r="H351">
        <f ca="1">IF(AND(Colony!$D365&gt;plots!H$5,Colony!$D365&lt;9999999),1,0)</f>
        <v>0</v>
      </c>
      <c r="I351">
        <f ca="1">IF(AND(Colony!$D365&gt;plots!I$5,Colony!$D365&lt;9999999),1,0)</f>
        <v>0</v>
      </c>
      <c r="J351">
        <f ca="1">IF(AND(Colony!$D365&gt;plots!J$5,Colony!$D365&lt;9999999),1,0)</f>
        <v>0</v>
      </c>
      <c r="K351">
        <f ca="1">IF(AND(Colony!$D365&gt;plots!K$5,Colony!$D365&lt;9999999),1,0)</f>
        <v>0</v>
      </c>
      <c r="L351">
        <f ca="1">IF(AND(Colony!$D365&gt;plots!L$5,Colony!$D365&lt;9999999),1,0)</f>
        <v>0</v>
      </c>
      <c r="M351">
        <f ca="1">IF(AND(Colony!$D365&gt;plots!M$5,Colony!$D365&lt;9999999),1,0)</f>
        <v>0</v>
      </c>
      <c r="N351">
        <f ca="1">IF(AND(Colony!$D365&gt;plots!N$5,Colony!$D365&lt;9999999),1,0)</f>
        <v>0</v>
      </c>
      <c r="O351">
        <f ca="1">IF(AND(Colony!$D365&gt;plots!O$5,Colony!$D365&lt;9999999),1,0)</f>
        <v>0</v>
      </c>
      <c r="P351">
        <f ca="1">IF(AND(Colony!$D365&gt;plots!P$5,Colony!$D365&lt;9999999),1,0)</f>
        <v>0</v>
      </c>
      <c r="Q351">
        <f ca="1">IF(AND(Colony!$D365&gt;plots!Q$5,Colony!$D365&lt;9999999),1,0)</f>
        <v>0</v>
      </c>
      <c r="R351">
        <f ca="1">IF(AND(Colony!$D365&gt;plots!R$5,Colony!$D365&lt;9999999),1,0)</f>
        <v>0</v>
      </c>
      <c r="S351">
        <f ca="1">IF(AND(Colony!$D365&gt;plots!S$5,Colony!$D365&lt;9999999),1,0)</f>
        <v>0</v>
      </c>
      <c r="T351">
        <f ca="1">IF(AND(Colony!$D365&gt;plots!T$5,Colony!$D365&lt;9999999),1,0)</f>
        <v>0</v>
      </c>
      <c r="U351">
        <f ca="1">IF(AND(Colony!$D365&gt;plots!U$5,Colony!$D365&lt;9999999),1,0)</f>
        <v>0</v>
      </c>
      <c r="V351">
        <f ca="1">IF(AND(Colony!$D365&gt;plots!V$5,Colony!$D365&lt;9999999),1,0)</f>
        <v>0</v>
      </c>
      <c r="W351">
        <f ca="1">IF(AND(Colony!$D365&gt;plots!W$5,Colony!$D365&lt;9999999),1,0)</f>
        <v>0</v>
      </c>
      <c r="X351">
        <f ca="1">IF(AND(Colony!$D365&gt;plots!X$5,Colony!$D365&lt;9999999),1,0)</f>
        <v>0</v>
      </c>
      <c r="Y351">
        <f ca="1">IF(AND(Colony!$D365&gt;plots!Y$5,Colony!$D365&lt;9999999),1,0)</f>
        <v>0</v>
      </c>
      <c r="Z351">
        <f ca="1">IF(AND(Colony!$D365&gt;plots!Z$5,Colony!$D365&lt;9999999),1,0)</f>
        <v>0</v>
      </c>
      <c r="AA351">
        <f ca="1">IF(AND(Colony!$D365&gt;plots!AA$5,Colony!$D365&lt;9999999),1,0)</f>
        <v>0</v>
      </c>
      <c r="AB351">
        <f ca="1">IF(AND(Colony!$D365&gt;plots!AB$5,Colony!$D365&lt;9999999),1,0)</f>
        <v>0</v>
      </c>
    </row>
    <row r="352" spans="1:28" x14ac:dyDescent="0.25">
      <c r="A352" s="2" t="str">
        <f>Colony!B369</f>
        <v/>
      </c>
      <c r="B352" s="41" t="str">
        <f>IF(ISBLANK(Colony!G369),"",Colony!G369)</f>
        <v/>
      </c>
      <c r="H352">
        <f ca="1">IF(AND(Colony!$D366&gt;plots!H$5,Colony!$D366&lt;9999999),1,0)</f>
        <v>0</v>
      </c>
      <c r="I352">
        <f ca="1">IF(AND(Colony!$D366&gt;plots!I$5,Colony!$D366&lt;9999999),1,0)</f>
        <v>0</v>
      </c>
      <c r="J352">
        <f ca="1">IF(AND(Colony!$D366&gt;plots!J$5,Colony!$D366&lt;9999999),1,0)</f>
        <v>0</v>
      </c>
      <c r="K352">
        <f ca="1">IF(AND(Colony!$D366&gt;plots!K$5,Colony!$D366&lt;9999999),1,0)</f>
        <v>0</v>
      </c>
      <c r="L352">
        <f ca="1">IF(AND(Colony!$D366&gt;plots!L$5,Colony!$D366&lt;9999999),1,0)</f>
        <v>0</v>
      </c>
      <c r="M352">
        <f ca="1">IF(AND(Colony!$D366&gt;plots!M$5,Colony!$D366&lt;9999999),1,0)</f>
        <v>0</v>
      </c>
      <c r="N352">
        <f ca="1">IF(AND(Colony!$D366&gt;plots!N$5,Colony!$D366&lt;9999999),1,0)</f>
        <v>0</v>
      </c>
      <c r="O352">
        <f ca="1">IF(AND(Colony!$D366&gt;plots!O$5,Colony!$D366&lt;9999999),1,0)</f>
        <v>0</v>
      </c>
      <c r="P352">
        <f ca="1">IF(AND(Colony!$D366&gt;plots!P$5,Colony!$D366&lt;9999999),1,0)</f>
        <v>0</v>
      </c>
      <c r="Q352">
        <f ca="1">IF(AND(Colony!$D366&gt;plots!Q$5,Colony!$D366&lt;9999999),1,0)</f>
        <v>0</v>
      </c>
      <c r="R352">
        <f ca="1">IF(AND(Colony!$D366&gt;plots!R$5,Colony!$D366&lt;9999999),1,0)</f>
        <v>0</v>
      </c>
      <c r="S352">
        <f ca="1">IF(AND(Colony!$D366&gt;plots!S$5,Colony!$D366&lt;9999999),1,0)</f>
        <v>0</v>
      </c>
      <c r="T352">
        <f ca="1">IF(AND(Colony!$D366&gt;plots!T$5,Colony!$D366&lt;9999999),1,0)</f>
        <v>0</v>
      </c>
      <c r="U352">
        <f ca="1">IF(AND(Colony!$D366&gt;plots!U$5,Colony!$D366&lt;9999999),1,0)</f>
        <v>0</v>
      </c>
      <c r="V352">
        <f ca="1">IF(AND(Colony!$D366&gt;plots!V$5,Colony!$D366&lt;9999999),1,0)</f>
        <v>0</v>
      </c>
      <c r="W352">
        <f ca="1">IF(AND(Colony!$D366&gt;plots!W$5,Colony!$D366&lt;9999999),1,0)</f>
        <v>0</v>
      </c>
      <c r="X352">
        <f ca="1">IF(AND(Colony!$D366&gt;plots!X$5,Colony!$D366&lt;9999999),1,0)</f>
        <v>0</v>
      </c>
      <c r="Y352">
        <f ca="1">IF(AND(Colony!$D366&gt;plots!Y$5,Colony!$D366&lt;9999999),1,0)</f>
        <v>0</v>
      </c>
      <c r="Z352">
        <f ca="1">IF(AND(Colony!$D366&gt;plots!Z$5,Colony!$D366&lt;9999999),1,0)</f>
        <v>0</v>
      </c>
      <c r="AA352">
        <f ca="1">IF(AND(Colony!$D366&gt;plots!AA$5,Colony!$D366&lt;9999999),1,0)</f>
        <v>0</v>
      </c>
      <c r="AB352">
        <f ca="1">IF(AND(Colony!$D366&gt;plots!AB$5,Colony!$D366&lt;9999999),1,0)</f>
        <v>0</v>
      </c>
    </row>
    <row r="353" spans="1:28" x14ac:dyDescent="0.25">
      <c r="A353" s="2" t="str">
        <f>Colony!B370</f>
        <v/>
      </c>
      <c r="B353" s="41" t="str">
        <f>IF(ISBLANK(Colony!G370),"",Colony!G370)</f>
        <v/>
      </c>
      <c r="H353">
        <f ca="1">IF(AND(Colony!$D367&gt;plots!H$5,Colony!$D367&lt;9999999),1,0)</f>
        <v>0</v>
      </c>
      <c r="I353">
        <f ca="1">IF(AND(Colony!$D367&gt;plots!I$5,Colony!$D367&lt;9999999),1,0)</f>
        <v>0</v>
      </c>
      <c r="J353">
        <f ca="1">IF(AND(Colony!$D367&gt;plots!J$5,Colony!$D367&lt;9999999),1,0)</f>
        <v>0</v>
      </c>
      <c r="K353">
        <f ca="1">IF(AND(Colony!$D367&gt;plots!K$5,Colony!$D367&lt;9999999),1,0)</f>
        <v>0</v>
      </c>
      <c r="L353">
        <f ca="1">IF(AND(Colony!$D367&gt;plots!L$5,Colony!$D367&lt;9999999),1,0)</f>
        <v>0</v>
      </c>
      <c r="M353">
        <f ca="1">IF(AND(Colony!$D367&gt;plots!M$5,Colony!$D367&lt;9999999),1,0)</f>
        <v>0</v>
      </c>
      <c r="N353">
        <f ca="1">IF(AND(Colony!$D367&gt;plots!N$5,Colony!$D367&lt;9999999),1,0)</f>
        <v>0</v>
      </c>
      <c r="O353">
        <f ca="1">IF(AND(Colony!$D367&gt;plots!O$5,Colony!$D367&lt;9999999),1,0)</f>
        <v>0</v>
      </c>
      <c r="P353">
        <f ca="1">IF(AND(Colony!$D367&gt;plots!P$5,Colony!$D367&lt;9999999),1,0)</f>
        <v>0</v>
      </c>
      <c r="Q353">
        <f ca="1">IF(AND(Colony!$D367&gt;plots!Q$5,Colony!$D367&lt;9999999),1,0)</f>
        <v>0</v>
      </c>
      <c r="R353">
        <f ca="1">IF(AND(Colony!$D367&gt;plots!R$5,Colony!$D367&lt;9999999),1,0)</f>
        <v>0</v>
      </c>
      <c r="S353">
        <f ca="1">IF(AND(Colony!$D367&gt;plots!S$5,Colony!$D367&lt;9999999),1,0)</f>
        <v>0</v>
      </c>
      <c r="T353">
        <f ca="1">IF(AND(Colony!$D367&gt;plots!T$5,Colony!$D367&lt;9999999),1,0)</f>
        <v>0</v>
      </c>
      <c r="U353">
        <f ca="1">IF(AND(Colony!$D367&gt;plots!U$5,Colony!$D367&lt;9999999),1,0)</f>
        <v>0</v>
      </c>
      <c r="V353">
        <f ca="1">IF(AND(Colony!$D367&gt;plots!V$5,Colony!$D367&lt;9999999),1,0)</f>
        <v>0</v>
      </c>
      <c r="W353">
        <f ca="1">IF(AND(Colony!$D367&gt;plots!W$5,Colony!$D367&lt;9999999),1,0)</f>
        <v>0</v>
      </c>
      <c r="X353">
        <f ca="1">IF(AND(Colony!$D367&gt;plots!X$5,Colony!$D367&lt;9999999),1,0)</f>
        <v>0</v>
      </c>
      <c r="Y353">
        <f ca="1">IF(AND(Colony!$D367&gt;plots!Y$5,Colony!$D367&lt;9999999),1,0)</f>
        <v>0</v>
      </c>
      <c r="Z353">
        <f ca="1">IF(AND(Colony!$D367&gt;plots!Z$5,Colony!$D367&lt;9999999),1,0)</f>
        <v>0</v>
      </c>
      <c r="AA353">
        <f ca="1">IF(AND(Colony!$D367&gt;plots!AA$5,Colony!$D367&lt;9999999),1,0)</f>
        <v>0</v>
      </c>
      <c r="AB353">
        <f ca="1">IF(AND(Colony!$D367&gt;plots!AB$5,Colony!$D367&lt;9999999),1,0)</f>
        <v>0</v>
      </c>
    </row>
    <row r="354" spans="1:28" x14ac:dyDescent="0.25">
      <c r="A354" s="2" t="str">
        <f>Colony!B371</f>
        <v/>
      </c>
      <c r="B354" s="41" t="str">
        <f>IF(ISBLANK(Colony!G371),"",Colony!G371)</f>
        <v/>
      </c>
      <c r="H354">
        <f ca="1">IF(AND(Colony!$D368&gt;plots!H$5,Colony!$D368&lt;9999999),1,0)</f>
        <v>0</v>
      </c>
      <c r="I354">
        <f ca="1">IF(AND(Colony!$D368&gt;plots!I$5,Colony!$D368&lt;9999999),1,0)</f>
        <v>0</v>
      </c>
      <c r="J354">
        <f ca="1">IF(AND(Colony!$D368&gt;plots!J$5,Colony!$D368&lt;9999999),1,0)</f>
        <v>0</v>
      </c>
      <c r="K354">
        <f ca="1">IF(AND(Colony!$D368&gt;plots!K$5,Colony!$D368&lt;9999999),1,0)</f>
        <v>0</v>
      </c>
      <c r="L354">
        <f ca="1">IF(AND(Colony!$D368&gt;plots!L$5,Colony!$D368&lt;9999999),1,0)</f>
        <v>0</v>
      </c>
      <c r="M354">
        <f ca="1">IF(AND(Colony!$D368&gt;plots!M$5,Colony!$D368&lt;9999999),1,0)</f>
        <v>0</v>
      </c>
      <c r="N354">
        <f ca="1">IF(AND(Colony!$D368&gt;plots!N$5,Colony!$D368&lt;9999999),1,0)</f>
        <v>0</v>
      </c>
      <c r="O354">
        <f ca="1">IF(AND(Colony!$D368&gt;plots!O$5,Colony!$D368&lt;9999999),1,0)</f>
        <v>0</v>
      </c>
      <c r="P354">
        <f ca="1">IF(AND(Colony!$D368&gt;plots!P$5,Colony!$D368&lt;9999999),1,0)</f>
        <v>0</v>
      </c>
      <c r="Q354">
        <f ca="1">IF(AND(Colony!$D368&gt;plots!Q$5,Colony!$D368&lt;9999999),1,0)</f>
        <v>0</v>
      </c>
      <c r="R354">
        <f ca="1">IF(AND(Colony!$D368&gt;plots!R$5,Colony!$D368&lt;9999999),1,0)</f>
        <v>0</v>
      </c>
      <c r="S354">
        <f ca="1">IF(AND(Colony!$D368&gt;plots!S$5,Colony!$D368&lt;9999999),1,0)</f>
        <v>0</v>
      </c>
      <c r="T354">
        <f ca="1">IF(AND(Colony!$D368&gt;plots!T$5,Colony!$D368&lt;9999999),1,0)</f>
        <v>0</v>
      </c>
      <c r="U354">
        <f ca="1">IF(AND(Colony!$D368&gt;plots!U$5,Colony!$D368&lt;9999999),1,0)</f>
        <v>0</v>
      </c>
      <c r="V354">
        <f ca="1">IF(AND(Colony!$D368&gt;plots!V$5,Colony!$D368&lt;9999999),1,0)</f>
        <v>0</v>
      </c>
      <c r="W354">
        <f ca="1">IF(AND(Colony!$D368&gt;plots!W$5,Colony!$D368&lt;9999999),1,0)</f>
        <v>0</v>
      </c>
      <c r="X354">
        <f ca="1">IF(AND(Colony!$D368&gt;plots!X$5,Colony!$D368&lt;9999999),1,0)</f>
        <v>0</v>
      </c>
      <c r="Y354">
        <f ca="1">IF(AND(Colony!$D368&gt;plots!Y$5,Colony!$D368&lt;9999999),1,0)</f>
        <v>0</v>
      </c>
      <c r="Z354">
        <f ca="1">IF(AND(Colony!$D368&gt;plots!Z$5,Colony!$D368&lt;9999999),1,0)</f>
        <v>0</v>
      </c>
      <c r="AA354">
        <f ca="1">IF(AND(Colony!$D368&gt;plots!AA$5,Colony!$D368&lt;9999999),1,0)</f>
        <v>0</v>
      </c>
      <c r="AB354">
        <f ca="1">IF(AND(Colony!$D368&gt;plots!AB$5,Colony!$D368&lt;9999999),1,0)</f>
        <v>0</v>
      </c>
    </row>
    <row r="355" spans="1:28" x14ac:dyDescent="0.25">
      <c r="A355" s="2" t="str">
        <f>Colony!B372</f>
        <v/>
      </c>
      <c r="B355" s="41" t="str">
        <f>IF(ISBLANK(Colony!G372),"",Colony!G372)</f>
        <v/>
      </c>
      <c r="H355">
        <f ca="1">IF(AND(Colony!$D369&gt;plots!H$5,Colony!$D369&lt;9999999),1,0)</f>
        <v>0</v>
      </c>
      <c r="I355">
        <f ca="1">IF(AND(Colony!$D369&gt;plots!I$5,Colony!$D369&lt;9999999),1,0)</f>
        <v>0</v>
      </c>
      <c r="J355">
        <f ca="1">IF(AND(Colony!$D369&gt;plots!J$5,Colony!$D369&lt;9999999),1,0)</f>
        <v>0</v>
      </c>
      <c r="K355">
        <f ca="1">IF(AND(Colony!$D369&gt;plots!K$5,Colony!$D369&lt;9999999),1,0)</f>
        <v>0</v>
      </c>
      <c r="L355">
        <f ca="1">IF(AND(Colony!$D369&gt;plots!L$5,Colony!$D369&lt;9999999),1,0)</f>
        <v>0</v>
      </c>
      <c r="M355">
        <f ca="1">IF(AND(Colony!$D369&gt;plots!M$5,Colony!$D369&lt;9999999),1,0)</f>
        <v>0</v>
      </c>
      <c r="N355">
        <f ca="1">IF(AND(Colony!$D369&gt;plots!N$5,Colony!$D369&lt;9999999),1,0)</f>
        <v>0</v>
      </c>
      <c r="O355">
        <f ca="1">IF(AND(Colony!$D369&gt;plots!O$5,Colony!$D369&lt;9999999),1,0)</f>
        <v>0</v>
      </c>
      <c r="P355">
        <f ca="1">IF(AND(Colony!$D369&gt;plots!P$5,Colony!$D369&lt;9999999),1,0)</f>
        <v>0</v>
      </c>
      <c r="Q355">
        <f ca="1">IF(AND(Colony!$D369&gt;plots!Q$5,Colony!$D369&lt;9999999),1,0)</f>
        <v>0</v>
      </c>
      <c r="R355">
        <f ca="1">IF(AND(Colony!$D369&gt;plots!R$5,Colony!$D369&lt;9999999),1,0)</f>
        <v>0</v>
      </c>
      <c r="S355">
        <f ca="1">IF(AND(Colony!$D369&gt;plots!S$5,Colony!$D369&lt;9999999),1,0)</f>
        <v>0</v>
      </c>
      <c r="T355">
        <f ca="1">IF(AND(Colony!$D369&gt;plots!T$5,Colony!$D369&lt;9999999),1,0)</f>
        <v>0</v>
      </c>
      <c r="U355">
        <f ca="1">IF(AND(Colony!$D369&gt;plots!U$5,Colony!$D369&lt;9999999),1,0)</f>
        <v>0</v>
      </c>
      <c r="V355">
        <f ca="1">IF(AND(Colony!$D369&gt;plots!V$5,Colony!$D369&lt;9999999),1,0)</f>
        <v>0</v>
      </c>
      <c r="W355">
        <f ca="1">IF(AND(Colony!$D369&gt;plots!W$5,Colony!$D369&lt;9999999),1,0)</f>
        <v>0</v>
      </c>
      <c r="X355">
        <f ca="1">IF(AND(Colony!$D369&gt;plots!X$5,Colony!$D369&lt;9999999),1,0)</f>
        <v>0</v>
      </c>
      <c r="Y355">
        <f ca="1">IF(AND(Colony!$D369&gt;plots!Y$5,Colony!$D369&lt;9999999),1,0)</f>
        <v>0</v>
      </c>
      <c r="Z355">
        <f ca="1">IF(AND(Colony!$D369&gt;plots!Z$5,Colony!$D369&lt;9999999),1,0)</f>
        <v>0</v>
      </c>
      <c r="AA355">
        <f ca="1">IF(AND(Colony!$D369&gt;plots!AA$5,Colony!$D369&lt;9999999),1,0)</f>
        <v>0</v>
      </c>
      <c r="AB355">
        <f ca="1">IF(AND(Colony!$D369&gt;plots!AB$5,Colony!$D369&lt;9999999),1,0)</f>
        <v>0</v>
      </c>
    </row>
    <row r="356" spans="1:28" x14ac:dyDescent="0.25">
      <c r="A356" s="2" t="str">
        <f>Colony!B373</f>
        <v/>
      </c>
      <c r="B356" s="41" t="str">
        <f>IF(ISBLANK(Colony!G373),"",Colony!G373)</f>
        <v/>
      </c>
      <c r="H356">
        <f ca="1">IF(AND(Colony!$D370&gt;plots!H$5,Colony!$D370&lt;9999999),1,0)</f>
        <v>0</v>
      </c>
      <c r="I356">
        <f ca="1">IF(AND(Colony!$D370&gt;plots!I$5,Colony!$D370&lt;9999999),1,0)</f>
        <v>0</v>
      </c>
      <c r="J356">
        <f ca="1">IF(AND(Colony!$D370&gt;plots!J$5,Colony!$D370&lt;9999999),1,0)</f>
        <v>0</v>
      </c>
      <c r="K356">
        <f ca="1">IF(AND(Colony!$D370&gt;plots!K$5,Colony!$D370&lt;9999999),1,0)</f>
        <v>0</v>
      </c>
      <c r="L356">
        <f ca="1">IF(AND(Colony!$D370&gt;plots!L$5,Colony!$D370&lt;9999999),1,0)</f>
        <v>0</v>
      </c>
      <c r="M356">
        <f ca="1">IF(AND(Colony!$D370&gt;plots!M$5,Colony!$D370&lt;9999999),1,0)</f>
        <v>0</v>
      </c>
      <c r="N356">
        <f ca="1">IF(AND(Colony!$D370&gt;plots!N$5,Colony!$D370&lt;9999999),1,0)</f>
        <v>0</v>
      </c>
      <c r="O356">
        <f ca="1">IF(AND(Colony!$D370&gt;plots!O$5,Colony!$D370&lt;9999999),1,0)</f>
        <v>0</v>
      </c>
      <c r="P356">
        <f ca="1">IF(AND(Colony!$D370&gt;plots!P$5,Colony!$D370&lt;9999999),1,0)</f>
        <v>0</v>
      </c>
      <c r="Q356">
        <f ca="1">IF(AND(Colony!$D370&gt;plots!Q$5,Colony!$D370&lt;9999999),1,0)</f>
        <v>0</v>
      </c>
      <c r="R356">
        <f ca="1">IF(AND(Colony!$D370&gt;plots!R$5,Colony!$D370&lt;9999999),1,0)</f>
        <v>0</v>
      </c>
      <c r="S356">
        <f ca="1">IF(AND(Colony!$D370&gt;plots!S$5,Colony!$D370&lt;9999999),1,0)</f>
        <v>0</v>
      </c>
      <c r="T356">
        <f ca="1">IF(AND(Colony!$D370&gt;plots!T$5,Colony!$D370&lt;9999999),1,0)</f>
        <v>0</v>
      </c>
      <c r="U356">
        <f ca="1">IF(AND(Colony!$D370&gt;plots!U$5,Colony!$D370&lt;9999999),1,0)</f>
        <v>0</v>
      </c>
      <c r="V356">
        <f ca="1">IF(AND(Colony!$D370&gt;plots!V$5,Colony!$D370&lt;9999999),1,0)</f>
        <v>0</v>
      </c>
      <c r="W356">
        <f ca="1">IF(AND(Colony!$D370&gt;plots!W$5,Colony!$D370&lt;9999999),1,0)</f>
        <v>0</v>
      </c>
      <c r="X356">
        <f ca="1">IF(AND(Colony!$D370&gt;plots!X$5,Colony!$D370&lt;9999999),1,0)</f>
        <v>0</v>
      </c>
      <c r="Y356">
        <f ca="1">IF(AND(Colony!$D370&gt;plots!Y$5,Colony!$D370&lt;9999999),1,0)</f>
        <v>0</v>
      </c>
      <c r="Z356">
        <f ca="1">IF(AND(Colony!$D370&gt;plots!Z$5,Colony!$D370&lt;9999999),1,0)</f>
        <v>0</v>
      </c>
      <c r="AA356">
        <f ca="1">IF(AND(Colony!$D370&gt;plots!AA$5,Colony!$D370&lt;9999999),1,0)</f>
        <v>0</v>
      </c>
      <c r="AB356">
        <f ca="1">IF(AND(Colony!$D370&gt;plots!AB$5,Colony!$D370&lt;9999999),1,0)</f>
        <v>0</v>
      </c>
    </row>
    <row r="357" spans="1:28" x14ac:dyDescent="0.25">
      <c r="A357" s="2" t="str">
        <f>Colony!B374</f>
        <v/>
      </c>
      <c r="B357" s="41" t="str">
        <f>IF(ISBLANK(Colony!G374),"",Colony!G374)</f>
        <v/>
      </c>
      <c r="H357">
        <f ca="1">IF(AND(Colony!$D371&gt;plots!H$5,Colony!$D371&lt;9999999),1,0)</f>
        <v>0</v>
      </c>
      <c r="I357">
        <f ca="1">IF(AND(Colony!$D371&gt;plots!I$5,Colony!$D371&lt;9999999),1,0)</f>
        <v>0</v>
      </c>
      <c r="J357">
        <f ca="1">IF(AND(Colony!$D371&gt;plots!J$5,Colony!$D371&lt;9999999),1,0)</f>
        <v>0</v>
      </c>
      <c r="K357">
        <f ca="1">IF(AND(Colony!$D371&gt;plots!K$5,Colony!$D371&lt;9999999),1,0)</f>
        <v>0</v>
      </c>
      <c r="L357">
        <f ca="1">IF(AND(Colony!$D371&gt;plots!L$5,Colony!$D371&lt;9999999),1,0)</f>
        <v>0</v>
      </c>
      <c r="M357">
        <f ca="1">IF(AND(Colony!$D371&gt;plots!M$5,Colony!$D371&lt;9999999),1,0)</f>
        <v>0</v>
      </c>
      <c r="N357">
        <f ca="1">IF(AND(Colony!$D371&gt;plots!N$5,Colony!$D371&lt;9999999),1,0)</f>
        <v>0</v>
      </c>
      <c r="O357">
        <f ca="1">IF(AND(Colony!$D371&gt;plots!O$5,Colony!$D371&lt;9999999),1,0)</f>
        <v>0</v>
      </c>
      <c r="P357">
        <f ca="1">IF(AND(Colony!$D371&gt;plots!P$5,Colony!$D371&lt;9999999),1,0)</f>
        <v>0</v>
      </c>
      <c r="Q357">
        <f ca="1">IF(AND(Colony!$D371&gt;plots!Q$5,Colony!$D371&lt;9999999),1,0)</f>
        <v>0</v>
      </c>
      <c r="R357">
        <f ca="1">IF(AND(Colony!$D371&gt;plots!R$5,Colony!$D371&lt;9999999),1,0)</f>
        <v>0</v>
      </c>
      <c r="S357">
        <f ca="1">IF(AND(Colony!$D371&gt;plots!S$5,Colony!$D371&lt;9999999),1,0)</f>
        <v>0</v>
      </c>
      <c r="T357">
        <f ca="1">IF(AND(Colony!$D371&gt;plots!T$5,Colony!$D371&lt;9999999),1,0)</f>
        <v>0</v>
      </c>
      <c r="U357">
        <f ca="1">IF(AND(Colony!$D371&gt;plots!U$5,Colony!$D371&lt;9999999),1,0)</f>
        <v>0</v>
      </c>
      <c r="V357">
        <f ca="1">IF(AND(Colony!$D371&gt;plots!V$5,Colony!$D371&lt;9999999),1,0)</f>
        <v>0</v>
      </c>
      <c r="W357">
        <f ca="1">IF(AND(Colony!$D371&gt;plots!W$5,Colony!$D371&lt;9999999),1,0)</f>
        <v>0</v>
      </c>
      <c r="X357">
        <f ca="1">IF(AND(Colony!$D371&gt;plots!X$5,Colony!$D371&lt;9999999),1,0)</f>
        <v>0</v>
      </c>
      <c r="Y357">
        <f ca="1">IF(AND(Colony!$D371&gt;plots!Y$5,Colony!$D371&lt;9999999),1,0)</f>
        <v>0</v>
      </c>
      <c r="Z357">
        <f ca="1">IF(AND(Colony!$D371&gt;plots!Z$5,Colony!$D371&lt;9999999),1,0)</f>
        <v>0</v>
      </c>
      <c r="AA357">
        <f ca="1">IF(AND(Colony!$D371&gt;plots!AA$5,Colony!$D371&lt;9999999),1,0)</f>
        <v>0</v>
      </c>
      <c r="AB357">
        <f ca="1">IF(AND(Colony!$D371&gt;plots!AB$5,Colony!$D371&lt;9999999),1,0)</f>
        <v>0</v>
      </c>
    </row>
    <row r="358" spans="1:28" x14ac:dyDescent="0.25">
      <c r="A358" s="2" t="str">
        <f>Colony!B375</f>
        <v/>
      </c>
      <c r="B358" s="41" t="str">
        <f>IF(ISBLANK(Colony!G375),"",Colony!G375)</f>
        <v/>
      </c>
      <c r="H358">
        <f ca="1">IF(AND(Colony!$D372&gt;plots!H$5,Colony!$D372&lt;9999999),1,0)</f>
        <v>0</v>
      </c>
      <c r="I358">
        <f ca="1">IF(AND(Colony!$D372&gt;plots!I$5,Colony!$D372&lt;9999999),1,0)</f>
        <v>0</v>
      </c>
      <c r="J358">
        <f ca="1">IF(AND(Colony!$D372&gt;plots!J$5,Colony!$D372&lt;9999999),1,0)</f>
        <v>0</v>
      </c>
      <c r="K358">
        <f ca="1">IF(AND(Colony!$D372&gt;plots!K$5,Colony!$D372&lt;9999999),1,0)</f>
        <v>0</v>
      </c>
      <c r="L358">
        <f ca="1">IF(AND(Colony!$D372&gt;plots!L$5,Colony!$D372&lt;9999999),1,0)</f>
        <v>0</v>
      </c>
      <c r="M358">
        <f ca="1">IF(AND(Colony!$D372&gt;plots!M$5,Colony!$D372&lt;9999999),1,0)</f>
        <v>0</v>
      </c>
      <c r="N358">
        <f ca="1">IF(AND(Colony!$D372&gt;plots!N$5,Colony!$D372&lt;9999999),1,0)</f>
        <v>0</v>
      </c>
      <c r="O358">
        <f ca="1">IF(AND(Colony!$D372&gt;plots!O$5,Colony!$D372&lt;9999999),1,0)</f>
        <v>0</v>
      </c>
      <c r="P358">
        <f ca="1">IF(AND(Colony!$D372&gt;plots!P$5,Colony!$D372&lt;9999999),1,0)</f>
        <v>0</v>
      </c>
      <c r="Q358">
        <f ca="1">IF(AND(Colony!$D372&gt;plots!Q$5,Colony!$D372&lt;9999999),1,0)</f>
        <v>0</v>
      </c>
      <c r="R358">
        <f ca="1">IF(AND(Colony!$D372&gt;plots!R$5,Colony!$D372&lt;9999999),1,0)</f>
        <v>0</v>
      </c>
      <c r="S358">
        <f ca="1">IF(AND(Colony!$D372&gt;plots!S$5,Colony!$D372&lt;9999999),1,0)</f>
        <v>0</v>
      </c>
      <c r="T358">
        <f ca="1">IF(AND(Colony!$D372&gt;plots!T$5,Colony!$D372&lt;9999999),1,0)</f>
        <v>0</v>
      </c>
      <c r="U358">
        <f ca="1">IF(AND(Colony!$D372&gt;plots!U$5,Colony!$D372&lt;9999999),1,0)</f>
        <v>0</v>
      </c>
      <c r="V358">
        <f ca="1">IF(AND(Colony!$D372&gt;plots!V$5,Colony!$D372&lt;9999999),1,0)</f>
        <v>0</v>
      </c>
      <c r="W358">
        <f ca="1">IF(AND(Colony!$D372&gt;plots!W$5,Colony!$D372&lt;9999999),1,0)</f>
        <v>0</v>
      </c>
      <c r="X358">
        <f ca="1">IF(AND(Colony!$D372&gt;plots!X$5,Colony!$D372&lt;9999999),1,0)</f>
        <v>0</v>
      </c>
      <c r="Y358">
        <f ca="1">IF(AND(Colony!$D372&gt;plots!Y$5,Colony!$D372&lt;9999999),1,0)</f>
        <v>0</v>
      </c>
      <c r="Z358">
        <f ca="1">IF(AND(Colony!$D372&gt;plots!Z$5,Colony!$D372&lt;9999999),1,0)</f>
        <v>0</v>
      </c>
      <c r="AA358">
        <f ca="1">IF(AND(Colony!$D372&gt;plots!AA$5,Colony!$D372&lt;9999999),1,0)</f>
        <v>0</v>
      </c>
      <c r="AB358">
        <f ca="1">IF(AND(Colony!$D372&gt;plots!AB$5,Colony!$D372&lt;9999999),1,0)</f>
        <v>0</v>
      </c>
    </row>
    <row r="359" spans="1:28" x14ac:dyDescent="0.25">
      <c r="A359" s="2" t="str">
        <f>Colony!B376</f>
        <v/>
      </c>
      <c r="B359" s="41" t="str">
        <f>IF(ISBLANK(Colony!G376),"",Colony!G376)</f>
        <v/>
      </c>
      <c r="H359">
        <f ca="1">IF(AND(Colony!$D373&gt;plots!H$5,Colony!$D373&lt;9999999),1,0)</f>
        <v>0</v>
      </c>
      <c r="I359">
        <f ca="1">IF(AND(Colony!$D373&gt;plots!I$5,Colony!$D373&lt;9999999),1,0)</f>
        <v>0</v>
      </c>
      <c r="J359">
        <f ca="1">IF(AND(Colony!$D373&gt;plots!J$5,Colony!$D373&lt;9999999),1,0)</f>
        <v>0</v>
      </c>
      <c r="K359">
        <f ca="1">IF(AND(Colony!$D373&gt;plots!K$5,Colony!$D373&lt;9999999),1,0)</f>
        <v>0</v>
      </c>
      <c r="L359">
        <f ca="1">IF(AND(Colony!$D373&gt;plots!L$5,Colony!$D373&lt;9999999),1,0)</f>
        <v>0</v>
      </c>
      <c r="M359">
        <f ca="1">IF(AND(Colony!$D373&gt;plots!M$5,Colony!$D373&lt;9999999),1,0)</f>
        <v>0</v>
      </c>
      <c r="N359">
        <f ca="1">IF(AND(Colony!$D373&gt;plots!N$5,Colony!$D373&lt;9999999),1,0)</f>
        <v>0</v>
      </c>
      <c r="O359">
        <f ca="1">IF(AND(Colony!$D373&gt;plots!O$5,Colony!$D373&lt;9999999),1,0)</f>
        <v>0</v>
      </c>
      <c r="P359">
        <f ca="1">IF(AND(Colony!$D373&gt;plots!P$5,Colony!$D373&lt;9999999),1,0)</f>
        <v>0</v>
      </c>
      <c r="Q359">
        <f ca="1">IF(AND(Colony!$D373&gt;plots!Q$5,Colony!$D373&lt;9999999),1,0)</f>
        <v>0</v>
      </c>
      <c r="R359">
        <f ca="1">IF(AND(Colony!$D373&gt;plots!R$5,Colony!$D373&lt;9999999),1,0)</f>
        <v>0</v>
      </c>
      <c r="S359">
        <f ca="1">IF(AND(Colony!$D373&gt;plots!S$5,Colony!$D373&lt;9999999),1,0)</f>
        <v>0</v>
      </c>
      <c r="T359">
        <f ca="1">IF(AND(Colony!$D373&gt;plots!T$5,Colony!$D373&lt;9999999),1,0)</f>
        <v>0</v>
      </c>
      <c r="U359">
        <f ca="1">IF(AND(Colony!$D373&gt;plots!U$5,Colony!$D373&lt;9999999),1,0)</f>
        <v>0</v>
      </c>
      <c r="V359">
        <f ca="1">IF(AND(Colony!$D373&gt;plots!V$5,Colony!$D373&lt;9999999),1,0)</f>
        <v>0</v>
      </c>
      <c r="W359">
        <f ca="1">IF(AND(Colony!$D373&gt;plots!W$5,Colony!$D373&lt;9999999),1,0)</f>
        <v>0</v>
      </c>
      <c r="X359">
        <f ca="1">IF(AND(Colony!$D373&gt;plots!X$5,Colony!$D373&lt;9999999),1,0)</f>
        <v>0</v>
      </c>
      <c r="Y359">
        <f ca="1">IF(AND(Colony!$D373&gt;plots!Y$5,Colony!$D373&lt;9999999),1,0)</f>
        <v>0</v>
      </c>
      <c r="Z359">
        <f ca="1">IF(AND(Colony!$D373&gt;plots!Z$5,Colony!$D373&lt;9999999),1,0)</f>
        <v>0</v>
      </c>
      <c r="AA359">
        <f ca="1">IF(AND(Colony!$D373&gt;plots!AA$5,Colony!$D373&lt;9999999),1,0)</f>
        <v>0</v>
      </c>
      <c r="AB359">
        <f ca="1">IF(AND(Colony!$D373&gt;plots!AB$5,Colony!$D373&lt;9999999),1,0)</f>
        <v>0</v>
      </c>
    </row>
    <row r="360" spans="1:28" x14ac:dyDescent="0.25">
      <c r="A360" s="2" t="str">
        <f>Colony!B377</f>
        <v/>
      </c>
      <c r="B360" s="41" t="str">
        <f>IF(ISBLANK(Colony!G377),"",Colony!G377)</f>
        <v/>
      </c>
      <c r="H360">
        <f ca="1">IF(AND(Colony!$D374&gt;plots!H$5,Colony!$D374&lt;9999999),1,0)</f>
        <v>0</v>
      </c>
      <c r="I360">
        <f ca="1">IF(AND(Colony!$D374&gt;plots!I$5,Colony!$D374&lt;9999999),1,0)</f>
        <v>0</v>
      </c>
      <c r="J360">
        <f ca="1">IF(AND(Colony!$D374&gt;plots!J$5,Colony!$D374&lt;9999999),1,0)</f>
        <v>0</v>
      </c>
      <c r="K360">
        <f ca="1">IF(AND(Colony!$D374&gt;plots!K$5,Colony!$D374&lt;9999999),1,0)</f>
        <v>0</v>
      </c>
      <c r="L360">
        <f ca="1">IF(AND(Colony!$D374&gt;plots!L$5,Colony!$D374&lt;9999999),1,0)</f>
        <v>0</v>
      </c>
      <c r="M360">
        <f ca="1">IF(AND(Colony!$D374&gt;plots!M$5,Colony!$D374&lt;9999999),1,0)</f>
        <v>0</v>
      </c>
      <c r="N360">
        <f ca="1">IF(AND(Colony!$D374&gt;plots!N$5,Colony!$D374&lt;9999999),1,0)</f>
        <v>0</v>
      </c>
      <c r="O360">
        <f ca="1">IF(AND(Colony!$D374&gt;plots!O$5,Colony!$D374&lt;9999999),1,0)</f>
        <v>0</v>
      </c>
      <c r="P360">
        <f ca="1">IF(AND(Colony!$D374&gt;plots!P$5,Colony!$D374&lt;9999999),1,0)</f>
        <v>0</v>
      </c>
      <c r="Q360">
        <f ca="1">IF(AND(Colony!$D374&gt;plots!Q$5,Colony!$D374&lt;9999999),1,0)</f>
        <v>0</v>
      </c>
      <c r="R360">
        <f ca="1">IF(AND(Colony!$D374&gt;plots!R$5,Colony!$D374&lt;9999999),1,0)</f>
        <v>0</v>
      </c>
      <c r="S360">
        <f ca="1">IF(AND(Colony!$D374&gt;plots!S$5,Colony!$D374&lt;9999999),1,0)</f>
        <v>0</v>
      </c>
      <c r="T360">
        <f ca="1">IF(AND(Colony!$D374&gt;plots!T$5,Colony!$D374&lt;9999999),1,0)</f>
        <v>0</v>
      </c>
      <c r="U360">
        <f ca="1">IF(AND(Colony!$D374&gt;plots!U$5,Colony!$D374&lt;9999999),1,0)</f>
        <v>0</v>
      </c>
      <c r="V360">
        <f ca="1">IF(AND(Colony!$D374&gt;plots!V$5,Colony!$D374&lt;9999999),1,0)</f>
        <v>0</v>
      </c>
      <c r="W360">
        <f ca="1">IF(AND(Colony!$D374&gt;plots!W$5,Colony!$D374&lt;9999999),1,0)</f>
        <v>0</v>
      </c>
      <c r="X360">
        <f ca="1">IF(AND(Colony!$D374&gt;plots!X$5,Colony!$D374&lt;9999999),1,0)</f>
        <v>0</v>
      </c>
      <c r="Y360">
        <f ca="1">IF(AND(Colony!$D374&gt;plots!Y$5,Colony!$D374&lt;9999999),1,0)</f>
        <v>0</v>
      </c>
      <c r="Z360">
        <f ca="1">IF(AND(Colony!$D374&gt;plots!Z$5,Colony!$D374&lt;9999999),1,0)</f>
        <v>0</v>
      </c>
      <c r="AA360">
        <f ca="1">IF(AND(Colony!$D374&gt;plots!AA$5,Colony!$D374&lt;9999999),1,0)</f>
        <v>0</v>
      </c>
      <c r="AB360">
        <f ca="1">IF(AND(Colony!$D374&gt;plots!AB$5,Colony!$D374&lt;9999999),1,0)</f>
        <v>0</v>
      </c>
    </row>
    <row r="361" spans="1:28" x14ac:dyDescent="0.25">
      <c r="A361" s="2" t="str">
        <f>Colony!B378</f>
        <v/>
      </c>
      <c r="B361" s="41" t="str">
        <f>IF(ISBLANK(Colony!G378),"",Colony!G378)</f>
        <v/>
      </c>
      <c r="H361">
        <f ca="1">IF(AND(Colony!$D375&gt;plots!H$5,Colony!$D375&lt;9999999),1,0)</f>
        <v>0</v>
      </c>
      <c r="I361">
        <f ca="1">IF(AND(Colony!$D375&gt;plots!I$5,Colony!$D375&lt;9999999),1,0)</f>
        <v>0</v>
      </c>
      <c r="J361">
        <f ca="1">IF(AND(Colony!$D375&gt;plots!J$5,Colony!$D375&lt;9999999),1,0)</f>
        <v>0</v>
      </c>
      <c r="K361">
        <f ca="1">IF(AND(Colony!$D375&gt;plots!K$5,Colony!$D375&lt;9999999),1,0)</f>
        <v>0</v>
      </c>
      <c r="L361">
        <f ca="1">IF(AND(Colony!$D375&gt;plots!L$5,Colony!$D375&lt;9999999),1,0)</f>
        <v>0</v>
      </c>
      <c r="M361">
        <f ca="1">IF(AND(Colony!$D375&gt;plots!M$5,Colony!$D375&lt;9999999),1,0)</f>
        <v>0</v>
      </c>
      <c r="N361">
        <f ca="1">IF(AND(Colony!$D375&gt;plots!N$5,Colony!$D375&lt;9999999),1,0)</f>
        <v>0</v>
      </c>
      <c r="O361">
        <f ca="1">IF(AND(Colony!$D375&gt;plots!O$5,Colony!$D375&lt;9999999),1,0)</f>
        <v>0</v>
      </c>
      <c r="P361">
        <f ca="1">IF(AND(Colony!$D375&gt;plots!P$5,Colony!$D375&lt;9999999),1,0)</f>
        <v>0</v>
      </c>
      <c r="Q361">
        <f ca="1">IF(AND(Colony!$D375&gt;plots!Q$5,Colony!$D375&lt;9999999),1,0)</f>
        <v>0</v>
      </c>
      <c r="R361">
        <f ca="1">IF(AND(Colony!$D375&gt;plots!R$5,Colony!$D375&lt;9999999),1,0)</f>
        <v>0</v>
      </c>
      <c r="S361">
        <f ca="1">IF(AND(Colony!$D375&gt;plots!S$5,Colony!$D375&lt;9999999),1,0)</f>
        <v>0</v>
      </c>
      <c r="T361">
        <f ca="1">IF(AND(Colony!$D375&gt;plots!T$5,Colony!$D375&lt;9999999),1,0)</f>
        <v>0</v>
      </c>
      <c r="U361">
        <f ca="1">IF(AND(Colony!$D375&gt;plots!U$5,Colony!$D375&lt;9999999),1,0)</f>
        <v>0</v>
      </c>
      <c r="V361">
        <f ca="1">IF(AND(Colony!$D375&gt;plots!V$5,Colony!$D375&lt;9999999),1,0)</f>
        <v>0</v>
      </c>
      <c r="W361">
        <f ca="1">IF(AND(Colony!$D375&gt;plots!W$5,Colony!$D375&lt;9999999),1,0)</f>
        <v>0</v>
      </c>
      <c r="X361">
        <f ca="1">IF(AND(Colony!$D375&gt;plots!X$5,Colony!$D375&lt;9999999),1,0)</f>
        <v>0</v>
      </c>
      <c r="Y361">
        <f ca="1">IF(AND(Colony!$D375&gt;plots!Y$5,Colony!$D375&lt;9999999),1,0)</f>
        <v>0</v>
      </c>
      <c r="Z361">
        <f ca="1">IF(AND(Colony!$D375&gt;plots!Z$5,Colony!$D375&lt;9999999),1,0)</f>
        <v>0</v>
      </c>
      <c r="AA361">
        <f ca="1">IF(AND(Colony!$D375&gt;plots!AA$5,Colony!$D375&lt;9999999),1,0)</f>
        <v>0</v>
      </c>
      <c r="AB361">
        <f ca="1">IF(AND(Colony!$D375&gt;plots!AB$5,Colony!$D375&lt;9999999),1,0)</f>
        <v>0</v>
      </c>
    </row>
    <row r="362" spans="1:28" x14ac:dyDescent="0.25">
      <c r="A362" s="2" t="str">
        <f>Colony!B379</f>
        <v/>
      </c>
      <c r="B362" s="41" t="str">
        <f>IF(ISBLANK(Colony!G379),"",Colony!G379)</f>
        <v/>
      </c>
      <c r="H362">
        <f ca="1">IF(AND(Colony!$D376&gt;plots!H$5,Colony!$D376&lt;9999999),1,0)</f>
        <v>0</v>
      </c>
      <c r="I362">
        <f ca="1">IF(AND(Colony!$D376&gt;plots!I$5,Colony!$D376&lt;9999999),1,0)</f>
        <v>0</v>
      </c>
      <c r="J362">
        <f ca="1">IF(AND(Colony!$D376&gt;plots!J$5,Colony!$D376&lt;9999999),1,0)</f>
        <v>0</v>
      </c>
      <c r="K362">
        <f ca="1">IF(AND(Colony!$D376&gt;plots!K$5,Colony!$D376&lt;9999999),1,0)</f>
        <v>0</v>
      </c>
      <c r="L362">
        <f ca="1">IF(AND(Colony!$D376&gt;plots!L$5,Colony!$D376&lt;9999999),1,0)</f>
        <v>0</v>
      </c>
      <c r="M362">
        <f ca="1">IF(AND(Colony!$D376&gt;plots!M$5,Colony!$D376&lt;9999999),1,0)</f>
        <v>0</v>
      </c>
      <c r="N362">
        <f ca="1">IF(AND(Colony!$D376&gt;plots!N$5,Colony!$D376&lt;9999999),1,0)</f>
        <v>0</v>
      </c>
      <c r="O362">
        <f ca="1">IF(AND(Colony!$D376&gt;plots!O$5,Colony!$D376&lt;9999999),1,0)</f>
        <v>0</v>
      </c>
      <c r="P362">
        <f ca="1">IF(AND(Colony!$D376&gt;plots!P$5,Colony!$D376&lt;9999999),1,0)</f>
        <v>0</v>
      </c>
      <c r="Q362">
        <f ca="1">IF(AND(Colony!$D376&gt;plots!Q$5,Colony!$D376&lt;9999999),1,0)</f>
        <v>0</v>
      </c>
      <c r="R362">
        <f ca="1">IF(AND(Colony!$D376&gt;plots!R$5,Colony!$D376&lt;9999999),1,0)</f>
        <v>0</v>
      </c>
      <c r="S362">
        <f ca="1">IF(AND(Colony!$D376&gt;plots!S$5,Colony!$D376&lt;9999999),1,0)</f>
        <v>0</v>
      </c>
      <c r="T362">
        <f ca="1">IF(AND(Colony!$D376&gt;plots!T$5,Colony!$D376&lt;9999999),1,0)</f>
        <v>0</v>
      </c>
      <c r="U362">
        <f ca="1">IF(AND(Colony!$D376&gt;plots!U$5,Colony!$D376&lt;9999999),1,0)</f>
        <v>0</v>
      </c>
      <c r="V362">
        <f ca="1">IF(AND(Colony!$D376&gt;plots!V$5,Colony!$D376&lt;9999999),1,0)</f>
        <v>0</v>
      </c>
      <c r="W362">
        <f ca="1">IF(AND(Colony!$D376&gt;plots!W$5,Colony!$D376&lt;9999999),1,0)</f>
        <v>0</v>
      </c>
      <c r="X362">
        <f ca="1">IF(AND(Colony!$D376&gt;plots!X$5,Colony!$D376&lt;9999999),1,0)</f>
        <v>0</v>
      </c>
      <c r="Y362">
        <f ca="1">IF(AND(Colony!$D376&gt;plots!Y$5,Colony!$D376&lt;9999999),1,0)</f>
        <v>0</v>
      </c>
      <c r="Z362">
        <f ca="1">IF(AND(Colony!$D376&gt;plots!Z$5,Colony!$D376&lt;9999999),1,0)</f>
        <v>0</v>
      </c>
      <c r="AA362">
        <f ca="1">IF(AND(Colony!$D376&gt;plots!AA$5,Colony!$D376&lt;9999999),1,0)</f>
        <v>0</v>
      </c>
      <c r="AB362">
        <f ca="1">IF(AND(Colony!$D376&gt;plots!AB$5,Colony!$D376&lt;9999999),1,0)</f>
        <v>0</v>
      </c>
    </row>
    <row r="363" spans="1:28" x14ac:dyDescent="0.25">
      <c r="A363" s="2" t="str">
        <f>Colony!B380</f>
        <v/>
      </c>
      <c r="B363" s="41" t="str">
        <f>IF(ISBLANK(Colony!G380),"",Colony!G380)</f>
        <v/>
      </c>
      <c r="H363">
        <f ca="1">IF(AND(Colony!$D377&gt;plots!H$5,Colony!$D377&lt;9999999),1,0)</f>
        <v>0</v>
      </c>
      <c r="I363">
        <f ca="1">IF(AND(Colony!$D377&gt;plots!I$5,Colony!$D377&lt;9999999),1,0)</f>
        <v>0</v>
      </c>
      <c r="J363">
        <f ca="1">IF(AND(Colony!$D377&gt;plots!J$5,Colony!$D377&lt;9999999),1,0)</f>
        <v>0</v>
      </c>
      <c r="K363">
        <f ca="1">IF(AND(Colony!$D377&gt;plots!K$5,Colony!$D377&lt;9999999),1,0)</f>
        <v>0</v>
      </c>
      <c r="L363">
        <f ca="1">IF(AND(Colony!$D377&gt;plots!L$5,Colony!$D377&lt;9999999),1,0)</f>
        <v>0</v>
      </c>
      <c r="M363">
        <f ca="1">IF(AND(Colony!$D377&gt;plots!M$5,Colony!$D377&lt;9999999),1,0)</f>
        <v>0</v>
      </c>
      <c r="N363">
        <f ca="1">IF(AND(Colony!$D377&gt;plots!N$5,Colony!$D377&lt;9999999),1,0)</f>
        <v>0</v>
      </c>
      <c r="O363">
        <f ca="1">IF(AND(Colony!$D377&gt;plots!O$5,Colony!$D377&lt;9999999),1,0)</f>
        <v>0</v>
      </c>
      <c r="P363">
        <f ca="1">IF(AND(Colony!$D377&gt;plots!P$5,Colony!$D377&lt;9999999),1,0)</f>
        <v>0</v>
      </c>
      <c r="Q363">
        <f ca="1">IF(AND(Colony!$D377&gt;plots!Q$5,Colony!$D377&lt;9999999),1,0)</f>
        <v>0</v>
      </c>
      <c r="R363">
        <f ca="1">IF(AND(Colony!$D377&gt;plots!R$5,Colony!$D377&lt;9999999),1,0)</f>
        <v>0</v>
      </c>
      <c r="S363">
        <f ca="1">IF(AND(Colony!$D377&gt;plots!S$5,Colony!$D377&lt;9999999),1,0)</f>
        <v>0</v>
      </c>
      <c r="T363">
        <f ca="1">IF(AND(Colony!$D377&gt;plots!T$5,Colony!$D377&lt;9999999),1,0)</f>
        <v>0</v>
      </c>
      <c r="U363">
        <f ca="1">IF(AND(Colony!$D377&gt;plots!U$5,Colony!$D377&lt;9999999),1,0)</f>
        <v>0</v>
      </c>
      <c r="V363">
        <f ca="1">IF(AND(Colony!$D377&gt;plots!V$5,Colony!$D377&lt;9999999),1,0)</f>
        <v>0</v>
      </c>
      <c r="W363">
        <f ca="1">IF(AND(Colony!$D377&gt;plots!W$5,Colony!$D377&lt;9999999),1,0)</f>
        <v>0</v>
      </c>
      <c r="X363">
        <f ca="1">IF(AND(Colony!$D377&gt;plots!X$5,Colony!$D377&lt;9999999),1,0)</f>
        <v>0</v>
      </c>
      <c r="Y363">
        <f ca="1">IF(AND(Colony!$D377&gt;plots!Y$5,Colony!$D377&lt;9999999),1,0)</f>
        <v>0</v>
      </c>
      <c r="Z363">
        <f ca="1">IF(AND(Colony!$D377&gt;plots!Z$5,Colony!$D377&lt;9999999),1,0)</f>
        <v>0</v>
      </c>
      <c r="AA363">
        <f ca="1">IF(AND(Colony!$D377&gt;plots!AA$5,Colony!$D377&lt;9999999),1,0)</f>
        <v>0</v>
      </c>
      <c r="AB363">
        <f ca="1">IF(AND(Colony!$D377&gt;plots!AB$5,Colony!$D377&lt;9999999),1,0)</f>
        <v>0</v>
      </c>
    </row>
    <row r="364" spans="1:28" x14ac:dyDescent="0.25">
      <c r="A364" s="2" t="str">
        <f>Colony!B381</f>
        <v/>
      </c>
      <c r="B364" s="41" t="str">
        <f>IF(ISBLANK(Colony!G381),"",Colony!G381)</f>
        <v/>
      </c>
      <c r="H364">
        <f ca="1">IF(AND(Colony!$D378&gt;plots!H$5,Colony!$D378&lt;9999999),1,0)</f>
        <v>0</v>
      </c>
      <c r="I364">
        <f ca="1">IF(AND(Colony!$D378&gt;plots!I$5,Colony!$D378&lt;9999999),1,0)</f>
        <v>0</v>
      </c>
      <c r="J364">
        <f ca="1">IF(AND(Colony!$D378&gt;plots!J$5,Colony!$D378&lt;9999999),1,0)</f>
        <v>0</v>
      </c>
      <c r="K364">
        <f ca="1">IF(AND(Colony!$D378&gt;plots!K$5,Colony!$D378&lt;9999999),1,0)</f>
        <v>0</v>
      </c>
      <c r="L364">
        <f ca="1">IF(AND(Colony!$D378&gt;plots!L$5,Colony!$D378&lt;9999999),1,0)</f>
        <v>0</v>
      </c>
      <c r="M364">
        <f ca="1">IF(AND(Colony!$D378&gt;plots!M$5,Colony!$D378&lt;9999999),1,0)</f>
        <v>0</v>
      </c>
      <c r="N364">
        <f ca="1">IF(AND(Colony!$D378&gt;plots!N$5,Colony!$D378&lt;9999999),1,0)</f>
        <v>0</v>
      </c>
      <c r="O364">
        <f ca="1">IF(AND(Colony!$D378&gt;plots!O$5,Colony!$D378&lt;9999999),1,0)</f>
        <v>0</v>
      </c>
      <c r="P364">
        <f ca="1">IF(AND(Colony!$D378&gt;plots!P$5,Colony!$D378&lt;9999999),1,0)</f>
        <v>0</v>
      </c>
      <c r="Q364">
        <f ca="1">IF(AND(Colony!$D378&gt;plots!Q$5,Colony!$D378&lt;9999999),1,0)</f>
        <v>0</v>
      </c>
      <c r="R364">
        <f ca="1">IF(AND(Colony!$D378&gt;plots!R$5,Colony!$D378&lt;9999999),1,0)</f>
        <v>0</v>
      </c>
      <c r="S364">
        <f ca="1">IF(AND(Colony!$D378&gt;plots!S$5,Colony!$D378&lt;9999999),1,0)</f>
        <v>0</v>
      </c>
      <c r="T364">
        <f ca="1">IF(AND(Colony!$D378&gt;plots!T$5,Colony!$D378&lt;9999999),1,0)</f>
        <v>0</v>
      </c>
      <c r="U364">
        <f ca="1">IF(AND(Colony!$D378&gt;plots!U$5,Colony!$D378&lt;9999999),1,0)</f>
        <v>0</v>
      </c>
      <c r="V364">
        <f ca="1">IF(AND(Colony!$D378&gt;plots!V$5,Colony!$D378&lt;9999999),1,0)</f>
        <v>0</v>
      </c>
      <c r="W364">
        <f ca="1">IF(AND(Colony!$D378&gt;plots!W$5,Colony!$D378&lt;9999999),1,0)</f>
        <v>0</v>
      </c>
      <c r="X364">
        <f ca="1">IF(AND(Colony!$D378&gt;plots!X$5,Colony!$D378&lt;9999999),1,0)</f>
        <v>0</v>
      </c>
      <c r="Y364">
        <f ca="1">IF(AND(Colony!$D378&gt;plots!Y$5,Colony!$D378&lt;9999999),1,0)</f>
        <v>0</v>
      </c>
      <c r="Z364">
        <f ca="1">IF(AND(Colony!$D378&gt;plots!Z$5,Colony!$D378&lt;9999999),1,0)</f>
        <v>0</v>
      </c>
      <c r="AA364">
        <f ca="1">IF(AND(Colony!$D378&gt;plots!AA$5,Colony!$D378&lt;9999999),1,0)</f>
        <v>0</v>
      </c>
      <c r="AB364">
        <f ca="1">IF(AND(Colony!$D378&gt;plots!AB$5,Colony!$D378&lt;9999999),1,0)</f>
        <v>0</v>
      </c>
    </row>
    <row r="365" spans="1:28" x14ac:dyDescent="0.25">
      <c r="A365" s="2" t="str">
        <f>Colony!B382</f>
        <v/>
      </c>
      <c r="B365" s="41" t="str">
        <f>IF(ISBLANK(Colony!G382),"",Colony!G382)</f>
        <v/>
      </c>
      <c r="H365">
        <f ca="1">IF(AND(Colony!$D379&gt;plots!H$5,Colony!$D379&lt;9999999),1,0)</f>
        <v>0</v>
      </c>
      <c r="I365">
        <f ca="1">IF(AND(Colony!$D379&gt;plots!I$5,Colony!$D379&lt;9999999),1,0)</f>
        <v>0</v>
      </c>
      <c r="J365">
        <f ca="1">IF(AND(Colony!$D379&gt;plots!J$5,Colony!$D379&lt;9999999),1,0)</f>
        <v>0</v>
      </c>
      <c r="K365">
        <f ca="1">IF(AND(Colony!$D379&gt;plots!K$5,Colony!$D379&lt;9999999),1,0)</f>
        <v>0</v>
      </c>
      <c r="L365">
        <f ca="1">IF(AND(Colony!$D379&gt;plots!L$5,Colony!$D379&lt;9999999),1,0)</f>
        <v>0</v>
      </c>
      <c r="M365">
        <f ca="1">IF(AND(Colony!$D379&gt;plots!M$5,Colony!$D379&lt;9999999),1,0)</f>
        <v>0</v>
      </c>
      <c r="N365">
        <f ca="1">IF(AND(Colony!$D379&gt;plots!N$5,Colony!$D379&lt;9999999),1,0)</f>
        <v>0</v>
      </c>
      <c r="O365">
        <f ca="1">IF(AND(Colony!$D379&gt;plots!O$5,Colony!$D379&lt;9999999),1,0)</f>
        <v>0</v>
      </c>
      <c r="P365">
        <f ca="1">IF(AND(Colony!$D379&gt;plots!P$5,Colony!$D379&lt;9999999),1,0)</f>
        <v>0</v>
      </c>
      <c r="Q365">
        <f ca="1">IF(AND(Colony!$D379&gt;plots!Q$5,Colony!$D379&lt;9999999),1,0)</f>
        <v>0</v>
      </c>
      <c r="R365">
        <f ca="1">IF(AND(Colony!$D379&gt;plots!R$5,Colony!$D379&lt;9999999),1,0)</f>
        <v>0</v>
      </c>
      <c r="S365">
        <f ca="1">IF(AND(Colony!$D379&gt;plots!S$5,Colony!$D379&lt;9999999),1,0)</f>
        <v>0</v>
      </c>
      <c r="T365">
        <f ca="1">IF(AND(Colony!$D379&gt;plots!T$5,Colony!$D379&lt;9999999),1,0)</f>
        <v>0</v>
      </c>
      <c r="U365">
        <f ca="1">IF(AND(Colony!$D379&gt;plots!U$5,Colony!$D379&lt;9999999),1,0)</f>
        <v>0</v>
      </c>
      <c r="V365">
        <f ca="1">IF(AND(Colony!$D379&gt;plots!V$5,Colony!$D379&lt;9999999),1,0)</f>
        <v>0</v>
      </c>
      <c r="W365">
        <f ca="1">IF(AND(Colony!$D379&gt;plots!W$5,Colony!$D379&lt;9999999),1,0)</f>
        <v>0</v>
      </c>
      <c r="X365">
        <f ca="1">IF(AND(Colony!$D379&gt;plots!X$5,Colony!$D379&lt;9999999),1,0)</f>
        <v>0</v>
      </c>
      <c r="Y365">
        <f ca="1">IF(AND(Colony!$D379&gt;plots!Y$5,Colony!$D379&lt;9999999),1,0)</f>
        <v>0</v>
      </c>
      <c r="Z365">
        <f ca="1">IF(AND(Colony!$D379&gt;plots!Z$5,Colony!$D379&lt;9999999),1,0)</f>
        <v>0</v>
      </c>
      <c r="AA365">
        <f ca="1">IF(AND(Colony!$D379&gt;plots!AA$5,Colony!$D379&lt;9999999),1,0)</f>
        <v>0</v>
      </c>
      <c r="AB365">
        <f ca="1">IF(AND(Colony!$D379&gt;plots!AB$5,Colony!$D379&lt;9999999),1,0)</f>
        <v>0</v>
      </c>
    </row>
    <row r="366" spans="1:28" x14ac:dyDescent="0.25">
      <c r="A366" s="2" t="str">
        <f>Colony!B383</f>
        <v/>
      </c>
      <c r="B366" s="41" t="str">
        <f>IF(ISBLANK(Colony!G383),"",Colony!G383)</f>
        <v/>
      </c>
      <c r="H366">
        <f ca="1">IF(AND(Colony!$D380&gt;plots!H$5,Colony!$D380&lt;9999999),1,0)</f>
        <v>0</v>
      </c>
      <c r="I366">
        <f ca="1">IF(AND(Colony!$D380&gt;plots!I$5,Colony!$D380&lt;9999999),1,0)</f>
        <v>0</v>
      </c>
      <c r="J366">
        <f ca="1">IF(AND(Colony!$D380&gt;plots!J$5,Colony!$D380&lt;9999999),1,0)</f>
        <v>0</v>
      </c>
      <c r="K366">
        <f ca="1">IF(AND(Colony!$D380&gt;plots!K$5,Colony!$D380&lt;9999999),1,0)</f>
        <v>0</v>
      </c>
      <c r="L366">
        <f ca="1">IF(AND(Colony!$D380&gt;plots!L$5,Colony!$D380&lt;9999999),1,0)</f>
        <v>0</v>
      </c>
      <c r="M366">
        <f ca="1">IF(AND(Colony!$D380&gt;plots!M$5,Colony!$D380&lt;9999999),1,0)</f>
        <v>0</v>
      </c>
      <c r="N366">
        <f ca="1">IF(AND(Colony!$D380&gt;plots!N$5,Colony!$D380&lt;9999999),1,0)</f>
        <v>0</v>
      </c>
      <c r="O366">
        <f ca="1">IF(AND(Colony!$D380&gt;plots!O$5,Colony!$D380&lt;9999999),1,0)</f>
        <v>0</v>
      </c>
      <c r="P366">
        <f ca="1">IF(AND(Colony!$D380&gt;plots!P$5,Colony!$D380&lt;9999999),1,0)</f>
        <v>0</v>
      </c>
      <c r="Q366">
        <f ca="1">IF(AND(Colony!$D380&gt;plots!Q$5,Colony!$D380&lt;9999999),1,0)</f>
        <v>0</v>
      </c>
      <c r="R366">
        <f ca="1">IF(AND(Colony!$D380&gt;plots!R$5,Colony!$D380&lt;9999999),1,0)</f>
        <v>0</v>
      </c>
      <c r="S366">
        <f ca="1">IF(AND(Colony!$D380&gt;plots!S$5,Colony!$D380&lt;9999999),1,0)</f>
        <v>0</v>
      </c>
      <c r="T366">
        <f ca="1">IF(AND(Colony!$D380&gt;plots!T$5,Colony!$D380&lt;9999999),1,0)</f>
        <v>0</v>
      </c>
      <c r="U366">
        <f ca="1">IF(AND(Colony!$D380&gt;plots!U$5,Colony!$D380&lt;9999999),1,0)</f>
        <v>0</v>
      </c>
      <c r="V366">
        <f ca="1">IF(AND(Colony!$D380&gt;plots!V$5,Colony!$D380&lt;9999999),1,0)</f>
        <v>0</v>
      </c>
      <c r="W366">
        <f ca="1">IF(AND(Colony!$D380&gt;plots!W$5,Colony!$D380&lt;9999999),1,0)</f>
        <v>0</v>
      </c>
      <c r="X366">
        <f ca="1">IF(AND(Colony!$D380&gt;plots!X$5,Colony!$D380&lt;9999999),1,0)</f>
        <v>0</v>
      </c>
      <c r="Y366">
        <f ca="1">IF(AND(Colony!$D380&gt;plots!Y$5,Colony!$D380&lt;9999999),1,0)</f>
        <v>0</v>
      </c>
      <c r="Z366">
        <f ca="1">IF(AND(Colony!$D380&gt;plots!Z$5,Colony!$D380&lt;9999999),1,0)</f>
        <v>0</v>
      </c>
      <c r="AA366">
        <f ca="1">IF(AND(Colony!$D380&gt;plots!AA$5,Colony!$D380&lt;9999999),1,0)</f>
        <v>0</v>
      </c>
      <c r="AB366">
        <f ca="1">IF(AND(Colony!$D380&gt;plots!AB$5,Colony!$D380&lt;9999999),1,0)</f>
        <v>0</v>
      </c>
    </row>
    <row r="367" spans="1:28" x14ac:dyDescent="0.25">
      <c r="A367" s="2" t="str">
        <f>Colony!B384</f>
        <v/>
      </c>
      <c r="B367" s="41" t="str">
        <f>IF(ISBLANK(Colony!G384),"",Colony!G384)</f>
        <v/>
      </c>
      <c r="H367">
        <f ca="1">IF(AND(Colony!$D381&gt;plots!H$5,Colony!$D381&lt;9999999),1,0)</f>
        <v>0</v>
      </c>
      <c r="I367">
        <f ca="1">IF(AND(Colony!$D381&gt;plots!I$5,Colony!$D381&lt;9999999),1,0)</f>
        <v>0</v>
      </c>
      <c r="J367">
        <f ca="1">IF(AND(Colony!$D381&gt;plots!J$5,Colony!$D381&lt;9999999),1,0)</f>
        <v>0</v>
      </c>
      <c r="K367">
        <f ca="1">IF(AND(Colony!$D381&gt;plots!K$5,Colony!$D381&lt;9999999),1,0)</f>
        <v>0</v>
      </c>
      <c r="L367">
        <f ca="1">IF(AND(Colony!$D381&gt;plots!L$5,Colony!$D381&lt;9999999),1,0)</f>
        <v>0</v>
      </c>
      <c r="M367">
        <f ca="1">IF(AND(Colony!$D381&gt;plots!M$5,Colony!$D381&lt;9999999),1,0)</f>
        <v>0</v>
      </c>
      <c r="N367">
        <f ca="1">IF(AND(Colony!$D381&gt;plots!N$5,Colony!$D381&lt;9999999),1,0)</f>
        <v>0</v>
      </c>
      <c r="O367">
        <f ca="1">IF(AND(Colony!$D381&gt;plots!O$5,Colony!$D381&lt;9999999),1,0)</f>
        <v>0</v>
      </c>
      <c r="P367">
        <f ca="1">IF(AND(Colony!$D381&gt;plots!P$5,Colony!$D381&lt;9999999),1,0)</f>
        <v>0</v>
      </c>
      <c r="Q367">
        <f ca="1">IF(AND(Colony!$D381&gt;plots!Q$5,Colony!$D381&lt;9999999),1,0)</f>
        <v>0</v>
      </c>
      <c r="R367">
        <f ca="1">IF(AND(Colony!$D381&gt;plots!R$5,Colony!$D381&lt;9999999),1,0)</f>
        <v>0</v>
      </c>
      <c r="S367">
        <f ca="1">IF(AND(Colony!$D381&gt;plots!S$5,Colony!$D381&lt;9999999),1,0)</f>
        <v>0</v>
      </c>
      <c r="T367">
        <f ca="1">IF(AND(Colony!$D381&gt;plots!T$5,Colony!$D381&lt;9999999),1,0)</f>
        <v>0</v>
      </c>
      <c r="U367">
        <f ca="1">IF(AND(Colony!$D381&gt;plots!U$5,Colony!$D381&lt;9999999),1,0)</f>
        <v>0</v>
      </c>
      <c r="V367">
        <f ca="1">IF(AND(Colony!$D381&gt;plots!V$5,Colony!$D381&lt;9999999),1,0)</f>
        <v>0</v>
      </c>
      <c r="W367">
        <f ca="1">IF(AND(Colony!$D381&gt;plots!W$5,Colony!$D381&lt;9999999),1,0)</f>
        <v>0</v>
      </c>
      <c r="X367">
        <f ca="1">IF(AND(Colony!$D381&gt;plots!X$5,Colony!$D381&lt;9999999),1,0)</f>
        <v>0</v>
      </c>
      <c r="Y367">
        <f ca="1">IF(AND(Colony!$D381&gt;plots!Y$5,Colony!$D381&lt;9999999),1,0)</f>
        <v>0</v>
      </c>
      <c r="Z367">
        <f ca="1">IF(AND(Colony!$D381&gt;plots!Z$5,Colony!$D381&lt;9999999),1,0)</f>
        <v>0</v>
      </c>
      <c r="AA367">
        <f ca="1">IF(AND(Colony!$D381&gt;plots!AA$5,Colony!$D381&lt;9999999),1,0)</f>
        <v>0</v>
      </c>
      <c r="AB367">
        <f ca="1">IF(AND(Colony!$D381&gt;plots!AB$5,Colony!$D381&lt;9999999),1,0)</f>
        <v>0</v>
      </c>
    </row>
    <row r="368" spans="1:28" x14ac:dyDescent="0.25">
      <c r="A368" s="2" t="str">
        <f>Colony!B385</f>
        <v/>
      </c>
      <c r="B368" s="41" t="str">
        <f>IF(ISBLANK(Colony!G385),"",Colony!G385)</f>
        <v/>
      </c>
      <c r="H368">
        <f ca="1">IF(AND(Colony!$D382&gt;plots!H$5,Colony!$D382&lt;9999999),1,0)</f>
        <v>0</v>
      </c>
      <c r="I368">
        <f ca="1">IF(AND(Colony!$D382&gt;plots!I$5,Colony!$D382&lt;9999999),1,0)</f>
        <v>0</v>
      </c>
      <c r="J368">
        <f ca="1">IF(AND(Colony!$D382&gt;plots!J$5,Colony!$D382&lt;9999999),1,0)</f>
        <v>0</v>
      </c>
      <c r="K368">
        <f ca="1">IF(AND(Colony!$D382&gt;plots!K$5,Colony!$D382&lt;9999999),1,0)</f>
        <v>0</v>
      </c>
      <c r="L368">
        <f ca="1">IF(AND(Colony!$D382&gt;plots!L$5,Colony!$D382&lt;9999999),1,0)</f>
        <v>0</v>
      </c>
      <c r="M368">
        <f ca="1">IF(AND(Colony!$D382&gt;plots!M$5,Colony!$D382&lt;9999999),1,0)</f>
        <v>0</v>
      </c>
      <c r="N368">
        <f ca="1">IF(AND(Colony!$D382&gt;plots!N$5,Colony!$D382&lt;9999999),1,0)</f>
        <v>0</v>
      </c>
      <c r="O368">
        <f ca="1">IF(AND(Colony!$D382&gt;plots!O$5,Colony!$D382&lt;9999999),1,0)</f>
        <v>0</v>
      </c>
      <c r="P368">
        <f ca="1">IF(AND(Colony!$D382&gt;plots!P$5,Colony!$D382&lt;9999999),1,0)</f>
        <v>0</v>
      </c>
      <c r="Q368">
        <f ca="1">IF(AND(Colony!$D382&gt;plots!Q$5,Colony!$D382&lt;9999999),1,0)</f>
        <v>0</v>
      </c>
      <c r="R368">
        <f ca="1">IF(AND(Colony!$D382&gt;plots!R$5,Colony!$D382&lt;9999999),1,0)</f>
        <v>0</v>
      </c>
      <c r="S368">
        <f ca="1">IF(AND(Colony!$D382&gt;plots!S$5,Colony!$D382&lt;9999999),1,0)</f>
        <v>0</v>
      </c>
      <c r="T368">
        <f ca="1">IF(AND(Colony!$D382&gt;plots!T$5,Colony!$D382&lt;9999999),1,0)</f>
        <v>0</v>
      </c>
      <c r="U368">
        <f ca="1">IF(AND(Colony!$D382&gt;plots!U$5,Colony!$D382&lt;9999999),1,0)</f>
        <v>0</v>
      </c>
      <c r="V368">
        <f ca="1">IF(AND(Colony!$D382&gt;plots!V$5,Colony!$D382&lt;9999999),1,0)</f>
        <v>0</v>
      </c>
      <c r="W368">
        <f ca="1">IF(AND(Colony!$D382&gt;plots!W$5,Colony!$D382&lt;9999999),1,0)</f>
        <v>0</v>
      </c>
      <c r="X368">
        <f ca="1">IF(AND(Colony!$D382&gt;plots!X$5,Colony!$D382&lt;9999999),1,0)</f>
        <v>0</v>
      </c>
      <c r="Y368">
        <f ca="1">IF(AND(Colony!$D382&gt;plots!Y$5,Colony!$D382&lt;9999999),1,0)</f>
        <v>0</v>
      </c>
      <c r="Z368">
        <f ca="1">IF(AND(Colony!$D382&gt;plots!Z$5,Colony!$D382&lt;9999999),1,0)</f>
        <v>0</v>
      </c>
      <c r="AA368">
        <f ca="1">IF(AND(Colony!$D382&gt;plots!AA$5,Colony!$D382&lt;9999999),1,0)</f>
        <v>0</v>
      </c>
      <c r="AB368">
        <f ca="1">IF(AND(Colony!$D382&gt;plots!AB$5,Colony!$D382&lt;9999999),1,0)</f>
        <v>0</v>
      </c>
    </row>
    <row r="369" spans="1:28" x14ac:dyDescent="0.25">
      <c r="A369" s="2" t="str">
        <f>Colony!B386</f>
        <v/>
      </c>
      <c r="B369" s="41" t="str">
        <f>IF(ISBLANK(Colony!G386),"",Colony!G386)</f>
        <v/>
      </c>
      <c r="H369">
        <f ca="1">IF(AND(Colony!$D383&gt;plots!H$5,Colony!$D383&lt;9999999),1,0)</f>
        <v>0</v>
      </c>
      <c r="I369">
        <f ca="1">IF(AND(Colony!$D383&gt;plots!I$5,Colony!$D383&lt;9999999),1,0)</f>
        <v>0</v>
      </c>
      <c r="J369">
        <f ca="1">IF(AND(Colony!$D383&gt;plots!J$5,Colony!$D383&lt;9999999),1,0)</f>
        <v>0</v>
      </c>
      <c r="K369">
        <f ca="1">IF(AND(Colony!$D383&gt;plots!K$5,Colony!$D383&lt;9999999),1,0)</f>
        <v>0</v>
      </c>
      <c r="L369">
        <f ca="1">IF(AND(Colony!$D383&gt;plots!L$5,Colony!$D383&lt;9999999),1,0)</f>
        <v>0</v>
      </c>
      <c r="M369">
        <f ca="1">IF(AND(Colony!$D383&gt;plots!M$5,Colony!$D383&lt;9999999),1,0)</f>
        <v>0</v>
      </c>
      <c r="N369">
        <f ca="1">IF(AND(Colony!$D383&gt;plots!N$5,Colony!$D383&lt;9999999),1,0)</f>
        <v>0</v>
      </c>
      <c r="O369">
        <f ca="1">IF(AND(Colony!$D383&gt;plots!O$5,Colony!$D383&lt;9999999),1,0)</f>
        <v>0</v>
      </c>
      <c r="P369">
        <f ca="1">IF(AND(Colony!$D383&gt;plots!P$5,Colony!$D383&lt;9999999),1,0)</f>
        <v>0</v>
      </c>
      <c r="Q369">
        <f ca="1">IF(AND(Colony!$D383&gt;plots!Q$5,Colony!$D383&lt;9999999),1,0)</f>
        <v>0</v>
      </c>
      <c r="R369">
        <f ca="1">IF(AND(Colony!$D383&gt;plots!R$5,Colony!$D383&lt;9999999),1,0)</f>
        <v>0</v>
      </c>
      <c r="S369">
        <f ca="1">IF(AND(Colony!$D383&gt;plots!S$5,Colony!$D383&lt;9999999),1,0)</f>
        <v>0</v>
      </c>
      <c r="T369">
        <f ca="1">IF(AND(Colony!$D383&gt;plots!T$5,Colony!$D383&lt;9999999),1,0)</f>
        <v>0</v>
      </c>
      <c r="U369">
        <f ca="1">IF(AND(Colony!$D383&gt;plots!U$5,Colony!$D383&lt;9999999),1,0)</f>
        <v>0</v>
      </c>
      <c r="V369">
        <f ca="1">IF(AND(Colony!$D383&gt;plots!V$5,Colony!$D383&lt;9999999),1,0)</f>
        <v>0</v>
      </c>
      <c r="W369">
        <f ca="1">IF(AND(Colony!$D383&gt;plots!W$5,Colony!$D383&lt;9999999),1,0)</f>
        <v>0</v>
      </c>
      <c r="X369">
        <f ca="1">IF(AND(Colony!$D383&gt;plots!X$5,Colony!$D383&lt;9999999),1,0)</f>
        <v>0</v>
      </c>
      <c r="Y369">
        <f ca="1">IF(AND(Colony!$D383&gt;plots!Y$5,Colony!$D383&lt;9999999),1,0)</f>
        <v>0</v>
      </c>
      <c r="Z369">
        <f ca="1">IF(AND(Colony!$D383&gt;plots!Z$5,Colony!$D383&lt;9999999),1,0)</f>
        <v>0</v>
      </c>
      <c r="AA369">
        <f ca="1">IF(AND(Colony!$D383&gt;plots!AA$5,Colony!$D383&lt;9999999),1,0)</f>
        <v>0</v>
      </c>
      <c r="AB369">
        <f ca="1">IF(AND(Colony!$D383&gt;plots!AB$5,Colony!$D383&lt;9999999),1,0)</f>
        <v>0</v>
      </c>
    </row>
    <row r="370" spans="1:28" x14ac:dyDescent="0.25">
      <c r="A370" s="2" t="str">
        <f>Colony!B387</f>
        <v/>
      </c>
      <c r="B370" s="41" t="str">
        <f>IF(ISBLANK(Colony!G387),"",Colony!G387)</f>
        <v/>
      </c>
      <c r="H370">
        <f ca="1">IF(AND(Colony!$D384&gt;plots!H$5,Colony!$D384&lt;9999999),1,0)</f>
        <v>0</v>
      </c>
      <c r="I370">
        <f ca="1">IF(AND(Colony!$D384&gt;plots!I$5,Colony!$D384&lt;9999999),1,0)</f>
        <v>0</v>
      </c>
      <c r="J370">
        <f ca="1">IF(AND(Colony!$D384&gt;plots!J$5,Colony!$D384&lt;9999999),1,0)</f>
        <v>0</v>
      </c>
      <c r="K370">
        <f ca="1">IF(AND(Colony!$D384&gt;plots!K$5,Colony!$D384&lt;9999999),1,0)</f>
        <v>0</v>
      </c>
      <c r="L370">
        <f ca="1">IF(AND(Colony!$D384&gt;plots!L$5,Colony!$D384&lt;9999999),1,0)</f>
        <v>0</v>
      </c>
      <c r="M370">
        <f ca="1">IF(AND(Colony!$D384&gt;plots!M$5,Colony!$D384&lt;9999999),1,0)</f>
        <v>0</v>
      </c>
      <c r="N370">
        <f ca="1">IF(AND(Colony!$D384&gt;plots!N$5,Colony!$D384&lt;9999999),1,0)</f>
        <v>0</v>
      </c>
      <c r="O370">
        <f ca="1">IF(AND(Colony!$D384&gt;plots!O$5,Colony!$D384&lt;9999999),1,0)</f>
        <v>0</v>
      </c>
      <c r="P370">
        <f ca="1">IF(AND(Colony!$D384&gt;plots!P$5,Colony!$D384&lt;9999999),1,0)</f>
        <v>0</v>
      </c>
      <c r="Q370">
        <f ca="1">IF(AND(Colony!$D384&gt;plots!Q$5,Colony!$D384&lt;9999999),1,0)</f>
        <v>0</v>
      </c>
      <c r="R370">
        <f ca="1">IF(AND(Colony!$D384&gt;plots!R$5,Colony!$D384&lt;9999999),1,0)</f>
        <v>0</v>
      </c>
      <c r="S370">
        <f ca="1">IF(AND(Colony!$D384&gt;plots!S$5,Colony!$D384&lt;9999999),1,0)</f>
        <v>0</v>
      </c>
      <c r="T370">
        <f ca="1">IF(AND(Colony!$D384&gt;plots!T$5,Colony!$D384&lt;9999999),1,0)</f>
        <v>0</v>
      </c>
      <c r="U370">
        <f ca="1">IF(AND(Colony!$D384&gt;plots!U$5,Colony!$D384&lt;9999999),1,0)</f>
        <v>0</v>
      </c>
      <c r="V370">
        <f ca="1">IF(AND(Colony!$D384&gt;plots!V$5,Colony!$D384&lt;9999999),1,0)</f>
        <v>0</v>
      </c>
      <c r="W370">
        <f ca="1">IF(AND(Colony!$D384&gt;plots!W$5,Colony!$D384&lt;9999999),1,0)</f>
        <v>0</v>
      </c>
      <c r="X370">
        <f ca="1">IF(AND(Colony!$D384&gt;plots!X$5,Colony!$D384&lt;9999999),1,0)</f>
        <v>0</v>
      </c>
      <c r="Y370">
        <f ca="1">IF(AND(Colony!$D384&gt;plots!Y$5,Colony!$D384&lt;9999999),1,0)</f>
        <v>0</v>
      </c>
      <c r="Z370">
        <f ca="1">IF(AND(Colony!$D384&gt;plots!Z$5,Colony!$D384&lt;9999999),1,0)</f>
        <v>0</v>
      </c>
      <c r="AA370">
        <f ca="1">IF(AND(Colony!$D384&gt;plots!AA$5,Colony!$D384&lt;9999999),1,0)</f>
        <v>0</v>
      </c>
      <c r="AB370">
        <f ca="1">IF(AND(Colony!$D384&gt;plots!AB$5,Colony!$D384&lt;9999999),1,0)</f>
        <v>0</v>
      </c>
    </row>
    <row r="371" spans="1:28" x14ac:dyDescent="0.25">
      <c r="A371" s="2" t="str">
        <f>Colony!B388</f>
        <v/>
      </c>
      <c r="B371" s="41" t="str">
        <f>IF(ISBLANK(Colony!G388),"",Colony!G388)</f>
        <v/>
      </c>
      <c r="H371">
        <f ca="1">IF(AND(Colony!$D385&gt;plots!H$5,Colony!$D385&lt;9999999),1,0)</f>
        <v>0</v>
      </c>
      <c r="I371">
        <f ca="1">IF(AND(Colony!$D385&gt;plots!I$5,Colony!$D385&lt;9999999),1,0)</f>
        <v>0</v>
      </c>
      <c r="J371">
        <f ca="1">IF(AND(Colony!$D385&gt;plots!J$5,Colony!$D385&lt;9999999),1,0)</f>
        <v>0</v>
      </c>
      <c r="K371">
        <f ca="1">IF(AND(Colony!$D385&gt;plots!K$5,Colony!$D385&lt;9999999),1,0)</f>
        <v>0</v>
      </c>
      <c r="L371">
        <f ca="1">IF(AND(Colony!$D385&gt;plots!L$5,Colony!$D385&lt;9999999),1,0)</f>
        <v>0</v>
      </c>
      <c r="M371">
        <f ca="1">IF(AND(Colony!$D385&gt;plots!M$5,Colony!$D385&lt;9999999),1,0)</f>
        <v>0</v>
      </c>
      <c r="N371">
        <f ca="1">IF(AND(Colony!$D385&gt;plots!N$5,Colony!$D385&lt;9999999),1,0)</f>
        <v>0</v>
      </c>
      <c r="O371">
        <f ca="1">IF(AND(Colony!$D385&gt;plots!O$5,Colony!$D385&lt;9999999),1,0)</f>
        <v>0</v>
      </c>
      <c r="P371">
        <f ca="1">IF(AND(Colony!$D385&gt;plots!P$5,Colony!$D385&lt;9999999),1,0)</f>
        <v>0</v>
      </c>
      <c r="Q371">
        <f ca="1">IF(AND(Colony!$D385&gt;plots!Q$5,Colony!$D385&lt;9999999),1,0)</f>
        <v>0</v>
      </c>
      <c r="R371">
        <f ca="1">IF(AND(Colony!$D385&gt;plots!R$5,Colony!$D385&lt;9999999),1,0)</f>
        <v>0</v>
      </c>
      <c r="S371">
        <f ca="1">IF(AND(Colony!$D385&gt;plots!S$5,Colony!$D385&lt;9999999),1,0)</f>
        <v>0</v>
      </c>
      <c r="T371">
        <f ca="1">IF(AND(Colony!$D385&gt;plots!T$5,Colony!$D385&lt;9999999),1,0)</f>
        <v>0</v>
      </c>
      <c r="U371">
        <f ca="1">IF(AND(Colony!$D385&gt;plots!U$5,Colony!$D385&lt;9999999),1,0)</f>
        <v>0</v>
      </c>
      <c r="V371">
        <f ca="1">IF(AND(Colony!$D385&gt;plots!V$5,Colony!$D385&lt;9999999),1,0)</f>
        <v>0</v>
      </c>
      <c r="W371">
        <f ca="1">IF(AND(Colony!$D385&gt;plots!W$5,Colony!$D385&lt;9999999),1,0)</f>
        <v>0</v>
      </c>
      <c r="X371">
        <f ca="1">IF(AND(Colony!$D385&gt;plots!X$5,Colony!$D385&lt;9999999),1,0)</f>
        <v>0</v>
      </c>
      <c r="Y371">
        <f ca="1">IF(AND(Colony!$D385&gt;plots!Y$5,Colony!$D385&lt;9999999),1,0)</f>
        <v>0</v>
      </c>
      <c r="Z371">
        <f ca="1">IF(AND(Colony!$D385&gt;plots!Z$5,Colony!$D385&lt;9999999),1,0)</f>
        <v>0</v>
      </c>
      <c r="AA371">
        <f ca="1">IF(AND(Colony!$D385&gt;plots!AA$5,Colony!$D385&lt;9999999),1,0)</f>
        <v>0</v>
      </c>
      <c r="AB371">
        <f ca="1">IF(AND(Colony!$D385&gt;plots!AB$5,Colony!$D385&lt;9999999),1,0)</f>
        <v>0</v>
      </c>
    </row>
    <row r="372" spans="1:28" x14ac:dyDescent="0.25">
      <c r="A372" s="2" t="str">
        <f>Colony!B389</f>
        <v/>
      </c>
      <c r="B372" s="41" t="str">
        <f>IF(ISBLANK(Colony!G389),"",Colony!G389)</f>
        <v/>
      </c>
      <c r="H372">
        <f ca="1">IF(AND(Colony!$D386&gt;plots!H$5,Colony!$D386&lt;9999999),1,0)</f>
        <v>0</v>
      </c>
      <c r="I372">
        <f ca="1">IF(AND(Colony!$D386&gt;plots!I$5,Colony!$D386&lt;9999999),1,0)</f>
        <v>0</v>
      </c>
      <c r="J372">
        <f ca="1">IF(AND(Colony!$D386&gt;plots!J$5,Colony!$D386&lt;9999999),1,0)</f>
        <v>0</v>
      </c>
      <c r="K372">
        <f ca="1">IF(AND(Colony!$D386&gt;plots!K$5,Colony!$D386&lt;9999999),1,0)</f>
        <v>0</v>
      </c>
      <c r="L372">
        <f ca="1">IF(AND(Colony!$D386&gt;plots!L$5,Colony!$D386&lt;9999999),1,0)</f>
        <v>0</v>
      </c>
      <c r="M372">
        <f ca="1">IF(AND(Colony!$D386&gt;plots!M$5,Colony!$D386&lt;9999999),1,0)</f>
        <v>0</v>
      </c>
      <c r="N372">
        <f ca="1">IF(AND(Colony!$D386&gt;plots!N$5,Colony!$D386&lt;9999999),1,0)</f>
        <v>0</v>
      </c>
      <c r="O372">
        <f ca="1">IF(AND(Colony!$D386&gt;plots!O$5,Colony!$D386&lt;9999999),1,0)</f>
        <v>0</v>
      </c>
      <c r="P372">
        <f ca="1">IF(AND(Colony!$D386&gt;plots!P$5,Colony!$D386&lt;9999999),1,0)</f>
        <v>0</v>
      </c>
      <c r="Q372">
        <f ca="1">IF(AND(Colony!$D386&gt;plots!Q$5,Colony!$D386&lt;9999999),1,0)</f>
        <v>0</v>
      </c>
      <c r="R372">
        <f ca="1">IF(AND(Colony!$D386&gt;plots!R$5,Colony!$D386&lt;9999999),1,0)</f>
        <v>0</v>
      </c>
      <c r="S372">
        <f ca="1">IF(AND(Colony!$D386&gt;plots!S$5,Colony!$D386&lt;9999999),1,0)</f>
        <v>0</v>
      </c>
      <c r="T372">
        <f ca="1">IF(AND(Colony!$D386&gt;plots!T$5,Colony!$D386&lt;9999999),1,0)</f>
        <v>0</v>
      </c>
      <c r="U372">
        <f ca="1">IF(AND(Colony!$D386&gt;plots!U$5,Colony!$D386&lt;9999999),1,0)</f>
        <v>0</v>
      </c>
      <c r="V372">
        <f ca="1">IF(AND(Colony!$D386&gt;plots!V$5,Colony!$D386&lt;9999999),1,0)</f>
        <v>0</v>
      </c>
      <c r="W372">
        <f ca="1">IF(AND(Colony!$D386&gt;plots!W$5,Colony!$D386&lt;9999999),1,0)</f>
        <v>0</v>
      </c>
      <c r="X372">
        <f ca="1">IF(AND(Colony!$D386&gt;plots!X$5,Colony!$D386&lt;9999999),1,0)</f>
        <v>0</v>
      </c>
      <c r="Y372">
        <f ca="1">IF(AND(Colony!$D386&gt;plots!Y$5,Colony!$D386&lt;9999999),1,0)</f>
        <v>0</v>
      </c>
      <c r="Z372">
        <f ca="1">IF(AND(Colony!$D386&gt;plots!Z$5,Colony!$D386&lt;9999999),1,0)</f>
        <v>0</v>
      </c>
      <c r="AA372">
        <f ca="1">IF(AND(Colony!$D386&gt;plots!AA$5,Colony!$D386&lt;9999999),1,0)</f>
        <v>0</v>
      </c>
      <c r="AB372">
        <f ca="1">IF(AND(Colony!$D386&gt;plots!AB$5,Colony!$D386&lt;9999999),1,0)</f>
        <v>0</v>
      </c>
    </row>
    <row r="373" spans="1:28" x14ac:dyDescent="0.25">
      <c r="A373" s="2" t="str">
        <f>Colony!B390</f>
        <v/>
      </c>
      <c r="B373" s="41" t="str">
        <f>IF(ISBLANK(Colony!G390),"",Colony!G390)</f>
        <v/>
      </c>
      <c r="H373">
        <f ca="1">IF(AND(Colony!$D387&gt;plots!H$5,Colony!$D387&lt;9999999),1,0)</f>
        <v>0</v>
      </c>
      <c r="I373">
        <f ca="1">IF(AND(Colony!$D387&gt;plots!I$5,Colony!$D387&lt;9999999),1,0)</f>
        <v>0</v>
      </c>
      <c r="J373">
        <f ca="1">IF(AND(Colony!$D387&gt;plots!J$5,Colony!$D387&lt;9999999),1,0)</f>
        <v>0</v>
      </c>
      <c r="K373">
        <f ca="1">IF(AND(Colony!$D387&gt;plots!K$5,Colony!$D387&lt;9999999),1,0)</f>
        <v>0</v>
      </c>
      <c r="L373">
        <f ca="1">IF(AND(Colony!$D387&gt;plots!L$5,Colony!$D387&lt;9999999),1,0)</f>
        <v>0</v>
      </c>
      <c r="M373">
        <f ca="1">IF(AND(Colony!$D387&gt;plots!M$5,Colony!$D387&lt;9999999),1,0)</f>
        <v>0</v>
      </c>
      <c r="N373">
        <f ca="1">IF(AND(Colony!$D387&gt;plots!N$5,Colony!$D387&lt;9999999),1,0)</f>
        <v>0</v>
      </c>
      <c r="O373">
        <f ca="1">IF(AND(Colony!$D387&gt;plots!O$5,Colony!$D387&lt;9999999),1,0)</f>
        <v>0</v>
      </c>
      <c r="P373">
        <f ca="1">IF(AND(Colony!$D387&gt;plots!P$5,Colony!$D387&lt;9999999),1,0)</f>
        <v>0</v>
      </c>
      <c r="Q373">
        <f ca="1">IF(AND(Colony!$D387&gt;plots!Q$5,Colony!$D387&lt;9999999),1,0)</f>
        <v>0</v>
      </c>
      <c r="R373">
        <f ca="1">IF(AND(Colony!$D387&gt;plots!R$5,Colony!$D387&lt;9999999),1,0)</f>
        <v>0</v>
      </c>
      <c r="S373">
        <f ca="1">IF(AND(Colony!$D387&gt;plots!S$5,Colony!$D387&lt;9999999),1,0)</f>
        <v>0</v>
      </c>
      <c r="T373">
        <f ca="1">IF(AND(Colony!$D387&gt;plots!T$5,Colony!$D387&lt;9999999),1,0)</f>
        <v>0</v>
      </c>
      <c r="U373">
        <f ca="1">IF(AND(Colony!$D387&gt;plots!U$5,Colony!$D387&lt;9999999),1,0)</f>
        <v>0</v>
      </c>
      <c r="V373">
        <f ca="1">IF(AND(Colony!$D387&gt;plots!V$5,Colony!$D387&lt;9999999),1,0)</f>
        <v>0</v>
      </c>
      <c r="W373">
        <f ca="1">IF(AND(Colony!$D387&gt;plots!W$5,Colony!$D387&lt;9999999),1,0)</f>
        <v>0</v>
      </c>
      <c r="X373">
        <f ca="1">IF(AND(Colony!$D387&gt;plots!X$5,Colony!$D387&lt;9999999),1,0)</f>
        <v>0</v>
      </c>
      <c r="Y373">
        <f ca="1">IF(AND(Colony!$D387&gt;plots!Y$5,Colony!$D387&lt;9999999),1,0)</f>
        <v>0</v>
      </c>
      <c r="Z373">
        <f ca="1">IF(AND(Colony!$D387&gt;plots!Z$5,Colony!$D387&lt;9999999),1,0)</f>
        <v>0</v>
      </c>
      <c r="AA373">
        <f ca="1">IF(AND(Colony!$D387&gt;plots!AA$5,Colony!$D387&lt;9999999),1,0)</f>
        <v>0</v>
      </c>
      <c r="AB373">
        <f ca="1">IF(AND(Colony!$D387&gt;plots!AB$5,Colony!$D387&lt;9999999),1,0)</f>
        <v>0</v>
      </c>
    </row>
    <row r="374" spans="1:28" x14ac:dyDescent="0.25">
      <c r="A374" s="2" t="str">
        <f>Colony!B391</f>
        <v/>
      </c>
      <c r="B374" s="41" t="str">
        <f>IF(ISBLANK(Colony!G391),"",Colony!G391)</f>
        <v/>
      </c>
      <c r="H374">
        <f ca="1">IF(AND(Colony!$D388&gt;plots!H$5,Colony!$D388&lt;9999999),1,0)</f>
        <v>0</v>
      </c>
      <c r="I374">
        <f ca="1">IF(AND(Colony!$D388&gt;plots!I$5,Colony!$D388&lt;9999999),1,0)</f>
        <v>0</v>
      </c>
      <c r="J374">
        <f ca="1">IF(AND(Colony!$D388&gt;plots!J$5,Colony!$D388&lt;9999999),1,0)</f>
        <v>0</v>
      </c>
      <c r="K374">
        <f ca="1">IF(AND(Colony!$D388&gt;plots!K$5,Colony!$D388&lt;9999999),1,0)</f>
        <v>0</v>
      </c>
      <c r="L374">
        <f ca="1">IF(AND(Colony!$D388&gt;plots!L$5,Colony!$D388&lt;9999999),1,0)</f>
        <v>0</v>
      </c>
      <c r="M374">
        <f ca="1">IF(AND(Colony!$D388&gt;plots!M$5,Colony!$D388&lt;9999999),1,0)</f>
        <v>0</v>
      </c>
      <c r="N374">
        <f ca="1">IF(AND(Colony!$D388&gt;plots!N$5,Colony!$D388&lt;9999999),1,0)</f>
        <v>0</v>
      </c>
      <c r="O374">
        <f ca="1">IF(AND(Colony!$D388&gt;plots!O$5,Colony!$D388&lt;9999999),1,0)</f>
        <v>0</v>
      </c>
      <c r="P374">
        <f ca="1">IF(AND(Colony!$D388&gt;plots!P$5,Colony!$D388&lt;9999999),1,0)</f>
        <v>0</v>
      </c>
      <c r="Q374">
        <f ca="1">IF(AND(Colony!$D388&gt;plots!Q$5,Colony!$D388&lt;9999999),1,0)</f>
        <v>0</v>
      </c>
      <c r="R374">
        <f ca="1">IF(AND(Colony!$D388&gt;plots!R$5,Colony!$D388&lt;9999999),1,0)</f>
        <v>0</v>
      </c>
      <c r="S374">
        <f ca="1">IF(AND(Colony!$D388&gt;plots!S$5,Colony!$D388&lt;9999999),1,0)</f>
        <v>0</v>
      </c>
      <c r="T374">
        <f ca="1">IF(AND(Colony!$D388&gt;plots!T$5,Colony!$D388&lt;9999999),1,0)</f>
        <v>0</v>
      </c>
      <c r="U374">
        <f ca="1">IF(AND(Colony!$D388&gt;plots!U$5,Colony!$D388&lt;9999999),1,0)</f>
        <v>0</v>
      </c>
      <c r="V374">
        <f ca="1">IF(AND(Colony!$D388&gt;plots!V$5,Colony!$D388&lt;9999999),1,0)</f>
        <v>0</v>
      </c>
      <c r="W374">
        <f ca="1">IF(AND(Colony!$D388&gt;plots!W$5,Colony!$D388&lt;9999999),1,0)</f>
        <v>0</v>
      </c>
      <c r="X374">
        <f ca="1">IF(AND(Colony!$D388&gt;plots!X$5,Colony!$D388&lt;9999999),1,0)</f>
        <v>0</v>
      </c>
      <c r="Y374">
        <f ca="1">IF(AND(Colony!$D388&gt;plots!Y$5,Colony!$D388&lt;9999999),1,0)</f>
        <v>0</v>
      </c>
      <c r="Z374">
        <f ca="1">IF(AND(Colony!$D388&gt;plots!Z$5,Colony!$D388&lt;9999999),1,0)</f>
        <v>0</v>
      </c>
      <c r="AA374">
        <f ca="1">IF(AND(Colony!$D388&gt;plots!AA$5,Colony!$D388&lt;9999999),1,0)</f>
        <v>0</v>
      </c>
      <c r="AB374">
        <f ca="1">IF(AND(Colony!$D388&gt;plots!AB$5,Colony!$D388&lt;9999999),1,0)</f>
        <v>0</v>
      </c>
    </row>
    <row r="375" spans="1:28" x14ac:dyDescent="0.25">
      <c r="A375" s="2" t="str">
        <f>Colony!B392</f>
        <v/>
      </c>
      <c r="B375" s="41" t="str">
        <f>IF(ISBLANK(Colony!G392),"",Colony!G392)</f>
        <v/>
      </c>
      <c r="H375">
        <f ca="1">IF(AND(Colony!$D389&gt;plots!H$5,Colony!$D389&lt;9999999),1,0)</f>
        <v>0</v>
      </c>
      <c r="I375">
        <f ca="1">IF(AND(Colony!$D389&gt;plots!I$5,Colony!$D389&lt;9999999),1,0)</f>
        <v>0</v>
      </c>
      <c r="J375">
        <f ca="1">IF(AND(Colony!$D389&gt;plots!J$5,Colony!$D389&lt;9999999),1,0)</f>
        <v>0</v>
      </c>
      <c r="K375">
        <f ca="1">IF(AND(Colony!$D389&gt;plots!K$5,Colony!$D389&lt;9999999),1,0)</f>
        <v>0</v>
      </c>
      <c r="L375">
        <f ca="1">IF(AND(Colony!$D389&gt;plots!L$5,Colony!$D389&lt;9999999),1,0)</f>
        <v>0</v>
      </c>
      <c r="M375">
        <f ca="1">IF(AND(Colony!$D389&gt;plots!M$5,Colony!$D389&lt;9999999),1,0)</f>
        <v>0</v>
      </c>
      <c r="N375">
        <f ca="1">IF(AND(Colony!$D389&gt;plots!N$5,Colony!$D389&lt;9999999),1,0)</f>
        <v>0</v>
      </c>
      <c r="O375">
        <f ca="1">IF(AND(Colony!$D389&gt;plots!O$5,Colony!$D389&lt;9999999),1,0)</f>
        <v>0</v>
      </c>
      <c r="P375">
        <f ca="1">IF(AND(Colony!$D389&gt;plots!P$5,Colony!$D389&lt;9999999),1,0)</f>
        <v>0</v>
      </c>
      <c r="Q375">
        <f ca="1">IF(AND(Colony!$D389&gt;plots!Q$5,Colony!$D389&lt;9999999),1,0)</f>
        <v>0</v>
      </c>
      <c r="R375">
        <f ca="1">IF(AND(Colony!$D389&gt;plots!R$5,Colony!$D389&lt;9999999),1,0)</f>
        <v>0</v>
      </c>
      <c r="S375">
        <f ca="1">IF(AND(Colony!$D389&gt;plots!S$5,Colony!$D389&lt;9999999),1,0)</f>
        <v>0</v>
      </c>
      <c r="T375">
        <f ca="1">IF(AND(Colony!$D389&gt;plots!T$5,Colony!$D389&lt;9999999),1,0)</f>
        <v>0</v>
      </c>
      <c r="U375">
        <f ca="1">IF(AND(Colony!$D389&gt;plots!U$5,Colony!$D389&lt;9999999),1,0)</f>
        <v>0</v>
      </c>
      <c r="V375">
        <f ca="1">IF(AND(Colony!$D389&gt;plots!V$5,Colony!$D389&lt;9999999),1,0)</f>
        <v>0</v>
      </c>
      <c r="W375">
        <f ca="1">IF(AND(Colony!$D389&gt;plots!W$5,Colony!$D389&lt;9999999),1,0)</f>
        <v>0</v>
      </c>
      <c r="X375">
        <f ca="1">IF(AND(Colony!$D389&gt;plots!X$5,Colony!$D389&lt;9999999),1,0)</f>
        <v>0</v>
      </c>
      <c r="Y375">
        <f ca="1">IF(AND(Colony!$D389&gt;plots!Y$5,Colony!$D389&lt;9999999),1,0)</f>
        <v>0</v>
      </c>
      <c r="Z375">
        <f ca="1">IF(AND(Colony!$D389&gt;plots!Z$5,Colony!$D389&lt;9999999),1,0)</f>
        <v>0</v>
      </c>
      <c r="AA375">
        <f ca="1">IF(AND(Colony!$D389&gt;plots!AA$5,Colony!$D389&lt;9999999),1,0)</f>
        <v>0</v>
      </c>
      <c r="AB375">
        <f ca="1">IF(AND(Colony!$D389&gt;plots!AB$5,Colony!$D389&lt;9999999),1,0)</f>
        <v>0</v>
      </c>
    </row>
    <row r="376" spans="1:28" x14ac:dyDescent="0.25">
      <c r="A376" s="2" t="str">
        <f>Colony!B393</f>
        <v/>
      </c>
      <c r="B376" s="41" t="str">
        <f>IF(ISBLANK(Colony!G393),"",Colony!G393)</f>
        <v/>
      </c>
      <c r="H376">
        <f ca="1">IF(AND(Colony!$D390&gt;plots!H$5,Colony!$D390&lt;9999999),1,0)</f>
        <v>0</v>
      </c>
      <c r="I376">
        <f ca="1">IF(AND(Colony!$D390&gt;plots!I$5,Colony!$D390&lt;9999999),1,0)</f>
        <v>0</v>
      </c>
      <c r="J376">
        <f ca="1">IF(AND(Colony!$D390&gt;plots!J$5,Colony!$D390&lt;9999999),1,0)</f>
        <v>0</v>
      </c>
      <c r="K376">
        <f ca="1">IF(AND(Colony!$D390&gt;plots!K$5,Colony!$D390&lt;9999999),1,0)</f>
        <v>0</v>
      </c>
      <c r="L376">
        <f ca="1">IF(AND(Colony!$D390&gt;plots!L$5,Colony!$D390&lt;9999999),1,0)</f>
        <v>0</v>
      </c>
      <c r="M376">
        <f ca="1">IF(AND(Colony!$D390&gt;plots!M$5,Colony!$D390&lt;9999999),1,0)</f>
        <v>0</v>
      </c>
      <c r="N376">
        <f ca="1">IF(AND(Colony!$D390&gt;plots!N$5,Colony!$D390&lt;9999999),1,0)</f>
        <v>0</v>
      </c>
      <c r="O376">
        <f ca="1">IF(AND(Colony!$D390&gt;plots!O$5,Colony!$D390&lt;9999999),1,0)</f>
        <v>0</v>
      </c>
      <c r="P376">
        <f ca="1">IF(AND(Colony!$D390&gt;plots!P$5,Colony!$D390&lt;9999999),1,0)</f>
        <v>0</v>
      </c>
      <c r="Q376">
        <f ca="1">IF(AND(Colony!$D390&gt;plots!Q$5,Colony!$D390&lt;9999999),1,0)</f>
        <v>0</v>
      </c>
      <c r="R376">
        <f ca="1">IF(AND(Colony!$D390&gt;plots!R$5,Colony!$D390&lt;9999999),1,0)</f>
        <v>0</v>
      </c>
      <c r="S376">
        <f ca="1">IF(AND(Colony!$D390&gt;plots!S$5,Colony!$D390&lt;9999999),1,0)</f>
        <v>0</v>
      </c>
      <c r="T376">
        <f ca="1">IF(AND(Colony!$D390&gt;plots!T$5,Colony!$D390&lt;9999999),1,0)</f>
        <v>0</v>
      </c>
      <c r="U376">
        <f ca="1">IF(AND(Colony!$D390&gt;plots!U$5,Colony!$D390&lt;9999999),1,0)</f>
        <v>0</v>
      </c>
      <c r="V376">
        <f ca="1">IF(AND(Colony!$D390&gt;plots!V$5,Colony!$D390&lt;9999999),1,0)</f>
        <v>0</v>
      </c>
      <c r="W376">
        <f ca="1">IF(AND(Colony!$D390&gt;plots!W$5,Colony!$D390&lt;9999999),1,0)</f>
        <v>0</v>
      </c>
      <c r="X376">
        <f ca="1">IF(AND(Colony!$D390&gt;plots!X$5,Colony!$D390&lt;9999999),1,0)</f>
        <v>0</v>
      </c>
      <c r="Y376">
        <f ca="1">IF(AND(Colony!$D390&gt;plots!Y$5,Colony!$D390&lt;9999999),1,0)</f>
        <v>0</v>
      </c>
      <c r="Z376">
        <f ca="1">IF(AND(Colony!$D390&gt;plots!Z$5,Colony!$D390&lt;9999999),1,0)</f>
        <v>0</v>
      </c>
      <c r="AA376">
        <f ca="1">IF(AND(Colony!$D390&gt;plots!AA$5,Colony!$D390&lt;9999999),1,0)</f>
        <v>0</v>
      </c>
      <c r="AB376">
        <f ca="1">IF(AND(Colony!$D390&gt;plots!AB$5,Colony!$D390&lt;9999999),1,0)</f>
        <v>0</v>
      </c>
    </row>
    <row r="377" spans="1:28" x14ac:dyDescent="0.25">
      <c r="A377" s="2" t="str">
        <f>Colony!B394</f>
        <v/>
      </c>
      <c r="B377" s="41" t="str">
        <f>IF(ISBLANK(Colony!G394),"",Colony!G394)</f>
        <v/>
      </c>
      <c r="H377">
        <f ca="1">IF(AND(Colony!$D391&gt;plots!H$5,Colony!$D391&lt;9999999),1,0)</f>
        <v>0</v>
      </c>
      <c r="I377">
        <f ca="1">IF(AND(Colony!$D391&gt;plots!I$5,Colony!$D391&lt;9999999),1,0)</f>
        <v>0</v>
      </c>
      <c r="J377">
        <f ca="1">IF(AND(Colony!$D391&gt;plots!J$5,Colony!$D391&lt;9999999),1,0)</f>
        <v>0</v>
      </c>
      <c r="K377">
        <f ca="1">IF(AND(Colony!$D391&gt;plots!K$5,Colony!$D391&lt;9999999),1,0)</f>
        <v>0</v>
      </c>
      <c r="L377">
        <f ca="1">IF(AND(Colony!$D391&gt;plots!L$5,Colony!$D391&lt;9999999),1,0)</f>
        <v>0</v>
      </c>
      <c r="M377">
        <f ca="1">IF(AND(Colony!$D391&gt;plots!M$5,Colony!$D391&lt;9999999),1,0)</f>
        <v>0</v>
      </c>
      <c r="N377">
        <f ca="1">IF(AND(Colony!$D391&gt;plots!N$5,Colony!$D391&lt;9999999),1,0)</f>
        <v>0</v>
      </c>
      <c r="O377">
        <f ca="1">IF(AND(Colony!$D391&gt;plots!O$5,Colony!$D391&lt;9999999),1,0)</f>
        <v>0</v>
      </c>
      <c r="P377">
        <f ca="1">IF(AND(Colony!$D391&gt;plots!P$5,Colony!$D391&lt;9999999),1,0)</f>
        <v>0</v>
      </c>
      <c r="Q377">
        <f ca="1">IF(AND(Colony!$D391&gt;plots!Q$5,Colony!$D391&lt;9999999),1,0)</f>
        <v>0</v>
      </c>
      <c r="R377">
        <f ca="1">IF(AND(Colony!$D391&gt;plots!R$5,Colony!$D391&lt;9999999),1,0)</f>
        <v>0</v>
      </c>
      <c r="S377">
        <f ca="1">IF(AND(Colony!$D391&gt;plots!S$5,Colony!$D391&lt;9999999),1,0)</f>
        <v>0</v>
      </c>
      <c r="T377">
        <f ca="1">IF(AND(Colony!$D391&gt;plots!T$5,Colony!$D391&lt;9999999),1,0)</f>
        <v>0</v>
      </c>
      <c r="U377">
        <f ca="1">IF(AND(Colony!$D391&gt;plots!U$5,Colony!$D391&lt;9999999),1,0)</f>
        <v>0</v>
      </c>
      <c r="V377">
        <f ca="1">IF(AND(Colony!$D391&gt;plots!V$5,Colony!$D391&lt;9999999),1,0)</f>
        <v>0</v>
      </c>
      <c r="W377">
        <f ca="1">IF(AND(Colony!$D391&gt;plots!W$5,Colony!$D391&lt;9999999),1,0)</f>
        <v>0</v>
      </c>
      <c r="X377">
        <f ca="1">IF(AND(Colony!$D391&gt;plots!X$5,Colony!$D391&lt;9999999),1,0)</f>
        <v>0</v>
      </c>
      <c r="Y377">
        <f ca="1">IF(AND(Colony!$D391&gt;plots!Y$5,Colony!$D391&lt;9999999),1,0)</f>
        <v>0</v>
      </c>
      <c r="Z377">
        <f ca="1">IF(AND(Colony!$D391&gt;plots!Z$5,Colony!$D391&lt;9999999),1,0)</f>
        <v>0</v>
      </c>
      <c r="AA377">
        <f ca="1">IF(AND(Colony!$D391&gt;plots!AA$5,Colony!$D391&lt;9999999),1,0)</f>
        <v>0</v>
      </c>
      <c r="AB377">
        <f ca="1">IF(AND(Colony!$D391&gt;plots!AB$5,Colony!$D391&lt;9999999),1,0)</f>
        <v>0</v>
      </c>
    </row>
    <row r="378" spans="1:28" x14ac:dyDescent="0.25">
      <c r="A378" s="2" t="str">
        <f>Colony!B395</f>
        <v/>
      </c>
      <c r="B378" s="41" t="str">
        <f>IF(ISBLANK(Colony!G395),"",Colony!G395)</f>
        <v/>
      </c>
      <c r="H378">
        <f ca="1">IF(AND(Colony!$D392&gt;plots!H$5,Colony!$D392&lt;9999999),1,0)</f>
        <v>0</v>
      </c>
      <c r="I378">
        <f ca="1">IF(AND(Colony!$D392&gt;plots!I$5,Colony!$D392&lt;9999999),1,0)</f>
        <v>0</v>
      </c>
      <c r="J378">
        <f ca="1">IF(AND(Colony!$D392&gt;plots!J$5,Colony!$D392&lt;9999999),1,0)</f>
        <v>0</v>
      </c>
      <c r="K378">
        <f ca="1">IF(AND(Colony!$D392&gt;plots!K$5,Colony!$D392&lt;9999999),1,0)</f>
        <v>0</v>
      </c>
      <c r="L378">
        <f ca="1">IF(AND(Colony!$D392&gt;plots!L$5,Colony!$D392&lt;9999999),1,0)</f>
        <v>0</v>
      </c>
      <c r="M378">
        <f ca="1">IF(AND(Colony!$D392&gt;plots!M$5,Colony!$D392&lt;9999999),1,0)</f>
        <v>0</v>
      </c>
      <c r="N378">
        <f ca="1">IF(AND(Colony!$D392&gt;plots!N$5,Colony!$D392&lt;9999999),1,0)</f>
        <v>0</v>
      </c>
      <c r="O378">
        <f ca="1">IF(AND(Colony!$D392&gt;plots!O$5,Colony!$D392&lt;9999999),1,0)</f>
        <v>0</v>
      </c>
      <c r="P378">
        <f ca="1">IF(AND(Colony!$D392&gt;plots!P$5,Colony!$D392&lt;9999999),1,0)</f>
        <v>0</v>
      </c>
      <c r="Q378">
        <f ca="1">IF(AND(Colony!$D392&gt;plots!Q$5,Colony!$D392&lt;9999999),1,0)</f>
        <v>0</v>
      </c>
      <c r="R378">
        <f ca="1">IF(AND(Colony!$D392&gt;plots!R$5,Colony!$D392&lt;9999999),1,0)</f>
        <v>0</v>
      </c>
      <c r="S378">
        <f ca="1">IF(AND(Colony!$D392&gt;plots!S$5,Colony!$D392&lt;9999999),1,0)</f>
        <v>0</v>
      </c>
      <c r="T378">
        <f ca="1">IF(AND(Colony!$D392&gt;plots!T$5,Colony!$D392&lt;9999999),1,0)</f>
        <v>0</v>
      </c>
      <c r="U378">
        <f ca="1">IF(AND(Colony!$D392&gt;plots!U$5,Colony!$D392&lt;9999999),1,0)</f>
        <v>0</v>
      </c>
      <c r="V378">
        <f ca="1">IF(AND(Colony!$D392&gt;plots!V$5,Colony!$D392&lt;9999999),1,0)</f>
        <v>0</v>
      </c>
      <c r="W378">
        <f ca="1">IF(AND(Colony!$D392&gt;plots!W$5,Colony!$D392&lt;9999999),1,0)</f>
        <v>0</v>
      </c>
      <c r="X378">
        <f ca="1">IF(AND(Colony!$D392&gt;plots!X$5,Colony!$D392&lt;9999999),1,0)</f>
        <v>0</v>
      </c>
      <c r="Y378">
        <f ca="1">IF(AND(Colony!$D392&gt;plots!Y$5,Colony!$D392&lt;9999999),1,0)</f>
        <v>0</v>
      </c>
      <c r="Z378">
        <f ca="1">IF(AND(Colony!$D392&gt;plots!Z$5,Colony!$D392&lt;9999999),1,0)</f>
        <v>0</v>
      </c>
      <c r="AA378">
        <f ca="1">IF(AND(Colony!$D392&gt;plots!AA$5,Colony!$D392&lt;9999999),1,0)</f>
        <v>0</v>
      </c>
      <c r="AB378">
        <f ca="1">IF(AND(Colony!$D392&gt;plots!AB$5,Colony!$D392&lt;9999999),1,0)</f>
        <v>0</v>
      </c>
    </row>
    <row r="379" spans="1:28" x14ac:dyDescent="0.25">
      <c r="A379" s="2" t="str">
        <f>Colony!B396</f>
        <v/>
      </c>
      <c r="B379" s="41" t="str">
        <f>IF(ISBLANK(Colony!G396),"",Colony!G396)</f>
        <v/>
      </c>
      <c r="H379">
        <f ca="1">IF(AND(Colony!$D393&gt;plots!H$5,Colony!$D393&lt;9999999),1,0)</f>
        <v>0</v>
      </c>
      <c r="I379">
        <f ca="1">IF(AND(Colony!$D393&gt;plots!I$5,Colony!$D393&lt;9999999),1,0)</f>
        <v>0</v>
      </c>
      <c r="J379">
        <f ca="1">IF(AND(Colony!$D393&gt;plots!J$5,Colony!$D393&lt;9999999),1,0)</f>
        <v>0</v>
      </c>
      <c r="K379">
        <f ca="1">IF(AND(Colony!$D393&gt;plots!K$5,Colony!$D393&lt;9999999),1,0)</f>
        <v>0</v>
      </c>
      <c r="L379">
        <f ca="1">IF(AND(Colony!$D393&gt;plots!L$5,Colony!$D393&lt;9999999),1,0)</f>
        <v>0</v>
      </c>
      <c r="M379">
        <f ca="1">IF(AND(Colony!$D393&gt;plots!M$5,Colony!$D393&lt;9999999),1,0)</f>
        <v>0</v>
      </c>
      <c r="N379">
        <f ca="1">IF(AND(Colony!$D393&gt;plots!N$5,Colony!$D393&lt;9999999),1,0)</f>
        <v>0</v>
      </c>
      <c r="O379">
        <f ca="1">IF(AND(Colony!$D393&gt;plots!O$5,Colony!$D393&lt;9999999),1,0)</f>
        <v>0</v>
      </c>
      <c r="P379">
        <f ca="1">IF(AND(Colony!$D393&gt;plots!P$5,Colony!$D393&lt;9999999),1,0)</f>
        <v>0</v>
      </c>
      <c r="Q379">
        <f ca="1">IF(AND(Colony!$D393&gt;plots!Q$5,Colony!$D393&lt;9999999),1,0)</f>
        <v>0</v>
      </c>
      <c r="R379">
        <f ca="1">IF(AND(Colony!$D393&gt;plots!R$5,Colony!$D393&lt;9999999),1,0)</f>
        <v>0</v>
      </c>
      <c r="S379">
        <f ca="1">IF(AND(Colony!$D393&gt;plots!S$5,Colony!$D393&lt;9999999),1,0)</f>
        <v>0</v>
      </c>
      <c r="T379">
        <f ca="1">IF(AND(Colony!$D393&gt;plots!T$5,Colony!$D393&lt;9999999),1,0)</f>
        <v>0</v>
      </c>
      <c r="U379">
        <f ca="1">IF(AND(Colony!$D393&gt;plots!U$5,Colony!$D393&lt;9999999),1,0)</f>
        <v>0</v>
      </c>
      <c r="V379">
        <f ca="1">IF(AND(Colony!$D393&gt;plots!V$5,Colony!$D393&lt;9999999),1,0)</f>
        <v>0</v>
      </c>
      <c r="W379">
        <f ca="1">IF(AND(Colony!$D393&gt;plots!W$5,Colony!$D393&lt;9999999),1,0)</f>
        <v>0</v>
      </c>
      <c r="X379">
        <f ca="1">IF(AND(Colony!$D393&gt;plots!X$5,Colony!$D393&lt;9999999),1,0)</f>
        <v>0</v>
      </c>
      <c r="Y379">
        <f ca="1">IF(AND(Colony!$D393&gt;plots!Y$5,Colony!$D393&lt;9999999),1,0)</f>
        <v>0</v>
      </c>
      <c r="Z379">
        <f ca="1">IF(AND(Colony!$D393&gt;plots!Z$5,Colony!$D393&lt;9999999),1,0)</f>
        <v>0</v>
      </c>
      <c r="AA379">
        <f ca="1">IF(AND(Colony!$D393&gt;plots!AA$5,Colony!$D393&lt;9999999),1,0)</f>
        <v>0</v>
      </c>
      <c r="AB379">
        <f ca="1">IF(AND(Colony!$D393&gt;plots!AB$5,Colony!$D393&lt;9999999),1,0)</f>
        <v>0</v>
      </c>
    </row>
    <row r="380" spans="1:28" x14ac:dyDescent="0.25">
      <c r="A380" s="2" t="str">
        <f>Colony!B397</f>
        <v/>
      </c>
      <c r="B380" s="41" t="str">
        <f>IF(ISBLANK(Colony!G397),"",Colony!G397)</f>
        <v/>
      </c>
      <c r="H380">
        <f ca="1">IF(AND(Colony!$D394&gt;plots!H$5,Colony!$D394&lt;9999999),1,0)</f>
        <v>0</v>
      </c>
      <c r="I380">
        <f ca="1">IF(AND(Colony!$D394&gt;plots!I$5,Colony!$D394&lt;9999999),1,0)</f>
        <v>0</v>
      </c>
      <c r="J380">
        <f ca="1">IF(AND(Colony!$D394&gt;plots!J$5,Colony!$D394&lt;9999999),1,0)</f>
        <v>0</v>
      </c>
      <c r="K380">
        <f ca="1">IF(AND(Colony!$D394&gt;plots!K$5,Colony!$D394&lt;9999999),1,0)</f>
        <v>0</v>
      </c>
      <c r="L380">
        <f ca="1">IF(AND(Colony!$D394&gt;plots!L$5,Colony!$D394&lt;9999999),1,0)</f>
        <v>0</v>
      </c>
      <c r="M380">
        <f ca="1">IF(AND(Colony!$D394&gt;plots!M$5,Colony!$D394&lt;9999999),1,0)</f>
        <v>0</v>
      </c>
      <c r="N380">
        <f ca="1">IF(AND(Colony!$D394&gt;plots!N$5,Colony!$D394&lt;9999999),1,0)</f>
        <v>0</v>
      </c>
      <c r="O380">
        <f ca="1">IF(AND(Colony!$D394&gt;plots!O$5,Colony!$D394&lt;9999999),1,0)</f>
        <v>0</v>
      </c>
      <c r="P380">
        <f ca="1">IF(AND(Colony!$D394&gt;plots!P$5,Colony!$D394&lt;9999999),1,0)</f>
        <v>0</v>
      </c>
      <c r="Q380">
        <f ca="1">IF(AND(Colony!$D394&gt;plots!Q$5,Colony!$D394&lt;9999999),1,0)</f>
        <v>0</v>
      </c>
      <c r="R380">
        <f ca="1">IF(AND(Colony!$D394&gt;plots!R$5,Colony!$D394&lt;9999999),1,0)</f>
        <v>0</v>
      </c>
      <c r="S380">
        <f ca="1">IF(AND(Colony!$D394&gt;plots!S$5,Colony!$D394&lt;9999999),1,0)</f>
        <v>0</v>
      </c>
      <c r="T380">
        <f ca="1">IF(AND(Colony!$D394&gt;plots!T$5,Colony!$D394&lt;9999999),1,0)</f>
        <v>0</v>
      </c>
      <c r="U380">
        <f ca="1">IF(AND(Colony!$D394&gt;plots!U$5,Colony!$D394&lt;9999999),1,0)</f>
        <v>0</v>
      </c>
      <c r="V380">
        <f ca="1">IF(AND(Colony!$D394&gt;plots!V$5,Colony!$D394&lt;9999999),1,0)</f>
        <v>0</v>
      </c>
      <c r="W380">
        <f ca="1">IF(AND(Colony!$D394&gt;plots!W$5,Colony!$D394&lt;9999999),1,0)</f>
        <v>0</v>
      </c>
      <c r="X380">
        <f ca="1">IF(AND(Colony!$D394&gt;plots!X$5,Colony!$D394&lt;9999999),1,0)</f>
        <v>0</v>
      </c>
      <c r="Y380">
        <f ca="1">IF(AND(Colony!$D394&gt;plots!Y$5,Colony!$D394&lt;9999999),1,0)</f>
        <v>0</v>
      </c>
      <c r="Z380">
        <f ca="1">IF(AND(Colony!$D394&gt;plots!Z$5,Colony!$D394&lt;9999999),1,0)</f>
        <v>0</v>
      </c>
      <c r="AA380">
        <f ca="1">IF(AND(Colony!$D394&gt;plots!AA$5,Colony!$D394&lt;9999999),1,0)</f>
        <v>0</v>
      </c>
      <c r="AB380">
        <f ca="1">IF(AND(Colony!$D394&gt;plots!AB$5,Colony!$D394&lt;9999999),1,0)</f>
        <v>0</v>
      </c>
    </row>
    <row r="381" spans="1:28" x14ac:dyDescent="0.25">
      <c r="A381" s="2" t="str">
        <f>Colony!B398</f>
        <v/>
      </c>
      <c r="B381" s="41" t="str">
        <f>IF(ISBLANK(Colony!G398),"",Colony!G398)</f>
        <v/>
      </c>
      <c r="H381">
        <f ca="1">IF(AND(Colony!$D395&gt;plots!H$5,Colony!$D395&lt;9999999),1,0)</f>
        <v>0</v>
      </c>
      <c r="I381">
        <f ca="1">IF(AND(Colony!$D395&gt;plots!I$5,Colony!$D395&lt;9999999),1,0)</f>
        <v>0</v>
      </c>
      <c r="J381">
        <f ca="1">IF(AND(Colony!$D395&gt;plots!J$5,Colony!$D395&lt;9999999),1,0)</f>
        <v>0</v>
      </c>
      <c r="K381">
        <f ca="1">IF(AND(Colony!$D395&gt;plots!K$5,Colony!$D395&lt;9999999),1,0)</f>
        <v>0</v>
      </c>
      <c r="L381">
        <f ca="1">IF(AND(Colony!$D395&gt;plots!L$5,Colony!$D395&lt;9999999),1,0)</f>
        <v>0</v>
      </c>
      <c r="M381">
        <f ca="1">IF(AND(Colony!$D395&gt;plots!M$5,Colony!$D395&lt;9999999),1,0)</f>
        <v>0</v>
      </c>
      <c r="N381">
        <f ca="1">IF(AND(Colony!$D395&gt;plots!N$5,Colony!$D395&lt;9999999),1,0)</f>
        <v>0</v>
      </c>
      <c r="O381">
        <f ca="1">IF(AND(Colony!$D395&gt;plots!O$5,Colony!$D395&lt;9999999),1,0)</f>
        <v>0</v>
      </c>
      <c r="P381">
        <f ca="1">IF(AND(Colony!$D395&gt;plots!P$5,Colony!$D395&lt;9999999),1,0)</f>
        <v>0</v>
      </c>
      <c r="Q381">
        <f ca="1">IF(AND(Colony!$D395&gt;plots!Q$5,Colony!$D395&lt;9999999),1,0)</f>
        <v>0</v>
      </c>
      <c r="R381">
        <f ca="1">IF(AND(Colony!$D395&gt;plots!R$5,Colony!$D395&lt;9999999),1,0)</f>
        <v>0</v>
      </c>
      <c r="S381">
        <f ca="1">IF(AND(Colony!$D395&gt;plots!S$5,Colony!$D395&lt;9999999),1,0)</f>
        <v>0</v>
      </c>
      <c r="T381">
        <f ca="1">IF(AND(Colony!$D395&gt;plots!T$5,Colony!$D395&lt;9999999),1,0)</f>
        <v>0</v>
      </c>
      <c r="U381">
        <f ca="1">IF(AND(Colony!$D395&gt;plots!U$5,Colony!$D395&lt;9999999),1,0)</f>
        <v>0</v>
      </c>
      <c r="V381">
        <f ca="1">IF(AND(Colony!$D395&gt;plots!V$5,Colony!$D395&lt;9999999),1,0)</f>
        <v>0</v>
      </c>
      <c r="W381">
        <f ca="1">IF(AND(Colony!$D395&gt;plots!W$5,Colony!$D395&lt;9999999),1,0)</f>
        <v>0</v>
      </c>
      <c r="X381">
        <f ca="1">IF(AND(Colony!$D395&gt;plots!X$5,Colony!$D395&lt;9999999),1,0)</f>
        <v>0</v>
      </c>
      <c r="Y381">
        <f ca="1">IF(AND(Colony!$D395&gt;plots!Y$5,Colony!$D395&lt;9999999),1,0)</f>
        <v>0</v>
      </c>
      <c r="Z381">
        <f ca="1">IF(AND(Colony!$D395&gt;plots!Z$5,Colony!$D395&lt;9999999),1,0)</f>
        <v>0</v>
      </c>
      <c r="AA381">
        <f ca="1">IF(AND(Colony!$D395&gt;plots!AA$5,Colony!$D395&lt;9999999),1,0)</f>
        <v>0</v>
      </c>
      <c r="AB381">
        <f ca="1">IF(AND(Colony!$D395&gt;plots!AB$5,Colony!$D395&lt;9999999),1,0)</f>
        <v>0</v>
      </c>
    </row>
    <row r="382" spans="1:28" x14ac:dyDescent="0.25">
      <c r="A382" s="2" t="str">
        <f>Colony!B399</f>
        <v/>
      </c>
      <c r="B382" s="41" t="str">
        <f>IF(ISBLANK(Colony!G399),"",Colony!G399)</f>
        <v/>
      </c>
      <c r="H382">
        <f ca="1">IF(AND(Colony!$D396&gt;plots!H$5,Colony!$D396&lt;9999999),1,0)</f>
        <v>0</v>
      </c>
      <c r="I382">
        <f ca="1">IF(AND(Colony!$D396&gt;plots!I$5,Colony!$D396&lt;9999999),1,0)</f>
        <v>0</v>
      </c>
      <c r="J382">
        <f ca="1">IF(AND(Colony!$D396&gt;plots!J$5,Colony!$D396&lt;9999999),1,0)</f>
        <v>0</v>
      </c>
      <c r="K382">
        <f ca="1">IF(AND(Colony!$D396&gt;plots!K$5,Colony!$D396&lt;9999999),1,0)</f>
        <v>0</v>
      </c>
      <c r="L382">
        <f ca="1">IF(AND(Colony!$D396&gt;plots!L$5,Colony!$D396&lt;9999999),1,0)</f>
        <v>0</v>
      </c>
      <c r="M382">
        <f ca="1">IF(AND(Colony!$D396&gt;plots!M$5,Colony!$D396&lt;9999999),1,0)</f>
        <v>0</v>
      </c>
      <c r="N382">
        <f ca="1">IF(AND(Colony!$D396&gt;plots!N$5,Colony!$D396&lt;9999999),1,0)</f>
        <v>0</v>
      </c>
      <c r="O382">
        <f ca="1">IF(AND(Colony!$D396&gt;plots!O$5,Colony!$D396&lt;9999999),1,0)</f>
        <v>0</v>
      </c>
      <c r="P382">
        <f ca="1">IF(AND(Colony!$D396&gt;plots!P$5,Colony!$D396&lt;9999999),1,0)</f>
        <v>0</v>
      </c>
      <c r="Q382">
        <f ca="1">IF(AND(Colony!$D396&gt;plots!Q$5,Colony!$D396&lt;9999999),1,0)</f>
        <v>0</v>
      </c>
      <c r="R382">
        <f ca="1">IF(AND(Colony!$D396&gt;plots!R$5,Colony!$D396&lt;9999999),1,0)</f>
        <v>0</v>
      </c>
      <c r="S382">
        <f ca="1">IF(AND(Colony!$D396&gt;plots!S$5,Colony!$D396&lt;9999999),1,0)</f>
        <v>0</v>
      </c>
      <c r="T382">
        <f ca="1">IF(AND(Colony!$D396&gt;plots!T$5,Colony!$D396&lt;9999999),1,0)</f>
        <v>0</v>
      </c>
      <c r="U382">
        <f ca="1">IF(AND(Colony!$D396&gt;plots!U$5,Colony!$D396&lt;9999999),1,0)</f>
        <v>0</v>
      </c>
      <c r="V382">
        <f ca="1">IF(AND(Colony!$D396&gt;plots!V$5,Colony!$D396&lt;9999999),1,0)</f>
        <v>0</v>
      </c>
      <c r="W382">
        <f ca="1">IF(AND(Colony!$D396&gt;plots!W$5,Colony!$D396&lt;9999999),1,0)</f>
        <v>0</v>
      </c>
      <c r="X382">
        <f ca="1">IF(AND(Colony!$D396&gt;plots!X$5,Colony!$D396&lt;9999999),1,0)</f>
        <v>0</v>
      </c>
      <c r="Y382">
        <f ca="1">IF(AND(Colony!$D396&gt;plots!Y$5,Colony!$D396&lt;9999999),1,0)</f>
        <v>0</v>
      </c>
      <c r="Z382">
        <f ca="1">IF(AND(Colony!$D396&gt;plots!Z$5,Colony!$D396&lt;9999999),1,0)</f>
        <v>0</v>
      </c>
      <c r="AA382">
        <f ca="1">IF(AND(Colony!$D396&gt;plots!AA$5,Colony!$D396&lt;9999999),1,0)</f>
        <v>0</v>
      </c>
      <c r="AB382">
        <f ca="1">IF(AND(Colony!$D396&gt;plots!AB$5,Colony!$D396&lt;9999999),1,0)</f>
        <v>0</v>
      </c>
    </row>
    <row r="383" spans="1:28" x14ac:dyDescent="0.25">
      <c r="A383" s="2" t="str">
        <f>Colony!B400</f>
        <v/>
      </c>
      <c r="B383" s="41" t="str">
        <f>IF(ISBLANK(Colony!G400),"",Colony!G400)</f>
        <v/>
      </c>
      <c r="H383">
        <f ca="1">IF(AND(Colony!$D397&gt;plots!H$5,Colony!$D397&lt;9999999),1,0)</f>
        <v>0</v>
      </c>
      <c r="I383">
        <f ca="1">IF(AND(Colony!$D397&gt;plots!I$5,Colony!$D397&lt;9999999),1,0)</f>
        <v>0</v>
      </c>
      <c r="J383">
        <f ca="1">IF(AND(Colony!$D397&gt;plots!J$5,Colony!$D397&lt;9999999),1,0)</f>
        <v>0</v>
      </c>
      <c r="K383">
        <f ca="1">IF(AND(Colony!$D397&gt;plots!K$5,Colony!$D397&lt;9999999),1,0)</f>
        <v>0</v>
      </c>
      <c r="L383">
        <f ca="1">IF(AND(Colony!$D397&gt;plots!L$5,Colony!$D397&lt;9999999),1,0)</f>
        <v>0</v>
      </c>
      <c r="M383">
        <f ca="1">IF(AND(Colony!$D397&gt;plots!M$5,Colony!$D397&lt;9999999),1,0)</f>
        <v>0</v>
      </c>
      <c r="N383">
        <f ca="1">IF(AND(Colony!$D397&gt;plots!N$5,Colony!$D397&lt;9999999),1,0)</f>
        <v>0</v>
      </c>
      <c r="O383">
        <f ca="1">IF(AND(Colony!$D397&gt;plots!O$5,Colony!$D397&lt;9999999),1,0)</f>
        <v>0</v>
      </c>
      <c r="P383">
        <f ca="1">IF(AND(Colony!$D397&gt;plots!P$5,Colony!$D397&lt;9999999),1,0)</f>
        <v>0</v>
      </c>
      <c r="Q383">
        <f ca="1">IF(AND(Colony!$D397&gt;plots!Q$5,Colony!$D397&lt;9999999),1,0)</f>
        <v>0</v>
      </c>
      <c r="R383">
        <f ca="1">IF(AND(Colony!$D397&gt;plots!R$5,Colony!$D397&lt;9999999),1,0)</f>
        <v>0</v>
      </c>
      <c r="S383">
        <f ca="1">IF(AND(Colony!$D397&gt;plots!S$5,Colony!$D397&lt;9999999),1,0)</f>
        <v>0</v>
      </c>
      <c r="T383">
        <f ca="1">IF(AND(Colony!$D397&gt;plots!T$5,Colony!$D397&lt;9999999),1,0)</f>
        <v>0</v>
      </c>
      <c r="U383">
        <f ca="1">IF(AND(Colony!$D397&gt;plots!U$5,Colony!$D397&lt;9999999),1,0)</f>
        <v>0</v>
      </c>
      <c r="V383">
        <f ca="1">IF(AND(Colony!$D397&gt;plots!V$5,Colony!$D397&lt;9999999),1,0)</f>
        <v>0</v>
      </c>
      <c r="W383">
        <f ca="1">IF(AND(Colony!$D397&gt;plots!W$5,Colony!$D397&lt;9999999),1,0)</f>
        <v>0</v>
      </c>
      <c r="X383">
        <f ca="1">IF(AND(Colony!$D397&gt;plots!X$5,Colony!$D397&lt;9999999),1,0)</f>
        <v>0</v>
      </c>
      <c r="Y383">
        <f ca="1">IF(AND(Colony!$D397&gt;plots!Y$5,Colony!$D397&lt;9999999),1,0)</f>
        <v>0</v>
      </c>
      <c r="Z383">
        <f ca="1">IF(AND(Colony!$D397&gt;plots!Z$5,Colony!$D397&lt;9999999),1,0)</f>
        <v>0</v>
      </c>
      <c r="AA383">
        <f ca="1">IF(AND(Colony!$D397&gt;plots!AA$5,Colony!$D397&lt;9999999),1,0)</f>
        <v>0</v>
      </c>
      <c r="AB383">
        <f ca="1">IF(AND(Colony!$D397&gt;plots!AB$5,Colony!$D397&lt;9999999),1,0)</f>
        <v>0</v>
      </c>
    </row>
    <row r="384" spans="1:28" x14ac:dyDescent="0.25">
      <c r="A384" s="2" t="str">
        <f>Colony!B401</f>
        <v/>
      </c>
      <c r="B384" s="41" t="str">
        <f>IF(ISBLANK(Colony!G401),"",Colony!G401)</f>
        <v/>
      </c>
      <c r="H384">
        <f ca="1">IF(AND(Colony!$D398&gt;plots!H$5,Colony!$D398&lt;9999999),1,0)</f>
        <v>0</v>
      </c>
      <c r="I384">
        <f ca="1">IF(AND(Colony!$D398&gt;plots!I$5,Colony!$D398&lt;9999999),1,0)</f>
        <v>0</v>
      </c>
      <c r="J384">
        <f ca="1">IF(AND(Colony!$D398&gt;plots!J$5,Colony!$D398&lt;9999999),1,0)</f>
        <v>0</v>
      </c>
      <c r="K384">
        <f ca="1">IF(AND(Colony!$D398&gt;plots!K$5,Colony!$D398&lt;9999999),1,0)</f>
        <v>0</v>
      </c>
      <c r="L384">
        <f ca="1">IF(AND(Colony!$D398&gt;plots!L$5,Colony!$D398&lt;9999999),1,0)</f>
        <v>0</v>
      </c>
      <c r="M384">
        <f ca="1">IF(AND(Colony!$D398&gt;plots!M$5,Colony!$D398&lt;9999999),1,0)</f>
        <v>0</v>
      </c>
      <c r="N384">
        <f ca="1">IF(AND(Colony!$D398&gt;plots!N$5,Colony!$D398&lt;9999999),1,0)</f>
        <v>0</v>
      </c>
      <c r="O384">
        <f ca="1">IF(AND(Colony!$D398&gt;plots!O$5,Colony!$D398&lt;9999999),1,0)</f>
        <v>0</v>
      </c>
      <c r="P384">
        <f ca="1">IF(AND(Colony!$D398&gt;plots!P$5,Colony!$D398&lt;9999999),1,0)</f>
        <v>0</v>
      </c>
      <c r="Q384">
        <f ca="1">IF(AND(Colony!$D398&gt;plots!Q$5,Colony!$D398&lt;9999999),1,0)</f>
        <v>0</v>
      </c>
      <c r="R384">
        <f ca="1">IF(AND(Colony!$D398&gt;plots!R$5,Colony!$D398&lt;9999999),1,0)</f>
        <v>0</v>
      </c>
      <c r="S384">
        <f ca="1">IF(AND(Colony!$D398&gt;plots!S$5,Colony!$D398&lt;9999999),1,0)</f>
        <v>0</v>
      </c>
      <c r="T384">
        <f ca="1">IF(AND(Colony!$D398&gt;plots!T$5,Colony!$D398&lt;9999999),1,0)</f>
        <v>0</v>
      </c>
      <c r="U384">
        <f ca="1">IF(AND(Colony!$D398&gt;plots!U$5,Colony!$D398&lt;9999999),1,0)</f>
        <v>0</v>
      </c>
      <c r="V384">
        <f ca="1">IF(AND(Colony!$D398&gt;plots!V$5,Colony!$D398&lt;9999999),1,0)</f>
        <v>0</v>
      </c>
      <c r="W384">
        <f ca="1">IF(AND(Colony!$D398&gt;plots!W$5,Colony!$D398&lt;9999999),1,0)</f>
        <v>0</v>
      </c>
      <c r="X384">
        <f ca="1">IF(AND(Colony!$D398&gt;plots!X$5,Colony!$D398&lt;9999999),1,0)</f>
        <v>0</v>
      </c>
      <c r="Y384">
        <f ca="1">IF(AND(Colony!$D398&gt;plots!Y$5,Colony!$D398&lt;9999999),1,0)</f>
        <v>0</v>
      </c>
      <c r="Z384">
        <f ca="1">IF(AND(Colony!$D398&gt;plots!Z$5,Colony!$D398&lt;9999999),1,0)</f>
        <v>0</v>
      </c>
      <c r="AA384">
        <f ca="1">IF(AND(Colony!$D398&gt;plots!AA$5,Colony!$D398&lt;9999999),1,0)</f>
        <v>0</v>
      </c>
      <c r="AB384">
        <f ca="1">IF(AND(Colony!$D398&gt;plots!AB$5,Colony!$D398&lt;9999999),1,0)</f>
        <v>0</v>
      </c>
    </row>
    <row r="385" spans="1:28" x14ac:dyDescent="0.25">
      <c r="A385" s="2" t="str">
        <f>Colony!B402</f>
        <v/>
      </c>
      <c r="B385" s="41" t="str">
        <f>IF(ISBLANK(Colony!G402),"",Colony!G402)</f>
        <v/>
      </c>
      <c r="H385">
        <f ca="1">IF(AND(Colony!$D399&gt;plots!H$5,Colony!$D399&lt;9999999),1,0)</f>
        <v>0</v>
      </c>
      <c r="I385">
        <f ca="1">IF(AND(Colony!$D399&gt;plots!I$5,Colony!$D399&lt;9999999),1,0)</f>
        <v>0</v>
      </c>
      <c r="J385">
        <f ca="1">IF(AND(Colony!$D399&gt;plots!J$5,Colony!$D399&lt;9999999),1,0)</f>
        <v>0</v>
      </c>
      <c r="K385">
        <f ca="1">IF(AND(Colony!$D399&gt;plots!K$5,Colony!$D399&lt;9999999),1,0)</f>
        <v>0</v>
      </c>
      <c r="L385">
        <f ca="1">IF(AND(Colony!$D399&gt;plots!L$5,Colony!$D399&lt;9999999),1,0)</f>
        <v>0</v>
      </c>
      <c r="M385">
        <f ca="1">IF(AND(Colony!$D399&gt;plots!M$5,Colony!$D399&lt;9999999),1,0)</f>
        <v>0</v>
      </c>
      <c r="N385">
        <f ca="1">IF(AND(Colony!$D399&gt;plots!N$5,Colony!$D399&lt;9999999),1,0)</f>
        <v>0</v>
      </c>
      <c r="O385">
        <f ca="1">IF(AND(Colony!$D399&gt;plots!O$5,Colony!$D399&lt;9999999),1,0)</f>
        <v>0</v>
      </c>
      <c r="P385">
        <f ca="1">IF(AND(Colony!$D399&gt;plots!P$5,Colony!$D399&lt;9999999),1,0)</f>
        <v>0</v>
      </c>
      <c r="Q385">
        <f ca="1">IF(AND(Colony!$D399&gt;plots!Q$5,Colony!$D399&lt;9999999),1,0)</f>
        <v>0</v>
      </c>
      <c r="R385">
        <f ca="1">IF(AND(Colony!$D399&gt;plots!R$5,Colony!$D399&lt;9999999),1,0)</f>
        <v>0</v>
      </c>
      <c r="S385">
        <f ca="1">IF(AND(Colony!$D399&gt;plots!S$5,Colony!$D399&lt;9999999),1,0)</f>
        <v>0</v>
      </c>
      <c r="T385">
        <f ca="1">IF(AND(Colony!$D399&gt;plots!T$5,Colony!$D399&lt;9999999),1,0)</f>
        <v>0</v>
      </c>
      <c r="U385">
        <f ca="1">IF(AND(Colony!$D399&gt;plots!U$5,Colony!$D399&lt;9999999),1,0)</f>
        <v>0</v>
      </c>
      <c r="V385">
        <f ca="1">IF(AND(Colony!$D399&gt;plots!V$5,Colony!$D399&lt;9999999),1,0)</f>
        <v>0</v>
      </c>
      <c r="W385">
        <f ca="1">IF(AND(Colony!$D399&gt;plots!W$5,Colony!$D399&lt;9999999),1,0)</f>
        <v>0</v>
      </c>
      <c r="X385">
        <f ca="1">IF(AND(Colony!$D399&gt;plots!X$5,Colony!$D399&lt;9999999),1,0)</f>
        <v>0</v>
      </c>
      <c r="Y385">
        <f ca="1">IF(AND(Colony!$D399&gt;plots!Y$5,Colony!$D399&lt;9999999),1,0)</f>
        <v>0</v>
      </c>
      <c r="Z385">
        <f ca="1">IF(AND(Colony!$D399&gt;plots!Z$5,Colony!$D399&lt;9999999),1,0)</f>
        <v>0</v>
      </c>
      <c r="AA385">
        <f ca="1">IF(AND(Colony!$D399&gt;plots!AA$5,Colony!$D399&lt;9999999),1,0)</f>
        <v>0</v>
      </c>
      <c r="AB385">
        <f ca="1">IF(AND(Colony!$D399&gt;plots!AB$5,Colony!$D399&lt;9999999),1,0)</f>
        <v>0</v>
      </c>
    </row>
    <row r="386" spans="1:28" x14ac:dyDescent="0.25">
      <c r="A386" s="2" t="str">
        <f>Colony!B403</f>
        <v/>
      </c>
      <c r="B386" s="41" t="str">
        <f>IF(ISBLANK(Colony!G403),"",Colony!G403)</f>
        <v/>
      </c>
      <c r="H386">
        <f ca="1">IF(AND(Colony!$D400&gt;plots!H$5,Colony!$D400&lt;9999999),1,0)</f>
        <v>0</v>
      </c>
      <c r="I386">
        <f ca="1">IF(AND(Colony!$D400&gt;plots!I$5,Colony!$D400&lt;9999999),1,0)</f>
        <v>0</v>
      </c>
      <c r="J386">
        <f ca="1">IF(AND(Colony!$D400&gt;plots!J$5,Colony!$D400&lt;9999999),1,0)</f>
        <v>0</v>
      </c>
      <c r="K386">
        <f ca="1">IF(AND(Colony!$D400&gt;plots!K$5,Colony!$D400&lt;9999999),1,0)</f>
        <v>0</v>
      </c>
      <c r="L386">
        <f ca="1">IF(AND(Colony!$D400&gt;plots!L$5,Colony!$D400&lt;9999999),1,0)</f>
        <v>0</v>
      </c>
      <c r="M386">
        <f ca="1">IF(AND(Colony!$D400&gt;plots!M$5,Colony!$D400&lt;9999999),1,0)</f>
        <v>0</v>
      </c>
      <c r="N386">
        <f ca="1">IF(AND(Colony!$D400&gt;plots!N$5,Colony!$D400&lt;9999999),1,0)</f>
        <v>0</v>
      </c>
      <c r="O386">
        <f ca="1">IF(AND(Colony!$D400&gt;plots!O$5,Colony!$D400&lt;9999999),1,0)</f>
        <v>0</v>
      </c>
      <c r="P386">
        <f ca="1">IF(AND(Colony!$D400&gt;plots!P$5,Colony!$D400&lt;9999999),1,0)</f>
        <v>0</v>
      </c>
      <c r="Q386">
        <f ca="1">IF(AND(Colony!$D400&gt;plots!Q$5,Colony!$D400&lt;9999999),1,0)</f>
        <v>0</v>
      </c>
      <c r="R386">
        <f ca="1">IF(AND(Colony!$D400&gt;plots!R$5,Colony!$D400&lt;9999999),1,0)</f>
        <v>0</v>
      </c>
      <c r="S386">
        <f ca="1">IF(AND(Colony!$D400&gt;plots!S$5,Colony!$D400&lt;9999999),1,0)</f>
        <v>0</v>
      </c>
      <c r="T386">
        <f ca="1">IF(AND(Colony!$D400&gt;plots!T$5,Colony!$D400&lt;9999999),1,0)</f>
        <v>0</v>
      </c>
      <c r="U386">
        <f ca="1">IF(AND(Colony!$D400&gt;plots!U$5,Colony!$D400&lt;9999999),1,0)</f>
        <v>0</v>
      </c>
      <c r="V386">
        <f ca="1">IF(AND(Colony!$D400&gt;plots!V$5,Colony!$D400&lt;9999999),1,0)</f>
        <v>0</v>
      </c>
      <c r="W386">
        <f ca="1">IF(AND(Colony!$D400&gt;plots!W$5,Colony!$D400&lt;9999999),1,0)</f>
        <v>0</v>
      </c>
      <c r="X386">
        <f ca="1">IF(AND(Colony!$D400&gt;plots!X$5,Colony!$D400&lt;9999999),1,0)</f>
        <v>0</v>
      </c>
      <c r="Y386">
        <f ca="1">IF(AND(Colony!$D400&gt;plots!Y$5,Colony!$D400&lt;9999999),1,0)</f>
        <v>0</v>
      </c>
      <c r="Z386">
        <f ca="1">IF(AND(Colony!$D400&gt;plots!Z$5,Colony!$D400&lt;9999999),1,0)</f>
        <v>0</v>
      </c>
      <c r="AA386">
        <f ca="1">IF(AND(Colony!$D400&gt;plots!AA$5,Colony!$D400&lt;9999999),1,0)</f>
        <v>0</v>
      </c>
      <c r="AB386">
        <f ca="1">IF(AND(Colony!$D400&gt;plots!AB$5,Colony!$D400&lt;9999999),1,0)</f>
        <v>0</v>
      </c>
    </row>
    <row r="387" spans="1:28" x14ac:dyDescent="0.25">
      <c r="A387" s="2" t="str">
        <f>Colony!B404</f>
        <v/>
      </c>
      <c r="B387" s="41" t="str">
        <f>IF(ISBLANK(Colony!G404),"",Colony!G404)</f>
        <v/>
      </c>
      <c r="H387">
        <f ca="1">IF(AND(Colony!$D401&gt;plots!H$5,Colony!$D401&lt;9999999),1,0)</f>
        <v>0</v>
      </c>
      <c r="I387">
        <f ca="1">IF(AND(Colony!$D401&gt;plots!I$5,Colony!$D401&lt;9999999),1,0)</f>
        <v>0</v>
      </c>
      <c r="J387">
        <f ca="1">IF(AND(Colony!$D401&gt;plots!J$5,Colony!$D401&lt;9999999),1,0)</f>
        <v>0</v>
      </c>
      <c r="K387">
        <f ca="1">IF(AND(Colony!$D401&gt;plots!K$5,Colony!$D401&lt;9999999),1,0)</f>
        <v>0</v>
      </c>
      <c r="L387">
        <f ca="1">IF(AND(Colony!$D401&gt;plots!L$5,Colony!$D401&lt;9999999),1,0)</f>
        <v>0</v>
      </c>
      <c r="M387">
        <f ca="1">IF(AND(Colony!$D401&gt;plots!M$5,Colony!$D401&lt;9999999),1,0)</f>
        <v>0</v>
      </c>
      <c r="N387">
        <f ca="1">IF(AND(Colony!$D401&gt;plots!N$5,Colony!$D401&lt;9999999),1,0)</f>
        <v>0</v>
      </c>
      <c r="O387">
        <f ca="1">IF(AND(Colony!$D401&gt;plots!O$5,Colony!$D401&lt;9999999),1,0)</f>
        <v>0</v>
      </c>
      <c r="P387">
        <f ca="1">IF(AND(Colony!$D401&gt;plots!P$5,Colony!$D401&lt;9999999),1,0)</f>
        <v>0</v>
      </c>
      <c r="Q387">
        <f ca="1">IF(AND(Colony!$D401&gt;plots!Q$5,Colony!$D401&lt;9999999),1,0)</f>
        <v>0</v>
      </c>
      <c r="R387">
        <f ca="1">IF(AND(Colony!$D401&gt;plots!R$5,Colony!$D401&lt;9999999),1,0)</f>
        <v>0</v>
      </c>
      <c r="S387">
        <f ca="1">IF(AND(Colony!$D401&gt;plots!S$5,Colony!$D401&lt;9999999),1,0)</f>
        <v>0</v>
      </c>
      <c r="T387">
        <f ca="1">IF(AND(Colony!$D401&gt;plots!T$5,Colony!$D401&lt;9999999),1,0)</f>
        <v>0</v>
      </c>
      <c r="U387">
        <f ca="1">IF(AND(Colony!$D401&gt;plots!U$5,Colony!$D401&lt;9999999),1,0)</f>
        <v>0</v>
      </c>
      <c r="V387">
        <f ca="1">IF(AND(Colony!$D401&gt;plots!V$5,Colony!$D401&lt;9999999),1,0)</f>
        <v>0</v>
      </c>
      <c r="W387">
        <f ca="1">IF(AND(Colony!$D401&gt;plots!W$5,Colony!$D401&lt;9999999),1,0)</f>
        <v>0</v>
      </c>
      <c r="X387">
        <f ca="1">IF(AND(Colony!$D401&gt;plots!X$5,Colony!$D401&lt;9999999),1,0)</f>
        <v>0</v>
      </c>
      <c r="Y387">
        <f ca="1">IF(AND(Colony!$D401&gt;plots!Y$5,Colony!$D401&lt;9999999),1,0)</f>
        <v>0</v>
      </c>
      <c r="Z387">
        <f ca="1">IF(AND(Colony!$D401&gt;plots!Z$5,Colony!$D401&lt;9999999),1,0)</f>
        <v>0</v>
      </c>
      <c r="AA387">
        <f ca="1">IF(AND(Colony!$D401&gt;plots!AA$5,Colony!$D401&lt;9999999),1,0)</f>
        <v>0</v>
      </c>
      <c r="AB387">
        <f ca="1">IF(AND(Colony!$D401&gt;plots!AB$5,Colony!$D401&lt;9999999),1,0)</f>
        <v>0</v>
      </c>
    </row>
    <row r="388" spans="1:28" x14ac:dyDescent="0.25">
      <c r="A388" s="2" t="str">
        <f>Colony!B405</f>
        <v/>
      </c>
      <c r="B388" s="41" t="str">
        <f>IF(ISBLANK(Colony!G405),"",Colony!G405)</f>
        <v/>
      </c>
      <c r="H388">
        <f ca="1">IF(AND(Colony!$D402&gt;plots!H$5,Colony!$D402&lt;9999999),1,0)</f>
        <v>0</v>
      </c>
      <c r="I388">
        <f ca="1">IF(AND(Colony!$D402&gt;plots!I$5,Colony!$D402&lt;9999999),1,0)</f>
        <v>0</v>
      </c>
      <c r="J388">
        <f ca="1">IF(AND(Colony!$D402&gt;plots!J$5,Colony!$D402&lt;9999999),1,0)</f>
        <v>0</v>
      </c>
      <c r="K388">
        <f ca="1">IF(AND(Colony!$D402&gt;plots!K$5,Colony!$D402&lt;9999999),1,0)</f>
        <v>0</v>
      </c>
      <c r="L388">
        <f ca="1">IF(AND(Colony!$D402&gt;plots!L$5,Colony!$D402&lt;9999999),1,0)</f>
        <v>0</v>
      </c>
      <c r="M388">
        <f ca="1">IF(AND(Colony!$D402&gt;plots!M$5,Colony!$D402&lt;9999999),1,0)</f>
        <v>0</v>
      </c>
      <c r="N388">
        <f ca="1">IF(AND(Colony!$D402&gt;plots!N$5,Colony!$D402&lt;9999999),1,0)</f>
        <v>0</v>
      </c>
      <c r="O388">
        <f ca="1">IF(AND(Colony!$D402&gt;plots!O$5,Colony!$D402&lt;9999999),1,0)</f>
        <v>0</v>
      </c>
      <c r="P388">
        <f ca="1">IF(AND(Colony!$D402&gt;plots!P$5,Colony!$D402&lt;9999999),1,0)</f>
        <v>0</v>
      </c>
      <c r="Q388">
        <f ca="1">IF(AND(Colony!$D402&gt;plots!Q$5,Colony!$D402&lt;9999999),1,0)</f>
        <v>0</v>
      </c>
      <c r="R388">
        <f ca="1">IF(AND(Colony!$D402&gt;plots!R$5,Colony!$D402&lt;9999999),1,0)</f>
        <v>0</v>
      </c>
      <c r="S388">
        <f ca="1">IF(AND(Colony!$D402&gt;plots!S$5,Colony!$D402&lt;9999999),1,0)</f>
        <v>0</v>
      </c>
      <c r="T388">
        <f ca="1">IF(AND(Colony!$D402&gt;plots!T$5,Colony!$D402&lt;9999999),1,0)</f>
        <v>0</v>
      </c>
      <c r="U388">
        <f ca="1">IF(AND(Colony!$D402&gt;plots!U$5,Colony!$D402&lt;9999999),1,0)</f>
        <v>0</v>
      </c>
      <c r="V388">
        <f ca="1">IF(AND(Colony!$D402&gt;plots!V$5,Colony!$D402&lt;9999999),1,0)</f>
        <v>0</v>
      </c>
      <c r="W388">
        <f ca="1">IF(AND(Colony!$D402&gt;plots!W$5,Colony!$D402&lt;9999999),1,0)</f>
        <v>0</v>
      </c>
      <c r="X388">
        <f ca="1">IF(AND(Colony!$D402&gt;plots!X$5,Colony!$D402&lt;9999999),1,0)</f>
        <v>0</v>
      </c>
      <c r="Y388">
        <f ca="1">IF(AND(Colony!$D402&gt;plots!Y$5,Colony!$D402&lt;9999999),1,0)</f>
        <v>0</v>
      </c>
      <c r="Z388">
        <f ca="1">IF(AND(Colony!$D402&gt;plots!Z$5,Colony!$D402&lt;9999999),1,0)</f>
        <v>0</v>
      </c>
      <c r="AA388">
        <f ca="1">IF(AND(Colony!$D402&gt;plots!AA$5,Colony!$D402&lt;9999999),1,0)</f>
        <v>0</v>
      </c>
      <c r="AB388">
        <f ca="1">IF(AND(Colony!$D402&gt;plots!AB$5,Colony!$D402&lt;9999999),1,0)</f>
        <v>0</v>
      </c>
    </row>
    <row r="389" spans="1:28" x14ac:dyDescent="0.25">
      <c r="A389" s="2" t="str">
        <f>Colony!B406</f>
        <v/>
      </c>
      <c r="B389" s="41" t="str">
        <f>IF(ISBLANK(Colony!G406),"",Colony!G406)</f>
        <v/>
      </c>
      <c r="H389">
        <f ca="1">IF(AND(Colony!$D403&gt;plots!H$5,Colony!$D403&lt;9999999),1,0)</f>
        <v>0</v>
      </c>
      <c r="I389">
        <f ca="1">IF(AND(Colony!$D403&gt;plots!I$5,Colony!$D403&lt;9999999),1,0)</f>
        <v>0</v>
      </c>
      <c r="J389">
        <f ca="1">IF(AND(Colony!$D403&gt;plots!J$5,Colony!$D403&lt;9999999),1,0)</f>
        <v>0</v>
      </c>
      <c r="K389">
        <f ca="1">IF(AND(Colony!$D403&gt;plots!K$5,Colony!$D403&lt;9999999),1,0)</f>
        <v>0</v>
      </c>
      <c r="L389">
        <f ca="1">IF(AND(Colony!$D403&gt;plots!L$5,Colony!$D403&lt;9999999),1,0)</f>
        <v>0</v>
      </c>
      <c r="M389">
        <f ca="1">IF(AND(Colony!$D403&gt;plots!M$5,Colony!$D403&lt;9999999),1,0)</f>
        <v>0</v>
      </c>
      <c r="N389">
        <f ca="1">IF(AND(Colony!$D403&gt;plots!N$5,Colony!$D403&lt;9999999),1,0)</f>
        <v>0</v>
      </c>
      <c r="O389">
        <f ca="1">IF(AND(Colony!$D403&gt;plots!O$5,Colony!$D403&lt;9999999),1,0)</f>
        <v>0</v>
      </c>
      <c r="P389">
        <f ca="1">IF(AND(Colony!$D403&gt;plots!P$5,Colony!$D403&lt;9999999),1,0)</f>
        <v>0</v>
      </c>
      <c r="Q389">
        <f ca="1">IF(AND(Colony!$D403&gt;plots!Q$5,Colony!$D403&lt;9999999),1,0)</f>
        <v>0</v>
      </c>
      <c r="R389">
        <f ca="1">IF(AND(Colony!$D403&gt;plots!R$5,Colony!$D403&lt;9999999),1,0)</f>
        <v>0</v>
      </c>
      <c r="S389">
        <f ca="1">IF(AND(Colony!$D403&gt;plots!S$5,Colony!$D403&lt;9999999),1,0)</f>
        <v>0</v>
      </c>
      <c r="T389">
        <f ca="1">IF(AND(Colony!$D403&gt;plots!T$5,Colony!$D403&lt;9999999),1,0)</f>
        <v>0</v>
      </c>
      <c r="U389">
        <f ca="1">IF(AND(Colony!$D403&gt;plots!U$5,Colony!$D403&lt;9999999),1,0)</f>
        <v>0</v>
      </c>
      <c r="V389">
        <f ca="1">IF(AND(Colony!$D403&gt;plots!V$5,Colony!$D403&lt;9999999),1,0)</f>
        <v>0</v>
      </c>
      <c r="W389">
        <f ca="1">IF(AND(Colony!$D403&gt;plots!W$5,Colony!$D403&lt;9999999),1,0)</f>
        <v>0</v>
      </c>
      <c r="X389">
        <f ca="1">IF(AND(Colony!$D403&gt;plots!X$5,Colony!$D403&lt;9999999),1,0)</f>
        <v>0</v>
      </c>
      <c r="Y389">
        <f ca="1">IF(AND(Colony!$D403&gt;plots!Y$5,Colony!$D403&lt;9999999),1,0)</f>
        <v>0</v>
      </c>
      <c r="Z389">
        <f ca="1">IF(AND(Colony!$D403&gt;plots!Z$5,Colony!$D403&lt;9999999),1,0)</f>
        <v>0</v>
      </c>
      <c r="AA389">
        <f ca="1">IF(AND(Colony!$D403&gt;plots!AA$5,Colony!$D403&lt;9999999),1,0)</f>
        <v>0</v>
      </c>
      <c r="AB389">
        <f ca="1">IF(AND(Colony!$D403&gt;plots!AB$5,Colony!$D403&lt;9999999),1,0)</f>
        <v>0</v>
      </c>
    </row>
    <row r="390" spans="1:28" x14ac:dyDescent="0.25">
      <c r="A390" s="2" t="str">
        <f>Colony!B407</f>
        <v/>
      </c>
      <c r="B390" s="41" t="str">
        <f>IF(ISBLANK(Colony!G407),"",Colony!G407)</f>
        <v/>
      </c>
      <c r="H390">
        <f ca="1">IF(AND(Colony!$D404&gt;plots!H$5,Colony!$D404&lt;9999999),1,0)</f>
        <v>0</v>
      </c>
      <c r="I390">
        <f ca="1">IF(AND(Colony!$D404&gt;plots!I$5,Colony!$D404&lt;9999999),1,0)</f>
        <v>0</v>
      </c>
      <c r="J390">
        <f ca="1">IF(AND(Colony!$D404&gt;plots!J$5,Colony!$D404&lt;9999999),1,0)</f>
        <v>0</v>
      </c>
      <c r="K390">
        <f ca="1">IF(AND(Colony!$D404&gt;plots!K$5,Colony!$D404&lt;9999999),1,0)</f>
        <v>0</v>
      </c>
      <c r="L390">
        <f ca="1">IF(AND(Colony!$D404&gt;plots!L$5,Colony!$D404&lt;9999999),1,0)</f>
        <v>0</v>
      </c>
      <c r="M390">
        <f ca="1">IF(AND(Colony!$D404&gt;plots!M$5,Colony!$D404&lt;9999999),1,0)</f>
        <v>0</v>
      </c>
      <c r="N390">
        <f ca="1">IF(AND(Colony!$D404&gt;plots!N$5,Colony!$D404&lt;9999999),1,0)</f>
        <v>0</v>
      </c>
      <c r="O390">
        <f ca="1">IF(AND(Colony!$D404&gt;plots!O$5,Colony!$D404&lt;9999999),1,0)</f>
        <v>0</v>
      </c>
      <c r="P390">
        <f ca="1">IF(AND(Colony!$D404&gt;plots!P$5,Colony!$D404&lt;9999999),1,0)</f>
        <v>0</v>
      </c>
      <c r="Q390">
        <f ca="1">IF(AND(Colony!$D404&gt;plots!Q$5,Colony!$D404&lt;9999999),1,0)</f>
        <v>0</v>
      </c>
      <c r="R390">
        <f ca="1">IF(AND(Colony!$D404&gt;plots!R$5,Colony!$D404&lt;9999999),1,0)</f>
        <v>0</v>
      </c>
      <c r="S390">
        <f ca="1">IF(AND(Colony!$D404&gt;plots!S$5,Colony!$D404&lt;9999999),1,0)</f>
        <v>0</v>
      </c>
      <c r="T390">
        <f ca="1">IF(AND(Colony!$D404&gt;plots!T$5,Colony!$D404&lt;9999999),1,0)</f>
        <v>0</v>
      </c>
      <c r="U390">
        <f ca="1">IF(AND(Colony!$D404&gt;plots!U$5,Colony!$D404&lt;9999999),1,0)</f>
        <v>0</v>
      </c>
      <c r="V390">
        <f ca="1">IF(AND(Colony!$D404&gt;plots!V$5,Colony!$D404&lt;9999999),1,0)</f>
        <v>0</v>
      </c>
      <c r="W390">
        <f ca="1">IF(AND(Colony!$D404&gt;plots!W$5,Colony!$D404&lt;9999999),1,0)</f>
        <v>0</v>
      </c>
      <c r="X390">
        <f ca="1">IF(AND(Colony!$D404&gt;plots!X$5,Colony!$D404&lt;9999999),1,0)</f>
        <v>0</v>
      </c>
      <c r="Y390">
        <f ca="1">IF(AND(Colony!$D404&gt;plots!Y$5,Colony!$D404&lt;9999999),1,0)</f>
        <v>0</v>
      </c>
      <c r="Z390">
        <f ca="1">IF(AND(Colony!$D404&gt;plots!Z$5,Colony!$D404&lt;9999999),1,0)</f>
        <v>0</v>
      </c>
      <c r="AA390">
        <f ca="1">IF(AND(Colony!$D404&gt;plots!AA$5,Colony!$D404&lt;9999999),1,0)</f>
        <v>0</v>
      </c>
      <c r="AB390">
        <f ca="1">IF(AND(Colony!$D404&gt;plots!AB$5,Colony!$D404&lt;9999999),1,0)</f>
        <v>0</v>
      </c>
    </row>
    <row r="391" spans="1:28" x14ac:dyDescent="0.25">
      <c r="A391" s="2" t="str">
        <f>Colony!B408</f>
        <v/>
      </c>
      <c r="B391" s="41" t="str">
        <f>IF(ISBLANK(Colony!G408),"",Colony!G408)</f>
        <v/>
      </c>
      <c r="H391">
        <f ca="1">IF(AND(Colony!$D405&gt;plots!H$5,Colony!$D405&lt;9999999),1,0)</f>
        <v>0</v>
      </c>
      <c r="I391">
        <f ca="1">IF(AND(Colony!$D405&gt;plots!I$5,Colony!$D405&lt;9999999),1,0)</f>
        <v>0</v>
      </c>
      <c r="J391">
        <f ca="1">IF(AND(Colony!$D405&gt;plots!J$5,Colony!$D405&lt;9999999),1,0)</f>
        <v>0</v>
      </c>
      <c r="K391">
        <f ca="1">IF(AND(Colony!$D405&gt;plots!K$5,Colony!$D405&lt;9999999),1,0)</f>
        <v>0</v>
      </c>
      <c r="L391">
        <f ca="1">IF(AND(Colony!$D405&gt;plots!L$5,Colony!$D405&lt;9999999),1,0)</f>
        <v>0</v>
      </c>
      <c r="M391">
        <f ca="1">IF(AND(Colony!$D405&gt;plots!M$5,Colony!$D405&lt;9999999),1,0)</f>
        <v>0</v>
      </c>
      <c r="N391">
        <f ca="1">IF(AND(Colony!$D405&gt;plots!N$5,Colony!$D405&lt;9999999),1,0)</f>
        <v>0</v>
      </c>
      <c r="O391">
        <f ca="1">IF(AND(Colony!$D405&gt;plots!O$5,Colony!$D405&lt;9999999),1,0)</f>
        <v>0</v>
      </c>
      <c r="P391">
        <f ca="1">IF(AND(Colony!$D405&gt;plots!P$5,Colony!$D405&lt;9999999),1,0)</f>
        <v>0</v>
      </c>
      <c r="Q391">
        <f ca="1">IF(AND(Colony!$D405&gt;plots!Q$5,Colony!$D405&lt;9999999),1,0)</f>
        <v>0</v>
      </c>
      <c r="R391">
        <f ca="1">IF(AND(Colony!$D405&gt;plots!R$5,Colony!$D405&lt;9999999),1,0)</f>
        <v>0</v>
      </c>
      <c r="S391">
        <f ca="1">IF(AND(Colony!$D405&gt;plots!S$5,Colony!$D405&lt;9999999),1,0)</f>
        <v>0</v>
      </c>
      <c r="T391">
        <f ca="1">IF(AND(Colony!$D405&gt;plots!T$5,Colony!$D405&lt;9999999),1,0)</f>
        <v>0</v>
      </c>
      <c r="U391">
        <f ca="1">IF(AND(Colony!$D405&gt;plots!U$5,Colony!$D405&lt;9999999),1,0)</f>
        <v>0</v>
      </c>
      <c r="V391">
        <f ca="1">IF(AND(Colony!$D405&gt;plots!V$5,Colony!$D405&lt;9999999),1,0)</f>
        <v>0</v>
      </c>
      <c r="W391">
        <f ca="1">IF(AND(Colony!$D405&gt;plots!W$5,Colony!$D405&lt;9999999),1,0)</f>
        <v>0</v>
      </c>
      <c r="X391">
        <f ca="1">IF(AND(Colony!$D405&gt;plots!X$5,Colony!$D405&lt;9999999),1,0)</f>
        <v>0</v>
      </c>
      <c r="Y391">
        <f ca="1">IF(AND(Colony!$D405&gt;plots!Y$5,Colony!$D405&lt;9999999),1,0)</f>
        <v>0</v>
      </c>
      <c r="Z391">
        <f ca="1">IF(AND(Colony!$D405&gt;plots!Z$5,Colony!$D405&lt;9999999),1,0)</f>
        <v>0</v>
      </c>
      <c r="AA391">
        <f ca="1">IF(AND(Colony!$D405&gt;plots!AA$5,Colony!$D405&lt;9999999),1,0)</f>
        <v>0</v>
      </c>
      <c r="AB391">
        <f ca="1">IF(AND(Colony!$D405&gt;plots!AB$5,Colony!$D405&lt;9999999),1,0)</f>
        <v>0</v>
      </c>
    </row>
    <row r="392" spans="1:28" x14ac:dyDescent="0.25">
      <c r="A392" s="2" t="str">
        <f>Colony!B409</f>
        <v/>
      </c>
      <c r="B392" s="41" t="str">
        <f>IF(ISBLANK(Colony!G409),"",Colony!G409)</f>
        <v/>
      </c>
      <c r="H392">
        <f ca="1">IF(AND(Colony!$D406&gt;plots!H$5,Colony!$D406&lt;9999999),1,0)</f>
        <v>0</v>
      </c>
      <c r="I392">
        <f ca="1">IF(AND(Colony!$D406&gt;plots!I$5,Colony!$D406&lt;9999999),1,0)</f>
        <v>0</v>
      </c>
      <c r="J392">
        <f ca="1">IF(AND(Colony!$D406&gt;plots!J$5,Colony!$D406&lt;9999999),1,0)</f>
        <v>0</v>
      </c>
      <c r="K392">
        <f ca="1">IF(AND(Colony!$D406&gt;plots!K$5,Colony!$D406&lt;9999999),1,0)</f>
        <v>0</v>
      </c>
      <c r="L392">
        <f ca="1">IF(AND(Colony!$D406&gt;plots!L$5,Colony!$D406&lt;9999999),1,0)</f>
        <v>0</v>
      </c>
      <c r="M392">
        <f ca="1">IF(AND(Colony!$D406&gt;plots!M$5,Colony!$D406&lt;9999999),1,0)</f>
        <v>0</v>
      </c>
      <c r="N392">
        <f ca="1">IF(AND(Colony!$D406&gt;plots!N$5,Colony!$D406&lt;9999999),1,0)</f>
        <v>0</v>
      </c>
      <c r="O392">
        <f ca="1">IF(AND(Colony!$D406&gt;plots!O$5,Colony!$D406&lt;9999999),1,0)</f>
        <v>0</v>
      </c>
      <c r="P392">
        <f ca="1">IF(AND(Colony!$D406&gt;plots!P$5,Colony!$D406&lt;9999999),1,0)</f>
        <v>0</v>
      </c>
      <c r="Q392">
        <f ca="1">IF(AND(Colony!$D406&gt;plots!Q$5,Colony!$D406&lt;9999999),1,0)</f>
        <v>0</v>
      </c>
      <c r="R392">
        <f ca="1">IF(AND(Colony!$D406&gt;plots!R$5,Colony!$D406&lt;9999999),1,0)</f>
        <v>0</v>
      </c>
      <c r="S392">
        <f ca="1">IF(AND(Colony!$D406&gt;plots!S$5,Colony!$D406&lt;9999999),1,0)</f>
        <v>0</v>
      </c>
      <c r="T392">
        <f ca="1">IF(AND(Colony!$D406&gt;plots!T$5,Colony!$D406&lt;9999999),1,0)</f>
        <v>0</v>
      </c>
      <c r="U392">
        <f ca="1">IF(AND(Colony!$D406&gt;plots!U$5,Colony!$D406&lt;9999999),1,0)</f>
        <v>0</v>
      </c>
      <c r="V392">
        <f ca="1">IF(AND(Colony!$D406&gt;plots!V$5,Colony!$D406&lt;9999999),1,0)</f>
        <v>0</v>
      </c>
      <c r="W392">
        <f ca="1">IF(AND(Colony!$D406&gt;plots!W$5,Colony!$D406&lt;9999999),1,0)</f>
        <v>0</v>
      </c>
      <c r="X392">
        <f ca="1">IF(AND(Colony!$D406&gt;plots!X$5,Colony!$D406&lt;9999999),1,0)</f>
        <v>0</v>
      </c>
      <c r="Y392">
        <f ca="1">IF(AND(Colony!$D406&gt;plots!Y$5,Colony!$D406&lt;9999999),1,0)</f>
        <v>0</v>
      </c>
      <c r="Z392">
        <f ca="1">IF(AND(Colony!$D406&gt;plots!Z$5,Colony!$D406&lt;9999999),1,0)</f>
        <v>0</v>
      </c>
      <c r="AA392">
        <f ca="1">IF(AND(Colony!$D406&gt;plots!AA$5,Colony!$D406&lt;9999999),1,0)</f>
        <v>0</v>
      </c>
      <c r="AB392">
        <f ca="1">IF(AND(Colony!$D406&gt;plots!AB$5,Colony!$D406&lt;9999999),1,0)</f>
        <v>0</v>
      </c>
    </row>
    <row r="393" spans="1:28" x14ac:dyDescent="0.25">
      <c r="A393" s="2" t="str">
        <f>Colony!B410</f>
        <v/>
      </c>
      <c r="B393" s="41" t="str">
        <f>IF(ISBLANK(Colony!G410),"",Colony!G410)</f>
        <v/>
      </c>
      <c r="H393">
        <f ca="1">IF(AND(Colony!$D407&gt;plots!H$5,Colony!$D407&lt;9999999),1,0)</f>
        <v>0</v>
      </c>
      <c r="I393">
        <f ca="1">IF(AND(Colony!$D407&gt;plots!I$5,Colony!$D407&lt;9999999),1,0)</f>
        <v>0</v>
      </c>
      <c r="J393">
        <f ca="1">IF(AND(Colony!$D407&gt;plots!J$5,Colony!$D407&lt;9999999),1,0)</f>
        <v>0</v>
      </c>
      <c r="K393">
        <f ca="1">IF(AND(Colony!$D407&gt;plots!K$5,Colony!$D407&lt;9999999),1,0)</f>
        <v>0</v>
      </c>
      <c r="L393">
        <f ca="1">IF(AND(Colony!$D407&gt;plots!L$5,Colony!$D407&lt;9999999),1,0)</f>
        <v>0</v>
      </c>
      <c r="M393">
        <f ca="1">IF(AND(Colony!$D407&gt;plots!M$5,Colony!$D407&lt;9999999),1,0)</f>
        <v>0</v>
      </c>
      <c r="N393">
        <f ca="1">IF(AND(Colony!$D407&gt;plots!N$5,Colony!$D407&lt;9999999),1,0)</f>
        <v>0</v>
      </c>
      <c r="O393">
        <f ca="1">IF(AND(Colony!$D407&gt;plots!O$5,Colony!$D407&lt;9999999),1,0)</f>
        <v>0</v>
      </c>
      <c r="P393">
        <f ca="1">IF(AND(Colony!$D407&gt;plots!P$5,Colony!$D407&lt;9999999),1,0)</f>
        <v>0</v>
      </c>
      <c r="Q393">
        <f ca="1">IF(AND(Colony!$D407&gt;plots!Q$5,Colony!$D407&lt;9999999),1,0)</f>
        <v>0</v>
      </c>
      <c r="R393">
        <f ca="1">IF(AND(Colony!$D407&gt;plots!R$5,Colony!$D407&lt;9999999),1,0)</f>
        <v>0</v>
      </c>
      <c r="S393">
        <f ca="1">IF(AND(Colony!$D407&gt;plots!S$5,Colony!$D407&lt;9999999),1,0)</f>
        <v>0</v>
      </c>
      <c r="T393">
        <f ca="1">IF(AND(Colony!$D407&gt;plots!T$5,Colony!$D407&lt;9999999),1,0)</f>
        <v>0</v>
      </c>
      <c r="U393">
        <f ca="1">IF(AND(Colony!$D407&gt;plots!U$5,Colony!$D407&lt;9999999),1,0)</f>
        <v>0</v>
      </c>
      <c r="V393">
        <f ca="1">IF(AND(Colony!$D407&gt;plots!V$5,Colony!$D407&lt;9999999),1,0)</f>
        <v>0</v>
      </c>
      <c r="W393">
        <f ca="1">IF(AND(Colony!$D407&gt;plots!W$5,Colony!$D407&lt;9999999),1,0)</f>
        <v>0</v>
      </c>
      <c r="X393">
        <f ca="1">IF(AND(Colony!$D407&gt;plots!X$5,Colony!$D407&lt;9999999),1,0)</f>
        <v>0</v>
      </c>
      <c r="Y393">
        <f ca="1">IF(AND(Colony!$D407&gt;plots!Y$5,Colony!$D407&lt;9999999),1,0)</f>
        <v>0</v>
      </c>
      <c r="Z393">
        <f ca="1">IF(AND(Colony!$D407&gt;plots!Z$5,Colony!$D407&lt;9999999),1,0)</f>
        <v>0</v>
      </c>
      <c r="AA393">
        <f ca="1">IF(AND(Colony!$D407&gt;plots!AA$5,Colony!$D407&lt;9999999),1,0)</f>
        <v>0</v>
      </c>
      <c r="AB393">
        <f ca="1">IF(AND(Colony!$D407&gt;plots!AB$5,Colony!$D407&lt;9999999),1,0)</f>
        <v>0</v>
      </c>
    </row>
    <row r="394" spans="1:28" x14ac:dyDescent="0.25">
      <c r="A394" s="2" t="str">
        <f>Colony!B411</f>
        <v/>
      </c>
      <c r="B394" s="41" t="str">
        <f>IF(ISBLANK(Colony!G411),"",Colony!G411)</f>
        <v/>
      </c>
      <c r="H394">
        <f ca="1">IF(AND(Colony!$D408&gt;plots!H$5,Colony!$D408&lt;9999999),1,0)</f>
        <v>0</v>
      </c>
      <c r="I394">
        <f ca="1">IF(AND(Colony!$D408&gt;plots!I$5,Colony!$D408&lt;9999999),1,0)</f>
        <v>0</v>
      </c>
      <c r="J394">
        <f ca="1">IF(AND(Colony!$D408&gt;plots!J$5,Colony!$D408&lt;9999999),1,0)</f>
        <v>0</v>
      </c>
      <c r="K394">
        <f ca="1">IF(AND(Colony!$D408&gt;plots!K$5,Colony!$D408&lt;9999999),1,0)</f>
        <v>0</v>
      </c>
      <c r="L394">
        <f ca="1">IF(AND(Colony!$D408&gt;plots!L$5,Colony!$D408&lt;9999999),1,0)</f>
        <v>0</v>
      </c>
      <c r="M394">
        <f ca="1">IF(AND(Colony!$D408&gt;plots!M$5,Colony!$D408&lt;9999999),1,0)</f>
        <v>0</v>
      </c>
      <c r="N394">
        <f ca="1">IF(AND(Colony!$D408&gt;plots!N$5,Colony!$D408&lt;9999999),1,0)</f>
        <v>0</v>
      </c>
      <c r="O394">
        <f ca="1">IF(AND(Colony!$D408&gt;plots!O$5,Colony!$D408&lt;9999999),1,0)</f>
        <v>0</v>
      </c>
      <c r="P394">
        <f ca="1">IF(AND(Colony!$D408&gt;plots!P$5,Colony!$D408&lt;9999999),1,0)</f>
        <v>0</v>
      </c>
      <c r="Q394">
        <f ca="1">IF(AND(Colony!$D408&gt;plots!Q$5,Colony!$D408&lt;9999999),1,0)</f>
        <v>0</v>
      </c>
      <c r="R394">
        <f ca="1">IF(AND(Colony!$D408&gt;plots!R$5,Colony!$D408&lt;9999999),1,0)</f>
        <v>0</v>
      </c>
      <c r="S394">
        <f ca="1">IF(AND(Colony!$D408&gt;plots!S$5,Colony!$D408&lt;9999999),1,0)</f>
        <v>0</v>
      </c>
      <c r="T394">
        <f ca="1">IF(AND(Colony!$D408&gt;plots!T$5,Colony!$D408&lt;9999999),1,0)</f>
        <v>0</v>
      </c>
      <c r="U394">
        <f ca="1">IF(AND(Colony!$D408&gt;plots!U$5,Colony!$D408&lt;9999999),1,0)</f>
        <v>0</v>
      </c>
      <c r="V394">
        <f ca="1">IF(AND(Colony!$D408&gt;plots!V$5,Colony!$D408&lt;9999999),1,0)</f>
        <v>0</v>
      </c>
      <c r="W394">
        <f ca="1">IF(AND(Colony!$D408&gt;plots!W$5,Colony!$D408&lt;9999999),1,0)</f>
        <v>0</v>
      </c>
      <c r="X394">
        <f ca="1">IF(AND(Colony!$D408&gt;plots!X$5,Colony!$D408&lt;9999999),1,0)</f>
        <v>0</v>
      </c>
      <c r="Y394">
        <f ca="1">IF(AND(Colony!$D408&gt;plots!Y$5,Colony!$D408&lt;9999999),1,0)</f>
        <v>0</v>
      </c>
      <c r="Z394">
        <f ca="1">IF(AND(Colony!$D408&gt;plots!Z$5,Colony!$D408&lt;9999999),1,0)</f>
        <v>0</v>
      </c>
      <c r="AA394">
        <f ca="1">IF(AND(Colony!$D408&gt;plots!AA$5,Colony!$D408&lt;9999999),1,0)</f>
        <v>0</v>
      </c>
      <c r="AB394">
        <f ca="1">IF(AND(Colony!$D408&gt;plots!AB$5,Colony!$D408&lt;9999999),1,0)</f>
        <v>0</v>
      </c>
    </row>
    <row r="395" spans="1:28" x14ac:dyDescent="0.25">
      <c r="A395" s="2" t="str">
        <f>Colony!B412</f>
        <v/>
      </c>
      <c r="B395" s="41" t="str">
        <f>IF(ISBLANK(Colony!G412),"",Colony!G412)</f>
        <v/>
      </c>
      <c r="H395">
        <f ca="1">IF(AND(Colony!$D409&gt;plots!H$5,Colony!$D409&lt;9999999),1,0)</f>
        <v>0</v>
      </c>
      <c r="I395">
        <f ca="1">IF(AND(Colony!$D409&gt;plots!I$5,Colony!$D409&lt;9999999),1,0)</f>
        <v>0</v>
      </c>
      <c r="J395">
        <f ca="1">IF(AND(Colony!$D409&gt;plots!J$5,Colony!$D409&lt;9999999),1,0)</f>
        <v>0</v>
      </c>
      <c r="K395">
        <f ca="1">IF(AND(Colony!$D409&gt;plots!K$5,Colony!$D409&lt;9999999),1,0)</f>
        <v>0</v>
      </c>
      <c r="L395">
        <f ca="1">IF(AND(Colony!$D409&gt;plots!L$5,Colony!$D409&lt;9999999),1,0)</f>
        <v>0</v>
      </c>
      <c r="M395">
        <f ca="1">IF(AND(Colony!$D409&gt;plots!M$5,Colony!$D409&lt;9999999),1,0)</f>
        <v>0</v>
      </c>
      <c r="N395">
        <f ca="1">IF(AND(Colony!$D409&gt;plots!N$5,Colony!$D409&lt;9999999),1,0)</f>
        <v>0</v>
      </c>
      <c r="O395">
        <f ca="1">IF(AND(Colony!$D409&gt;plots!O$5,Colony!$D409&lt;9999999),1,0)</f>
        <v>0</v>
      </c>
      <c r="P395">
        <f ca="1">IF(AND(Colony!$D409&gt;plots!P$5,Colony!$D409&lt;9999999),1,0)</f>
        <v>0</v>
      </c>
      <c r="Q395">
        <f ca="1">IF(AND(Colony!$D409&gt;plots!Q$5,Colony!$D409&lt;9999999),1,0)</f>
        <v>0</v>
      </c>
      <c r="R395">
        <f ca="1">IF(AND(Colony!$D409&gt;plots!R$5,Colony!$D409&lt;9999999),1,0)</f>
        <v>0</v>
      </c>
      <c r="S395">
        <f ca="1">IF(AND(Colony!$D409&gt;plots!S$5,Colony!$D409&lt;9999999),1,0)</f>
        <v>0</v>
      </c>
      <c r="T395">
        <f ca="1">IF(AND(Colony!$D409&gt;plots!T$5,Colony!$D409&lt;9999999),1,0)</f>
        <v>0</v>
      </c>
      <c r="U395">
        <f ca="1">IF(AND(Colony!$D409&gt;plots!U$5,Colony!$D409&lt;9999999),1,0)</f>
        <v>0</v>
      </c>
      <c r="V395">
        <f ca="1">IF(AND(Colony!$D409&gt;plots!V$5,Colony!$D409&lt;9999999),1,0)</f>
        <v>0</v>
      </c>
      <c r="W395">
        <f ca="1">IF(AND(Colony!$D409&gt;plots!W$5,Colony!$D409&lt;9999999),1,0)</f>
        <v>0</v>
      </c>
      <c r="X395">
        <f ca="1">IF(AND(Colony!$D409&gt;plots!X$5,Colony!$D409&lt;9999999),1,0)</f>
        <v>0</v>
      </c>
      <c r="Y395">
        <f ca="1">IF(AND(Colony!$D409&gt;plots!Y$5,Colony!$D409&lt;9999999),1,0)</f>
        <v>0</v>
      </c>
      <c r="Z395">
        <f ca="1">IF(AND(Colony!$D409&gt;plots!Z$5,Colony!$D409&lt;9999999),1,0)</f>
        <v>0</v>
      </c>
      <c r="AA395">
        <f ca="1">IF(AND(Colony!$D409&gt;plots!AA$5,Colony!$D409&lt;9999999),1,0)</f>
        <v>0</v>
      </c>
      <c r="AB395">
        <f ca="1">IF(AND(Colony!$D409&gt;plots!AB$5,Colony!$D409&lt;9999999),1,0)</f>
        <v>0</v>
      </c>
    </row>
    <row r="396" spans="1:28" x14ac:dyDescent="0.25">
      <c r="A396" s="2" t="str">
        <f>Colony!B413</f>
        <v/>
      </c>
      <c r="B396" s="41" t="str">
        <f>IF(ISBLANK(Colony!G413),"",Colony!G413)</f>
        <v/>
      </c>
      <c r="H396">
        <f ca="1">IF(AND(Colony!$D410&gt;plots!H$5,Colony!$D410&lt;9999999),1,0)</f>
        <v>0</v>
      </c>
      <c r="I396">
        <f ca="1">IF(AND(Colony!$D410&gt;plots!I$5,Colony!$D410&lt;9999999),1,0)</f>
        <v>0</v>
      </c>
      <c r="J396">
        <f ca="1">IF(AND(Colony!$D410&gt;plots!J$5,Colony!$D410&lt;9999999),1,0)</f>
        <v>0</v>
      </c>
      <c r="K396">
        <f ca="1">IF(AND(Colony!$D410&gt;plots!K$5,Colony!$D410&lt;9999999),1,0)</f>
        <v>0</v>
      </c>
      <c r="L396">
        <f ca="1">IF(AND(Colony!$D410&gt;plots!L$5,Colony!$D410&lt;9999999),1,0)</f>
        <v>0</v>
      </c>
      <c r="M396">
        <f ca="1">IF(AND(Colony!$D410&gt;plots!M$5,Colony!$D410&lt;9999999),1,0)</f>
        <v>0</v>
      </c>
      <c r="N396">
        <f ca="1">IF(AND(Colony!$D410&gt;plots!N$5,Colony!$D410&lt;9999999),1,0)</f>
        <v>0</v>
      </c>
      <c r="O396">
        <f ca="1">IF(AND(Colony!$D410&gt;plots!O$5,Colony!$D410&lt;9999999),1,0)</f>
        <v>0</v>
      </c>
      <c r="P396">
        <f ca="1">IF(AND(Colony!$D410&gt;plots!P$5,Colony!$D410&lt;9999999),1,0)</f>
        <v>0</v>
      </c>
      <c r="Q396">
        <f ca="1">IF(AND(Colony!$D410&gt;plots!Q$5,Colony!$D410&lt;9999999),1,0)</f>
        <v>0</v>
      </c>
      <c r="R396">
        <f ca="1">IF(AND(Colony!$D410&gt;plots!R$5,Colony!$D410&lt;9999999),1,0)</f>
        <v>0</v>
      </c>
      <c r="S396">
        <f ca="1">IF(AND(Colony!$D410&gt;plots!S$5,Colony!$D410&lt;9999999),1,0)</f>
        <v>0</v>
      </c>
      <c r="T396">
        <f ca="1">IF(AND(Colony!$D410&gt;plots!T$5,Colony!$D410&lt;9999999),1,0)</f>
        <v>0</v>
      </c>
      <c r="U396">
        <f ca="1">IF(AND(Colony!$D410&gt;plots!U$5,Colony!$D410&lt;9999999),1,0)</f>
        <v>0</v>
      </c>
      <c r="V396">
        <f ca="1">IF(AND(Colony!$D410&gt;plots!V$5,Colony!$D410&lt;9999999),1,0)</f>
        <v>0</v>
      </c>
      <c r="W396">
        <f ca="1">IF(AND(Colony!$D410&gt;plots!W$5,Colony!$D410&lt;9999999),1,0)</f>
        <v>0</v>
      </c>
      <c r="X396">
        <f ca="1">IF(AND(Colony!$D410&gt;plots!X$5,Colony!$D410&lt;9999999),1,0)</f>
        <v>0</v>
      </c>
      <c r="Y396">
        <f ca="1">IF(AND(Colony!$D410&gt;plots!Y$5,Colony!$D410&lt;9999999),1,0)</f>
        <v>0</v>
      </c>
      <c r="Z396">
        <f ca="1">IF(AND(Colony!$D410&gt;plots!Z$5,Colony!$D410&lt;9999999),1,0)</f>
        <v>0</v>
      </c>
      <c r="AA396">
        <f ca="1">IF(AND(Colony!$D410&gt;plots!AA$5,Colony!$D410&lt;9999999),1,0)</f>
        <v>0</v>
      </c>
      <c r="AB396">
        <f ca="1">IF(AND(Colony!$D410&gt;plots!AB$5,Colony!$D410&lt;9999999),1,0)</f>
        <v>0</v>
      </c>
    </row>
    <row r="397" spans="1:28" x14ac:dyDescent="0.25">
      <c r="A397" s="2" t="str">
        <f>Colony!B414</f>
        <v/>
      </c>
      <c r="B397" s="41" t="str">
        <f>IF(ISBLANK(Colony!G414),"",Colony!G414)</f>
        <v/>
      </c>
      <c r="H397">
        <f ca="1">IF(AND(Colony!$D411&gt;plots!H$5,Colony!$D411&lt;9999999),1,0)</f>
        <v>0</v>
      </c>
      <c r="I397">
        <f ca="1">IF(AND(Colony!$D411&gt;plots!I$5,Colony!$D411&lt;9999999),1,0)</f>
        <v>0</v>
      </c>
      <c r="J397">
        <f ca="1">IF(AND(Colony!$D411&gt;plots!J$5,Colony!$D411&lt;9999999),1,0)</f>
        <v>0</v>
      </c>
      <c r="K397">
        <f ca="1">IF(AND(Colony!$D411&gt;plots!K$5,Colony!$D411&lt;9999999),1,0)</f>
        <v>0</v>
      </c>
      <c r="L397">
        <f ca="1">IF(AND(Colony!$D411&gt;plots!L$5,Colony!$D411&lt;9999999),1,0)</f>
        <v>0</v>
      </c>
      <c r="M397">
        <f ca="1">IF(AND(Colony!$D411&gt;plots!M$5,Colony!$D411&lt;9999999),1,0)</f>
        <v>0</v>
      </c>
      <c r="N397">
        <f ca="1">IF(AND(Colony!$D411&gt;plots!N$5,Colony!$D411&lt;9999999),1,0)</f>
        <v>0</v>
      </c>
      <c r="O397">
        <f ca="1">IF(AND(Colony!$D411&gt;plots!O$5,Colony!$D411&lt;9999999),1,0)</f>
        <v>0</v>
      </c>
      <c r="P397">
        <f ca="1">IF(AND(Colony!$D411&gt;plots!P$5,Colony!$D411&lt;9999999),1,0)</f>
        <v>0</v>
      </c>
      <c r="Q397">
        <f ca="1">IF(AND(Colony!$D411&gt;plots!Q$5,Colony!$D411&lt;9999999),1,0)</f>
        <v>0</v>
      </c>
      <c r="R397">
        <f ca="1">IF(AND(Colony!$D411&gt;plots!R$5,Colony!$D411&lt;9999999),1,0)</f>
        <v>0</v>
      </c>
      <c r="S397">
        <f ca="1">IF(AND(Colony!$D411&gt;plots!S$5,Colony!$D411&lt;9999999),1,0)</f>
        <v>0</v>
      </c>
      <c r="T397">
        <f ca="1">IF(AND(Colony!$D411&gt;plots!T$5,Colony!$D411&lt;9999999),1,0)</f>
        <v>0</v>
      </c>
      <c r="U397">
        <f ca="1">IF(AND(Colony!$D411&gt;plots!U$5,Colony!$D411&lt;9999999),1,0)</f>
        <v>0</v>
      </c>
      <c r="V397">
        <f ca="1">IF(AND(Colony!$D411&gt;plots!V$5,Colony!$D411&lt;9999999),1,0)</f>
        <v>0</v>
      </c>
      <c r="W397">
        <f ca="1">IF(AND(Colony!$D411&gt;plots!W$5,Colony!$D411&lt;9999999),1,0)</f>
        <v>0</v>
      </c>
      <c r="X397">
        <f ca="1">IF(AND(Colony!$D411&gt;plots!X$5,Colony!$D411&lt;9999999),1,0)</f>
        <v>0</v>
      </c>
      <c r="Y397">
        <f ca="1">IF(AND(Colony!$D411&gt;plots!Y$5,Colony!$D411&lt;9999999),1,0)</f>
        <v>0</v>
      </c>
      <c r="Z397">
        <f ca="1">IF(AND(Colony!$D411&gt;plots!Z$5,Colony!$D411&lt;9999999),1,0)</f>
        <v>0</v>
      </c>
      <c r="AA397">
        <f ca="1">IF(AND(Colony!$D411&gt;plots!AA$5,Colony!$D411&lt;9999999),1,0)</f>
        <v>0</v>
      </c>
      <c r="AB397">
        <f ca="1">IF(AND(Colony!$D411&gt;plots!AB$5,Colony!$D411&lt;9999999),1,0)</f>
        <v>0</v>
      </c>
    </row>
    <row r="398" spans="1:28" x14ac:dyDescent="0.25">
      <c r="A398" s="2" t="str">
        <f>Colony!B415</f>
        <v/>
      </c>
      <c r="B398" s="41" t="str">
        <f>IF(ISBLANK(Colony!G415),"",Colony!G415)</f>
        <v/>
      </c>
      <c r="H398">
        <f ca="1">IF(AND(Colony!$D412&gt;plots!H$5,Colony!$D412&lt;9999999),1,0)</f>
        <v>0</v>
      </c>
      <c r="I398">
        <f ca="1">IF(AND(Colony!$D412&gt;plots!I$5,Colony!$D412&lt;9999999),1,0)</f>
        <v>0</v>
      </c>
      <c r="J398">
        <f ca="1">IF(AND(Colony!$D412&gt;plots!J$5,Colony!$D412&lt;9999999),1,0)</f>
        <v>0</v>
      </c>
      <c r="K398">
        <f ca="1">IF(AND(Colony!$D412&gt;plots!K$5,Colony!$D412&lt;9999999),1,0)</f>
        <v>0</v>
      </c>
      <c r="L398">
        <f ca="1">IF(AND(Colony!$D412&gt;plots!L$5,Colony!$D412&lt;9999999),1,0)</f>
        <v>0</v>
      </c>
      <c r="M398">
        <f ca="1">IF(AND(Colony!$D412&gt;plots!M$5,Colony!$D412&lt;9999999),1,0)</f>
        <v>0</v>
      </c>
      <c r="N398">
        <f ca="1">IF(AND(Colony!$D412&gt;plots!N$5,Colony!$D412&lt;9999999),1,0)</f>
        <v>0</v>
      </c>
      <c r="O398">
        <f ca="1">IF(AND(Colony!$D412&gt;plots!O$5,Colony!$D412&lt;9999999),1,0)</f>
        <v>0</v>
      </c>
      <c r="P398">
        <f ca="1">IF(AND(Colony!$D412&gt;plots!P$5,Colony!$D412&lt;9999999),1,0)</f>
        <v>0</v>
      </c>
      <c r="Q398">
        <f ca="1">IF(AND(Colony!$D412&gt;plots!Q$5,Colony!$D412&lt;9999999),1,0)</f>
        <v>0</v>
      </c>
      <c r="R398">
        <f ca="1">IF(AND(Colony!$D412&gt;plots!R$5,Colony!$D412&lt;9999999),1,0)</f>
        <v>0</v>
      </c>
      <c r="S398">
        <f ca="1">IF(AND(Colony!$D412&gt;plots!S$5,Colony!$D412&lt;9999999),1,0)</f>
        <v>0</v>
      </c>
      <c r="T398">
        <f ca="1">IF(AND(Colony!$D412&gt;plots!T$5,Colony!$D412&lt;9999999),1,0)</f>
        <v>0</v>
      </c>
      <c r="U398">
        <f ca="1">IF(AND(Colony!$D412&gt;plots!U$5,Colony!$D412&lt;9999999),1,0)</f>
        <v>0</v>
      </c>
      <c r="V398">
        <f ca="1">IF(AND(Colony!$D412&gt;plots!V$5,Colony!$D412&lt;9999999),1,0)</f>
        <v>0</v>
      </c>
      <c r="W398">
        <f ca="1">IF(AND(Colony!$D412&gt;plots!W$5,Colony!$D412&lt;9999999),1,0)</f>
        <v>0</v>
      </c>
      <c r="X398">
        <f ca="1">IF(AND(Colony!$D412&gt;plots!X$5,Colony!$D412&lt;9999999),1,0)</f>
        <v>0</v>
      </c>
      <c r="Y398">
        <f ca="1">IF(AND(Colony!$D412&gt;plots!Y$5,Colony!$D412&lt;9999999),1,0)</f>
        <v>0</v>
      </c>
      <c r="Z398">
        <f ca="1">IF(AND(Colony!$D412&gt;plots!Z$5,Colony!$D412&lt;9999999),1,0)</f>
        <v>0</v>
      </c>
      <c r="AA398">
        <f ca="1">IF(AND(Colony!$D412&gt;plots!AA$5,Colony!$D412&lt;9999999),1,0)</f>
        <v>0</v>
      </c>
      <c r="AB398">
        <f ca="1">IF(AND(Colony!$D412&gt;plots!AB$5,Colony!$D412&lt;9999999),1,0)</f>
        <v>0</v>
      </c>
    </row>
    <row r="399" spans="1:28" x14ac:dyDescent="0.25">
      <c r="A399" s="2" t="str">
        <f>Colony!B416</f>
        <v/>
      </c>
      <c r="B399" s="41" t="str">
        <f>IF(ISBLANK(Colony!G416),"",Colony!G416)</f>
        <v/>
      </c>
      <c r="H399">
        <f ca="1">IF(AND(Colony!$D413&gt;plots!H$5,Colony!$D413&lt;9999999),1,0)</f>
        <v>0</v>
      </c>
      <c r="I399">
        <f ca="1">IF(AND(Colony!$D413&gt;plots!I$5,Colony!$D413&lt;9999999),1,0)</f>
        <v>0</v>
      </c>
      <c r="J399">
        <f ca="1">IF(AND(Colony!$D413&gt;plots!J$5,Colony!$D413&lt;9999999),1,0)</f>
        <v>0</v>
      </c>
      <c r="K399">
        <f ca="1">IF(AND(Colony!$D413&gt;plots!K$5,Colony!$D413&lt;9999999),1,0)</f>
        <v>0</v>
      </c>
      <c r="L399">
        <f ca="1">IF(AND(Colony!$D413&gt;plots!L$5,Colony!$D413&lt;9999999),1,0)</f>
        <v>0</v>
      </c>
      <c r="M399">
        <f ca="1">IF(AND(Colony!$D413&gt;plots!M$5,Colony!$D413&lt;9999999),1,0)</f>
        <v>0</v>
      </c>
      <c r="N399">
        <f ca="1">IF(AND(Colony!$D413&gt;plots!N$5,Colony!$D413&lt;9999999),1,0)</f>
        <v>0</v>
      </c>
      <c r="O399">
        <f ca="1">IF(AND(Colony!$D413&gt;plots!O$5,Colony!$D413&lt;9999999),1,0)</f>
        <v>0</v>
      </c>
      <c r="P399">
        <f ca="1">IF(AND(Colony!$D413&gt;plots!P$5,Colony!$D413&lt;9999999),1,0)</f>
        <v>0</v>
      </c>
      <c r="Q399">
        <f ca="1">IF(AND(Colony!$D413&gt;plots!Q$5,Colony!$D413&lt;9999999),1,0)</f>
        <v>0</v>
      </c>
      <c r="R399">
        <f ca="1">IF(AND(Colony!$D413&gt;plots!R$5,Colony!$D413&lt;9999999),1,0)</f>
        <v>0</v>
      </c>
      <c r="S399">
        <f ca="1">IF(AND(Colony!$D413&gt;plots!S$5,Colony!$D413&lt;9999999),1,0)</f>
        <v>0</v>
      </c>
      <c r="T399">
        <f ca="1">IF(AND(Colony!$D413&gt;plots!T$5,Colony!$D413&lt;9999999),1,0)</f>
        <v>0</v>
      </c>
      <c r="U399">
        <f ca="1">IF(AND(Colony!$D413&gt;plots!U$5,Colony!$D413&lt;9999999),1,0)</f>
        <v>0</v>
      </c>
      <c r="V399">
        <f ca="1">IF(AND(Colony!$D413&gt;plots!V$5,Colony!$D413&lt;9999999),1,0)</f>
        <v>0</v>
      </c>
      <c r="W399">
        <f ca="1">IF(AND(Colony!$D413&gt;plots!W$5,Colony!$D413&lt;9999999),1,0)</f>
        <v>0</v>
      </c>
      <c r="X399">
        <f ca="1">IF(AND(Colony!$D413&gt;plots!X$5,Colony!$D413&lt;9999999),1,0)</f>
        <v>0</v>
      </c>
      <c r="Y399">
        <f ca="1">IF(AND(Colony!$D413&gt;plots!Y$5,Colony!$D413&lt;9999999),1,0)</f>
        <v>0</v>
      </c>
      <c r="Z399">
        <f ca="1">IF(AND(Colony!$D413&gt;plots!Z$5,Colony!$D413&lt;9999999),1,0)</f>
        <v>0</v>
      </c>
      <c r="AA399">
        <f ca="1">IF(AND(Colony!$D413&gt;plots!AA$5,Colony!$D413&lt;9999999),1,0)</f>
        <v>0</v>
      </c>
      <c r="AB399">
        <f ca="1">IF(AND(Colony!$D413&gt;plots!AB$5,Colony!$D413&lt;9999999),1,0)</f>
        <v>0</v>
      </c>
    </row>
    <row r="400" spans="1:28" x14ac:dyDescent="0.25">
      <c r="A400" s="2" t="str">
        <f>Colony!B417</f>
        <v/>
      </c>
      <c r="B400" s="41" t="str">
        <f>IF(ISBLANK(Colony!G417),"",Colony!G417)</f>
        <v/>
      </c>
      <c r="H400">
        <f ca="1">IF(AND(Colony!$D414&gt;plots!H$5,Colony!$D414&lt;9999999),1,0)</f>
        <v>0</v>
      </c>
      <c r="I400">
        <f ca="1">IF(AND(Colony!$D414&gt;plots!I$5,Colony!$D414&lt;9999999),1,0)</f>
        <v>0</v>
      </c>
      <c r="J400">
        <f ca="1">IF(AND(Colony!$D414&gt;plots!J$5,Colony!$D414&lt;9999999),1,0)</f>
        <v>0</v>
      </c>
      <c r="K400">
        <f ca="1">IF(AND(Colony!$D414&gt;plots!K$5,Colony!$D414&lt;9999999),1,0)</f>
        <v>0</v>
      </c>
      <c r="L400">
        <f ca="1">IF(AND(Colony!$D414&gt;plots!L$5,Colony!$D414&lt;9999999),1,0)</f>
        <v>0</v>
      </c>
      <c r="M400">
        <f ca="1">IF(AND(Colony!$D414&gt;plots!M$5,Colony!$D414&lt;9999999),1,0)</f>
        <v>0</v>
      </c>
      <c r="N400">
        <f ca="1">IF(AND(Colony!$D414&gt;plots!N$5,Colony!$D414&lt;9999999),1,0)</f>
        <v>0</v>
      </c>
      <c r="O400">
        <f ca="1">IF(AND(Colony!$D414&gt;plots!O$5,Colony!$D414&lt;9999999),1,0)</f>
        <v>0</v>
      </c>
      <c r="P400">
        <f ca="1">IF(AND(Colony!$D414&gt;plots!P$5,Colony!$D414&lt;9999999),1,0)</f>
        <v>0</v>
      </c>
      <c r="Q400">
        <f ca="1">IF(AND(Colony!$D414&gt;plots!Q$5,Colony!$D414&lt;9999999),1,0)</f>
        <v>0</v>
      </c>
      <c r="R400">
        <f ca="1">IF(AND(Colony!$D414&gt;plots!R$5,Colony!$D414&lt;9999999),1,0)</f>
        <v>0</v>
      </c>
      <c r="S400">
        <f ca="1">IF(AND(Colony!$D414&gt;plots!S$5,Colony!$D414&lt;9999999),1,0)</f>
        <v>0</v>
      </c>
      <c r="T400">
        <f ca="1">IF(AND(Colony!$D414&gt;plots!T$5,Colony!$D414&lt;9999999),1,0)</f>
        <v>0</v>
      </c>
      <c r="U400">
        <f ca="1">IF(AND(Colony!$D414&gt;plots!U$5,Colony!$D414&lt;9999999),1,0)</f>
        <v>0</v>
      </c>
      <c r="V400">
        <f ca="1">IF(AND(Colony!$D414&gt;plots!V$5,Colony!$D414&lt;9999999),1,0)</f>
        <v>0</v>
      </c>
      <c r="W400">
        <f ca="1">IF(AND(Colony!$D414&gt;plots!W$5,Colony!$D414&lt;9999999),1,0)</f>
        <v>0</v>
      </c>
      <c r="X400">
        <f ca="1">IF(AND(Colony!$D414&gt;plots!X$5,Colony!$D414&lt;9999999),1,0)</f>
        <v>0</v>
      </c>
      <c r="Y400">
        <f ca="1">IF(AND(Colony!$D414&gt;plots!Y$5,Colony!$D414&lt;9999999),1,0)</f>
        <v>0</v>
      </c>
      <c r="Z400">
        <f ca="1">IF(AND(Colony!$D414&gt;plots!Z$5,Colony!$D414&lt;9999999),1,0)</f>
        <v>0</v>
      </c>
      <c r="AA400">
        <f ca="1">IF(AND(Colony!$D414&gt;plots!AA$5,Colony!$D414&lt;9999999),1,0)</f>
        <v>0</v>
      </c>
      <c r="AB400">
        <f ca="1">IF(AND(Colony!$D414&gt;plots!AB$5,Colony!$D414&lt;9999999),1,0)</f>
        <v>0</v>
      </c>
    </row>
    <row r="401" spans="1:28" x14ac:dyDescent="0.25">
      <c r="A401" s="2" t="str">
        <f>Colony!B418</f>
        <v/>
      </c>
      <c r="B401" s="41" t="str">
        <f>IF(ISBLANK(Colony!G418),"",Colony!G418)</f>
        <v/>
      </c>
      <c r="H401">
        <f ca="1">IF(AND(Colony!$D415&gt;plots!H$5,Colony!$D415&lt;9999999),1,0)</f>
        <v>0</v>
      </c>
      <c r="I401">
        <f ca="1">IF(AND(Colony!$D415&gt;plots!I$5,Colony!$D415&lt;9999999),1,0)</f>
        <v>0</v>
      </c>
      <c r="J401">
        <f ca="1">IF(AND(Colony!$D415&gt;plots!J$5,Colony!$D415&lt;9999999),1,0)</f>
        <v>0</v>
      </c>
      <c r="K401">
        <f ca="1">IF(AND(Colony!$D415&gt;plots!K$5,Colony!$D415&lt;9999999),1,0)</f>
        <v>0</v>
      </c>
      <c r="L401">
        <f ca="1">IF(AND(Colony!$D415&gt;plots!L$5,Colony!$D415&lt;9999999),1,0)</f>
        <v>0</v>
      </c>
      <c r="M401">
        <f ca="1">IF(AND(Colony!$D415&gt;plots!M$5,Colony!$D415&lt;9999999),1,0)</f>
        <v>0</v>
      </c>
      <c r="N401">
        <f ca="1">IF(AND(Colony!$D415&gt;plots!N$5,Colony!$D415&lt;9999999),1,0)</f>
        <v>0</v>
      </c>
      <c r="O401">
        <f ca="1">IF(AND(Colony!$D415&gt;plots!O$5,Colony!$D415&lt;9999999),1,0)</f>
        <v>0</v>
      </c>
      <c r="P401">
        <f ca="1">IF(AND(Colony!$D415&gt;plots!P$5,Colony!$D415&lt;9999999),1,0)</f>
        <v>0</v>
      </c>
      <c r="Q401">
        <f ca="1">IF(AND(Colony!$D415&gt;plots!Q$5,Colony!$D415&lt;9999999),1,0)</f>
        <v>0</v>
      </c>
      <c r="R401">
        <f ca="1">IF(AND(Colony!$D415&gt;plots!R$5,Colony!$D415&lt;9999999),1,0)</f>
        <v>0</v>
      </c>
      <c r="S401">
        <f ca="1">IF(AND(Colony!$D415&gt;plots!S$5,Colony!$D415&lt;9999999),1,0)</f>
        <v>0</v>
      </c>
      <c r="T401">
        <f ca="1">IF(AND(Colony!$D415&gt;plots!T$5,Colony!$D415&lt;9999999),1,0)</f>
        <v>0</v>
      </c>
      <c r="U401">
        <f ca="1">IF(AND(Colony!$D415&gt;plots!U$5,Colony!$D415&lt;9999999),1,0)</f>
        <v>0</v>
      </c>
      <c r="V401">
        <f ca="1">IF(AND(Colony!$D415&gt;plots!V$5,Colony!$D415&lt;9999999),1,0)</f>
        <v>0</v>
      </c>
      <c r="W401">
        <f ca="1">IF(AND(Colony!$D415&gt;plots!W$5,Colony!$D415&lt;9999999),1,0)</f>
        <v>0</v>
      </c>
      <c r="X401">
        <f ca="1">IF(AND(Colony!$D415&gt;plots!X$5,Colony!$D415&lt;9999999),1,0)</f>
        <v>0</v>
      </c>
      <c r="Y401">
        <f ca="1">IF(AND(Colony!$D415&gt;plots!Y$5,Colony!$D415&lt;9999999),1,0)</f>
        <v>0</v>
      </c>
      <c r="Z401">
        <f ca="1">IF(AND(Colony!$D415&gt;plots!Z$5,Colony!$D415&lt;9999999),1,0)</f>
        <v>0</v>
      </c>
      <c r="AA401">
        <f ca="1">IF(AND(Colony!$D415&gt;plots!AA$5,Colony!$D415&lt;9999999),1,0)</f>
        <v>0</v>
      </c>
      <c r="AB401">
        <f ca="1">IF(AND(Colony!$D415&gt;plots!AB$5,Colony!$D415&lt;9999999),1,0)</f>
        <v>0</v>
      </c>
    </row>
    <row r="402" spans="1:28" x14ac:dyDescent="0.25">
      <c r="A402" s="2" t="str">
        <f>Colony!B419</f>
        <v/>
      </c>
      <c r="B402" s="41" t="str">
        <f>IF(ISBLANK(Colony!G419),"",Colony!G419)</f>
        <v/>
      </c>
      <c r="H402">
        <f ca="1">IF(AND(Colony!$D416&gt;plots!H$5,Colony!$D416&lt;9999999),1,0)</f>
        <v>0</v>
      </c>
      <c r="I402">
        <f ca="1">IF(AND(Colony!$D416&gt;plots!I$5,Colony!$D416&lt;9999999),1,0)</f>
        <v>0</v>
      </c>
      <c r="J402">
        <f ca="1">IF(AND(Colony!$D416&gt;plots!J$5,Colony!$D416&lt;9999999),1,0)</f>
        <v>0</v>
      </c>
      <c r="K402">
        <f ca="1">IF(AND(Colony!$D416&gt;plots!K$5,Colony!$D416&lt;9999999),1,0)</f>
        <v>0</v>
      </c>
      <c r="L402">
        <f ca="1">IF(AND(Colony!$D416&gt;plots!L$5,Colony!$D416&lt;9999999),1,0)</f>
        <v>0</v>
      </c>
      <c r="M402">
        <f ca="1">IF(AND(Colony!$D416&gt;plots!M$5,Colony!$D416&lt;9999999),1,0)</f>
        <v>0</v>
      </c>
      <c r="N402">
        <f ca="1">IF(AND(Colony!$D416&gt;plots!N$5,Colony!$D416&lt;9999999),1,0)</f>
        <v>0</v>
      </c>
      <c r="O402">
        <f ca="1">IF(AND(Colony!$D416&gt;plots!O$5,Colony!$D416&lt;9999999),1,0)</f>
        <v>0</v>
      </c>
      <c r="P402">
        <f ca="1">IF(AND(Colony!$D416&gt;plots!P$5,Colony!$D416&lt;9999999),1,0)</f>
        <v>0</v>
      </c>
      <c r="Q402">
        <f ca="1">IF(AND(Colony!$D416&gt;plots!Q$5,Colony!$D416&lt;9999999),1,0)</f>
        <v>0</v>
      </c>
      <c r="R402">
        <f ca="1">IF(AND(Colony!$D416&gt;plots!R$5,Colony!$D416&lt;9999999),1,0)</f>
        <v>0</v>
      </c>
      <c r="S402">
        <f ca="1">IF(AND(Colony!$D416&gt;plots!S$5,Colony!$D416&lt;9999999),1,0)</f>
        <v>0</v>
      </c>
      <c r="T402">
        <f ca="1">IF(AND(Colony!$D416&gt;plots!T$5,Colony!$D416&lt;9999999),1,0)</f>
        <v>0</v>
      </c>
      <c r="U402">
        <f ca="1">IF(AND(Colony!$D416&gt;plots!U$5,Colony!$D416&lt;9999999),1,0)</f>
        <v>0</v>
      </c>
      <c r="V402">
        <f ca="1">IF(AND(Colony!$D416&gt;plots!V$5,Colony!$D416&lt;9999999),1,0)</f>
        <v>0</v>
      </c>
      <c r="W402">
        <f ca="1">IF(AND(Colony!$D416&gt;plots!W$5,Colony!$D416&lt;9999999),1,0)</f>
        <v>0</v>
      </c>
      <c r="X402">
        <f ca="1">IF(AND(Colony!$D416&gt;plots!X$5,Colony!$D416&lt;9999999),1,0)</f>
        <v>0</v>
      </c>
      <c r="Y402">
        <f ca="1">IF(AND(Colony!$D416&gt;plots!Y$5,Colony!$D416&lt;9999999),1,0)</f>
        <v>0</v>
      </c>
      <c r="Z402">
        <f ca="1">IF(AND(Colony!$D416&gt;plots!Z$5,Colony!$D416&lt;9999999),1,0)</f>
        <v>0</v>
      </c>
      <c r="AA402">
        <f ca="1">IF(AND(Colony!$D416&gt;plots!AA$5,Colony!$D416&lt;9999999),1,0)</f>
        <v>0</v>
      </c>
      <c r="AB402">
        <f ca="1">IF(AND(Colony!$D416&gt;plots!AB$5,Colony!$D416&lt;9999999),1,0)</f>
        <v>0</v>
      </c>
    </row>
    <row r="403" spans="1:28" x14ac:dyDescent="0.25">
      <c r="A403" s="2" t="str">
        <f>Colony!B420</f>
        <v/>
      </c>
      <c r="B403" s="41" t="str">
        <f>IF(ISBLANK(Colony!G420),"",Colony!G420)</f>
        <v/>
      </c>
      <c r="H403">
        <f ca="1">IF(AND(Colony!$D417&gt;plots!H$5,Colony!$D417&lt;9999999),1,0)</f>
        <v>0</v>
      </c>
      <c r="I403">
        <f ca="1">IF(AND(Colony!$D417&gt;plots!I$5,Colony!$D417&lt;9999999),1,0)</f>
        <v>0</v>
      </c>
      <c r="J403">
        <f ca="1">IF(AND(Colony!$D417&gt;plots!J$5,Colony!$D417&lt;9999999),1,0)</f>
        <v>0</v>
      </c>
      <c r="K403">
        <f ca="1">IF(AND(Colony!$D417&gt;plots!K$5,Colony!$D417&lt;9999999),1,0)</f>
        <v>0</v>
      </c>
      <c r="L403">
        <f ca="1">IF(AND(Colony!$D417&gt;plots!L$5,Colony!$D417&lt;9999999),1,0)</f>
        <v>0</v>
      </c>
      <c r="M403">
        <f ca="1">IF(AND(Colony!$D417&gt;plots!M$5,Colony!$D417&lt;9999999),1,0)</f>
        <v>0</v>
      </c>
      <c r="N403">
        <f ca="1">IF(AND(Colony!$D417&gt;plots!N$5,Colony!$D417&lt;9999999),1,0)</f>
        <v>0</v>
      </c>
      <c r="O403">
        <f ca="1">IF(AND(Colony!$D417&gt;plots!O$5,Colony!$D417&lt;9999999),1,0)</f>
        <v>0</v>
      </c>
      <c r="P403">
        <f ca="1">IF(AND(Colony!$D417&gt;plots!P$5,Colony!$D417&lt;9999999),1,0)</f>
        <v>0</v>
      </c>
      <c r="Q403">
        <f ca="1">IF(AND(Colony!$D417&gt;plots!Q$5,Colony!$D417&lt;9999999),1,0)</f>
        <v>0</v>
      </c>
      <c r="R403">
        <f ca="1">IF(AND(Colony!$D417&gt;plots!R$5,Colony!$D417&lt;9999999),1,0)</f>
        <v>0</v>
      </c>
      <c r="S403">
        <f ca="1">IF(AND(Colony!$D417&gt;plots!S$5,Colony!$D417&lt;9999999),1,0)</f>
        <v>0</v>
      </c>
      <c r="T403">
        <f ca="1">IF(AND(Colony!$D417&gt;plots!T$5,Colony!$D417&lt;9999999),1,0)</f>
        <v>0</v>
      </c>
      <c r="U403">
        <f ca="1">IF(AND(Colony!$D417&gt;plots!U$5,Colony!$D417&lt;9999999),1,0)</f>
        <v>0</v>
      </c>
      <c r="V403">
        <f ca="1">IF(AND(Colony!$D417&gt;plots!V$5,Colony!$D417&lt;9999999),1,0)</f>
        <v>0</v>
      </c>
      <c r="W403">
        <f ca="1">IF(AND(Colony!$D417&gt;plots!W$5,Colony!$D417&lt;9999999),1,0)</f>
        <v>0</v>
      </c>
      <c r="X403">
        <f ca="1">IF(AND(Colony!$D417&gt;plots!X$5,Colony!$D417&lt;9999999),1,0)</f>
        <v>0</v>
      </c>
      <c r="Y403">
        <f ca="1">IF(AND(Colony!$D417&gt;plots!Y$5,Colony!$D417&lt;9999999),1,0)</f>
        <v>0</v>
      </c>
      <c r="Z403">
        <f ca="1">IF(AND(Colony!$D417&gt;plots!Z$5,Colony!$D417&lt;9999999),1,0)</f>
        <v>0</v>
      </c>
      <c r="AA403">
        <f ca="1">IF(AND(Colony!$D417&gt;plots!AA$5,Colony!$D417&lt;9999999),1,0)</f>
        <v>0</v>
      </c>
      <c r="AB403">
        <f ca="1">IF(AND(Colony!$D417&gt;plots!AB$5,Colony!$D417&lt;9999999),1,0)</f>
        <v>0</v>
      </c>
    </row>
    <row r="404" spans="1:28" x14ac:dyDescent="0.25">
      <c r="A404" s="2" t="str">
        <f>Colony!B421</f>
        <v/>
      </c>
      <c r="B404" s="41" t="str">
        <f>IF(ISBLANK(Colony!G421),"",Colony!G421)</f>
        <v/>
      </c>
      <c r="H404">
        <f ca="1">IF(AND(Colony!$D418&gt;plots!H$5,Colony!$D418&lt;9999999),1,0)</f>
        <v>0</v>
      </c>
      <c r="I404">
        <f ca="1">IF(AND(Colony!$D418&gt;plots!I$5,Colony!$D418&lt;9999999),1,0)</f>
        <v>0</v>
      </c>
      <c r="J404">
        <f ca="1">IF(AND(Colony!$D418&gt;plots!J$5,Colony!$D418&lt;9999999),1,0)</f>
        <v>0</v>
      </c>
      <c r="K404">
        <f ca="1">IF(AND(Colony!$D418&gt;plots!K$5,Colony!$D418&lt;9999999),1,0)</f>
        <v>0</v>
      </c>
      <c r="L404">
        <f ca="1">IF(AND(Colony!$D418&gt;plots!L$5,Colony!$D418&lt;9999999),1,0)</f>
        <v>0</v>
      </c>
      <c r="M404">
        <f ca="1">IF(AND(Colony!$D418&gt;plots!M$5,Colony!$D418&lt;9999999),1,0)</f>
        <v>0</v>
      </c>
      <c r="N404">
        <f ca="1">IF(AND(Colony!$D418&gt;plots!N$5,Colony!$D418&lt;9999999),1,0)</f>
        <v>0</v>
      </c>
      <c r="O404">
        <f ca="1">IF(AND(Colony!$D418&gt;plots!O$5,Colony!$D418&lt;9999999),1,0)</f>
        <v>0</v>
      </c>
      <c r="P404">
        <f ca="1">IF(AND(Colony!$D418&gt;plots!P$5,Colony!$D418&lt;9999999),1,0)</f>
        <v>0</v>
      </c>
      <c r="Q404">
        <f ca="1">IF(AND(Colony!$D418&gt;plots!Q$5,Colony!$D418&lt;9999999),1,0)</f>
        <v>0</v>
      </c>
      <c r="R404">
        <f ca="1">IF(AND(Colony!$D418&gt;plots!R$5,Colony!$D418&lt;9999999),1,0)</f>
        <v>0</v>
      </c>
      <c r="S404">
        <f ca="1">IF(AND(Colony!$D418&gt;plots!S$5,Colony!$D418&lt;9999999),1,0)</f>
        <v>0</v>
      </c>
      <c r="T404">
        <f ca="1">IF(AND(Colony!$D418&gt;plots!T$5,Colony!$D418&lt;9999999),1,0)</f>
        <v>0</v>
      </c>
      <c r="U404">
        <f ca="1">IF(AND(Colony!$D418&gt;plots!U$5,Colony!$D418&lt;9999999),1,0)</f>
        <v>0</v>
      </c>
      <c r="V404">
        <f ca="1">IF(AND(Colony!$D418&gt;plots!V$5,Colony!$D418&lt;9999999),1,0)</f>
        <v>0</v>
      </c>
      <c r="W404">
        <f ca="1">IF(AND(Colony!$D418&gt;plots!W$5,Colony!$D418&lt;9999999),1,0)</f>
        <v>0</v>
      </c>
      <c r="X404">
        <f ca="1">IF(AND(Colony!$D418&gt;plots!X$5,Colony!$D418&lt;9999999),1,0)</f>
        <v>0</v>
      </c>
      <c r="Y404">
        <f ca="1">IF(AND(Colony!$D418&gt;plots!Y$5,Colony!$D418&lt;9999999),1,0)</f>
        <v>0</v>
      </c>
      <c r="Z404">
        <f ca="1">IF(AND(Colony!$D418&gt;plots!Z$5,Colony!$D418&lt;9999999),1,0)</f>
        <v>0</v>
      </c>
      <c r="AA404">
        <f ca="1">IF(AND(Colony!$D418&gt;plots!AA$5,Colony!$D418&lt;9999999),1,0)</f>
        <v>0</v>
      </c>
      <c r="AB404">
        <f ca="1">IF(AND(Colony!$D418&gt;plots!AB$5,Colony!$D418&lt;9999999),1,0)</f>
        <v>0</v>
      </c>
    </row>
    <row r="405" spans="1:28" x14ac:dyDescent="0.25">
      <c r="A405" s="2" t="str">
        <f>Colony!B422</f>
        <v/>
      </c>
      <c r="B405" s="41" t="str">
        <f>IF(ISBLANK(Colony!G422),"",Colony!G422)</f>
        <v/>
      </c>
      <c r="H405">
        <f ca="1">IF(AND(Colony!$D419&gt;plots!H$5,Colony!$D419&lt;9999999),1,0)</f>
        <v>0</v>
      </c>
      <c r="I405">
        <f ca="1">IF(AND(Colony!$D419&gt;plots!I$5,Colony!$D419&lt;9999999),1,0)</f>
        <v>0</v>
      </c>
      <c r="J405">
        <f ca="1">IF(AND(Colony!$D419&gt;plots!J$5,Colony!$D419&lt;9999999),1,0)</f>
        <v>0</v>
      </c>
      <c r="K405">
        <f ca="1">IF(AND(Colony!$D419&gt;plots!K$5,Colony!$D419&lt;9999999),1,0)</f>
        <v>0</v>
      </c>
      <c r="L405">
        <f ca="1">IF(AND(Colony!$D419&gt;plots!L$5,Colony!$D419&lt;9999999),1,0)</f>
        <v>0</v>
      </c>
      <c r="M405">
        <f ca="1">IF(AND(Colony!$D419&gt;plots!M$5,Colony!$D419&lt;9999999),1,0)</f>
        <v>0</v>
      </c>
      <c r="N405">
        <f ca="1">IF(AND(Colony!$D419&gt;plots!N$5,Colony!$D419&lt;9999999),1,0)</f>
        <v>0</v>
      </c>
      <c r="O405">
        <f ca="1">IF(AND(Colony!$D419&gt;plots!O$5,Colony!$D419&lt;9999999),1,0)</f>
        <v>0</v>
      </c>
      <c r="P405">
        <f ca="1">IF(AND(Colony!$D419&gt;plots!P$5,Colony!$D419&lt;9999999),1,0)</f>
        <v>0</v>
      </c>
      <c r="Q405">
        <f ca="1">IF(AND(Colony!$D419&gt;plots!Q$5,Colony!$D419&lt;9999999),1,0)</f>
        <v>0</v>
      </c>
      <c r="R405">
        <f ca="1">IF(AND(Colony!$D419&gt;plots!R$5,Colony!$D419&lt;9999999),1,0)</f>
        <v>0</v>
      </c>
      <c r="S405">
        <f ca="1">IF(AND(Colony!$D419&gt;plots!S$5,Colony!$D419&lt;9999999),1,0)</f>
        <v>0</v>
      </c>
      <c r="T405">
        <f ca="1">IF(AND(Colony!$D419&gt;plots!T$5,Colony!$D419&lt;9999999),1,0)</f>
        <v>0</v>
      </c>
      <c r="U405">
        <f ca="1">IF(AND(Colony!$D419&gt;plots!U$5,Colony!$D419&lt;9999999),1,0)</f>
        <v>0</v>
      </c>
      <c r="V405">
        <f ca="1">IF(AND(Colony!$D419&gt;plots!V$5,Colony!$D419&lt;9999999),1,0)</f>
        <v>0</v>
      </c>
      <c r="W405">
        <f ca="1">IF(AND(Colony!$D419&gt;plots!W$5,Colony!$D419&lt;9999999),1,0)</f>
        <v>0</v>
      </c>
      <c r="X405">
        <f ca="1">IF(AND(Colony!$D419&gt;plots!X$5,Colony!$D419&lt;9999999),1,0)</f>
        <v>0</v>
      </c>
      <c r="Y405">
        <f ca="1">IF(AND(Colony!$D419&gt;plots!Y$5,Colony!$D419&lt;9999999),1,0)</f>
        <v>0</v>
      </c>
      <c r="Z405">
        <f ca="1">IF(AND(Colony!$D419&gt;plots!Z$5,Colony!$D419&lt;9999999),1,0)</f>
        <v>0</v>
      </c>
      <c r="AA405">
        <f ca="1">IF(AND(Colony!$D419&gt;plots!AA$5,Colony!$D419&lt;9999999),1,0)</f>
        <v>0</v>
      </c>
      <c r="AB405">
        <f ca="1">IF(AND(Colony!$D419&gt;plots!AB$5,Colony!$D419&lt;9999999),1,0)</f>
        <v>0</v>
      </c>
    </row>
    <row r="406" spans="1:28" x14ac:dyDescent="0.25">
      <c r="A406" s="2" t="str">
        <f>Colony!B423</f>
        <v/>
      </c>
      <c r="B406" s="41" t="str">
        <f>IF(ISBLANK(Colony!G423),"",Colony!G423)</f>
        <v/>
      </c>
      <c r="H406">
        <f ca="1">IF(AND(Colony!$D420&gt;plots!H$5,Colony!$D420&lt;9999999),1,0)</f>
        <v>0</v>
      </c>
      <c r="I406">
        <f ca="1">IF(AND(Colony!$D420&gt;plots!I$5,Colony!$D420&lt;9999999),1,0)</f>
        <v>0</v>
      </c>
      <c r="J406">
        <f ca="1">IF(AND(Colony!$D420&gt;plots!J$5,Colony!$D420&lt;9999999),1,0)</f>
        <v>0</v>
      </c>
      <c r="K406">
        <f ca="1">IF(AND(Colony!$D420&gt;plots!K$5,Colony!$D420&lt;9999999),1,0)</f>
        <v>0</v>
      </c>
      <c r="L406">
        <f ca="1">IF(AND(Colony!$D420&gt;plots!L$5,Colony!$D420&lt;9999999),1,0)</f>
        <v>0</v>
      </c>
      <c r="M406">
        <f ca="1">IF(AND(Colony!$D420&gt;plots!M$5,Colony!$D420&lt;9999999),1,0)</f>
        <v>0</v>
      </c>
      <c r="N406">
        <f ca="1">IF(AND(Colony!$D420&gt;plots!N$5,Colony!$D420&lt;9999999),1,0)</f>
        <v>0</v>
      </c>
      <c r="O406">
        <f ca="1">IF(AND(Colony!$D420&gt;plots!O$5,Colony!$D420&lt;9999999),1,0)</f>
        <v>0</v>
      </c>
      <c r="P406">
        <f ca="1">IF(AND(Colony!$D420&gt;plots!P$5,Colony!$D420&lt;9999999),1,0)</f>
        <v>0</v>
      </c>
      <c r="Q406">
        <f ca="1">IF(AND(Colony!$D420&gt;plots!Q$5,Colony!$D420&lt;9999999),1,0)</f>
        <v>0</v>
      </c>
      <c r="R406">
        <f ca="1">IF(AND(Colony!$D420&gt;plots!R$5,Colony!$D420&lt;9999999),1,0)</f>
        <v>0</v>
      </c>
      <c r="S406">
        <f ca="1">IF(AND(Colony!$D420&gt;plots!S$5,Colony!$D420&lt;9999999),1,0)</f>
        <v>0</v>
      </c>
      <c r="T406">
        <f ca="1">IF(AND(Colony!$D420&gt;plots!T$5,Colony!$D420&lt;9999999),1,0)</f>
        <v>0</v>
      </c>
      <c r="U406">
        <f ca="1">IF(AND(Colony!$D420&gt;plots!U$5,Colony!$D420&lt;9999999),1,0)</f>
        <v>0</v>
      </c>
      <c r="V406">
        <f ca="1">IF(AND(Colony!$D420&gt;plots!V$5,Colony!$D420&lt;9999999),1,0)</f>
        <v>0</v>
      </c>
      <c r="W406">
        <f ca="1">IF(AND(Colony!$D420&gt;plots!W$5,Colony!$D420&lt;9999999),1,0)</f>
        <v>0</v>
      </c>
      <c r="X406">
        <f ca="1">IF(AND(Colony!$D420&gt;plots!X$5,Colony!$D420&lt;9999999),1,0)</f>
        <v>0</v>
      </c>
      <c r="Y406">
        <f ca="1">IF(AND(Colony!$D420&gt;plots!Y$5,Colony!$D420&lt;9999999),1,0)</f>
        <v>0</v>
      </c>
      <c r="Z406">
        <f ca="1">IF(AND(Colony!$D420&gt;plots!Z$5,Colony!$D420&lt;9999999),1,0)</f>
        <v>0</v>
      </c>
      <c r="AA406">
        <f ca="1">IF(AND(Colony!$D420&gt;plots!AA$5,Colony!$D420&lt;9999999),1,0)</f>
        <v>0</v>
      </c>
      <c r="AB406">
        <f ca="1">IF(AND(Colony!$D420&gt;plots!AB$5,Colony!$D420&lt;9999999),1,0)</f>
        <v>0</v>
      </c>
    </row>
    <row r="407" spans="1:28" x14ac:dyDescent="0.25">
      <c r="A407" s="2" t="str">
        <f>Colony!B424</f>
        <v/>
      </c>
      <c r="B407" s="41" t="str">
        <f>IF(ISBLANK(Colony!G424),"",Colony!G424)</f>
        <v/>
      </c>
      <c r="H407">
        <f ca="1">IF(AND(Colony!$D421&gt;plots!H$5,Colony!$D421&lt;9999999),1,0)</f>
        <v>0</v>
      </c>
      <c r="I407">
        <f ca="1">IF(AND(Colony!$D421&gt;plots!I$5,Colony!$D421&lt;9999999),1,0)</f>
        <v>0</v>
      </c>
      <c r="J407">
        <f ca="1">IF(AND(Colony!$D421&gt;plots!J$5,Colony!$D421&lt;9999999),1,0)</f>
        <v>0</v>
      </c>
      <c r="K407">
        <f ca="1">IF(AND(Colony!$D421&gt;plots!K$5,Colony!$D421&lt;9999999),1,0)</f>
        <v>0</v>
      </c>
      <c r="L407">
        <f ca="1">IF(AND(Colony!$D421&gt;plots!L$5,Colony!$D421&lt;9999999),1,0)</f>
        <v>0</v>
      </c>
      <c r="M407">
        <f ca="1">IF(AND(Colony!$D421&gt;plots!M$5,Colony!$D421&lt;9999999),1,0)</f>
        <v>0</v>
      </c>
      <c r="N407">
        <f ca="1">IF(AND(Colony!$D421&gt;plots!N$5,Colony!$D421&lt;9999999),1,0)</f>
        <v>0</v>
      </c>
      <c r="O407">
        <f ca="1">IF(AND(Colony!$D421&gt;plots!O$5,Colony!$D421&lt;9999999),1,0)</f>
        <v>0</v>
      </c>
      <c r="P407">
        <f ca="1">IF(AND(Colony!$D421&gt;plots!P$5,Colony!$D421&lt;9999999),1,0)</f>
        <v>0</v>
      </c>
      <c r="Q407">
        <f ca="1">IF(AND(Colony!$D421&gt;plots!Q$5,Colony!$D421&lt;9999999),1,0)</f>
        <v>0</v>
      </c>
      <c r="R407">
        <f ca="1">IF(AND(Colony!$D421&gt;plots!R$5,Colony!$D421&lt;9999999),1,0)</f>
        <v>0</v>
      </c>
      <c r="S407">
        <f ca="1">IF(AND(Colony!$D421&gt;plots!S$5,Colony!$D421&lt;9999999),1,0)</f>
        <v>0</v>
      </c>
      <c r="T407">
        <f ca="1">IF(AND(Colony!$D421&gt;plots!T$5,Colony!$D421&lt;9999999),1,0)</f>
        <v>0</v>
      </c>
      <c r="U407">
        <f ca="1">IF(AND(Colony!$D421&gt;plots!U$5,Colony!$D421&lt;9999999),1,0)</f>
        <v>0</v>
      </c>
      <c r="V407">
        <f ca="1">IF(AND(Colony!$D421&gt;plots!V$5,Colony!$D421&lt;9999999),1,0)</f>
        <v>0</v>
      </c>
      <c r="W407">
        <f ca="1">IF(AND(Colony!$D421&gt;plots!W$5,Colony!$D421&lt;9999999),1,0)</f>
        <v>0</v>
      </c>
      <c r="X407">
        <f ca="1">IF(AND(Colony!$D421&gt;plots!X$5,Colony!$D421&lt;9999999),1,0)</f>
        <v>0</v>
      </c>
      <c r="Y407">
        <f ca="1">IF(AND(Colony!$D421&gt;plots!Y$5,Colony!$D421&lt;9999999),1,0)</f>
        <v>0</v>
      </c>
      <c r="Z407">
        <f ca="1">IF(AND(Colony!$D421&gt;plots!Z$5,Colony!$D421&lt;9999999),1,0)</f>
        <v>0</v>
      </c>
      <c r="AA407">
        <f ca="1">IF(AND(Colony!$D421&gt;plots!AA$5,Colony!$D421&lt;9999999),1,0)</f>
        <v>0</v>
      </c>
      <c r="AB407">
        <f ca="1">IF(AND(Colony!$D421&gt;plots!AB$5,Colony!$D421&lt;9999999),1,0)</f>
        <v>0</v>
      </c>
    </row>
    <row r="408" spans="1:28" x14ac:dyDescent="0.25">
      <c r="A408" s="2" t="str">
        <f>Colony!B425</f>
        <v/>
      </c>
      <c r="B408" s="41" t="str">
        <f>IF(ISBLANK(Colony!G425),"",Colony!G425)</f>
        <v/>
      </c>
      <c r="H408">
        <f ca="1">IF(AND(Colony!$D422&gt;plots!H$5,Colony!$D422&lt;9999999),1,0)</f>
        <v>0</v>
      </c>
      <c r="I408">
        <f ca="1">IF(AND(Colony!$D422&gt;plots!I$5,Colony!$D422&lt;9999999),1,0)</f>
        <v>0</v>
      </c>
      <c r="J408">
        <f ca="1">IF(AND(Colony!$D422&gt;plots!J$5,Colony!$D422&lt;9999999),1,0)</f>
        <v>0</v>
      </c>
      <c r="K408">
        <f ca="1">IF(AND(Colony!$D422&gt;plots!K$5,Colony!$D422&lt;9999999),1,0)</f>
        <v>0</v>
      </c>
      <c r="L408">
        <f ca="1">IF(AND(Colony!$D422&gt;plots!L$5,Colony!$D422&lt;9999999),1,0)</f>
        <v>0</v>
      </c>
      <c r="M408">
        <f ca="1">IF(AND(Colony!$D422&gt;plots!M$5,Colony!$D422&lt;9999999),1,0)</f>
        <v>0</v>
      </c>
      <c r="N408">
        <f ca="1">IF(AND(Colony!$D422&gt;plots!N$5,Colony!$D422&lt;9999999),1,0)</f>
        <v>0</v>
      </c>
      <c r="O408">
        <f ca="1">IF(AND(Colony!$D422&gt;plots!O$5,Colony!$D422&lt;9999999),1,0)</f>
        <v>0</v>
      </c>
      <c r="P408">
        <f ca="1">IF(AND(Colony!$D422&gt;plots!P$5,Colony!$D422&lt;9999999),1,0)</f>
        <v>0</v>
      </c>
      <c r="Q408">
        <f ca="1">IF(AND(Colony!$D422&gt;plots!Q$5,Colony!$D422&lt;9999999),1,0)</f>
        <v>0</v>
      </c>
      <c r="R408">
        <f ca="1">IF(AND(Colony!$D422&gt;plots!R$5,Colony!$D422&lt;9999999),1,0)</f>
        <v>0</v>
      </c>
      <c r="S408">
        <f ca="1">IF(AND(Colony!$D422&gt;plots!S$5,Colony!$D422&lt;9999999),1,0)</f>
        <v>0</v>
      </c>
      <c r="T408">
        <f ca="1">IF(AND(Colony!$D422&gt;plots!T$5,Colony!$D422&lt;9999999),1,0)</f>
        <v>0</v>
      </c>
      <c r="U408">
        <f ca="1">IF(AND(Colony!$D422&gt;plots!U$5,Colony!$D422&lt;9999999),1,0)</f>
        <v>0</v>
      </c>
      <c r="V408">
        <f ca="1">IF(AND(Colony!$D422&gt;plots!V$5,Colony!$D422&lt;9999999),1,0)</f>
        <v>0</v>
      </c>
      <c r="W408">
        <f ca="1">IF(AND(Colony!$D422&gt;plots!W$5,Colony!$D422&lt;9999999),1,0)</f>
        <v>0</v>
      </c>
      <c r="X408">
        <f ca="1">IF(AND(Colony!$D422&gt;plots!X$5,Colony!$D422&lt;9999999),1,0)</f>
        <v>0</v>
      </c>
      <c r="Y408">
        <f ca="1">IF(AND(Colony!$D422&gt;plots!Y$5,Colony!$D422&lt;9999999),1,0)</f>
        <v>0</v>
      </c>
      <c r="Z408">
        <f ca="1">IF(AND(Colony!$D422&gt;plots!Z$5,Colony!$D422&lt;9999999),1,0)</f>
        <v>0</v>
      </c>
      <c r="AA408">
        <f ca="1">IF(AND(Colony!$D422&gt;plots!AA$5,Colony!$D422&lt;9999999),1,0)</f>
        <v>0</v>
      </c>
      <c r="AB408">
        <f ca="1">IF(AND(Colony!$D422&gt;plots!AB$5,Colony!$D422&lt;9999999),1,0)</f>
        <v>0</v>
      </c>
    </row>
    <row r="409" spans="1:28" x14ac:dyDescent="0.25">
      <c r="A409" s="2" t="str">
        <f>Colony!B426</f>
        <v/>
      </c>
      <c r="B409" s="41" t="str">
        <f>IF(ISBLANK(Colony!G426),"",Colony!G426)</f>
        <v/>
      </c>
      <c r="H409">
        <f ca="1">IF(AND(Colony!$D423&gt;plots!H$5,Colony!$D423&lt;9999999),1,0)</f>
        <v>0</v>
      </c>
      <c r="I409">
        <f ca="1">IF(AND(Colony!$D423&gt;plots!I$5,Colony!$D423&lt;9999999),1,0)</f>
        <v>0</v>
      </c>
      <c r="J409">
        <f ca="1">IF(AND(Colony!$D423&gt;plots!J$5,Colony!$D423&lt;9999999),1,0)</f>
        <v>0</v>
      </c>
      <c r="K409">
        <f ca="1">IF(AND(Colony!$D423&gt;plots!K$5,Colony!$D423&lt;9999999),1,0)</f>
        <v>0</v>
      </c>
      <c r="L409">
        <f ca="1">IF(AND(Colony!$D423&gt;plots!L$5,Colony!$D423&lt;9999999),1,0)</f>
        <v>0</v>
      </c>
      <c r="M409">
        <f ca="1">IF(AND(Colony!$D423&gt;plots!M$5,Colony!$D423&lt;9999999),1,0)</f>
        <v>0</v>
      </c>
      <c r="N409">
        <f ca="1">IF(AND(Colony!$D423&gt;plots!N$5,Colony!$D423&lt;9999999),1,0)</f>
        <v>0</v>
      </c>
      <c r="O409">
        <f ca="1">IF(AND(Colony!$D423&gt;plots!O$5,Colony!$D423&lt;9999999),1,0)</f>
        <v>0</v>
      </c>
      <c r="P409">
        <f ca="1">IF(AND(Colony!$D423&gt;plots!P$5,Colony!$D423&lt;9999999),1,0)</f>
        <v>0</v>
      </c>
      <c r="Q409">
        <f ca="1">IF(AND(Colony!$D423&gt;plots!Q$5,Colony!$D423&lt;9999999),1,0)</f>
        <v>0</v>
      </c>
      <c r="R409">
        <f ca="1">IF(AND(Colony!$D423&gt;plots!R$5,Colony!$D423&lt;9999999),1,0)</f>
        <v>0</v>
      </c>
      <c r="S409">
        <f ca="1">IF(AND(Colony!$D423&gt;plots!S$5,Colony!$D423&lt;9999999),1,0)</f>
        <v>0</v>
      </c>
      <c r="T409">
        <f ca="1">IF(AND(Colony!$D423&gt;plots!T$5,Colony!$D423&lt;9999999),1,0)</f>
        <v>0</v>
      </c>
      <c r="U409">
        <f ca="1">IF(AND(Colony!$D423&gt;plots!U$5,Colony!$D423&lt;9999999),1,0)</f>
        <v>0</v>
      </c>
      <c r="V409">
        <f ca="1">IF(AND(Colony!$D423&gt;plots!V$5,Colony!$D423&lt;9999999),1,0)</f>
        <v>0</v>
      </c>
      <c r="W409">
        <f ca="1">IF(AND(Colony!$D423&gt;plots!W$5,Colony!$D423&lt;9999999),1,0)</f>
        <v>0</v>
      </c>
      <c r="X409">
        <f ca="1">IF(AND(Colony!$D423&gt;plots!X$5,Colony!$D423&lt;9999999),1,0)</f>
        <v>0</v>
      </c>
      <c r="Y409">
        <f ca="1">IF(AND(Colony!$D423&gt;plots!Y$5,Colony!$D423&lt;9999999),1,0)</f>
        <v>0</v>
      </c>
      <c r="Z409">
        <f ca="1">IF(AND(Colony!$D423&gt;plots!Z$5,Colony!$D423&lt;9999999),1,0)</f>
        <v>0</v>
      </c>
      <c r="AA409">
        <f ca="1">IF(AND(Colony!$D423&gt;plots!AA$5,Colony!$D423&lt;9999999),1,0)</f>
        <v>0</v>
      </c>
      <c r="AB409">
        <f ca="1">IF(AND(Colony!$D423&gt;plots!AB$5,Colony!$D423&lt;9999999),1,0)</f>
        <v>0</v>
      </c>
    </row>
    <row r="410" spans="1:28" x14ac:dyDescent="0.25">
      <c r="A410" s="2" t="str">
        <f>Colony!B427</f>
        <v/>
      </c>
      <c r="B410" s="41" t="str">
        <f>IF(ISBLANK(Colony!G427),"",Colony!G427)</f>
        <v/>
      </c>
      <c r="H410">
        <f ca="1">IF(AND(Colony!$D424&gt;plots!H$5,Colony!$D424&lt;9999999),1,0)</f>
        <v>0</v>
      </c>
      <c r="I410">
        <f ca="1">IF(AND(Colony!$D424&gt;plots!I$5,Colony!$D424&lt;9999999),1,0)</f>
        <v>0</v>
      </c>
      <c r="J410">
        <f ca="1">IF(AND(Colony!$D424&gt;plots!J$5,Colony!$D424&lt;9999999),1,0)</f>
        <v>0</v>
      </c>
      <c r="K410">
        <f ca="1">IF(AND(Colony!$D424&gt;plots!K$5,Colony!$D424&lt;9999999),1,0)</f>
        <v>0</v>
      </c>
      <c r="L410">
        <f ca="1">IF(AND(Colony!$D424&gt;plots!L$5,Colony!$D424&lt;9999999),1,0)</f>
        <v>0</v>
      </c>
      <c r="M410">
        <f ca="1">IF(AND(Colony!$D424&gt;plots!M$5,Colony!$D424&lt;9999999),1,0)</f>
        <v>0</v>
      </c>
      <c r="N410">
        <f ca="1">IF(AND(Colony!$D424&gt;plots!N$5,Colony!$D424&lt;9999999),1,0)</f>
        <v>0</v>
      </c>
      <c r="O410">
        <f ca="1">IF(AND(Colony!$D424&gt;plots!O$5,Colony!$D424&lt;9999999),1,0)</f>
        <v>0</v>
      </c>
      <c r="P410">
        <f ca="1">IF(AND(Colony!$D424&gt;plots!P$5,Colony!$D424&lt;9999999),1,0)</f>
        <v>0</v>
      </c>
      <c r="Q410">
        <f ca="1">IF(AND(Colony!$D424&gt;plots!Q$5,Colony!$D424&lt;9999999),1,0)</f>
        <v>0</v>
      </c>
      <c r="R410">
        <f ca="1">IF(AND(Colony!$D424&gt;plots!R$5,Colony!$D424&lt;9999999),1,0)</f>
        <v>0</v>
      </c>
      <c r="S410">
        <f ca="1">IF(AND(Colony!$D424&gt;plots!S$5,Colony!$D424&lt;9999999),1,0)</f>
        <v>0</v>
      </c>
      <c r="T410">
        <f ca="1">IF(AND(Colony!$D424&gt;plots!T$5,Colony!$D424&lt;9999999),1,0)</f>
        <v>0</v>
      </c>
      <c r="U410">
        <f ca="1">IF(AND(Colony!$D424&gt;plots!U$5,Colony!$D424&lt;9999999),1,0)</f>
        <v>0</v>
      </c>
      <c r="V410">
        <f ca="1">IF(AND(Colony!$D424&gt;plots!V$5,Colony!$D424&lt;9999999),1,0)</f>
        <v>0</v>
      </c>
      <c r="W410">
        <f ca="1">IF(AND(Colony!$D424&gt;plots!W$5,Colony!$D424&lt;9999999),1,0)</f>
        <v>0</v>
      </c>
      <c r="X410">
        <f ca="1">IF(AND(Colony!$D424&gt;plots!X$5,Colony!$D424&lt;9999999),1,0)</f>
        <v>0</v>
      </c>
      <c r="Y410">
        <f ca="1">IF(AND(Colony!$D424&gt;plots!Y$5,Colony!$D424&lt;9999999),1,0)</f>
        <v>0</v>
      </c>
      <c r="Z410">
        <f ca="1">IF(AND(Colony!$D424&gt;plots!Z$5,Colony!$D424&lt;9999999),1,0)</f>
        <v>0</v>
      </c>
      <c r="AA410">
        <f ca="1">IF(AND(Colony!$D424&gt;plots!AA$5,Colony!$D424&lt;9999999),1,0)</f>
        <v>0</v>
      </c>
      <c r="AB410">
        <f ca="1">IF(AND(Colony!$D424&gt;plots!AB$5,Colony!$D424&lt;9999999),1,0)</f>
        <v>0</v>
      </c>
    </row>
    <row r="411" spans="1:28" x14ac:dyDescent="0.25">
      <c r="A411" s="2" t="str">
        <f>Colony!B428</f>
        <v/>
      </c>
      <c r="B411" s="41" t="str">
        <f>IF(ISBLANK(Colony!G428),"",Colony!G428)</f>
        <v/>
      </c>
      <c r="H411">
        <f ca="1">IF(AND(Colony!$D425&gt;plots!H$5,Colony!$D425&lt;9999999),1,0)</f>
        <v>0</v>
      </c>
      <c r="I411">
        <f ca="1">IF(AND(Colony!$D425&gt;plots!I$5,Colony!$D425&lt;9999999),1,0)</f>
        <v>0</v>
      </c>
      <c r="J411">
        <f ca="1">IF(AND(Colony!$D425&gt;plots!J$5,Colony!$D425&lt;9999999),1,0)</f>
        <v>0</v>
      </c>
      <c r="K411">
        <f ca="1">IF(AND(Colony!$D425&gt;plots!K$5,Colony!$D425&lt;9999999),1,0)</f>
        <v>0</v>
      </c>
      <c r="L411">
        <f ca="1">IF(AND(Colony!$D425&gt;plots!L$5,Colony!$D425&lt;9999999),1,0)</f>
        <v>0</v>
      </c>
      <c r="M411">
        <f ca="1">IF(AND(Colony!$D425&gt;plots!M$5,Colony!$D425&lt;9999999),1,0)</f>
        <v>0</v>
      </c>
      <c r="N411">
        <f ca="1">IF(AND(Colony!$D425&gt;plots!N$5,Colony!$D425&lt;9999999),1,0)</f>
        <v>0</v>
      </c>
      <c r="O411">
        <f ca="1">IF(AND(Colony!$D425&gt;plots!O$5,Colony!$D425&lt;9999999),1,0)</f>
        <v>0</v>
      </c>
      <c r="P411">
        <f ca="1">IF(AND(Colony!$D425&gt;plots!P$5,Colony!$D425&lt;9999999),1,0)</f>
        <v>0</v>
      </c>
      <c r="Q411">
        <f ca="1">IF(AND(Colony!$D425&gt;plots!Q$5,Colony!$D425&lt;9999999),1,0)</f>
        <v>0</v>
      </c>
      <c r="R411">
        <f ca="1">IF(AND(Colony!$D425&gt;plots!R$5,Colony!$D425&lt;9999999),1,0)</f>
        <v>0</v>
      </c>
      <c r="S411">
        <f ca="1">IF(AND(Colony!$D425&gt;plots!S$5,Colony!$D425&lt;9999999),1,0)</f>
        <v>0</v>
      </c>
      <c r="T411">
        <f ca="1">IF(AND(Colony!$D425&gt;plots!T$5,Colony!$D425&lt;9999999),1,0)</f>
        <v>0</v>
      </c>
      <c r="U411">
        <f ca="1">IF(AND(Colony!$D425&gt;plots!U$5,Colony!$D425&lt;9999999),1,0)</f>
        <v>0</v>
      </c>
      <c r="V411">
        <f ca="1">IF(AND(Colony!$D425&gt;plots!V$5,Colony!$D425&lt;9999999),1,0)</f>
        <v>0</v>
      </c>
      <c r="W411">
        <f ca="1">IF(AND(Colony!$D425&gt;plots!W$5,Colony!$D425&lt;9999999),1,0)</f>
        <v>0</v>
      </c>
      <c r="X411">
        <f ca="1">IF(AND(Colony!$D425&gt;plots!X$5,Colony!$D425&lt;9999999),1,0)</f>
        <v>0</v>
      </c>
      <c r="Y411">
        <f ca="1">IF(AND(Colony!$D425&gt;plots!Y$5,Colony!$D425&lt;9999999),1,0)</f>
        <v>0</v>
      </c>
      <c r="Z411">
        <f ca="1">IF(AND(Colony!$D425&gt;plots!Z$5,Colony!$D425&lt;9999999),1,0)</f>
        <v>0</v>
      </c>
      <c r="AA411">
        <f ca="1">IF(AND(Colony!$D425&gt;plots!AA$5,Colony!$D425&lt;9999999),1,0)</f>
        <v>0</v>
      </c>
      <c r="AB411">
        <f ca="1">IF(AND(Colony!$D425&gt;plots!AB$5,Colony!$D425&lt;9999999),1,0)</f>
        <v>0</v>
      </c>
    </row>
    <row r="412" spans="1:28" x14ac:dyDescent="0.25">
      <c r="A412" s="2" t="str">
        <f>Colony!B429</f>
        <v/>
      </c>
      <c r="B412" s="41" t="str">
        <f>IF(ISBLANK(Colony!G429),"",Colony!G429)</f>
        <v/>
      </c>
      <c r="H412">
        <f ca="1">IF(AND(Colony!$D426&gt;plots!H$5,Colony!$D426&lt;9999999),1,0)</f>
        <v>0</v>
      </c>
      <c r="I412">
        <f ca="1">IF(AND(Colony!$D426&gt;plots!I$5,Colony!$D426&lt;9999999),1,0)</f>
        <v>0</v>
      </c>
      <c r="J412">
        <f ca="1">IF(AND(Colony!$D426&gt;plots!J$5,Colony!$D426&lt;9999999),1,0)</f>
        <v>0</v>
      </c>
      <c r="K412">
        <f ca="1">IF(AND(Colony!$D426&gt;plots!K$5,Colony!$D426&lt;9999999),1,0)</f>
        <v>0</v>
      </c>
      <c r="L412">
        <f ca="1">IF(AND(Colony!$D426&gt;plots!L$5,Colony!$D426&lt;9999999),1,0)</f>
        <v>0</v>
      </c>
      <c r="M412">
        <f ca="1">IF(AND(Colony!$D426&gt;plots!M$5,Colony!$D426&lt;9999999),1,0)</f>
        <v>0</v>
      </c>
      <c r="N412">
        <f ca="1">IF(AND(Colony!$D426&gt;plots!N$5,Colony!$D426&lt;9999999),1,0)</f>
        <v>0</v>
      </c>
      <c r="O412">
        <f ca="1">IF(AND(Colony!$D426&gt;plots!O$5,Colony!$D426&lt;9999999),1,0)</f>
        <v>0</v>
      </c>
      <c r="P412">
        <f ca="1">IF(AND(Colony!$D426&gt;plots!P$5,Colony!$D426&lt;9999999),1,0)</f>
        <v>0</v>
      </c>
      <c r="Q412">
        <f ca="1">IF(AND(Colony!$D426&gt;plots!Q$5,Colony!$D426&lt;9999999),1,0)</f>
        <v>0</v>
      </c>
      <c r="R412">
        <f ca="1">IF(AND(Colony!$D426&gt;plots!R$5,Colony!$D426&lt;9999999),1,0)</f>
        <v>0</v>
      </c>
      <c r="S412">
        <f ca="1">IF(AND(Colony!$D426&gt;plots!S$5,Colony!$D426&lt;9999999),1,0)</f>
        <v>0</v>
      </c>
      <c r="T412">
        <f ca="1">IF(AND(Colony!$D426&gt;plots!T$5,Colony!$D426&lt;9999999),1,0)</f>
        <v>0</v>
      </c>
      <c r="U412">
        <f ca="1">IF(AND(Colony!$D426&gt;plots!U$5,Colony!$D426&lt;9999999),1,0)</f>
        <v>0</v>
      </c>
      <c r="V412">
        <f ca="1">IF(AND(Colony!$D426&gt;plots!V$5,Colony!$D426&lt;9999999),1,0)</f>
        <v>0</v>
      </c>
      <c r="W412">
        <f ca="1">IF(AND(Colony!$D426&gt;plots!W$5,Colony!$D426&lt;9999999),1,0)</f>
        <v>0</v>
      </c>
      <c r="X412">
        <f ca="1">IF(AND(Colony!$D426&gt;plots!X$5,Colony!$D426&lt;9999999),1,0)</f>
        <v>0</v>
      </c>
      <c r="Y412">
        <f ca="1">IF(AND(Colony!$D426&gt;plots!Y$5,Colony!$D426&lt;9999999),1,0)</f>
        <v>0</v>
      </c>
      <c r="Z412">
        <f ca="1">IF(AND(Colony!$D426&gt;plots!Z$5,Colony!$D426&lt;9999999),1,0)</f>
        <v>0</v>
      </c>
      <c r="AA412">
        <f ca="1">IF(AND(Colony!$D426&gt;plots!AA$5,Colony!$D426&lt;9999999),1,0)</f>
        <v>0</v>
      </c>
      <c r="AB412">
        <f ca="1">IF(AND(Colony!$D426&gt;plots!AB$5,Colony!$D426&lt;9999999),1,0)</f>
        <v>0</v>
      </c>
    </row>
    <row r="413" spans="1:28" x14ac:dyDescent="0.25">
      <c r="A413" s="2" t="str">
        <f>Colony!B430</f>
        <v/>
      </c>
      <c r="B413" s="41" t="str">
        <f>IF(ISBLANK(Colony!G430),"",Colony!G430)</f>
        <v/>
      </c>
      <c r="H413">
        <f ca="1">IF(AND(Colony!$D427&gt;plots!H$5,Colony!$D427&lt;9999999),1,0)</f>
        <v>0</v>
      </c>
      <c r="I413">
        <f ca="1">IF(AND(Colony!$D427&gt;plots!I$5,Colony!$D427&lt;9999999),1,0)</f>
        <v>0</v>
      </c>
      <c r="J413">
        <f ca="1">IF(AND(Colony!$D427&gt;plots!J$5,Colony!$D427&lt;9999999),1,0)</f>
        <v>0</v>
      </c>
      <c r="K413">
        <f ca="1">IF(AND(Colony!$D427&gt;plots!K$5,Colony!$D427&lt;9999999),1,0)</f>
        <v>0</v>
      </c>
      <c r="L413">
        <f ca="1">IF(AND(Colony!$D427&gt;plots!L$5,Colony!$D427&lt;9999999),1,0)</f>
        <v>0</v>
      </c>
      <c r="M413">
        <f ca="1">IF(AND(Colony!$D427&gt;plots!M$5,Colony!$D427&lt;9999999),1,0)</f>
        <v>0</v>
      </c>
      <c r="N413">
        <f ca="1">IF(AND(Colony!$D427&gt;plots!N$5,Colony!$D427&lt;9999999),1,0)</f>
        <v>0</v>
      </c>
      <c r="O413">
        <f ca="1">IF(AND(Colony!$D427&gt;plots!O$5,Colony!$D427&lt;9999999),1,0)</f>
        <v>0</v>
      </c>
      <c r="P413">
        <f ca="1">IF(AND(Colony!$D427&gt;plots!P$5,Colony!$D427&lt;9999999),1,0)</f>
        <v>0</v>
      </c>
      <c r="Q413">
        <f ca="1">IF(AND(Colony!$D427&gt;plots!Q$5,Colony!$D427&lt;9999999),1,0)</f>
        <v>0</v>
      </c>
      <c r="R413">
        <f ca="1">IF(AND(Colony!$D427&gt;plots!R$5,Colony!$D427&lt;9999999),1,0)</f>
        <v>0</v>
      </c>
      <c r="S413">
        <f ca="1">IF(AND(Colony!$D427&gt;plots!S$5,Colony!$D427&lt;9999999),1,0)</f>
        <v>0</v>
      </c>
      <c r="T413">
        <f ca="1">IF(AND(Colony!$D427&gt;plots!T$5,Colony!$D427&lt;9999999),1,0)</f>
        <v>0</v>
      </c>
      <c r="U413">
        <f ca="1">IF(AND(Colony!$D427&gt;plots!U$5,Colony!$D427&lt;9999999),1,0)</f>
        <v>0</v>
      </c>
      <c r="V413">
        <f ca="1">IF(AND(Colony!$D427&gt;plots!V$5,Colony!$D427&lt;9999999),1,0)</f>
        <v>0</v>
      </c>
      <c r="W413">
        <f ca="1">IF(AND(Colony!$D427&gt;plots!W$5,Colony!$D427&lt;9999999),1,0)</f>
        <v>0</v>
      </c>
      <c r="X413">
        <f ca="1">IF(AND(Colony!$D427&gt;plots!X$5,Colony!$D427&lt;9999999),1,0)</f>
        <v>0</v>
      </c>
      <c r="Y413">
        <f ca="1">IF(AND(Colony!$D427&gt;plots!Y$5,Colony!$D427&lt;9999999),1,0)</f>
        <v>0</v>
      </c>
      <c r="Z413">
        <f ca="1">IF(AND(Colony!$D427&gt;plots!Z$5,Colony!$D427&lt;9999999),1,0)</f>
        <v>0</v>
      </c>
      <c r="AA413">
        <f ca="1">IF(AND(Colony!$D427&gt;plots!AA$5,Colony!$D427&lt;9999999),1,0)</f>
        <v>0</v>
      </c>
      <c r="AB413">
        <f ca="1">IF(AND(Colony!$D427&gt;plots!AB$5,Colony!$D427&lt;9999999),1,0)</f>
        <v>0</v>
      </c>
    </row>
    <row r="414" spans="1:28" x14ac:dyDescent="0.25">
      <c r="A414" s="2" t="str">
        <f>Colony!B431</f>
        <v/>
      </c>
      <c r="B414" s="41" t="str">
        <f>IF(ISBLANK(Colony!G431),"",Colony!G431)</f>
        <v/>
      </c>
      <c r="H414">
        <f ca="1">IF(AND(Colony!$D428&gt;plots!H$5,Colony!$D428&lt;9999999),1,0)</f>
        <v>0</v>
      </c>
      <c r="I414">
        <f ca="1">IF(AND(Colony!$D428&gt;plots!I$5,Colony!$D428&lt;9999999),1,0)</f>
        <v>0</v>
      </c>
      <c r="J414">
        <f ca="1">IF(AND(Colony!$D428&gt;plots!J$5,Colony!$D428&lt;9999999),1,0)</f>
        <v>0</v>
      </c>
      <c r="K414">
        <f ca="1">IF(AND(Colony!$D428&gt;plots!K$5,Colony!$D428&lt;9999999),1,0)</f>
        <v>0</v>
      </c>
      <c r="L414">
        <f ca="1">IF(AND(Colony!$D428&gt;plots!L$5,Colony!$D428&lt;9999999),1,0)</f>
        <v>0</v>
      </c>
      <c r="M414">
        <f ca="1">IF(AND(Colony!$D428&gt;plots!M$5,Colony!$D428&lt;9999999),1,0)</f>
        <v>0</v>
      </c>
      <c r="N414">
        <f ca="1">IF(AND(Colony!$D428&gt;plots!N$5,Colony!$D428&lt;9999999),1,0)</f>
        <v>0</v>
      </c>
      <c r="O414">
        <f ca="1">IF(AND(Colony!$D428&gt;plots!O$5,Colony!$D428&lt;9999999),1,0)</f>
        <v>0</v>
      </c>
      <c r="P414">
        <f ca="1">IF(AND(Colony!$D428&gt;plots!P$5,Colony!$D428&lt;9999999),1,0)</f>
        <v>0</v>
      </c>
      <c r="Q414">
        <f ca="1">IF(AND(Colony!$D428&gt;plots!Q$5,Colony!$D428&lt;9999999),1,0)</f>
        <v>0</v>
      </c>
      <c r="R414">
        <f ca="1">IF(AND(Colony!$D428&gt;plots!R$5,Colony!$D428&lt;9999999),1,0)</f>
        <v>0</v>
      </c>
      <c r="S414">
        <f ca="1">IF(AND(Colony!$D428&gt;plots!S$5,Colony!$D428&lt;9999999),1,0)</f>
        <v>0</v>
      </c>
      <c r="T414">
        <f ca="1">IF(AND(Colony!$D428&gt;plots!T$5,Colony!$D428&lt;9999999),1,0)</f>
        <v>0</v>
      </c>
      <c r="U414">
        <f ca="1">IF(AND(Colony!$D428&gt;plots!U$5,Colony!$D428&lt;9999999),1,0)</f>
        <v>0</v>
      </c>
      <c r="V414">
        <f ca="1">IF(AND(Colony!$D428&gt;plots!V$5,Colony!$D428&lt;9999999),1,0)</f>
        <v>0</v>
      </c>
      <c r="W414">
        <f ca="1">IF(AND(Colony!$D428&gt;plots!W$5,Colony!$D428&lt;9999999),1,0)</f>
        <v>0</v>
      </c>
      <c r="X414">
        <f ca="1">IF(AND(Colony!$D428&gt;plots!X$5,Colony!$D428&lt;9999999),1,0)</f>
        <v>0</v>
      </c>
      <c r="Y414">
        <f ca="1">IF(AND(Colony!$D428&gt;plots!Y$5,Colony!$D428&lt;9999999),1,0)</f>
        <v>0</v>
      </c>
      <c r="Z414">
        <f ca="1">IF(AND(Colony!$D428&gt;plots!Z$5,Colony!$D428&lt;9999999),1,0)</f>
        <v>0</v>
      </c>
      <c r="AA414">
        <f ca="1">IF(AND(Colony!$D428&gt;plots!AA$5,Colony!$D428&lt;9999999),1,0)</f>
        <v>0</v>
      </c>
      <c r="AB414">
        <f ca="1">IF(AND(Colony!$D428&gt;plots!AB$5,Colony!$D428&lt;9999999),1,0)</f>
        <v>0</v>
      </c>
    </row>
    <row r="415" spans="1:28" x14ac:dyDescent="0.25">
      <c r="A415" s="2" t="str">
        <f>Colony!B432</f>
        <v/>
      </c>
      <c r="B415" s="41" t="str">
        <f>IF(ISBLANK(Colony!G432),"",Colony!G432)</f>
        <v/>
      </c>
      <c r="H415">
        <f ca="1">IF(AND(Colony!$D429&gt;plots!H$5,Colony!$D429&lt;9999999),1,0)</f>
        <v>0</v>
      </c>
      <c r="I415">
        <f ca="1">IF(AND(Colony!$D429&gt;plots!I$5,Colony!$D429&lt;9999999),1,0)</f>
        <v>0</v>
      </c>
      <c r="J415">
        <f ca="1">IF(AND(Colony!$D429&gt;plots!J$5,Colony!$D429&lt;9999999),1,0)</f>
        <v>0</v>
      </c>
      <c r="K415">
        <f ca="1">IF(AND(Colony!$D429&gt;plots!K$5,Colony!$D429&lt;9999999),1,0)</f>
        <v>0</v>
      </c>
      <c r="L415">
        <f ca="1">IF(AND(Colony!$D429&gt;plots!L$5,Colony!$D429&lt;9999999),1,0)</f>
        <v>0</v>
      </c>
      <c r="M415">
        <f ca="1">IF(AND(Colony!$D429&gt;plots!M$5,Colony!$D429&lt;9999999),1,0)</f>
        <v>0</v>
      </c>
      <c r="N415">
        <f ca="1">IF(AND(Colony!$D429&gt;plots!N$5,Colony!$D429&lt;9999999),1,0)</f>
        <v>0</v>
      </c>
      <c r="O415">
        <f ca="1">IF(AND(Colony!$D429&gt;plots!O$5,Colony!$D429&lt;9999999),1,0)</f>
        <v>0</v>
      </c>
      <c r="P415">
        <f ca="1">IF(AND(Colony!$D429&gt;plots!P$5,Colony!$D429&lt;9999999),1,0)</f>
        <v>0</v>
      </c>
      <c r="Q415">
        <f ca="1">IF(AND(Colony!$D429&gt;plots!Q$5,Colony!$D429&lt;9999999),1,0)</f>
        <v>0</v>
      </c>
      <c r="R415">
        <f ca="1">IF(AND(Colony!$D429&gt;plots!R$5,Colony!$D429&lt;9999999),1,0)</f>
        <v>0</v>
      </c>
      <c r="S415">
        <f ca="1">IF(AND(Colony!$D429&gt;plots!S$5,Colony!$D429&lt;9999999),1,0)</f>
        <v>0</v>
      </c>
      <c r="T415">
        <f ca="1">IF(AND(Colony!$D429&gt;plots!T$5,Colony!$D429&lt;9999999),1,0)</f>
        <v>0</v>
      </c>
      <c r="U415">
        <f ca="1">IF(AND(Colony!$D429&gt;plots!U$5,Colony!$D429&lt;9999999),1,0)</f>
        <v>0</v>
      </c>
      <c r="V415">
        <f ca="1">IF(AND(Colony!$D429&gt;plots!V$5,Colony!$D429&lt;9999999),1,0)</f>
        <v>0</v>
      </c>
      <c r="W415">
        <f ca="1">IF(AND(Colony!$D429&gt;plots!W$5,Colony!$D429&lt;9999999),1,0)</f>
        <v>0</v>
      </c>
      <c r="X415">
        <f ca="1">IF(AND(Colony!$D429&gt;plots!X$5,Colony!$D429&lt;9999999),1,0)</f>
        <v>0</v>
      </c>
      <c r="Y415">
        <f ca="1">IF(AND(Colony!$D429&gt;plots!Y$5,Colony!$D429&lt;9999999),1,0)</f>
        <v>0</v>
      </c>
      <c r="Z415">
        <f ca="1">IF(AND(Colony!$D429&gt;plots!Z$5,Colony!$D429&lt;9999999),1,0)</f>
        <v>0</v>
      </c>
      <c r="AA415">
        <f ca="1">IF(AND(Colony!$D429&gt;plots!AA$5,Colony!$D429&lt;9999999),1,0)</f>
        <v>0</v>
      </c>
      <c r="AB415">
        <f ca="1">IF(AND(Colony!$D429&gt;plots!AB$5,Colony!$D429&lt;9999999),1,0)</f>
        <v>0</v>
      </c>
    </row>
    <row r="416" spans="1:28" x14ac:dyDescent="0.25">
      <c r="A416" s="2" t="str">
        <f>Colony!B433</f>
        <v/>
      </c>
      <c r="B416" s="41" t="str">
        <f>IF(ISBLANK(Colony!G433),"",Colony!G433)</f>
        <v/>
      </c>
      <c r="H416">
        <f ca="1">IF(AND(Colony!$D430&gt;plots!H$5,Colony!$D430&lt;9999999),1,0)</f>
        <v>0</v>
      </c>
      <c r="I416">
        <f ca="1">IF(AND(Colony!$D430&gt;plots!I$5,Colony!$D430&lt;9999999),1,0)</f>
        <v>0</v>
      </c>
      <c r="J416">
        <f ca="1">IF(AND(Colony!$D430&gt;plots!J$5,Colony!$D430&lt;9999999),1,0)</f>
        <v>0</v>
      </c>
      <c r="K416">
        <f ca="1">IF(AND(Colony!$D430&gt;plots!K$5,Colony!$D430&lt;9999999),1,0)</f>
        <v>0</v>
      </c>
      <c r="L416">
        <f ca="1">IF(AND(Colony!$D430&gt;plots!L$5,Colony!$D430&lt;9999999),1,0)</f>
        <v>0</v>
      </c>
      <c r="M416">
        <f ca="1">IF(AND(Colony!$D430&gt;plots!M$5,Colony!$D430&lt;9999999),1,0)</f>
        <v>0</v>
      </c>
      <c r="N416">
        <f ca="1">IF(AND(Colony!$D430&gt;plots!N$5,Colony!$D430&lt;9999999),1,0)</f>
        <v>0</v>
      </c>
      <c r="O416">
        <f ca="1">IF(AND(Colony!$D430&gt;plots!O$5,Colony!$D430&lt;9999999),1,0)</f>
        <v>0</v>
      </c>
      <c r="P416">
        <f ca="1">IF(AND(Colony!$D430&gt;plots!P$5,Colony!$D430&lt;9999999),1,0)</f>
        <v>0</v>
      </c>
      <c r="Q416">
        <f ca="1">IF(AND(Colony!$D430&gt;plots!Q$5,Colony!$D430&lt;9999999),1,0)</f>
        <v>0</v>
      </c>
      <c r="R416">
        <f ca="1">IF(AND(Colony!$D430&gt;plots!R$5,Colony!$D430&lt;9999999),1,0)</f>
        <v>0</v>
      </c>
      <c r="S416">
        <f ca="1">IF(AND(Colony!$D430&gt;plots!S$5,Colony!$D430&lt;9999999),1,0)</f>
        <v>0</v>
      </c>
      <c r="T416">
        <f ca="1">IF(AND(Colony!$D430&gt;plots!T$5,Colony!$D430&lt;9999999),1,0)</f>
        <v>0</v>
      </c>
      <c r="U416">
        <f ca="1">IF(AND(Colony!$D430&gt;plots!U$5,Colony!$D430&lt;9999999),1,0)</f>
        <v>0</v>
      </c>
      <c r="V416">
        <f ca="1">IF(AND(Colony!$D430&gt;plots!V$5,Colony!$D430&lt;9999999),1,0)</f>
        <v>0</v>
      </c>
      <c r="W416">
        <f ca="1">IF(AND(Colony!$D430&gt;plots!W$5,Colony!$D430&lt;9999999),1,0)</f>
        <v>0</v>
      </c>
      <c r="X416">
        <f ca="1">IF(AND(Colony!$D430&gt;plots!X$5,Colony!$D430&lt;9999999),1,0)</f>
        <v>0</v>
      </c>
      <c r="Y416">
        <f ca="1">IF(AND(Colony!$D430&gt;plots!Y$5,Colony!$D430&lt;9999999),1,0)</f>
        <v>0</v>
      </c>
      <c r="Z416">
        <f ca="1">IF(AND(Colony!$D430&gt;plots!Z$5,Colony!$D430&lt;9999999),1,0)</f>
        <v>0</v>
      </c>
      <c r="AA416">
        <f ca="1">IF(AND(Colony!$D430&gt;plots!AA$5,Colony!$D430&lt;9999999),1,0)</f>
        <v>0</v>
      </c>
      <c r="AB416">
        <f ca="1">IF(AND(Colony!$D430&gt;plots!AB$5,Colony!$D430&lt;9999999),1,0)</f>
        <v>0</v>
      </c>
    </row>
    <row r="417" spans="1:28" x14ac:dyDescent="0.25">
      <c r="A417" s="2" t="str">
        <f>Colony!B434</f>
        <v/>
      </c>
      <c r="B417" s="41" t="str">
        <f>IF(ISBLANK(Colony!G434),"",Colony!G434)</f>
        <v/>
      </c>
      <c r="H417">
        <f ca="1">IF(AND(Colony!$D431&gt;plots!H$5,Colony!$D431&lt;9999999),1,0)</f>
        <v>0</v>
      </c>
      <c r="I417">
        <f ca="1">IF(AND(Colony!$D431&gt;plots!I$5,Colony!$D431&lt;9999999),1,0)</f>
        <v>0</v>
      </c>
      <c r="J417">
        <f ca="1">IF(AND(Colony!$D431&gt;plots!J$5,Colony!$D431&lt;9999999),1,0)</f>
        <v>0</v>
      </c>
      <c r="K417">
        <f ca="1">IF(AND(Colony!$D431&gt;plots!K$5,Colony!$D431&lt;9999999),1,0)</f>
        <v>0</v>
      </c>
      <c r="L417">
        <f ca="1">IF(AND(Colony!$D431&gt;plots!L$5,Colony!$D431&lt;9999999),1,0)</f>
        <v>0</v>
      </c>
      <c r="M417">
        <f ca="1">IF(AND(Colony!$D431&gt;plots!M$5,Colony!$D431&lt;9999999),1,0)</f>
        <v>0</v>
      </c>
      <c r="N417">
        <f ca="1">IF(AND(Colony!$D431&gt;plots!N$5,Colony!$D431&lt;9999999),1,0)</f>
        <v>0</v>
      </c>
      <c r="O417">
        <f ca="1">IF(AND(Colony!$D431&gt;plots!O$5,Colony!$D431&lt;9999999),1,0)</f>
        <v>0</v>
      </c>
      <c r="P417">
        <f ca="1">IF(AND(Colony!$D431&gt;plots!P$5,Colony!$D431&lt;9999999),1,0)</f>
        <v>0</v>
      </c>
      <c r="Q417">
        <f ca="1">IF(AND(Colony!$D431&gt;plots!Q$5,Colony!$D431&lt;9999999),1,0)</f>
        <v>0</v>
      </c>
      <c r="R417">
        <f ca="1">IF(AND(Colony!$D431&gt;plots!R$5,Colony!$D431&lt;9999999),1,0)</f>
        <v>0</v>
      </c>
      <c r="S417">
        <f ca="1">IF(AND(Colony!$D431&gt;plots!S$5,Colony!$D431&lt;9999999),1,0)</f>
        <v>0</v>
      </c>
      <c r="T417">
        <f ca="1">IF(AND(Colony!$D431&gt;plots!T$5,Colony!$D431&lt;9999999),1,0)</f>
        <v>0</v>
      </c>
      <c r="U417">
        <f ca="1">IF(AND(Colony!$D431&gt;plots!U$5,Colony!$D431&lt;9999999),1,0)</f>
        <v>0</v>
      </c>
      <c r="V417">
        <f ca="1">IF(AND(Colony!$D431&gt;plots!V$5,Colony!$D431&lt;9999999),1,0)</f>
        <v>0</v>
      </c>
      <c r="W417">
        <f ca="1">IF(AND(Colony!$D431&gt;plots!W$5,Colony!$D431&lt;9999999),1,0)</f>
        <v>0</v>
      </c>
      <c r="X417">
        <f ca="1">IF(AND(Colony!$D431&gt;plots!X$5,Colony!$D431&lt;9999999),1,0)</f>
        <v>0</v>
      </c>
      <c r="Y417">
        <f ca="1">IF(AND(Colony!$D431&gt;plots!Y$5,Colony!$D431&lt;9999999),1,0)</f>
        <v>0</v>
      </c>
      <c r="Z417">
        <f ca="1">IF(AND(Colony!$D431&gt;plots!Z$5,Colony!$D431&lt;9999999),1,0)</f>
        <v>0</v>
      </c>
      <c r="AA417">
        <f ca="1">IF(AND(Colony!$D431&gt;plots!AA$5,Colony!$D431&lt;9999999),1,0)</f>
        <v>0</v>
      </c>
      <c r="AB417">
        <f ca="1">IF(AND(Colony!$D431&gt;plots!AB$5,Colony!$D431&lt;9999999),1,0)</f>
        <v>0</v>
      </c>
    </row>
    <row r="418" spans="1:28" x14ac:dyDescent="0.25">
      <c r="A418" s="2" t="str">
        <f>Colony!B435</f>
        <v/>
      </c>
      <c r="B418" s="41" t="str">
        <f>IF(ISBLANK(Colony!G435),"",Colony!G435)</f>
        <v/>
      </c>
      <c r="H418">
        <f ca="1">IF(AND(Colony!$D432&gt;plots!H$5,Colony!$D432&lt;9999999),1,0)</f>
        <v>0</v>
      </c>
      <c r="I418">
        <f ca="1">IF(AND(Colony!$D432&gt;plots!I$5,Colony!$D432&lt;9999999),1,0)</f>
        <v>0</v>
      </c>
      <c r="J418">
        <f ca="1">IF(AND(Colony!$D432&gt;plots!J$5,Colony!$D432&lt;9999999),1,0)</f>
        <v>0</v>
      </c>
      <c r="K418">
        <f ca="1">IF(AND(Colony!$D432&gt;plots!K$5,Colony!$D432&lt;9999999),1,0)</f>
        <v>0</v>
      </c>
      <c r="L418">
        <f ca="1">IF(AND(Colony!$D432&gt;plots!L$5,Colony!$D432&lt;9999999),1,0)</f>
        <v>0</v>
      </c>
      <c r="M418">
        <f ca="1">IF(AND(Colony!$D432&gt;plots!M$5,Colony!$D432&lt;9999999),1,0)</f>
        <v>0</v>
      </c>
      <c r="N418">
        <f ca="1">IF(AND(Colony!$D432&gt;plots!N$5,Colony!$D432&lt;9999999),1,0)</f>
        <v>0</v>
      </c>
      <c r="O418">
        <f ca="1">IF(AND(Colony!$D432&gt;plots!O$5,Colony!$D432&lt;9999999),1,0)</f>
        <v>0</v>
      </c>
      <c r="P418">
        <f ca="1">IF(AND(Colony!$D432&gt;plots!P$5,Colony!$D432&lt;9999999),1,0)</f>
        <v>0</v>
      </c>
      <c r="Q418">
        <f ca="1">IF(AND(Colony!$D432&gt;plots!Q$5,Colony!$D432&lt;9999999),1,0)</f>
        <v>0</v>
      </c>
      <c r="R418">
        <f ca="1">IF(AND(Colony!$D432&gt;plots!R$5,Colony!$D432&lt;9999999),1,0)</f>
        <v>0</v>
      </c>
      <c r="S418">
        <f ca="1">IF(AND(Colony!$D432&gt;plots!S$5,Colony!$D432&lt;9999999),1,0)</f>
        <v>0</v>
      </c>
      <c r="T418">
        <f ca="1">IF(AND(Colony!$D432&gt;plots!T$5,Colony!$D432&lt;9999999),1,0)</f>
        <v>0</v>
      </c>
      <c r="U418">
        <f ca="1">IF(AND(Colony!$D432&gt;plots!U$5,Colony!$D432&lt;9999999),1,0)</f>
        <v>0</v>
      </c>
      <c r="V418">
        <f ca="1">IF(AND(Colony!$D432&gt;plots!V$5,Colony!$D432&lt;9999999),1,0)</f>
        <v>0</v>
      </c>
      <c r="W418">
        <f ca="1">IF(AND(Colony!$D432&gt;plots!W$5,Colony!$D432&lt;9999999),1,0)</f>
        <v>0</v>
      </c>
      <c r="X418">
        <f ca="1">IF(AND(Colony!$D432&gt;plots!X$5,Colony!$D432&lt;9999999),1,0)</f>
        <v>0</v>
      </c>
      <c r="Y418">
        <f ca="1">IF(AND(Colony!$D432&gt;plots!Y$5,Colony!$D432&lt;9999999),1,0)</f>
        <v>0</v>
      </c>
      <c r="Z418">
        <f ca="1">IF(AND(Colony!$D432&gt;plots!Z$5,Colony!$D432&lt;9999999),1,0)</f>
        <v>0</v>
      </c>
      <c r="AA418">
        <f ca="1">IF(AND(Colony!$D432&gt;plots!AA$5,Colony!$D432&lt;9999999),1,0)</f>
        <v>0</v>
      </c>
      <c r="AB418">
        <f ca="1">IF(AND(Colony!$D432&gt;plots!AB$5,Colony!$D432&lt;9999999),1,0)</f>
        <v>0</v>
      </c>
    </row>
    <row r="419" spans="1:28" x14ac:dyDescent="0.25">
      <c r="A419" s="2" t="str">
        <f>Colony!B436</f>
        <v/>
      </c>
      <c r="B419" s="41" t="str">
        <f>IF(ISBLANK(Colony!G436),"",Colony!G436)</f>
        <v/>
      </c>
      <c r="H419">
        <f ca="1">IF(AND(Colony!$D433&gt;plots!H$5,Colony!$D433&lt;9999999),1,0)</f>
        <v>0</v>
      </c>
      <c r="I419">
        <f ca="1">IF(AND(Colony!$D433&gt;plots!I$5,Colony!$D433&lt;9999999),1,0)</f>
        <v>0</v>
      </c>
      <c r="J419">
        <f ca="1">IF(AND(Colony!$D433&gt;plots!J$5,Colony!$D433&lt;9999999),1,0)</f>
        <v>0</v>
      </c>
      <c r="K419">
        <f ca="1">IF(AND(Colony!$D433&gt;plots!K$5,Colony!$D433&lt;9999999),1,0)</f>
        <v>0</v>
      </c>
      <c r="L419">
        <f ca="1">IF(AND(Colony!$D433&gt;plots!L$5,Colony!$D433&lt;9999999),1,0)</f>
        <v>0</v>
      </c>
      <c r="M419">
        <f ca="1">IF(AND(Colony!$D433&gt;plots!M$5,Colony!$D433&lt;9999999),1,0)</f>
        <v>0</v>
      </c>
      <c r="N419">
        <f ca="1">IF(AND(Colony!$D433&gt;plots!N$5,Colony!$D433&lt;9999999),1,0)</f>
        <v>0</v>
      </c>
      <c r="O419">
        <f ca="1">IF(AND(Colony!$D433&gt;plots!O$5,Colony!$D433&lt;9999999),1,0)</f>
        <v>0</v>
      </c>
      <c r="P419">
        <f ca="1">IF(AND(Colony!$D433&gt;plots!P$5,Colony!$D433&lt;9999999),1,0)</f>
        <v>0</v>
      </c>
      <c r="Q419">
        <f ca="1">IF(AND(Colony!$D433&gt;plots!Q$5,Colony!$D433&lt;9999999),1,0)</f>
        <v>0</v>
      </c>
      <c r="R419">
        <f ca="1">IF(AND(Colony!$D433&gt;plots!R$5,Colony!$D433&lt;9999999),1,0)</f>
        <v>0</v>
      </c>
      <c r="S419">
        <f ca="1">IF(AND(Colony!$D433&gt;plots!S$5,Colony!$D433&lt;9999999),1,0)</f>
        <v>0</v>
      </c>
      <c r="T419">
        <f ca="1">IF(AND(Colony!$D433&gt;plots!T$5,Colony!$D433&lt;9999999),1,0)</f>
        <v>0</v>
      </c>
      <c r="U419">
        <f ca="1">IF(AND(Colony!$D433&gt;plots!U$5,Colony!$D433&lt;9999999),1,0)</f>
        <v>0</v>
      </c>
      <c r="V419">
        <f ca="1">IF(AND(Colony!$D433&gt;plots!V$5,Colony!$D433&lt;9999999),1,0)</f>
        <v>0</v>
      </c>
      <c r="W419">
        <f ca="1">IF(AND(Colony!$D433&gt;plots!W$5,Colony!$D433&lt;9999999),1,0)</f>
        <v>0</v>
      </c>
      <c r="X419">
        <f ca="1">IF(AND(Colony!$D433&gt;plots!X$5,Colony!$D433&lt;9999999),1,0)</f>
        <v>0</v>
      </c>
      <c r="Y419">
        <f ca="1">IF(AND(Colony!$D433&gt;plots!Y$5,Colony!$D433&lt;9999999),1,0)</f>
        <v>0</v>
      </c>
      <c r="Z419">
        <f ca="1">IF(AND(Colony!$D433&gt;plots!Z$5,Colony!$D433&lt;9999999),1,0)</f>
        <v>0</v>
      </c>
      <c r="AA419">
        <f ca="1">IF(AND(Colony!$D433&gt;plots!AA$5,Colony!$D433&lt;9999999),1,0)</f>
        <v>0</v>
      </c>
      <c r="AB419">
        <f ca="1">IF(AND(Colony!$D433&gt;plots!AB$5,Colony!$D433&lt;9999999),1,0)</f>
        <v>0</v>
      </c>
    </row>
    <row r="420" spans="1:28" x14ac:dyDescent="0.25">
      <c r="A420" s="2" t="str">
        <f>Colony!B437</f>
        <v/>
      </c>
      <c r="B420" s="41" t="str">
        <f>IF(ISBLANK(Colony!G437),"",Colony!G437)</f>
        <v/>
      </c>
      <c r="H420">
        <f ca="1">IF(AND(Colony!$D434&gt;plots!H$5,Colony!$D434&lt;9999999),1,0)</f>
        <v>0</v>
      </c>
      <c r="I420">
        <f ca="1">IF(AND(Colony!$D434&gt;plots!I$5,Colony!$D434&lt;9999999),1,0)</f>
        <v>0</v>
      </c>
      <c r="J420">
        <f ca="1">IF(AND(Colony!$D434&gt;plots!J$5,Colony!$D434&lt;9999999),1,0)</f>
        <v>0</v>
      </c>
      <c r="K420">
        <f ca="1">IF(AND(Colony!$D434&gt;plots!K$5,Colony!$D434&lt;9999999),1,0)</f>
        <v>0</v>
      </c>
      <c r="L420">
        <f ca="1">IF(AND(Colony!$D434&gt;plots!L$5,Colony!$D434&lt;9999999),1,0)</f>
        <v>0</v>
      </c>
      <c r="M420">
        <f ca="1">IF(AND(Colony!$D434&gt;plots!M$5,Colony!$D434&lt;9999999),1,0)</f>
        <v>0</v>
      </c>
      <c r="N420">
        <f ca="1">IF(AND(Colony!$D434&gt;plots!N$5,Colony!$D434&lt;9999999),1,0)</f>
        <v>0</v>
      </c>
      <c r="O420">
        <f ca="1">IF(AND(Colony!$D434&gt;plots!O$5,Colony!$D434&lt;9999999),1,0)</f>
        <v>0</v>
      </c>
      <c r="P420">
        <f ca="1">IF(AND(Colony!$D434&gt;plots!P$5,Colony!$D434&lt;9999999),1,0)</f>
        <v>0</v>
      </c>
      <c r="Q420">
        <f ca="1">IF(AND(Colony!$D434&gt;plots!Q$5,Colony!$D434&lt;9999999),1,0)</f>
        <v>0</v>
      </c>
      <c r="R420">
        <f ca="1">IF(AND(Colony!$D434&gt;plots!R$5,Colony!$D434&lt;9999999),1,0)</f>
        <v>0</v>
      </c>
      <c r="S420">
        <f ca="1">IF(AND(Colony!$D434&gt;plots!S$5,Colony!$D434&lt;9999999),1,0)</f>
        <v>0</v>
      </c>
      <c r="T420">
        <f ca="1">IF(AND(Colony!$D434&gt;plots!T$5,Colony!$D434&lt;9999999),1,0)</f>
        <v>0</v>
      </c>
      <c r="U420">
        <f ca="1">IF(AND(Colony!$D434&gt;plots!U$5,Colony!$D434&lt;9999999),1,0)</f>
        <v>0</v>
      </c>
      <c r="V420">
        <f ca="1">IF(AND(Colony!$D434&gt;plots!V$5,Colony!$D434&lt;9999999),1,0)</f>
        <v>0</v>
      </c>
      <c r="W420">
        <f ca="1">IF(AND(Colony!$D434&gt;plots!W$5,Colony!$D434&lt;9999999),1,0)</f>
        <v>0</v>
      </c>
      <c r="X420">
        <f ca="1">IF(AND(Colony!$D434&gt;plots!X$5,Colony!$D434&lt;9999999),1,0)</f>
        <v>0</v>
      </c>
      <c r="Y420">
        <f ca="1">IF(AND(Colony!$D434&gt;plots!Y$5,Colony!$D434&lt;9999999),1,0)</f>
        <v>0</v>
      </c>
      <c r="Z420">
        <f ca="1">IF(AND(Colony!$D434&gt;plots!Z$5,Colony!$D434&lt;9999999),1,0)</f>
        <v>0</v>
      </c>
      <c r="AA420">
        <f ca="1">IF(AND(Colony!$D434&gt;plots!AA$5,Colony!$D434&lt;9999999),1,0)</f>
        <v>0</v>
      </c>
      <c r="AB420">
        <f ca="1">IF(AND(Colony!$D434&gt;plots!AB$5,Colony!$D434&lt;9999999),1,0)</f>
        <v>0</v>
      </c>
    </row>
    <row r="421" spans="1:28" x14ac:dyDescent="0.25">
      <c r="A421" s="2" t="str">
        <f>Colony!B438</f>
        <v/>
      </c>
      <c r="B421" s="41" t="str">
        <f>IF(ISBLANK(Colony!G438),"",Colony!G438)</f>
        <v/>
      </c>
      <c r="H421">
        <f ca="1">IF(AND(Colony!$D435&gt;plots!H$5,Colony!$D435&lt;9999999),1,0)</f>
        <v>0</v>
      </c>
      <c r="I421">
        <f ca="1">IF(AND(Colony!$D435&gt;plots!I$5,Colony!$D435&lt;9999999),1,0)</f>
        <v>0</v>
      </c>
      <c r="J421">
        <f ca="1">IF(AND(Colony!$D435&gt;plots!J$5,Colony!$D435&lt;9999999),1,0)</f>
        <v>0</v>
      </c>
      <c r="K421">
        <f ca="1">IF(AND(Colony!$D435&gt;plots!K$5,Colony!$D435&lt;9999999),1,0)</f>
        <v>0</v>
      </c>
      <c r="L421">
        <f ca="1">IF(AND(Colony!$D435&gt;plots!L$5,Colony!$D435&lt;9999999),1,0)</f>
        <v>0</v>
      </c>
      <c r="M421">
        <f ca="1">IF(AND(Colony!$D435&gt;plots!M$5,Colony!$D435&lt;9999999),1,0)</f>
        <v>0</v>
      </c>
      <c r="N421">
        <f ca="1">IF(AND(Colony!$D435&gt;plots!N$5,Colony!$D435&lt;9999999),1,0)</f>
        <v>0</v>
      </c>
      <c r="O421">
        <f ca="1">IF(AND(Colony!$D435&gt;plots!O$5,Colony!$D435&lt;9999999),1,0)</f>
        <v>0</v>
      </c>
      <c r="P421">
        <f ca="1">IF(AND(Colony!$D435&gt;plots!P$5,Colony!$D435&lt;9999999),1,0)</f>
        <v>0</v>
      </c>
      <c r="Q421">
        <f ca="1">IF(AND(Colony!$D435&gt;plots!Q$5,Colony!$D435&lt;9999999),1,0)</f>
        <v>0</v>
      </c>
      <c r="R421">
        <f ca="1">IF(AND(Colony!$D435&gt;plots!R$5,Colony!$D435&lt;9999999),1,0)</f>
        <v>0</v>
      </c>
      <c r="S421">
        <f ca="1">IF(AND(Colony!$D435&gt;plots!S$5,Colony!$D435&lt;9999999),1,0)</f>
        <v>0</v>
      </c>
      <c r="T421">
        <f ca="1">IF(AND(Colony!$D435&gt;plots!T$5,Colony!$D435&lt;9999999),1,0)</f>
        <v>0</v>
      </c>
      <c r="U421">
        <f ca="1">IF(AND(Colony!$D435&gt;plots!U$5,Colony!$D435&lt;9999999),1,0)</f>
        <v>0</v>
      </c>
      <c r="V421">
        <f ca="1">IF(AND(Colony!$D435&gt;plots!V$5,Colony!$D435&lt;9999999),1,0)</f>
        <v>0</v>
      </c>
      <c r="W421">
        <f ca="1">IF(AND(Colony!$D435&gt;plots!W$5,Colony!$D435&lt;9999999),1,0)</f>
        <v>0</v>
      </c>
      <c r="X421">
        <f ca="1">IF(AND(Colony!$D435&gt;plots!X$5,Colony!$D435&lt;9999999),1,0)</f>
        <v>0</v>
      </c>
      <c r="Y421">
        <f ca="1">IF(AND(Colony!$D435&gt;plots!Y$5,Colony!$D435&lt;9999999),1,0)</f>
        <v>0</v>
      </c>
      <c r="Z421">
        <f ca="1">IF(AND(Colony!$D435&gt;plots!Z$5,Colony!$D435&lt;9999999),1,0)</f>
        <v>0</v>
      </c>
      <c r="AA421">
        <f ca="1">IF(AND(Colony!$D435&gt;plots!AA$5,Colony!$D435&lt;9999999),1,0)</f>
        <v>0</v>
      </c>
      <c r="AB421">
        <f ca="1">IF(AND(Colony!$D435&gt;plots!AB$5,Colony!$D435&lt;9999999),1,0)</f>
        <v>0</v>
      </c>
    </row>
    <row r="422" spans="1:28" x14ac:dyDescent="0.25">
      <c r="A422" s="2" t="str">
        <f>Colony!B439</f>
        <v/>
      </c>
      <c r="B422" s="41" t="str">
        <f>IF(ISBLANK(Colony!G439),"",Colony!G439)</f>
        <v/>
      </c>
      <c r="H422">
        <f ca="1">IF(AND(Colony!$D436&gt;plots!H$5,Colony!$D436&lt;9999999),1,0)</f>
        <v>0</v>
      </c>
      <c r="I422">
        <f ca="1">IF(AND(Colony!$D436&gt;plots!I$5,Colony!$D436&lt;9999999),1,0)</f>
        <v>0</v>
      </c>
      <c r="J422">
        <f ca="1">IF(AND(Colony!$D436&gt;plots!J$5,Colony!$D436&lt;9999999),1,0)</f>
        <v>0</v>
      </c>
      <c r="K422">
        <f ca="1">IF(AND(Colony!$D436&gt;plots!K$5,Colony!$D436&lt;9999999),1,0)</f>
        <v>0</v>
      </c>
      <c r="L422">
        <f ca="1">IF(AND(Colony!$D436&gt;plots!L$5,Colony!$D436&lt;9999999),1,0)</f>
        <v>0</v>
      </c>
      <c r="M422">
        <f ca="1">IF(AND(Colony!$D436&gt;plots!M$5,Colony!$D436&lt;9999999),1,0)</f>
        <v>0</v>
      </c>
      <c r="N422">
        <f ca="1">IF(AND(Colony!$D436&gt;plots!N$5,Colony!$D436&lt;9999999),1,0)</f>
        <v>0</v>
      </c>
      <c r="O422">
        <f ca="1">IF(AND(Colony!$D436&gt;plots!O$5,Colony!$D436&lt;9999999),1,0)</f>
        <v>0</v>
      </c>
      <c r="P422">
        <f ca="1">IF(AND(Colony!$D436&gt;plots!P$5,Colony!$D436&lt;9999999),1,0)</f>
        <v>0</v>
      </c>
      <c r="Q422">
        <f ca="1">IF(AND(Colony!$D436&gt;plots!Q$5,Colony!$D436&lt;9999999),1,0)</f>
        <v>0</v>
      </c>
      <c r="R422">
        <f ca="1">IF(AND(Colony!$D436&gt;plots!R$5,Colony!$D436&lt;9999999),1,0)</f>
        <v>0</v>
      </c>
      <c r="S422">
        <f ca="1">IF(AND(Colony!$D436&gt;plots!S$5,Colony!$D436&lt;9999999),1,0)</f>
        <v>0</v>
      </c>
      <c r="T422">
        <f ca="1">IF(AND(Colony!$D436&gt;plots!T$5,Colony!$D436&lt;9999999),1,0)</f>
        <v>0</v>
      </c>
      <c r="U422">
        <f ca="1">IF(AND(Colony!$D436&gt;plots!U$5,Colony!$D436&lt;9999999),1,0)</f>
        <v>0</v>
      </c>
      <c r="V422">
        <f ca="1">IF(AND(Colony!$D436&gt;plots!V$5,Colony!$D436&lt;9999999),1,0)</f>
        <v>0</v>
      </c>
      <c r="W422">
        <f ca="1">IF(AND(Colony!$D436&gt;plots!W$5,Colony!$D436&lt;9999999),1,0)</f>
        <v>0</v>
      </c>
      <c r="X422">
        <f ca="1">IF(AND(Colony!$D436&gt;plots!X$5,Colony!$D436&lt;9999999),1,0)</f>
        <v>0</v>
      </c>
      <c r="Y422">
        <f ca="1">IF(AND(Colony!$D436&gt;plots!Y$5,Colony!$D436&lt;9999999),1,0)</f>
        <v>0</v>
      </c>
      <c r="Z422">
        <f ca="1">IF(AND(Colony!$D436&gt;plots!Z$5,Colony!$D436&lt;9999999),1,0)</f>
        <v>0</v>
      </c>
      <c r="AA422">
        <f ca="1">IF(AND(Colony!$D436&gt;plots!AA$5,Colony!$D436&lt;9999999),1,0)</f>
        <v>0</v>
      </c>
      <c r="AB422">
        <f ca="1">IF(AND(Colony!$D436&gt;plots!AB$5,Colony!$D436&lt;9999999),1,0)</f>
        <v>0</v>
      </c>
    </row>
    <row r="423" spans="1:28" x14ac:dyDescent="0.25">
      <c r="A423" s="2" t="str">
        <f>Colony!B440</f>
        <v/>
      </c>
      <c r="B423" s="41" t="str">
        <f>IF(ISBLANK(Colony!G440),"",Colony!G440)</f>
        <v/>
      </c>
      <c r="H423">
        <f ca="1">IF(AND(Colony!$D437&gt;plots!H$5,Colony!$D437&lt;9999999),1,0)</f>
        <v>0</v>
      </c>
      <c r="I423">
        <f ca="1">IF(AND(Colony!$D437&gt;plots!I$5,Colony!$D437&lt;9999999),1,0)</f>
        <v>0</v>
      </c>
      <c r="J423">
        <f ca="1">IF(AND(Colony!$D437&gt;plots!J$5,Colony!$D437&lt;9999999),1,0)</f>
        <v>0</v>
      </c>
      <c r="K423">
        <f ca="1">IF(AND(Colony!$D437&gt;plots!K$5,Colony!$D437&lt;9999999),1,0)</f>
        <v>0</v>
      </c>
      <c r="L423">
        <f ca="1">IF(AND(Colony!$D437&gt;plots!L$5,Colony!$D437&lt;9999999),1,0)</f>
        <v>0</v>
      </c>
      <c r="M423">
        <f ca="1">IF(AND(Colony!$D437&gt;plots!M$5,Colony!$D437&lt;9999999),1,0)</f>
        <v>0</v>
      </c>
      <c r="N423">
        <f ca="1">IF(AND(Colony!$D437&gt;plots!N$5,Colony!$D437&lt;9999999),1,0)</f>
        <v>0</v>
      </c>
      <c r="O423">
        <f ca="1">IF(AND(Colony!$D437&gt;plots!O$5,Colony!$D437&lt;9999999),1,0)</f>
        <v>0</v>
      </c>
      <c r="P423">
        <f ca="1">IF(AND(Colony!$D437&gt;plots!P$5,Colony!$D437&lt;9999999),1,0)</f>
        <v>0</v>
      </c>
      <c r="Q423">
        <f ca="1">IF(AND(Colony!$D437&gt;plots!Q$5,Colony!$D437&lt;9999999),1,0)</f>
        <v>0</v>
      </c>
      <c r="R423">
        <f ca="1">IF(AND(Colony!$D437&gt;plots!R$5,Colony!$D437&lt;9999999),1,0)</f>
        <v>0</v>
      </c>
      <c r="S423">
        <f ca="1">IF(AND(Colony!$D437&gt;plots!S$5,Colony!$D437&lt;9999999),1,0)</f>
        <v>0</v>
      </c>
      <c r="T423">
        <f ca="1">IF(AND(Colony!$D437&gt;plots!T$5,Colony!$D437&lt;9999999),1,0)</f>
        <v>0</v>
      </c>
      <c r="U423">
        <f ca="1">IF(AND(Colony!$D437&gt;plots!U$5,Colony!$D437&lt;9999999),1,0)</f>
        <v>0</v>
      </c>
      <c r="V423">
        <f ca="1">IF(AND(Colony!$D437&gt;plots!V$5,Colony!$D437&lt;9999999),1,0)</f>
        <v>0</v>
      </c>
      <c r="W423">
        <f ca="1">IF(AND(Colony!$D437&gt;plots!W$5,Colony!$D437&lt;9999999),1,0)</f>
        <v>0</v>
      </c>
      <c r="X423">
        <f ca="1">IF(AND(Colony!$D437&gt;plots!X$5,Colony!$D437&lt;9999999),1,0)</f>
        <v>0</v>
      </c>
      <c r="Y423">
        <f ca="1">IF(AND(Colony!$D437&gt;plots!Y$5,Colony!$D437&lt;9999999),1,0)</f>
        <v>0</v>
      </c>
      <c r="Z423">
        <f ca="1">IF(AND(Colony!$D437&gt;plots!Z$5,Colony!$D437&lt;9999999),1,0)</f>
        <v>0</v>
      </c>
      <c r="AA423">
        <f ca="1">IF(AND(Colony!$D437&gt;plots!AA$5,Colony!$D437&lt;9999999),1,0)</f>
        <v>0</v>
      </c>
      <c r="AB423">
        <f ca="1">IF(AND(Colony!$D437&gt;plots!AB$5,Colony!$D437&lt;9999999),1,0)</f>
        <v>0</v>
      </c>
    </row>
    <row r="424" spans="1:28" x14ac:dyDescent="0.25">
      <c r="A424" s="2" t="str">
        <f>Colony!B441</f>
        <v/>
      </c>
      <c r="B424" s="41" t="str">
        <f>IF(ISBLANK(Colony!G441),"",Colony!G441)</f>
        <v/>
      </c>
      <c r="H424">
        <f ca="1">IF(AND(Colony!$D438&gt;plots!H$5,Colony!$D438&lt;9999999),1,0)</f>
        <v>0</v>
      </c>
      <c r="I424">
        <f ca="1">IF(AND(Colony!$D438&gt;plots!I$5,Colony!$D438&lt;9999999),1,0)</f>
        <v>0</v>
      </c>
      <c r="J424">
        <f ca="1">IF(AND(Colony!$D438&gt;plots!J$5,Colony!$D438&lt;9999999),1,0)</f>
        <v>0</v>
      </c>
      <c r="K424">
        <f ca="1">IF(AND(Colony!$D438&gt;plots!K$5,Colony!$D438&lt;9999999),1,0)</f>
        <v>0</v>
      </c>
      <c r="L424">
        <f ca="1">IF(AND(Colony!$D438&gt;plots!L$5,Colony!$D438&lt;9999999),1,0)</f>
        <v>0</v>
      </c>
      <c r="M424">
        <f ca="1">IF(AND(Colony!$D438&gt;plots!M$5,Colony!$D438&lt;9999999),1,0)</f>
        <v>0</v>
      </c>
      <c r="N424">
        <f ca="1">IF(AND(Colony!$D438&gt;plots!N$5,Colony!$D438&lt;9999999),1,0)</f>
        <v>0</v>
      </c>
      <c r="O424">
        <f ca="1">IF(AND(Colony!$D438&gt;plots!O$5,Colony!$D438&lt;9999999),1,0)</f>
        <v>0</v>
      </c>
      <c r="P424">
        <f ca="1">IF(AND(Colony!$D438&gt;plots!P$5,Colony!$D438&lt;9999999),1,0)</f>
        <v>0</v>
      </c>
      <c r="Q424">
        <f ca="1">IF(AND(Colony!$D438&gt;plots!Q$5,Colony!$D438&lt;9999999),1,0)</f>
        <v>0</v>
      </c>
      <c r="R424">
        <f ca="1">IF(AND(Colony!$D438&gt;plots!R$5,Colony!$D438&lt;9999999),1,0)</f>
        <v>0</v>
      </c>
      <c r="S424">
        <f ca="1">IF(AND(Colony!$D438&gt;plots!S$5,Colony!$D438&lt;9999999),1,0)</f>
        <v>0</v>
      </c>
      <c r="T424">
        <f ca="1">IF(AND(Colony!$D438&gt;plots!T$5,Colony!$D438&lt;9999999),1,0)</f>
        <v>0</v>
      </c>
      <c r="U424">
        <f ca="1">IF(AND(Colony!$D438&gt;plots!U$5,Colony!$D438&lt;9999999),1,0)</f>
        <v>0</v>
      </c>
      <c r="V424">
        <f ca="1">IF(AND(Colony!$D438&gt;plots!V$5,Colony!$D438&lt;9999999),1,0)</f>
        <v>0</v>
      </c>
      <c r="W424">
        <f ca="1">IF(AND(Colony!$D438&gt;plots!W$5,Colony!$D438&lt;9999999),1,0)</f>
        <v>0</v>
      </c>
      <c r="X424">
        <f ca="1">IF(AND(Colony!$D438&gt;plots!X$5,Colony!$D438&lt;9999999),1,0)</f>
        <v>0</v>
      </c>
      <c r="Y424">
        <f ca="1">IF(AND(Colony!$D438&gt;plots!Y$5,Colony!$D438&lt;9999999),1,0)</f>
        <v>0</v>
      </c>
      <c r="Z424">
        <f ca="1">IF(AND(Colony!$D438&gt;plots!Z$5,Colony!$D438&lt;9999999),1,0)</f>
        <v>0</v>
      </c>
      <c r="AA424">
        <f ca="1">IF(AND(Colony!$D438&gt;plots!AA$5,Colony!$D438&lt;9999999),1,0)</f>
        <v>0</v>
      </c>
      <c r="AB424">
        <f ca="1">IF(AND(Colony!$D438&gt;plots!AB$5,Colony!$D438&lt;9999999),1,0)</f>
        <v>0</v>
      </c>
    </row>
    <row r="425" spans="1:28" x14ac:dyDescent="0.25">
      <c r="A425" s="2" t="str">
        <f>Colony!B442</f>
        <v/>
      </c>
      <c r="B425" s="41" t="str">
        <f>IF(ISBLANK(Colony!G442),"",Colony!G442)</f>
        <v/>
      </c>
      <c r="H425">
        <f ca="1">IF(AND(Colony!$D439&gt;plots!H$5,Colony!$D439&lt;9999999),1,0)</f>
        <v>0</v>
      </c>
      <c r="I425">
        <f ca="1">IF(AND(Colony!$D439&gt;plots!I$5,Colony!$D439&lt;9999999),1,0)</f>
        <v>0</v>
      </c>
      <c r="J425">
        <f ca="1">IF(AND(Colony!$D439&gt;plots!J$5,Colony!$D439&lt;9999999),1,0)</f>
        <v>0</v>
      </c>
      <c r="K425">
        <f ca="1">IF(AND(Colony!$D439&gt;plots!K$5,Colony!$D439&lt;9999999),1,0)</f>
        <v>0</v>
      </c>
      <c r="L425">
        <f ca="1">IF(AND(Colony!$D439&gt;plots!L$5,Colony!$D439&lt;9999999),1,0)</f>
        <v>0</v>
      </c>
      <c r="M425">
        <f ca="1">IF(AND(Colony!$D439&gt;plots!M$5,Colony!$D439&lt;9999999),1,0)</f>
        <v>0</v>
      </c>
      <c r="N425">
        <f ca="1">IF(AND(Colony!$D439&gt;plots!N$5,Colony!$D439&lt;9999999),1,0)</f>
        <v>0</v>
      </c>
      <c r="O425">
        <f ca="1">IF(AND(Colony!$D439&gt;plots!O$5,Colony!$D439&lt;9999999),1,0)</f>
        <v>0</v>
      </c>
      <c r="P425">
        <f ca="1">IF(AND(Colony!$D439&gt;plots!P$5,Colony!$D439&lt;9999999),1,0)</f>
        <v>0</v>
      </c>
      <c r="Q425">
        <f ca="1">IF(AND(Colony!$D439&gt;plots!Q$5,Colony!$D439&lt;9999999),1,0)</f>
        <v>0</v>
      </c>
      <c r="R425">
        <f ca="1">IF(AND(Colony!$D439&gt;plots!R$5,Colony!$D439&lt;9999999),1,0)</f>
        <v>0</v>
      </c>
      <c r="S425">
        <f ca="1">IF(AND(Colony!$D439&gt;plots!S$5,Colony!$D439&lt;9999999),1,0)</f>
        <v>0</v>
      </c>
      <c r="T425">
        <f ca="1">IF(AND(Colony!$D439&gt;plots!T$5,Colony!$D439&lt;9999999),1,0)</f>
        <v>0</v>
      </c>
      <c r="U425">
        <f ca="1">IF(AND(Colony!$D439&gt;plots!U$5,Colony!$D439&lt;9999999),1,0)</f>
        <v>0</v>
      </c>
      <c r="V425">
        <f ca="1">IF(AND(Colony!$D439&gt;plots!V$5,Colony!$D439&lt;9999999),1,0)</f>
        <v>0</v>
      </c>
      <c r="W425">
        <f ca="1">IF(AND(Colony!$D439&gt;plots!W$5,Colony!$D439&lt;9999999),1,0)</f>
        <v>0</v>
      </c>
      <c r="X425">
        <f ca="1">IF(AND(Colony!$D439&gt;plots!X$5,Colony!$D439&lt;9999999),1,0)</f>
        <v>0</v>
      </c>
      <c r="Y425">
        <f ca="1">IF(AND(Colony!$D439&gt;plots!Y$5,Colony!$D439&lt;9999999),1,0)</f>
        <v>0</v>
      </c>
      <c r="Z425">
        <f ca="1">IF(AND(Colony!$D439&gt;plots!Z$5,Colony!$D439&lt;9999999),1,0)</f>
        <v>0</v>
      </c>
      <c r="AA425">
        <f ca="1">IF(AND(Colony!$D439&gt;plots!AA$5,Colony!$D439&lt;9999999),1,0)</f>
        <v>0</v>
      </c>
      <c r="AB425">
        <f ca="1">IF(AND(Colony!$D439&gt;plots!AB$5,Colony!$D439&lt;9999999),1,0)</f>
        <v>0</v>
      </c>
    </row>
    <row r="426" spans="1:28" x14ac:dyDescent="0.25">
      <c r="A426" s="2" t="str">
        <f>Colony!B443</f>
        <v/>
      </c>
      <c r="B426" s="41" t="str">
        <f>IF(ISBLANK(Colony!G443),"",Colony!G443)</f>
        <v/>
      </c>
      <c r="H426">
        <f ca="1">IF(AND(Colony!$D440&gt;plots!H$5,Colony!$D440&lt;9999999),1,0)</f>
        <v>0</v>
      </c>
      <c r="I426">
        <f ca="1">IF(AND(Colony!$D440&gt;plots!I$5,Colony!$D440&lt;9999999),1,0)</f>
        <v>0</v>
      </c>
      <c r="J426">
        <f ca="1">IF(AND(Colony!$D440&gt;plots!J$5,Colony!$D440&lt;9999999),1,0)</f>
        <v>0</v>
      </c>
      <c r="K426">
        <f ca="1">IF(AND(Colony!$D440&gt;plots!K$5,Colony!$D440&lt;9999999),1,0)</f>
        <v>0</v>
      </c>
      <c r="L426">
        <f ca="1">IF(AND(Colony!$D440&gt;plots!L$5,Colony!$D440&lt;9999999),1,0)</f>
        <v>0</v>
      </c>
      <c r="M426">
        <f ca="1">IF(AND(Colony!$D440&gt;plots!M$5,Colony!$D440&lt;9999999),1,0)</f>
        <v>0</v>
      </c>
      <c r="N426">
        <f ca="1">IF(AND(Colony!$D440&gt;plots!N$5,Colony!$D440&lt;9999999),1,0)</f>
        <v>0</v>
      </c>
      <c r="O426">
        <f ca="1">IF(AND(Colony!$D440&gt;plots!O$5,Colony!$D440&lt;9999999),1,0)</f>
        <v>0</v>
      </c>
      <c r="P426">
        <f ca="1">IF(AND(Colony!$D440&gt;plots!P$5,Colony!$D440&lt;9999999),1,0)</f>
        <v>0</v>
      </c>
      <c r="Q426">
        <f ca="1">IF(AND(Colony!$D440&gt;plots!Q$5,Colony!$D440&lt;9999999),1,0)</f>
        <v>0</v>
      </c>
      <c r="R426">
        <f ca="1">IF(AND(Colony!$D440&gt;plots!R$5,Colony!$D440&lt;9999999),1,0)</f>
        <v>0</v>
      </c>
      <c r="S426">
        <f ca="1">IF(AND(Colony!$D440&gt;plots!S$5,Colony!$D440&lt;9999999),1,0)</f>
        <v>0</v>
      </c>
      <c r="T426">
        <f ca="1">IF(AND(Colony!$D440&gt;plots!T$5,Colony!$D440&lt;9999999),1,0)</f>
        <v>0</v>
      </c>
      <c r="U426">
        <f ca="1">IF(AND(Colony!$D440&gt;plots!U$5,Colony!$D440&lt;9999999),1,0)</f>
        <v>0</v>
      </c>
      <c r="V426">
        <f ca="1">IF(AND(Colony!$D440&gt;plots!V$5,Colony!$D440&lt;9999999),1,0)</f>
        <v>0</v>
      </c>
      <c r="W426">
        <f ca="1">IF(AND(Colony!$D440&gt;plots!W$5,Colony!$D440&lt;9999999),1,0)</f>
        <v>0</v>
      </c>
      <c r="X426">
        <f ca="1">IF(AND(Colony!$D440&gt;plots!X$5,Colony!$D440&lt;9999999),1,0)</f>
        <v>0</v>
      </c>
      <c r="Y426">
        <f ca="1">IF(AND(Colony!$D440&gt;plots!Y$5,Colony!$D440&lt;9999999),1,0)</f>
        <v>0</v>
      </c>
      <c r="Z426">
        <f ca="1">IF(AND(Colony!$D440&gt;plots!Z$5,Colony!$D440&lt;9999999),1,0)</f>
        <v>0</v>
      </c>
      <c r="AA426">
        <f ca="1">IF(AND(Colony!$D440&gt;plots!AA$5,Colony!$D440&lt;9999999),1,0)</f>
        <v>0</v>
      </c>
      <c r="AB426">
        <f ca="1">IF(AND(Colony!$D440&gt;plots!AB$5,Colony!$D440&lt;9999999),1,0)</f>
        <v>0</v>
      </c>
    </row>
    <row r="427" spans="1:28" x14ac:dyDescent="0.25">
      <c r="A427" s="2" t="str">
        <f>Colony!B444</f>
        <v/>
      </c>
      <c r="B427" s="41" t="str">
        <f>IF(ISBLANK(Colony!G444),"",Colony!G444)</f>
        <v/>
      </c>
      <c r="H427">
        <f ca="1">IF(AND(Colony!$D441&gt;plots!H$5,Colony!$D441&lt;9999999),1,0)</f>
        <v>0</v>
      </c>
      <c r="I427">
        <f ca="1">IF(AND(Colony!$D441&gt;plots!I$5,Colony!$D441&lt;9999999),1,0)</f>
        <v>0</v>
      </c>
      <c r="J427">
        <f ca="1">IF(AND(Colony!$D441&gt;plots!J$5,Colony!$D441&lt;9999999),1,0)</f>
        <v>0</v>
      </c>
      <c r="K427">
        <f ca="1">IF(AND(Colony!$D441&gt;plots!K$5,Colony!$D441&lt;9999999),1,0)</f>
        <v>0</v>
      </c>
      <c r="L427">
        <f ca="1">IF(AND(Colony!$D441&gt;plots!L$5,Colony!$D441&lt;9999999),1,0)</f>
        <v>0</v>
      </c>
      <c r="M427">
        <f ca="1">IF(AND(Colony!$D441&gt;plots!M$5,Colony!$D441&lt;9999999),1,0)</f>
        <v>0</v>
      </c>
      <c r="N427">
        <f ca="1">IF(AND(Colony!$D441&gt;plots!N$5,Colony!$D441&lt;9999999),1,0)</f>
        <v>0</v>
      </c>
      <c r="O427">
        <f ca="1">IF(AND(Colony!$D441&gt;plots!O$5,Colony!$D441&lt;9999999),1,0)</f>
        <v>0</v>
      </c>
      <c r="P427">
        <f ca="1">IF(AND(Colony!$D441&gt;plots!P$5,Colony!$D441&lt;9999999),1,0)</f>
        <v>0</v>
      </c>
      <c r="Q427">
        <f ca="1">IF(AND(Colony!$D441&gt;plots!Q$5,Colony!$D441&lt;9999999),1,0)</f>
        <v>0</v>
      </c>
      <c r="R427">
        <f ca="1">IF(AND(Colony!$D441&gt;plots!R$5,Colony!$D441&lt;9999999),1,0)</f>
        <v>0</v>
      </c>
      <c r="S427">
        <f ca="1">IF(AND(Colony!$D441&gt;plots!S$5,Colony!$D441&lt;9999999),1,0)</f>
        <v>0</v>
      </c>
      <c r="T427">
        <f ca="1">IF(AND(Colony!$D441&gt;plots!T$5,Colony!$D441&lt;9999999),1,0)</f>
        <v>0</v>
      </c>
      <c r="U427">
        <f ca="1">IF(AND(Colony!$D441&gt;plots!U$5,Colony!$D441&lt;9999999),1,0)</f>
        <v>0</v>
      </c>
      <c r="V427">
        <f ca="1">IF(AND(Colony!$D441&gt;plots!V$5,Colony!$D441&lt;9999999),1,0)</f>
        <v>0</v>
      </c>
      <c r="W427">
        <f ca="1">IF(AND(Colony!$D441&gt;plots!W$5,Colony!$D441&lt;9999999),1,0)</f>
        <v>0</v>
      </c>
      <c r="X427">
        <f ca="1">IF(AND(Colony!$D441&gt;plots!X$5,Colony!$D441&lt;9999999),1,0)</f>
        <v>0</v>
      </c>
      <c r="Y427">
        <f ca="1">IF(AND(Colony!$D441&gt;plots!Y$5,Colony!$D441&lt;9999999),1,0)</f>
        <v>0</v>
      </c>
      <c r="Z427">
        <f ca="1">IF(AND(Colony!$D441&gt;plots!Z$5,Colony!$D441&lt;9999999),1,0)</f>
        <v>0</v>
      </c>
      <c r="AA427">
        <f ca="1">IF(AND(Colony!$D441&gt;plots!AA$5,Colony!$D441&lt;9999999),1,0)</f>
        <v>0</v>
      </c>
      <c r="AB427">
        <f ca="1">IF(AND(Colony!$D441&gt;plots!AB$5,Colony!$D441&lt;9999999),1,0)</f>
        <v>0</v>
      </c>
    </row>
    <row r="428" spans="1:28" x14ac:dyDescent="0.25">
      <c r="A428" s="2" t="str">
        <f>Colony!B445</f>
        <v/>
      </c>
      <c r="B428" s="41" t="str">
        <f>IF(ISBLANK(Colony!G445),"",Colony!G445)</f>
        <v/>
      </c>
      <c r="H428">
        <f ca="1">IF(AND(Colony!$D442&gt;plots!H$5,Colony!$D442&lt;9999999),1,0)</f>
        <v>0</v>
      </c>
      <c r="I428">
        <f ca="1">IF(AND(Colony!$D442&gt;plots!I$5,Colony!$D442&lt;9999999),1,0)</f>
        <v>0</v>
      </c>
      <c r="J428">
        <f ca="1">IF(AND(Colony!$D442&gt;plots!J$5,Colony!$D442&lt;9999999),1,0)</f>
        <v>0</v>
      </c>
      <c r="K428">
        <f ca="1">IF(AND(Colony!$D442&gt;plots!K$5,Colony!$D442&lt;9999999),1,0)</f>
        <v>0</v>
      </c>
      <c r="L428">
        <f ca="1">IF(AND(Colony!$D442&gt;plots!L$5,Colony!$D442&lt;9999999),1,0)</f>
        <v>0</v>
      </c>
      <c r="M428">
        <f ca="1">IF(AND(Colony!$D442&gt;plots!M$5,Colony!$D442&lt;9999999),1,0)</f>
        <v>0</v>
      </c>
      <c r="N428">
        <f ca="1">IF(AND(Colony!$D442&gt;plots!N$5,Colony!$D442&lt;9999999),1,0)</f>
        <v>0</v>
      </c>
      <c r="O428">
        <f ca="1">IF(AND(Colony!$D442&gt;plots!O$5,Colony!$D442&lt;9999999),1,0)</f>
        <v>0</v>
      </c>
      <c r="P428">
        <f ca="1">IF(AND(Colony!$D442&gt;plots!P$5,Colony!$D442&lt;9999999),1,0)</f>
        <v>0</v>
      </c>
      <c r="Q428">
        <f ca="1">IF(AND(Colony!$D442&gt;plots!Q$5,Colony!$D442&lt;9999999),1,0)</f>
        <v>0</v>
      </c>
      <c r="R428">
        <f ca="1">IF(AND(Colony!$D442&gt;plots!R$5,Colony!$D442&lt;9999999),1,0)</f>
        <v>0</v>
      </c>
      <c r="S428">
        <f ca="1">IF(AND(Colony!$D442&gt;plots!S$5,Colony!$D442&lt;9999999),1,0)</f>
        <v>0</v>
      </c>
      <c r="T428">
        <f ca="1">IF(AND(Colony!$D442&gt;plots!T$5,Colony!$D442&lt;9999999),1,0)</f>
        <v>0</v>
      </c>
      <c r="U428">
        <f ca="1">IF(AND(Colony!$D442&gt;plots!U$5,Colony!$D442&lt;9999999),1,0)</f>
        <v>0</v>
      </c>
      <c r="V428">
        <f ca="1">IF(AND(Colony!$D442&gt;plots!V$5,Colony!$D442&lt;9999999),1,0)</f>
        <v>0</v>
      </c>
      <c r="W428">
        <f ca="1">IF(AND(Colony!$D442&gt;plots!W$5,Colony!$D442&lt;9999999),1,0)</f>
        <v>0</v>
      </c>
      <c r="X428">
        <f ca="1">IF(AND(Colony!$D442&gt;plots!X$5,Colony!$D442&lt;9999999),1,0)</f>
        <v>0</v>
      </c>
      <c r="Y428">
        <f ca="1">IF(AND(Colony!$D442&gt;plots!Y$5,Colony!$D442&lt;9999999),1,0)</f>
        <v>0</v>
      </c>
      <c r="Z428">
        <f ca="1">IF(AND(Colony!$D442&gt;plots!Z$5,Colony!$D442&lt;9999999),1,0)</f>
        <v>0</v>
      </c>
      <c r="AA428">
        <f ca="1">IF(AND(Colony!$D442&gt;plots!AA$5,Colony!$D442&lt;9999999),1,0)</f>
        <v>0</v>
      </c>
      <c r="AB428">
        <f ca="1">IF(AND(Colony!$D442&gt;plots!AB$5,Colony!$D442&lt;9999999),1,0)</f>
        <v>0</v>
      </c>
    </row>
    <row r="429" spans="1:28" x14ac:dyDescent="0.25">
      <c r="A429" s="2" t="str">
        <f>Colony!B446</f>
        <v/>
      </c>
      <c r="B429" s="41" t="str">
        <f>IF(ISBLANK(Colony!G446),"",Colony!G446)</f>
        <v/>
      </c>
      <c r="H429">
        <f ca="1">IF(AND(Colony!$D443&gt;plots!H$5,Colony!$D443&lt;9999999),1,0)</f>
        <v>0</v>
      </c>
      <c r="I429">
        <f ca="1">IF(AND(Colony!$D443&gt;plots!I$5,Colony!$D443&lt;9999999),1,0)</f>
        <v>0</v>
      </c>
      <c r="J429">
        <f ca="1">IF(AND(Colony!$D443&gt;plots!J$5,Colony!$D443&lt;9999999),1,0)</f>
        <v>0</v>
      </c>
      <c r="K429">
        <f ca="1">IF(AND(Colony!$D443&gt;plots!K$5,Colony!$D443&lt;9999999),1,0)</f>
        <v>0</v>
      </c>
      <c r="L429">
        <f ca="1">IF(AND(Colony!$D443&gt;plots!L$5,Colony!$D443&lt;9999999),1,0)</f>
        <v>0</v>
      </c>
      <c r="M429">
        <f ca="1">IF(AND(Colony!$D443&gt;plots!M$5,Colony!$D443&lt;9999999),1,0)</f>
        <v>0</v>
      </c>
      <c r="N429">
        <f ca="1">IF(AND(Colony!$D443&gt;plots!N$5,Colony!$D443&lt;9999999),1,0)</f>
        <v>0</v>
      </c>
      <c r="O429">
        <f ca="1">IF(AND(Colony!$D443&gt;plots!O$5,Colony!$D443&lt;9999999),1,0)</f>
        <v>0</v>
      </c>
      <c r="P429">
        <f ca="1">IF(AND(Colony!$D443&gt;plots!P$5,Colony!$D443&lt;9999999),1,0)</f>
        <v>0</v>
      </c>
      <c r="Q429">
        <f ca="1">IF(AND(Colony!$D443&gt;plots!Q$5,Colony!$D443&lt;9999999),1,0)</f>
        <v>0</v>
      </c>
      <c r="R429">
        <f ca="1">IF(AND(Colony!$D443&gt;plots!R$5,Colony!$D443&lt;9999999),1,0)</f>
        <v>0</v>
      </c>
      <c r="S429">
        <f ca="1">IF(AND(Colony!$D443&gt;plots!S$5,Colony!$D443&lt;9999999),1,0)</f>
        <v>0</v>
      </c>
      <c r="T429">
        <f ca="1">IF(AND(Colony!$D443&gt;plots!T$5,Colony!$D443&lt;9999999),1,0)</f>
        <v>0</v>
      </c>
      <c r="U429">
        <f ca="1">IF(AND(Colony!$D443&gt;plots!U$5,Colony!$D443&lt;9999999),1,0)</f>
        <v>0</v>
      </c>
      <c r="V429">
        <f ca="1">IF(AND(Colony!$D443&gt;plots!V$5,Colony!$D443&lt;9999999),1,0)</f>
        <v>0</v>
      </c>
      <c r="W429">
        <f ca="1">IF(AND(Colony!$D443&gt;plots!W$5,Colony!$D443&lt;9999999),1,0)</f>
        <v>0</v>
      </c>
      <c r="X429">
        <f ca="1">IF(AND(Colony!$D443&gt;plots!X$5,Colony!$D443&lt;9999999),1,0)</f>
        <v>0</v>
      </c>
      <c r="Y429">
        <f ca="1">IF(AND(Colony!$D443&gt;plots!Y$5,Colony!$D443&lt;9999999),1,0)</f>
        <v>0</v>
      </c>
      <c r="Z429">
        <f ca="1">IF(AND(Colony!$D443&gt;plots!Z$5,Colony!$D443&lt;9999999),1,0)</f>
        <v>0</v>
      </c>
      <c r="AA429">
        <f ca="1">IF(AND(Colony!$D443&gt;plots!AA$5,Colony!$D443&lt;9999999),1,0)</f>
        <v>0</v>
      </c>
      <c r="AB429">
        <f ca="1">IF(AND(Colony!$D443&gt;plots!AB$5,Colony!$D443&lt;9999999),1,0)</f>
        <v>0</v>
      </c>
    </row>
    <row r="430" spans="1:28" x14ac:dyDescent="0.25">
      <c r="A430" s="2" t="str">
        <f>Colony!B447</f>
        <v/>
      </c>
      <c r="B430" s="41" t="str">
        <f>IF(ISBLANK(Colony!G447),"",Colony!G447)</f>
        <v/>
      </c>
      <c r="H430">
        <f ca="1">IF(AND(Colony!$D444&gt;plots!H$5,Colony!$D444&lt;9999999),1,0)</f>
        <v>0</v>
      </c>
      <c r="I430">
        <f ca="1">IF(AND(Colony!$D444&gt;plots!I$5,Colony!$D444&lt;9999999),1,0)</f>
        <v>0</v>
      </c>
      <c r="J430">
        <f ca="1">IF(AND(Colony!$D444&gt;plots!J$5,Colony!$D444&lt;9999999),1,0)</f>
        <v>0</v>
      </c>
      <c r="K430">
        <f ca="1">IF(AND(Colony!$D444&gt;plots!K$5,Colony!$D444&lt;9999999),1,0)</f>
        <v>0</v>
      </c>
      <c r="L430">
        <f ca="1">IF(AND(Colony!$D444&gt;plots!L$5,Colony!$D444&lt;9999999),1,0)</f>
        <v>0</v>
      </c>
      <c r="M430">
        <f ca="1">IF(AND(Colony!$D444&gt;plots!M$5,Colony!$D444&lt;9999999),1,0)</f>
        <v>0</v>
      </c>
      <c r="N430">
        <f ca="1">IF(AND(Colony!$D444&gt;plots!N$5,Colony!$D444&lt;9999999),1,0)</f>
        <v>0</v>
      </c>
      <c r="O430">
        <f ca="1">IF(AND(Colony!$D444&gt;plots!O$5,Colony!$D444&lt;9999999),1,0)</f>
        <v>0</v>
      </c>
      <c r="P430">
        <f ca="1">IF(AND(Colony!$D444&gt;plots!P$5,Colony!$D444&lt;9999999),1,0)</f>
        <v>0</v>
      </c>
      <c r="Q430">
        <f ca="1">IF(AND(Colony!$D444&gt;plots!Q$5,Colony!$D444&lt;9999999),1,0)</f>
        <v>0</v>
      </c>
      <c r="R430">
        <f ca="1">IF(AND(Colony!$D444&gt;plots!R$5,Colony!$D444&lt;9999999),1,0)</f>
        <v>0</v>
      </c>
      <c r="S430">
        <f ca="1">IF(AND(Colony!$D444&gt;plots!S$5,Colony!$D444&lt;9999999),1,0)</f>
        <v>0</v>
      </c>
      <c r="T430">
        <f ca="1">IF(AND(Colony!$D444&gt;plots!T$5,Colony!$D444&lt;9999999),1,0)</f>
        <v>0</v>
      </c>
      <c r="U430">
        <f ca="1">IF(AND(Colony!$D444&gt;plots!U$5,Colony!$D444&lt;9999999),1,0)</f>
        <v>0</v>
      </c>
      <c r="V430">
        <f ca="1">IF(AND(Colony!$D444&gt;plots!V$5,Colony!$D444&lt;9999999),1,0)</f>
        <v>0</v>
      </c>
      <c r="W430">
        <f ca="1">IF(AND(Colony!$D444&gt;plots!W$5,Colony!$D444&lt;9999999),1,0)</f>
        <v>0</v>
      </c>
      <c r="X430">
        <f ca="1">IF(AND(Colony!$D444&gt;plots!X$5,Colony!$D444&lt;9999999),1,0)</f>
        <v>0</v>
      </c>
      <c r="Y430">
        <f ca="1">IF(AND(Colony!$D444&gt;plots!Y$5,Colony!$D444&lt;9999999),1,0)</f>
        <v>0</v>
      </c>
      <c r="Z430">
        <f ca="1">IF(AND(Colony!$D444&gt;plots!Z$5,Colony!$D444&lt;9999999),1,0)</f>
        <v>0</v>
      </c>
      <c r="AA430">
        <f ca="1">IF(AND(Colony!$D444&gt;plots!AA$5,Colony!$D444&lt;9999999),1,0)</f>
        <v>0</v>
      </c>
      <c r="AB430">
        <f ca="1">IF(AND(Colony!$D444&gt;plots!AB$5,Colony!$D444&lt;9999999),1,0)</f>
        <v>0</v>
      </c>
    </row>
    <row r="431" spans="1:28" x14ac:dyDescent="0.25">
      <c r="A431" s="2" t="str">
        <f>Colony!B448</f>
        <v/>
      </c>
      <c r="B431" s="41" t="str">
        <f>IF(ISBLANK(Colony!G448),"",Colony!G448)</f>
        <v/>
      </c>
      <c r="H431">
        <f ca="1">IF(AND(Colony!$D445&gt;plots!H$5,Colony!$D445&lt;9999999),1,0)</f>
        <v>0</v>
      </c>
      <c r="I431">
        <f ca="1">IF(AND(Colony!$D445&gt;plots!I$5,Colony!$D445&lt;9999999),1,0)</f>
        <v>0</v>
      </c>
      <c r="J431">
        <f ca="1">IF(AND(Colony!$D445&gt;plots!J$5,Colony!$D445&lt;9999999),1,0)</f>
        <v>0</v>
      </c>
      <c r="K431">
        <f ca="1">IF(AND(Colony!$D445&gt;plots!K$5,Colony!$D445&lt;9999999),1,0)</f>
        <v>0</v>
      </c>
      <c r="L431">
        <f ca="1">IF(AND(Colony!$D445&gt;plots!L$5,Colony!$D445&lt;9999999),1,0)</f>
        <v>0</v>
      </c>
      <c r="M431">
        <f ca="1">IF(AND(Colony!$D445&gt;plots!M$5,Colony!$D445&lt;9999999),1,0)</f>
        <v>0</v>
      </c>
      <c r="N431">
        <f ca="1">IF(AND(Colony!$D445&gt;plots!N$5,Colony!$D445&lt;9999999),1,0)</f>
        <v>0</v>
      </c>
      <c r="O431">
        <f ca="1">IF(AND(Colony!$D445&gt;plots!O$5,Colony!$D445&lt;9999999),1,0)</f>
        <v>0</v>
      </c>
      <c r="P431">
        <f ca="1">IF(AND(Colony!$D445&gt;plots!P$5,Colony!$D445&lt;9999999),1,0)</f>
        <v>0</v>
      </c>
      <c r="Q431">
        <f ca="1">IF(AND(Colony!$D445&gt;plots!Q$5,Colony!$D445&lt;9999999),1,0)</f>
        <v>0</v>
      </c>
      <c r="R431">
        <f ca="1">IF(AND(Colony!$D445&gt;plots!R$5,Colony!$D445&lt;9999999),1,0)</f>
        <v>0</v>
      </c>
      <c r="S431">
        <f ca="1">IF(AND(Colony!$D445&gt;plots!S$5,Colony!$D445&lt;9999999),1,0)</f>
        <v>0</v>
      </c>
      <c r="T431">
        <f ca="1">IF(AND(Colony!$D445&gt;plots!T$5,Colony!$D445&lt;9999999),1,0)</f>
        <v>0</v>
      </c>
      <c r="U431">
        <f ca="1">IF(AND(Colony!$D445&gt;plots!U$5,Colony!$D445&lt;9999999),1,0)</f>
        <v>0</v>
      </c>
      <c r="V431">
        <f ca="1">IF(AND(Colony!$D445&gt;plots!V$5,Colony!$D445&lt;9999999),1,0)</f>
        <v>0</v>
      </c>
      <c r="W431">
        <f ca="1">IF(AND(Colony!$D445&gt;plots!W$5,Colony!$D445&lt;9999999),1,0)</f>
        <v>0</v>
      </c>
      <c r="X431">
        <f ca="1">IF(AND(Colony!$D445&gt;plots!X$5,Colony!$D445&lt;9999999),1,0)</f>
        <v>0</v>
      </c>
      <c r="Y431">
        <f ca="1">IF(AND(Colony!$D445&gt;plots!Y$5,Colony!$D445&lt;9999999),1,0)</f>
        <v>0</v>
      </c>
      <c r="Z431">
        <f ca="1">IF(AND(Colony!$D445&gt;plots!Z$5,Colony!$D445&lt;9999999),1,0)</f>
        <v>0</v>
      </c>
      <c r="AA431">
        <f ca="1">IF(AND(Colony!$D445&gt;plots!AA$5,Colony!$D445&lt;9999999),1,0)</f>
        <v>0</v>
      </c>
      <c r="AB431">
        <f ca="1">IF(AND(Colony!$D445&gt;plots!AB$5,Colony!$D445&lt;9999999),1,0)</f>
        <v>0</v>
      </c>
    </row>
    <row r="432" spans="1:28" x14ac:dyDescent="0.25">
      <c r="A432" s="2" t="str">
        <f>Colony!B449</f>
        <v/>
      </c>
      <c r="B432" s="41" t="str">
        <f>IF(ISBLANK(Colony!G449),"",Colony!G449)</f>
        <v/>
      </c>
      <c r="H432">
        <f ca="1">IF(AND(Colony!$D446&gt;plots!H$5,Colony!$D446&lt;9999999),1,0)</f>
        <v>0</v>
      </c>
      <c r="I432">
        <f ca="1">IF(AND(Colony!$D446&gt;plots!I$5,Colony!$D446&lt;9999999),1,0)</f>
        <v>0</v>
      </c>
      <c r="J432">
        <f ca="1">IF(AND(Colony!$D446&gt;plots!J$5,Colony!$D446&lt;9999999),1,0)</f>
        <v>0</v>
      </c>
      <c r="K432">
        <f ca="1">IF(AND(Colony!$D446&gt;plots!K$5,Colony!$D446&lt;9999999),1,0)</f>
        <v>0</v>
      </c>
      <c r="L432">
        <f ca="1">IF(AND(Colony!$D446&gt;plots!L$5,Colony!$D446&lt;9999999),1,0)</f>
        <v>0</v>
      </c>
      <c r="M432">
        <f ca="1">IF(AND(Colony!$D446&gt;plots!M$5,Colony!$D446&lt;9999999),1,0)</f>
        <v>0</v>
      </c>
      <c r="N432">
        <f ca="1">IF(AND(Colony!$D446&gt;plots!N$5,Colony!$D446&lt;9999999),1,0)</f>
        <v>0</v>
      </c>
      <c r="O432">
        <f ca="1">IF(AND(Colony!$D446&gt;plots!O$5,Colony!$D446&lt;9999999),1,0)</f>
        <v>0</v>
      </c>
      <c r="P432">
        <f ca="1">IF(AND(Colony!$D446&gt;plots!P$5,Colony!$D446&lt;9999999),1,0)</f>
        <v>0</v>
      </c>
      <c r="Q432">
        <f ca="1">IF(AND(Colony!$D446&gt;plots!Q$5,Colony!$D446&lt;9999999),1,0)</f>
        <v>0</v>
      </c>
      <c r="R432">
        <f ca="1">IF(AND(Colony!$D446&gt;plots!R$5,Colony!$D446&lt;9999999),1,0)</f>
        <v>0</v>
      </c>
      <c r="S432">
        <f ca="1">IF(AND(Colony!$D446&gt;plots!S$5,Colony!$D446&lt;9999999),1,0)</f>
        <v>0</v>
      </c>
      <c r="T432">
        <f ca="1">IF(AND(Colony!$D446&gt;plots!T$5,Colony!$D446&lt;9999999),1,0)</f>
        <v>0</v>
      </c>
      <c r="U432">
        <f ca="1">IF(AND(Colony!$D446&gt;plots!U$5,Colony!$D446&lt;9999999),1,0)</f>
        <v>0</v>
      </c>
      <c r="V432">
        <f ca="1">IF(AND(Colony!$D446&gt;plots!V$5,Colony!$D446&lt;9999999),1,0)</f>
        <v>0</v>
      </c>
      <c r="W432">
        <f ca="1">IF(AND(Colony!$D446&gt;plots!W$5,Colony!$D446&lt;9999999),1,0)</f>
        <v>0</v>
      </c>
      <c r="X432">
        <f ca="1">IF(AND(Colony!$D446&gt;plots!X$5,Colony!$D446&lt;9999999),1,0)</f>
        <v>0</v>
      </c>
      <c r="Y432">
        <f ca="1">IF(AND(Colony!$D446&gt;plots!Y$5,Colony!$D446&lt;9999999),1,0)</f>
        <v>0</v>
      </c>
      <c r="Z432">
        <f ca="1">IF(AND(Colony!$D446&gt;plots!Z$5,Colony!$D446&lt;9999999),1,0)</f>
        <v>0</v>
      </c>
      <c r="AA432">
        <f ca="1">IF(AND(Colony!$D446&gt;plots!AA$5,Colony!$D446&lt;9999999),1,0)</f>
        <v>0</v>
      </c>
      <c r="AB432">
        <f ca="1">IF(AND(Colony!$D446&gt;plots!AB$5,Colony!$D446&lt;9999999),1,0)</f>
        <v>0</v>
      </c>
    </row>
    <row r="433" spans="1:28" x14ac:dyDescent="0.25">
      <c r="A433" s="2" t="str">
        <f>Colony!B450</f>
        <v/>
      </c>
      <c r="B433" s="41" t="str">
        <f>IF(ISBLANK(Colony!G450),"",Colony!G450)</f>
        <v/>
      </c>
      <c r="H433">
        <f ca="1">IF(AND(Colony!$D447&gt;plots!H$5,Colony!$D447&lt;9999999),1,0)</f>
        <v>0</v>
      </c>
      <c r="I433">
        <f ca="1">IF(AND(Colony!$D447&gt;plots!I$5,Colony!$D447&lt;9999999),1,0)</f>
        <v>0</v>
      </c>
      <c r="J433">
        <f ca="1">IF(AND(Colony!$D447&gt;plots!J$5,Colony!$D447&lt;9999999),1,0)</f>
        <v>0</v>
      </c>
      <c r="K433">
        <f ca="1">IF(AND(Colony!$D447&gt;plots!K$5,Colony!$D447&lt;9999999),1,0)</f>
        <v>0</v>
      </c>
      <c r="L433">
        <f ca="1">IF(AND(Colony!$D447&gt;plots!L$5,Colony!$D447&lt;9999999),1,0)</f>
        <v>0</v>
      </c>
      <c r="M433">
        <f ca="1">IF(AND(Colony!$D447&gt;plots!M$5,Colony!$D447&lt;9999999),1,0)</f>
        <v>0</v>
      </c>
      <c r="N433">
        <f ca="1">IF(AND(Colony!$D447&gt;plots!N$5,Colony!$D447&lt;9999999),1,0)</f>
        <v>0</v>
      </c>
      <c r="O433">
        <f ca="1">IF(AND(Colony!$D447&gt;plots!O$5,Colony!$D447&lt;9999999),1,0)</f>
        <v>0</v>
      </c>
      <c r="P433">
        <f ca="1">IF(AND(Colony!$D447&gt;plots!P$5,Colony!$D447&lt;9999999),1,0)</f>
        <v>0</v>
      </c>
      <c r="Q433">
        <f ca="1">IF(AND(Colony!$D447&gt;plots!Q$5,Colony!$D447&lt;9999999),1,0)</f>
        <v>0</v>
      </c>
      <c r="R433">
        <f ca="1">IF(AND(Colony!$D447&gt;plots!R$5,Colony!$D447&lt;9999999),1,0)</f>
        <v>0</v>
      </c>
      <c r="S433">
        <f ca="1">IF(AND(Colony!$D447&gt;plots!S$5,Colony!$D447&lt;9999999),1,0)</f>
        <v>0</v>
      </c>
      <c r="T433">
        <f ca="1">IF(AND(Colony!$D447&gt;plots!T$5,Colony!$D447&lt;9999999),1,0)</f>
        <v>0</v>
      </c>
      <c r="U433">
        <f ca="1">IF(AND(Colony!$D447&gt;plots!U$5,Colony!$D447&lt;9999999),1,0)</f>
        <v>0</v>
      </c>
      <c r="V433">
        <f ca="1">IF(AND(Colony!$D447&gt;plots!V$5,Colony!$D447&lt;9999999),1,0)</f>
        <v>0</v>
      </c>
      <c r="W433">
        <f ca="1">IF(AND(Colony!$D447&gt;plots!W$5,Colony!$D447&lt;9999999),1,0)</f>
        <v>0</v>
      </c>
      <c r="X433">
        <f ca="1">IF(AND(Colony!$D447&gt;plots!X$5,Colony!$D447&lt;9999999),1,0)</f>
        <v>0</v>
      </c>
      <c r="Y433">
        <f ca="1">IF(AND(Colony!$D447&gt;plots!Y$5,Colony!$D447&lt;9999999),1,0)</f>
        <v>0</v>
      </c>
      <c r="Z433">
        <f ca="1">IF(AND(Colony!$D447&gt;plots!Z$5,Colony!$D447&lt;9999999),1,0)</f>
        <v>0</v>
      </c>
      <c r="AA433">
        <f ca="1">IF(AND(Colony!$D447&gt;plots!AA$5,Colony!$D447&lt;9999999),1,0)</f>
        <v>0</v>
      </c>
      <c r="AB433">
        <f ca="1">IF(AND(Colony!$D447&gt;plots!AB$5,Colony!$D447&lt;9999999),1,0)</f>
        <v>0</v>
      </c>
    </row>
    <row r="434" spans="1:28" x14ac:dyDescent="0.25">
      <c r="A434" s="2" t="str">
        <f>Colony!B451</f>
        <v/>
      </c>
      <c r="B434" s="41" t="str">
        <f>IF(ISBLANK(Colony!G451),"",Colony!G451)</f>
        <v/>
      </c>
      <c r="H434">
        <f ca="1">IF(AND(Colony!$D448&gt;plots!H$5,Colony!$D448&lt;9999999),1,0)</f>
        <v>0</v>
      </c>
      <c r="I434">
        <f ca="1">IF(AND(Colony!$D448&gt;plots!I$5,Colony!$D448&lt;9999999),1,0)</f>
        <v>0</v>
      </c>
      <c r="J434">
        <f ca="1">IF(AND(Colony!$D448&gt;plots!J$5,Colony!$D448&lt;9999999),1,0)</f>
        <v>0</v>
      </c>
      <c r="K434">
        <f ca="1">IF(AND(Colony!$D448&gt;plots!K$5,Colony!$D448&lt;9999999),1,0)</f>
        <v>0</v>
      </c>
      <c r="L434">
        <f ca="1">IF(AND(Colony!$D448&gt;plots!L$5,Colony!$D448&lt;9999999),1,0)</f>
        <v>0</v>
      </c>
      <c r="M434">
        <f ca="1">IF(AND(Colony!$D448&gt;plots!M$5,Colony!$D448&lt;9999999),1,0)</f>
        <v>0</v>
      </c>
      <c r="N434">
        <f ca="1">IF(AND(Colony!$D448&gt;plots!N$5,Colony!$D448&lt;9999999),1,0)</f>
        <v>0</v>
      </c>
      <c r="O434">
        <f ca="1">IF(AND(Colony!$D448&gt;plots!O$5,Colony!$D448&lt;9999999),1,0)</f>
        <v>0</v>
      </c>
      <c r="P434">
        <f ca="1">IF(AND(Colony!$D448&gt;plots!P$5,Colony!$D448&lt;9999999),1,0)</f>
        <v>0</v>
      </c>
      <c r="Q434">
        <f ca="1">IF(AND(Colony!$D448&gt;plots!Q$5,Colony!$D448&lt;9999999),1,0)</f>
        <v>0</v>
      </c>
      <c r="R434">
        <f ca="1">IF(AND(Colony!$D448&gt;plots!R$5,Colony!$D448&lt;9999999),1,0)</f>
        <v>0</v>
      </c>
      <c r="S434">
        <f ca="1">IF(AND(Colony!$D448&gt;plots!S$5,Colony!$D448&lt;9999999),1,0)</f>
        <v>0</v>
      </c>
      <c r="T434">
        <f ca="1">IF(AND(Colony!$D448&gt;plots!T$5,Colony!$D448&lt;9999999),1,0)</f>
        <v>0</v>
      </c>
      <c r="U434">
        <f ca="1">IF(AND(Colony!$D448&gt;plots!U$5,Colony!$D448&lt;9999999),1,0)</f>
        <v>0</v>
      </c>
      <c r="V434">
        <f ca="1">IF(AND(Colony!$D448&gt;plots!V$5,Colony!$D448&lt;9999999),1,0)</f>
        <v>0</v>
      </c>
      <c r="W434">
        <f ca="1">IF(AND(Colony!$D448&gt;plots!W$5,Colony!$D448&lt;9999999),1,0)</f>
        <v>0</v>
      </c>
      <c r="X434">
        <f ca="1">IF(AND(Colony!$D448&gt;plots!X$5,Colony!$D448&lt;9999999),1,0)</f>
        <v>0</v>
      </c>
      <c r="Y434">
        <f ca="1">IF(AND(Colony!$D448&gt;plots!Y$5,Colony!$D448&lt;9999999),1,0)</f>
        <v>0</v>
      </c>
      <c r="Z434">
        <f ca="1">IF(AND(Colony!$D448&gt;plots!Z$5,Colony!$D448&lt;9999999),1,0)</f>
        <v>0</v>
      </c>
      <c r="AA434">
        <f ca="1">IF(AND(Colony!$D448&gt;plots!AA$5,Colony!$D448&lt;9999999),1,0)</f>
        <v>0</v>
      </c>
      <c r="AB434">
        <f ca="1">IF(AND(Colony!$D448&gt;plots!AB$5,Colony!$D448&lt;9999999),1,0)</f>
        <v>0</v>
      </c>
    </row>
    <row r="435" spans="1:28" x14ac:dyDescent="0.25">
      <c r="A435" s="2" t="str">
        <f>Colony!B452</f>
        <v/>
      </c>
      <c r="B435" s="41" t="str">
        <f>IF(ISBLANK(Colony!G452),"",Colony!G452)</f>
        <v/>
      </c>
      <c r="H435">
        <f ca="1">IF(AND(Colony!$D449&gt;plots!H$5,Colony!$D449&lt;9999999),1,0)</f>
        <v>0</v>
      </c>
      <c r="I435">
        <f ca="1">IF(AND(Colony!$D449&gt;plots!I$5,Colony!$D449&lt;9999999),1,0)</f>
        <v>0</v>
      </c>
      <c r="J435">
        <f ca="1">IF(AND(Colony!$D449&gt;plots!J$5,Colony!$D449&lt;9999999),1,0)</f>
        <v>0</v>
      </c>
      <c r="K435">
        <f ca="1">IF(AND(Colony!$D449&gt;plots!K$5,Colony!$D449&lt;9999999),1,0)</f>
        <v>0</v>
      </c>
      <c r="L435">
        <f ca="1">IF(AND(Colony!$D449&gt;plots!L$5,Colony!$D449&lt;9999999),1,0)</f>
        <v>0</v>
      </c>
      <c r="M435">
        <f ca="1">IF(AND(Colony!$D449&gt;plots!M$5,Colony!$D449&lt;9999999),1,0)</f>
        <v>0</v>
      </c>
      <c r="N435">
        <f ca="1">IF(AND(Colony!$D449&gt;plots!N$5,Colony!$D449&lt;9999999),1,0)</f>
        <v>0</v>
      </c>
      <c r="O435">
        <f ca="1">IF(AND(Colony!$D449&gt;plots!O$5,Colony!$D449&lt;9999999),1,0)</f>
        <v>0</v>
      </c>
      <c r="P435">
        <f ca="1">IF(AND(Colony!$D449&gt;plots!P$5,Colony!$D449&lt;9999999),1,0)</f>
        <v>0</v>
      </c>
      <c r="Q435">
        <f ca="1">IF(AND(Colony!$D449&gt;plots!Q$5,Colony!$D449&lt;9999999),1,0)</f>
        <v>0</v>
      </c>
      <c r="R435">
        <f ca="1">IF(AND(Colony!$D449&gt;plots!R$5,Colony!$D449&lt;9999999),1,0)</f>
        <v>0</v>
      </c>
      <c r="S435">
        <f ca="1">IF(AND(Colony!$D449&gt;plots!S$5,Colony!$D449&lt;9999999),1,0)</f>
        <v>0</v>
      </c>
      <c r="T435">
        <f ca="1">IF(AND(Colony!$D449&gt;plots!T$5,Colony!$D449&lt;9999999),1,0)</f>
        <v>0</v>
      </c>
      <c r="U435">
        <f ca="1">IF(AND(Colony!$D449&gt;plots!U$5,Colony!$D449&lt;9999999),1,0)</f>
        <v>0</v>
      </c>
      <c r="V435">
        <f ca="1">IF(AND(Colony!$D449&gt;plots!V$5,Colony!$D449&lt;9999999),1,0)</f>
        <v>0</v>
      </c>
      <c r="W435">
        <f ca="1">IF(AND(Colony!$D449&gt;plots!W$5,Colony!$D449&lt;9999999),1,0)</f>
        <v>0</v>
      </c>
      <c r="X435">
        <f ca="1">IF(AND(Colony!$D449&gt;plots!X$5,Colony!$D449&lt;9999999),1,0)</f>
        <v>0</v>
      </c>
      <c r="Y435">
        <f ca="1">IF(AND(Colony!$D449&gt;plots!Y$5,Colony!$D449&lt;9999999),1,0)</f>
        <v>0</v>
      </c>
      <c r="Z435">
        <f ca="1">IF(AND(Colony!$D449&gt;plots!Z$5,Colony!$D449&lt;9999999),1,0)</f>
        <v>0</v>
      </c>
      <c r="AA435">
        <f ca="1">IF(AND(Colony!$D449&gt;plots!AA$5,Colony!$D449&lt;9999999),1,0)</f>
        <v>0</v>
      </c>
      <c r="AB435">
        <f ca="1">IF(AND(Colony!$D449&gt;plots!AB$5,Colony!$D449&lt;9999999),1,0)</f>
        <v>0</v>
      </c>
    </row>
    <row r="436" spans="1:28" x14ac:dyDescent="0.25">
      <c r="A436" s="2" t="str">
        <f>Colony!B453</f>
        <v/>
      </c>
      <c r="B436" s="41" t="str">
        <f>IF(ISBLANK(Colony!G453),"",Colony!G453)</f>
        <v/>
      </c>
      <c r="H436">
        <f ca="1">IF(AND(Colony!$D450&gt;plots!H$5,Colony!$D450&lt;9999999),1,0)</f>
        <v>0</v>
      </c>
      <c r="I436">
        <f ca="1">IF(AND(Colony!$D450&gt;plots!I$5,Colony!$D450&lt;9999999),1,0)</f>
        <v>0</v>
      </c>
      <c r="J436">
        <f ca="1">IF(AND(Colony!$D450&gt;plots!J$5,Colony!$D450&lt;9999999),1,0)</f>
        <v>0</v>
      </c>
      <c r="K436">
        <f ca="1">IF(AND(Colony!$D450&gt;plots!K$5,Colony!$D450&lt;9999999),1,0)</f>
        <v>0</v>
      </c>
      <c r="L436">
        <f ca="1">IF(AND(Colony!$D450&gt;plots!L$5,Colony!$D450&lt;9999999),1,0)</f>
        <v>0</v>
      </c>
      <c r="M436">
        <f ca="1">IF(AND(Colony!$D450&gt;plots!M$5,Colony!$D450&lt;9999999),1,0)</f>
        <v>0</v>
      </c>
      <c r="N436">
        <f ca="1">IF(AND(Colony!$D450&gt;plots!N$5,Colony!$D450&lt;9999999),1,0)</f>
        <v>0</v>
      </c>
      <c r="O436">
        <f ca="1">IF(AND(Colony!$D450&gt;plots!O$5,Colony!$D450&lt;9999999),1,0)</f>
        <v>0</v>
      </c>
      <c r="P436">
        <f ca="1">IF(AND(Colony!$D450&gt;plots!P$5,Colony!$D450&lt;9999999),1,0)</f>
        <v>0</v>
      </c>
      <c r="Q436">
        <f ca="1">IF(AND(Colony!$D450&gt;plots!Q$5,Colony!$D450&lt;9999999),1,0)</f>
        <v>0</v>
      </c>
      <c r="R436">
        <f ca="1">IF(AND(Colony!$D450&gt;plots!R$5,Colony!$D450&lt;9999999),1,0)</f>
        <v>0</v>
      </c>
      <c r="S436">
        <f ca="1">IF(AND(Colony!$D450&gt;plots!S$5,Colony!$D450&lt;9999999),1,0)</f>
        <v>0</v>
      </c>
      <c r="T436">
        <f ca="1">IF(AND(Colony!$D450&gt;plots!T$5,Colony!$D450&lt;9999999),1,0)</f>
        <v>0</v>
      </c>
      <c r="U436">
        <f ca="1">IF(AND(Colony!$D450&gt;plots!U$5,Colony!$D450&lt;9999999),1,0)</f>
        <v>0</v>
      </c>
      <c r="V436">
        <f ca="1">IF(AND(Colony!$D450&gt;plots!V$5,Colony!$D450&lt;9999999),1,0)</f>
        <v>0</v>
      </c>
      <c r="W436">
        <f ca="1">IF(AND(Colony!$D450&gt;plots!W$5,Colony!$D450&lt;9999999),1,0)</f>
        <v>0</v>
      </c>
      <c r="X436">
        <f ca="1">IF(AND(Colony!$D450&gt;plots!X$5,Colony!$D450&lt;9999999),1,0)</f>
        <v>0</v>
      </c>
      <c r="Y436">
        <f ca="1">IF(AND(Colony!$D450&gt;plots!Y$5,Colony!$D450&lt;9999999),1,0)</f>
        <v>0</v>
      </c>
      <c r="Z436">
        <f ca="1">IF(AND(Colony!$D450&gt;plots!Z$5,Colony!$D450&lt;9999999),1,0)</f>
        <v>0</v>
      </c>
      <c r="AA436">
        <f ca="1">IF(AND(Colony!$D450&gt;plots!AA$5,Colony!$D450&lt;9999999),1,0)</f>
        <v>0</v>
      </c>
      <c r="AB436">
        <f ca="1">IF(AND(Colony!$D450&gt;plots!AB$5,Colony!$D450&lt;9999999),1,0)</f>
        <v>0</v>
      </c>
    </row>
    <row r="437" spans="1:28" x14ac:dyDescent="0.25">
      <c r="A437" s="2" t="str">
        <f>Colony!B454</f>
        <v/>
      </c>
      <c r="B437" s="41" t="str">
        <f>IF(ISBLANK(Colony!G454),"",Colony!G454)</f>
        <v/>
      </c>
      <c r="H437">
        <f ca="1">IF(AND(Colony!$D451&gt;plots!H$5,Colony!$D451&lt;9999999),1,0)</f>
        <v>0</v>
      </c>
      <c r="I437">
        <f ca="1">IF(AND(Colony!$D451&gt;plots!I$5,Colony!$D451&lt;9999999),1,0)</f>
        <v>0</v>
      </c>
      <c r="J437">
        <f ca="1">IF(AND(Colony!$D451&gt;plots!J$5,Colony!$D451&lt;9999999),1,0)</f>
        <v>0</v>
      </c>
      <c r="K437">
        <f ca="1">IF(AND(Colony!$D451&gt;plots!K$5,Colony!$D451&lt;9999999),1,0)</f>
        <v>0</v>
      </c>
      <c r="L437">
        <f ca="1">IF(AND(Colony!$D451&gt;plots!L$5,Colony!$D451&lt;9999999),1,0)</f>
        <v>0</v>
      </c>
      <c r="M437">
        <f ca="1">IF(AND(Colony!$D451&gt;plots!M$5,Colony!$D451&lt;9999999),1,0)</f>
        <v>0</v>
      </c>
      <c r="N437">
        <f ca="1">IF(AND(Colony!$D451&gt;plots!N$5,Colony!$D451&lt;9999999),1,0)</f>
        <v>0</v>
      </c>
      <c r="O437">
        <f ca="1">IF(AND(Colony!$D451&gt;plots!O$5,Colony!$D451&lt;9999999),1,0)</f>
        <v>0</v>
      </c>
      <c r="P437">
        <f ca="1">IF(AND(Colony!$D451&gt;plots!P$5,Colony!$D451&lt;9999999),1,0)</f>
        <v>0</v>
      </c>
      <c r="Q437">
        <f ca="1">IF(AND(Colony!$D451&gt;plots!Q$5,Colony!$D451&lt;9999999),1,0)</f>
        <v>0</v>
      </c>
      <c r="R437">
        <f ca="1">IF(AND(Colony!$D451&gt;plots!R$5,Colony!$D451&lt;9999999),1,0)</f>
        <v>0</v>
      </c>
      <c r="S437">
        <f ca="1">IF(AND(Colony!$D451&gt;plots!S$5,Colony!$D451&lt;9999999),1,0)</f>
        <v>0</v>
      </c>
      <c r="T437">
        <f ca="1">IF(AND(Colony!$D451&gt;plots!T$5,Colony!$D451&lt;9999999),1,0)</f>
        <v>0</v>
      </c>
      <c r="U437">
        <f ca="1">IF(AND(Colony!$D451&gt;plots!U$5,Colony!$D451&lt;9999999),1,0)</f>
        <v>0</v>
      </c>
      <c r="V437">
        <f ca="1">IF(AND(Colony!$D451&gt;plots!V$5,Colony!$D451&lt;9999999),1,0)</f>
        <v>0</v>
      </c>
      <c r="W437">
        <f ca="1">IF(AND(Colony!$D451&gt;plots!W$5,Colony!$D451&lt;9999999),1,0)</f>
        <v>0</v>
      </c>
      <c r="X437">
        <f ca="1">IF(AND(Colony!$D451&gt;plots!X$5,Colony!$D451&lt;9999999),1,0)</f>
        <v>0</v>
      </c>
      <c r="Y437">
        <f ca="1">IF(AND(Colony!$D451&gt;plots!Y$5,Colony!$D451&lt;9999999),1,0)</f>
        <v>0</v>
      </c>
      <c r="Z437">
        <f ca="1">IF(AND(Colony!$D451&gt;plots!Z$5,Colony!$D451&lt;9999999),1,0)</f>
        <v>0</v>
      </c>
      <c r="AA437">
        <f ca="1">IF(AND(Colony!$D451&gt;plots!AA$5,Colony!$D451&lt;9999999),1,0)</f>
        <v>0</v>
      </c>
      <c r="AB437">
        <f ca="1">IF(AND(Colony!$D451&gt;plots!AB$5,Colony!$D451&lt;9999999),1,0)</f>
        <v>0</v>
      </c>
    </row>
    <row r="438" spans="1:28" x14ac:dyDescent="0.25">
      <c r="A438" s="2" t="str">
        <f>Colony!B455</f>
        <v/>
      </c>
      <c r="B438" s="41" t="str">
        <f>IF(ISBLANK(Colony!G455),"",Colony!G455)</f>
        <v/>
      </c>
      <c r="H438">
        <f ca="1">IF(AND(Colony!$D452&gt;plots!H$5,Colony!$D452&lt;9999999),1,0)</f>
        <v>0</v>
      </c>
      <c r="I438">
        <f ca="1">IF(AND(Colony!$D452&gt;plots!I$5,Colony!$D452&lt;9999999),1,0)</f>
        <v>0</v>
      </c>
      <c r="J438">
        <f ca="1">IF(AND(Colony!$D452&gt;plots!J$5,Colony!$D452&lt;9999999),1,0)</f>
        <v>0</v>
      </c>
      <c r="K438">
        <f ca="1">IF(AND(Colony!$D452&gt;plots!K$5,Colony!$D452&lt;9999999),1,0)</f>
        <v>0</v>
      </c>
      <c r="L438">
        <f ca="1">IF(AND(Colony!$D452&gt;plots!L$5,Colony!$D452&lt;9999999),1,0)</f>
        <v>0</v>
      </c>
      <c r="M438">
        <f ca="1">IF(AND(Colony!$D452&gt;plots!M$5,Colony!$D452&lt;9999999),1,0)</f>
        <v>0</v>
      </c>
      <c r="N438">
        <f ca="1">IF(AND(Colony!$D452&gt;plots!N$5,Colony!$D452&lt;9999999),1,0)</f>
        <v>0</v>
      </c>
      <c r="O438">
        <f ca="1">IF(AND(Colony!$D452&gt;plots!O$5,Colony!$D452&lt;9999999),1,0)</f>
        <v>0</v>
      </c>
      <c r="P438">
        <f ca="1">IF(AND(Colony!$D452&gt;plots!P$5,Colony!$D452&lt;9999999),1,0)</f>
        <v>0</v>
      </c>
      <c r="Q438">
        <f ca="1">IF(AND(Colony!$D452&gt;plots!Q$5,Colony!$D452&lt;9999999),1,0)</f>
        <v>0</v>
      </c>
      <c r="R438">
        <f ca="1">IF(AND(Colony!$D452&gt;plots!R$5,Colony!$D452&lt;9999999),1,0)</f>
        <v>0</v>
      </c>
      <c r="S438">
        <f ca="1">IF(AND(Colony!$D452&gt;plots!S$5,Colony!$D452&lt;9999999),1,0)</f>
        <v>0</v>
      </c>
      <c r="T438">
        <f ca="1">IF(AND(Colony!$D452&gt;plots!T$5,Colony!$D452&lt;9999999),1,0)</f>
        <v>0</v>
      </c>
      <c r="U438">
        <f ca="1">IF(AND(Colony!$D452&gt;plots!U$5,Colony!$D452&lt;9999999),1,0)</f>
        <v>0</v>
      </c>
      <c r="V438">
        <f ca="1">IF(AND(Colony!$D452&gt;plots!V$5,Colony!$D452&lt;9999999),1,0)</f>
        <v>0</v>
      </c>
      <c r="W438">
        <f ca="1">IF(AND(Colony!$D452&gt;plots!W$5,Colony!$D452&lt;9999999),1,0)</f>
        <v>0</v>
      </c>
      <c r="X438">
        <f ca="1">IF(AND(Colony!$D452&gt;plots!X$5,Colony!$D452&lt;9999999),1,0)</f>
        <v>0</v>
      </c>
      <c r="Y438">
        <f ca="1">IF(AND(Colony!$D452&gt;plots!Y$5,Colony!$D452&lt;9999999),1,0)</f>
        <v>0</v>
      </c>
      <c r="Z438">
        <f ca="1">IF(AND(Colony!$D452&gt;plots!Z$5,Colony!$D452&lt;9999999),1,0)</f>
        <v>0</v>
      </c>
      <c r="AA438">
        <f ca="1">IF(AND(Colony!$D452&gt;plots!AA$5,Colony!$D452&lt;9999999),1,0)</f>
        <v>0</v>
      </c>
      <c r="AB438">
        <f ca="1">IF(AND(Colony!$D452&gt;plots!AB$5,Colony!$D452&lt;9999999),1,0)</f>
        <v>0</v>
      </c>
    </row>
    <row r="439" spans="1:28" x14ac:dyDescent="0.25">
      <c r="A439" s="2" t="str">
        <f>Colony!B456</f>
        <v/>
      </c>
      <c r="B439" s="41" t="str">
        <f>IF(ISBLANK(Colony!G456),"",Colony!G456)</f>
        <v/>
      </c>
      <c r="H439">
        <f ca="1">IF(AND(Colony!$D453&gt;plots!H$5,Colony!$D453&lt;9999999),1,0)</f>
        <v>0</v>
      </c>
      <c r="I439">
        <f ca="1">IF(AND(Colony!$D453&gt;plots!I$5,Colony!$D453&lt;9999999),1,0)</f>
        <v>0</v>
      </c>
      <c r="J439">
        <f ca="1">IF(AND(Colony!$D453&gt;plots!J$5,Colony!$D453&lt;9999999),1,0)</f>
        <v>0</v>
      </c>
      <c r="K439">
        <f ca="1">IF(AND(Colony!$D453&gt;plots!K$5,Colony!$D453&lt;9999999),1,0)</f>
        <v>0</v>
      </c>
      <c r="L439">
        <f ca="1">IF(AND(Colony!$D453&gt;plots!L$5,Colony!$D453&lt;9999999),1,0)</f>
        <v>0</v>
      </c>
      <c r="M439">
        <f ca="1">IF(AND(Colony!$D453&gt;plots!M$5,Colony!$D453&lt;9999999),1,0)</f>
        <v>0</v>
      </c>
      <c r="N439">
        <f ca="1">IF(AND(Colony!$D453&gt;plots!N$5,Colony!$D453&lt;9999999),1,0)</f>
        <v>0</v>
      </c>
      <c r="O439">
        <f ca="1">IF(AND(Colony!$D453&gt;plots!O$5,Colony!$D453&lt;9999999),1,0)</f>
        <v>0</v>
      </c>
      <c r="P439">
        <f ca="1">IF(AND(Colony!$D453&gt;plots!P$5,Colony!$D453&lt;9999999),1,0)</f>
        <v>0</v>
      </c>
      <c r="Q439">
        <f ca="1">IF(AND(Colony!$D453&gt;plots!Q$5,Colony!$D453&lt;9999999),1,0)</f>
        <v>0</v>
      </c>
      <c r="R439">
        <f ca="1">IF(AND(Colony!$D453&gt;plots!R$5,Colony!$D453&lt;9999999),1,0)</f>
        <v>0</v>
      </c>
      <c r="S439">
        <f ca="1">IF(AND(Colony!$D453&gt;plots!S$5,Colony!$D453&lt;9999999),1,0)</f>
        <v>0</v>
      </c>
      <c r="T439">
        <f ca="1">IF(AND(Colony!$D453&gt;plots!T$5,Colony!$D453&lt;9999999),1,0)</f>
        <v>0</v>
      </c>
      <c r="U439">
        <f ca="1">IF(AND(Colony!$D453&gt;plots!U$5,Colony!$D453&lt;9999999),1,0)</f>
        <v>0</v>
      </c>
      <c r="V439">
        <f ca="1">IF(AND(Colony!$D453&gt;plots!V$5,Colony!$D453&lt;9999999),1,0)</f>
        <v>0</v>
      </c>
      <c r="W439">
        <f ca="1">IF(AND(Colony!$D453&gt;plots!W$5,Colony!$D453&lt;9999999),1,0)</f>
        <v>0</v>
      </c>
      <c r="X439">
        <f ca="1">IF(AND(Colony!$D453&gt;plots!X$5,Colony!$D453&lt;9999999),1,0)</f>
        <v>0</v>
      </c>
      <c r="Y439">
        <f ca="1">IF(AND(Colony!$D453&gt;plots!Y$5,Colony!$D453&lt;9999999),1,0)</f>
        <v>0</v>
      </c>
      <c r="Z439">
        <f ca="1">IF(AND(Colony!$D453&gt;plots!Z$5,Colony!$D453&lt;9999999),1,0)</f>
        <v>0</v>
      </c>
      <c r="AA439">
        <f ca="1">IF(AND(Colony!$D453&gt;plots!AA$5,Colony!$D453&lt;9999999),1,0)</f>
        <v>0</v>
      </c>
      <c r="AB439">
        <f ca="1">IF(AND(Colony!$D453&gt;plots!AB$5,Colony!$D453&lt;9999999),1,0)</f>
        <v>0</v>
      </c>
    </row>
    <row r="440" spans="1:28" x14ac:dyDescent="0.25">
      <c r="A440" s="2" t="str">
        <f>Colony!B457</f>
        <v/>
      </c>
      <c r="B440" s="41" t="str">
        <f>IF(ISBLANK(Colony!G457),"",Colony!G457)</f>
        <v/>
      </c>
      <c r="H440">
        <f ca="1">IF(AND(Colony!$D454&gt;plots!H$5,Colony!$D454&lt;9999999),1,0)</f>
        <v>0</v>
      </c>
      <c r="I440">
        <f ca="1">IF(AND(Colony!$D454&gt;plots!I$5,Colony!$D454&lt;9999999),1,0)</f>
        <v>0</v>
      </c>
      <c r="J440">
        <f ca="1">IF(AND(Colony!$D454&gt;plots!J$5,Colony!$D454&lt;9999999),1,0)</f>
        <v>0</v>
      </c>
      <c r="K440">
        <f ca="1">IF(AND(Colony!$D454&gt;plots!K$5,Colony!$D454&lt;9999999),1,0)</f>
        <v>0</v>
      </c>
      <c r="L440">
        <f ca="1">IF(AND(Colony!$D454&gt;plots!L$5,Colony!$D454&lt;9999999),1,0)</f>
        <v>0</v>
      </c>
      <c r="M440">
        <f ca="1">IF(AND(Colony!$D454&gt;plots!M$5,Colony!$D454&lt;9999999),1,0)</f>
        <v>0</v>
      </c>
      <c r="N440">
        <f ca="1">IF(AND(Colony!$D454&gt;plots!N$5,Colony!$D454&lt;9999999),1,0)</f>
        <v>0</v>
      </c>
      <c r="O440">
        <f ca="1">IF(AND(Colony!$D454&gt;plots!O$5,Colony!$D454&lt;9999999),1,0)</f>
        <v>0</v>
      </c>
      <c r="P440">
        <f ca="1">IF(AND(Colony!$D454&gt;plots!P$5,Colony!$D454&lt;9999999),1,0)</f>
        <v>0</v>
      </c>
      <c r="Q440">
        <f ca="1">IF(AND(Colony!$D454&gt;plots!Q$5,Colony!$D454&lt;9999999),1,0)</f>
        <v>0</v>
      </c>
      <c r="R440">
        <f ca="1">IF(AND(Colony!$D454&gt;plots!R$5,Colony!$D454&lt;9999999),1,0)</f>
        <v>0</v>
      </c>
      <c r="S440">
        <f ca="1">IF(AND(Colony!$D454&gt;plots!S$5,Colony!$D454&lt;9999999),1,0)</f>
        <v>0</v>
      </c>
      <c r="T440">
        <f ca="1">IF(AND(Colony!$D454&gt;plots!T$5,Colony!$D454&lt;9999999),1,0)</f>
        <v>0</v>
      </c>
      <c r="U440">
        <f ca="1">IF(AND(Colony!$D454&gt;plots!U$5,Colony!$D454&lt;9999999),1,0)</f>
        <v>0</v>
      </c>
      <c r="V440">
        <f ca="1">IF(AND(Colony!$D454&gt;plots!V$5,Colony!$D454&lt;9999999),1,0)</f>
        <v>0</v>
      </c>
      <c r="W440">
        <f ca="1">IF(AND(Colony!$D454&gt;plots!W$5,Colony!$D454&lt;9999999),1,0)</f>
        <v>0</v>
      </c>
      <c r="X440">
        <f ca="1">IF(AND(Colony!$D454&gt;plots!X$5,Colony!$D454&lt;9999999),1,0)</f>
        <v>0</v>
      </c>
      <c r="Y440">
        <f ca="1">IF(AND(Colony!$D454&gt;plots!Y$5,Colony!$D454&lt;9999999),1,0)</f>
        <v>0</v>
      </c>
      <c r="Z440">
        <f ca="1">IF(AND(Colony!$D454&gt;plots!Z$5,Colony!$D454&lt;9999999),1,0)</f>
        <v>0</v>
      </c>
      <c r="AA440">
        <f ca="1">IF(AND(Colony!$D454&gt;plots!AA$5,Colony!$D454&lt;9999999),1,0)</f>
        <v>0</v>
      </c>
      <c r="AB440">
        <f ca="1">IF(AND(Colony!$D454&gt;plots!AB$5,Colony!$D454&lt;9999999),1,0)</f>
        <v>0</v>
      </c>
    </row>
    <row r="441" spans="1:28" x14ac:dyDescent="0.25">
      <c r="A441" s="2" t="str">
        <f>Colony!B458</f>
        <v/>
      </c>
      <c r="B441" s="41" t="str">
        <f>IF(ISBLANK(Colony!G458),"",Colony!G458)</f>
        <v/>
      </c>
      <c r="H441">
        <f ca="1">IF(AND(Colony!$D455&gt;plots!H$5,Colony!$D455&lt;9999999),1,0)</f>
        <v>0</v>
      </c>
      <c r="I441">
        <f ca="1">IF(AND(Colony!$D455&gt;plots!I$5,Colony!$D455&lt;9999999),1,0)</f>
        <v>0</v>
      </c>
      <c r="J441">
        <f ca="1">IF(AND(Colony!$D455&gt;plots!J$5,Colony!$D455&lt;9999999),1,0)</f>
        <v>0</v>
      </c>
      <c r="K441">
        <f ca="1">IF(AND(Colony!$D455&gt;plots!K$5,Colony!$D455&lt;9999999),1,0)</f>
        <v>0</v>
      </c>
      <c r="L441">
        <f ca="1">IF(AND(Colony!$D455&gt;plots!L$5,Colony!$D455&lt;9999999),1,0)</f>
        <v>0</v>
      </c>
      <c r="M441">
        <f ca="1">IF(AND(Colony!$D455&gt;plots!M$5,Colony!$D455&lt;9999999),1,0)</f>
        <v>0</v>
      </c>
      <c r="N441">
        <f ca="1">IF(AND(Colony!$D455&gt;plots!N$5,Colony!$D455&lt;9999999),1,0)</f>
        <v>0</v>
      </c>
      <c r="O441">
        <f ca="1">IF(AND(Colony!$D455&gt;plots!O$5,Colony!$D455&lt;9999999),1,0)</f>
        <v>0</v>
      </c>
      <c r="P441">
        <f ca="1">IF(AND(Colony!$D455&gt;plots!P$5,Colony!$D455&lt;9999999),1,0)</f>
        <v>0</v>
      </c>
      <c r="Q441">
        <f ca="1">IF(AND(Colony!$D455&gt;plots!Q$5,Colony!$D455&lt;9999999),1,0)</f>
        <v>0</v>
      </c>
      <c r="R441">
        <f ca="1">IF(AND(Colony!$D455&gt;plots!R$5,Colony!$D455&lt;9999999),1,0)</f>
        <v>0</v>
      </c>
      <c r="S441">
        <f ca="1">IF(AND(Colony!$D455&gt;plots!S$5,Colony!$D455&lt;9999999),1,0)</f>
        <v>0</v>
      </c>
      <c r="T441">
        <f ca="1">IF(AND(Colony!$D455&gt;plots!T$5,Colony!$D455&lt;9999999),1,0)</f>
        <v>0</v>
      </c>
      <c r="U441">
        <f ca="1">IF(AND(Colony!$D455&gt;plots!U$5,Colony!$D455&lt;9999999),1,0)</f>
        <v>0</v>
      </c>
      <c r="V441">
        <f ca="1">IF(AND(Colony!$D455&gt;plots!V$5,Colony!$D455&lt;9999999),1,0)</f>
        <v>0</v>
      </c>
      <c r="W441">
        <f ca="1">IF(AND(Colony!$D455&gt;plots!W$5,Colony!$D455&lt;9999999),1,0)</f>
        <v>0</v>
      </c>
      <c r="X441">
        <f ca="1">IF(AND(Colony!$D455&gt;plots!X$5,Colony!$D455&lt;9999999),1,0)</f>
        <v>0</v>
      </c>
      <c r="Y441">
        <f ca="1">IF(AND(Colony!$D455&gt;plots!Y$5,Colony!$D455&lt;9999999),1,0)</f>
        <v>0</v>
      </c>
      <c r="Z441">
        <f ca="1">IF(AND(Colony!$D455&gt;plots!Z$5,Colony!$D455&lt;9999999),1,0)</f>
        <v>0</v>
      </c>
      <c r="AA441">
        <f ca="1">IF(AND(Colony!$D455&gt;plots!AA$5,Colony!$D455&lt;9999999),1,0)</f>
        <v>0</v>
      </c>
      <c r="AB441">
        <f ca="1">IF(AND(Colony!$D455&gt;plots!AB$5,Colony!$D455&lt;9999999),1,0)</f>
        <v>0</v>
      </c>
    </row>
    <row r="442" spans="1:28" x14ac:dyDescent="0.25">
      <c r="A442" s="2" t="str">
        <f>Colony!B459</f>
        <v/>
      </c>
      <c r="B442" s="41" t="str">
        <f>IF(ISBLANK(Colony!G459),"",Colony!G459)</f>
        <v/>
      </c>
      <c r="H442">
        <f ca="1">IF(AND(Colony!$D456&gt;plots!H$5,Colony!$D456&lt;9999999),1,0)</f>
        <v>0</v>
      </c>
      <c r="I442">
        <f ca="1">IF(AND(Colony!$D456&gt;plots!I$5,Colony!$D456&lt;9999999),1,0)</f>
        <v>0</v>
      </c>
      <c r="J442">
        <f ca="1">IF(AND(Colony!$D456&gt;plots!J$5,Colony!$D456&lt;9999999),1,0)</f>
        <v>0</v>
      </c>
      <c r="K442">
        <f ca="1">IF(AND(Colony!$D456&gt;plots!K$5,Colony!$D456&lt;9999999),1,0)</f>
        <v>0</v>
      </c>
      <c r="L442">
        <f ca="1">IF(AND(Colony!$D456&gt;plots!L$5,Colony!$D456&lt;9999999),1,0)</f>
        <v>0</v>
      </c>
      <c r="M442">
        <f ca="1">IF(AND(Colony!$D456&gt;plots!M$5,Colony!$D456&lt;9999999),1,0)</f>
        <v>0</v>
      </c>
      <c r="N442">
        <f ca="1">IF(AND(Colony!$D456&gt;plots!N$5,Colony!$D456&lt;9999999),1,0)</f>
        <v>0</v>
      </c>
      <c r="O442">
        <f ca="1">IF(AND(Colony!$D456&gt;plots!O$5,Colony!$D456&lt;9999999),1,0)</f>
        <v>0</v>
      </c>
      <c r="P442">
        <f ca="1">IF(AND(Colony!$D456&gt;plots!P$5,Colony!$D456&lt;9999999),1,0)</f>
        <v>0</v>
      </c>
      <c r="Q442">
        <f ca="1">IF(AND(Colony!$D456&gt;plots!Q$5,Colony!$D456&lt;9999999),1,0)</f>
        <v>0</v>
      </c>
      <c r="R442">
        <f ca="1">IF(AND(Colony!$D456&gt;plots!R$5,Colony!$D456&lt;9999999),1,0)</f>
        <v>0</v>
      </c>
      <c r="S442">
        <f ca="1">IF(AND(Colony!$D456&gt;plots!S$5,Colony!$D456&lt;9999999),1,0)</f>
        <v>0</v>
      </c>
      <c r="T442">
        <f ca="1">IF(AND(Colony!$D456&gt;plots!T$5,Colony!$D456&lt;9999999),1,0)</f>
        <v>0</v>
      </c>
      <c r="U442">
        <f ca="1">IF(AND(Colony!$D456&gt;plots!U$5,Colony!$D456&lt;9999999),1,0)</f>
        <v>0</v>
      </c>
      <c r="V442">
        <f ca="1">IF(AND(Colony!$D456&gt;plots!V$5,Colony!$D456&lt;9999999),1,0)</f>
        <v>0</v>
      </c>
      <c r="W442">
        <f ca="1">IF(AND(Colony!$D456&gt;plots!W$5,Colony!$D456&lt;9999999),1,0)</f>
        <v>0</v>
      </c>
      <c r="X442">
        <f ca="1">IF(AND(Colony!$D456&gt;plots!X$5,Colony!$D456&lt;9999999),1,0)</f>
        <v>0</v>
      </c>
      <c r="Y442">
        <f ca="1">IF(AND(Colony!$D456&gt;plots!Y$5,Colony!$D456&lt;9999999),1,0)</f>
        <v>0</v>
      </c>
      <c r="Z442">
        <f ca="1">IF(AND(Colony!$D456&gt;plots!Z$5,Colony!$D456&lt;9999999),1,0)</f>
        <v>0</v>
      </c>
      <c r="AA442">
        <f ca="1">IF(AND(Colony!$D456&gt;plots!AA$5,Colony!$D456&lt;9999999),1,0)</f>
        <v>0</v>
      </c>
      <c r="AB442">
        <f ca="1">IF(AND(Colony!$D456&gt;plots!AB$5,Colony!$D456&lt;9999999),1,0)</f>
        <v>0</v>
      </c>
    </row>
    <row r="443" spans="1:28" x14ac:dyDescent="0.25">
      <c r="A443" s="2" t="str">
        <f>Colony!B460</f>
        <v/>
      </c>
      <c r="B443" s="41" t="str">
        <f>IF(ISBLANK(Colony!G460),"",Colony!G460)</f>
        <v/>
      </c>
      <c r="H443">
        <f ca="1">IF(AND(Colony!$D457&gt;plots!H$5,Colony!$D457&lt;9999999),1,0)</f>
        <v>0</v>
      </c>
      <c r="I443">
        <f ca="1">IF(AND(Colony!$D457&gt;plots!I$5,Colony!$D457&lt;9999999),1,0)</f>
        <v>0</v>
      </c>
      <c r="J443">
        <f ca="1">IF(AND(Colony!$D457&gt;plots!J$5,Colony!$D457&lt;9999999),1,0)</f>
        <v>0</v>
      </c>
      <c r="K443">
        <f ca="1">IF(AND(Colony!$D457&gt;plots!K$5,Colony!$D457&lt;9999999),1,0)</f>
        <v>0</v>
      </c>
      <c r="L443">
        <f ca="1">IF(AND(Colony!$D457&gt;plots!L$5,Colony!$D457&lt;9999999),1,0)</f>
        <v>0</v>
      </c>
      <c r="M443">
        <f ca="1">IF(AND(Colony!$D457&gt;plots!M$5,Colony!$D457&lt;9999999),1,0)</f>
        <v>0</v>
      </c>
      <c r="N443">
        <f ca="1">IF(AND(Colony!$D457&gt;plots!N$5,Colony!$D457&lt;9999999),1,0)</f>
        <v>0</v>
      </c>
      <c r="O443">
        <f ca="1">IF(AND(Colony!$D457&gt;plots!O$5,Colony!$D457&lt;9999999),1,0)</f>
        <v>0</v>
      </c>
      <c r="P443">
        <f ca="1">IF(AND(Colony!$D457&gt;plots!P$5,Colony!$D457&lt;9999999),1,0)</f>
        <v>0</v>
      </c>
      <c r="Q443">
        <f ca="1">IF(AND(Colony!$D457&gt;plots!Q$5,Colony!$D457&lt;9999999),1,0)</f>
        <v>0</v>
      </c>
      <c r="R443">
        <f ca="1">IF(AND(Colony!$D457&gt;plots!R$5,Colony!$D457&lt;9999999),1,0)</f>
        <v>0</v>
      </c>
      <c r="S443">
        <f ca="1">IF(AND(Colony!$D457&gt;plots!S$5,Colony!$D457&lt;9999999),1,0)</f>
        <v>0</v>
      </c>
      <c r="T443">
        <f ca="1">IF(AND(Colony!$D457&gt;plots!T$5,Colony!$D457&lt;9999999),1,0)</f>
        <v>0</v>
      </c>
      <c r="U443">
        <f ca="1">IF(AND(Colony!$D457&gt;plots!U$5,Colony!$D457&lt;9999999),1,0)</f>
        <v>0</v>
      </c>
      <c r="V443">
        <f ca="1">IF(AND(Colony!$D457&gt;plots!V$5,Colony!$D457&lt;9999999),1,0)</f>
        <v>0</v>
      </c>
      <c r="W443">
        <f ca="1">IF(AND(Colony!$D457&gt;plots!W$5,Colony!$D457&lt;9999999),1,0)</f>
        <v>0</v>
      </c>
      <c r="X443">
        <f ca="1">IF(AND(Colony!$D457&gt;plots!X$5,Colony!$D457&lt;9999999),1,0)</f>
        <v>0</v>
      </c>
      <c r="Y443">
        <f ca="1">IF(AND(Colony!$D457&gt;plots!Y$5,Colony!$D457&lt;9999999),1,0)</f>
        <v>0</v>
      </c>
      <c r="Z443">
        <f ca="1">IF(AND(Colony!$D457&gt;plots!Z$5,Colony!$D457&lt;9999999),1,0)</f>
        <v>0</v>
      </c>
      <c r="AA443">
        <f ca="1">IF(AND(Colony!$D457&gt;plots!AA$5,Colony!$D457&lt;9999999),1,0)</f>
        <v>0</v>
      </c>
      <c r="AB443">
        <f ca="1">IF(AND(Colony!$D457&gt;plots!AB$5,Colony!$D457&lt;9999999),1,0)</f>
        <v>0</v>
      </c>
    </row>
    <row r="444" spans="1:28" x14ac:dyDescent="0.25">
      <c r="A444" s="2" t="str">
        <f>Colony!B461</f>
        <v/>
      </c>
      <c r="B444" s="41" t="str">
        <f>IF(ISBLANK(Colony!G461),"",Colony!G461)</f>
        <v/>
      </c>
      <c r="H444">
        <f ca="1">IF(AND(Colony!$D458&gt;plots!H$5,Colony!$D458&lt;9999999),1,0)</f>
        <v>0</v>
      </c>
      <c r="I444">
        <f ca="1">IF(AND(Colony!$D458&gt;plots!I$5,Colony!$D458&lt;9999999),1,0)</f>
        <v>0</v>
      </c>
      <c r="J444">
        <f ca="1">IF(AND(Colony!$D458&gt;plots!J$5,Colony!$D458&lt;9999999),1,0)</f>
        <v>0</v>
      </c>
      <c r="K444">
        <f ca="1">IF(AND(Colony!$D458&gt;plots!K$5,Colony!$D458&lt;9999999),1,0)</f>
        <v>0</v>
      </c>
      <c r="L444">
        <f ca="1">IF(AND(Colony!$D458&gt;plots!L$5,Colony!$D458&lt;9999999),1,0)</f>
        <v>0</v>
      </c>
      <c r="M444">
        <f ca="1">IF(AND(Colony!$D458&gt;plots!M$5,Colony!$D458&lt;9999999),1,0)</f>
        <v>0</v>
      </c>
      <c r="N444">
        <f ca="1">IF(AND(Colony!$D458&gt;plots!N$5,Colony!$D458&lt;9999999),1,0)</f>
        <v>0</v>
      </c>
      <c r="O444">
        <f ca="1">IF(AND(Colony!$D458&gt;plots!O$5,Colony!$D458&lt;9999999),1,0)</f>
        <v>0</v>
      </c>
      <c r="P444">
        <f ca="1">IF(AND(Colony!$D458&gt;plots!P$5,Colony!$D458&lt;9999999),1,0)</f>
        <v>0</v>
      </c>
      <c r="Q444">
        <f ca="1">IF(AND(Colony!$D458&gt;plots!Q$5,Colony!$D458&lt;9999999),1,0)</f>
        <v>0</v>
      </c>
      <c r="R444">
        <f ca="1">IF(AND(Colony!$D458&gt;plots!R$5,Colony!$D458&lt;9999999),1,0)</f>
        <v>0</v>
      </c>
      <c r="S444">
        <f ca="1">IF(AND(Colony!$D458&gt;plots!S$5,Colony!$D458&lt;9999999),1,0)</f>
        <v>0</v>
      </c>
      <c r="T444">
        <f ca="1">IF(AND(Colony!$D458&gt;plots!T$5,Colony!$D458&lt;9999999),1,0)</f>
        <v>0</v>
      </c>
      <c r="U444">
        <f ca="1">IF(AND(Colony!$D458&gt;plots!U$5,Colony!$D458&lt;9999999),1,0)</f>
        <v>0</v>
      </c>
      <c r="V444">
        <f ca="1">IF(AND(Colony!$D458&gt;plots!V$5,Colony!$D458&lt;9999999),1,0)</f>
        <v>0</v>
      </c>
      <c r="W444">
        <f ca="1">IF(AND(Colony!$D458&gt;plots!W$5,Colony!$D458&lt;9999999),1,0)</f>
        <v>0</v>
      </c>
      <c r="X444">
        <f ca="1">IF(AND(Colony!$D458&gt;plots!X$5,Colony!$D458&lt;9999999),1,0)</f>
        <v>0</v>
      </c>
      <c r="Y444">
        <f ca="1">IF(AND(Colony!$D458&gt;plots!Y$5,Colony!$D458&lt;9999999),1,0)</f>
        <v>0</v>
      </c>
      <c r="Z444">
        <f ca="1">IF(AND(Colony!$D458&gt;plots!Z$5,Colony!$D458&lt;9999999),1,0)</f>
        <v>0</v>
      </c>
      <c r="AA444">
        <f ca="1">IF(AND(Colony!$D458&gt;plots!AA$5,Colony!$D458&lt;9999999),1,0)</f>
        <v>0</v>
      </c>
      <c r="AB444">
        <f ca="1">IF(AND(Colony!$D458&gt;plots!AB$5,Colony!$D458&lt;9999999),1,0)</f>
        <v>0</v>
      </c>
    </row>
    <row r="445" spans="1:28" x14ac:dyDescent="0.25">
      <c r="A445" s="2" t="str">
        <f>Colony!B462</f>
        <v/>
      </c>
      <c r="B445" s="41" t="str">
        <f>IF(ISBLANK(Colony!G462),"",Colony!G462)</f>
        <v/>
      </c>
      <c r="H445">
        <f ca="1">IF(AND(Colony!$D459&gt;plots!H$5,Colony!$D459&lt;9999999),1,0)</f>
        <v>0</v>
      </c>
      <c r="I445">
        <f ca="1">IF(AND(Colony!$D459&gt;plots!I$5,Colony!$D459&lt;9999999),1,0)</f>
        <v>0</v>
      </c>
      <c r="J445">
        <f ca="1">IF(AND(Colony!$D459&gt;plots!J$5,Colony!$D459&lt;9999999),1,0)</f>
        <v>0</v>
      </c>
      <c r="K445">
        <f ca="1">IF(AND(Colony!$D459&gt;plots!K$5,Colony!$D459&lt;9999999),1,0)</f>
        <v>0</v>
      </c>
      <c r="L445">
        <f ca="1">IF(AND(Colony!$D459&gt;plots!L$5,Colony!$D459&lt;9999999),1,0)</f>
        <v>0</v>
      </c>
      <c r="M445">
        <f ca="1">IF(AND(Colony!$D459&gt;plots!M$5,Colony!$D459&lt;9999999),1,0)</f>
        <v>0</v>
      </c>
      <c r="N445">
        <f ca="1">IF(AND(Colony!$D459&gt;plots!N$5,Colony!$D459&lt;9999999),1,0)</f>
        <v>0</v>
      </c>
      <c r="O445">
        <f ca="1">IF(AND(Colony!$D459&gt;plots!O$5,Colony!$D459&lt;9999999),1,0)</f>
        <v>0</v>
      </c>
      <c r="P445">
        <f ca="1">IF(AND(Colony!$D459&gt;plots!P$5,Colony!$D459&lt;9999999),1,0)</f>
        <v>0</v>
      </c>
      <c r="Q445">
        <f ca="1">IF(AND(Colony!$D459&gt;plots!Q$5,Colony!$D459&lt;9999999),1,0)</f>
        <v>0</v>
      </c>
      <c r="R445">
        <f ca="1">IF(AND(Colony!$D459&gt;plots!R$5,Colony!$D459&lt;9999999),1,0)</f>
        <v>0</v>
      </c>
      <c r="S445">
        <f ca="1">IF(AND(Colony!$D459&gt;plots!S$5,Colony!$D459&lt;9999999),1,0)</f>
        <v>0</v>
      </c>
      <c r="T445">
        <f ca="1">IF(AND(Colony!$D459&gt;plots!T$5,Colony!$D459&lt;9999999),1,0)</f>
        <v>0</v>
      </c>
      <c r="U445">
        <f ca="1">IF(AND(Colony!$D459&gt;plots!U$5,Colony!$D459&lt;9999999),1,0)</f>
        <v>0</v>
      </c>
      <c r="V445">
        <f ca="1">IF(AND(Colony!$D459&gt;plots!V$5,Colony!$D459&lt;9999999),1,0)</f>
        <v>0</v>
      </c>
      <c r="W445">
        <f ca="1">IF(AND(Colony!$D459&gt;plots!W$5,Colony!$D459&lt;9999999),1,0)</f>
        <v>0</v>
      </c>
      <c r="X445">
        <f ca="1">IF(AND(Colony!$D459&gt;plots!X$5,Colony!$D459&lt;9999999),1,0)</f>
        <v>0</v>
      </c>
      <c r="Y445">
        <f ca="1">IF(AND(Colony!$D459&gt;plots!Y$5,Colony!$D459&lt;9999999),1,0)</f>
        <v>0</v>
      </c>
      <c r="Z445">
        <f ca="1">IF(AND(Colony!$D459&gt;plots!Z$5,Colony!$D459&lt;9999999),1,0)</f>
        <v>0</v>
      </c>
      <c r="AA445">
        <f ca="1">IF(AND(Colony!$D459&gt;plots!AA$5,Colony!$D459&lt;9999999),1,0)</f>
        <v>0</v>
      </c>
      <c r="AB445">
        <f ca="1">IF(AND(Colony!$D459&gt;plots!AB$5,Colony!$D459&lt;9999999),1,0)</f>
        <v>0</v>
      </c>
    </row>
    <row r="446" spans="1:28" x14ac:dyDescent="0.25">
      <c r="A446" s="2" t="str">
        <f>Colony!B463</f>
        <v/>
      </c>
      <c r="B446" s="41" t="str">
        <f>IF(ISBLANK(Colony!G463),"",Colony!G463)</f>
        <v/>
      </c>
      <c r="H446">
        <f ca="1">IF(AND(Colony!$D460&gt;plots!H$5,Colony!$D460&lt;9999999),1,0)</f>
        <v>0</v>
      </c>
      <c r="I446">
        <f ca="1">IF(AND(Colony!$D460&gt;plots!I$5,Colony!$D460&lt;9999999),1,0)</f>
        <v>0</v>
      </c>
      <c r="J446">
        <f ca="1">IF(AND(Colony!$D460&gt;plots!J$5,Colony!$D460&lt;9999999),1,0)</f>
        <v>0</v>
      </c>
      <c r="K446">
        <f ca="1">IF(AND(Colony!$D460&gt;plots!K$5,Colony!$D460&lt;9999999),1,0)</f>
        <v>0</v>
      </c>
      <c r="L446">
        <f ca="1">IF(AND(Colony!$D460&gt;plots!L$5,Colony!$D460&lt;9999999),1,0)</f>
        <v>0</v>
      </c>
      <c r="M446">
        <f ca="1">IF(AND(Colony!$D460&gt;plots!M$5,Colony!$D460&lt;9999999),1,0)</f>
        <v>0</v>
      </c>
      <c r="N446">
        <f ca="1">IF(AND(Colony!$D460&gt;plots!N$5,Colony!$D460&lt;9999999),1,0)</f>
        <v>0</v>
      </c>
      <c r="O446">
        <f ca="1">IF(AND(Colony!$D460&gt;plots!O$5,Colony!$D460&lt;9999999),1,0)</f>
        <v>0</v>
      </c>
      <c r="P446">
        <f ca="1">IF(AND(Colony!$D460&gt;plots!P$5,Colony!$D460&lt;9999999),1,0)</f>
        <v>0</v>
      </c>
      <c r="Q446">
        <f ca="1">IF(AND(Colony!$D460&gt;plots!Q$5,Colony!$D460&lt;9999999),1,0)</f>
        <v>0</v>
      </c>
      <c r="R446">
        <f ca="1">IF(AND(Colony!$D460&gt;plots!R$5,Colony!$D460&lt;9999999),1,0)</f>
        <v>0</v>
      </c>
      <c r="S446">
        <f ca="1">IF(AND(Colony!$D460&gt;plots!S$5,Colony!$D460&lt;9999999),1,0)</f>
        <v>0</v>
      </c>
      <c r="T446">
        <f ca="1">IF(AND(Colony!$D460&gt;plots!T$5,Colony!$D460&lt;9999999),1,0)</f>
        <v>0</v>
      </c>
      <c r="U446">
        <f ca="1">IF(AND(Colony!$D460&gt;plots!U$5,Colony!$D460&lt;9999999),1,0)</f>
        <v>0</v>
      </c>
      <c r="V446">
        <f ca="1">IF(AND(Colony!$D460&gt;plots!V$5,Colony!$D460&lt;9999999),1,0)</f>
        <v>0</v>
      </c>
      <c r="W446">
        <f ca="1">IF(AND(Colony!$D460&gt;plots!W$5,Colony!$D460&lt;9999999),1,0)</f>
        <v>0</v>
      </c>
      <c r="X446">
        <f ca="1">IF(AND(Colony!$D460&gt;plots!X$5,Colony!$D460&lt;9999999),1,0)</f>
        <v>0</v>
      </c>
      <c r="Y446">
        <f ca="1">IF(AND(Colony!$D460&gt;plots!Y$5,Colony!$D460&lt;9999999),1,0)</f>
        <v>0</v>
      </c>
      <c r="Z446">
        <f ca="1">IF(AND(Colony!$D460&gt;plots!Z$5,Colony!$D460&lt;9999999),1,0)</f>
        <v>0</v>
      </c>
      <c r="AA446">
        <f ca="1">IF(AND(Colony!$D460&gt;plots!AA$5,Colony!$D460&lt;9999999),1,0)</f>
        <v>0</v>
      </c>
      <c r="AB446">
        <f ca="1">IF(AND(Colony!$D460&gt;plots!AB$5,Colony!$D460&lt;9999999),1,0)</f>
        <v>0</v>
      </c>
    </row>
    <row r="447" spans="1:28" x14ac:dyDescent="0.25">
      <c r="A447" s="2" t="str">
        <f>Colony!B464</f>
        <v/>
      </c>
      <c r="B447" s="41" t="str">
        <f>IF(ISBLANK(Colony!G464),"",Colony!G464)</f>
        <v/>
      </c>
      <c r="H447">
        <f ca="1">IF(AND(Colony!$D461&gt;plots!H$5,Colony!$D461&lt;9999999),1,0)</f>
        <v>0</v>
      </c>
      <c r="I447">
        <f ca="1">IF(AND(Colony!$D461&gt;plots!I$5,Colony!$D461&lt;9999999),1,0)</f>
        <v>0</v>
      </c>
      <c r="J447">
        <f ca="1">IF(AND(Colony!$D461&gt;plots!J$5,Colony!$D461&lt;9999999),1,0)</f>
        <v>0</v>
      </c>
      <c r="K447">
        <f ca="1">IF(AND(Colony!$D461&gt;plots!K$5,Colony!$D461&lt;9999999),1,0)</f>
        <v>0</v>
      </c>
      <c r="L447">
        <f ca="1">IF(AND(Colony!$D461&gt;plots!L$5,Colony!$D461&lt;9999999),1,0)</f>
        <v>0</v>
      </c>
      <c r="M447">
        <f ca="1">IF(AND(Colony!$D461&gt;plots!M$5,Colony!$D461&lt;9999999),1,0)</f>
        <v>0</v>
      </c>
      <c r="N447">
        <f ca="1">IF(AND(Colony!$D461&gt;plots!N$5,Colony!$D461&lt;9999999),1,0)</f>
        <v>0</v>
      </c>
      <c r="O447">
        <f ca="1">IF(AND(Colony!$D461&gt;plots!O$5,Colony!$D461&lt;9999999),1,0)</f>
        <v>0</v>
      </c>
      <c r="P447">
        <f ca="1">IF(AND(Colony!$D461&gt;plots!P$5,Colony!$D461&lt;9999999),1,0)</f>
        <v>0</v>
      </c>
      <c r="Q447">
        <f ca="1">IF(AND(Colony!$D461&gt;plots!Q$5,Colony!$D461&lt;9999999),1,0)</f>
        <v>0</v>
      </c>
      <c r="R447">
        <f ca="1">IF(AND(Colony!$D461&gt;plots!R$5,Colony!$D461&lt;9999999),1,0)</f>
        <v>0</v>
      </c>
      <c r="S447">
        <f ca="1">IF(AND(Colony!$D461&gt;plots!S$5,Colony!$D461&lt;9999999),1,0)</f>
        <v>0</v>
      </c>
      <c r="T447">
        <f ca="1">IF(AND(Colony!$D461&gt;plots!T$5,Colony!$D461&lt;9999999),1,0)</f>
        <v>0</v>
      </c>
      <c r="U447">
        <f ca="1">IF(AND(Colony!$D461&gt;plots!U$5,Colony!$D461&lt;9999999),1,0)</f>
        <v>0</v>
      </c>
      <c r="V447">
        <f ca="1">IF(AND(Colony!$D461&gt;plots!V$5,Colony!$D461&lt;9999999),1,0)</f>
        <v>0</v>
      </c>
      <c r="W447">
        <f ca="1">IF(AND(Colony!$D461&gt;plots!W$5,Colony!$D461&lt;9999999),1,0)</f>
        <v>0</v>
      </c>
      <c r="X447">
        <f ca="1">IF(AND(Colony!$D461&gt;plots!X$5,Colony!$D461&lt;9999999),1,0)</f>
        <v>0</v>
      </c>
      <c r="Y447">
        <f ca="1">IF(AND(Colony!$D461&gt;plots!Y$5,Colony!$D461&lt;9999999),1,0)</f>
        <v>0</v>
      </c>
      <c r="Z447">
        <f ca="1">IF(AND(Colony!$D461&gt;plots!Z$5,Colony!$D461&lt;9999999),1,0)</f>
        <v>0</v>
      </c>
      <c r="AA447">
        <f ca="1">IF(AND(Colony!$D461&gt;plots!AA$5,Colony!$D461&lt;9999999),1,0)</f>
        <v>0</v>
      </c>
      <c r="AB447">
        <f ca="1">IF(AND(Colony!$D461&gt;plots!AB$5,Colony!$D461&lt;9999999),1,0)</f>
        <v>0</v>
      </c>
    </row>
    <row r="448" spans="1:28" x14ac:dyDescent="0.25">
      <c r="A448" s="2" t="str">
        <f>Colony!B465</f>
        <v/>
      </c>
      <c r="B448" s="41" t="str">
        <f>IF(ISBLANK(Colony!G465),"",Colony!G465)</f>
        <v/>
      </c>
      <c r="H448">
        <f ca="1">IF(AND(Colony!$D462&gt;plots!H$5,Colony!$D462&lt;9999999),1,0)</f>
        <v>0</v>
      </c>
      <c r="I448">
        <f ca="1">IF(AND(Colony!$D462&gt;plots!I$5,Colony!$D462&lt;9999999),1,0)</f>
        <v>0</v>
      </c>
      <c r="J448">
        <f ca="1">IF(AND(Colony!$D462&gt;plots!J$5,Colony!$D462&lt;9999999),1,0)</f>
        <v>0</v>
      </c>
      <c r="K448">
        <f ca="1">IF(AND(Colony!$D462&gt;plots!K$5,Colony!$D462&lt;9999999),1,0)</f>
        <v>0</v>
      </c>
      <c r="L448">
        <f ca="1">IF(AND(Colony!$D462&gt;plots!L$5,Colony!$D462&lt;9999999),1,0)</f>
        <v>0</v>
      </c>
      <c r="M448">
        <f ca="1">IF(AND(Colony!$D462&gt;plots!M$5,Colony!$D462&lt;9999999),1,0)</f>
        <v>0</v>
      </c>
      <c r="N448">
        <f ca="1">IF(AND(Colony!$D462&gt;plots!N$5,Colony!$D462&lt;9999999),1,0)</f>
        <v>0</v>
      </c>
      <c r="O448">
        <f ca="1">IF(AND(Colony!$D462&gt;plots!O$5,Colony!$D462&lt;9999999),1,0)</f>
        <v>0</v>
      </c>
      <c r="P448">
        <f ca="1">IF(AND(Colony!$D462&gt;plots!P$5,Colony!$D462&lt;9999999),1,0)</f>
        <v>0</v>
      </c>
      <c r="Q448">
        <f ca="1">IF(AND(Colony!$D462&gt;plots!Q$5,Colony!$D462&lt;9999999),1,0)</f>
        <v>0</v>
      </c>
      <c r="R448">
        <f ca="1">IF(AND(Colony!$D462&gt;plots!R$5,Colony!$D462&lt;9999999),1,0)</f>
        <v>0</v>
      </c>
      <c r="S448">
        <f ca="1">IF(AND(Colony!$D462&gt;plots!S$5,Colony!$D462&lt;9999999),1,0)</f>
        <v>0</v>
      </c>
      <c r="T448">
        <f ca="1">IF(AND(Colony!$D462&gt;plots!T$5,Colony!$D462&lt;9999999),1,0)</f>
        <v>0</v>
      </c>
      <c r="U448">
        <f ca="1">IF(AND(Colony!$D462&gt;plots!U$5,Colony!$D462&lt;9999999),1,0)</f>
        <v>0</v>
      </c>
      <c r="V448">
        <f ca="1">IF(AND(Colony!$D462&gt;plots!V$5,Colony!$D462&lt;9999999),1,0)</f>
        <v>0</v>
      </c>
      <c r="W448">
        <f ca="1">IF(AND(Colony!$D462&gt;plots!W$5,Colony!$D462&lt;9999999),1,0)</f>
        <v>0</v>
      </c>
      <c r="X448">
        <f ca="1">IF(AND(Colony!$D462&gt;plots!X$5,Colony!$D462&lt;9999999),1,0)</f>
        <v>0</v>
      </c>
      <c r="Y448">
        <f ca="1">IF(AND(Colony!$D462&gt;plots!Y$5,Colony!$D462&lt;9999999),1,0)</f>
        <v>0</v>
      </c>
      <c r="Z448">
        <f ca="1">IF(AND(Colony!$D462&gt;plots!Z$5,Colony!$D462&lt;9999999),1,0)</f>
        <v>0</v>
      </c>
      <c r="AA448">
        <f ca="1">IF(AND(Colony!$D462&gt;plots!AA$5,Colony!$D462&lt;9999999),1,0)</f>
        <v>0</v>
      </c>
      <c r="AB448">
        <f ca="1">IF(AND(Colony!$D462&gt;plots!AB$5,Colony!$D462&lt;9999999),1,0)</f>
        <v>0</v>
      </c>
    </row>
    <row r="449" spans="1:28" x14ac:dyDescent="0.25">
      <c r="A449" s="2" t="str">
        <f>Colony!B466</f>
        <v/>
      </c>
      <c r="B449" s="41" t="str">
        <f>IF(ISBLANK(Colony!G466),"",Colony!G466)</f>
        <v/>
      </c>
      <c r="H449">
        <f ca="1">IF(AND(Colony!$D463&gt;plots!H$5,Colony!$D463&lt;9999999),1,0)</f>
        <v>0</v>
      </c>
      <c r="I449">
        <f ca="1">IF(AND(Colony!$D463&gt;plots!I$5,Colony!$D463&lt;9999999),1,0)</f>
        <v>0</v>
      </c>
      <c r="J449">
        <f ca="1">IF(AND(Colony!$D463&gt;plots!J$5,Colony!$D463&lt;9999999),1,0)</f>
        <v>0</v>
      </c>
      <c r="K449">
        <f ca="1">IF(AND(Colony!$D463&gt;plots!K$5,Colony!$D463&lt;9999999),1,0)</f>
        <v>0</v>
      </c>
      <c r="L449">
        <f ca="1">IF(AND(Colony!$D463&gt;plots!L$5,Colony!$D463&lt;9999999),1,0)</f>
        <v>0</v>
      </c>
      <c r="M449">
        <f ca="1">IF(AND(Colony!$D463&gt;plots!M$5,Colony!$D463&lt;9999999),1,0)</f>
        <v>0</v>
      </c>
      <c r="N449">
        <f ca="1">IF(AND(Colony!$D463&gt;plots!N$5,Colony!$D463&lt;9999999),1,0)</f>
        <v>0</v>
      </c>
      <c r="O449">
        <f ca="1">IF(AND(Colony!$D463&gt;plots!O$5,Colony!$D463&lt;9999999),1,0)</f>
        <v>0</v>
      </c>
      <c r="P449">
        <f ca="1">IF(AND(Colony!$D463&gt;plots!P$5,Colony!$D463&lt;9999999),1,0)</f>
        <v>0</v>
      </c>
      <c r="Q449">
        <f ca="1">IF(AND(Colony!$D463&gt;plots!Q$5,Colony!$D463&lt;9999999),1,0)</f>
        <v>0</v>
      </c>
      <c r="R449">
        <f ca="1">IF(AND(Colony!$D463&gt;plots!R$5,Colony!$D463&lt;9999999),1,0)</f>
        <v>0</v>
      </c>
      <c r="S449">
        <f ca="1">IF(AND(Colony!$D463&gt;plots!S$5,Colony!$D463&lt;9999999),1,0)</f>
        <v>0</v>
      </c>
      <c r="T449">
        <f ca="1">IF(AND(Colony!$D463&gt;plots!T$5,Colony!$D463&lt;9999999),1,0)</f>
        <v>0</v>
      </c>
      <c r="U449">
        <f ca="1">IF(AND(Colony!$D463&gt;plots!U$5,Colony!$D463&lt;9999999),1,0)</f>
        <v>0</v>
      </c>
      <c r="V449">
        <f ca="1">IF(AND(Colony!$D463&gt;plots!V$5,Colony!$D463&lt;9999999),1,0)</f>
        <v>0</v>
      </c>
      <c r="W449">
        <f ca="1">IF(AND(Colony!$D463&gt;plots!W$5,Colony!$D463&lt;9999999),1,0)</f>
        <v>0</v>
      </c>
      <c r="X449">
        <f ca="1">IF(AND(Colony!$D463&gt;plots!X$5,Colony!$D463&lt;9999999),1,0)</f>
        <v>0</v>
      </c>
      <c r="Y449">
        <f ca="1">IF(AND(Colony!$D463&gt;plots!Y$5,Colony!$D463&lt;9999999),1,0)</f>
        <v>0</v>
      </c>
      <c r="Z449">
        <f ca="1">IF(AND(Colony!$D463&gt;plots!Z$5,Colony!$D463&lt;9999999),1,0)</f>
        <v>0</v>
      </c>
      <c r="AA449">
        <f ca="1">IF(AND(Colony!$D463&gt;plots!AA$5,Colony!$D463&lt;9999999),1,0)</f>
        <v>0</v>
      </c>
      <c r="AB449">
        <f ca="1">IF(AND(Colony!$D463&gt;plots!AB$5,Colony!$D463&lt;9999999),1,0)</f>
        <v>0</v>
      </c>
    </row>
    <row r="450" spans="1:28" x14ac:dyDescent="0.25">
      <c r="A450" s="2" t="str">
        <f>Colony!B467</f>
        <v/>
      </c>
      <c r="B450" s="41" t="str">
        <f>IF(ISBLANK(Colony!G467),"",Colony!G467)</f>
        <v/>
      </c>
      <c r="H450">
        <f ca="1">IF(AND(Colony!$D464&gt;plots!H$5,Colony!$D464&lt;9999999),1,0)</f>
        <v>0</v>
      </c>
      <c r="I450">
        <f ca="1">IF(AND(Colony!$D464&gt;plots!I$5,Colony!$D464&lt;9999999),1,0)</f>
        <v>0</v>
      </c>
      <c r="J450">
        <f ca="1">IF(AND(Colony!$D464&gt;plots!J$5,Colony!$D464&lt;9999999),1,0)</f>
        <v>0</v>
      </c>
      <c r="K450">
        <f ca="1">IF(AND(Colony!$D464&gt;plots!K$5,Colony!$D464&lt;9999999),1,0)</f>
        <v>0</v>
      </c>
      <c r="L450">
        <f ca="1">IF(AND(Colony!$D464&gt;plots!L$5,Colony!$D464&lt;9999999),1,0)</f>
        <v>0</v>
      </c>
      <c r="M450">
        <f ca="1">IF(AND(Colony!$D464&gt;plots!M$5,Colony!$D464&lt;9999999),1,0)</f>
        <v>0</v>
      </c>
      <c r="N450">
        <f ca="1">IF(AND(Colony!$D464&gt;plots!N$5,Colony!$D464&lt;9999999),1,0)</f>
        <v>0</v>
      </c>
      <c r="O450">
        <f ca="1">IF(AND(Colony!$D464&gt;plots!O$5,Colony!$D464&lt;9999999),1,0)</f>
        <v>0</v>
      </c>
      <c r="P450">
        <f ca="1">IF(AND(Colony!$D464&gt;plots!P$5,Colony!$D464&lt;9999999),1,0)</f>
        <v>0</v>
      </c>
      <c r="Q450">
        <f ca="1">IF(AND(Colony!$D464&gt;plots!Q$5,Colony!$D464&lt;9999999),1,0)</f>
        <v>0</v>
      </c>
      <c r="R450">
        <f ca="1">IF(AND(Colony!$D464&gt;plots!R$5,Colony!$D464&lt;9999999),1,0)</f>
        <v>0</v>
      </c>
      <c r="S450">
        <f ca="1">IF(AND(Colony!$D464&gt;plots!S$5,Colony!$D464&lt;9999999),1,0)</f>
        <v>0</v>
      </c>
      <c r="T450">
        <f ca="1">IF(AND(Colony!$D464&gt;plots!T$5,Colony!$D464&lt;9999999),1,0)</f>
        <v>0</v>
      </c>
      <c r="U450">
        <f ca="1">IF(AND(Colony!$D464&gt;plots!U$5,Colony!$D464&lt;9999999),1,0)</f>
        <v>0</v>
      </c>
      <c r="V450">
        <f ca="1">IF(AND(Colony!$D464&gt;plots!V$5,Colony!$D464&lt;9999999),1,0)</f>
        <v>0</v>
      </c>
      <c r="W450">
        <f ca="1">IF(AND(Colony!$D464&gt;plots!W$5,Colony!$D464&lt;9999999),1,0)</f>
        <v>0</v>
      </c>
      <c r="X450">
        <f ca="1">IF(AND(Colony!$D464&gt;plots!X$5,Colony!$D464&lt;9999999),1,0)</f>
        <v>0</v>
      </c>
      <c r="Y450">
        <f ca="1">IF(AND(Colony!$D464&gt;plots!Y$5,Colony!$D464&lt;9999999),1,0)</f>
        <v>0</v>
      </c>
      <c r="Z450">
        <f ca="1">IF(AND(Colony!$D464&gt;plots!Z$5,Colony!$D464&lt;9999999),1,0)</f>
        <v>0</v>
      </c>
      <c r="AA450">
        <f ca="1">IF(AND(Colony!$D464&gt;plots!AA$5,Colony!$D464&lt;9999999),1,0)</f>
        <v>0</v>
      </c>
      <c r="AB450">
        <f ca="1">IF(AND(Colony!$D464&gt;plots!AB$5,Colony!$D464&lt;9999999),1,0)</f>
        <v>0</v>
      </c>
    </row>
    <row r="451" spans="1:28" x14ac:dyDescent="0.25">
      <c r="A451" s="2" t="str">
        <f>Colony!B468</f>
        <v/>
      </c>
      <c r="B451" s="41" t="str">
        <f>IF(ISBLANK(Colony!G468),"",Colony!G468)</f>
        <v/>
      </c>
      <c r="H451">
        <f ca="1">IF(AND(Colony!$D465&gt;plots!H$5,Colony!$D465&lt;9999999),1,0)</f>
        <v>0</v>
      </c>
      <c r="I451">
        <f ca="1">IF(AND(Colony!$D465&gt;plots!I$5,Colony!$D465&lt;9999999),1,0)</f>
        <v>0</v>
      </c>
      <c r="J451">
        <f ca="1">IF(AND(Colony!$D465&gt;plots!J$5,Colony!$D465&lt;9999999),1,0)</f>
        <v>0</v>
      </c>
      <c r="K451">
        <f ca="1">IF(AND(Colony!$D465&gt;plots!K$5,Colony!$D465&lt;9999999),1,0)</f>
        <v>0</v>
      </c>
      <c r="L451">
        <f ca="1">IF(AND(Colony!$D465&gt;plots!L$5,Colony!$D465&lt;9999999),1,0)</f>
        <v>0</v>
      </c>
      <c r="M451">
        <f ca="1">IF(AND(Colony!$D465&gt;plots!M$5,Colony!$D465&lt;9999999),1,0)</f>
        <v>0</v>
      </c>
      <c r="N451">
        <f ca="1">IF(AND(Colony!$D465&gt;plots!N$5,Colony!$D465&lt;9999999),1,0)</f>
        <v>0</v>
      </c>
      <c r="O451">
        <f ca="1">IF(AND(Colony!$D465&gt;plots!O$5,Colony!$D465&lt;9999999),1,0)</f>
        <v>0</v>
      </c>
      <c r="P451">
        <f ca="1">IF(AND(Colony!$D465&gt;plots!P$5,Colony!$D465&lt;9999999),1,0)</f>
        <v>0</v>
      </c>
      <c r="Q451">
        <f ca="1">IF(AND(Colony!$D465&gt;plots!Q$5,Colony!$D465&lt;9999999),1,0)</f>
        <v>0</v>
      </c>
      <c r="R451">
        <f ca="1">IF(AND(Colony!$D465&gt;plots!R$5,Colony!$D465&lt;9999999),1,0)</f>
        <v>0</v>
      </c>
      <c r="S451">
        <f ca="1">IF(AND(Colony!$D465&gt;plots!S$5,Colony!$D465&lt;9999999),1,0)</f>
        <v>0</v>
      </c>
      <c r="T451">
        <f ca="1">IF(AND(Colony!$D465&gt;plots!T$5,Colony!$D465&lt;9999999),1,0)</f>
        <v>0</v>
      </c>
      <c r="U451">
        <f ca="1">IF(AND(Colony!$D465&gt;plots!U$5,Colony!$D465&lt;9999999),1,0)</f>
        <v>0</v>
      </c>
      <c r="V451">
        <f ca="1">IF(AND(Colony!$D465&gt;plots!V$5,Colony!$D465&lt;9999999),1,0)</f>
        <v>0</v>
      </c>
      <c r="W451">
        <f ca="1">IF(AND(Colony!$D465&gt;plots!W$5,Colony!$D465&lt;9999999),1,0)</f>
        <v>0</v>
      </c>
      <c r="X451">
        <f ca="1">IF(AND(Colony!$D465&gt;plots!X$5,Colony!$D465&lt;9999999),1,0)</f>
        <v>0</v>
      </c>
      <c r="Y451">
        <f ca="1">IF(AND(Colony!$D465&gt;plots!Y$5,Colony!$D465&lt;9999999),1,0)</f>
        <v>0</v>
      </c>
      <c r="Z451">
        <f ca="1">IF(AND(Colony!$D465&gt;plots!Z$5,Colony!$D465&lt;9999999),1,0)</f>
        <v>0</v>
      </c>
      <c r="AA451">
        <f ca="1">IF(AND(Colony!$D465&gt;plots!AA$5,Colony!$D465&lt;9999999),1,0)</f>
        <v>0</v>
      </c>
      <c r="AB451">
        <f ca="1">IF(AND(Colony!$D465&gt;plots!AB$5,Colony!$D465&lt;9999999),1,0)</f>
        <v>0</v>
      </c>
    </row>
    <row r="452" spans="1:28" x14ac:dyDescent="0.25">
      <c r="A452" s="2" t="str">
        <f>Colony!B469</f>
        <v/>
      </c>
      <c r="B452" s="41" t="str">
        <f>IF(ISBLANK(Colony!G469),"",Colony!G469)</f>
        <v/>
      </c>
      <c r="H452">
        <f ca="1">IF(AND(Colony!$D466&gt;plots!H$5,Colony!$D466&lt;9999999),1,0)</f>
        <v>0</v>
      </c>
      <c r="I452">
        <f ca="1">IF(AND(Colony!$D466&gt;plots!I$5,Colony!$D466&lt;9999999),1,0)</f>
        <v>0</v>
      </c>
      <c r="J452">
        <f ca="1">IF(AND(Colony!$D466&gt;plots!J$5,Colony!$D466&lt;9999999),1,0)</f>
        <v>0</v>
      </c>
      <c r="K452">
        <f ca="1">IF(AND(Colony!$D466&gt;plots!K$5,Colony!$D466&lt;9999999),1,0)</f>
        <v>0</v>
      </c>
      <c r="L452">
        <f ca="1">IF(AND(Colony!$D466&gt;plots!L$5,Colony!$D466&lt;9999999),1,0)</f>
        <v>0</v>
      </c>
      <c r="M452">
        <f ca="1">IF(AND(Colony!$D466&gt;plots!M$5,Colony!$D466&lt;9999999),1,0)</f>
        <v>0</v>
      </c>
      <c r="N452">
        <f ca="1">IF(AND(Colony!$D466&gt;plots!N$5,Colony!$D466&lt;9999999),1,0)</f>
        <v>0</v>
      </c>
      <c r="O452">
        <f ca="1">IF(AND(Colony!$D466&gt;plots!O$5,Colony!$D466&lt;9999999),1,0)</f>
        <v>0</v>
      </c>
      <c r="P452">
        <f ca="1">IF(AND(Colony!$D466&gt;plots!P$5,Colony!$D466&lt;9999999),1,0)</f>
        <v>0</v>
      </c>
      <c r="Q452">
        <f ca="1">IF(AND(Colony!$D466&gt;plots!Q$5,Colony!$D466&lt;9999999),1,0)</f>
        <v>0</v>
      </c>
      <c r="R452">
        <f ca="1">IF(AND(Colony!$D466&gt;plots!R$5,Colony!$D466&lt;9999999),1,0)</f>
        <v>0</v>
      </c>
      <c r="S452">
        <f ca="1">IF(AND(Colony!$D466&gt;plots!S$5,Colony!$D466&lt;9999999),1,0)</f>
        <v>0</v>
      </c>
      <c r="T452">
        <f ca="1">IF(AND(Colony!$D466&gt;plots!T$5,Colony!$D466&lt;9999999),1,0)</f>
        <v>0</v>
      </c>
      <c r="U452">
        <f ca="1">IF(AND(Colony!$D466&gt;plots!U$5,Colony!$D466&lt;9999999),1,0)</f>
        <v>0</v>
      </c>
      <c r="V452">
        <f ca="1">IF(AND(Colony!$D466&gt;plots!V$5,Colony!$D466&lt;9999999),1,0)</f>
        <v>0</v>
      </c>
      <c r="W452">
        <f ca="1">IF(AND(Colony!$D466&gt;plots!W$5,Colony!$D466&lt;9999999),1,0)</f>
        <v>0</v>
      </c>
      <c r="X452">
        <f ca="1">IF(AND(Colony!$D466&gt;plots!X$5,Colony!$D466&lt;9999999),1,0)</f>
        <v>0</v>
      </c>
      <c r="Y452">
        <f ca="1">IF(AND(Colony!$D466&gt;plots!Y$5,Colony!$D466&lt;9999999),1,0)</f>
        <v>0</v>
      </c>
      <c r="Z452">
        <f ca="1">IF(AND(Colony!$D466&gt;plots!Z$5,Colony!$D466&lt;9999999),1,0)</f>
        <v>0</v>
      </c>
      <c r="AA452">
        <f ca="1">IF(AND(Colony!$D466&gt;plots!AA$5,Colony!$D466&lt;9999999),1,0)</f>
        <v>0</v>
      </c>
      <c r="AB452">
        <f ca="1">IF(AND(Colony!$D466&gt;plots!AB$5,Colony!$D466&lt;9999999),1,0)</f>
        <v>0</v>
      </c>
    </row>
    <row r="453" spans="1:28" x14ac:dyDescent="0.25">
      <c r="A453" s="2" t="str">
        <f>Colony!B470</f>
        <v/>
      </c>
      <c r="B453" s="41" t="str">
        <f>IF(ISBLANK(Colony!G470),"",Colony!G470)</f>
        <v/>
      </c>
      <c r="H453">
        <f ca="1">IF(AND(Colony!$D467&gt;plots!H$5,Colony!$D467&lt;9999999),1,0)</f>
        <v>0</v>
      </c>
      <c r="I453">
        <f ca="1">IF(AND(Colony!$D467&gt;plots!I$5,Colony!$D467&lt;9999999),1,0)</f>
        <v>0</v>
      </c>
      <c r="J453">
        <f ca="1">IF(AND(Colony!$D467&gt;plots!J$5,Colony!$D467&lt;9999999),1,0)</f>
        <v>0</v>
      </c>
      <c r="K453">
        <f ca="1">IF(AND(Colony!$D467&gt;plots!K$5,Colony!$D467&lt;9999999),1,0)</f>
        <v>0</v>
      </c>
      <c r="L453">
        <f ca="1">IF(AND(Colony!$D467&gt;plots!L$5,Colony!$D467&lt;9999999),1,0)</f>
        <v>0</v>
      </c>
      <c r="M453">
        <f ca="1">IF(AND(Colony!$D467&gt;plots!M$5,Colony!$D467&lt;9999999),1,0)</f>
        <v>0</v>
      </c>
      <c r="N453">
        <f ca="1">IF(AND(Colony!$D467&gt;plots!N$5,Colony!$D467&lt;9999999),1,0)</f>
        <v>0</v>
      </c>
      <c r="O453">
        <f ca="1">IF(AND(Colony!$D467&gt;plots!O$5,Colony!$D467&lt;9999999),1,0)</f>
        <v>0</v>
      </c>
      <c r="P453">
        <f ca="1">IF(AND(Colony!$D467&gt;plots!P$5,Colony!$D467&lt;9999999),1,0)</f>
        <v>0</v>
      </c>
      <c r="Q453">
        <f ca="1">IF(AND(Colony!$D467&gt;plots!Q$5,Colony!$D467&lt;9999999),1,0)</f>
        <v>0</v>
      </c>
      <c r="R453">
        <f ca="1">IF(AND(Colony!$D467&gt;plots!R$5,Colony!$D467&lt;9999999),1,0)</f>
        <v>0</v>
      </c>
      <c r="S453">
        <f ca="1">IF(AND(Colony!$D467&gt;plots!S$5,Colony!$D467&lt;9999999),1,0)</f>
        <v>0</v>
      </c>
      <c r="T453">
        <f ca="1">IF(AND(Colony!$D467&gt;plots!T$5,Colony!$D467&lt;9999999),1,0)</f>
        <v>0</v>
      </c>
      <c r="U453">
        <f ca="1">IF(AND(Colony!$D467&gt;plots!U$5,Colony!$D467&lt;9999999),1,0)</f>
        <v>0</v>
      </c>
      <c r="V453">
        <f ca="1">IF(AND(Colony!$D467&gt;plots!V$5,Colony!$D467&lt;9999999),1,0)</f>
        <v>0</v>
      </c>
      <c r="W453">
        <f ca="1">IF(AND(Colony!$D467&gt;plots!W$5,Colony!$D467&lt;9999999),1,0)</f>
        <v>0</v>
      </c>
      <c r="X453">
        <f ca="1">IF(AND(Colony!$D467&gt;plots!X$5,Colony!$D467&lt;9999999),1,0)</f>
        <v>0</v>
      </c>
      <c r="Y453">
        <f ca="1">IF(AND(Colony!$D467&gt;plots!Y$5,Colony!$D467&lt;9999999),1,0)</f>
        <v>0</v>
      </c>
      <c r="Z453">
        <f ca="1">IF(AND(Colony!$D467&gt;plots!Z$5,Colony!$D467&lt;9999999),1,0)</f>
        <v>0</v>
      </c>
      <c r="AA453">
        <f ca="1">IF(AND(Colony!$D467&gt;plots!AA$5,Colony!$D467&lt;9999999),1,0)</f>
        <v>0</v>
      </c>
      <c r="AB453">
        <f ca="1">IF(AND(Colony!$D467&gt;plots!AB$5,Colony!$D467&lt;9999999),1,0)</f>
        <v>0</v>
      </c>
    </row>
    <row r="454" spans="1:28" x14ac:dyDescent="0.25">
      <c r="A454" s="2" t="str">
        <f>Colony!B471</f>
        <v/>
      </c>
      <c r="B454" s="41" t="str">
        <f>IF(ISBLANK(Colony!G471),"",Colony!G471)</f>
        <v/>
      </c>
      <c r="H454">
        <f ca="1">IF(AND(Colony!$D468&gt;plots!H$5,Colony!$D468&lt;9999999),1,0)</f>
        <v>0</v>
      </c>
      <c r="I454">
        <f ca="1">IF(AND(Colony!$D468&gt;plots!I$5,Colony!$D468&lt;9999999),1,0)</f>
        <v>0</v>
      </c>
      <c r="J454">
        <f ca="1">IF(AND(Colony!$D468&gt;plots!J$5,Colony!$D468&lt;9999999),1,0)</f>
        <v>0</v>
      </c>
      <c r="K454">
        <f ca="1">IF(AND(Colony!$D468&gt;plots!K$5,Colony!$D468&lt;9999999),1,0)</f>
        <v>0</v>
      </c>
      <c r="L454">
        <f ca="1">IF(AND(Colony!$D468&gt;plots!L$5,Colony!$D468&lt;9999999),1,0)</f>
        <v>0</v>
      </c>
      <c r="M454">
        <f ca="1">IF(AND(Colony!$D468&gt;plots!M$5,Colony!$D468&lt;9999999),1,0)</f>
        <v>0</v>
      </c>
      <c r="N454">
        <f ca="1">IF(AND(Colony!$D468&gt;plots!N$5,Colony!$D468&lt;9999999),1,0)</f>
        <v>0</v>
      </c>
      <c r="O454">
        <f ca="1">IF(AND(Colony!$D468&gt;plots!O$5,Colony!$D468&lt;9999999),1,0)</f>
        <v>0</v>
      </c>
      <c r="P454">
        <f ca="1">IF(AND(Colony!$D468&gt;plots!P$5,Colony!$D468&lt;9999999),1,0)</f>
        <v>0</v>
      </c>
      <c r="Q454">
        <f ca="1">IF(AND(Colony!$D468&gt;plots!Q$5,Colony!$D468&lt;9999999),1,0)</f>
        <v>0</v>
      </c>
      <c r="R454">
        <f ca="1">IF(AND(Colony!$D468&gt;plots!R$5,Colony!$D468&lt;9999999),1,0)</f>
        <v>0</v>
      </c>
      <c r="S454">
        <f ca="1">IF(AND(Colony!$D468&gt;plots!S$5,Colony!$D468&lt;9999999),1,0)</f>
        <v>0</v>
      </c>
      <c r="T454">
        <f ca="1">IF(AND(Colony!$D468&gt;plots!T$5,Colony!$D468&lt;9999999),1,0)</f>
        <v>0</v>
      </c>
      <c r="U454">
        <f ca="1">IF(AND(Colony!$D468&gt;plots!U$5,Colony!$D468&lt;9999999),1,0)</f>
        <v>0</v>
      </c>
      <c r="V454">
        <f ca="1">IF(AND(Colony!$D468&gt;plots!V$5,Colony!$D468&lt;9999999),1,0)</f>
        <v>0</v>
      </c>
      <c r="W454">
        <f ca="1">IF(AND(Colony!$D468&gt;plots!W$5,Colony!$D468&lt;9999999),1,0)</f>
        <v>0</v>
      </c>
      <c r="X454">
        <f ca="1">IF(AND(Colony!$D468&gt;plots!X$5,Colony!$D468&lt;9999999),1,0)</f>
        <v>0</v>
      </c>
      <c r="Y454">
        <f ca="1">IF(AND(Colony!$D468&gt;plots!Y$5,Colony!$D468&lt;9999999),1,0)</f>
        <v>0</v>
      </c>
      <c r="Z454">
        <f ca="1">IF(AND(Colony!$D468&gt;plots!Z$5,Colony!$D468&lt;9999999),1,0)</f>
        <v>0</v>
      </c>
      <c r="AA454">
        <f ca="1">IF(AND(Colony!$D468&gt;plots!AA$5,Colony!$D468&lt;9999999),1,0)</f>
        <v>0</v>
      </c>
      <c r="AB454">
        <f ca="1">IF(AND(Colony!$D468&gt;plots!AB$5,Colony!$D468&lt;9999999),1,0)</f>
        <v>0</v>
      </c>
    </row>
    <row r="455" spans="1:28" x14ac:dyDescent="0.25">
      <c r="A455" s="2" t="str">
        <f>Colony!B472</f>
        <v/>
      </c>
      <c r="B455" s="41" t="str">
        <f>IF(ISBLANK(Colony!G472),"",Colony!G472)</f>
        <v/>
      </c>
      <c r="H455">
        <f ca="1">IF(AND(Colony!$D469&gt;plots!H$5,Colony!$D469&lt;9999999),1,0)</f>
        <v>0</v>
      </c>
      <c r="I455">
        <f ca="1">IF(AND(Colony!$D469&gt;plots!I$5,Colony!$D469&lt;9999999),1,0)</f>
        <v>0</v>
      </c>
      <c r="J455">
        <f ca="1">IF(AND(Colony!$D469&gt;plots!J$5,Colony!$D469&lt;9999999),1,0)</f>
        <v>0</v>
      </c>
      <c r="K455">
        <f ca="1">IF(AND(Colony!$D469&gt;plots!K$5,Colony!$D469&lt;9999999),1,0)</f>
        <v>0</v>
      </c>
      <c r="L455">
        <f ca="1">IF(AND(Colony!$D469&gt;plots!L$5,Colony!$D469&lt;9999999),1,0)</f>
        <v>0</v>
      </c>
      <c r="M455">
        <f ca="1">IF(AND(Colony!$D469&gt;plots!M$5,Colony!$D469&lt;9999999),1,0)</f>
        <v>0</v>
      </c>
      <c r="N455">
        <f ca="1">IF(AND(Colony!$D469&gt;plots!N$5,Colony!$D469&lt;9999999),1,0)</f>
        <v>0</v>
      </c>
      <c r="O455">
        <f ca="1">IF(AND(Colony!$D469&gt;plots!O$5,Colony!$D469&lt;9999999),1,0)</f>
        <v>0</v>
      </c>
      <c r="P455">
        <f ca="1">IF(AND(Colony!$D469&gt;plots!P$5,Colony!$D469&lt;9999999),1,0)</f>
        <v>0</v>
      </c>
      <c r="Q455">
        <f ca="1">IF(AND(Colony!$D469&gt;plots!Q$5,Colony!$D469&lt;9999999),1,0)</f>
        <v>0</v>
      </c>
      <c r="R455">
        <f ca="1">IF(AND(Colony!$D469&gt;plots!R$5,Colony!$D469&lt;9999999),1,0)</f>
        <v>0</v>
      </c>
      <c r="S455">
        <f ca="1">IF(AND(Colony!$D469&gt;plots!S$5,Colony!$D469&lt;9999999),1,0)</f>
        <v>0</v>
      </c>
      <c r="T455">
        <f ca="1">IF(AND(Colony!$D469&gt;plots!T$5,Colony!$D469&lt;9999999),1,0)</f>
        <v>0</v>
      </c>
      <c r="U455">
        <f ca="1">IF(AND(Colony!$D469&gt;plots!U$5,Colony!$D469&lt;9999999),1,0)</f>
        <v>0</v>
      </c>
      <c r="V455">
        <f ca="1">IF(AND(Colony!$D469&gt;plots!V$5,Colony!$D469&lt;9999999),1,0)</f>
        <v>0</v>
      </c>
      <c r="W455">
        <f ca="1">IF(AND(Colony!$D469&gt;plots!W$5,Colony!$D469&lt;9999999),1,0)</f>
        <v>0</v>
      </c>
      <c r="X455">
        <f ca="1">IF(AND(Colony!$D469&gt;plots!X$5,Colony!$D469&lt;9999999),1,0)</f>
        <v>0</v>
      </c>
      <c r="Y455">
        <f ca="1">IF(AND(Colony!$D469&gt;plots!Y$5,Colony!$D469&lt;9999999),1,0)</f>
        <v>0</v>
      </c>
      <c r="Z455">
        <f ca="1">IF(AND(Colony!$D469&gt;plots!Z$5,Colony!$D469&lt;9999999),1,0)</f>
        <v>0</v>
      </c>
      <c r="AA455">
        <f ca="1">IF(AND(Colony!$D469&gt;plots!AA$5,Colony!$D469&lt;9999999),1,0)</f>
        <v>0</v>
      </c>
      <c r="AB455">
        <f ca="1">IF(AND(Colony!$D469&gt;plots!AB$5,Colony!$D469&lt;9999999),1,0)</f>
        <v>0</v>
      </c>
    </row>
    <row r="456" spans="1:28" x14ac:dyDescent="0.25">
      <c r="A456" s="2" t="str">
        <f>Colony!B473</f>
        <v/>
      </c>
      <c r="B456" s="41" t="str">
        <f>IF(ISBLANK(Colony!G473),"",Colony!G473)</f>
        <v/>
      </c>
      <c r="H456">
        <f ca="1">IF(AND(Colony!$D470&gt;plots!H$5,Colony!$D470&lt;9999999),1,0)</f>
        <v>0</v>
      </c>
      <c r="I456">
        <f ca="1">IF(AND(Colony!$D470&gt;plots!I$5,Colony!$D470&lt;9999999),1,0)</f>
        <v>0</v>
      </c>
      <c r="J456">
        <f ca="1">IF(AND(Colony!$D470&gt;plots!J$5,Colony!$D470&lt;9999999),1,0)</f>
        <v>0</v>
      </c>
      <c r="K456">
        <f ca="1">IF(AND(Colony!$D470&gt;plots!K$5,Colony!$D470&lt;9999999),1,0)</f>
        <v>0</v>
      </c>
      <c r="L456">
        <f ca="1">IF(AND(Colony!$D470&gt;plots!L$5,Colony!$D470&lt;9999999),1,0)</f>
        <v>0</v>
      </c>
      <c r="M456">
        <f ca="1">IF(AND(Colony!$D470&gt;plots!M$5,Colony!$D470&lt;9999999),1,0)</f>
        <v>0</v>
      </c>
      <c r="N456">
        <f ca="1">IF(AND(Colony!$D470&gt;plots!N$5,Colony!$D470&lt;9999999),1,0)</f>
        <v>0</v>
      </c>
      <c r="O456">
        <f ca="1">IF(AND(Colony!$D470&gt;plots!O$5,Colony!$D470&lt;9999999),1,0)</f>
        <v>0</v>
      </c>
      <c r="P456">
        <f ca="1">IF(AND(Colony!$D470&gt;plots!P$5,Colony!$D470&lt;9999999),1,0)</f>
        <v>0</v>
      </c>
      <c r="Q456">
        <f ca="1">IF(AND(Colony!$D470&gt;plots!Q$5,Colony!$D470&lt;9999999),1,0)</f>
        <v>0</v>
      </c>
      <c r="R456">
        <f ca="1">IF(AND(Colony!$D470&gt;plots!R$5,Colony!$D470&lt;9999999),1,0)</f>
        <v>0</v>
      </c>
      <c r="S456">
        <f ca="1">IF(AND(Colony!$D470&gt;plots!S$5,Colony!$D470&lt;9999999),1,0)</f>
        <v>0</v>
      </c>
      <c r="T456">
        <f ca="1">IF(AND(Colony!$D470&gt;plots!T$5,Colony!$D470&lt;9999999),1,0)</f>
        <v>0</v>
      </c>
      <c r="U456">
        <f ca="1">IF(AND(Colony!$D470&gt;plots!U$5,Colony!$D470&lt;9999999),1,0)</f>
        <v>0</v>
      </c>
      <c r="V456">
        <f ca="1">IF(AND(Colony!$D470&gt;plots!V$5,Colony!$D470&lt;9999999),1,0)</f>
        <v>0</v>
      </c>
      <c r="W456">
        <f ca="1">IF(AND(Colony!$D470&gt;plots!W$5,Colony!$D470&lt;9999999),1,0)</f>
        <v>0</v>
      </c>
      <c r="X456">
        <f ca="1">IF(AND(Colony!$D470&gt;plots!X$5,Colony!$D470&lt;9999999),1,0)</f>
        <v>0</v>
      </c>
      <c r="Y456">
        <f ca="1">IF(AND(Colony!$D470&gt;plots!Y$5,Colony!$D470&lt;9999999),1,0)</f>
        <v>0</v>
      </c>
      <c r="Z456">
        <f ca="1">IF(AND(Colony!$D470&gt;plots!Z$5,Colony!$D470&lt;9999999),1,0)</f>
        <v>0</v>
      </c>
      <c r="AA456">
        <f ca="1">IF(AND(Colony!$D470&gt;plots!AA$5,Colony!$D470&lt;9999999),1,0)</f>
        <v>0</v>
      </c>
      <c r="AB456">
        <f ca="1">IF(AND(Colony!$D470&gt;plots!AB$5,Colony!$D470&lt;9999999),1,0)</f>
        <v>0</v>
      </c>
    </row>
    <row r="457" spans="1:28" x14ac:dyDescent="0.25">
      <c r="A457" s="2" t="str">
        <f>Colony!B474</f>
        <v/>
      </c>
      <c r="B457" s="41" t="str">
        <f>IF(ISBLANK(Colony!G474),"",Colony!G474)</f>
        <v/>
      </c>
      <c r="H457">
        <f ca="1">IF(AND(Colony!$D471&gt;plots!H$5,Colony!$D471&lt;9999999),1,0)</f>
        <v>0</v>
      </c>
      <c r="I457">
        <f ca="1">IF(AND(Colony!$D471&gt;plots!I$5,Colony!$D471&lt;9999999),1,0)</f>
        <v>0</v>
      </c>
      <c r="J457">
        <f ca="1">IF(AND(Colony!$D471&gt;plots!J$5,Colony!$D471&lt;9999999),1,0)</f>
        <v>0</v>
      </c>
      <c r="K457">
        <f ca="1">IF(AND(Colony!$D471&gt;plots!K$5,Colony!$D471&lt;9999999),1,0)</f>
        <v>0</v>
      </c>
      <c r="L457">
        <f ca="1">IF(AND(Colony!$D471&gt;plots!L$5,Colony!$D471&lt;9999999),1,0)</f>
        <v>0</v>
      </c>
      <c r="M457">
        <f ca="1">IF(AND(Colony!$D471&gt;plots!M$5,Colony!$D471&lt;9999999),1,0)</f>
        <v>0</v>
      </c>
      <c r="N457">
        <f ca="1">IF(AND(Colony!$D471&gt;plots!N$5,Colony!$D471&lt;9999999),1,0)</f>
        <v>0</v>
      </c>
      <c r="O457">
        <f ca="1">IF(AND(Colony!$D471&gt;plots!O$5,Colony!$D471&lt;9999999),1,0)</f>
        <v>0</v>
      </c>
      <c r="P457">
        <f ca="1">IF(AND(Colony!$D471&gt;plots!P$5,Colony!$D471&lt;9999999),1,0)</f>
        <v>0</v>
      </c>
      <c r="Q457">
        <f ca="1">IF(AND(Colony!$D471&gt;plots!Q$5,Colony!$D471&lt;9999999),1,0)</f>
        <v>0</v>
      </c>
      <c r="R457">
        <f ca="1">IF(AND(Colony!$D471&gt;plots!R$5,Colony!$D471&lt;9999999),1,0)</f>
        <v>0</v>
      </c>
      <c r="S457">
        <f ca="1">IF(AND(Colony!$D471&gt;plots!S$5,Colony!$D471&lt;9999999),1,0)</f>
        <v>0</v>
      </c>
      <c r="T457">
        <f ca="1">IF(AND(Colony!$D471&gt;plots!T$5,Colony!$D471&lt;9999999),1,0)</f>
        <v>0</v>
      </c>
      <c r="U457">
        <f ca="1">IF(AND(Colony!$D471&gt;plots!U$5,Colony!$D471&lt;9999999),1,0)</f>
        <v>0</v>
      </c>
      <c r="V457">
        <f ca="1">IF(AND(Colony!$D471&gt;plots!V$5,Colony!$D471&lt;9999999),1,0)</f>
        <v>0</v>
      </c>
      <c r="W457">
        <f ca="1">IF(AND(Colony!$D471&gt;plots!W$5,Colony!$D471&lt;9999999),1,0)</f>
        <v>0</v>
      </c>
      <c r="X457">
        <f ca="1">IF(AND(Colony!$D471&gt;plots!X$5,Colony!$D471&lt;9999999),1,0)</f>
        <v>0</v>
      </c>
      <c r="Y457">
        <f ca="1">IF(AND(Colony!$D471&gt;plots!Y$5,Colony!$D471&lt;9999999),1,0)</f>
        <v>0</v>
      </c>
      <c r="Z457">
        <f ca="1">IF(AND(Colony!$D471&gt;plots!Z$5,Colony!$D471&lt;9999999),1,0)</f>
        <v>0</v>
      </c>
      <c r="AA457">
        <f ca="1">IF(AND(Colony!$D471&gt;plots!AA$5,Colony!$D471&lt;9999999),1,0)</f>
        <v>0</v>
      </c>
      <c r="AB457">
        <f ca="1">IF(AND(Colony!$D471&gt;plots!AB$5,Colony!$D471&lt;9999999),1,0)</f>
        <v>0</v>
      </c>
    </row>
    <row r="458" spans="1:28" x14ac:dyDescent="0.25">
      <c r="A458" s="2" t="str">
        <f>Colony!B475</f>
        <v/>
      </c>
      <c r="B458" s="41" t="str">
        <f>IF(ISBLANK(Colony!G475),"",Colony!G475)</f>
        <v/>
      </c>
      <c r="H458">
        <f ca="1">IF(AND(Colony!$D472&gt;plots!H$5,Colony!$D472&lt;9999999),1,0)</f>
        <v>0</v>
      </c>
      <c r="I458">
        <f ca="1">IF(AND(Colony!$D472&gt;plots!I$5,Colony!$D472&lt;9999999),1,0)</f>
        <v>0</v>
      </c>
      <c r="J458">
        <f ca="1">IF(AND(Colony!$D472&gt;plots!J$5,Colony!$D472&lt;9999999),1,0)</f>
        <v>0</v>
      </c>
      <c r="K458">
        <f ca="1">IF(AND(Colony!$D472&gt;plots!K$5,Colony!$D472&lt;9999999),1,0)</f>
        <v>0</v>
      </c>
      <c r="L458">
        <f ca="1">IF(AND(Colony!$D472&gt;plots!L$5,Colony!$D472&lt;9999999),1,0)</f>
        <v>0</v>
      </c>
      <c r="M458">
        <f ca="1">IF(AND(Colony!$D472&gt;plots!M$5,Colony!$D472&lt;9999999),1,0)</f>
        <v>0</v>
      </c>
      <c r="N458">
        <f ca="1">IF(AND(Colony!$D472&gt;plots!N$5,Colony!$D472&lt;9999999),1,0)</f>
        <v>0</v>
      </c>
      <c r="O458">
        <f ca="1">IF(AND(Colony!$D472&gt;plots!O$5,Colony!$D472&lt;9999999),1,0)</f>
        <v>0</v>
      </c>
      <c r="P458">
        <f ca="1">IF(AND(Colony!$D472&gt;plots!P$5,Colony!$D472&lt;9999999),1,0)</f>
        <v>0</v>
      </c>
      <c r="Q458">
        <f ca="1">IF(AND(Colony!$D472&gt;plots!Q$5,Colony!$D472&lt;9999999),1,0)</f>
        <v>0</v>
      </c>
      <c r="R458">
        <f ca="1">IF(AND(Colony!$D472&gt;plots!R$5,Colony!$D472&lt;9999999),1,0)</f>
        <v>0</v>
      </c>
      <c r="S458">
        <f ca="1">IF(AND(Colony!$D472&gt;plots!S$5,Colony!$D472&lt;9999999),1,0)</f>
        <v>0</v>
      </c>
      <c r="T458">
        <f ca="1">IF(AND(Colony!$D472&gt;plots!T$5,Colony!$D472&lt;9999999),1,0)</f>
        <v>0</v>
      </c>
      <c r="U458">
        <f ca="1">IF(AND(Colony!$D472&gt;plots!U$5,Colony!$D472&lt;9999999),1,0)</f>
        <v>0</v>
      </c>
      <c r="V458">
        <f ca="1">IF(AND(Colony!$D472&gt;plots!V$5,Colony!$D472&lt;9999999),1,0)</f>
        <v>0</v>
      </c>
      <c r="W458">
        <f ca="1">IF(AND(Colony!$D472&gt;plots!W$5,Colony!$D472&lt;9999999),1,0)</f>
        <v>0</v>
      </c>
      <c r="X458">
        <f ca="1">IF(AND(Colony!$D472&gt;plots!X$5,Colony!$D472&lt;9999999),1,0)</f>
        <v>0</v>
      </c>
      <c r="Y458">
        <f ca="1">IF(AND(Colony!$D472&gt;plots!Y$5,Colony!$D472&lt;9999999),1,0)</f>
        <v>0</v>
      </c>
      <c r="Z458">
        <f ca="1">IF(AND(Colony!$D472&gt;plots!Z$5,Colony!$D472&lt;9999999),1,0)</f>
        <v>0</v>
      </c>
      <c r="AA458">
        <f ca="1">IF(AND(Colony!$D472&gt;plots!AA$5,Colony!$D472&lt;9999999),1,0)</f>
        <v>0</v>
      </c>
      <c r="AB458">
        <f ca="1">IF(AND(Colony!$D472&gt;plots!AB$5,Colony!$D472&lt;9999999),1,0)</f>
        <v>0</v>
      </c>
    </row>
    <row r="459" spans="1:28" x14ac:dyDescent="0.25">
      <c r="A459" s="2" t="str">
        <f>Colony!B476</f>
        <v/>
      </c>
      <c r="B459" s="41" t="str">
        <f>IF(ISBLANK(Colony!G476),"",Colony!G476)</f>
        <v/>
      </c>
      <c r="H459">
        <f ca="1">IF(AND(Colony!$D473&gt;plots!H$5,Colony!$D473&lt;9999999),1,0)</f>
        <v>0</v>
      </c>
      <c r="I459">
        <f ca="1">IF(AND(Colony!$D473&gt;plots!I$5,Colony!$D473&lt;9999999),1,0)</f>
        <v>0</v>
      </c>
      <c r="J459">
        <f ca="1">IF(AND(Colony!$D473&gt;plots!J$5,Colony!$D473&lt;9999999),1,0)</f>
        <v>0</v>
      </c>
      <c r="K459">
        <f ca="1">IF(AND(Colony!$D473&gt;plots!K$5,Colony!$D473&lt;9999999),1,0)</f>
        <v>0</v>
      </c>
      <c r="L459">
        <f ca="1">IF(AND(Colony!$D473&gt;plots!L$5,Colony!$D473&lt;9999999),1,0)</f>
        <v>0</v>
      </c>
      <c r="M459">
        <f ca="1">IF(AND(Colony!$D473&gt;plots!M$5,Colony!$D473&lt;9999999),1,0)</f>
        <v>0</v>
      </c>
      <c r="N459">
        <f ca="1">IF(AND(Colony!$D473&gt;plots!N$5,Colony!$D473&lt;9999999),1,0)</f>
        <v>0</v>
      </c>
      <c r="O459">
        <f ca="1">IF(AND(Colony!$D473&gt;plots!O$5,Colony!$D473&lt;9999999),1,0)</f>
        <v>0</v>
      </c>
      <c r="P459">
        <f ca="1">IF(AND(Colony!$D473&gt;plots!P$5,Colony!$D473&lt;9999999),1,0)</f>
        <v>0</v>
      </c>
      <c r="Q459">
        <f ca="1">IF(AND(Colony!$D473&gt;plots!Q$5,Colony!$D473&lt;9999999),1,0)</f>
        <v>0</v>
      </c>
      <c r="R459">
        <f ca="1">IF(AND(Colony!$D473&gt;plots!R$5,Colony!$D473&lt;9999999),1,0)</f>
        <v>0</v>
      </c>
      <c r="S459">
        <f ca="1">IF(AND(Colony!$D473&gt;plots!S$5,Colony!$D473&lt;9999999),1,0)</f>
        <v>0</v>
      </c>
      <c r="T459">
        <f ca="1">IF(AND(Colony!$D473&gt;plots!T$5,Colony!$D473&lt;9999999),1,0)</f>
        <v>0</v>
      </c>
      <c r="U459">
        <f ca="1">IF(AND(Colony!$D473&gt;plots!U$5,Colony!$D473&lt;9999999),1,0)</f>
        <v>0</v>
      </c>
      <c r="V459">
        <f ca="1">IF(AND(Colony!$D473&gt;plots!V$5,Colony!$D473&lt;9999999),1,0)</f>
        <v>0</v>
      </c>
      <c r="W459">
        <f ca="1">IF(AND(Colony!$D473&gt;plots!W$5,Colony!$D473&lt;9999999),1,0)</f>
        <v>0</v>
      </c>
      <c r="X459">
        <f ca="1">IF(AND(Colony!$D473&gt;plots!X$5,Colony!$D473&lt;9999999),1,0)</f>
        <v>0</v>
      </c>
      <c r="Y459">
        <f ca="1">IF(AND(Colony!$D473&gt;plots!Y$5,Colony!$D473&lt;9999999),1,0)</f>
        <v>0</v>
      </c>
      <c r="Z459">
        <f ca="1">IF(AND(Colony!$D473&gt;plots!Z$5,Colony!$D473&lt;9999999),1,0)</f>
        <v>0</v>
      </c>
      <c r="AA459">
        <f ca="1">IF(AND(Colony!$D473&gt;plots!AA$5,Colony!$D473&lt;9999999),1,0)</f>
        <v>0</v>
      </c>
      <c r="AB459">
        <f ca="1">IF(AND(Colony!$D473&gt;plots!AB$5,Colony!$D473&lt;9999999),1,0)</f>
        <v>0</v>
      </c>
    </row>
    <row r="460" spans="1:28" x14ac:dyDescent="0.25">
      <c r="A460" s="2" t="str">
        <f>Colony!B477</f>
        <v/>
      </c>
      <c r="B460" s="41" t="str">
        <f>IF(ISBLANK(Colony!G477),"",Colony!G477)</f>
        <v/>
      </c>
      <c r="H460">
        <f ca="1">IF(AND(Colony!$D474&gt;plots!H$5,Colony!$D474&lt;9999999),1,0)</f>
        <v>0</v>
      </c>
      <c r="I460">
        <f ca="1">IF(AND(Colony!$D474&gt;plots!I$5,Colony!$D474&lt;9999999),1,0)</f>
        <v>0</v>
      </c>
      <c r="J460">
        <f ca="1">IF(AND(Colony!$D474&gt;plots!J$5,Colony!$D474&lt;9999999),1,0)</f>
        <v>0</v>
      </c>
      <c r="K460">
        <f ca="1">IF(AND(Colony!$D474&gt;plots!K$5,Colony!$D474&lt;9999999),1,0)</f>
        <v>0</v>
      </c>
      <c r="L460">
        <f ca="1">IF(AND(Colony!$D474&gt;plots!L$5,Colony!$D474&lt;9999999),1,0)</f>
        <v>0</v>
      </c>
      <c r="M460">
        <f ca="1">IF(AND(Colony!$D474&gt;plots!M$5,Colony!$D474&lt;9999999),1,0)</f>
        <v>0</v>
      </c>
      <c r="N460">
        <f ca="1">IF(AND(Colony!$D474&gt;plots!N$5,Colony!$D474&lt;9999999),1,0)</f>
        <v>0</v>
      </c>
      <c r="O460">
        <f ca="1">IF(AND(Colony!$D474&gt;plots!O$5,Colony!$D474&lt;9999999),1,0)</f>
        <v>0</v>
      </c>
      <c r="P460">
        <f ca="1">IF(AND(Colony!$D474&gt;plots!P$5,Colony!$D474&lt;9999999),1,0)</f>
        <v>0</v>
      </c>
      <c r="Q460">
        <f ca="1">IF(AND(Colony!$D474&gt;plots!Q$5,Colony!$D474&lt;9999999),1,0)</f>
        <v>0</v>
      </c>
      <c r="R460">
        <f ca="1">IF(AND(Colony!$D474&gt;plots!R$5,Colony!$D474&lt;9999999),1,0)</f>
        <v>0</v>
      </c>
      <c r="S460">
        <f ca="1">IF(AND(Colony!$D474&gt;plots!S$5,Colony!$D474&lt;9999999),1,0)</f>
        <v>0</v>
      </c>
      <c r="T460">
        <f ca="1">IF(AND(Colony!$D474&gt;plots!T$5,Colony!$D474&lt;9999999),1,0)</f>
        <v>0</v>
      </c>
      <c r="U460">
        <f ca="1">IF(AND(Colony!$D474&gt;plots!U$5,Colony!$D474&lt;9999999),1,0)</f>
        <v>0</v>
      </c>
      <c r="V460">
        <f ca="1">IF(AND(Colony!$D474&gt;plots!V$5,Colony!$D474&lt;9999999),1,0)</f>
        <v>0</v>
      </c>
      <c r="W460">
        <f ca="1">IF(AND(Colony!$D474&gt;plots!W$5,Colony!$D474&lt;9999999),1,0)</f>
        <v>0</v>
      </c>
      <c r="X460">
        <f ca="1">IF(AND(Colony!$D474&gt;plots!X$5,Colony!$D474&lt;9999999),1,0)</f>
        <v>0</v>
      </c>
      <c r="Y460">
        <f ca="1">IF(AND(Colony!$D474&gt;plots!Y$5,Colony!$D474&lt;9999999),1,0)</f>
        <v>0</v>
      </c>
      <c r="Z460">
        <f ca="1">IF(AND(Colony!$D474&gt;plots!Z$5,Colony!$D474&lt;9999999),1,0)</f>
        <v>0</v>
      </c>
      <c r="AA460">
        <f ca="1">IF(AND(Colony!$D474&gt;plots!AA$5,Colony!$D474&lt;9999999),1,0)</f>
        <v>0</v>
      </c>
      <c r="AB460">
        <f ca="1">IF(AND(Colony!$D474&gt;plots!AB$5,Colony!$D474&lt;9999999),1,0)</f>
        <v>0</v>
      </c>
    </row>
    <row r="461" spans="1:28" x14ac:dyDescent="0.25">
      <c r="A461" s="2" t="str">
        <f>Colony!B478</f>
        <v/>
      </c>
      <c r="B461" s="41" t="str">
        <f>IF(ISBLANK(Colony!G478),"",Colony!G478)</f>
        <v/>
      </c>
      <c r="H461">
        <f ca="1">IF(AND(Colony!$D475&gt;plots!H$5,Colony!$D475&lt;9999999),1,0)</f>
        <v>0</v>
      </c>
      <c r="I461">
        <f ca="1">IF(AND(Colony!$D475&gt;plots!I$5,Colony!$D475&lt;9999999),1,0)</f>
        <v>0</v>
      </c>
      <c r="J461">
        <f ca="1">IF(AND(Colony!$D475&gt;plots!J$5,Colony!$D475&lt;9999999),1,0)</f>
        <v>0</v>
      </c>
      <c r="K461">
        <f ca="1">IF(AND(Colony!$D475&gt;plots!K$5,Colony!$D475&lt;9999999),1,0)</f>
        <v>0</v>
      </c>
      <c r="L461">
        <f ca="1">IF(AND(Colony!$D475&gt;plots!L$5,Colony!$D475&lt;9999999),1,0)</f>
        <v>0</v>
      </c>
      <c r="M461">
        <f ca="1">IF(AND(Colony!$D475&gt;plots!M$5,Colony!$D475&lt;9999999),1,0)</f>
        <v>0</v>
      </c>
      <c r="N461">
        <f ca="1">IF(AND(Colony!$D475&gt;plots!N$5,Colony!$D475&lt;9999999),1,0)</f>
        <v>0</v>
      </c>
      <c r="O461">
        <f ca="1">IF(AND(Colony!$D475&gt;plots!O$5,Colony!$D475&lt;9999999),1,0)</f>
        <v>0</v>
      </c>
      <c r="P461">
        <f ca="1">IF(AND(Colony!$D475&gt;plots!P$5,Colony!$D475&lt;9999999),1,0)</f>
        <v>0</v>
      </c>
      <c r="Q461">
        <f ca="1">IF(AND(Colony!$D475&gt;plots!Q$5,Colony!$D475&lt;9999999),1,0)</f>
        <v>0</v>
      </c>
      <c r="R461">
        <f ca="1">IF(AND(Colony!$D475&gt;plots!R$5,Colony!$D475&lt;9999999),1,0)</f>
        <v>0</v>
      </c>
      <c r="S461">
        <f ca="1">IF(AND(Colony!$D475&gt;plots!S$5,Colony!$D475&lt;9999999),1,0)</f>
        <v>0</v>
      </c>
      <c r="T461">
        <f ca="1">IF(AND(Colony!$D475&gt;plots!T$5,Colony!$D475&lt;9999999),1,0)</f>
        <v>0</v>
      </c>
      <c r="U461">
        <f ca="1">IF(AND(Colony!$D475&gt;plots!U$5,Colony!$D475&lt;9999999),1,0)</f>
        <v>0</v>
      </c>
      <c r="V461">
        <f ca="1">IF(AND(Colony!$D475&gt;plots!V$5,Colony!$D475&lt;9999999),1,0)</f>
        <v>0</v>
      </c>
      <c r="W461">
        <f ca="1">IF(AND(Colony!$D475&gt;plots!W$5,Colony!$D475&lt;9999999),1,0)</f>
        <v>0</v>
      </c>
      <c r="X461">
        <f ca="1">IF(AND(Colony!$D475&gt;plots!X$5,Colony!$D475&lt;9999999),1,0)</f>
        <v>0</v>
      </c>
      <c r="Y461">
        <f ca="1">IF(AND(Colony!$D475&gt;plots!Y$5,Colony!$D475&lt;9999999),1,0)</f>
        <v>0</v>
      </c>
      <c r="Z461">
        <f ca="1">IF(AND(Colony!$D475&gt;plots!Z$5,Colony!$D475&lt;9999999),1,0)</f>
        <v>0</v>
      </c>
      <c r="AA461">
        <f ca="1">IF(AND(Colony!$D475&gt;plots!AA$5,Colony!$D475&lt;9999999),1,0)</f>
        <v>0</v>
      </c>
      <c r="AB461">
        <f ca="1">IF(AND(Colony!$D475&gt;plots!AB$5,Colony!$D475&lt;9999999),1,0)</f>
        <v>0</v>
      </c>
    </row>
    <row r="462" spans="1:28" x14ac:dyDescent="0.25">
      <c r="A462" s="2" t="str">
        <f>Colony!B479</f>
        <v/>
      </c>
      <c r="B462" s="41" t="str">
        <f>IF(ISBLANK(Colony!G479),"",Colony!G479)</f>
        <v/>
      </c>
      <c r="H462">
        <f ca="1">IF(AND(Colony!$D476&gt;plots!H$5,Colony!$D476&lt;9999999),1,0)</f>
        <v>0</v>
      </c>
      <c r="I462">
        <f ca="1">IF(AND(Colony!$D476&gt;plots!I$5,Colony!$D476&lt;9999999),1,0)</f>
        <v>0</v>
      </c>
      <c r="J462">
        <f ca="1">IF(AND(Colony!$D476&gt;plots!J$5,Colony!$D476&lt;9999999),1,0)</f>
        <v>0</v>
      </c>
      <c r="K462">
        <f ca="1">IF(AND(Colony!$D476&gt;plots!K$5,Colony!$D476&lt;9999999),1,0)</f>
        <v>0</v>
      </c>
      <c r="L462">
        <f ca="1">IF(AND(Colony!$D476&gt;plots!L$5,Colony!$D476&lt;9999999),1,0)</f>
        <v>0</v>
      </c>
      <c r="M462">
        <f ca="1">IF(AND(Colony!$D476&gt;plots!M$5,Colony!$D476&lt;9999999),1,0)</f>
        <v>0</v>
      </c>
      <c r="N462">
        <f ca="1">IF(AND(Colony!$D476&gt;plots!N$5,Colony!$D476&lt;9999999),1,0)</f>
        <v>0</v>
      </c>
      <c r="O462">
        <f ca="1">IF(AND(Colony!$D476&gt;plots!O$5,Colony!$D476&lt;9999999),1,0)</f>
        <v>0</v>
      </c>
      <c r="P462">
        <f ca="1">IF(AND(Colony!$D476&gt;plots!P$5,Colony!$D476&lt;9999999),1,0)</f>
        <v>0</v>
      </c>
      <c r="Q462">
        <f ca="1">IF(AND(Colony!$D476&gt;plots!Q$5,Colony!$D476&lt;9999999),1,0)</f>
        <v>0</v>
      </c>
      <c r="R462">
        <f ca="1">IF(AND(Colony!$D476&gt;plots!R$5,Colony!$D476&lt;9999999),1,0)</f>
        <v>0</v>
      </c>
      <c r="S462">
        <f ca="1">IF(AND(Colony!$D476&gt;plots!S$5,Colony!$D476&lt;9999999),1,0)</f>
        <v>0</v>
      </c>
      <c r="T462">
        <f ca="1">IF(AND(Colony!$D476&gt;plots!T$5,Colony!$D476&lt;9999999),1,0)</f>
        <v>0</v>
      </c>
      <c r="U462">
        <f ca="1">IF(AND(Colony!$D476&gt;plots!U$5,Colony!$D476&lt;9999999),1,0)</f>
        <v>0</v>
      </c>
      <c r="V462">
        <f ca="1">IF(AND(Colony!$D476&gt;plots!V$5,Colony!$D476&lt;9999999),1,0)</f>
        <v>0</v>
      </c>
      <c r="W462">
        <f ca="1">IF(AND(Colony!$D476&gt;plots!W$5,Colony!$D476&lt;9999999),1,0)</f>
        <v>0</v>
      </c>
      <c r="X462">
        <f ca="1">IF(AND(Colony!$D476&gt;plots!X$5,Colony!$D476&lt;9999999),1,0)</f>
        <v>0</v>
      </c>
      <c r="Y462">
        <f ca="1">IF(AND(Colony!$D476&gt;plots!Y$5,Colony!$D476&lt;9999999),1,0)</f>
        <v>0</v>
      </c>
      <c r="Z462">
        <f ca="1">IF(AND(Colony!$D476&gt;plots!Z$5,Colony!$D476&lt;9999999),1,0)</f>
        <v>0</v>
      </c>
      <c r="AA462">
        <f ca="1">IF(AND(Colony!$D476&gt;plots!AA$5,Colony!$D476&lt;9999999),1,0)</f>
        <v>0</v>
      </c>
      <c r="AB462">
        <f ca="1">IF(AND(Colony!$D476&gt;plots!AB$5,Colony!$D476&lt;9999999),1,0)</f>
        <v>0</v>
      </c>
    </row>
    <row r="463" spans="1:28" x14ac:dyDescent="0.25">
      <c r="A463" s="2" t="str">
        <f>Colony!B480</f>
        <v/>
      </c>
      <c r="B463" s="41" t="str">
        <f>IF(ISBLANK(Colony!G480),"",Colony!G480)</f>
        <v/>
      </c>
      <c r="H463">
        <f ca="1">IF(AND(Colony!$D477&gt;plots!H$5,Colony!$D477&lt;9999999),1,0)</f>
        <v>0</v>
      </c>
      <c r="I463">
        <f ca="1">IF(AND(Colony!$D477&gt;plots!I$5,Colony!$D477&lt;9999999),1,0)</f>
        <v>0</v>
      </c>
      <c r="J463">
        <f ca="1">IF(AND(Colony!$D477&gt;plots!J$5,Colony!$D477&lt;9999999),1,0)</f>
        <v>0</v>
      </c>
      <c r="K463">
        <f ca="1">IF(AND(Colony!$D477&gt;plots!K$5,Colony!$D477&lt;9999999),1,0)</f>
        <v>0</v>
      </c>
      <c r="L463">
        <f ca="1">IF(AND(Colony!$D477&gt;plots!L$5,Colony!$D477&lt;9999999),1,0)</f>
        <v>0</v>
      </c>
      <c r="M463">
        <f ca="1">IF(AND(Colony!$D477&gt;plots!M$5,Colony!$D477&lt;9999999),1,0)</f>
        <v>0</v>
      </c>
      <c r="N463">
        <f ca="1">IF(AND(Colony!$D477&gt;plots!N$5,Colony!$D477&lt;9999999),1,0)</f>
        <v>0</v>
      </c>
      <c r="O463">
        <f ca="1">IF(AND(Colony!$D477&gt;plots!O$5,Colony!$D477&lt;9999999),1,0)</f>
        <v>0</v>
      </c>
      <c r="P463">
        <f ca="1">IF(AND(Colony!$D477&gt;plots!P$5,Colony!$D477&lt;9999999),1,0)</f>
        <v>0</v>
      </c>
      <c r="Q463">
        <f ca="1">IF(AND(Colony!$D477&gt;plots!Q$5,Colony!$D477&lt;9999999),1,0)</f>
        <v>0</v>
      </c>
      <c r="R463">
        <f ca="1">IF(AND(Colony!$D477&gt;plots!R$5,Colony!$D477&lt;9999999),1,0)</f>
        <v>0</v>
      </c>
      <c r="S463">
        <f ca="1">IF(AND(Colony!$D477&gt;plots!S$5,Colony!$D477&lt;9999999),1,0)</f>
        <v>0</v>
      </c>
      <c r="T463">
        <f ca="1">IF(AND(Colony!$D477&gt;plots!T$5,Colony!$D477&lt;9999999),1,0)</f>
        <v>0</v>
      </c>
      <c r="U463">
        <f ca="1">IF(AND(Colony!$D477&gt;plots!U$5,Colony!$D477&lt;9999999),1,0)</f>
        <v>0</v>
      </c>
      <c r="V463">
        <f ca="1">IF(AND(Colony!$D477&gt;plots!V$5,Colony!$D477&lt;9999999),1,0)</f>
        <v>0</v>
      </c>
      <c r="W463">
        <f ca="1">IF(AND(Colony!$D477&gt;plots!W$5,Colony!$D477&lt;9999999),1,0)</f>
        <v>0</v>
      </c>
      <c r="X463">
        <f ca="1">IF(AND(Colony!$D477&gt;plots!X$5,Colony!$D477&lt;9999999),1,0)</f>
        <v>0</v>
      </c>
      <c r="Y463">
        <f ca="1">IF(AND(Colony!$D477&gt;plots!Y$5,Colony!$D477&lt;9999999),1,0)</f>
        <v>0</v>
      </c>
      <c r="Z463">
        <f ca="1">IF(AND(Colony!$D477&gt;plots!Z$5,Colony!$D477&lt;9999999),1,0)</f>
        <v>0</v>
      </c>
      <c r="AA463">
        <f ca="1">IF(AND(Colony!$D477&gt;plots!AA$5,Colony!$D477&lt;9999999),1,0)</f>
        <v>0</v>
      </c>
      <c r="AB463">
        <f ca="1">IF(AND(Colony!$D477&gt;plots!AB$5,Colony!$D477&lt;9999999),1,0)</f>
        <v>0</v>
      </c>
    </row>
    <row r="464" spans="1:28" x14ac:dyDescent="0.25">
      <c r="A464" s="2" t="str">
        <f>Colony!B481</f>
        <v/>
      </c>
      <c r="B464" s="41" t="str">
        <f>IF(ISBLANK(Colony!G481),"",Colony!G481)</f>
        <v/>
      </c>
      <c r="H464">
        <f ca="1">IF(AND(Colony!$D478&gt;plots!H$5,Colony!$D478&lt;9999999),1,0)</f>
        <v>0</v>
      </c>
      <c r="I464">
        <f ca="1">IF(AND(Colony!$D478&gt;plots!I$5,Colony!$D478&lt;9999999),1,0)</f>
        <v>0</v>
      </c>
      <c r="J464">
        <f ca="1">IF(AND(Colony!$D478&gt;plots!J$5,Colony!$D478&lt;9999999),1,0)</f>
        <v>0</v>
      </c>
      <c r="K464">
        <f ca="1">IF(AND(Colony!$D478&gt;plots!K$5,Colony!$D478&lt;9999999),1,0)</f>
        <v>0</v>
      </c>
      <c r="L464">
        <f ca="1">IF(AND(Colony!$D478&gt;plots!L$5,Colony!$D478&lt;9999999),1,0)</f>
        <v>0</v>
      </c>
      <c r="M464">
        <f ca="1">IF(AND(Colony!$D478&gt;plots!M$5,Colony!$D478&lt;9999999),1,0)</f>
        <v>0</v>
      </c>
      <c r="N464">
        <f ca="1">IF(AND(Colony!$D478&gt;plots!N$5,Colony!$D478&lt;9999999),1,0)</f>
        <v>0</v>
      </c>
      <c r="O464">
        <f ca="1">IF(AND(Colony!$D478&gt;plots!O$5,Colony!$D478&lt;9999999),1,0)</f>
        <v>0</v>
      </c>
      <c r="P464">
        <f ca="1">IF(AND(Colony!$D478&gt;plots!P$5,Colony!$D478&lt;9999999),1,0)</f>
        <v>0</v>
      </c>
      <c r="Q464">
        <f ca="1">IF(AND(Colony!$D478&gt;plots!Q$5,Colony!$D478&lt;9999999),1,0)</f>
        <v>0</v>
      </c>
      <c r="R464">
        <f ca="1">IF(AND(Colony!$D478&gt;plots!R$5,Colony!$D478&lt;9999999),1,0)</f>
        <v>0</v>
      </c>
      <c r="S464">
        <f ca="1">IF(AND(Colony!$D478&gt;plots!S$5,Colony!$D478&lt;9999999),1,0)</f>
        <v>0</v>
      </c>
      <c r="T464">
        <f ca="1">IF(AND(Colony!$D478&gt;plots!T$5,Colony!$D478&lt;9999999),1,0)</f>
        <v>0</v>
      </c>
      <c r="U464">
        <f ca="1">IF(AND(Colony!$D478&gt;plots!U$5,Colony!$D478&lt;9999999),1,0)</f>
        <v>0</v>
      </c>
      <c r="V464">
        <f ca="1">IF(AND(Colony!$D478&gt;plots!V$5,Colony!$D478&lt;9999999),1,0)</f>
        <v>0</v>
      </c>
      <c r="W464">
        <f ca="1">IF(AND(Colony!$D478&gt;plots!W$5,Colony!$D478&lt;9999999),1,0)</f>
        <v>0</v>
      </c>
      <c r="X464">
        <f ca="1">IF(AND(Colony!$D478&gt;plots!X$5,Colony!$D478&lt;9999999),1,0)</f>
        <v>0</v>
      </c>
      <c r="Y464">
        <f ca="1">IF(AND(Colony!$D478&gt;plots!Y$5,Colony!$D478&lt;9999999),1,0)</f>
        <v>0</v>
      </c>
      <c r="Z464">
        <f ca="1">IF(AND(Colony!$D478&gt;plots!Z$5,Colony!$D478&lt;9999999),1,0)</f>
        <v>0</v>
      </c>
      <c r="AA464">
        <f ca="1">IF(AND(Colony!$D478&gt;plots!AA$5,Colony!$D478&lt;9999999),1,0)</f>
        <v>0</v>
      </c>
      <c r="AB464">
        <f ca="1">IF(AND(Colony!$D478&gt;plots!AB$5,Colony!$D478&lt;9999999),1,0)</f>
        <v>0</v>
      </c>
    </row>
    <row r="465" spans="1:28" x14ac:dyDescent="0.25">
      <c r="A465" s="2" t="str">
        <f>Colony!B482</f>
        <v/>
      </c>
      <c r="B465" s="41" t="str">
        <f>IF(ISBLANK(Colony!G482),"",Colony!G482)</f>
        <v/>
      </c>
      <c r="H465">
        <f ca="1">IF(AND(Colony!$D479&gt;plots!H$5,Colony!$D479&lt;9999999),1,0)</f>
        <v>0</v>
      </c>
      <c r="I465">
        <f ca="1">IF(AND(Colony!$D479&gt;plots!I$5,Colony!$D479&lt;9999999),1,0)</f>
        <v>0</v>
      </c>
      <c r="J465">
        <f ca="1">IF(AND(Colony!$D479&gt;plots!J$5,Colony!$D479&lt;9999999),1,0)</f>
        <v>0</v>
      </c>
      <c r="K465">
        <f ca="1">IF(AND(Colony!$D479&gt;plots!K$5,Colony!$D479&lt;9999999),1,0)</f>
        <v>0</v>
      </c>
      <c r="L465">
        <f ca="1">IF(AND(Colony!$D479&gt;plots!L$5,Colony!$D479&lt;9999999),1,0)</f>
        <v>0</v>
      </c>
      <c r="M465">
        <f ca="1">IF(AND(Colony!$D479&gt;plots!M$5,Colony!$D479&lt;9999999),1,0)</f>
        <v>0</v>
      </c>
      <c r="N465">
        <f ca="1">IF(AND(Colony!$D479&gt;plots!N$5,Colony!$D479&lt;9999999),1,0)</f>
        <v>0</v>
      </c>
      <c r="O465">
        <f ca="1">IF(AND(Colony!$D479&gt;plots!O$5,Colony!$D479&lt;9999999),1,0)</f>
        <v>0</v>
      </c>
      <c r="P465">
        <f ca="1">IF(AND(Colony!$D479&gt;plots!P$5,Colony!$D479&lt;9999999),1,0)</f>
        <v>0</v>
      </c>
      <c r="Q465">
        <f ca="1">IF(AND(Colony!$D479&gt;plots!Q$5,Colony!$D479&lt;9999999),1,0)</f>
        <v>0</v>
      </c>
      <c r="R465">
        <f ca="1">IF(AND(Colony!$D479&gt;plots!R$5,Colony!$D479&lt;9999999),1,0)</f>
        <v>0</v>
      </c>
      <c r="S465">
        <f ca="1">IF(AND(Colony!$D479&gt;plots!S$5,Colony!$D479&lt;9999999),1,0)</f>
        <v>0</v>
      </c>
      <c r="T465">
        <f ca="1">IF(AND(Colony!$D479&gt;plots!T$5,Colony!$D479&lt;9999999),1,0)</f>
        <v>0</v>
      </c>
      <c r="U465">
        <f ca="1">IF(AND(Colony!$D479&gt;plots!U$5,Colony!$D479&lt;9999999),1,0)</f>
        <v>0</v>
      </c>
      <c r="V465">
        <f ca="1">IF(AND(Colony!$D479&gt;plots!V$5,Colony!$D479&lt;9999999),1,0)</f>
        <v>0</v>
      </c>
      <c r="W465">
        <f ca="1">IF(AND(Colony!$D479&gt;plots!W$5,Colony!$D479&lt;9999999),1,0)</f>
        <v>0</v>
      </c>
      <c r="X465">
        <f ca="1">IF(AND(Colony!$D479&gt;plots!X$5,Colony!$D479&lt;9999999),1,0)</f>
        <v>0</v>
      </c>
      <c r="Y465">
        <f ca="1">IF(AND(Colony!$D479&gt;plots!Y$5,Colony!$D479&lt;9999999),1,0)</f>
        <v>0</v>
      </c>
      <c r="Z465">
        <f ca="1">IF(AND(Colony!$D479&gt;plots!Z$5,Colony!$D479&lt;9999999),1,0)</f>
        <v>0</v>
      </c>
      <c r="AA465">
        <f ca="1">IF(AND(Colony!$D479&gt;plots!AA$5,Colony!$D479&lt;9999999),1,0)</f>
        <v>0</v>
      </c>
      <c r="AB465">
        <f ca="1">IF(AND(Colony!$D479&gt;plots!AB$5,Colony!$D479&lt;9999999),1,0)</f>
        <v>0</v>
      </c>
    </row>
    <row r="466" spans="1:28" x14ac:dyDescent="0.25">
      <c r="A466" s="2" t="str">
        <f>Colony!B483</f>
        <v/>
      </c>
      <c r="B466" s="41" t="str">
        <f>IF(ISBLANK(Colony!G483),"",Colony!G483)</f>
        <v/>
      </c>
      <c r="H466">
        <f ca="1">IF(AND(Colony!$D480&gt;plots!H$5,Colony!$D480&lt;9999999),1,0)</f>
        <v>0</v>
      </c>
      <c r="I466">
        <f ca="1">IF(AND(Colony!$D480&gt;plots!I$5,Colony!$D480&lt;9999999),1,0)</f>
        <v>0</v>
      </c>
      <c r="J466">
        <f ca="1">IF(AND(Colony!$D480&gt;plots!J$5,Colony!$D480&lt;9999999),1,0)</f>
        <v>0</v>
      </c>
      <c r="K466">
        <f ca="1">IF(AND(Colony!$D480&gt;plots!K$5,Colony!$D480&lt;9999999),1,0)</f>
        <v>0</v>
      </c>
      <c r="L466">
        <f ca="1">IF(AND(Colony!$D480&gt;plots!L$5,Colony!$D480&lt;9999999),1,0)</f>
        <v>0</v>
      </c>
      <c r="M466">
        <f ca="1">IF(AND(Colony!$D480&gt;plots!M$5,Colony!$D480&lt;9999999),1,0)</f>
        <v>0</v>
      </c>
      <c r="N466">
        <f ca="1">IF(AND(Colony!$D480&gt;plots!N$5,Colony!$D480&lt;9999999),1,0)</f>
        <v>0</v>
      </c>
      <c r="O466">
        <f ca="1">IF(AND(Colony!$D480&gt;plots!O$5,Colony!$D480&lt;9999999),1,0)</f>
        <v>0</v>
      </c>
      <c r="P466">
        <f ca="1">IF(AND(Colony!$D480&gt;plots!P$5,Colony!$D480&lt;9999999),1,0)</f>
        <v>0</v>
      </c>
      <c r="Q466">
        <f ca="1">IF(AND(Colony!$D480&gt;plots!Q$5,Colony!$D480&lt;9999999),1,0)</f>
        <v>0</v>
      </c>
      <c r="R466">
        <f ca="1">IF(AND(Colony!$D480&gt;plots!R$5,Colony!$D480&lt;9999999),1,0)</f>
        <v>0</v>
      </c>
      <c r="S466">
        <f ca="1">IF(AND(Colony!$D480&gt;plots!S$5,Colony!$D480&lt;9999999),1,0)</f>
        <v>0</v>
      </c>
      <c r="T466">
        <f ca="1">IF(AND(Colony!$D480&gt;plots!T$5,Colony!$D480&lt;9999999),1,0)</f>
        <v>0</v>
      </c>
      <c r="U466">
        <f ca="1">IF(AND(Colony!$D480&gt;plots!U$5,Colony!$D480&lt;9999999),1,0)</f>
        <v>0</v>
      </c>
      <c r="V466">
        <f ca="1">IF(AND(Colony!$D480&gt;plots!V$5,Colony!$D480&lt;9999999),1,0)</f>
        <v>0</v>
      </c>
      <c r="W466">
        <f ca="1">IF(AND(Colony!$D480&gt;plots!W$5,Colony!$D480&lt;9999999),1,0)</f>
        <v>0</v>
      </c>
      <c r="X466">
        <f ca="1">IF(AND(Colony!$D480&gt;plots!X$5,Colony!$D480&lt;9999999),1,0)</f>
        <v>0</v>
      </c>
      <c r="Y466">
        <f ca="1">IF(AND(Colony!$D480&gt;plots!Y$5,Colony!$D480&lt;9999999),1,0)</f>
        <v>0</v>
      </c>
      <c r="Z466">
        <f ca="1">IF(AND(Colony!$D480&gt;plots!Z$5,Colony!$D480&lt;9999999),1,0)</f>
        <v>0</v>
      </c>
      <c r="AA466">
        <f ca="1">IF(AND(Colony!$D480&gt;plots!AA$5,Colony!$D480&lt;9999999),1,0)</f>
        <v>0</v>
      </c>
      <c r="AB466">
        <f ca="1">IF(AND(Colony!$D480&gt;plots!AB$5,Colony!$D480&lt;9999999),1,0)</f>
        <v>0</v>
      </c>
    </row>
    <row r="467" spans="1:28" x14ac:dyDescent="0.25">
      <c r="A467" s="2" t="str">
        <f>Colony!B484</f>
        <v/>
      </c>
      <c r="B467" s="41" t="str">
        <f>IF(ISBLANK(Colony!G484),"",Colony!G484)</f>
        <v/>
      </c>
      <c r="H467">
        <f ca="1">IF(AND(Colony!$D481&gt;plots!H$5,Colony!$D481&lt;9999999),1,0)</f>
        <v>0</v>
      </c>
      <c r="I467">
        <f ca="1">IF(AND(Colony!$D481&gt;plots!I$5,Colony!$D481&lt;9999999),1,0)</f>
        <v>0</v>
      </c>
      <c r="J467">
        <f ca="1">IF(AND(Colony!$D481&gt;plots!J$5,Colony!$D481&lt;9999999),1,0)</f>
        <v>0</v>
      </c>
      <c r="K467">
        <f ca="1">IF(AND(Colony!$D481&gt;plots!K$5,Colony!$D481&lt;9999999),1,0)</f>
        <v>0</v>
      </c>
      <c r="L467">
        <f ca="1">IF(AND(Colony!$D481&gt;plots!L$5,Colony!$D481&lt;9999999),1,0)</f>
        <v>0</v>
      </c>
      <c r="M467">
        <f ca="1">IF(AND(Colony!$D481&gt;plots!M$5,Colony!$D481&lt;9999999),1,0)</f>
        <v>0</v>
      </c>
      <c r="N467">
        <f ca="1">IF(AND(Colony!$D481&gt;plots!N$5,Colony!$D481&lt;9999999),1,0)</f>
        <v>0</v>
      </c>
      <c r="O467">
        <f ca="1">IF(AND(Colony!$D481&gt;plots!O$5,Colony!$D481&lt;9999999),1,0)</f>
        <v>0</v>
      </c>
      <c r="P467">
        <f ca="1">IF(AND(Colony!$D481&gt;plots!P$5,Colony!$D481&lt;9999999),1,0)</f>
        <v>0</v>
      </c>
      <c r="Q467">
        <f ca="1">IF(AND(Colony!$D481&gt;plots!Q$5,Colony!$D481&lt;9999999),1,0)</f>
        <v>0</v>
      </c>
      <c r="R467">
        <f ca="1">IF(AND(Colony!$D481&gt;plots!R$5,Colony!$D481&lt;9999999),1,0)</f>
        <v>0</v>
      </c>
      <c r="S467">
        <f ca="1">IF(AND(Colony!$D481&gt;plots!S$5,Colony!$D481&lt;9999999),1,0)</f>
        <v>0</v>
      </c>
      <c r="T467">
        <f ca="1">IF(AND(Colony!$D481&gt;plots!T$5,Colony!$D481&lt;9999999),1,0)</f>
        <v>0</v>
      </c>
      <c r="U467">
        <f ca="1">IF(AND(Colony!$D481&gt;plots!U$5,Colony!$D481&lt;9999999),1,0)</f>
        <v>0</v>
      </c>
      <c r="V467">
        <f ca="1">IF(AND(Colony!$D481&gt;plots!V$5,Colony!$D481&lt;9999999),1,0)</f>
        <v>0</v>
      </c>
      <c r="W467">
        <f ca="1">IF(AND(Colony!$D481&gt;plots!W$5,Colony!$D481&lt;9999999),1,0)</f>
        <v>0</v>
      </c>
      <c r="X467">
        <f ca="1">IF(AND(Colony!$D481&gt;plots!X$5,Colony!$D481&lt;9999999),1,0)</f>
        <v>0</v>
      </c>
      <c r="Y467">
        <f ca="1">IF(AND(Colony!$D481&gt;plots!Y$5,Colony!$D481&lt;9999999),1,0)</f>
        <v>0</v>
      </c>
      <c r="Z467">
        <f ca="1">IF(AND(Colony!$D481&gt;plots!Z$5,Colony!$D481&lt;9999999),1,0)</f>
        <v>0</v>
      </c>
      <c r="AA467">
        <f ca="1">IF(AND(Colony!$D481&gt;plots!AA$5,Colony!$D481&lt;9999999),1,0)</f>
        <v>0</v>
      </c>
      <c r="AB467">
        <f ca="1">IF(AND(Colony!$D481&gt;plots!AB$5,Colony!$D481&lt;9999999),1,0)</f>
        <v>0</v>
      </c>
    </row>
    <row r="468" spans="1:28" x14ac:dyDescent="0.25">
      <c r="A468" s="2" t="str">
        <f>Colony!B485</f>
        <v/>
      </c>
      <c r="B468" s="41" t="str">
        <f>IF(ISBLANK(Colony!G485),"",Colony!G485)</f>
        <v/>
      </c>
      <c r="H468">
        <f ca="1">IF(AND(Colony!$D482&gt;plots!H$5,Colony!$D482&lt;9999999),1,0)</f>
        <v>0</v>
      </c>
      <c r="I468">
        <f ca="1">IF(AND(Colony!$D482&gt;plots!I$5,Colony!$D482&lt;9999999),1,0)</f>
        <v>0</v>
      </c>
      <c r="J468">
        <f ca="1">IF(AND(Colony!$D482&gt;plots!J$5,Colony!$D482&lt;9999999),1,0)</f>
        <v>0</v>
      </c>
      <c r="K468">
        <f ca="1">IF(AND(Colony!$D482&gt;plots!K$5,Colony!$D482&lt;9999999),1,0)</f>
        <v>0</v>
      </c>
      <c r="L468">
        <f ca="1">IF(AND(Colony!$D482&gt;plots!L$5,Colony!$D482&lt;9999999),1,0)</f>
        <v>0</v>
      </c>
      <c r="M468">
        <f ca="1">IF(AND(Colony!$D482&gt;plots!M$5,Colony!$D482&lt;9999999),1,0)</f>
        <v>0</v>
      </c>
      <c r="N468">
        <f ca="1">IF(AND(Colony!$D482&gt;plots!N$5,Colony!$D482&lt;9999999),1,0)</f>
        <v>0</v>
      </c>
      <c r="O468">
        <f ca="1">IF(AND(Colony!$D482&gt;plots!O$5,Colony!$D482&lt;9999999),1,0)</f>
        <v>0</v>
      </c>
      <c r="P468">
        <f ca="1">IF(AND(Colony!$D482&gt;plots!P$5,Colony!$D482&lt;9999999),1,0)</f>
        <v>0</v>
      </c>
      <c r="Q468">
        <f ca="1">IF(AND(Colony!$D482&gt;plots!Q$5,Colony!$D482&lt;9999999),1,0)</f>
        <v>0</v>
      </c>
      <c r="R468">
        <f ca="1">IF(AND(Colony!$D482&gt;plots!R$5,Colony!$D482&lt;9999999),1,0)</f>
        <v>0</v>
      </c>
      <c r="S468">
        <f ca="1">IF(AND(Colony!$D482&gt;plots!S$5,Colony!$D482&lt;9999999),1,0)</f>
        <v>0</v>
      </c>
      <c r="T468">
        <f ca="1">IF(AND(Colony!$D482&gt;plots!T$5,Colony!$D482&lt;9999999),1,0)</f>
        <v>0</v>
      </c>
      <c r="U468">
        <f ca="1">IF(AND(Colony!$D482&gt;plots!U$5,Colony!$D482&lt;9999999),1,0)</f>
        <v>0</v>
      </c>
      <c r="V468">
        <f ca="1">IF(AND(Colony!$D482&gt;plots!V$5,Colony!$D482&lt;9999999),1,0)</f>
        <v>0</v>
      </c>
      <c r="W468">
        <f ca="1">IF(AND(Colony!$D482&gt;plots!W$5,Colony!$D482&lt;9999999),1,0)</f>
        <v>0</v>
      </c>
      <c r="X468">
        <f ca="1">IF(AND(Colony!$D482&gt;plots!X$5,Colony!$D482&lt;9999999),1,0)</f>
        <v>0</v>
      </c>
      <c r="Y468">
        <f ca="1">IF(AND(Colony!$D482&gt;plots!Y$5,Colony!$D482&lt;9999999),1,0)</f>
        <v>0</v>
      </c>
      <c r="Z468">
        <f ca="1">IF(AND(Colony!$D482&gt;plots!Z$5,Colony!$D482&lt;9999999),1,0)</f>
        <v>0</v>
      </c>
      <c r="AA468">
        <f ca="1">IF(AND(Colony!$D482&gt;plots!AA$5,Colony!$D482&lt;9999999),1,0)</f>
        <v>0</v>
      </c>
      <c r="AB468">
        <f ca="1">IF(AND(Colony!$D482&gt;plots!AB$5,Colony!$D482&lt;9999999),1,0)</f>
        <v>0</v>
      </c>
    </row>
    <row r="469" spans="1:28" x14ac:dyDescent="0.25">
      <c r="A469" s="2" t="str">
        <f>Colony!B486</f>
        <v/>
      </c>
      <c r="B469" s="41" t="str">
        <f>IF(ISBLANK(Colony!G486),"",Colony!G486)</f>
        <v/>
      </c>
      <c r="H469">
        <f ca="1">IF(AND(Colony!$D483&gt;plots!H$5,Colony!$D483&lt;9999999),1,0)</f>
        <v>0</v>
      </c>
      <c r="I469">
        <f ca="1">IF(AND(Colony!$D483&gt;plots!I$5,Colony!$D483&lt;9999999),1,0)</f>
        <v>0</v>
      </c>
      <c r="J469">
        <f ca="1">IF(AND(Colony!$D483&gt;plots!J$5,Colony!$D483&lt;9999999),1,0)</f>
        <v>0</v>
      </c>
      <c r="K469">
        <f ca="1">IF(AND(Colony!$D483&gt;plots!K$5,Colony!$D483&lt;9999999),1,0)</f>
        <v>0</v>
      </c>
      <c r="L469">
        <f ca="1">IF(AND(Colony!$D483&gt;plots!L$5,Colony!$D483&lt;9999999),1,0)</f>
        <v>0</v>
      </c>
      <c r="M469">
        <f ca="1">IF(AND(Colony!$D483&gt;plots!M$5,Colony!$D483&lt;9999999),1,0)</f>
        <v>0</v>
      </c>
      <c r="N469">
        <f ca="1">IF(AND(Colony!$D483&gt;plots!N$5,Colony!$D483&lt;9999999),1,0)</f>
        <v>0</v>
      </c>
      <c r="O469">
        <f ca="1">IF(AND(Colony!$D483&gt;plots!O$5,Colony!$D483&lt;9999999),1,0)</f>
        <v>0</v>
      </c>
      <c r="P469">
        <f ca="1">IF(AND(Colony!$D483&gt;plots!P$5,Colony!$D483&lt;9999999),1,0)</f>
        <v>0</v>
      </c>
      <c r="Q469">
        <f ca="1">IF(AND(Colony!$D483&gt;plots!Q$5,Colony!$D483&lt;9999999),1,0)</f>
        <v>0</v>
      </c>
      <c r="R469">
        <f ca="1">IF(AND(Colony!$D483&gt;plots!R$5,Colony!$D483&lt;9999999),1,0)</f>
        <v>0</v>
      </c>
      <c r="S469">
        <f ca="1">IF(AND(Colony!$D483&gt;plots!S$5,Colony!$D483&lt;9999999),1,0)</f>
        <v>0</v>
      </c>
      <c r="T469">
        <f ca="1">IF(AND(Colony!$D483&gt;plots!T$5,Colony!$D483&lt;9999999),1,0)</f>
        <v>0</v>
      </c>
      <c r="U469">
        <f ca="1">IF(AND(Colony!$D483&gt;plots!U$5,Colony!$D483&lt;9999999),1,0)</f>
        <v>0</v>
      </c>
      <c r="V469">
        <f ca="1">IF(AND(Colony!$D483&gt;plots!V$5,Colony!$D483&lt;9999999),1,0)</f>
        <v>0</v>
      </c>
      <c r="W469">
        <f ca="1">IF(AND(Colony!$D483&gt;plots!W$5,Colony!$D483&lt;9999999),1,0)</f>
        <v>0</v>
      </c>
      <c r="X469">
        <f ca="1">IF(AND(Colony!$D483&gt;plots!X$5,Colony!$D483&lt;9999999),1,0)</f>
        <v>0</v>
      </c>
      <c r="Y469">
        <f ca="1">IF(AND(Colony!$D483&gt;plots!Y$5,Colony!$D483&lt;9999999),1,0)</f>
        <v>0</v>
      </c>
      <c r="Z469">
        <f ca="1">IF(AND(Colony!$D483&gt;plots!Z$5,Colony!$D483&lt;9999999),1,0)</f>
        <v>0</v>
      </c>
      <c r="AA469">
        <f ca="1">IF(AND(Colony!$D483&gt;plots!AA$5,Colony!$D483&lt;9999999),1,0)</f>
        <v>0</v>
      </c>
      <c r="AB469">
        <f ca="1">IF(AND(Colony!$D483&gt;plots!AB$5,Colony!$D483&lt;9999999),1,0)</f>
        <v>0</v>
      </c>
    </row>
    <row r="470" spans="1:28" x14ac:dyDescent="0.25">
      <c r="A470" s="2" t="str">
        <f>Colony!B487</f>
        <v/>
      </c>
      <c r="B470" s="41" t="str">
        <f>IF(ISBLANK(Colony!G487),"",Colony!G487)</f>
        <v/>
      </c>
      <c r="H470">
        <f ca="1">IF(AND(Colony!$D484&gt;plots!H$5,Colony!$D484&lt;9999999),1,0)</f>
        <v>0</v>
      </c>
      <c r="I470">
        <f ca="1">IF(AND(Colony!$D484&gt;plots!I$5,Colony!$D484&lt;9999999),1,0)</f>
        <v>0</v>
      </c>
      <c r="J470">
        <f ca="1">IF(AND(Colony!$D484&gt;plots!J$5,Colony!$D484&lt;9999999),1,0)</f>
        <v>0</v>
      </c>
      <c r="K470">
        <f ca="1">IF(AND(Colony!$D484&gt;plots!K$5,Colony!$D484&lt;9999999),1,0)</f>
        <v>0</v>
      </c>
      <c r="L470">
        <f ca="1">IF(AND(Colony!$D484&gt;plots!L$5,Colony!$D484&lt;9999999),1,0)</f>
        <v>0</v>
      </c>
      <c r="M470">
        <f ca="1">IF(AND(Colony!$D484&gt;plots!M$5,Colony!$D484&lt;9999999),1,0)</f>
        <v>0</v>
      </c>
      <c r="N470">
        <f ca="1">IF(AND(Colony!$D484&gt;plots!N$5,Colony!$D484&lt;9999999),1,0)</f>
        <v>0</v>
      </c>
      <c r="O470">
        <f ca="1">IF(AND(Colony!$D484&gt;plots!O$5,Colony!$D484&lt;9999999),1,0)</f>
        <v>0</v>
      </c>
      <c r="P470">
        <f ca="1">IF(AND(Colony!$D484&gt;plots!P$5,Colony!$D484&lt;9999999),1,0)</f>
        <v>0</v>
      </c>
      <c r="Q470">
        <f ca="1">IF(AND(Colony!$D484&gt;plots!Q$5,Colony!$D484&lt;9999999),1,0)</f>
        <v>0</v>
      </c>
      <c r="R470">
        <f ca="1">IF(AND(Colony!$D484&gt;plots!R$5,Colony!$D484&lt;9999999),1,0)</f>
        <v>0</v>
      </c>
      <c r="S470">
        <f ca="1">IF(AND(Colony!$D484&gt;plots!S$5,Colony!$D484&lt;9999999),1,0)</f>
        <v>0</v>
      </c>
      <c r="T470">
        <f ca="1">IF(AND(Colony!$D484&gt;plots!T$5,Colony!$D484&lt;9999999),1,0)</f>
        <v>0</v>
      </c>
      <c r="U470">
        <f ca="1">IF(AND(Colony!$D484&gt;plots!U$5,Colony!$D484&lt;9999999),1,0)</f>
        <v>0</v>
      </c>
      <c r="V470">
        <f ca="1">IF(AND(Colony!$D484&gt;plots!V$5,Colony!$D484&lt;9999999),1,0)</f>
        <v>0</v>
      </c>
      <c r="W470">
        <f ca="1">IF(AND(Colony!$D484&gt;plots!W$5,Colony!$D484&lt;9999999),1,0)</f>
        <v>0</v>
      </c>
      <c r="X470">
        <f ca="1">IF(AND(Colony!$D484&gt;plots!X$5,Colony!$D484&lt;9999999),1,0)</f>
        <v>0</v>
      </c>
      <c r="Y470">
        <f ca="1">IF(AND(Colony!$D484&gt;plots!Y$5,Colony!$D484&lt;9999999),1,0)</f>
        <v>0</v>
      </c>
      <c r="Z470">
        <f ca="1">IF(AND(Colony!$D484&gt;plots!Z$5,Colony!$D484&lt;9999999),1,0)</f>
        <v>0</v>
      </c>
      <c r="AA470">
        <f ca="1">IF(AND(Colony!$D484&gt;plots!AA$5,Colony!$D484&lt;9999999),1,0)</f>
        <v>0</v>
      </c>
      <c r="AB470">
        <f ca="1">IF(AND(Colony!$D484&gt;plots!AB$5,Colony!$D484&lt;9999999),1,0)</f>
        <v>0</v>
      </c>
    </row>
    <row r="471" spans="1:28" x14ac:dyDescent="0.25">
      <c r="A471" s="2" t="str">
        <f>Colony!B488</f>
        <v/>
      </c>
      <c r="B471" s="41" t="str">
        <f>IF(ISBLANK(Colony!G488),"",Colony!G488)</f>
        <v/>
      </c>
      <c r="H471">
        <f ca="1">IF(AND(Colony!$D485&gt;plots!H$5,Colony!$D485&lt;9999999),1,0)</f>
        <v>0</v>
      </c>
      <c r="I471">
        <f ca="1">IF(AND(Colony!$D485&gt;plots!I$5,Colony!$D485&lt;9999999),1,0)</f>
        <v>0</v>
      </c>
      <c r="J471">
        <f ca="1">IF(AND(Colony!$D485&gt;plots!J$5,Colony!$D485&lt;9999999),1,0)</f>
        <v>0</v>
      </c>
      <c r="K471">
        <f ca="1">IF(AND(Colony!$D485&gt;plots!K$5,Colony!$D485&lt;9999999),1,0)</f>
        <v>0</v>
      </c>
      <c r="L471">
        <f ca="1">IF(AND(Colony!$D485&gt;plots!L$5,Colony!$D485&lt;9999999),1,0)</f>
        <v>0</v>
      </c>
      <c r="M471">
        <f ca="1">IF(AND(Colony!$D485&gt;plots!M$5,Colony!$D485&lt;9999999),1,0)</f>
        <v>0</v>
      </c>
      <c r="N471">
        <f ca="1">IF(AND(Colony!$D485&gt;plots!N$5,Colony!$D485&lt;9999999),1,0)</f>
        <v>0</v>
      </c>
      <c r="O471">
        <f ca="1">IF(AND(Colony!$D485&gt;plots!O$5,Colony!$D485&lt;9999999),1,0)</f>
        <v>0</v>
      </c>
      <c r="P471">
        <f ca="1">IF(AND(Colony!$D485&gt;plots!P$5,Colony!$D485&lt;9999999),1,0)</f>
        <v>0</v>
      </c>
      <c r="Q471">
        <f ca="1">IF(AND(Colony!$D485&gt;plots!Q$5,Colony!$D485&lt;9999999),1,0)</f>
        <v>0</v>
      </c>
      <c r="R471">
        <f ca="1">IF(AND(Colony!$D485&gt;plots!R$5,Colony!$D485&lt;9999999),1,0)</f>
        <v>0</v>
      </c>
      <c r="S471">
        <f ca="1">IF(AND(Colony!$D485&gt;plots!S$5,Colony!$D485&lt;9999999),1,0)</f>
        <v>0</v>
      </c>
      <c r="T471">
        <f ca="1">IF(AND(Colony!$D485&gt;plots!T$5,Colony!$D485&lt;9999999),1,0)</f>
        <v>0</v>
      </c>
      <c r="U471">
        <f ca="1">IF(AND(Colony!$D485&gt;plots!U$5,Colony!$D485&lt;9999999),1,0)</f>
        <v>0</v>
      </c>
      <c r="V471">
        <f ca="1">IF(AND(Colony!$D485&gt;plots!V$5,Colony!$D485&lt;9999999),1,0)</f>
        <v>0</v>
      </c>
      <c r="W471">
        <f ca="1">IF(AND(Colony!$D485&gt;plots!W$5,Colony!$D485&lt;9999999),1,0)</f>
        <v>0</v>
      </c>
      <c r="X471">
        <f ca="1">IF(AND(Colony!$D485&gt;plots!X$5,Colony!$D485&lt;9999999),1,0)</f>
        <v>0</v>
      </c>
      <c r="Y471">
        <f ca="1">IF(AND(Colony!$D485&gt;plots!Y$5,Colony!$D485&lt;9999999),1,0)</f>
        <v>0</v>
      </c>
      <c r="Z471">
        <f ca="1">IF(AND(Colony!$D485&gt;plots!Z$5,Colony!$D485&lt;9999999),1,0)</f>
        <v>0</v>
      </c>
      <c r="AA471">
        <f ca="1">IF(AND(Colony!$D485&gt;plots!AA$5,Colony!$D485&lt;9999999),1,0)</f>
        <v>0</v>
      </c>
      <c r="AB471">
        <f ca="1">IF(AND(Colony!$D485&gt;plots!AB$5,Colony!$D485&lt;9999999),1,0)</f>
        <v>0</v>
      </c>
    </row>
    <row r="472" spans="1:28" x14ac:dyDescent="0.25">
      <c r="A472" s="2" t="str">
        <f>Colony!B489</f>
        <v/>
      </c>
      <c r="B472" s="41" t="str">
        <f>IF(ISBLANK(Colony!G489),"",Colony!G489)</f>
        <v/>
      </c>
      <c r="H472">
        <f ca="1">IF(AND(Colony!$D486&gt;plots!H$5,Colony!$D486&lt;9999999),1,0)</f>
        <v>0</v>
      </c>
      <c r="I472">
        <f ca="1">IF(AND(Colony!$D486&gt;plots!I$5,Colony!$D486&lt;9999999),1,0)</f>
        <v>0</v>
      </c>
      <c r="J472">
        <f ca="1">IF(AND(Colony!$D486&gt;plots!J$5,Colony!$D486&lt;9999999),1,0)</f>
        <v>0</v>
      </c>
      <c r="K472">
        <f ca="1">IF(AND(Colony!$D486&gt;plots!K$5,Colony!$D486&lt;9999999),1,0)</f>
        <v>0</v>
      </c>
      <c r="L472">
        <f ca="1">IF(AND(Colony!$D486&gt;plots!L$5,Colony!$D486&lt;9999999),1,0)</f>
        <v>0</v>
      </c>
      <c r="M472">
        <f ca="1">IF(AND(Colony!$D486&gt;plots!M$5,Colony!$D486&lt;9999999),1,0)</f>
        <v>0</v>
      </c>
      <c r="N472">
        <f ca="1">IF(AND(Colony!$D486&gt;plots!N$5,Colony!$D486&lt;9999999),1,0)</f>
        <v>0</v>
      </c>
      <c r="O472">
        <f ca="1">IF(AND(Colony!$D486&gt;plots!O$5,Colony!$D486&lt;9999999),1,0)</f>
        <v>0</v>
      </c>
      <c r="P472">
        <f ca="1">IF(AND(Colony!$D486&gt;plots!P$5,Colony!$D486&lt;9999999),1,0)</f>
        <v>0</v>
      </c>
      <c r="Q472">
        <f ca="1">IF(AND(Colony!$D486&gt;plots!Q$5,Colony!$D486&lt;9999999),1,0)</f>
        <v>0</v>
      </c>
      <c r="R472">
        <f ca="1">IF(AND(Colony!$D486&gt;plots!R$5,Colony!$D486&lt;9999999),1,0)</f>
        <v>0</v>
      </c>
      <c r="S472">
        <f ca="1">IF(AND(Colony!$D486&gt;plots!S$5,Colony!$D486&lt;9999999),1,0)</f>
        <v>0</v>
      </c>
      <c r="T472">
        <f ca="1">IF(AND(Colony!$D486&gt;plots!T$5,Colony!$D486&lt;9999999),1,0)</f>
        <v>0</v>
      </c>
      <c r="U472">
        <f ca="1">IF(AND(Colony!$D486&gt;plots!U$5,Colony!$D486&lt;9999999),1,0)</f>
        <v>0</v>
      </c>
      <c r="V472">
        <f ca="1">IF(AND(Colony!$D486&gt;plots!V$5,Colony!$D486&lt;9999999),1,0)</f>
        <v>0</v>
      </c>
      <c r="W472">
        <f ca="1">IF(AND(Colony!$D486&gt;plots!W$5,Colony!$D486&lt;9999999),1,0)</f>
        <v>0</v>
      </c>
      <c r="X472">
        <f ca="1">IF(AND(Colony!$D486&gt;plots!X$5,Colony!$D486&lt;9999999),1,0)</f>
        <v>0</v>
      </c>
      <c r="Y472">
        <f ca="1">IF(AND(Colony!$D486&gt;plots!Y$5,Colony!$D486&lt;9999999),1,0)</f>
        <v>0</v>
      </c>
      <c r="Z472">
        <f ca="1">IF(AND(Colony!$D486&gt;plots!Z$5,Colony!$D486&lt;9999999),1,0)</f>
        <v>0</v>
      </c>
      <c r="AA472">
        <f ca="1">IF(AND(Colony!$D486&gt;plots!AA$5,Colony!$D486&lt;9999999),1,0)</f>
        <v>0</v>
      </c>
      <c r="AB472">
        <f ca="1">IF(AND(Colony!$D486&gt;plots!AB$5,Colony!$D486&lt;9999999),1,0)</f>
        <v>0</v>
      </c>
    </row>
    <row r="473" spans="1:28" x14ac:dyDescent="0.25">
      <c r="A473" s="2" t="str">
        <f>Colony!B490</f>
        <v/>
      </c>
      <c r="B473" s="41" t="str">
        <f>IF(ISBLANK(Colony!G490),"",Colony!G490)</f>
        <v/>
      </c>
      <c r="H473">
        <f ca="1">IF(AND(Colony!$D487&gt;plots!H$5,Colony!$D487&lt;9999999),1,0)</f>
        <v>0</v>
      </c>
      <c r="I473">
        <f ca="1">IF(AND(Colony!$D487&gt;plots!I$5,Colony!$D487&lt;9999999),1,0)</f>
        <v>0</v>
      </c>
      <c r="J473">
        <f ca="1">IF(AND(Colony!$D487&gt;plots!J$5,Colony!$D487&lt;9999999),1,0)</f>
        <v>0</v>
      </c>
      <c r="K473">
        <f ca="1">IF(AND(Colony!$D487&gt;plots!K$5,Colony!$D487&lt;9999999),1,0)</f>
        <v>0</v>
      </c>
      <c r="L473">
        <f ca="1">IF(AND(Colony!$D487&gt;plots!L$5,Colony!$D487&lt;9999999),1,0)</f>
        <v>0</v>
      </c>
      <c r="M473">
        <f ca="1">IF(AND(Colony!$D487&gt;plots!M$5,Colony!$D487&lt;9999999),1,0)</f>
        <v>0</v>
      </c>
      <c r="N473">
        <f ca="1">IF(AND(Colony!$D487&gt;plots!N$5,Colony!$D487&lt;9999999),1,0)</f>
        <v>0</v>
      </c>
      <c r="O473">
        <f ca="1">IF(AND(Colony!$D487&gt;plots!O$5,Colony!$D487&lt;9999999),1,0)</f>
        <v>0</v>
      </c>
      <c r="P473">
        <f ca="1">IF(AND(Colony!$D487&gt;plots!P$5,Colony!$D487&lt;9999999),1,0)</f>
        <v>0</v>
      </c>
      <c r="Q473">
        <f ca="1">IF(AND(Colony!$D487&gt;plots!Q$5,Colony!$D487&lt;9999999),1,0)</f>
        <v>0</v>
      </c>
      <c r="R473">
        <f ca="1">IF(AND(Colony!$D487&gt;plots!R$5,Colony!$D487&lt;9999999),1,0)</f>
        <v>0</v>
      </c>
      <c r="S473">
        <f ca="1">IF(AND(Colony!$D487&gt;plots!S$5,Colony!$D487&lt;9999999),1,0)</f>
        <v>0</v>
      </c>
      <c r="T473">
        <f ca="1">IF(AND(Colony!$D487&gt;plots!T$5,Colony!$D487&lt;9999999),1,0)</f>
        <v>0</v>
      </c>
      <c r="U473">
        <f ca="1">IF(AND(Colony!$D487&gt;plots!U$5,Colony!$D487&lt;9999999),1,0)</f>
        <v>0</v>
      </c>
      <c r="V473">
        <f ca="1">IF(AND(Colony!$D487&gt;plots!V$5,Colony!$D487&lt;9999999),1,0)</f>
        <v>0</v>
      </c>
      <c r="W473">
        <f ca="1">IF(AND(Colony!$D487&gt;plots!W$5,Colony!$D487&lt;9999999),1,0)</f>
        <v>0</v>
      </c>
      <c r="X473">
        <f ca="1">IF(AND(Colony!$D487&gt;plots!X$5,Colony!$D487&lt;9999999),1,0)</f>
        <v>0</v>
      </c>
      <c r="Y473">
        <f ca="1">IF(AND(Colony!$D487&gt;plots!Y$5,Colony!$D487&lt;9999999),1,0)</f>
        <v>0</v>
      </c>
      <c r="Z473">
        <f ca="1">IF(AND(Colony!$D487&gt;plots!Z$5,Colony!$D487&lt;9999999),1,0)</f>
        <v>0</v>
      </c>
      <c r="AA473">
        <f ca="1">IF(AND(Colony!$D487&gt;plots!AA$5,Colony!$D487&lt;9999999),1,0)</f>
        <v>0</v>
      </c>
      <c r="AB473">
        <f ca="1">IF(AND(Colony!$D487&gt;plots!AB$5,Colony!$D487&lt;9999999),1,0)</f>
        <v>0</v>
      </c>
    </row>
    <row r="474" spans="1:28" x14ac:dyDescent="0.25">
      <c r="A474" s="2" t="str">
        <f>Colony!B491</f>
        <v/>
      </c>
      <c r="B474" s="41" t="str">
        <f>IF(ISBLANK(Colony!G491),"",Colony!G491)</f>
        <v/>
      </c>
      <c r="H474">
        <f ca="1">IF(AND(Colony!$D488&gt;plots!H$5,Colony!$D488&lt;9999999),1,0)</f>
        <v>0</v>
      </c>
      <c r="I474">
        <f ca="1">IF(AND(Colony!$D488&gt;plots!I$5,Colony!$D488&lt;9999999),1,0)</f>
        <v>0</v>
      </c>
      <c r="J474">
        <f ca="1">IF(AND(Colony!$D488&gt;plots!J$5,Colony!$D488&lt;9999999),1,0)</f>
        <v>0</v>
      </c>
      <c r="K474">
        <f ca="1">IF(AND(Colony!$D488&gt;plots!K$5,Colony!$D488&lt;9999999),1,0)</f>
        <v>0</v>
      </c>
      <c r="L474">
        <f ca="1">IF(AND(Colony!$D488&gt;plots!L$5,Colony!$D488&lt;9999999),1,0)</f>
        <v>0</v>
      </c>
      <c r="M474">
        <f ca="1">IF(AND(Colony!$D488&gt;plots!M$5,Colony!$D488&lt;9999999),1,0)</f>
        <v>0</v>
      </c>
      <c r="N474">
        <f ca="1">IF(AND(Colony!$D488&gt;plots!N$5,Colony!$D488&lt;9999999),1,0)</f>
        <v>0</v>
      </c>
      <c r="O474">
        <f ca="1">IF(AND(Colony!$D488&gt;plots!O$5,Colony!$D488&lt;9999999),1,0)</f>
        <v>0</v>
      </c>
      <c r="P474">
        <f ca="1">IF(AND(Colony!$D488&gt;plots!P$5,Colony!$D488&lt;9999999),1,0)</f>
        <v>0</v>
      </c>
      <c r="Q474">
        <f ca="1">IF(AND(Colony!$D488&gt;plots!Q$5,Colony!$D488&lt;9999999),1,0)</f>
        <v>0</v>
      </c>
      <c r="R474">
        <f ca="1">IF(AND(Colony!$D488&gt;plots!R$5,Colony!$D488&lt;9999999),1,0)</f>
        <v>0</v>
      </c>
      <c r="S474">
        <f ca="1">IF(AND(Colony!$D488&gt;plots!S$5,Colony!$D488&lt;9999999),1,0)</f>
        <v>0</v>
      </c>
      <c r="T474">
        <f ca="1">IF(AND(Colony!$D488&gt;plots!T$5,Colony!$D488&lt;9999999),1,0)</f>
        <v>0</v>
      </c>
      <c r="U474">
        <f ca="1">IF(AND(Colony!$D488&gt;plots!U$5,Colony!$D488&lt;9999999),1,0)</f>
        <v>0</v>
      </c>
      <c r="V474">
        <f ca="1">IF(AND(Colony!$D488&gt;plots!V$5,Colony!$D488&lt;9999999),1,0)</f>
        <v>0</v>
      </c>
      <c r="W474">
        <f ca="1">IF(AND(Colony!$D488&gt;plots!W$5,Colony!$D488&lt;9999999),1,0)</f>
        <v>0</v>
      </c>
      <c r="X474">
        <f ca="1">IF(AND(Colony!$D488&gt;plots!X$5,Colony!$D488&lt;9999999),1,0)</f>
        <v>0</v>
      </c>
      <c r="Y474">
        <f ca="1">IF(AND(Colony!$D488&gt;plots!Y$5,Colony!$D488&lt;9999999),1,0)</f>
        <v>0</v>
      </c>
      <c r="Z474">
        <f ca="1">IF(AND(Colony!$D488&gt;plots!Z$5,Colony!$D488&lt;9999999),1,0)</f>
        <v>0</v>
      </c>
      <c r="AA474">
        <f ca="1">IF(AND(Colony!$D488&gt;plots!AA$5,Colony!$D488&lt;9999999),1,0)</f>
        <v>0</v>
      </c>
      <c r="AB474">
        <f ca="1">IF(AND(Colony!$D488&gt;plots!AB$5,Colony!$D488&lt;9999999),1,0)</f>
        <v>0</v>
      </c>
    </row>
    <row r="475" spans="1:28" x14ac:dyDescent="0.25">
      <c r="A475" s="2" t="str">
        <f>Colony!B492</f>
        <v/>
      </c>
      <c r="B475" s="41" t="str">
        <f>IF(ISBLANK(Colony!G492),"",Colony!G492)</f>
        <v/>
      </c>
      <c r="H475">
        <f ca="1">IF(AND(Colony!$D489&gt;plots!H$5,Colony!$D489&lt;9999999),1,0)</f>
        <v>0</v>
      </c>
      <c r="I475">
        <f ca="1">IF(AND(Colony!$D489&gt;plots!I$5,Colony!$D489&lt;9999999),1,0)</f>
        <v>0</v>
      </c>
      <c r="J475">
        <f ca="1">IF(AND(Colony!$D489&gt;plots!J$5,Colony!$D489&lt;9999999),1,0)</f>
        <v>0</v>
      </c>
      <c r="K475">
        <f ca="1">IF(AND(Colony!$D489&gt;plots!K$5,Colony!$D489&lt;9999999),1,0)</f>
        <v>0</v>
      </c>
      <c r="L475">
        <f ca="1">IF(AND(Colony!$D489&gt;plots!L$5,Colony!$D489&lt;9999999),1,0)</f>
        <v>0</v>
      </c>
      <c r="M475">
        <f ca="1">IF(AND(Colony!$D489&gt;plots!M$5,Colony!$D489&lt;9999999),1,0)</f>
        <v>0</v>
      </c>
      <c r="N475">
        <f ca="1">IF(AND(Colony!$D489&gt;plots!N$5,Colony!$D489&lt;9999999),1,0)</f>
        <v>0</v>
      </c>
      <c r="O475">
        <f ca="1">IF(AND(Colony!$D489&gt;plots!O$5,Colony!$D489&lt;9999999),1,0)</f>
        <v>0</v>
      </c>
      <c r="P475">
        <f ca="1">IF(AND(Colony!$D489&gt;plots!P$5,Colony!$D489&lt;9999999),1,0)</f>
        <v>0</v>
      </c>
      <c r="Q475">
        <f ca="1">IF(AND(Colony!$D489&gt;plots!Q$5,Colony!$D489&lt;9999999),1,0)</f>
        <v>0</v>
      </c>
      <c r="R475">
        <f ca="1">IF(AND(Colony!$D489&gt;plots!R$5,Colony!$D489&lt;9999999),1,0)</f>
        <v>0</v>
      </c>
      <c r="S475">
        <f ca="1">IF(AND(Colony!$D489&gt;plots!S$5,Colony!$D489&lt;9999999),1,0)</f>
        <v>0</v>
      </c>
      <c r="T475">
        <f ca="1">IF(AND(Colony!$D489&gt;plots!T$5,Colony!$D489&lt;9999999),1,0)</f>
        <v>0</v>
      </c>
      <c r="U475">
        <f ca="1">IF(AND(Colony!$D489&gt;plots!U$5,Colony!$D489&lt;9999999),1,0)</f>
        <v>0</v>
      </c>
      <c r="V475">
        <f ca="1">IF(AND(Colony!$D489&gt;plots!V$5,Colony!$D489&lt;9999999),1,0)</f>
        <v>0</v>
      </c>
      <c r="W475">
        <f ca="1">IF(AND(Colony!$D489&gt;plots!W$5,Colony!$D489&lt;9999999),1,0)</f>
        <v>0</v>
      </c>
      <c r="X475">
        <f ca="1">IF(AND(Colony!$D489&gt;plots!X$5,Colony!$D489&lt;9999999),1,0)</f>
        <v>0</v>
      </c>
      <c r="Y475">
        <f ca="1">IF(AND(Colony!$D489&gt;plots!Y$5,Colony!$D489&lt;9999999),1,0)</f>
        <v>0</v>
      </c>
      <c r="Z475">
        <f ca="1">IF(AND(Colony!$D489&gt;plots!Z$5,Colony!$D489&lt;9999999),1,0)</f>
        <v>0</v>
      </c>
      <c r="AA475">
        <f ca="1">IF(AND(Colony!$D489&gt;plots!AA$5,Colony!$D489&lt;9999999),1,0)</f>
        <v>0</v>
      </c>
      <c r="AB475">
        <f ca="1">IF(AND(Colony!$D489&gt;plots!AB$5,Colony!$D489&lt;9999999),1,0)</f>
        <v>0</v>
      </c>
    </row>
    <row r="476" spans="1:28" x14ac:dyDescent="0.25">
      <c r="A476" s="2" t="str">
        <f>Colony!B493</f>
        <v/>
      </c>
      <c r="B476" s="41" t="str">
        <f>IF(ISBLANK(Colony!G493),"",Colony!G493)</f>
        <v/>
      </c>
      <c r="H476">
        <f ca="1">IF(AND(Colony!$D490&gt;plots!H$5,Colony!$D490&lt;9999999),1,0)</f>
        <v>0</v>
      </c>
      <c r="I476">
        <f ca="1">IF(AND(Colony!$D490&gt;plots!I$5,Colony!$D490&lt;9999999),1,0)</f>
        <v>0</v>
      </c>
      <c r="J476">
        <f ca="1">IF(AND(Colony!$D490&gt;plots!J$5,Colony!$D490&lt;9999999),1,0)</f>
        <v>0</v>
      </c>
      <c r="K476">
        <f ca="1">IF(AND(Colony!$D490&gt;plots!K$5,Colony!$D490&lt;9999999),1,0)</f>
        <v>0</v>
      </c>
      <c r="L476">
        <f ca="1">IF(AND(Colony!$D490&gt;plots!L$5,Colony!$D490&lt;9999999),1,0)</f>
        <v>0</v>
      </c>
      <c r="M476">
        <f ca="1">IF(AND(Colony!$D490&gt;plots!M$5,Colony!$D490&lt;9999999),1,0)</f>
        <v>0</v>
      </c>
      <c r="N476">
        <f ca="1">IF(AND(Colony!$D490&gt;plots!N$5,Colony!$D490&lt;9999999),1,0)</f>
        <v>0</v>
      </c>
      <c r="O476">
        <f ca="1">IF(AND(Colony!$D490&gt;plots!O$5,Colony!$D490&lt;9999999),1,0)</f>
        <v>0</v>
      </c>
      <c r="P476">
        <f ca="1">IF(AND(Colony!$D490&gt;plots!P$5,Colony!$D490&lt;9999999),1,0)</f>
        <v>0</v>
      </c>
      <c r="Q476">
        <f ca="1">IF(AND(Colony!$D490&gt;plots!Q$5,Colony!$D490&lt;9999999),1,0)</f>
        <v>0</v>
      </c>
      <c r="R476">
        <f ca="1">IF(AND(Colony!$D490&gt;plots!R$5,Colony!$D490&lt;9999999),1,0)</f>
        <v>0</v>
      </c>
      <c r="S476">
        <f ca="1">IF(AND(Colony!$D490&gt;plots!S$5,Colony!$D490&lt;9999999),1,0)</f>
        <v>0</v>
      </c>
      <c r="T476">
        <f ca="1">IF(AND(Colony!$D490&gt;plots!T$5,Colony!$D490&lt;9999999),1,0)</f>
        <v>0</v>
      </c>
      <c r="U476">
        <f ca="1">IF(AND(Colony!$D490&gt;plots!U$5,Colony!$D490&lt;9999999),1,0)</f>
        <v>0</v>
      </c>
      <c r="V476">
        <f ca="1">IF(AND(Colony!$D490&gt;plots!V$5,Colony!$D490&lt;9999999),1,0)</f>
        <v>0</v>
      </c>
      <c r="W476">
        <f ca="1">IF(AND(Colony!$D490&gt;plots!W$5,Colony!$D490&lt;9999999),1,0)</f>
        <v>0</v>
      </c>
      <c r="X476">
        <f ca="1">IF(AND(Colony!$D490&gt;plots!X$5,Colony!$D490&lt;9999999),1,0)</f>
        <v>0</v>
      </c>
      <c r="Y476">
        <f ca="1">IF(AND(Colony!$D490&gt;plots!Y$5,Colony!$D490&lt;9999999),1,0)</f>
        <v>0</v>
      </c>
      <c r="Z476">
        <f ca="1">IF(AND(Colony!$D490&gt;plots!Z$5,Colony!$D490&lt;9999999),1,0)</f>
        <v>0</v>
      </c>
      <c r="AA476">
        <f ca="1">IF(AND(Colony!$D490&gt;plots!AA$5,Colony!$D490&lt;9999999),1,0)</f>
        <v>0</v>
      </c>
      <c r="AB476">
        <f ca="1">IF(AND(Colony!$D490&gt;plots!AB$5,Colony!$D490&lt;9999999),1,0)</f>
        <v>0</v>
      </c>
    </row>
    <row r="477" spans="1:28" x14ac:dyDescent="0.25">
      <c r="A477" s="2" t="str">
        <f>Colony!B494</f>
        <v/>
      </c>
      <c r="B477" s="41" t="str">
        <f>IF(ISBLANK(Colony!G494),"",Colony!G494)</f>
        <v/>
      </c>
      <c r="H477">
        <f ca="1">IF(AND(Colony!$D491&gt;plots!H$5,Colony!$D491&lt;9999999),1,0)</f>
        <v>0</v>
      </c>
      <c r="I477">
        <f ca="1">IF(AND(Colony!$D491&gt;plots!I$5,Colony!$D491&lt;9999999),1,0)</f>
        <v>0</v>
      </c>
      <c r="J477">
        <f ca="1">IF(AND(Colony!$D491&gt;plots!J$5,Colony!$D491&lt;9999999),1,0)</f>
        <v>0</v>
      </c>
      <c r="K477">
        <f ca="1">IF(AND(Colony!$D491&gt;plots!K$5,Colony!$D491&lt;9999999),1,0)</f>
        <v>0</v>
      </c>
      <c r="L477">
        <f ca="1">IF(AND(Colony!$D491&gt;plots!L$5,Colony!$D491&lt;9999999),1,0)</f>
        <v>0</v>
      </c>
      <c r="M477">
        <f ca="1">IF(AND(Colony!$D491&gt;plots!M$5,Colony!$D491&lt;9999999),1,0)</f>
        <v>0</v>
      </c>
      <c r="N477">
        <f ca="1">IF(AND(Colony!$D491&gt;plots!N$5,Colony!$D491&lt;9999999),1,0)</f>
        <v>0</v>
      </c>
      <c r="O477">
        <f ca="1">IF(AND(Colony!$D491&gt;plots!O$5,Colony!$D491&lt;9999999),1,0)</f>
        <v>0</v>
      </c>
      <c r="P477">
        <f ca="1">IF(AND(Colony!$D491&gt;plots!P$5,Colony!$D491&lt;9999999),1,0)</f>
        <v>0</v>
      </c>
      <c r="Q477">
        <f ca="1">IF(AND(Colony!$D491&gt;plots!Q$5,Colony!$D491&lt;9999999),1,0)</f>
        <v>0</v>
      </c>
      <c r="R477">
        <f ca="1">IF(AND(Colony!$D491&gt;plots!R$5,Colony!$D491&lt;9999999),1,0)</f>
        <v>0</v>
      </c>
      <c r="S477">
        <f ca="1">IF(AND(Colony!$D491&gt;plots!S$5,Colony!$D491&lt;9999999),1,0)</f>
        <v>0</v>
      </c>
      <c r="T477">
        <f ca="1">IF(AND(Colony!$D491&gt;plots!T$5,Colony!$D491&lt;9999999),1,0)</f>
        <v>0</v>
      </c>
      <c r="U477">
        <f ca="1">IF(AND(Colony!$D491&gt;plots!U$5,Colony!$D491&lt;9999999),1,0)</f>
        <v>0</v>
      </c>
      <c r="V477">
        <f ca="1">IF(AND(Colony!$D491&gt;plots!V$5,Colony!$D491&lt;9999999),1,0)</f>
        <v>0</v>
      </c>
      <c r="W477">
        <f ca="1">IF(AND(Colony!$D491&gt;plots!W$5,Colony!$D491&lt;9999999),1,0)</f>
        <v>0</v>
      </c>
      <c r="X477">
        <f ca="1">IF(AND(Colony!$D491&gt;plots!X$5,Colony!$D491&lt;9999999),1,0)</f>
        <v>0</v>
      </c>
      <c r="Y477">
        <f ca="1">IF(AND(Colony!$D491&gt;plots!Y$5,Colony!$D491&lt;9999999),1,0)</f>
        <v>0</v>
      </c>
      <c r="Z477">
        <f ca="1">IF(AND(Colony!$D491&gt;plots!Z$5,Colony!$D491&lt;9999999),1,0)</f>
        <v>0</v>
      </c>
      <c r="AA477">
        <f ca="1">IF(AND(Colony!$D491&gt;plots!AA$5,Colony!$D491&lt;9999999),1,0)</f>
        <v>0</v>
      </c>
      <c r="AB477">
        <f ca="1">IF(AND(Colony!$D491&gt;plots!AB$5,Colony!$D491&lt;9999999),1,0)</f>
        <v>0</v>
      </c>
    </row>
    <row r="478" spans="1:28" x14ac:dyDescent="0.25">
      <c r="A478" s="2" t="str">
        <f>Colony!B495</f>
        <v/>
      </c>
      <c r="B478" s="41" t="str">
        <f>IF(ISBLANK(Colony!G495),"",Colony!G495)</f>
        <v/>
      </c>
      <c r="H478">
        <f ca="1">IF(AND(Colony!$D492&gt;plots!H$5,Colony!$D492&lt;9999999),1,0)</f>
        <v>0</v>
      </c>
      <c r="I478">
        <f ca="1">IF(AND(Colony!$D492&gt;plots!I$5,Colony!$D492&lt;9999999),1,0)</f>
        <v>0</v>
      </c>
      <c r="J478">
        <f ca="1">IF(AND(Colony!$D492&gt;plots!J$5,Colony!$D492&lt;9999999),1,0)</f>
        <v>0</v>
      </c>
      <c r="K478">
        <f ca="1">IF(AND(Colony!$D492&gt;plots!K$5,Colony!$D492&lt;9999999),1,0)</f>
        <v>0</v>
      </c>
      <c r="L478">
        <f ca="1">IF(AND(Colony!$D492&gt;plots!L$5,Colony!$D492&lt;9999999),1,0)</f>
        <v>0</v>
      </c>
      <c r="M478">
        <f ca="1">IF(AND(Colony!$D492&gt;plots!M$5,Colony!$D492&lt;9999999),1,0)</f>
        <v>0</v>
      </c>
      <c r="N478">
        <f ca="1">IF(AND(Colony!$D492&gt;plots!N$5,Colony!$D492&lt;9999999),1,0)</f>
        <v>0</v>
      </c>
      <c r="O478">
        <f ca="1">IF(AND(Colony!$D492&gt;plots!O$5,Colony!$D492&lt;9999999),1,0)</f>
        <v>0</v>
      </c>
      <c r="P478">
        <f ca="1">IF(AND(Colony!$D492&gt;plots!P$5,Colony!$D492&lt;9999999),1,0)</f>
        <v>0</v>
      </c>
      <c r="Q478">
        <f ca="1">IF(AND(Colony!$D492&gt;plots!Q$5,Colony!$D492&lt;9999999),1,0)</f>
        <v>0</v>
      </c>
      <c r="R478">
        <f ca="1">IF(AND(Colony!$D492&gt;plots!R$5,Colony!$D492&lt;9999999),1,0)</f>
        <v>0</v>
      </c>
      <c r="S478">
        <f ca="1">IF(AND(Colony!$D492&gt;plots!S$5,Colony!$D492&lt;9999999),1,0)</f>
        <v>0</v>
      </c>
      <c r="T478">
        <f ca="1">IF(AND(Colony!$D492&gt;plots!T$5,Colony!$D492&lt;9999999),1,0)</f>
        <v>0</v>
      </c>
      <c r="U478">
        <f ca="1">IF(AND(Colony!$D492&gt;plots!U$5,Colony!$D492&lt;9999999),1,0)</f>
        <v>0</v>
      </c>
      <c r="V478">
        <f ca="1">IF(AND(Colony!$D492&gt;plots!V$5,Colony!$D492&lt;9999999),1,0)</f>
        <v>0</v>
      </c>
      <c r="W478">
        <f ca="1">IF(AND(Colony!$D492&gt;plots!W$5,Colony!$D492&lt;9999999),1,0)</f>
        <v>0</v>
      </c>
      <c r="X478">
        <f ca="1">IF(AND(Colony!$D492&gt;plots!X$5,Colony!$D492&lt;9999999),1,0)</f>
        <v>0</v>
      </c>
      <c r="Y478">
        <f ca="1">IF(AND(Colony!$D492&gt;plots!Y$5,Colony!$D492&lt;9999999),1,0)</f>
        <v>0</v>
      </c>
      <c r="Z478">
        <f ca="1">IF(AND(Colony!$D492&gt;plots!Z$5,Colony!$D492&lt;9999999),1,0)</f>
        <v>0</v>
      </c>
      <c r="AA478">
        <f ca="1">IF(AND(Colony!$D492&gt;plots!AA$5,Colony!$D492&lt;9999999),1,0)</f>
        <v>0</v>
      </c>
      <c r="AB478">
        <f ca="1">IF(AND(Colony!$D492&gt;plots!AB$5,Colony!$D492&lt;9999999),1,0)</f>
        <v>0</v>
      </c>
    </row>
    <row r="479" spans="1:28" x14ac:dyDescent="0.25">
      <c r="A479" s="2" t="str">
        <f>Colony!B496</f>
        <v/>
      </c>
      <c r="B479" s="41" t="str">
        <f>IF(ISBLANK(Colony!G496),"",Colony!G496)</f>
        <v/>
      </c>
      <c r="H479">
        <f ca="1">IF(AND(Colony!$D493&gt;plots!H$5,Colony!$D493&lt;9999999),1,0)</f>
        <v>0</v>
      </c>
      <c r="I479">
        <f ca="1">IF(AND(Colony!$D493&gt;plots!I$5,Colony!$D493&lt;9999999),1,0)</f>
        <v>0</v>
      </c>
      <c r="J479">
        <f ca="1">IF(AND(Colony!$D493&gt;plots!J$5,Colony!$D493&lt;9999999),1,0)</f>
        <v>0</v>
      </c>
      <c r="K479">
        <f ca="1">IF(AND(Colony!$D493&gt;plots!K$5,Colony!$D493&lt;9999999),1,0)</f>
        <v>0</v>
      </c>
      <c r="L479">
        <f ca="1">IF(AND(Colony!$D493&gt;plots!L$5,Colony!$D493&lt;9999999),1,0)</f>
        <v>0</v>
      </c>
      <c r="M479">
        <f ca="1">IF(AND(Colony!$D493&gt;plots!M$5,Colony!$D493&lt;9999999),1,0)</f>
        <v>0</v>
      </c>
      <c r="N479">
        <f ca="1">IF(AND(Colony!$D493&gt;plots!N$5,Colony!$D493&lt;9999999),1,0)</f>
        <v>0</v>
      </c>
      <c r="O479">
        <f ca="1">IF(AND(Colony!$D493&gt;plots!O$5,Colony!$D493&lt;9999999),1,0)</f>
        <v>0</v>
      </c>
      <c r="P479">
        <f ca="1">IF(AND(Colony!$D493&gt;plots!P$5,Colony!$D493&lt;9999999),1,0)</f>
        <v>0</v>
      </c>
      <c r="Q479">
        <f ca="1">IF(AND(Colony!$D493&gt;plots!Q$5,Colony!$D493&lt;9999999),1,0)</f>
        <v>0</v>
      </c>
      <c r="R479">
        <f ca="1">IF(AND(Colony!$D493&gt;plots!R$5,Colony!$D493&lt;9999999),1,0)</f>
        <v>0</v>
      </c>
      <c r="S479">
        <f ca="1">IF(AND(Colony!$D493&gt;plots!S$5,Colony!$D493&lt;9999999),1,0)</f>
        <v>0</v>
      </c>
      <c r="T479">
        <f ca="1">IF(AND(Colony!$D493&gt;plots!T$5,Colony!$D493&lt;9999999),1,0)</f>
        <v>0</v>
      </c>
      <c r="U479">
        <f ca="1">IF(AND(Colony!$D493&gt;plots!U$5,Colony!$D493&lt;9999999),1,0)</f>
        <v>0</v>
      </c>
      <c r="V479">
        <f ca="1">IF(AND(Colony!$D493&gt;plots!V$5,Colony!$D493&lt;9999999),1,0)</f>
        <v>0</v>
      </c>
      <c r="W479">
        <f ca="1">IF(AND(Colony!$D493&gt;plots!W$5,Colony!$D493&lt;9999999),1,0)</f>
        <v>0</v>
      </c>
      <c r="X479">
        <f ca="1">IF(AND(Colony!$D493&gt;plots!X$5,Colony!$D493&lt;9999999),1,0)</f>
        <v>0</v>
      </c>
      <c r="Y479">
        <f ca="1">IF(AND(Colony!$D493&gt;plots!Y$5,Colony!$D493&lt;9999999),1,0)</f>
        <v>0</v>
      </c>
      <c r="Z479">
        <f ca="1">IF(AND(Colony!$D493&gt;plots!Z$5,Colony!$D493&lt;9999999),1,0)</f>
        <v>0</v>
      </c>
      <c r="AA479">
        <f ca="1">IF(AND(Colony!$D493&gt;plots!AA$5,Colony!$D493&lt;9999999),1,0)</f>
        <v>0</v>
      </c>
      <c r="AB479">
        <f ca="1">IF(AND(Colony!$D493&gt;plots!AB$5,Colony!$D493&lt;9999999),1,0)</f>
        <v>0</v>
      </c>
    </row>
    <row r="480" spans="1:28" x14ac:dyDescent="0.25">
      <c r="A480" s="2" t="str">
        <f>Colony!B497</f>
        <v/>
      </c>
      <c r="B480" s="41" t="str">
        <f>IF(ISBLANK(Colony!G497),"",Colony!G497)</f>
        <v/>
      </c>
      <c r="H480">
        <f ca="1">IF(AND(Colony!$D494&gt;plots!H$5,Colony!$D494&lt;9999999),1,0)</f>
        <v>0</v>
      </c>
      <c r="I480">
        <f ca="1">IF(AND(Colony!$D494&gt;plots!I$5,Colony!$D494&lt;9999999),1,0)</f>
        <v>0</v>
      </c>
      <c r="J480">
        <f ca="1">IF(AND(Colony!$D494&gt;plots!J$5,Colony!$D494&lt;9999999),1,0)</f>
        <v>0</v>
      </c>
      <c r="K480">
        <f ca="1">IF(AND(Colony!$D494&gt;plots!K$5,Colony!$D494&lt;9999999),1,0)</f>
        <v>0</v>
      </c>
      <c r="L480">
        <f ca="1">IF(AND(Colony!$D494&gt;plots!L$5,Colony!$D494&lt;9999999),1,0)</f>
        <v>0</v>
      </c>
      <c r="M480">
        <f ca="1">IF(AND(Colony!$D494&gt;plots!M$5,Colony!$D494&lt;9999999),1,0)</f>
        <v>0</v>
      </c>
      <c r="N480">
        <f ca="1">IF(AND(Colony!$D494&gt;plots!N$5,Colony!$D494&lt;9999999),1,0)</f>
        <v>0</v>
      </c>
      <c r="O480">
        <f ca="1">IF(AND(Colony!$D494&gt;plots!O$5,Colony!$D494&lt;9999999),1,0)</f>
        <v>0</v>
      </c>
      <c r="P480">
        <f ca="1">IF(AND(Colony!$D494&gt;plots!P$5,Colony!$D494&lt;9999999),1,0)</f>
        <v>0</v>
      </c>
      <c r="Q480">
        <f ca="1">IF(AND(Colony!$D494&gt;plots!Q$5,Colony!$D494&lt;9999999),1,0)</f>
        <v>0</v>
      </c>
      <c r="R480">
        <f ca="1">IF(AND(Colony!$D494&gt;plots!R$5,Colony!$D494&lt;9999999),1,0)</f>
        <v>0</v>
      </c>
      <c r="S480">
        <f ca="1">IF(AND(Colony!$D494&gt;plots!S$5,Colony!$D494&lt;9999999),1,0)</f>
        <v>0</v>
      </c>
      <c r="T480">
        <f ca="1">IF(AND(Colony!$D494&gt;plots!T$5,Colony!$D494&lt;9999999),1,0)</f>
        <v>0</v>
      </c>
      <c r="U480">
        <f ca="1">IF(AND(Colony!$D494&gt;plots!U$5,Colony!$D494&lt;9999999),1,0)</f>
        <v>0</v>
      </c>
      <c r="V480">
        <f ca="1">IF(AND(Colony!$D494&gt;plots!V$5,Colony!$D494&lt;9999999),1,0)</f>
        <v>0</v>
      </c>
      <c r="W480">
        <f ca="1">IF(AND(Colony!$D494&gt;plots!W$5,Colony!$D494&lt;9999999),1,0)</f>
        <v>0</v>
      </c>
      <c r="X480">
        <f ca="1">IF(AND(Colony!$D494&gt;plots!X$5,Colony!$D494&lt;9999999),1,0)</f>
        <v>0</v>
      </c>
      <c r="Y480">
        <f ca="1">IF(AND(Colony!$D494&gt;plots!Y$5,Colony!$D494&lt;9999999),1,0)</f>
        <v>0</v>
      </c>
      <c r="Z480">
        <f ca="1">IF(AND(Colony!$D494&gt;plots!Z$5,Colony!$D494&lt;9999999),1,0)</f>
        <v>0</v>
      </c>
      <c r="AA480">
        <f ca="1">IF(AND(Colony!$D494&gt;plots!AA$5,Colony!$D494&lt;9999999),1,0)</f>
        <v>0</v>
      </c>
      <c r="AB480">
        <f ca="1">IF(AND(Colony!$D494&gt;plots!AB$5,Colony!$D494&lt;9999999),1,0)</f>
        <v>0</v>
      </c>
    </row>
    <row r="481" spans="1:28" x14ac:dyDescent="0.25">
      <c r="A481" s="2" t="str">
        <f>Colony!B498</f>
        <v/>
      </c>
      <c r="B481" s="41" t="str">
        <f>IF(ISBLANK(Colony!G498),"",Colony!G498)</f>
        <v/>
      </c>
      <c r="H481">
        <f ca="1">IF(AND(Colony!$D495&gt;plots!H$5,Colony!$D495&lt;9999999),1,0)</f>
        <v>0</v>
      </c>
      <c r="I481">
        <f ca="1">IF(AND(Colony!$D495&gt;plots!I$5,Colony!$D495&lt;9999999),1,0)</f>
        <v>0</v>
      </c>
      <c r="J481">
        <f ca="1">IF(AND(Colony!$D495&gt;plots!J$5,Colony!$D495&lt;9999999),1,0)</f>
        <v>0</v>
      </c>
      <c r="K481">
        <f ca="1">IF(AND(Colony!$D495&gt;plots!K$5,Colony!$D495&lt;9999999),1,0)</f>
        <v>0</v>
      </c>
      <c r="L481">
        <f ca="1">IF(AND(Colony!$D495&gt;plots!L$5,Colony!$D495&lt;9999999),1,0)</f>
        <v>0</v>
      </c>
      <c r="M481">
        <f ca="1">IF(AND(Colony!$D495&gt;plots!M$5,Colony!$D495&lt;9999999),1,0)</f>
        <v>0</v>
      </c>
      <c r="N481">
        <f ca="1">IF(AND(Colony!$D495&gt;plots!N$5,Colony!$D495&lt;9999999),1,0)</f>
        <v>0</v>
      </c>
      <c r="O481">
        <f ca="1">IF(AND(Colony!$D495&gt;plots!O$5,Colony!$D495&lt;9999999),1,0)</f>
        <v>0</v>
      </c>
      <c r="P481">
        <f ca="1">IF(AND(Colony!$D495&gt;plots!P$5,Colony!$D495&lt;9999999),1,0)</f>
        <v>0</v>
      </c>
      <c r="Q481">
        <f ca="1">IF(AND(Colony!$D495&gt;plots!Q$5,Colony!$D495&lt;9999999),1,0)</f>
        <v>0</v>
      </c>
      <c r="R481">
        <f ca="1">IF(AND(Colony!$D495&gt;plots!R$5,Colony!$D495&lt;9999999),1,0)</f>
        <v>0</v>
      </c>
      <c r="S481">
        <f ca="1">IF(AND(Colony!$D495&gt;plots!S$5,Colony!$D495&lt;9999999),1,0)</f>
        <v>0</v>
      </c>
      <c r="T481">
        <f ca="1">IF(AND(Colony!$D495&gt;plots!T$5,Colony!$D495&lt;9999999),1,0)</f>
        <v>0</v>
      </c>
      <c r="U481">
        <f ca="1">IF(AND(Colony!$D495&gt;plots!U$5,Colony!$D495&lt;9999999),1,0)</f>
        <v>0</v>
      </c>
      <c r="V481">
        <f ca="1">IF(AND(Colony!$D495&gt;plots!V$5,Colony!$D495&lt;9999999),1,0)</f>
        <v>0</v>
      </c>
      <c r="W481">
        <f ca="1">IF(AND(Colony!$D495&gt;plots!W$5,Colony!$D495&lt;9999999),1,0)</f>
        <v>0</v>
      </c>
      <c r="X481">
        <f ca="1">IF(AND(Colony!$D495&gt;plots!X$5,Colony!$D495&lt;9999999),1,0)</f>
        <v>0</v>
      </c>
      <c r="Y481">
        <f ca="1">IF(AND(Colony!$D495&gt;plots!Y$5,Colony!$D495&lt;9999999),1,0)</f>
        <v>0</v>
      </c>
      <c r="Z481">
        <f ca="1">IF(AND(Colony!$D495&gt;plots!Z$5,Colony!$D495&lt;9999999),1,0)</f>
        <v>0</v>
      </c>
      <c r="AA481">
        <f ca="1">IF(AND(Colony!$D495&gt;plots!AA$5,Colony!$D495&lt;9999999),1,0)</f>
        <v>0</v>
      </c>
      <c r="AB481">
        <f ca="1">IF(AND(Colony!$D495&gt;plots!AB$5,Colony!$D495&lt;9999999),1,0)</f>
        <v>0</v>
      </c>
    </row>
    <row r="482" spans="1:28" x14ac:dyDescent="0.25">
      <c r="A482" s="2" t="str">
        <f>Colony!B499</f>
        <v/>
      </c>
      <c r="B482" s="41" t="str">
        <f>IF(ISBLANK(Colony!G499),"",Colony!G499)</f>
        <v/>
      </c>
      <c r="H482">
        <f ca="1">IF(AND(Colony!$D496&gt;plots!H$5,Colony!$D496&lt;9999999),1,0)</f>
        <v>0</v>
      </c>
      <c r="I482">
        <f ca="1">IF(AND(Colony!$D496&gt;plots!I$5,Colony!$D496&lt;9999999),1,0)</f>
        <v>0</v>
      </c>
      <c r="J482">
        <f ca="1">IF(AND(Colony!$D496&gt;plots!J$5,Colony!$D496&lt;9999999),1,0)</f>
        <v>0</v>
      </c>
      <c r="K482">
        <f ca="1">IF(AND(Colony!$D496&gt;plots!K$5,Colony!$D496&lt;9999999),1,0)</f>
        <v>0</v>
      </c>
      <c r="L482">
        <f ca="1">IF(AND(Colony!$D496&gt;plots!L$5,Colony!$D496&lt;9999999),1,0)</f>
        <v>0</v>
      </c>
      <c r="M482">
        <f ca="1">IF(AND(Colony!$D496&gt;plots!M$5,Colony!$D496&lt;9999999),1,0)</f>
        <v>0</v>
      </c>
      <c r="N482">
        <f ca="1">IF(AND(Colony!$D496&gt;plots!N$5,Colony!$D496&lt;9999999),1,0)</f>
        <v>0</v>
      </c>
      <c r="O482">
        <f ca="1">IF(AND(Colony!$D496&gt;plots!O$5,Colony!$D496&lt;9999999),1,0)</f>
        <v>0</v>
      </c>
      <c r="P482">
        <f ca="1">IF(AND(Colony!$D496&gt;plots!P$5,Colony!$D496&lt;9999999),1,0)</f>
        <v>0</v>
      </c>
      <c r="Q482">
        <f ca="1">IF(AND(Colony!$D496&gt;plots!Q$5,Colony!$D496&lt;9999999),1,0)</f>
        <v>0</v>
      </c>
      <c r="R482">
        <f ca="1">IF(AND(Colony!$D496&gt;plots!R$5,Colony!$D496&lt;9999999),1,0)</f>
        <v>0</v>
      </c>
      <c r="S482">
        <f ca="1">IF(AND(Colony!$D496&gt;plots!S$5,Colony!$D496&lt;9999999),1,0)</f>
        <v>0</v>
      </c>
      <c r="T482">
        <f ca="1">IF(AND(Colony!$D496&gt;plots!T$5,Colony!$D496&lt;9999999),1,0)</f>
        <v>0</v>
      </c>
      <c r="U482">
        <f ca="1">IF(AND(Colony!$D496&gt;plots!U$5,Colony!$D496&lt;9999999),1,0)</f>
        <v>0</v>
      </c>
      <c r="V482">
        <f ca="1">IF(AND(Colony!$D496&gt;plots!V$5,Colony!$D496&lt;9999999),1,0)</f>
        <v>0</v>
      </c>
      <c r="W482">
        <f ca="1">IF(AND(Colony!$D496&gt;plots!W$5,Colony!$D496&lt;9999999),1,0)</f>
        <v>0</v>
      </c>
      <c r="X482">
        <f ca="1">IF(AND(Colony!$D496&gt;plots!X$5,Colony!$D496&lt;9999999),1,0)</f>
        <v>0</v>
      </c>
      <c r="Y482">
        <f ca="1">IF(AND(Colony!$D496&gt;plots!Y$5,Colony!$D496&lt;9999999),1,0)</f>
        <v>0</v>
      </c>
      <c r="Z482">
        <f ca="1">IF(AND(Colony!$D496&gt;plots!Z$5,Colony!$D496&lt;9999999),1,0)</f>
        <v>0</v>
      </c>
      <c r="AA482">
        <f ca="1">IF(AND(Colony!$D496&gt;plots!AA$5,Colony!$D496&lt;9999999),1,0)</f>
        <v>0</v>
      </c>
      <c r="AB482">
        <f ca="1">IF(AND(Colony!$D496&gt;plots!AB$5,Colony!$D496&lt;9999999),1,0)</f>
        <v>0</v>
      </c>
    </row>
    <row r="483" spans="1:28" x14ac:dyDescent="0.25">
      <c r="A483" s="2" t="str">
        <f>Colony!B500</f>
        <v/>
      </c>
      <c r="B483" s="41" t="str">
        <f>IF(ISBLANK(Colony!G500),"",Colony!G500)</f>
        <v/>
      </c>
      <c r="H483">
        <f ca="1">IF(AND(Colony!$D497&gt;plots!H$5,Colony!$D497&lt;9999999),1,0)</f>
        <v>0</v>
      </c>
      <c r="I483">
        <f ca="1">IF(AND(Colony!$D497&gt;plots!I$5,Colony!$D497&lt;9999999),1,0)</f>
        <v>0</v>
      </c>
      <c r="J483">
        <f ca="1">IF(AND(Colony!$D497&gt;plots!J$5,Colony!$D497&lt;9999999),1,0)</f>
        <v>0</v>
      </c>
      <c r="K483">
        <f ca="1">IF(AND(Colony!$D497&gt;plots!K$5,Colony!$D497&lt;9999999),1,0)</f>
        <v>0</v>
      </c>
      <c r="L483">
        <f ca="1">IF(AND(Colony!$D497&gt;plots!L$5,Colony!$D497&lt;9999999),1,0)</f>
        <v>0</v>
      </c>
      <c r="M483">
        <f ca="1">IF(AND(Colony!$D497&gt;plots!M$5,Colony!$D497&lt;9999999),1,0)</f>
        <v>0</v>
      </c>
      <c r="N483">
        <f ca="1">IF(AND(Colony!$D497&gt;plots!N$5,Colony!$D497&lt;9999999),1,0)</f>
        <v>0</v>
      </c>
      <c r="O483">
        <f ca="1">IF(AND(Colony!$D497&gt;plots!O$5,Colony!$D497&lt;9999999),1,0)</f>
        <v>0</v>
      </c>
      <c r="P483">
        <f ca="1">IF(AND(Colony!$D497&gt;plots!P$5,Colony!$D497&lt;9999999),1,0)</f>
        <v>0</v>
      </c>
      <c r="Q483">
        <f ca="1">IF(AND(Colony!$D497&gt;plots!Q$5,Colony!$D497&lt;9999999),1,0)</f>
        <v>0</v>
      </c>
      <c r="R483">
        <f ca="1">IF(AND(Colony!$D497&gt;plots!R$5,Colony!$D497&lt;9999999),1,0)</f>
        <v>0</v>
      </c>
      <c r="S483">
        <f ca="1">IF(AND(Colony!$D497&gt;plots!S$5,Colony!$D497&lt;9999999),1,0)</f>
        <v>0</v>
      </c>
      <c r="T483">
        <f ca="1">IF(AND(Colony!$D497&gt;plots!T$5,Colony!$D497&lt;9999999),1,0)</f>
        <v>0</v>
      </c>
      <c r="U483">
        <f ca="1">IF(AND(Colony!$D497&gt;plots!U$5,Colony!$D497&lt;9999999),1,0)</f>
        <v>0</v>
      </c>
      <c r="V483">
        <f ca="1">IF(AND(Colony!$D497&gt;plots!V$5,Colony!$D497&lt;9999999),1,0)</f>
        <v>0</v>
      </c>
      <c r="W483">
        <f ca="1">IF(AND(Colony!$D497&gt;plots!W$5,Colony!$D497&lt;9999999),1,0)</f>
        <v>0</v>
      </c>
      <c r="X483">
        <f ca="1">IF(AND(Colony!$D497&gt;plots!X$5,Colony!$D497&lt;9999999),1,0)</f>
        <v>0</v>
      </c>
      <c r="Y483">
        <f ca="1">IF(AND(Colony!$D497&gt;plots!Y$5,Colony!$D497&lt;9999999),1,0)</f>
        <v>0</v>
      </c>
      <c r="Z483">
        <f ca="1">IF(AND(Colony!$D497&gt;plots!Z$5,Colony!$D497&lt;9999999),1,0)</f>
        <v>0</v>
      </c>
      <c r="AA483">
        <f ca="1">IF(AND(Colony!$D497&gt;plots!AA$5,Colony!$D497&lt;9999999),1,0)</f>
        <v>0</v>
      </c>
      <c r="AB483">
        <f ca="1">IF(AND(Colony!$D497&gt;plots!AB$5,Colony!$D497&lt;9999999),1,0)</f>
        <v>0</v>
      </c>
    </row>
    <row r="484" spans="1:28" x14ac:dyDescent="0.25">
      <c r="A484" s="2" t="str">
        <f>Colony!B501</f>
        <v/>
      </c>
      <c r="B484" s="41" t="str">
        <f>IF(ISBLANK(Colony!G501),"",Colony!G501)</f>
        <v/>
      </c>
      <c r="H484">
        <f ca="1">IF(AND(Colony!$D498&gt;plots!H$5,Colony!$D498&lt;9999999),1,0)</f>
        <v>0</v>
      </c>
      <c r="I484">
        <f ca="1">IF(AND(Colony!$D498&gt;plots!I$5,Colony!$D498&lt;9999999),1,0)</f>
        <v>0</v>
      </c>
      <c r="J484">
        <f ca="1">IF(AND(Colony!$D498&gt;plots!J$5,Colony!$D498&lt;9999999),1,0)</f>
        <v>0</v>
      </c>
      <c r="K484">
        <f ca="1">IF(AND(Colony!$D498&gt;plots!K$5,Colony!$D498&lt;9999999),1,0)</f>
        <v>0</v>
      </c>
      <c r="L484">
        <f ca="1">IF(AND(Colony!$D498&gt;plots!L$5,Colony!$D498&lt;9999999),1,0)</f>
        <v>0</v>
      </c>
      <c r="M484">
        <f ca="1">IF(AND(Colony!$D498&gt;plots!M$5,Colony!$D498&lt;9999999),1,0)</f>
        <v>0</v>
      </c>
      <c r="N484">
        <f ca="1">IF(AND(Colony!$D498&gt;plots!N$5,Colony!$D498&lt;9999999),1,0)</f>
        <v>0</v>
      </c>
      <c r="O484">
        <f ca="1">IF(AND(Colony!$D498&gt;plots!O$5,Colony!$D498&lt;9999999),1,0)</f>
        <v>0</v>
      </c>
      <c r="P484">
        <f ca="1">IF(AND(Colony!$D498&gt;plots!P$5,Colony!$D498&lt;9999999),1,0)</f>
        <v>0</v>
      </c>
      <c r="Q484">
        <f ca="1">IF(AND(Colony!$D498&gt;plots!Q$5,Colony!$D498&lt;9999999),1,0)</f>
        <v>0</v>
      </c>
      <c r="R484">
        <f ca="1">IF(AND(Colony!$D498&gt;plots!R$5,Colony!$D498&lt;9999999),1,0)</f>
        <v>0</v>
      </c>
      <c r="S484">
        <f ca="1">IF(AND(Colony!$D498&gt;plots!S$5,Colony!$D498&lt;9999999),1,0)</f>
        <v>0</v>
      </c>
      <c r="T484">
        <f ca="1">IF(AND(Colony!$D498&gt;plots!T$5,Colony!$D498&lt;9999999),1,0)</f>
        <v>0</v>
      </c>
      <c r="U484">
        <f ca="1">IF(AND(Colony!$D498&gt;plots!U$5,Colony!$D498&lt;9999999),1,0)</f>
        <v>0</v>
      </c>
      <c r="V484">
        <f ca="1">IF(AND(Colony!$D498&gt;plots!V$5,Colony!$D498&lt;9999999),1,0)</f>
        <v>0</v>
      </c>
      <c r="W484">
        <f ca="1">IF(AND(Colony!$D498&gt;plots!W$5,Colony!$D498&lt;9999999),1,0)</f>
        <v>0</v>
      </c>
      <c r="X484">
        <f ca="1">IF(AND(Colony!$D498&gt;plots!X$5,Colony!$D498&lt;9999999),1,0)</f>
        <v>0</v>
      </c>
      <c r="Y484">
        <f ca="1">IF(AND(Colony!$D498&gt;plots!Y$5,Colony!$D498&lt;9999999),1,0)</f>
        <v>0</v>
      </c>
      <c r="Z484">
        <f ca="1">IF(AND(Colony!$D498&gt;plots!Z$5,Colony!$D498&lt;9999999),1,0)</f>
        <v>0</v>
      </c>
      <c r="AA484">
        <f ca="1">IF(AND(Colony!$D498&gt;plots!AA$5,Colony!$D498&lt;9999999),1,0)</f>
        <v>0</v>
      </c>
      <c r="AB484">
        <f ca="1">IF(AND(Colony!$D498&gt;plots!AB$5,Colony!$D498&lt;9999999),1,0)</f>
        <v>0</v>
      </c>
    </row>
    <row r="485" spans="1:28" x14ac:dyDescent="0.25">
      <c r="A485" s="2" t="str">
        <f>Colony!B502</f>
        <v/>
      </c>
      <c r="B485" s="41" t="str">
        <f>IF(ISBLANK(Colony!G502),"",Colony!G502)</f>
        <v/>
      </c>
      <c r="H485">
        <f ca="1">IF(AND(Colony!$D499&gt;plots!H$5,Colony!$D499&lt;9999999),1,0)</f>
        <v>0</v>
      </c>
      <c r="I485">
        <f ca="1">IF(AND(Colony!$D499&gt;plots!I$5,Colony!$D499&lt;9999999),1,0)</f>
        <v>0</v>
      </c>
      <c r="J485">
        <f ca="1">IF(AND(Colony!$D499&gt;plots!J$5,Colony!$D499&lt;9999999),1,0)</f>
        <v>0</v>
      </c>
      <c r="K485">
        <f ca="1">IF(AND(Colony!$D499&gt;plots!K$5,Colony!$D499&lt;9999999),1,0)</f>
        <v>0</v>
      </c>
      <c r="L485">
        <f ca="1">IF(AND(Colony!$D499&gt;plots!L$5,Colony!$D499&lt;9999999),1,0)</f>
        <v>0</v>
      </c>
      <c r="M485">
        <f ca="1">IF(AND(Colony!$D499&gt;plots!M$5,Colony!$D499&lt;9999999),1,0)</f>
        <v>0</v>
      </c>
      <c r="N485">
        <f ca="1">IF(AND(Colony!$D499&gt;plots!N$5,Colony!$D499&lt;9999999),1,0)</f>
        <v>0</v>
      </c>
      <c r="O485">
        <f ca="1">IF(AND(Colony!$D499&gt;plots!O$5,Colony!$D499&lt;9999999),1,0)</f>
        <v>0</v>
      </c>
      <c r="P485">
        <f ca="1">IF(AND(Colony!$D499&gt;plots!P$5,Colony!$D499&lt;9999999),1,0)</f>
        <v>0</v>
      </c>
      <c r="Q485">
        <f ca="1">IF(AND(Colony!$D499&gt;plots!Q$5,Colony!$D499&lt;9999999),1,0)</f>
        <v>0</v>
      </c>
      <c r="R485">
        <f ca="1">IF(AND(Colony!$D499&gt;plots!R$5,Colony!$D499&lt;9999999),1,0)</f>
        <v>0</v>
      </c>
      <c r="S485">
        <f ca="1">IF(AND(Colony!$D499&gt;plots!S$5,Colony!$D499&lt;9999999),1,0)</f>
        <v>0</v>
      </c>
      <c r="T485">
        <f ca="1">IF(AND(Colony!$D499&gt;plots!T$5,Colony!$D499&lt;9999999),1,0)</f>
        <v>0</v>
      </c>
      <c r="U485">
        <f ca="1">IF(AND(Colony!$D499&gt;plots!U$5,Colony!$D499&lt;9999999),1,0)</f>
        <v>0</v>
      </c>
      <c r="V485">
        <f ca="1">IF(AND(Colony!$D499&gt;plots!V$5,Colony!$D499&lt;9999999),1,0)</f>
        <v>0</v>
      </c>
      <c r="W485">
        <f ca="1">IF(AND(Colony!$D499&gt;plots!W$5,Colony!$D499&lt;9999999),1,0)</f>
        <v>0</v>
      </c>
      <c r="X485">
        <f ca="1">IF(AND(Colony!$D499&gt;plots!X$5,Colony!$D499&lt;9999999),1,0)</f>
        <v>0</v>
      </c>
      <c r="Y485">
        <f ca="1">IF(AND(Colony!$D499&gt;plots!Y$5,Colony!$D499&lt;9999999),1,0)</f>
        <v>0</v>
      </c>
      <c r="Z485">
        <f ca="1">IF(AND(Colony!$D499&gt;plots!Z$5,Colony!$D499&lt;9999999),1,0)</f>
        <v>0</v>
      </c>
      <c r="AA485">
        <f ca="1">IF(AND(Colony!$D499&gt;plots!AA$5,Colony!$D499&lt;9999999),1,0)</f>
        <v>0</v>
      </c>
      <c r="AB485">
        <f ca="1">IF(AND(Colony!$D499&gt;plots!AB$5,Colony!$D499&lt;9999999),1,0)</f>
        <v>0</v>
      </c>
    </row>
    <row r="486" spans="1:28" x14ac:dyDescent="0.25">
      <c r="A486" s="2" t="str">
        <f>Colony!B503</f>
        <v/>
      </c>
      <c r="B486" s="41" t="str">
        <f>IF(ISBLANK(Colony!G503),"",Colony!G503)</f>
        <v/>
      </c>
      <c r="H486">
        <f ca="1">IF(AND(Colony!$D500&gt;plots!H$5,Colony!$D500&lt;9999999),1,0)</f>
        <v>0</v>
      </c>
      <c r="I486">
        <f ca="1">IF(AND(Colony!$D500&gt;plots!I$5,Colony!$D500&lt;9999999),1,0)</f>
        <v>0</v>
      </c>
      <c r="J486">
        <f ca="1">IF(AND(Colony!$D500&gt;plots!J$5,Colony!$D500&lt;9999999),1,0)</f>
        <v>0</v>
      </c>
      <c r="K486">
        <f ca="1">IF(AND(Colony!$D500&gt;plots!K$5,Colony!$D500&lt;9999999),1,0)</f>
        <v>0</v>
      </c>
      <c r="L486">
        <f ca="1">IF(AND(Colony!$D500&gt;plots!L$5,Colony!$D500&lt;9999999),1,0)</f>
        <v>0</v>
      </c>
      <c r="M486">
        <f ca="1">IF(AND(Colony!$D500&gt;plots!M$5,Colony!$D500&lt;9999999),1,0)</f>
        <v>0</v>
      </c>
      <c r="N486">
        <f ca="1">IF(AND(Colony!$D500&gt;plots!N$5,Colony!$D500&lt;9999999),1,0)</f>
        <v>0</v>
      </c>
      <c r="O486">
        <f ca="1">IF(AND(Colony!$D500&gt;plots!O$5,Colony!$D500&lt;9999999),1,0)</f>
        <v>0</v>
      </c>
      <c r="P486">
        <f ca="1">IF(AND(Colony!$D500&gt;plots!P$5,Colony!$D500&lt;9999999),1,0)</f>
        <v>0</v>
      </c>
      <c r="Q486">
        <f ca="1">IF(AND(Colony!$D500&gt;plots!Q$5,Colony!$D500&lt;9999999),1,0)</f>
        <v>0</v>
      </c>
      <c r="R486">
        <f ca="1">IF(AND(Colony!$D500&gt;plots!R$5,Colony!$D500&lt;9999999),1,0)</f>
        <v>0</v>
      </c>
      <c r="S486">
        <f ca="1">IF(AND(Colony!$D500&gt;plots!S$5,Colony!$D500&lt;9999999),1,0)</f>
        <v>0</v>
      </c>
      <c r="T486">
        <f ca="1">IF(AND(Colony!$D500&gt;plots!T$5,Colony!$D500&lt;9999999),1,0)</f>
        <v>0</v>
      </c>
      <c r="U486">
        <f ca="1">IF(AND(Colony!$D500&gt;plots!U$5,Colony!$D500&lt;9999999),1,0)</f>
        <v>0</v>
      </c>
      <c r="V486">
        <f ca="1">IF(AND(Colony!$D500&gt;plots!V$5,Colony!$D500&lt;9999999),1,0)</f>
        <v>0</v>
      </c>
      <c r="W486">
        <f ca="1">IF(AND(Colony!$D500&gt;plots!W$5,Colony!$D500&lt;9999999),1,0)</f>
        <v>0</v>
      </c>
      <c r="X486">
        <f ca="1">IF(AND(Colony!$D500&gt;plots!X$5,Colony!$D500&lt;9999999),1,0)</f>
        <v>0</v>
      </c>
      <c r="Y486">
        <f ca="1">IF(AND(Colony!$D500&gt;plots!Y$5,Colony!$D500&lt;9999999),1,0)</f>
        <v>0</v>
      </c>
      <c r="Z486">
        <f ca="1">IF(AND(Colony!$D500&gt;plots!Z$5,Colony!$D500&lt;9999999),1,0)</f>
        <v>0</v>
      </c>
      <c r="AA486">
        <f ca="1">IF(AND(Colony!$D500&gt;plots!AA$5,Colony!$D500&lt;9999999),1,0)</f>
        <v>0</v>
      </c>
      <c r="AB486">
        <f ca="1">IF(AND(Colony!$D500&gt;plots!AB$5,Colony!$D500&lt;9999999),1,0)</f>
        <v>0</v>
      </c>
    </row>
    <row r="487" spans="1:28" x14ac:dyDescent="0.25">
      <c r="A487" s="2" t="str">
        <f>Colony!B504</f>
        <v/>
      </c>
      <c r="B487" s="41" t="str">
        <f>IF(ISBLANK(Colony!G504),"",Colony!G504)</f>
        <v/>
      </c>
      <c r="H487">
        <f ca="1">IF(AND(Colony!$D501&gt;plots!H$5,Colony!$D501&lt;9999999),1,0)</f>
        <v>0</v>
      </c>
      <c r="I487">
        <f ca="1">IF(AND(Colony!$D501&gt;plots!I$5,Colony!$D501&lt;9999999),1,0)</f>
        <v>0</v>
      </c>
      <c r="J487">
        <f ca="1">IF(AND(Colony!$D501&gt;plots!J$5,Colony!$D501&lt;9999999),1,0)</f>
        <v>0</v>
      </c>
      <c r="K487">
        <f ca="1">IF(AND(Colony!$D501&gt;plots!K$5,Colony!$D501&lt;9999999),1,0)</f>
        <v>0</v>
      </c>
      <c r="L487">
        <f ca="1">IF(AND(Colony!$D501&gt;plots!L$5,Colony!$D501&lt;9999999),1,0)</f>
        <v>0</v>
      </c>
      <c r="M487">
        <f ca="1">IF(AND(Colony!$D501&gt;plots!M$5,Colony!$D501&lt;9999999),1,0)</f>
        <v>0</v>
      </c>
      <c r="N487">
        <f ca="1">IF(AND(Colony!$D501&gt;plots!N$5,Colony!$D501&lt;9999999),1,0)</f>
        <v>0</v>
      </c>
      <c r="O487">
        <f ca="1">IF(AND(Colony!$D501&gt;plots!O$5,Colony!$D501&lt;9999999),1,0)</f>
        <v>0</v>
      </c>
      <c r="P487">
        <f ca="1">IF(AND(Colony!$D501&gt;plots!P$5,Colony!$D501&lt;9999999),1,0)</f>
        <v>0</v>
      </c>
      <c r="Q487">
        <f ca="1">IF(AND(Colony!$D501&gt;plots!Q$5,Colony!$D501&lt;9999999),1,0)</f>
        <v>0</v>
      </c>
      <c r="R487">
        <f ca="1">IF(AND(Colony!$D501&gt;plots!R$5,Colony!$D501&lt;9999999),1,0)</f>
        <v>0</v>
      </c>
      <c r="S487">
        <f ca="1">IF(AND(Colony!$D501&gt;plots!S$5,Colony!$D501&lt;9999999),1,0)</f>
        <v>0</v>
      </c>
      <c r="T487">
        <f ca="1">IF(AND(Colony!$D501&gt;plots!T$5,Colony!$D501&lt;9999999),1,0)</f>
        <v>0</v>
      </c>
      <c r="U487">
        <f ca="1">IF(AND(Colony!$D501&gt;plots!U$5,Colony!$D501&lt;9999999),1,0)</f>
        <v>0</v>
      </c>
      <c r="V487">
        <f ca="1">IF(AND(Colony!$D501&gt;plots!V$5,Colony!$D501&lt;9999999),1,0)</f>
        <v>0</v>
      </c>
      <c r="W487">
        <f ca="1">IF(AND(Colony!$D501&gt;plots!W$5,Colony!$D501&lt;9999999),1,0)</f>
        <v>0</v>
      </c>
      <c r="X487">
        <f ca="1">IF(AND(Colony!$D501&gt;plots!X$5,Colony!$D501&lt;9999999),1,0)</f>
        <v>0</v>
      </c>
      <c r="Y487">
        <f ca="1">IF(AND(Colony!$D501&gt;plots!Y$5,Colony!$D501&lt;9999999),1,0)</f>
        <v>0</v>
      </c>
      <c r="Z487">
        <f ca="1">IF(AND(Colony!$D501&gt;plots!Z$5,Colony!$D501&lt;9999999),1,0)</f>
        <v>0</v>
      </c>
      <c r="AA487">
        <f ca="1">IF(AND(Colony!$D501&gt;plots!AA$5,Colony!$D501&lt;9999999),1,0)</f>
        <v>0</v>
      </c>
      <c r="AB487">
        <f ca="1">IF(AND(Colony!$D501&gt;plots!AB$5,Colony!$D501&lt;9999999),1,0)</f>
        <v>0</v>
      </c>
    </row>
    <row r="488" spans="1:28" x14ac:dyDescent="0.25">
      <c r="A488" s="2" t="str">
        <f>Colony!B505</f>
        <v/>
      </c>
      <c r="B488" s="41" t="str">
        <f>IF(ISBLANK(Colony!G505),"",Colony!G505)</f>
        <v/>
      </c>
      <c r="H488">
        <f ca="1">IF(AND(Colony!$D502&gt;plots!H$5,Colony!$D502&lt;9999999),1,0)</f>
        <v>0</v>
      </c>
      <c r="I488">
        <f ca="1">IF(AND(Colony!$D502&gt;plots!I$5,Colony!$D502&lt;9999999),1,0)</f>
        <v>0</v>
      </c>
      <c r="J488">
        <f ca="1">IF(AND(Colony!$D502&gt;plots!J$5,Colony!$D502&lt;9999999),1,0)</f>
        <v>0</v>
      </c>
      <c r="K488">
        <f ca="1">IF(AND(Colony!$D502&gt;plots!K$5,Colony!$D502&lt;9999999),1,0)</f>
        <v>0</v>
      </c>
      <c r="L488">
        <f ca="1">IF(AND(Colony!$D502&gt;plots!L$5,Colony!$D502&lt;9999999),1,0)</f>
        <v>0</v>
      </c>
      <c r="M488">
        <f ca="1">IF(AND(Colony!$D502&gt;plots!M$5,Colony!$D502&lt;9999999),1,0)</f>
        <v>0</v>
      </c>
      <c r="N488">
        <f ca="1">IF(AND(Colony!$D502&gt;plots!N$5,Colony!$D502&lt;9999999),1,0)</f>
        <v>0</v>
      </c>
      <c r="O488">
        <f ca="1">IF(AND(Colony!$D502&gt;plots!O$5,Colony!$D502&lt;9999999),1,0)</f>
        <v>0</v>
      </c>
      <c r="P488">
        <f ca="1">IF(AND(Colony!$D502&gt;plots!P$5,Colony!$D502&lt;9999999),1,0)</f>
        <v>0</v>
      </c>
      <c r="Q488">
        <f ca="1">IF(AND(Colony!$D502&gt;plots!Q$5,Colony!$D502&lt;9999999),1,0)</f>
        <v>0</v>
      </c>
      <c r="R488">
        <f ca="1">IF(AND(Colony!$D502&gt;plots!R$5,Colony!$D502&lt;9999999),1,0)</f>
        <v>0</v>
      </c>
      <c r="S488">
        <f ca="1">IF(AND(Colony!$D502&gt;plots!S$5,Colony!$D502&lt;9999999),1,0)</f>
        <v>0</v>
      </c>
      <c r="T488">
        <f ca="1">IF(AND(Colony!$D502&gt;plots!T$5,Colony!$D502&lt;9999999),1,0)</f>
        <v>0</v>
      </c>
      <c r="U488">
        <f ca="1">IF(AND(Colony!$D502&gt;plots!U$5,Colony!$D502&lt;9999999),1,0)</f>
        <v>0</v>
      </c>
      <c r="V488">
        <f ca="1">IF(AND(Colony!$D502&gt;plots!V$5,Colony!$D502&lt;9999999),1,0)</f>
        <v>0</v>
      </c>
      <c r="W488">
        <f ca="1">IF(AND(Colony!$D502&gt;plots!W$5,Colony!$D502&lt;9999999),1,0)</f>
        <v>0</v>
      </c>
      <c r="X488">
        <f ca="1">IF(AND(Colony!$D502&gt;plots!X$5,Colony!$D502&lt;9999999),1,0)</f>
        <v>0</v>
      </c>
      <c r="Y488">
        <f ca="1">IF(AND(Colony!$D502&gt;plots!Y$5,Colony!$D502&lt;9999999),1,0)</f>
        <v>0</v>
      </c>
      <c r="Z488">
        <f ca="1">IF(AND(Colony!$D502&gt;plots!Z$5,Colony!$D502&lt;9999999),1,0)</f>
        <v>0</v>
      </c>
      <c r="AA488">
        <f ca="1">IF(AND(Colony!$D502&gt;plots!AA$5,Colony!$D502&lt;9999999),1,0)</f>
        <v>0</v>
      </c>
      <c r="AB488">
        <f ca="1">IF(AND(Colony!$D502&gt;plots!AB$5,Colony!$D502&lt;9999999),1,0)</f>
        <v>0</v>
      </c>
    </row>
    <row r="489" spans="1:28" x14ac:dyDescent="0.25">
      <c r="A489" s="2" t="str">
        <f>Colony!B506</f>
        <v/>
      </c>
      <c r="B489" s="41" t="str">
        <f>IF(ISBLANK(Colony!G506),"",Colony!G506)</f>
        <v/>
      </c>
      <c r="H489">
        <f ca="1">IF(AND(Colony!$D503&gt;plots!H$5,Colony!$D503&lt;9999999),1,0)</f>
        <v>0</v>
      </c>
      <c r="I489">
        <f ca="1">IF(AND(Colony!$D503&gt;plots!I$5,Colony!$D503&lt;9999999),1,0)</f>
        <v>0</v>
      </c>
      <c r="J489">
        <f ca="1">IF(AND(Colony!$D503&gt;plots!J$5,Colony!$D503&lt;9999999),1,0)</f>
        <v>0</v>
      </c>
      <c r="K489">
        <f ca="1">IF(AND(Colony!$D503&gt;plots!K$5,Colony!$D503&lt;9999999),1,0)</f>
        <v>0</v>
      </c>
      <c r="L489">
        <f ca="1">IF(AND(Colony!$D503&gt;plots!L$5,Colony!$D503&lt;9999999),1,0)</f>
        <v>0</v>
      </c>
      <c r="M489">
        <f ca="1">IF(AND(Colony!$D503&gt;plots!M$5,Colony!$D503&lt;9999999),1,0)</f>
        <v>0</v>
      </c>
      <c r="N489">
        <f ca="1">IF(AND(Colony!$D503&gt;plots!N$5,Colony!$D503&lt;9999999),1,0)</f>
        <v>0</v>
      </c>
      <c r="O489">
        <f ca="1">IF(AND(Colony!$D503&gt;plots!O$5,Colony!$D503&lt;9999999),1,0)</f>
        <v>0</v>
      </c>
      <c r="P489">
        <f ca="1">IF(AND(Colony!$D503&gt;plots!P$5,Colony!$D503&lt;9999999),1,0)</f>
        <v>0</v>
      </c>
      <c r="Q489">
        <f ca="1">IF(AND(Colony!$D503&gt;plots!Q$5,Colony!$D503&lt;9999999),1,0)</f>
        <v>0</v>
      </c>
      <c r="R489">
        <f ca="1">IF(AND(Colony!$D503&gt;plots!R$5,Colony!$D503&lt;9999999),1,0)</f>
        <v>0</v>
      </c>
      <c r="S489">
        <f ca="1">IF(AND(Colony!$D503&gt;plots!S$5,Colony!$D503&lt;9999999),1,0)</f>
        <v>0</v>
      </c>
      <c r="T489">
        <f ca="1">IF(AND(Colony!$D503&gt;plots!T$5,Colony!$D503&lt;9999999),1,0)</f>
        <v>0</v>
      </c>
      <c r="U489">
        <f ca="1">IF(AND(Colony!$D503&gt;plots!U$5,Colony!$D503&lt;9999999),1,0)</f>
        <v>0</v>
      </c>
      <c r="V489">
        <f ca="1">IF(AND(Colony!$D503&gt;plots!V$5,Colony!$D503&lt;9999999),1,0)</f>
        <v>0</v>
      </c>
      <c r="W489">
        <f ca="1">IF(AND(Colony!$D503&gt;plots!W$5,Colony!$D503&lt;9999999),1,0)</f>
        <v>0</v>
      </c>
      <c r="X489">
        <f ca="1">IF(AND(Colony!$D503&gt;plots!X$5,Colony!$D503&lt;9999999),1,0)</f>
        <v>0</v>
      </c>
      <c r="Y489">
        <f ca="1">IF(AND(Colony!$D503&gt;plots!Y$5,Colony!$D503&lt;9999999),1,0)</f>
        <v>0</v>
      </c>
      <c r="Z489">
        <f ca="1">IF(AND(Colony!$D503&gt;plots!Z$5,Colony!$D503&lt;9999999),1,0)</f>
        <v>0</v>
      </c>
      <c r="AA489">
        <f ca="1">IF(AND(Colony!$D503&gt;plots!AA$5,Colony!$D503&lt;9999999),1,0)</f>
        <v>0</v>
      </c>
      <c r="AB489">
        <f ca="1">IF(AND(Colony!$D503&gt;plots!AB$5,Colony!$D503&lt;9999999),1,0)</f>
        <v>0</v>
      </c>
    </row>
    <row r="490" spans="1:28" x14ac:dyDescent="0.25">
      <c r="A490" s="2" t="str">
        <f>Colony!B507</f>
        <v/>
      </c>
      <c r="B490" s="41" t="str">
        <f>IF(ISBLANK(Colony!G507),"",Colony!G507)</f>
        <v/>
      </c>
      <c r="H490">
        <f ca="1">IF(AND(Colony!$D504&gt;plots!H$5,Colony!$D504&lt;9999999),1,0)</f>
        <v>0</v>
      </c>
      <c r="I490">
        <f ca="1">IF(AND(Colony!$D504&gt;plots!I$5,Colony!$D504&lt;9999999),1,0)</f>
        <v>0</v>
      </c>
      <c r="J490">
        <f ca="1">IF(AND(Colony!$D504&gt;plots!J$5,Colony!$D504&lt;9999999),1,0)</f>
        <v>0</v>
      </c>
      <c r="K490">
        <f ca="1">IF(AND(Colony!$D504&gt;plots!K$5,Colony!$D504&lt;9999999),1,0)</f>
        <v>0</v>
      </c>
      <c r="L490">
        <f ca="1">IF(AND(Colony!$D504&gt;plots!L$5,Colony!$D504&lt;9999999),1,0)</f>
        <v>0</v>
      </c>
      <c r="M490">
        <f ca="1">IF(AND(Colony!$D504&gt;plots!M$5,Colony!$D504&lt;9999999),1,0)</f>
        <v>0</v>
      </c>
      <c r="N490">
        <f ca="1">IF(AND(Colony!$D504&gt;plots!N$5,Colony!$D504&lt;9999999),1,0)</f>
        <v>0</v>
      </c>
      <c r="O490">
        <f ca="1">IF(AND(Colony!$D504&gt;plots!O$5,Colony!$D504&lt;9999999),1,0)</f>
        <v>0</v>
      </c>
      <c r="P490">
        <f ca="1">IF(AND(Colony!$D504&gt;plots!P$5,Colony!$D504&lt;9999999),1,0)</f>
        <v>0</v>
      </c>
      <c r="Q490">
        <f ca="1">IF(AND(Colony!$D504&gt;plots!Q$5,Colony!$D504&lt;9999999),1,0)</f>
        <v>0</v>
      </c>
      <c r="R490">
        <f ca="1">IF(AND(Colony!$D504&gt;plots!R$5,Colony!$D504&lt;9999999),1,0)</f>
        <v>0</v>
      </c>
      <c r="S490">
        <f ca="1">IF(AND(Colony!$D504&gt;plots!S$5,Colony!$D504&lt;9999999),1,0)</f>
        <v>0</v>
      </c>
      <c r="T490">
        <f ca="1">IF(AND(Colony!$D504&gt;plots!T$5,Colony!$D504&lt;9999999),1,0)</f>
        <v>0</v>
      </c>
      <c r="U490">
        <f ca="1">IF(AND(Colony!$D504&gt;plots!U$5,Colony!$D504&lt;9999999),1,0)</f>
        <v>0</v>
      </c>
      <c r="V490">
        <f ca="1">IF(AND(Colony!$D504&gt;plots!V$5,Colony!$D504&lt;9999999),1,0)</f>
        <v>0</v>
      </c>
      <c r="W490">
        <f ca="1">IF(AND(Colony!$D504&gt;plots!W$5,Colony!$D504&lt;9999999),1,0)</f>
        <v>0</v>
      </c>
      <c r="X490">
        <f ca="1">IF(AND(Colony!$D504&gt;plots!X$5,Colony!$D504&lt;9999999),1,0)</f>
        <v>0</v>
      </c>
      <c r="Y490">
        <f ca="1">IF(AND(Colony!$D504&gt;plots!Y$5,Colony!$D504&lt;9999999),1,0)</f>
        <v>0</v>
      </c>
      <c r="Z490">
        <f ca="1">IF(AND(Colony!$D504&gt;plots!Z$5,Colony!$D504&lt;9999999),1,0)</f>
        <v>0</v>
      </c>
      <c r="AA490">
        <f ca="1">IF(AND(Colony!$D504&gt;plots!AA$5,Colony!$D504&lt;9999999),1,0)</f>
        <v>0</v>
      </c>
      <c r="AB490">
        <f ca="1">IF(AND(Colony!$D504&gt;plots!AB$5,Colony!$D504&lt;9999999),1,0)</f>
        <v>0</v>
      </c>
    </row>
    <row r="491" spans="1:28" x14ac:dyDescent="0.25">
      <c r="A491" s="2" t="str">
        <f>Colony!B508</f>
        <v/>
      </c>
      <c r="B491" s="41" t="str">
        <f>IF(ISBLANK(Colony!G508),"",Colony!G508)</f>
        <v/>
      </c>
      <c r="H491">
        <f ca="1">IF(AND(Colony!$D505&gt;plots!H$5,Colony!$D505&lt;9999999),1,0)</f>
        <v>0</v>
      </c>
      <c r="I491">
        <f ca="1">IF(AND(Colony!$D505&gt;plots!I$5,Colony!$D505&lt;9999999),1,0)</f>
        <v>0</v>
      </c>
      <c r="J491">
        <f ca="1">IF(AND(Colony!$D505&gt;plots!J$5,Colony!$D505&lt;9999999),1,0)</f>
        <v>0</v>
      </c>
      <c r="K491">
        <f ca="1">IF(AND(Colony!$D505&gt;plots!K$5,Colony!$D505&lt;9999999),1,0)</f>
        <v>0</v>
      </c>
      <c r="L491">
        <f ca="1">IF(AND(Colony!$D505&gt;plots!L$5,Colony!$D505&lt;9999999),1,0)</f>
        <v>0</v>
      </c>
      <c r="M491">
        <f ca="1">IF(AND(Colony!$D505&gt;plots!M$5,Colony!$D505&lt;9999999),1,0)</f>
        <v>0</v>
      </c>
      <c r="N491">
        <f ca="1">IF(AND(Colony!$D505&gt;plots!N$5,Colony!$D505&lt;9999999),1,0)</f>
        <v>0</v>
      </c>
      <c r="O491">
        <f ca="1">IF(AND(Colony!$D505&gt;plots!O$5,Colony!$D505&lt;9999999),1,0)</f>
        <v>0</v>
      </c>
      <c r="P491">
        <f ca="1">IF(AND(Colony!$D505&gt;plots!P$5,Colony!$D505&lt;9999999),1,0)</f>
        <v>0</v>
      </c>
      <c r="Q491">
        <f ca="1">IF(AND(Colony!$D505&gt;plots!Q$5,Colony!$D505&lt;9999999),1,0)</f>
        <v>0</v>
      </c>
      <c r="R491">
        <f ca="1">IF(AND(Colony!$D505&gt;plots!R$5,Colony!$D505&lt;9999999),1,0)</f>
        <v>0</v>
      </c>
      <c r="S491">
        <f ca="1">IF(AND(Colony!$D505&gt;plots!S$5,Colony!$D505&lt;9999999),1,0)</f>
        <v>0</v>
      </c>
      <c r="T491">
        <f ca="1">IF(AND(Colony!$D505&gt;plots!T$5,Colony!$D505&lt;9999999),1,0)</f>
        <v>0</v>
      </c>
      <c r="U491">
        <f ca="1">IF(AND(Colony!$D505&gt;plots!U$5,Colony!$D505&lt;9999999),1,0)</f>
        <v>0</v>
      </c>
      <c r="V491">
        <f ca="1">IF(AND(Colony!$D505&gt;plots!V$5,Colony!$D505&lt;9999999),1,0)</f>
        <v>0</v>
      </c>
      <c r="W491">
        <f ca="1">IF(AND(Colony!$D505&gt;plots!W$5,Colony!$D505&lt;9999999),1,0)</f>
        <v>0</v>
      </c>
      <c r="X491">
        <f ca="1">IF(AND(Colony!$D505&gt;plots!X$5,Colony!$D505&lt;9999999),1,0)</f>
        <v>0</v>
      </c>
      <c r="Y491">
        <f ca="1">IF(AND(Colony!$D505&gt;plots!Y$5,Colony!$D505&lt;9999999),1,0)</f>
        <v>0</v>
      </c>
      <c r="Z491">
        <f ca="1">IF(AND(Colony!$D505&gt;plots!Z$5,Colony!$D505&lt;9999999),1,0)</f>
        <v>0</v>
      </c>
      <c r="AA491">
        <f ca="1">IF(AND(Colony!$D505&gt;plots!AA$5,Colony!$D505&lt;9999999),1,0)</f>
        <v>0</v>
      </c>
      <c r="AB491">
        <f ca="1">IF(AND(Colony!$D505&gt;plots!AB$5,Colony!$D505&lt;9999999),1,0)</f>
        <v>0</v>
      </c>
    </row>
    <row r="492" spans="1:28" x14ac:dyDescent="0.25">
      <c r="A492" s="2" t="str">
        <f>Colony!B509</f>
        <v/>
      </c>
      <c r="B492" s="41" t="str">
        <f>IF(ISBLANK(Colony!G509),"",Colony!G509)</f>
        <v/>
      </c>
      <c r="H492">
        <f ca="1">IF(AND(Colony!$D506&gt;plots!H$5,Colony!$D506&lt;9999999),1,0)</f>
        <v>0</v>
      </c>
      <c r="I492">
        <f ca="1">IF(AND(Colony!$D506&gt;plots!I$5,Colony!$D506&lt;9999999),1,0)</f>
        <v>0</v>
      </c>
      <c r="J492">
        <f ca="1">IF(AND(Colony!$D506&gt;plots!J$5,Colony!$D506&lt;9999999),1,0)</f>
        <v>0</v>
      </c>
      <c r="K492">
        <f ca="1">IF(AND(Colony!$D506&gt;plots!K$5,Colony!$D506&lt;9999999),1,0)</f>
        <v>0</v>
      </c>
      <c r="L492">
        <f ca="1">IF(AND(Colony!$D506&gt;plots!L$5,Colony!$D506&lt;9999999),1,0)</f>
        <v>0</v>
      </c>
      <c r="M492">
        <f ca="1">IF(AND(Colony!$D506&gt;plots!M$5,Colony!$D506&lt;9999999),1,0)</f>
        <v>0</v>
      </c>
      <c r="N492">
        <f ca="1">IF(AND(Colony!$D506&gt;plots!N$5,Colony!$D506&lt;9999999),1,0)</f>
        <v>0</v>
      </c>
      <c r="O492">
        <f ca="1">IF(AND(Colony!$D506&gt;plots!O$5,Colony!$D506&lt;9999999),1,0)</f>
        <v>0</v>
      </c>
      <c r="P492">
        <f ca="1">IF(AND(Colony!$D506&gt;plots!P$5,Colony!$D506&lt;9999999),1,0)</f>
        <v>0</v>
      </c>
      <c r="Q492">
        <f ca="1">IF(AND(Colony!$D506&gt;plots!Q$5,Colony!$D506&lt;9999999),1,0)</f>
        <v>0</v>
      </c>
      <c r="R492">
        <f ca="1">IF(AND(Colony!$D506&gt;plots!R$5,Colony!$D506&lt;9999999),1,0)</f>
        <v>0</v>
      </c>
      <c r="S492">
        <f ca="1">IF(AND(Colony!$D506&gt;plots!S$5,Colony!$D506&lt;9999999),1,0)</f>
        <v>0</v>
      </c>
      <c r="T492">
        <f ca="1">IF(AND(Colony!$D506&gt;plots!T$5,Colony!$D506&lt;9999999),1,0)</f>
        <v>0</v>
      </c>
      <c r="U492">
        <f ca="1">IF(AND(Colony!$D506&gt;plots!U$5,Colony!$D506&lt;9999999),1,0)</f>
        <v>0</v>
      </c>
      <c r="V492">
        <f ca="1">IF(AND(Colony!$D506&gt;plots!V$5,Colony!$D506&lt;9999999),1,0)</f>
        <v>0</v>
      </c>
      <c r="W492">
        <f ca="1">IF(AND(Colony!$D506&gt;plots!W$5,Colony!$D506&lt;9999999),1,0)</f>
        <v>0</v>
      </c>
      <c r="X492">
        <f ca="1">IF(AND(Colony!$D506&gt;plots!X$5,Colony!$D506&lt;9999999),1,0)</f>
        <v>0</v>
      </c>
      <c r="Y492">
        <f ca="1">IF(AND(Colony!$D506&gt;plots!Y$5,Colony!$D506&lt;9999999),1,0)</f>
        <v>0</v>
      </c>
      <c r="Z492">
        <f ca="1">IF(AND(Colony!$D506&gt;plots!Z$5,Colony!$D506&lt;9999999),1,0)</f>
        <v>0</v>
      </c>
      <c r="AA492">
        <f ca="1">IF(AND(Colony!$D506&gt;plots!AA$5,Colony!$D506&lt;9999999),1,0)</f>
        <v>0</v>
      </c>
      <c r="AB492">
        <f ca="1">IF(AND(Colony!$D506&gt;plots!AB$5,Colony!$D506&lt;9999999),1,0)</f>
        <v>0</v>
      </c>
    </row>
    <row r="493" spans="1:28" x14ac:dyDescent="0.25">
      <c r="A493" s="2" t="str">
        <f>Colony!B510</f>
        <v/>
      </c>
      <c r="B493" s="41" t="str">
        <f>IF(ISBLANK(Colony!G510),"",Colony!G510)</f>
        <v/>
      </c>
      <c r="H493">
        <f ca="1">IF(AND(Colony!$D507&gt;plots!H$5,Colony!$D507&lt;9999999),1,0)</f>
        <v>0</v>
      </c>
      <c r="I493">
        <f ca="1">IF(AND(Colony!$D507&gt;plots!I$5,Colony!$D507&lt;9999999),1,0)</f>
        <v>0</v>
      </c>
      <c r="J493">
        <f ca="1">IF(AND(Colony!$D507&gt;plots!J$5,Colony!$D507&lt;9999999),1,0)</f>
        <v>0</v>
      </c>
      <c r="K493">
        <f ca="1">IF(AND(Colony!$D507&gt;plots!K$5,Colony!$D507&lt;9999999),1,0)</f>
        <v>0</v>
      </c>
      <c r="L493">
        <f ca="1">IF(AND(Colony!$D507&gt;plots!L$5,Colony!$D507&lt;9999999),1,0)</f>
        <v>0</v>
      </c>
      <c r="M493">
        <f ca="1">IF(AND(Colony!$D507&gt;plots!M$5,Colony!$D507&lt;9999999),1,0)</f>
        <v>0</v>
      </c>
      <c r="N493">
        <f ca="1">IF(AND(Colony!$D507&gt;plots!N$5,Colony!$D507&lt;9999999),1,0)</f>
        <v>0</v>
      </c>
      <c r="O493">
        <f ca="1">IF(AND(Colony!$D507&gt;plots!O$5,Colony!$D507&lt;9999999),1,0)</f>
        <v>0</v>
      </c>
      <c r="P493">
        <f ca="1">IF(AND(Colony!$D507&gt;plots!P$5,Colony!$D507&lt;9999999),1,0)</f>
        <v>0</v>
      </c>
      <c r="Q493">
        <f ca="1">IF(AND(Colony!$D507&gt;plots!Q$5,Colony!$D507&lt;9999999),1,0)</f>
        <v>0</v>
      </c>
      <c r="R493">
        <f ca="1">IF(AND(Colony!$D507&gt;plots!R$5,Colony!$D507&lt;9999999),1,0)</f>
        <v>0</v>
      </c>
      <c r="S493">
        <f ca="1">IF(AND(Colony!$D507&gt;plots!S$5,Colony!$D507&lt;9999999),1,0)</f>
        <v>0</v>
      </c>
      <c r="T493">
        <f ca="1">IF(AND(Colony!$D507&gt;plots!T$5,Colony!$D507&lt;9999999),1,0)</f>
        <v>0</v>
      </c>
      <c r="U493">
        <f ca="1">IF(AND(Colony!$D507&gt;plots!U$5,Colony!$D507&lt;9999999),1,0)</f>
        <v>0</v>
      </c>
      <c r="V493">
        <f ca="1">IF(AND(Colony!$D507&gt;plots!V$5,Colony!$D507&lt;9999999),1,0)</f>
        <v>0</v>
      </c>
      <c r="W493">
        <f ca="1">IF(AND(Colony!$D507&gt;plots!W$5,Colony!$D507&lt;9999999),1,0)</f>
        <v>0</v>
      </c>
      <c r="X493">
        <f ca="1">IF(AND(Colony!$D507&gt;plots!X$5,Colony!$D507&lt;9999999),1,0)</f>
        <v>0</v>
      </c>
      <c r="Y493">
        <f ca="1">IF(AND(Colony!$D507&gt;plots!Y$5,Colony!$D507&lt;9999999),1,0)</f>
        <v>0</v>
      </c>
      <c r="Z493">
        <f ca="1">IF(AND(Colony!$D507&gt;plots!Z$5,Colony!$D507&lt;9999999),1,0)</f>
        <v>0</v>
      </c>
      <c r="AA493">
        <f ca="1">IF(AND(Colony!$D507&gt;plots!AA$5,Colony!$D507&lt;9999999),1,0)</f>
        <v>0</v>
      </c>
      <c r="AB493">
        <f ca="1">IF(AND(Colony!$D507&gt;plots!AB$5,Colony!$D507&lt;9999999),1,0)</f>
        <v>0</v>
      </c>
    </row>
    <row r="494" spans="1:28" x14ac:dyDescent="0.25">
      <c r="A494" s="2" t="str">
        <f>Colony!B511</f>
        <v/>
      </c>
      <c r="B494" s="41" t="str">
        <f>IF(ISBLANK(Colony!G511),"",Colony!G511)</f>
        <v/>
      </c>
      <c r="H494">
        <f ca="1">IF(AND(Colony!$D508&gt;plots!H$5,Colony!$D508&lt;9999999),1,0)</f>
        <v>0</v>
      </c>
      <c r="I494">
        <f ca="1">IF(AND(Colony!$D508&gt;plots!I$5,Colony!$D508&lt;9999999),1,0)</f>
        <v>0</v>
      </c>
      <c r="J494">
        <f ca="1">IF(AND(Colony!$D508&gt;plots!J$5,Colony!$D508&lt;9999999),1,0)</f>
        <v>0</v>
      </c>
      <c r="K494">
        <f ca="1">IF(AND(Colony!$D508&gt;plots!K$5,Colony!$D508&lt;9999999),1,0)</f>
        <v>0</v>
      </c>
      <c r="L494">
        <f ca="1">IF(AND(Colony!$D508&gt;plots!L$5,Colony!$D508&lt;9999999),1,0)</f>
        <v>0</v>
      </c>
      <c r="M494">
        <f ca="1">IF(AND(Colony!$D508&gt;plots!M$5,Colony!$D508&lt;9999999),1,0)</f>
        <v>0</v>
      </c>
      <c r="N494">
        <f ca="1">IF(AND(Colony!$D508&gt;plots!N$5,Colony!$D508&lt;9999999),1,0)</f>
        <v>0</v>
      </c>
      <c r="O494">
        <f ca="1">IF(AND(Colony!$D508&gt;plots!O$5,Colony!$D508&lt;9999999),1,0)</f>
        <v>0</v>
      </c>
      <c r="P494">
        <f ca="1">IF(AND(Colony!$D508&gt;plots!P$5,Colony!$D508&lt;9999999),1,0)</f>
        <v>0</v>
      </c>
      <c r="Q494">
        <f ca="1">IF(AND(Colony!$D508&gt;plots!Q$5,Colony!$D508&lt;9999999),1,0)</f>
        <v>0</v>
      </c>
      <c r="R494">
        <f ca="1">IF(AND(Colony!$D508&gt;plots!R$5,Colony!$D508&lt;9999999),1,0)</f>
        <v>0</v>
      </c>
      <c r="S494">
        <f ca="1">IF(AND(Colony!$D508&gt;plots!S$5,Colony!$D508&lt;9999999),1,0)</f>
        <v>0</v>
      </c>
      <c r="T494">
        <f ca="1">IF(AND(Colony!$D508&gt;plots!T$5,Colony!$D508&lt;9999999),1,0)</f>
        <v>0</v>
      </c>
      <c r="U494">
        <f ca="1">IF(AND(Colony!$D508&gt;plots!U$5,Colony!$D508&lt;9999999),1,0)</f>
        <v>0</v>
      </c>
      <c r="V494">
        <f ca="1">IF(AND(Colony!$D508&gt;plots!V$5,Colony!$D508&lt;9999999),1,0)</f>
        <v>0</v>
      </c>
      <c r="W494">
        <f ca="1">IF(AND(Colony!$D508&gt;plots!W$5,Colony!$D508&lt;9999999),1,0)</f>
        <v>0</v>
      </c>
      <c r="X494">
        <f ca="1">IF(AND(Colony!$D508&gt;plots!X$5,Colony!$D508&lt;9999999),1,0)</f>
        <v>0</v>
      </c>
      <c r="Y494">
        <f ca="1">IF(AND(Colony!$D508&gt;plots!Y$5,Colony!$D508&lt;9999999),1,0)</f>
        <v>0</v>
      </c>
      <c r="Z494">
        <f ca="1">IF(AND(Colony!$D508&gt;plots!Z$5,Colony!$D508&lt;9999999),1,0)</f>
        <v>0</v>
      </c>
      <c r="AA494">
        <f ca="1">IF(AND(Colony!$D508&gt;plots!AA$5,Colony!$D508&lt;9999999),1,0)</f>
        <v>0</v>
      </c>
      <c r="AB494">
        <f ca="1">IF(AND(Colony!$D508&gt;plots!AB$5,Colony!$D508&lt;9999999),1,0)</f>
        <v>0</v>
      </c>
    </row>
    <row r="495" spans="1:28" x14ac:dyDescent="0.25">
      <c r="A495" s="2" t="str">
        <f>Colony!B512</f>
        <v/>
      </c>
      <c r="B495" s="41" t="str">
        <f>IF(ISBLANK(Colony!G512),"",Colony!G512)</f>
        <v/>
      </c>
      <c r="H495">
        <f ca="1">IF(AND(Colony!$D509&gt;plots!H$5,Colony!$D509&lt;9999999),1,0)</f>
        <v>0</v>
      </c>
      <c r="I495">
        <f ca="1">IF(AND(Colony!$D509&gt;plots!I$5,Colony!$D509&lt;9999999),1,0)</f>
        <v>0</v>
      </c>
      <c r="J495">
        <f ca="1">IF(AND(Colony!$D509&gt;plots!J$5,Colony!$D509&lt;9999999),1,0)</f>
        <v>0</v>
      </c>
      <c r="K495">
        <f ca="1">IF(AND(Colony!$D509&gt;plots!K$5,Colony!$D509&lt;9999999),1,0)</f>
        <v>0</v>
      </c>
      <c r="L495">
        <f ca="1">IF(AND(Colony!$D509&gt;plots!L$5,Colony!$D509&lt;9999999),1,0)</f>
        <v>0</v>
      </c>
      <c r="M495">
        <f ca="1">IF(AND(Colony!$D509&gt;plots!M$5,Colony!$D509&lt;9999999),1,0)</f>
        <v>0</v>
      </c>
      <c r="N495">
        <f ca="1">IF(AND(Colony!$D509&gt;plots!N$5,Colony!$D509&lt;9999999),1,0)</f>
        <v>0</v>
      </c>
      <c r="O495">
        <f ca="1">IF(AND(Colony!$D509&gt;plots!O$5,Colony!$D509&lt;9999999),1,0)</f>
        <v>0</v>
      </c>
      <c r="P495">
        <f ca="1">IF(AND(Colony!$D509&gt;plots!P$5,Colony!$D509&lt;9999999),1,0)</f>
        <v>0</v>
      </c>
      <c r="Q495">
        <f ca="1">IF(AND(Colony!$D509&gt;plots!Q$5,Colony!$D509&lt;9999999),1,0)</f>
        <v>0</v>
      </c>
      <c r="R495">
        <f ca="1">IF(AND(Colony!$D509&gt;plots!R$5,Colony!$D509&lt;9999999),1,0)</f>
        <v>0</v>
      </c>
      <c r="S495">
        <f ca="1">IF(AND(Colony!$D509&gt;plots!S$5,Colony!$D509&lt;9999999),1,0)</f>
        <v>0</v>
      </c>
      <c r="T495">
        <f ca="1">IF(AND(Colony!$D509&gt;plots!T$5,Colony!$D509&lt;9999999),1,0)</f>
        <v>0</v>
      </c>
      <c r="U495">
        <f ca="1">IF(AND(Colony!$D509&gt;plots!U$5,Colony!$D509&lt;9999999),1,0)</f>
        <v>0</v>
      </c>
      <c r="V495">
        <f ca="1">IF(AND(Colony!$D509&gt;plots!V$5,Colony!$D509&lt;9999999),1,0)</f>
        <v>0</v>
      </c>
      <c r="W495">
        <f ca="1">IF(AND(Colony!$D509&gt;plots!W$5,Colony!$D509&lt;9999999),1,0)</f>
        <v>0</v>
      </c>
      <c r="X495">
        <f ca="1">IF(AND(Colony!$D509&gt;plots!X$5,Colony!$D509&lt;9999999),1,0)</f>
        <v>0</v>
      </c>
      <c r="Y495">
        <f ca="1">IF(AND(Colony!$D509&gt;plots!Y$5,Colony!$D509&lt;9999999),1,0)</f>
        <v>0</v>
      </c>
      <c r="Z495">
        <f ca="1">IF(AND(Colony!$D509&gt;plots!Z$5,Colony!$D509&lt;9999999),1,0)</f>
        <v>0</v>
      </c>
      <c r="AA495">
        <f ca="1">IF(AND(Colony!$D509&gt;plots!AA$5,Colony!$D509&lt;9999999),1,0)</f>
        <v>0</v>
      </c>
      <c r="AB495">
        <f ca="1">IF(AND(Colony!$D509&gt;plots!AB$5,Colony!$D509&lt;9999999),1,0)</f>
        <v>0</v>
      </c>
    </row>
    <row r="496" spans="1:28" x14ac:dyDescent="0.25">
      <c r="A496" s="2" t="str">
        <f>Colony!B513</f>
        <v/>
      </c>
      <c r="B496" s="41" t="str">
        <f>IF(ISBLANK(Colony!G513),"",Colony!G513)</f>
        <v/>
      </c>
      <c r="H496">
        <f ca="1">IF(AND(Colony!$D510&gt;plots!H$5,Colony!$D510&lt;9999999),1,0)</f>
        <v>0</v>
      </c>
      <c r="I496">
        <f ca="1">IF(AND(Colony!$D510&gt;plots!I$5,Colony!$D510&lt;9999999),1,0)</f>
        <v>0</v>
      </c>
      <c r="J496">
        <f ca="1">IF(AND(Colony!$D510&gt;plots!J$5,Colony!$D510&lt;9999999),1,0)</f>
        <v>0</v>
      </c>
      <c r="K496">
        <f ca="1">IF(AND(Colony!$D510&gt;plots!K$5,Colony!$D510&lt;9999999),1,0)</f>
        <v>0</v>
      </c>
      <c r="L496">
        <f ca="1">IF(AND(Colony!$D510&gt;plots!L$5,Colony!$D510&lt;9999999),1,0)</f>
        <v>0</v>
      </c>
      <c r="M496">
        <f ca="1">IF(AND(Colony!$D510&gt;plots!M$5,Colony!$D510&lt;9999999),1,0)</f>
        <v>0</v>
      </c>
      <c r="N496">
        <f ca="1">IF(AND(Colony!$D510&gt;plots!N$5,Colony!$D510&lt;9999999),1,0)</f>
        <v>0</v>
      </c>
      <c r="O496">
        <f ca="1">IF(AND(Colony!$D510&gt;plots!O$5,Colony!$D510&lt;9999999),1,0)</f>
        <v>0</v>
      </c>
      <c r="P496">
        <f ca="1">IF(AND(Colony!$D510&gt;plots!P$5,Colony!$D510&lt;9999999),1,0)</f>
        <v>0</v>
      </c>
      <c r="Q496">
        <f ca="1">IF(AND(Colony!$D510&gt;plots!Q$5,Colony!$D510&lt;9999999),1,0)</f>
        <v>0</v>
      </c>
      <c r="R496">
        <f ca="1">IF(AND(Colony!$D510&gt;plots!R$5,Colony!$D510&lt;9999999),1,0)</f>
        <v>0</v>
      </c>
      <c r="S496">
        <f ca="1">IF(AND(Colony!$D510&gt;plots!S$5,Colony!$D510&lt;9999999),1,0)</f>
        <v>0</v>
      </c>
      <c r="T496">
        <f ca="1">IF(AND(Colony!$D510&gt;plots!T$5,Colony!$D510&lt;9999999),1,0)</f>
        <v>0</v>
      </c>
      <c r="U496">
        <f ca="1">IF(AND(Colony!$D510&gt;plots!U$5,Colony!$D510&lt;9999999),1,0)</f>
        <v>0</v>
      </c>
      <c r="V496">
        <f ca="1">IF(AND(Colony!$D510&gt;plots!V$5,Colony!$D510&lt;9999999),1,0)</f>
        <v>0</v>
      </c>
      <c r="W496">
        <f ca="1">IF(AND(Colony!$D510&gt;plots!W$5,Colony!$D510&lt;9999999),1,0)</f>
        <v>0</v>
      </c>
      <c r="X496">
        <f ca="1">IF(AND(Colony!$D510&gt;plots!X$5,Colony!$D510&lt;9999999),1,0)</f>
        <v>0</v>
      </c>
      <c r="Y496">
        <f ca="1">IF(AND(Colony!$D510&gt;plots!Y$5,Colony!$D510&lt;9999999),1,0)</f>
        <v>0</v>
      </c>
      <c r="Z496">
        <f ca="1">IF(AND(Colony!$D510&gt;plots!Z$5,Colony!$D510&lt;9999999),1,0)</f>
        <v>0</v>
      </c>
      <c r="AA496">
        <f ca="1">IF(AND(Colony!$D510&gt;plots!AA$5,Colony!$D510&lt;9999999),1,0)</f>
        <v>0</v>
      </c>
      <c r="AB496">
        <f ca="1">IF(AND(Colony!$D510&gt;plots!AB$5,Colony!$D510&lt;9999999),1,0)</f>
        <v>0</v>
      </c>
    </row>
    <row r="497" spans="1:28" x14ac:dyDescent="0.25">
      <c r="A497" s="2" t="str">
        <f>Colony!B514</f>
        <v/>
      </c>
      <c r="B497" s="41" t="str">
        <f>IF(ISBLANK(Colony!G514),"",Colony!G514)</f>
        <v/>
      </c>
      <c r="H497">
        <f ca="1">IF(AND(Colony!$D511&gt;plots!H$5,Colony!$D511&lt;9999999),1,0)</f>
        <v>0</v>
      </c>
      <c r="I497">
        <f ca="1">IF(AND(Colony!$D511&gt;plots!I$5,Colony!$D511&lt;9999999),1,0)</f>
        <v>0</v>
      </c>
      <c r="J497">
        <f ca="1">IF(AND(Colony!$D511&gt;plots!J$5,Colony!$D511&lt;9999999),1,0)</f>
        <v>0</v>
      </c>
      <c r="K497">
        <f ca="1">IF(AND(Colony!$D511&gt;plots!K$5,Colony!$D511&lt;9999999),1,0)</f>
        <v>0</v>
      </c>
      <c r="L497">
        <f ca="1">IF(AND(Colony!$D511&gt;plots!L$5,Colony!$D511&lt;9999999),1,0)</f>
        <v>0</v>
      </c>
      <c r="M497">
        <f ca="1">IF(AND(Colony!$D511&gt;plots!M$5,Colony!$D511&lt;9999999),1,0)</f>
        <v>0</v>
      </c>
      <c r="N497">
        <f ca="1">IF(AND(Colony!$D511&gt;plots!N$5,Colony!$D511&lt;9999999),1,0)</f>
        <v>0</v>
      </c>
      <c r="O497">
        <f ca="1">IF(AND(Colony!$D511&gt;plots!O$5,Colony!$D511&lt;9999999),1,0)</f>
        <v>0</v>
      </c>
      <c r="P497">
        <f ca="1">IF(AND(Colony!$D511&gt;plots!P$5,Colony!$D511&lt;9999999),1,0)</f>
        <v>0</v>
      </c>
      <c r="Q497">
        <f ca="1">IF(AND(Colony!$D511&gt;plots!Q$5,Colony!$D511&lt;9999999),1,0)</f>
        <v>0</v>
      </c>
      <c r="R497">
        <f ca="1">IF(AND(Colony!$D511&gt;plots!R$5,Colony!$D511&lt;9999999),1,0)</f>
        <v>0</v>
      </c>
      <c r="S497">
        <f ca="1">IF(AND(Colony!$D511&gt;plots!S$5,Colony!$D511&lt;9999999),1,0)</f>
        <v>0</v>
      </c>
      <c r="T497">
        <f ca="1">IF(AND(Colony!$D511&gt;plots!T$5,Colony!$D511&lt;9999999),1,0)</f>
        <v>0</v>
      </c>
      <c r="U497">
        <f ca="1">IF(AND(Colony!$D511&gt;plots!U$5,Colony!$D511&lt;9999999),1,0)</f>
        <v>0</v>
      </c>
      <c r="V497">
        <f ca="1">IF(AND(Colony!$D511&gt;plots!V$5,Colony!$D511&lt;9999999),1,0)</f>
        <v>0</v>
      </c>
      <c r="W497">
        <f ca="1">IF(AND(Colony!$D511&gt;plots!W$5,Colony!$D511&lt;9999999),1,0)</f>
        <v>0</v>
      </c>
      <c r="X497">
        <f ca="1">IF(AND(Colony!$D511&gt;plots!X$5,Colony!$D511&lt;9999999),1,0)</f>
        <v>0</v>
      </c>
      <c r="Y497">
        <f ca="1">IF(AND(Colony!$D511&gt;plots!Y$5,Colony!$D511&lt;9999999),1,0)</f>
        <v>0</v>
      </c>
      <c r="Z497">
        <f ca="1">IF(AND(Colony!$D511&gt;plots!Z$5,Colony!$D511&lt;9999999),1,0)</f>
        <v>0</v>
      </c>
      <c r="AA497">
        <f ca="1">IF(AND(Colony!$D511&gt;plots!AA$5,Colony!$D511&lt;9999999),1,0)</f>
        <v>0</v>
      </c>
      <c r="AB497">
        <f ca="1">IF(AND(Colony!$D511&gt;plots!AB$5,Colony!$D511&lt;9999999),1,0)</f>
        <v>0</v>
      </c>
    </row>
    <row r="498" spans="1:28" x14ac:dyDescent="0.25">
      <c r="A498" s="2" t="str">
        <f>Colony!B515</f>
        <v/>
      </c>
      <c r="B498" s="41" t="str">
        <f>IF(ISBLANK(Colony!G515),"",Colony!G515)</f>
        <v/>
      </c>
      <c r="H498">
        <f ca="1">IF(AND(Colony!$D512&gt;plots!H$5,Colony!$D512&lt;9999999),1,0)</f>
        <v>0</v>
      </c>
      <c r="I498">
        <f ca="1">IF(AND(Colony!$D512&gt;plots!I$5,Colony!$D512&lt;9999999),1,0)</f>
        <v>0</v>
      </c>
      <c r="J498">
        <f ca="1">IF(AND(Colony!$D512&gt;plots!J$5,Colony!$D512&lt;9999999),1,0)</f>
        <v>0</v>
      </c>
      <c r="K498">
        <f ca="1">IF(AND(Colony!$D512&gt;plots!K$5,Colony!$D512&lt;9999999),1,0)</f>
        <v>0</v>
      </c>
      <c r="L498">
        <f ca="1">IF(AND(Colony!$D512&gt;plots!L$5,Colony!$D512&lt;9999999),1,0)</f>
        <v>0</v>
      </c>
      <c r="M498">
        <f ca="1">IF(AND(Colony!$D512&gt;plots!M$5,Colony!$D512&lt;9999999),1,0)</f>
        <v>0</v>
      </c>
      <c r="N498">
        <f ca="1">IF(AND(Colony!$D512&gt;plots!N$5,Colony!$D512&lt;9999999),1,0)</f>
        <v>0</v>
      </c>
      <c r="O498">
        <f ca="1">IF(AND(Colony!$D512&gt;plots!O$5,Colony!$D512&lt;9999999),1,0)</f>
        <v>0</v>
      </c>
      <c r="P498">
        <f ca="1">IF(AND(Colony!$D512&gt;plots!P$5,Colony!$D512&lt;9999999),1,0)</f>
        <v>0</v>
      </c>
      <c r="Q498">
        <f ca="1">IF(AND(Colony!$D512&gt;plots!Q$5,Colony!$D512&lt;9999999),1,0)</f>
        <v>0</v>
      </c>
      <c r="R498">
        <f ca="1">IF(AND(Colony!$D512&gt;plots!R$5,Colony!$D512&lt;9999999),1,0)</f>
        <v>0</v>
      </c>
      <c r="S498">
        <f ca="1">IF(AND(Colony!$D512&gt;plots!S$5,Colony!$D512&lt;9999999),1,0)</f>
        <v>0</v>
      </c>
      <c r="T498">
        <f ca="1">IF(AND(Colony!$D512&gt;plots!T$5,Colony!$D512&lt;9999999),1,0)</f>
        <v>0</v>
      </c>
      <c r="U498">
        <f ca="1">IF(AND(Colony!$D512&gt;plots!U$5,Colony!$D512&lt;9999999),1,0)</f>
        <v>0</v>
      </c>
      <c r="V498">
        <f ca="1">IF(AND(Colony!$D512&gt;plots!V$5,Colony!$D512&lt;9999999),1,0)</f>
        <v>0</v>
      </c>
      <c r="W498">
        <f ca="1">IF(AND(Colony!$D512&gt;plots!W$5,Colony!$D512&lt;9999999),1,0)</f>
        <v>0</v>
      </c>
      <c r="X498">
        <f ca="1">IF(AND(Colony!$D512&gt;plots!X$5,Colony!$D512&lt;9999999),1,0)</f>
        <v>0</v>
      </c>
      <c r="Y498">
        <f ca="1">IF(AND(Colony!$D512&gt;plots!Y$5,Colony!$D512&lt;9999999),1,0)</f>
        <v>0</v>
      </c>
      <c r="Z498">
        <f ca="1">IF(AND(Colony!$D512&gt;plots!Z$5,Colony!$D512&lt;9999999),1,0)</f>
        <v>0</v>
      </c>
      <c r="AA498">
        <f ca="1">IF(AND(Colony!$D512&gt;plots!AA$5,Colony!$D512&lt;9999999),1,0)</f>
        <v>0</v>
      </c>
      <c r="AB498">
        <f ca="1">IF(AND(Colony!$D512&gt;plots!AB$5,Colony!$D512&lt;9999999),1,0)</f>
        <v>0</v>
      </c>
    </row>
    <row r="499" spans="1:28" x14ac:dyDescent="0.25">
      <c r="A499" s="2" t="str">
        <f>Colony!B516</f>
        <v/>
      </c>
      <c r="B499" s="41" t="str">
        <f>IF(ISBLANK(Colony!G516),"",Colony!G516)</f>
        <v/>
      </c>
      <c r="H499">
        <f ca="1">IF(AND(Colony!$D513&gt;plots!H$5,Colony!$D513&lt;9999999),1,0)</f>
        <v>0</v>
      </c>
      <c r="I499">
        <f ca="1">IF(AND(Colony!$D513&gt;plots!I$5,Colony!$D513&lt;9999999),1,0)</f>
        <v>0</v>
      </c>
      <c r="J499">
        <f ca="1">IF(AND(Colony!$D513&gt;plots!J$5,Colony!$D513&lt;9999999),1,0)</f>
        <v>0</v>
      </c>
      <c r="K499">
        <f ca="1">IF(AND(Colony!$D513&gt;plots!K$5,Colony!$D513&lt;9999999),1,0)</f>
        <v>0</v>
      </c>
      <c r="L499">
        <f ca="1">IF(AND(Colony!$D513&gt;plots!L$5,Colony!$D513&lt;9999999),1,0)</f>
        <v>0</v>
      </c>
      <c r="M499">
        <f ca="1">IF(AND(Colony!$D513&gt;plots!M$5,Colony!$D513&lt;9999999),1,0)</f>
        <v>0</v>
      </c>
      <c r="N499">
        <f ca="1">IF(AND(Colony!$D513&gt;plots!N$5,Colony!$D513&lt;9999999),1,0)</f>
        <v>0</v>
      </c>
      <c r="O499">
        <f ca="1">IF(AND(Colony!$D513&gt;plots!O$5,Colony!$D513&lt;9999999),1,0)</f>
        <v>0</v>
      </c>
      <c r="P499">
        <f ca="1">IF(AND(Colony!$D513&gt;plots!P$5,Colony!$D513&lt;9999999),1,0)</f>
        <v>0</v>
      </c>
      <c r="Q499">
        <f ca="1">IF(AND(Colony!$D513&gt;plots!Q$5,Colony!$D513&lt;9999999),1,0)</f>
        <v>0</v>
      </c>
      <c r="R499">
        <f ca="1">IF(AND(Colony!$D513&gt;plots!R$5,Colony!$D513&lt;9999999),1,0)</f>
        <v>0</v>
      </c>
      <c r="S499">
        <f ca="1">IF(AND(Colony!$D513&gt;plots!S$5,Colony!$D513&lt;9999999),1,0)</f>
        <v>0</v>
      </c>
      <c r="T499">
        <f ca="1">IF(AND(Colony!$D513&gt;plots!T$5,Colony!$D513&lt;9999999),1,0)</f>
        <v>0</v>
      </c>
      <c r="U499">
        <f ca="1">IF(AND(Colony!$D513&gt;plots!U$5,Colony!$D513&lt;9999999),1,0)</f>
        <v>0</v>
      </c>
      <c r="V499">
        <f ca="1">IF(AND(Colony!$D513&gt;plots!V$5,Colony!$D513&lt;9999999),1,0)</f>
        <v>0</v>
      </c>
      <c r="W499">
        <f ca="1">IF(AND(Colony!$D513&gt;plots!W$5,Colony!$D513&lt;9999999),1,0)</f>
        <v>0</v>
      </c>
      <c r="X499">
        <f ca="1">IF(AND(Colony!$D513&gt;plots!X$5,Colony!$D513&lt;9999999),1,0)</f>
        <v>0</v>
      </c>
      <c r="Y499">
        <f ca="1">IF(AND(Colony!$D513&gt;plots!Y$5,Colony!$D513&lt;9999999),1,0)</f>
        <v>0</v>
      </c>
      <c r="Z499">
        <f ca="1">IF(AND(Colony!$D513&gt;plots!Z$5,Colony!$D513&lt;9999999),1,0)</f>
        <v>0</v>
      </c>
      <c r="AA499">
        <f ca="1">IF(AND(Colony!$D513&gt;plots!AA$5,Colony!$D513&lt;9999999),1,0)</f>
        <v>0</v>
      </c>
      <c r="AB499">
        <f ca="1">IF(AND(Colony!$D513&gt;plots!AB$5,Colony!$D513&lt;9999999),1,0)</f>
        <v>0</v>
      </c>
    </row>
    <row r="500" spans="1:28" x14ac:dyDescent="0.25">
      <c r="A500" s="2" t="str">
        <f>Colony!B517</f>
        <v/>
      </c>
      <c r="B500" s="41" t="str">
        <f>IF(ISBLANK(Colony!G517),"",Colony!G517)</f>
        <v/>
      </c>
      <c r="H500">
        <f ca="1">IF(AND(Colony!$D514&gt;plots!H$5,Colony!$D514&lt;9999999),1,0)</f>
        <v>0</v>
      </c>
      <c r="I500">
        <f ca="1">IF(AND(Colony!$D514&gt;plots!I$5,Colony!$D514&lt;9999999),1,0)</f>
        <v>0</v>
      </c>
      <c r="J500">
        <f ca="1">IF(AND(Colony!$D514&gt;plots!J$5,Colony!$D514&lt;9999999),1,0)</f>
        <v>0</v>
      </c>
      <c r="K500">
        <f ca="1">IF(AND(Colony!$D514&gt;plots!K$5,Colony!$D514&lt;9999999),1,0)</f>
        <v>0</v>
      </c>
      <c r="L500">
        <f ca="1">IF(AND(Colony!$D514&gt;plots!L$5,Colony!$D514&lt;9999999),1,0)</f>
        <v>0</v>
      </c>
      <c r="M500">
        <f ca="1">IF(AND(Colony!$D514&gt;plots!M$5,Colony!$D514&lt;9999999),1,0)</f>
        <v>0</v>
      </c>
      <c r="N500">
        <f ca="1">IF(AND(Colony!$D514&gt;plots!N$5,Colony!$D514&lt;9999999),1,0)</f>
        <v>0</v>
      </c>
      <c r="O500">
        <f ca="1">IF(AND(Colony!$D514&gt;plots!O$5,Colony!$D514&lt;9999999),1,0)</f>
        <v>0</v>
      </c>
      <c r="P500">
        <f ca="1">IF(AND(Colony!$D514&gt;plots!P$5,Colony!$D514&lt;9999999),1,0)</f>
        <v>0</v>
      </c>
      <c r="Q500">
        <f ca="1">IF(AND(Colony!$D514&gt;plots!Q$5,Colony!$D514&lt;9999999),1,0)</f>
        <v>0</v>
      </c>
      <c r="R500">
        <f ca="1">IF(AND(Colony!$D514&gt;plots!R$5,Colony!$D514&lt;9999999),1,0)</f>
        <v>0</v>
      </c>
      <c r="S500">
        <f ca="1">IF(AND(Colony!$D514&gt;plots!S$5,Colony!$D514&lt;9999999),1,0)</f>
        <v>0</v>
      </c>
      <c r="T500">
        <f ca="1">IF(AND(Colony!$D514&gt;plots!T$5,Colony!$D514&lt;9999999),1,0)</f>
        <v>0</v>
      </c>
      <c r="U500">
        <f ca="1">IF(AND(Colony!$D514&gt;plots!U$5,Colony!$D514&lt;9999999),1,0)</f>
        <v>0</v>
      </c>
      <c r="V500">
        <f ca="1">IF(AND(Colony!$D514&gt;plots!V$5,Colony!$D514&lt;9999999),1,0)</f>
        <v>0</v>
      </c>
      <c r="W500">
        <f ca="1">IF(AND(Colony!$D514&gt;plots!W$5,Colony!$D514&lt;9999999),1,0)</f>
        <v>0</v>
      </c>
      <c r="X500">
        <f ca="1">IF(AND(Colony!$D514&gt;plots!X$5,Colony!$D514&lt;9999999),1,0)</f>
        <v>0</v>
      </c>
      <c r="Y500">
        <f ca="1">IF(AND(Colony!$D514&gt;plots!Y$5,Colony!$D514&lt;9999999),1,0)</f>
        <v>0</v>
      </c>
      <c r="Z500">
        <f ca="1">IF(AND(Colony!$D514&gt;plots!Z$5,Colony!$D514&lt;9999999),1,0)</f>
        <v>0</v>
      </c>
      <c r="AA500">
        <f ca="1">IF(AND(Colony!$D514&gt;plots!AA$5,Colony!$D514&lt;9999999),1,0)</f>
        <v>0</v>
      </c>
      <c r="AB500">
        <f ca="1">IF(AND(Colony!$D514&gt;plots!AB$5,Colony!$D514&lt;9999999),1,0)</f>
        <v>0</v>
      </c>
    </row>
    <row r="501" spans="1:28" x14ac:dyDescent="0.25">
      <c r="A501" s="2" t="str">
        <f>Colony!B518</f>
        <v/>
      </c>
      <c r="B501" s="41" t="str">
        <f>IF(ISBLANK(Colony!G518),"",Colony!G518)</f>
        <v/>
      </c>
      <c r="H501">
        <f ca="1">IF(AND(Colony!$D515&gt;plots!H$5,Colony!$D515&lt;9999999),1,0)</f>
        <v>0</v>
      </c>
      <c r="I501">
        <f ca="1">IF(AND(Colony!$D515&gt;plots!I$5,Colony!$D515&lt;9999999),1,0)</f>
        <v>0</v>
      </c>
      <c r="J501">
        <f ca="1">IF(AND(Colony!$D515&gt;plots!J$5,Colony!$D515&lt;9999999),1,0)</f>
        <v>0</v>
      </c>
      <c r="K501">
        <f ca="1">IF(AND(Colony!$D515&gt;plots!K$5,Colony!$D515&lt;9999999),1,0)</f>
        <v>0</v>
      </c>
      <c r="L501">
        <f ca="1">IF(AND(Colony!$D515&gt;plots!L$5,Colony!$D515&lt;9999999),1,0)</f>
        <v>0</v>
      </c>
      <c r="M501">
        <f ca="1">IF(AND(Colony!$D515&gt;plots!M$5,Colony!$D515&lt;9999999),1,0)</f>
        <v>0</v>
      </c>
      <c r="N501">
        <f ca="1">IF(AND(Colony!$D515&gt;plots!N$5,Colony!$D515&lt;9999999),1,0)</f>
        <v>0</v>
      </c>
      <c r="O501">
        <f ca="1">IF(AND(Colony!$D515&gt;plots!O$5,Colony!$D515&lt;9999999),1,0)</f>
        <v>0</v>
      </c>
      <c r="P501">
        <f ca="1">IF(AND(Colony!$D515&gt;plots!P$5,Colony!$D515&lt;9999999),1,0)</f>
        <v>0</v>
      </c>
      <c r="Q501">
        <f ca="1">IF(AND(Colony!$D515&gt;plots!Q$5,Colony!$D515&lt;9999999),1,0)</f>
        <v>0</v>
      </c>
      <c r="R501">
        <f ca="1">IF(AND(Colony!$D515&gt;plots!R$5,Colony!$D515&lt;9999999),1,0)</f>
        <v>0</v>
      </c>
      <c r="S501">
        <f ca="1">IF(AND(Colony!$D515&gt;plots!S$5,Colony!$D515&lt;9999999),1,0)</f>
        <v>0</v>
      </c>
      <c r="T501">
        <f ca="1">IF(AND(Colony!$D515&gt;plots!T$5,Colony!$D515&lt;9999999),1,0)</f>
        <v>0</v>
      </c>
      <c r="U501">
        <f ca="1">IF(AND(Colony!$D515&gt;plots!U$5,Colony!$D515&lt;9999999),1,0)</f>
        <v>0</v>
      </c>
      <c r="V501">
        <f ca="1">IF(AND(Colony!$D515&gt;plots!V$5,Colony!$D515&lt;9999999),1,0)</f>
        <v>0</v>
      </c>
      <c r="W501">
        <f ca="1">IF(AND(Colony!$D515&gt;plots!W$5,Colony!$D515&lt;9999999),1,0)</f>
        <v>0</v>
      </c>
      <c r="X501">
        <f ca="1">IF(AND(Colony!$D515&gt;plots!X$5,Colony!$D515&lt;9999999),1,0)</f>
        <v>0</v>
      </c>
      <c r="Y501">
        <f ca="1">IF(AND(Colony!$D515&gt;plots!Y$5,Colony!$D515&lt;9999999),1,0)</f>
        <v>0</v>
      </c>
      <c r="Z501">
        <f ca="1">IF(AND(Colony!$D515&gt;plots!Z$5,Colony!$D515&lt;9999999),1,0)</f>
        <v>0</v>
      </c>
      <c r="AA501">
        <f ca="1">IF(AND(Colony!$D515&gt;plots!AA$5,Colony!$D515&lt;9999999),1,0)</f>
        <v>0</v>
      </c>
      <c r="AB501">
        <f ca="1">IF(AND(Colony!$D515&gt;plots!AB$5,Colony!$D515&lt;9999999),1,0)</f>
        <v>0</v>
      </c>
    </row>
    <row r="502" spans="1:28" x14ac:dyDescent="0.25">
      <c r="A502" s="2" t="str">
        <f>Colony!B519</f>
        <v/>
      </c>
      <c r="B502" s="41" t="str">
        <f>IF(ISBLANK(Colony!G519),"",Colony!G519)</f>
        <v/>
      </c>
      <c r="H502">
        <f ca="1">IF(AND(Colony!$D516&gt;plots!H$5,Colony!$D516&lt;9999999),1,0)</f>
        <v>0</v>
      </c>
      <c r="I502">
        <f ca="1">IF(AND(Colony!$D516&gt;plots!I$5,Colony!$D516&lt;9999999),1,0)</f>
        <v>0</v>
      </c>
      <c r="J502">
        <f ca="1">IF(AND(Colony!$D516&gt;plots!J$5,Colony!$D516&lt;9999999),1,0)</f>
        <v>0</v>
      </c>
      <c r="K502">
        <f ca="1">IF(AND(Colony!$D516&gt;plots!K$5,Colony!$D516&lt;9999999),1,0)</f>
        <v>0</v>
      </c>
      <c r="L502">
        <f ca="1">IF(AND(Colony!$D516&gt;plots!L$5,Colony!$D516&lt;9999999),1,0)</f>
        <v>0</v>
      </c>
      <c r="M502">
        <f ca="1">IF(AND(Colony!$D516&gt;plots!M$5,Colony!$D516&lt;9999999),1,0)</f>
        <v>0</v>
      </c>
      <c r="N502">
        <f ca="1">IF(AND(Colony!$D516&gt;plots!N$5,Colony!$D516&lt;9999999),1,0)</f>
        <v>0</v>
      </c>
      <c r="O502">
        <f ca="1">IF(AND(Colony!$D516&gt;plots!O$5,Colony!$D516&lt;9999999),1,0)</f>
        <v>0</v>
      </c>
      <c r="P502">
        <f ca="1">IF(AND(Colony!$D516&gt;plots!P$5,Colony!$D516&lt;9999999),1,0)</f>
        <v>0</v>
      </c>
      <c r="Q502">
        <f ca="1">IF(AND(Colony!$D516&gt;plots!Q$5,Colony!$D516&lt;9999999),1,0)</f>
        <v>0</v>
      </c>
      <c r="R502">
        <f ca="1">IF(AND(Colony!$D516&gt;plots!R$5,Colony!$D516&lt;9999999),1,0)</f>
        <v>0</v>
      </c>
      <c r="S502">
        <f ca="1">IF(AND(Colony!$D516&gt;plots!S$5,Colony!$D516&lt;9999999),1,0)</f>
        <v>0</v>
      </c>
      <c r="T502">
        <f ca="1">IF(AND(Colony!$D516&gt;plots!T$5,Colony!$D516&lt;9999999),1,0)</f>
        <v>0</v>
      </c>
      <c r="U502">
        <f ca="1">IF(AND(Colony!$D516&gt;plots!U$5,Colony!$D516&lt;9999999),1,0)</f>
        <v>0</v>
      </c>
      <c r="V502">
        <f ca="1">IF(AND(Colony!$D516&gt;plots!V$5,Colony!$D516&lt;9999999),1,0)</f>
        <v>0</v>
      </c>
      <c r="W502">
        <f ca="1">IF(AND(Colony!$D516&gt;plots!W$5,Colony!$D516&lt;9999999),1,0)</f>
        <v>0</v>
      </c>
      <c r="X502">
        <f ca="1">IF(AND(Colony!$D516&gt;plots!X$5,Colony!$D516&lt;9999999),1,0)</f>
        <v>0</v>
      </c>
      <c r="Y502">
        <f ca="1">IF(AND(Colony!$D516&gt;plots!Y$5,Colony!$D516&lt;9999999),1,0)</f>
        <v>0</v>
      </c>
      <c r="Z502">
        <f ca="1">IF(AND(Colony!$D516&gt;plots!Z$5,Colony!$D516&lt;9999999),1,0)</f>
        <v>0</v>
      </c>
      <c r="AA502">
        <f ca="1">IF(AND(Colony!$D516&gt;plots!AA$5,Colony!$D516&lt;9999999),1,0)</f>
        <v>0</v>
      </c>
      <c r="AB502">
        <f ca="1">IF(AND(Colony!$D516&gt;plots!AB$5,Colony!$D516&lt;9999999),1,0)</f>
        <v>0</v>
      </c>
    </row>
    <row r="503" spans="1:28" x14ac:dyDescent="0.25">
      <c r="A503" s="2" t="str">
        <f>Colony!B520</f>
        <v/>
      </c>
      <c r="B503" s="41" t="str">
        <f>IF(ISBLANK(Colony!G520),"",Colony!G520)</f>
        <v/>
      </c>
      <c r="H503">
        <f ca="1">IF(AND(Colony!$D517&gt;plots!H$5,Colony!$D517&lt;9999999),1,0)</f>
        <v>0</v>
      </c>
      <c r="I503">
        <f ca="1">IF(AND(Colony!$D517&gt;plots!I$5,Colony!$D517&lt;9999999),1,0)</f>
        <v>0</v>
      </c>
      <c r="J503">
        <f ca="1">IF(AND(Colony!$D517&gt;plots!J$5,Colony!$D517&lt;9999999),1,0)</f>
        <v>0</v>
      </c>
      <c r="K503">
        <f ca="1">IF(AND(Colony!$D517&gt;plots!K$5,Colony!$D517&lt;9999999),1,0)</f>
        <v>0</v>
      </c>
      <c r="L503">
        <f ca="1">IF(AND(Colony!$D517&gt;plots!L$5,Colony!$D517&lt;9999999),1,0)</f>
        <v>0</v>
      </c>
      <c r="M503">
        <f ca="1">IF(AND(Colony!$D517&gt;plots!M$5,Colony!$D517&lt;9999999),1,0)</f>
        <v>0</v>
      </c>
      <c r="N503">
        <f ca="1">IF(AND(Colony!$D517&gt;plots!N$5,Colony!$D517&lt;9999999),1,0)</f>
        <v>0</v>
      </c>
      <c r="O503">
        <f ca="1">IF(AND(Colony!$D517&gt;plots!O$5,Colony!$D517&lt;9999999),1,0)</f>
        <v>0</v>
      </c>
      <c r="P503">
        <f ca="1">IF(AND(Colony!$D517&gt;plots!P$5,Colony!$D517&lt;9999999),1,0)</f>
        <v>0</v>
      </c>
      <c r="Q503">
        <f ca="1">IF(AND(Colony!$D517&gt;plots!Q$5,Colony!$D517&lt;9999999),1,0)</f>
        <v>0</v>
      </c>
      <c r="R503">
        <f ca="1">IF(AND(Colony!$D517&gt;plots!R$5,Colony!$D517&lt;9999999),1,0)</f>
        <v>0</v>
      </c>
      <c r="S503">
        <f ca="1">IF(AND(Colony!$D517&gt;plots!S$5,Colony!$D517&lt;9999999),1,0)</f>
        <v>0</v>
      </c>
      <c r="T503">
        <f ca="1">IF(AND(Colony!$D517&gt;plots!T$5,Colony!$D517&lt;9999999),1,0)</f>
        <v>0</v>
      </c>
      <c r="U503">
        <f ca="1">IF(AND(Colony!$D517&gt;plots!U$5,Colony!$D517&lt;9999999),1,0)</f>
        <v>0</v>
      </c>
      <c r="V503">
        <f ca="1">IF(AND(Colony!$D517&gt;plots!V$5,Colony!$D517&lt;9999999),1,0)</f>
        <v>0</v>
      </c>
      <c r="W503">
        <f ca="1">IF(AND(Colony!$D517&gt;plots!W$5,Colony!$D517&lt;9999999),1,0)</f>
        <v>0</v>
      </c>
      <c r="X503">
        <f ca="1">IF(AND(Colony!$D517&gt;plots!X$5,Colony!$D517&lt;9999999),1,0)</f>
        <v>0</v>
      </c>
      <c r="Y503">
        <f ca="1">IF(AND(Colony!$D517&gt;plots!Y$5,Colony!$D517&lt;9999999),1,0)</f>
        <v>0</v>
      </c>
      <c r="Z503">
        <f ca="1">IF(AND(Colony!$D517&gt;plots!Z$5,Colony!$D517&lt;9999999),1,0)</f>
        <v>0</v>
      </c>
      <c r="AA503">
        <f ca="1">IF(AND(Colony!$D517&gt;plots!AA$5,Colony!$D517&lt;9999999),1,0)</f>
        <v>0</v>
      </c>
      <c r="AB503">
        <f ca="1">IF(AND(Colony!$D517&gt;plots!AB$5,Colony!$D517&lt;9999999),1,0)</f>
        <v>0</v>
      </c>
    </row>
    <row r="504" spans="1:28" x14ac:dyDescent="0.25">
      <c r="A504" s="2" t="str">
        <f>Colony!B521</f>
        <v/>
      </c>
      <c r="B504" s="41" t="str">
        <f>IF(ISBLANK(Colony!G521),"",Colony!G521)</f>
        <v/>
      </c>
      <c r="H504">
        <f ca="1">IF(AND(Colony!$D518&gt;plots!H$5,Colony!$D518&lt;9999999),1,0)</f>
        <v>0</v>
      </c>
      <c r="I504">
        <f ca="1">IF(AND(Colony!$D518&gt;plots!I$5,Colony!$D518&lt;9999999),1,0)</f>
        <v>0</v>
      </c>
      <c r="J504">
        <f ca="1">IF(AND(Colony!$D518&gt;plots!J$5,Colony!$D518&lt;9999999),1,0)</f>
        <v>0</v>
      </c>
      <c r="K504">
        <f ca="1">IF(AND(Colony!$D518&gt;plots!K$5,Colony!$D518&lt;9999999),1,0)</f>
        <v>0</v>
      </c>
      <c r="L504">
        <f ca="1">IF(AND(Colony!$D518&gt;plots!L$5,Colony!$D518&lt;9999999),1,0)</f>
        <v>0</v>
      </c>
      <c r="M504">
        <f ca="1">IF(AND(Colony!$D518&gt;plots!M$5,Colony!$D518&lt;9999999),1,0)</f>
        <v>0</v>
      </c>
      <c r="N504">
        <f ca="1">IF(AND(Colony!$D518&gt;plots!N$5,Colony!$D518&lt;9999999),1,0)</f>
        <v>0</v>
      </c>
      <c r="O504">
        <f ca="1">IF(AND(Colony!$D518&gt;plots!O$5,Colony!$D518&lt;9999999),1,0)</f>
        <v>0</v>
      </c>
      <c r="P504">
        <f ca="1">IF(AND(Colony!$D518&gt;plots!P$5,Colony!$D518&lt;9999999),1,0)</f>
        <v>0</v>
      </c>
      <c r="Q504">
        <f ca="1">IF(AND(Colony!$D518&gt;plots!Q$5,Colony!$D518&lt;9999999),1,0)</f>
        <v>0</v>
      </c>
      <c r="R504">
        <f ca="1">IF(AND(Colony!$D518&gt;plots!R$5,Colony!$D518&lt;9999999),1,0)</f>
        <v>0</v>
      </c>
      <c r="S504">
        <f ca="1">IF(AND(Colony!$D518&gt;plots!S$5,Colony!$D518&lt;9999999),1,0)</f>
        <v>0</v>
      </c>
      <c r="T504">
        <f ca="1">IF(AND(Colony!$D518&gt;plots!T$5,Colony!$D518&lt;9999999),1,0)</f>
        <v>0</v>
      </c>
      <c r="U504">
        <f ca="1">IF(AND(Colony!$D518&gt;plots!U$5,Colony!$D518&lt;9999999),1,0)</f>
        <v>0</v>
      </c>
      <c r="V504">
        <f ca="1">IF(AND(Colony!$D518&gt;plots!V$5,Colony!$D518&lt;9999999),1,0)</f>
        <v>0</v>
      </c>
      <c r="W504">
        <f ca="1">IF(AND(Colony!$D518&gt;plots!W$5,Colony!$D518&lt;9999999),1,0)</f>
        <v>0</v>
      </c>
      <c r="X504">
        <f ca="1">IF(AND(Colony!$D518&gt;plots!X$5,Colony!$D518&lt;9999999),1,0)</f>
        <v>0</v>
      </c>
      <c r="Y504">
        <f ca="1">IF(AND(Colony!$D518&gt;plots!Y$5,Colony!$D518&lt;9999999),1,0)</f>
        <v>0</v>
      </c>
      <c r="Z504">
        <f ca="1">IF(AND(Colony!$D518&gt;plots!Z$5,Colony!$D518&lt;9999999),1,0)</f>
        <v>0</v>
      </c>
      <c r="AA504">
        <f ca="1">IF(AND(Colony!$D518&gt;plots!AA$5,Colony!$D518&lt;9999999),1,0)</f>
        <v>0</v>
      </c>
      <c r="AB504">
        <f ca="1">IF(AND(Colony!$D518&gt;plots!AB$5,Colony!$D518&lt;9999999),1,0)</f>
        <v>0</v>
      </c>
    </row>
    <row r="505" spans="1:28" x14ac:dyDescent="0.25">
      <c r="A505" s="2" t="str">
        <f>Colony!B522</f>
        <v/>
      </c>
      <c r="B505" s="41" t="str">
        <f>IF(ISBLANK(Colony!G522),"",Colony!G522)</f>
        <v/>
      </c>
      <c r="H505">
        <f ca="1">IF(AND(Colony!$D519&gt;plots!H$5,Colony!$D519&lt;9999999),1,0)</f>
        <v>0</v>
      </c>
      <c r="I505">
        <f ca="1">IF(AND(Colony!$D519&gt;plots!I$5,Colony!$D519&lt;9999999),1,0)</f>
        <v>0</v>
      </c>
      <c r="J505">
        <f ca="1">IF(AND(Colony!$D519&gt;plots!J$5,Colony!$D519&lt;9999999),1,0)</f>
        <v>0</v>
      </c>
      <c r="K505">
        <f ca="1">IF(AND(Colony!$D519&gt;plots!K$5,Colony!$D519&lt;9999999),1,0)</f>
        <v>0</v>
      </c>
      <c r="L505">
        <f ca="1">IF(AND(Colony!$D519&gt;plots!L$5,Colony!$D519&lt;9999999),1,0)</f>
        <v>0</v>
      </c>
      <c r="M505">
        <f ca="1">IF(AND(Colony!$D519&gt;plots!M$5,Colony!$D519&lt;9999999),1,0)</f>
        <v>0</v>
      </c>
      <c r="N505">
        <f ca="1">IF(AND(Colony!$D519&gt;plots!N$5,Colony!$D519&lt;9999999),1,0)</f>
        <v>0</v>
      </c>
      <c r="O505">
        <f ca="1">IF(AND(Colony!$D519&gt;plots!O$5,Colony!$D519&lt;9999999),1,0)</f>
        <v>0</v>
      </c>
      <c r="P505">
        <f ca="1">IF(AND(Colony!$D519&gt;plots!P$5,Colony!$D519&lt;9999999),1,0)</f>
        <v>0</v>
      </c>
      <c r="Q505">
        <f ca="1">IF(AND(Colony!$D519&gt;plots!Q$5,Colony!$D519&lt;9999999),1,0)</f>
        <v>0</v>
      </c>
      <c r="R505">
        <f ca="1">IF(AND(Colony!$D519&gt;plots!R$5,Colony!$D519&lt;9999999),1,0)</f>
        <v>0</v>
      </c>
      <c r="S505">
        <f ca="1">IF(AND(Colony!$D519&gt;plots!S$5,Colony!$D519&lt;9999999),1,0)</f>
        <v>0</v>
      </c>
      <c r="T505">
        <f ca="1">IF(AND(Colony!$D519&gt;plots!T$5,Colony!$D519&lt;9999999),1,0)</f>
        <v>0</v>
      </c>
      <c r="U505">
        <f ca="1">IF(AND(Colony!$D519&gt;plots!U$5,Colony!$D519&lt;9999999),1,0)</f>
        <v>0</v>
      </c>
      <c r="V505">
        <f ca="1">IF(AND(Colony!$D519&gt;plots!V$5,Colony!$D519&lt;9999999),1,0)</f>
        <v>0</v>
      </c>
      <c r="W505">
        <f ca="1">IF(AND(Colony!$D519&gt;plots!W$5,Colony!$D519&lt;9999999),1,0)</f>
        <v>0</v>
      </c>
      <c r="X505">
        <f ca="1">IF(AND(Colony!$D519&gt;plots!X$5,Colony!$D519&lt;9999999),1,0)</f>
        <v>0</v>
      </c>
      <c r="Y505">
        <f ca="1">IF(AND(Colony!$D519&gt;plots!Y$5,Colony!$D519&lt;9999999),1,0)</f>
        <v>0</v>
      </c>
      <c r="Z505">
        <f ca="1">IF(AND(Colony!$D519&gt;plots!Z$5,Colony!$D519&lt;9999999),1,0)</f>
        <v>0</v>
      </c>
      <c r="AA505">
        <f ca="1">IF(AND(Colony!$D519&gt;plots!AA$5,Colony!$D519&lt;9999999),1,0)</f>
        <v>0</v>
      </c>
      <c r="AB505">
        <f ca="1">IF(AND(Colony!$D519&gt;plots!AB$5,Colony!$D519&lt;9999999),1,0)</f>
        <v>0</v>
      </c>
    </row>
    <row r="506" spans="1:28" x14ac:dyDescent="0.25">
      <c r="A506" s="2" t="str">
        <f>Colony!B523</f>
        <v/>
      </c>
      <c r="B506" s="41" t="str">
        <f>IF(ISBLANK(Colony!G523),"",Colony!G523)</f>
        <v/>
      </c>
      <c r="H506">
        <f ca="1">IF(AND(Colony!$D520&gt;plots!H$5,Colony!$D520&lt;9999999),1,0)</f>
        <v>0</v>
      </c>
      <c r="I506">
        <f ca="1">IF(AND(Colony!$D520&gt;plots!I$5,Colony!$D520&lt;9999999),1,0)</f>
        <v>0</v>
      </c>
      <c r="J506">
        <f ca="1">IF(AND(Colony!$D520&gt;plots!J$5,Colony!$D520&lt;9999999),1,0)</f>
        <v>0</v>
      </c>
      <c r="K506">
        <f ca="1">IF(AND(Colony!$D520&gt;plots!K$5,Colony!$D520&lt;9999999),1,0)</f>
        <v>0</v>
      </c>
      <c r="L506">
        <f ca="1">IF(AND(Colony!$D520&gt;plots!L$5,Colony!$D520&lt;9999999),1,0)</f>
        <v>0</v>
      </c>
      <c r="M506">
        <f ca="1">IF(AND(Colony!$D520&gt;plots!M$5,Colony!$D520&lt;9999999),1,0)</f>
        <v>0</v>
      </c>
      <c r="N506">
        <f ca="1">IF(AND(Colony!$D520&gt;plots!N$5,Colony!$D520&lt;9999999),1,0)</f>
        <v>0</v>
      </c>
      <c r="O506">
        <f ca="1">IF(AND(Colony!$D520&gt;plots!O$5,Colony!$D520&lt;9999999),1,0)</f>
        <v>0</v>
      </c>
      <c r="P506">
        <f ca="1">IF(AND(Colony!$D520&gt;plots!P$5,Colony!$D520&lt;9999999),1,0)</f>
        <v>0</v>
      </c>
      <c r="Q506">
        <f ca="1">IF(AND(Colony!$D520&gt;plots!Q$5,Colony!$D520&lt;9999999),1,0)</f>
        <v>0</v>
      </c>
      <c r="R506">
        <f ca="1">IF(AND(Colony!$D520&gt;plots!R$5,Colony!$D520&lt;9999999),1,0)</f>
        <v>0</v>
      </c>
      <c r="S506">
        <f ca="1">IF(AND(Colony!$D520&gt;plots!S$5,Colony!$D520&lt;9999999),1,0)</f>
        <v>0</v>
      </c>
      <c r="T506">
        <f ca="1">IF(AND(Colony!$D520&gt;plots!T$5,Colony!$D520&lt;9999999),1,0)</f>
        <v>0</v>
      </c>
      <c r="U506">
        <f ca="1">IF(AND(Colony!$D520&gt;plots!U$5,Colony!$D520&lt;9999999),1,0)</f>
        <v>0</v>
      </c>
      <c r="V506">
        <f ca="1">IF(AND(Colony!$D520&gt;plots!V$5,Colony!$D520&lt;9999999),1,0)</f>
        <v>0</v>
      </c>
      <c r="W506">
        <f ca="1">IF(AND(Colony!$D520&gt;plots!W$5,Colony!$D520&lt;9999999),1,0)</f>
        <v>0</v>
      </c>
      <c r="X506">
        <f ca="1">IF(AND(Colony!$D520&gt;plots!X$5,Colony!$D520&lt;9999999),1,0)</f>
        <v>0</v>
      </c>
      <c r="Y506">
        <f ca="1">IF(AND(Colony!$D520&gt;plots!Y$5,Colony!$D520&lt;9999999),1,0)</f>
        <v>0</v>
      </c>
      <c r="Z506">
        <f ca="1">IF(AND(Colony!$D520&gt;plots!Z$5,Colony!$D520&lt;9999999),1,0)</f>
        <v>0</v>
      </c>
      <c r="AA506">
        <f ca="1">IF(AND(Colony!$D520&gt;plots!AA$5,Colony!$D520&lt;9999999),1,0)</f>
        <v>0</v>
      </c>
      <c r="AB506">
        <f ca="1">IF(AND(Colony!$D520&gt;plots!AB$5,Colony!$D520&lt;9999999),1,0)</f>
        <v>0</v>
      </c>
    </row>
    <row r="507" spans="1:28" x14ac:dyDescent="0.25">
      <c r="A507" s="2" t="str">
        <f>Colony!B524</f>
        <v/>
      </c>
      <c r="B507" s="41" t="str">
        <f>IF(ISBLANK(Colony!G524),"",Colony!G524)</f>
        <v/>
      </c>
      <c r="H507">
        <f ca="1">IF(AND(Colony!$D521&gt;plots!H$5,Colony!$D521&lt;9999999),1,0)</f>
        <v>0</v>
      </c>
      <c r="I507">
        <f ca="1">IF(AND(Colony!$D521&gt;plots!I$5,Colony!$D521&lt;9999999),1,0)</f>
        <v>0</v>
      </c>
      <c r="J507">
        <f ca="1">IF(AND(Colony!$D521&gt;plots!J$5,Colony!$D521&lt;9999999),1,0)</f>
        <v>0</v>
      </c>
      <c r="K507">
        <f ca="1">IF(AND(Colony!$D521&gt;plots!K$5,Colony!$D521&lt;9999999),1,0)</f>
        <v>0</v>
      </c>
      <c r="L507">
        <f ca="1">IF(AND(Colony!$D521&gt;plots!L$5,Colony!$D521&lt;9999999),1,0)</f>
        <v>0</v>
      </c>
      <c r="M507">
        <f ca="1">IF(AND(Colony!$D521&gt;plots!M$5,Colony!$D521&lt;9999999),1,0)</f>
        <v>0</v>
      </c>
      <c r="N507">
        <f ca="1">IF(AND(Colony!$D521&gt;plots!N$5,Colony!$D521&lt;9999999),1,0)</f>
        <v>0</v>
      </c>
      <c r="O507">
        <f ca="1">IF(AND(Colony!$D521&gt;plots!O$5,Colony!$D521&lt;9999999),1,0)</f>
        <v>0</v>
      </c>
      <c r="P507">
        <f ca="1">IF(AND(Colony!$D521&gt;plots!P$5,Colony!$D521&lt;9999999),1,0)</f>
        <v>0</v>
      </c>
      <c r="Q507">
        <f ca="1">IF(AND(Colony!$D521&gt;plots!Q$5,Colony!$D521&lt;9999999),1,0)</f>
        <v>0</v>
      </c>
      <c r="R507">
        <f ca="1">IF(AND(Colony!$D521&gt;plots!R$5,Colony!$D521&lt;9999999),1,0)</f>
        <v>0</v>
      </c>
      <c r="S507">
        <f ca="1">IF(AND(Colony!$D521&gt;plots!S$5,Colony!$D521&lt;9999999),1,0)</f>
        <v>0</v>
      </c>
      <c r="T507">
        <f ca="1">IF(AND(Colony!$D521&gt;plots!T$5,Colony!$D521&lt;9999999),1,0)</f>
        <v>0</v>
      </c>
      <c r="U507">
        <f ca="1">IF(AND(Colony!$D521&gt;plots!U$5,Colony!$D521&lt;9999999),1,0)</f>
        <v>0</v>
      </c>
      <c r="V507">
        <f ca="1">IF(AND(Colony!$D521&gt;plots!V$5,Colony!$D521&lt;9999999),1,0)</f>
        <v>0</v>
      </c>
      <c r="W507">
        <f ca="1">IF(AND(Colony!$D521&gt;plots!W$5,Colony!$D521&lt;9999999),1,0)</f>
        <v>0</v>
      </c>
      <c r="X507">
        <f ca="1">IF(AND(Colony!$D521&gt;plots!X$5,Colony!$D521&lt;9999999),1,0)</f>
        <v>0</v>
      </c>
      <c r="Y507">
        <f ca="1">IF(AND(Colony!$D521&gt;plots!Y$5,Colony!$D521&lt;9999999),1,0)</f>
        <v>0</v>
      </c>
      <c r="Z507">
        <f ca="1">IF(AND(Colony!$D521&gt;plots!Z$5,Colony!$D521&lt;9999999),1,0)</f>
        <v>0</v>
      </c>
      <c r="AA507">
        <f ca="1">IF(AND(Colony!$D521&gt;plots!AA$5,Colony!$D521&lt;9999999),1,0)</f>
        <v>0</v>
      </c>
      <c r="AB507">
        <f ca="1">IF(AND(Colony!$D521&gt;plots!AB$5,Colony!$D521&lt;9999999),1,0)</f>
        <v>0</v>
      </c>
    </row>
    <row r="508" spans="1:28" x14ac:dyDescent="0.25">
      <c r="A508" s="2" t="str">
        <f>Colony!B525</f>
        <v/>
      </c>
      <c r="B508" s="41" t="str">
        <f>IF(ISBLANK(Colony!G525),"",Colony!G525)</f>
        <v/>
      </c>
      <c r="H508">
        <f ca="1">IF(AND(Colony!$D522&gt;plots!H$5,Colony!$D522&lt;9999999),1,0)</f>
        <v>0</v>
      </c>
      <c r="I508">
        <f ca="1">IF(AND(Colony!$D522&gt;plots!I$5,Colony!$D522&lt;9999999),1,0)</f>
        <v>0</v>
      </c>
      <c r="J508">
        <f ca="1">IF(AND(Colony!$D522&gt;plots!J$5,Colony!$D522&lt;9999999),1,0)</f>
        <v>0</v>
      </c>
      <c r="K508">
        <f ca="1">IF(AND(Colony!$D522&gt;plots!K$5,Colony!$D522&lt;9999999),1,0)</f>
        <v>0</v>
      </c>
      <c r="L508">
        <f ca="1">IF(AND(Colony!$D522&gt;plots!L$5,Colony!$D522&lt;9999999),1,0)</f>
        <v>0</v>
      </c>
      <c r="M508">
        <f ca="1">IF(AND(Colony!$D522&gt;plots!M$5,Colony!$D522&lt;9999999),1,0)</f>
        <v>0</v>
      </c>
      <c r="N508">
        <f ca="1">IF(AND(Colony!$D522&gt;plots!N$5,Colony!$D522&lt;9999999),1,0)</f>
        <v>0</v>
      </c>
      <c r="O508">
        <f ca="1">IF(AND(Colony!$D522&gt;plots!O$5,Colony!$D522&lt;9999999),1,0)</f>
        <v>0</v>
      </c>
      <c r="P508">
        <f ca="1">IF(AND(Colony!$D522&gt;plots!P$5,Colony!$D522&lt;9999999),1,0)</f>
        <v>0</v>
      </c>
      <c r="Q508">
        <f ca="1">IF(AND(Colony!$D522&gt;plots!Q$5,Colony!$D522&lt;9999999),1,0)</f>
        <v>0</v>
      </c>
      <c r="R508">
        <f ca="1">IF(AND(Colony!$D522&gt;plots!R$5,Colony!$D522&lt;9999999),1,0)</f>
        <v>0</v>
      </c>
      <c r="S508">
        <f ca="1">IF(AND(Colony!$D522&gt;plots!S$5,Colony!$D522&lt;9999999),1,0)</f>
        <v>0</v>
      </c>
      <c r="T508">
        <f ca="1">IF(AND(Colony!$D522&gt;plots!T$5,Colony!$D522&lt;9999999),1,0)</f>
        <v>0</v>
      </c>
      <c r="U508">
        <f ca="1">IF(AND(Colony!$D522&gt;plots!U$5,Colony!$D522&lt;9999999),1,0)</f>
        <v>0</v>
      </c>
      <c r="V508">
        <f ca="1">IF(AND(Colony!$D522&gt;plots!V$5,Colony!$D522&lt;9999999),1,0)</f>
        <v>0</v>
      </c>
      <c r="W508">
        <f ca="1">IF(AND(Colony!$D522&gt;plots!W$5,Colony!$D522&lt;9999999),1,0)</f>
        <v>0</v>
      </c>
      <c r="X508">
        <f ca="1">IF(AND(Colony!$D522&gt;plots!X$5,Colony!$D522&lt;9999999),1,0)</f>
        <v>0</v>
      </c>
      <c r="Y508">
        <f ca="1">IF(AND(Colony!$D522&gt;plots!Y$5,Colony!$D522&lt;9999999),1,0)</f>
        <v>0</v>
      </c>
      <c r="Z508">
        <f ca="1">IF(AND(Colony!$D522&gt;plots!Z$5,Colony!$D522&lt;9999999),1,0)</f>
        <v>0</v>
      </c>
      <c r="AA508">
        <f ca="1">IF(AND(Colony!$D522&gt;plots!AA$5,Colony!$D522&lt;9999999),1,0)</f>
        <v>0</v>
      </c>
      <c r="AB508">
        <f ca="1">IF(AND(Colony!$D522&gt;plots!AB$5,Colony!$D522&lt;9999999),1,0)</f>
        <v>0</v>
      </c>
    </row>
    <row r="509" spans="1:28" x14ac:dyDescent="0.25">
      <c r="A509" s="2" t="str">
        <f>Colony!B526</f>
        <v/>
      </c>
      <c r="B509" s="41" t="str">
        <f>IF(ISBLANK(Colony!G526),"",Colony!G526)</f>
        <v/>
      </c>
      <c r="H509">
        <f ca="1">IF(AND(Colony!$D523&gt;plots!H$5,Colony!$D523&lt;9999999),1,0)</f>
        <v>0</v>
      </c>
      <c r="I509">
        <f ca="1">IF(AND(Colony!$D523&gt;plots!I$5,Colony!$D523&lt;9999999),1,0)</f>
        <v>0</v>
      </c>
      <c r="J509">
        <f ca="1">IF(AND(Colony!$D523&gt;plots!J$5,Colony!$D523&lt;9999999),1,0)</f>
        <v>0</v>
      </c>
      <c r="K509">
        <f ca="1">IF(AND(Colony!$D523&gt;plots!K$5,Colony!$D523&lt;9999999),1,0)</f>
        <v>0</v>
      </c>
      <c r="L509">
        <f ca="1">IF(AND(Colony!$D523&gt;plots!L$5,Colony!$D523&lt;9999999),1,0)</f>
        <v>0</v>
      </c>
      <c r="M509">
        <f ca="1">IF(AND(Colony!$D523&gt;plots!M$5,Colony!$D523&lt;9999999),1,0)</f>
        <v>0</v>
      </c>
      <c r="N509">
        <f ca="1">IF(AND(Colony!$D523&gt;plots!N$5,Colony!$D523&lt;9999999),1,0)</f>
        <v>0</v>
      </c>
      <c r="O509">
        <f ca="1">IF(AND(Colony!$D523&gt;plots!O$5,Colony!$D523&lt;9999999),1,0)</f>
        <v>0</v>
      </c>
      <c r="P509">
        <f ca="1">IF(AND(Colony!$D523&gt;plots!P$5,Colony!$D523&lt;9999999),1,0)</f>
        <v>0</v>
      </c>
      <c r="Q509">
        <f ca="1">IF(AND(Colony!$D523&gt;plots!Q$5,Colony!$D523&lt;9999999),1,0)</f>
        <v>0</v>
      </c>
      <c r="R509">
        <f ca="1">IF(AND(Colony!$D523&gt;plots!R$5,Colony!$D523&lt;9999999),1,0)</f>
        <v>0</v>
      </c>
      <c r="S509">
        <f ca="1">IF(AND(Colony!$D523&gt;plots!S$5,Colony!$D523&lt;9999999),1,0)</f>
        <v>0</v>
      </c>
      <c r="T509">
        <f ca="1">IF(AND(Colony!$D523&gt;plots!T$5,Colony!$D523&lt;9999999),1,0)</f>
        <v>0</v>
      </c>
      <c r="U509">
        <f ca="1">IF(AND(Colony!$D523&gt;plots!U$5,Colony!$D523&lt;9999999),1,0)</f>
        <v>0</v>
      </c>
      <c r="V509">
        <f ca="1">IF(AND(Colony!$D523&gt;plots!V$5,Colony!$D523&lt;9999999),1,0)</f>
        <v>0</v>
      </c>
      <c r="W509">
        <f ca="1">IF(AND(Colony!$D523&gt;plots!W$5,Colony!$D523&lt;9999999),1,0)</f>
        <v>0</v>
      </c>
      <c r="X509">
        <f ca="1">IF(AND(Colony!$D523&gt;plots!X$5,Colony!$D523&lt;9999999),1,0)</f>
        <v>0</v>
      </c>
      <c r="Y509">
        <f ca="1">IF(AND(Colony!$D523&gt;plots!Y$5,Colony!$D523&lt;9999999),1,0)</f>
        <v>0</v>
      </c>
      <c r="Z509">
        <f ca="1">IF(AND(Colony!$D523&gt;plots!Z$5,Colony!$D523&lt;9999999),1,0)</f>
        <v>0</v>
      </c>
      <c r="AA509">
        <f ca="1">IF(AND(Colony!$D523&gt;plots!AA$5,Colony!$D523&lt;9999999),1,0)</f>
        <v>0</v>
      </c>
      <c r="AB509">
        <f ca="1">IF(AND(Colony!$D523&gt;plots!AB$5,Colony!$D523&lt;9999999),1,0)</f>
        <v>0</v>
      </c>
    </row>
    <row r="510" spans="1:28" x14ac:dyDescent="0.25">
      <c r="A510" s="2" t="str">
        <f>Colony!B527</f>
        <v/>
      </c>
      <c r="B510" s="41" t="str">
        <f>IF(ISBLANK(Colony!G527),"",Colony!G527)</f>
        <v/>
      </c>
      <c r="H510">
        <f ca="1">IF(AND(Colony!$D524&gt;plots!H$5,Colony!$D524&lt;9999999),1,0)</f>
        <v>0</v>
      </c>
      <c r="I510">
        <f ca="1">IF(AND(Colony!$D524&gt;plots!I$5,Colony!$D524&lt;9999999),1,0)</f>
        <v>0</v>
      </c>
      <c r="J510">
        <f ca="1">IF(AND(Colony!$D524&gt;plots!J$5,Colony!$D524&lt;9999999),1,0)</f>
        <v>0</v>
      </c>
      <c r="K510">
        <f ca="1">IF(AND(Colony!$D524&gt;plots!K$5,Colony!$D524&lt;9999999),1,0)</f>
        <v>0</v>
      </c>
      <c r="L510">
        <f ca="1">IF(AND(Colony!$D524&gt;plots!L$5,Colony!$D524&lt;9999999),1,0)</f>
        <v>0</v>
      </c>
      <c r="M510">
        <f ca="1">IF(AND(Colony!$D524&gt;plots!M$5,Colony!$D524&lt;9999999),1,0)</f>
        <v>0</v>
      </c>
      <c r="N510">
        <f ca="1">IF(AND(Colony!$D524&gt;plots!N$5,Colony!$D524&lt;9999999),1,0)</f>
        <v>0</v>
      </c>
      <c r="O510">
        <f ca="1">IF(AND(Colony!$D524&gt;plots!O$5,Colony!$D524&lt;9999999),1,0)</f>
        <v>0</v>
      </c>
      <c r="P510">
        <f ca="1">IF(AND(Colony!$D524&gt;plots!P$5,Colony!$D524&lt;9999999),1,0)</f>
        <v>0</v>
      </c>
      <c r="Q510">
        <f ca="1">IF(AND(Colony!$D524&gt;plots!Q$5,Colony!$D524&lt;9999999),1,0)</f>
        <v>0</v>
      </c>
      <c r="R510">
        <f ca="1">IF(AND(Colony!$D524&gt;plots!R$5,Colony!$D524&lt;9999999),1,0)</f>
        <v>0</v>
      </c>
      <c r="S510">
        <f ca="1">IF(AND(Colony!$D524&gt;plots!S$5,Colony!$D524&lt;9999999),1,0)</f>
        <v>0</v>
      </c>
      <c r="T510">
        <f ca="1">IF(AND(Colony!$D524&gt;plots!T$5,Colony!$D524&lt;9999999),1,0)</f>
        <v>0</v>
      </c>
      <c r="U510">
        <f ca="1">IF(AND(Colony!$D524&gt;plots!U$5,Colony!$D524&lt;9999999),1,0)</f>
        <v>0</v>
      </c>
      <c r="V510">
        <f ca="1">IF(AND(Colony!$D524&gt;plots!V$5,Colony!$D524&lt;9999999),1,0)</f>
        <v>0</v>
      </c>
      <c r="W510">
        <f ca="1">IF(AND(Colony!$D524&gt;plots!W$5,Colony!$D524&lt;9999999),1,0)</f>
        <v>0</v>
      </c>
      <c r="X510">
        <f ca="1">IF(AND(Colony!$D524&gt;plots!X$5,Colony!$D524&lt;9999999),1,0)</f>
        <v>0</v>
      </c>
      <c r="Y510">
        <f ca="1">IF(AND(Colony!$D524&gt;plots!Y$5,Colony!$D524&lt;9999999),1,0)</f>
        <v>0</v>
      </c>
      <c r="Z510">
        <f ca="1">IF(AND(Colony!$D524&gt;plots!Z$5,Colony!$D524&lt;9999999),1,0)</f>
        <v>0</v>
      </c>
      <c r="AA510">
        <f ca="1">IF(AND(Colony!$D524&gt;plots!AA$5,Colony!$D524&lt;9999999),1,0)</f>
        <v>0</v>
      </c>
      <c r="AB510">
        <f ca="1">IF(AND(Colony!$D524&gt;plots!AB$5,Colony!$D524&lt;9999999),1,0)</f>
        <v>0</v>
      </c>
    </row>
    <row r="511" spans="1:28" x14ac:dyDescent="0.25">
      <c r="A511" s="2" t="str">
        <f>Colony!B528</f>
        <v/>
      </c>
      <c r="B511" s="41" t="str">
        <f>IF(ISBLANK(Colony!G528),"",Colony!G528)</f>
        <v/>
      </c>
      <c r="H511">
        <f ca="1">IF(AND(Colony!$D525&gt;plots!H$5,Colony!$D525&lt;9999999),1,0)</f>
        <v>0</v>
      </c>
      <c r="I511">
        <f ca="1">IF(AND(Colony!$D525&gt;plots!I$5,Colony!$D525&lt;9999999),1,0)</f>
        <v>0</v>
      </c>
      <c r="J511">
        <f ca="1">IF(AND(Colony!$D525&gt;plots!J$5,Colony!$D525&lt;9999999),1,0)</f>
        <v>0</v>
      </c>
      <c r="K511">
        <f ca="1">IF(AND(Colony!$D525&gt;plots!K$5,Colony!$D525&lt;9999999),1,0)</f>
        <v>0</v>
      </c>
      <c r="L511">
        <f ca="1">IF(AND(Colony!$D525&gt;plots!L$5,Colony!$D525&lt;9999999),1,0)</f>
        <v>0</v>
      </c>
      <c r="M511">
        <f ca="1">IF(AND(Colony!$D525&gt;plots!M$5,Colony!$D525&lt;9999999),1,0)</f>
        <v>0</v>
      </c>
      <c r="N511">
        <f ca="1">IF(AND(Colony!$D525&gt;plots!N$5,Colony!$D525&lt;9999999),1,0)</f>
        <v>0</v>
      </c>
      <c r="O511">
        <f ca="1">IF(AND(Colony!$D525&gt;plots!O$5,Colony!$D525&lt;9999999),1,0)</f>
        <v>0</v>
      </c>
      <c r="P511">
        <f ca="1">IF(AND(Colony!$D525&gt;plots!P$5,Colony!$D525&lt;9999999),1,0)</f>
        <v>0</v>
      </c>
      <c r="Q511">
        <f ca="1">IF(AND(Colony!$D525&gt;plots!Q$5,Colony!$D525&lt;9999999),1,0)</f>
        <v>0</v>
      </c>
      <c r="R511">
        <f ca="1">IF(AND(Colony!$D525&gt;plots!R$5,Colony!$D525&lt;9999999),1,0)</f>
        <v>0</v>
      </c>
      <c r="S511">
        <f ca="1">IF(AND(Colony!$D525&gt;plots!S$5,Colony!$D525&lt;9999999),1,0)</f>
        <v>0</v>
      </c>
      <c r="T511">
        <f ca="1">IF(AND(Colony!$D525&gt;plots!T$5,Colony!$D525&lt;9999999),1,0)</f>
        <v>0</v>
      </c>
      <c r="U511">
        <f ca="1">IF(AND(Colony!$D525&gt;plots!U$5,Colony!$D525&lt;9999999),1,0)</f>
        <v>0</v>
      </c>
      <c r="V511">
        <f ca="1">IF(AND(Colony!$D525&gt;plots!V$5,Colony!$D525&lt;9999999),1,0)</f>
        <v>0</v>
      </c>
      <c r="W511">
        <f ca="1">IF(AND(Colony!$D525&gt;plots!W$5,Colony!$D525&lt;9999999),1,0)</f>
        <v>0</v>
      </c>
      <c r="X511">
        <f ca="1">IF(AND(Colony!$D525&gt;plots!X$5,Colony!$D525&lt;9999999),1,0)</f>
        <v>0</v>
      </c>
      <c r="Y511">
        <f ca="1">IF(AND(Colony!$D525&gt;plots!Y$5,Colony!$D525&lt;9999999),1,0)</f>
        <v>0</v>
      </c>
      <c r="Z511">
        <f ca="1">IF(AND(Colony!$D525&gt;plots!Z$5,Colony!$D525&lt;9999999),1,0)</f>
        <v>0</v>
      </c>
      <c r="AA511">
        <f ca="1">IF(AND(Colony!$D525&gt;plots!AA$5,Colony!$D525&lt;9999999),1,0)</f>
        <v>0</v>
      </c>
      <c r="AB511">
        <f ca="1">IF(AND(Colony!$D525&gt;plots!AB$5,Colony!$D525&lt;9999999),1,0)</f>
        <v>0</v>
      </c>
    </row>
    <row r="512" spans="1:28" x14ac:dyDescent="0.25">
      <c r="A512" s="2" t="str">
        <f>Colony!B529</f>
        <v/>
      </c>
      <c r="B512" s="41" t="str">
        <f>IF(ISBLANK(Colony!G529),"",Colony!G529)</f>
        <v/>
      </c>
      <c r="H512">
        <f ca="1">IF(AND(Colony!$D526&gt;plots!H$5,Colony!$D526&lt;9999999),1,0)</f>
        <v>0</v>
      </c>
      <c r="I512">
        <f ca="1">IF(AND(Colony!$D526&gt;plots!I$5,Colony!$D526&lt;9999999),1,0)</f>
        <v>0</v>
      </c>
      <c r="J512">
        <f ca="1">IF(AND(Colony!$D526&gt;plots!J$5,Colony!$D526&lt;9999999),1,0)</f>
        <v>0</v>
      </c>
      <c r="K512">
        <f ca="1">IF(AND(Colony!$D526&gt;plots!K$5,Colony!$D526&lt;9999999),1,0)</f>
        <v>0</v>
      </c>
      <c r="L512">
        <f ca="1">IF(AND(Colony!$D526&gt;plots!L$5,Colony!$D526&lt;9999999),1,0)</f>
        <v>0</v>
      </c>
      <c r="M512">
        <f ca="1">IF(AND(Colony!$D526&gt;plots!M$5,Colony!$D526&lt;9999999),1,0)</f>
        <v>0</v>
      </c>
      <c r="N512">
        <f ca="1">IF(AND(Colony!$D526&gt;plots!N$5,Colony!$D526&lt;9999999),1,0)</f>
        <v>0</v>
      </c>
      <c r="O512">
        <f ca="1">IF(AND(Colony!$D526&gt;plots!O$5,Colony!$D526&lt;9999999),1,0)</f>
        <v>0</v>
      </c>
      <c r="P512">
        <f ca="1">IF(AND(Colony!$D526&gt;plots!P$5,Colony!$D526&lt;9999999),1,0)</f>
        <v>0</v>
      </c>
      <c r="Q512">
        <f ca="1">IF(AND(Colony!$D526&gt;plots!Q$5,Colony!$D526&lt;9999999),1,0)</f>
        <v>0</v>
      </c>
      <c r="R512">
        <f ca="1">IF(AND(Colony!$D526&gt;plots!R$5,Colony!$D526&lt;9999999),1,0)</f>
        <v>0</v>
      </c>
      <c r="S512">
        <f ca="1">IF(AND(Colony!$D526&gt;plots!S$5,Colony!$D526&lt;9999999),1,0)</f>
        <v>0</v>
      </c>
      <c r="T512">
        <f ca="1">IF(AND(Colony!$D526&gt;plots!T$5,Colony!$D526&lt;9999999),1,0)</f>
        <v>0</v>
      </c>
      <c r="U512">
        <f ca="1">IF(AND(Colony!$D526&gt;plots!U$5,Colony!$D526&lt;9999999),1,0)</f>
        <v>0</v>
      </c>
      <c r="V512">
        <f ca="1">IF(AND(Colony!$D526&gt;plots!V$5,Colony!$D526&lt;9999999),1,0)</f>
        <v>0</v>
      </c>
      <c r="W512">
        <f ca="1">IF(AND(Colony!$D526&gt;plots!W$5,Colony!$D526&lt;9999999),1,0)</f>
        <v>0</v>
      </c>
      <c r="X512">
        <f ca="1">IF(AND(Colony!$D526&gt;plots!X$5,Colony!$D526&lt;9999999),1,0)</f>
        <v>0</v>
      </c>
      <c r="Y512">
        <f ca="1">IF(AND(Colony!$D526&gt;plots!Y$5,Colony!$D526&lt;9999999),1,0)</f>
        <v>0</v>
      </c>
      <c r="Z512">
        <f ca="1">IF(AND(Colony!$D526&gt;plots!Z$5,Colony!$D526&lt;9999999),1,0)</f>
        <v>0</v>
      </c>
      <c r="AA512">
        <f ca="1">IF(AND(Colony!$D526&gt;plots!AA$5,Colony!$D526&lt;9999999),1,0)</f>
        <v>0</v>
      </c>
      <c r="AB512">
        <f ca="1">IF(AND(Colony!$D526&gt;plots!AB$5,Colony!$D526&lt;9999999),1,0)</f>
        <v>0</v>
      </c>
    </row>
    <row r="513" spans="1:28" x14ac:dyDescent="0.25">
      <c r="A513" s="2" t="str">
        <f>Colony!B530</f>
        <v/>
      </c>
      <c r="B513" s="41" t="str">
        <f>IF(ISBLANK(Colony!G530),"",Colony!G530)</f>
        <v/>
      </c>
      <c r="H513">
        <f ca="1">IF(AND(Colony!$D527&gt;plots!H$5,Colony!$D527&lt;9999999),1,0)</f>
        <v>0</v>
      </c>
      <c r="I513">
        <f ca="1">IF(AND(Colony!$D527&gt;plots!I$5,Colony!$D527&lt;9999999),1,0)</f>
        <v>0</v>
      </c>
      <c r="J513">
        <f ca="1">IF(AND(Colony!$D527&gt;plots!J$5,Colony!$D527&lt;9999999),1,0)</f>
        <v>0</v>
      </c>
      <c r="K513">
        <f ca="1">IF(AND(Colony!$D527&gt;plots!K$5,Colony!$D527&lt;9999999),1,0)</f>
        <v>0</v>
      </c>
      <c r="L513">
        <f ca="1">IF(AND(Colony!$D527&gt;plots!L$5,Colony!$D527&lt;9999999),1,0)</f>
        <v>0</v>
      </c>
      <c r="M513">
        <f ca="1">IF(AND(Colony!$D527&gt;plots!M$5,Colony!$D527&lt;9999999),1,0)</f>
        <v>0</v>
      </c>
      <c r="N513">
        <f ca="1">IF(AND(Colony!$D527&gt;plots!N$5,Colony!$D527&lt;9999999),1,0)</f>
        <v>0</v>
      </c>
      <c r="O513">
        <f ca="1">IF(AND(Colony!$D527&gt;plots!O$5,Colony!$D527&lt;9999999),1,0)</f>
        <v>0</v>
      </c>
      <c r="P513">
        <f ca="1">IF(AND(Colony!$D527&gt;plots!P$5,Colony!$D527&lt;9999999),1,0)</f>
        <v>0</v>
      </c>
      <c r="Q513">
        <f ca="1">IF(AND(Colony!$D527&gt;plots!Q$5,Colony!$D527&lt;9999999),1,0)</f>
        <v>0</v>
      </c>
      <c r="R513">
        <f ca="1">IF(AND(Colony!$D527&gt;plots!R$5,Colony!$D527&lt;9999999),1,0)</f>
        <v>0</v>
      </c>
      <c r="S513">
        <f ca="1">IF(AND(Colony!$D527&gt;plots!S$5,Colony!$D527&lt;9999999),1,0)</f>
        <v>0</v>
      </c>
      <c r="T513">
        <f ca="1">IF(AND(Colony!$D527&gt;plots!T$5,Colony!$D527&lt;9999999),1,0)</f>
        <v>0</v>
      </c>
      <c r="U513">
        <f ca="1">IF(AND(Colony!$D527&gt;plots!U$5,Colony!$D527&lt;9999999),1,0)</f>
        <v>0</v>
      </c>
      <c r="V513">
        <f ca="1">IF(AND(Colony!$D527&gt;plots!V$5,Colony!$D527&lt;9999999),1,0)</f>
        <v>0</v>
      </c>
      <c r="W513">
        <f ca="1">IF(AND(Colony!$D527&gt;plots!W$5,Colony!$D527&lt;9999999),1,0)</f>
        <v>0</v>
      </c>
      <c r="X513">
        <f ca="1">IF(AND(Colony!$D527&gt;plots!X$5,Colony!$D527&lt;9999999),1,0)</f>
        <v>0</v>
      </c>
      <c r="Y513">
        <f ca="1">IF(AND(Colony!$D527&gt;plots!Y$5,Colony!$D527&lt;9999999),1,0)</f>
        <v>0</v>
      </c>
      <c r="Z513">
        <f ca="1">IF(AND(Colony!$D527&gt;plots!Z$5,Colony!$D527&lt;9999999),1,0)</f>
        <v>0</v>
      </c>
      <c r="AA513">
        <f ca="1">IF(AND(Colony!$D527&gt;plots!AA$5,Colony!$D527&lt;9999999),1,0)</f>
        <v>0</v>
      </c>
      <c r="AB513">
        <f ca="1">IF(AND(Colony!$D527&gt;plots!AB$5,Colony!$D527&lt;9999999),1,0)</f>
        <v>0</v>
      </c>
    </row>
    <row r="514" spans="1:28" x14ac:dyDescent="0.25">
      <c r="A514" s="2" t="str">
        <f>Colony!B531</f>
        <v/>
      </c>
      <c r="B514" s="41" t="str">
        <f>IF(ISBLANK(Colony!G531),"",Colony!G531)</f>
        <v/>
      </c>
      <c r="H514">
        <f ca="1">IF(AND(Colony!$D528&gt;plots!H$5,Colony!$D528&lt;9999999),1,0)</f>
        <v>0</v>
      </c>
      <c r="I514">
        <f ca="1">IF(AND(Colony!$D528&gt;plots!I$5,Colony!$D528&lt;9999999),1,0)</f>
        <v>0</v>
      </c>
      <c r="J514">
        <f ca="1">IF(AND(Colony!$D528&gt;plots!J$5,Colony!$D528&lt;9999999),1,0)</f>
        <v>0</v>
      </c>
      <c r="K514">
        <f ca="1">IF(AND(Colony!$D528&gt;plots!K$5,Colony!$D528&lt;9999999),1,0)</f>
        <v>0</v>
      </c>
      <c r="L514">
        <f ca="1">IF(AND(Colony!$D528&gt;plots!L$5,Colony!$D528&lt;9999999),1,0)</f>
        <v>0</v>
      </c>
      <c r="M514">
        <f ca="1">IF(AND(Colony!$D528&gt;plots!M$5,Colony!$D528&lt;9999999),1,0)</f>
        <v>0</v>
      </c>
      <c r="N514">
        <f ca="1">IF(AND(Colony!$D528&gt;plots!N$5,Colony!$D528&lt;9999999),1,0)</f>
        <v>0</v>
      </c>
      <c r="O514">
        <f ca="1">IF(AND(Colony!$D528&gt;plots!O$5,Colony!$D528&lt;9999999),1,0)</f>
        <v>0</v>
      </c>
      <c r="P514">
        <f ca="1">IF(AND(Colony!$D528&gt;plots!P$5,Colony!$D528&lt;9999999),1,0)</f>
        <v>0</v>
      </c>
      <c r="Q514">
        <f ca="1">IF(AND(Colony!$D528&gt;plots!Q$5,Colony!$D528&lt;9999999),1,0)</f>
        <v>0</v>
      </c>
      <c r="R514">
        <f ca="1">IF(AND(Colony!$D528&gt;plots!R$5,Colony!$D528&lt;9999999),1,0)</f>
        <v>0</v>
      </c>
      <c r="S514">
        <f ca="1">IF(AND(Colony!$D528&gt;plots!S$5,Colony!$D528&lt;9999999),1,0)</f>
        <v>0</v>
      </c>
      <c r="T514">
        <f ca="1">IF(AND(Colony!$D528&gt;plots!T$5,Colony!$D528&lt;9999999),1,0)</f>
        <v>0</v>
      </c>
      <c r="U514">
        <f ca="1">IF(AND(Colony!$D528&gt;plots!U$5,Colony!$D528&lt;9999999),1,0)</f>
        <v>0</v>
      </c>
      <c r="V514">
        <f ca="1">IF(AND(Colony!$D528&gt;plots!V$5,Colony!$D528&lt;9999999),1,0)</f>
        <v>0</v>
      </c>
      <c r="W514">
        <f ca="1">IF(AND(Colony!$D528&gt;plots!W$5,Colony!$D528&lt;9999999),1,0)</f>
        <v>0</v>
      </c>
      <c r="X514">
        <f ca="1">IF(AND(Colony!$D528&gt;plots!X$5,Colony!$D528&lt;9999999),1,0)</f>
        <v>0</v>
      </c>
      <c r="Y514">
        <f ca="1">IF(AND(Colony!$D528&gt;plots!Y$5,Colony!$D528&lt;9999999),1,0)</f>
        <v>0</v>
      </c>
      <c r="Z514">
        <f ca="1">IF(AND(Colony!$D528&gt;plots!Z$5,Colony!$D528&lt;9999999),1,0)</f>
        <v>0</v>
      </c>
      <c r="AA514">
        <f ca="1">IF(AND(Colony!$D528&gt;plots!AA$5,Colony!$D528&lt;9999999),1,0)</f>
        <v>0</v>
      </c>
      <c r="AB514">
        <f ca="1">IF(AND(Colony!$D528&gt;plots!AB$5,Colony!$D528&lt;9999999),1,0)</f>
        <v>0</v>
      </c>
    </row>
    <row r="515" spans="1:28" x14ac:dyDescent="0.25">
      <c r="A515" s="2" t="str">
        <f>Colony!B532</f>
        <v/>
      </c>
      <c r="B515" s="41" t="str">
        <f>IF(ISBLANK(Colony!G532),"",Colony!G532)</f>
        <v/>
      </c>
      <c r="H515">
        <f ca="1">IF(AND(Colony!$D529&gt;plots!H$5,Colony!$D529&lt;9999999),1,0)</f>
        <v>0</v>
      </c>
      <c r="I515">
        <f ca="1">IF(AND(Colony!$D529&gt;plots!I$5,Colony!$D529&lt;9999999),1,0)</f>
        <v>0</v>
      </c>
      <c r="J515">
        <f ca="1">IF(AND(Colony!$D529&gt;plots!J$5,Colony!$D529&lt;9999999),1,0)</f>
        <v>0</v>
      </c>
      <c r="K515">
        <f ca="1">IF(AND(Colony!$D529&gt;plots!K$5,Colony!$D529&lt;9999999),1,0)</f>
        <v>0</v>
      </c>
      <c r="L515">
        <f ca="1">IF(AND(Colony!$D529&gt;plots!L$5,Colony!$D529&lt;9999999),1,0)</f>
        <v>0</v>
      </c>
      <c r="M515">
        <f ca="1">IF(AND(Colony!$D529&gt;plots!M$5,Colony!$D529&lt;9999999),1,0)</f>
        <v>0</v>
      </c>
      <c r="N515">
        <f ca="1">IF(AND(Colony!$D529&gt;plots!N$5,Colony!$D529&lt;9999999),1,0)</f>
        <v>0</v>
      </c>
      <c r="O515">
        <f ca="1">IF(AND(Colony!$D529&gt;plots!O$5,Colony!$D529&lt;9999999),1,0)</f>
        <v>0</v>
      </c>
      <c r="P515">
        <f ca="1">IF(AND(Colony!$D529&gt;plots!P$5,Colony!$D529&lt;9999999),1,0)</f>
        <v>0</v>
      </c>
      <c r="Q515">
        <f ca="1">IF(AND(Colony!$D529&gt;plots!Q$5,Colony!$D529&lt;9999999),1,0)</f>
        <v>0</v>
      </c>
      <c r="R515">
        <f ca="1">IF(AND(Colony!$D529&gt;plots!R$5,Colony!$D529&lt;9999999),1,0)</f>
        <v>0</v>
      </c>
      <c r="S515">
        <f ca="1">IF(AND(Colony!$D529&gt;plots!S$5,Colony!$D529&lt;9999999),1,0)</f>
        <v>0</v>
      </c>
      <c r="T515">
        <f ca="1">IF(AND(Colony!$D529&gt;plots!T$5,Colony!$D529&lt;9999999),1,0)</f>
        <v>0</v>
      </c>
      <c r="U515">
        <f ca="1">IF(AND(Colony!$D529&gt;plots!U$5,Colony!$D529&lt;9999999),1,0)</f>
        <v>0</v>
      </c>
      <c r="V515">
        <f ca="1">IF(AND(Colony!$D529&gt;plots!V$5,Colony!$D529&lt;9999999),1,0)</f>
        <v>0</v>
      </c>
      <c r="W515">
        <f ca="1">IF(AND(Colony!$D529&gt;plots!W$5,Colony!$D529&lt;9999999),1,0)</f>
        <v>0</v>
      </c>
      <c r="X515">
        <f ca="1">IF(AND(Colony!$D529&gt;plots!X$5,Colony!$D529&lt;9999999),1,0)</f>
        <v>0</v>
      </c>
      <c r="Y515">
        <f ca="1">IF(AND(Colony!$D529&gt;plots!Y$5,Colony!$D529&lt;9999999),1,0)</f>
        <v>0</v>
      </c>
      <c r="Z515">
        <f ca="1">IF(AND(Colony!$D529&gt;plots!Z$5,Colony!$D529&lt;9999999),1,0)</f>
        <v>0</v>
      </c>
      <c r="AA515">
        <f ca="1">IF(AND(Colony!$D529&gt;plots!AA$5,Colony!$D529&lt;9999999),1,0)</f>
        <v>0</v>
      </c>
      <c r="AB515">
        <f ca="1">IF(AND(Colony!$D529&gt;plots!AB$5,Colony!$D529&lt;9999999),1,0)</f>
        <v>0</v>
      </c>
    </row>
    <row r="516" spans="1:28" x14ac:dyDescent="0.25">
      <c r="A516" s="2" t="str">
        <f>Colony!B533</f>
        <v/>
      </c>
      <c r="B516" s="41" t="str">
        <f>IF(ISBLANK(Colony!G533),"",Colony!G533)</f>
        <v/>
      </c>
      <c r="H516">
        <f ca="1">IF(AND(Colony!$D530&gt;plots!H$5,Colony!$D530&lt;9999999),1,0)</f>
        <v>0</v>
      </c>
      <c r="I516">
        <f ca="1">IF(AND(Colony!$D530&gt;plots!I$5,Colony!$D530&lt;9999999),1,0)</f>
        <v>0</v>
      </c>
      <c r="J516">
        <f ca="1">IF(AND(Colony!$D530&gt;plots!J$5,Colony!$D530&lt;9999999),1,0)</f>
        <v>0</v>
      </c>
      <c r="K516">
        <f ca="1">IF(AND(Colony!$D530&gt;plots!K$5,Colony!$D530&lt;9999999),1,0)</f>
        <v>0</v>
      </c>
      <c r="L516">
        <f ca="1">IF(AND(Colony!$D530&gt;plots!L$5,Colony!$D530&lt;9999999),1,0)</f>
        <v>0</v>
      </c>
      <c r="M516">
        <f ca="1">IF(AND(Colony!$D530&gt;plots!M$5,Colony!$D530&lt;9999999),1,0)</f>
        <v>0</v>
      </c>
      <c r="N516">
        <f ca="1">IF(AND(Colony!$D530&gt;plots!N$5,Colony!$D530&lt;9999999),1,0)</f>
        <v>0</v>
      </c>
      <c r="O516">
        <f ca="1">IF(AND(Colony!$D530&gt;plots!O$5,Colony!$D530&lt;9999999),1,0)</f>
        <v>0</v>
      </c>
      <c r="P516">
        <f ca="1">IF(AND(Colony!$D530&gt;plots!P$5,Colony!$D530&lt;9999999),1,0)</f>
        <v>0</v>
      </c>
      <c r="Q516">
        <f ca="1">IF(AND(Colony!$D530&gt;plots!Q$5,Colony!$D530&lt;9999999),1,0)</f>
        <v>0</v>
      </c>
      <c r="R516">
        <f ca="1">IF(AND(Colony!$D530&gt;plots!R$5,Colony!$D530&lt;9999999),1,0)</f>
        <v>0</v>
      </c>
      <c r="S516">
        <f ca="1">IF(AND(Colony!$D530&gt;plots!S$5,Colony!$D530&lt;9999999),1,0)</f>
        <v>0</v>
      </c>
      <c r="T516">
        <f ca="1">IF(AND(Colony!$D530&gt;plots!T$5,Colony!$D530&lt;9999999),1,0)</f>
        <v>0</v>
      </c>
      <c r="U516">
        <f ca="1">IF(AND(Colony!$D530&gt;plots!U$5,Colony!$D530&lt;9999999),1,0)</f>
        <v>0</v>
      </c>
      <c r="V516">
        <f ca="1">IF(AND(Colony!$D530&gt;plots!V$5,Colony!$D530&lt;9999999),1,0)</f>
        <v>0</v>
      </c>
      <c r="W516">
        <f ca="1">IF(AND(Colony!$D530&gt;plots!W$5,Colony!$D530&lt;9999999),1,0)</f>
        <v>0</v>
      </c>
      <c r="X516">
        <f ca="1">IF(AND(Colony!$D530&gt;plots!X$5,Colony!$D530&lt;9999999),1,0)</f>
        <v>0</v>
      </c>
      <c r="Y516">
        <f ca="1">IF(AND(Colony!$D530&gt;plots!Y$5,Colony!$D530&lt;9999999),1,0)</f>
        <v>0</v>
      </c>
      <c r="Z516">
        <f ca="1">IF(AND(Colony!$D530&gt;plots!Z$5,Colony!$D530&lt;9999999),1,0)</f>
        <v>0</v>
      </c>
      <c r="AA516">
        <f ca="1">IF(AND(Colony!$D530&gt;plots!AA$5,Colony!$D530&lt;9999999),1,0)</f>
        <v>0</v>
      </c>
      <c r="AB516">
        <f ca="1">IF(AND(Colony!$D530&gt;plots!AB$5,Colony!$D530&lt;9999999),1,0)</f>
        <v>0</v>
      </c>
    </row>
    <row r="517" spans="1:28" x14ac:dyDescent="0.25">
      <c r="A517" s="2" t="str">
        <f>Colony!B534</f>
        <v/>
      </c>
      <c r="B517" s="41" t="str">
        <f>IF(ISBLANK(Colony!G534),"",Colony!G534)</f>
        <v/>
      </c>
      <c r="H517">
        <f ca="1">IF(AND(Colony!$D531&gt;plots!H$5,Colony!$D531&lt;9999999),1,0)</f>
        <v>0</v>
      </c>
      <c r="I517">
        <f ca="1">IF(AND(Colony!$D531&gt;plots!I$5,Colony!$D531&lt;9999999),1,0)</f>
        <v>0</v>
      </c>
      <c r="J517">
        <f ca="1">IF(AND(Colony!$D531&gt;plots!J$5,Colony!$D531&lt;9999999),1,0)</f>
        <v>0</v>
      </c>
      <c r="K517">
        <f ca="1">IF(AND(Colony!$D531&gt;plots!K$5,Colony!$D531&lt;9999999),1,0)</f>
        <v>0</v>
      </c>
      <c r="L517">
        <f ca="1">IF(AND(Colony!$D531&gt;plots!L$5,Colony!$D531&lt;9999999),1,0)</f>
        <v>0</v>
      </c>
      <c r="M517">
        <f ca="1">IF(AND(Colony!$D531&gt;plots!M$5,Colony!$D531&lt;9999999),1,0)</f>
        <v>0</v>
      </c>
      <c r="N517">
        <f ca="1">IF(AND(Colony!$D531&gt;plots!N$5,Colony!$D531&lt;9999999),1,0)</f>
        <v>0</v>
      </c>
      <c r="O517">
        <f ca="1">IF(AND(Colony!$D531&gt;plots!O$5,Colony!$D531&lt;9999999),1,0)</f>
        <v>0</v>
      </c>
      <c r="P517">
        <f ca="1">IF(AND(Colony!$D531&gt;plots!P$5,Colony!$D531&lt;9999999),1,0)</f>
        <v>0</v>
      </c>
      <c r="Q517">
        <f ca="1">IF(AND(Colony!$D531&gt;plots!Q$5,Colony!$D531&lt;9999999),1,0)</f>
        <v>0</v>
      </c>
      <c r="R517">
        <f ca="1">IF(AND(Colony!$D531&gt;plots!R$5,Colony!$D531&lt;9999999),1,0)</f>
        <v>0</v>
      </c>
      <c r="S517">
        <f ca="1">IF(AND(Colony!$D531&gt;plots!S$5,Colony!$D531&lt;9999999),1,0)</f>
        <v>0</v>
      </c>
      <c r="T517">
        <f ca="1">IF(AND(Colony!$D531&gt;plots!T$5,Colony!$D531&lt;9999999),1,0)</f>
        <v>0</v>
      </c>
      <c r="U517">
        <f ca="1">IF(AND(Colony!$D531&gt;plots!U$5,Colony!$D531&lt;9999999),1,0)</f>
        <v>0</v>
      </c>
      <c r="V517">
        <f ca="1">IF(AND(Colony!$D531&gt;plots!V$5,Colony!$D531&lt;9999999),1,0)</f>
        <v>0</v>
      </c>
      <c r="W517">
        <f ca="1">IF(AND(Colony!$D531&gt;plots!W$5,Colony!$D531&lt;9999999),1,0)</f>
        <v>0</v>
      </c>
      <c r="X517">
        <f ca="1">IF(AND(Colony!$D531&gt;plots!X$5,Colony!$D531&lt;9999999),1,0)</f>
        <v>0</v>
      </c>
      <c r="Y517">
        <f ca="1">IF(AND(Colony!$D531&gt;plots!Y$5,Colony!$D531&lt;9999999),1,0)</f>
        <v>0</v>
      </c>
      <c r="Z517">
        <f ca="1">IF(AND(Colony!$D531&gt;plots!Z$5,Colony!$D531&lt;9999999),1,0)</f>
        <v>0</v>
      </c>
      <c r="AA517">
        <f ca="1">IF(AND(Colony!$D531&gt;plots!AA$5,Colony!$D531&lt;9999999),1,0)</f>
        <v>0</v>
      </c>
      <c r="AB517">
        <f ca="1">IF(AND(Colony!$D531&gt;plots!AB$5,Colony!$D531&lt;9999999),1,0)</f>
        <v>0</v>
      </c>
    </row>
    <row r="518" spans="1:28" x14ac:dyDescent="0.25">
      <c r="A518" s="2" t="str">
        <f>Colony!B535</f>
        <v/>
      </c>
      <c r="B518" s="41" t="str">
        <f>IF(ISBLANK(Colony!G535),"",Colony!G535)</f>
        <v/>
      </c>
      <c r="H518">
        <f ca="1">IF(AND(Colony!$D532&gt;plots!H$5,Colony!$D532&lt;9999999),1,0)</f>
        <v>0</v>
      </c>
      <c r="I518">
        <f ca="1">IF(AND(Colony!$D532&gt;plots!I$5,Colony!$D532&lt;9999999),1,0)</f>
        <v>0</v>
      </c>
      <c r="J518">
        <f ca="1">IF(AND(Colony!$D532&gt;plots!J$5,Colony!$D532&lt;9999999),1,0)</f>
        <v>0</v>
      </c>
      <c r="K518">
        <f ca="1">IF(AND(Colony!$D532&gt;plots!K$5,Colony!$D532&lt;9999999),1,0)</f>
        <v>0</v>
      </c>
      <c r="L518">
        <f ca="1">IF(AND(Colony!$D532&gt;plots!L$5,Colony!$D532&lt;9999999),1,0)</f>
        <v>0</v>
      </c>
      <c r="M518">
        <f ca="1">IF(AND(Colony!$D532&gt;plots!M$5,Colony!$D532&lt;9999999),1,0)</f>
        <v>0</v>
      </c>
      <c r="N518">
        <f ca="1">IF(AND(Colony!$D532&gt;plots!N$5,Colony!$D532&lt;9999999),1,0)</f>
        <v>0</v>
      </c>
      <c r="O518">
        <f ca="1">IF(AND(Colony!$D532&gt;plots!O$5,Colony!$D532&lt;9999999),1,0)</f>
        <v>0</v>
      </c>
      <c r="P518">
        <f ca="1">IF(AND(Colony!$D532&gt;plots!P$5,Colony!$D532&lt;9999999),1,0)</f>
        <v>0</v>
      </c>
      <c r="Q518">
        <f ca="1">IF(AND(Colony!$D532&gt;plots!Q$5,Colony!$D532&lt;9999999),1,0)</f>
        <v>0</v>
      </c>
      <c r="R518">
        <f ca="1">IF(AND(Colony!$D532&gt;plots!R$5,Colony!$D532&lt;9999999),1,0)</f>
        <v>0</v>
      </c>
      <c r="S518">
        <f ca="1">IF(AND(Colony!$D532&gt;plots!S$5,Colony!$D532&lt;9999999),1,0)</f>
        <v>0</v>
      </c>
      <c r="T518">
        <f ca="1">IF(AND(Colony!$D532&gt;plots!T$5,Colony!$D532&lt;9999999),1,0)</f>
        <v>0</v>
      </c>
      <c r="U518">
        <f ca="1">IF(AND(Colony!$D532&gt;plots!U$5,Colony!$D532&lt;9999999),1,0)</f>
        <v>0</v>
      </c>
      <c r="V518">
        <f ca="1">IF(AND(Colony!$D532&gt;plots!V$5,Colony!$D532&lt;9999999),1,0)</f>
        <v>0</v>
      </c>
      <c r="W518">
        <f ca="1">IF(AND(Colony!$D532&gt;plots!W$5,Colony!$D532&lt;9999999),1,0)</f>
        <v>0</v>
      </c>
      <c r="X518">
        <f ca="1">IF(AND(Colony!$D532&gt;plots!X$5,Colony!$D532&lt;9999999),1,0)</f>
        <v>0</v>
      </c>
      <c r="Y518">
        <f ca="1">IF(AND(Colony!$D532&gt;plots!Y$5,Colony!$D532&lt;9999999),1,0)</f>
        <v>0</v>
      </c>
      <c r="Z518">
        <f ca="1">IF(AND(Colony!$D532&gt;plots!Z$5,Colony!$D532&lt;9999999),1,0)</f>
        <v>0</v>
      </c>
      <c r="AA518">
        <f ca="1">IF(AND(Colony!$D532&gt;plots!AA$5,Colony!$D532&lt;9999999),1,0)</f>
        <v>0</v>
      </c>
      <c r="AB518">
        <f ca="1">IF(AND(Colony!$D532&gt;plots!AB$5,Colony!$D532&lt;9999999),1,0)</f>
        <v>0</v>
      </c>
    </row>
    <row r="519" spans="1:28" x14ac:dyDescent="0.25">
      <c r="A519" s="2" t="str">
        <f>Colony!B536</f>
        <v/>
      </c>
      <c r="B519" s="41" t="str">
        <f>IF(ISBLANK(Colony!G536),"",Colony!G536)</f>
        <v/>
      </c>
      <c r="H519">
        <f ca="1">IF(AND(Colony!$D533&gt;plots!H$5,Colony!$D533&lt;9999999),1,0)</f>
        <v>0</v>
      </c>
      <c r="I519">
        <f ca="1">IF(AND(Colony!$D533&gt;plots!I$5,Colony!$D533&lt;9999999),1,0)</f>
        <v>0</v>
      </c>
      <c r="J519">
        <f ca="1">IF(AND(Colony!$D533&gt;plots!J$5,Colony!$D533&lt;9999999),1,0)</f>
        <v>0</v>
      </c>
      <c r="K519">
        <f ca="1">IF(AND(Colony!$D533&gt;plots!K$5,Colony!$D533&lt;9999999),1,0)</f>
        <v>0</v>
      </c>
      <c r="L519">
        <f ca="1">IF(AND(Colony!$D533&gt;plots!L$5,Colony!$D533&lt;9999999),1,0)</f>
        <v>0</v>
      </c>
      <c r="M519">
        <f ca="1">IF(AND(Colony!$D533&gt;plots!M$5,Colony!$D533&lt;9999999),1,0)</f>
        <v>0</v>
      </c>
      <c r="N519">
        <f ca="1">IF(AND(Colony!$D533&gt;plots!N$5,Colony!$D533&lt;9999999),1,0)</f>
        <v>0</v>
      </c>
      <c r="O519">
        <f ca="1">IF(AND(Colony!$D533&gt;plots!O$5,Colony!$D533&lt;9999999),1,0)</f>
        <v>0</v>
      </c>
      <c r="P519">
        <f ca="1">IF(AND(Colony!$D533&gt;plots!P$5,Colony!$D533&lt;9999999),1,0)</f>
        <v>0</v>
      </c>
      <c r="Q519">
        <f ca="1">IF(AND(Colony!$D533&gt;plots!Q$5,Colony!$D533&lt;9999999),1,0)</f>
        <v>0</v>
      </c>
      <c r="R519">
        <f ca="1">IF(AND(Colony!$D533&gt;plots!R$5,Colony!$D533&lt;9999999),1,0)</f>
        <v>0</v>
      </c>
      <c r="S519">
        <f ca="1">IF(AND(Colony!$D533&gt;plots!S$5,Colony!$D533&lt;9999999),1,0)</f>
        <v>0</v>
      </c>
      <c r="T519">
        <f ca="1">IF(AND(Colony!$D533&gt;plots!T$5,Colony!$D533&lt;9999999),1,0)</f>
        <v>0</v>
      </c>
      <c r="U519">
        <f ca="1">IF(AND(Colony!$D533&gt;plots!U$5,Colony!$D533&lt;9999999),1,0)</f>
        <v>0</v>
      </c>
      <c r="V519">
        <f ca="1">IF(AND(Colony!$D533&gt;plots!V$5,Colony!$D533&lt;9999999),1,0)</f>
        <v>0</v>
      </c>
      <c r="W519">
        <f ca="1">IF(AND(Colony!$D533&gt;plots!W$5,Colony!$D533&lt;9999999),1,0)</f>
        <v>0</v>
      </c>
      <c r="X519">
        <f ca="1">IF(AND(Colony!$D533&gt;plots!X$5,Colony!$D533&lt;9999999),1,0)</f>
        <v>0</v>
      </c>
      <c r="Y519">
        <f ca="1">IF(AND(Colony!$D533&gt;plots!Y$5,Colony!$D533&lt;9999999),1,0)</f>
        <v>0</v>
      </c>
      <c r="Z519">
        <f ca="1">IF(AND(Colony!$D533&gt;plots!Z$5,Colony!$D533&lt;9999999),1,0)</f>
        <v>0</v>
      </c>
      <c r="AA519">
        <f ca="1">IF(AND(Colony!$D533&gt;plots!AA$5,Colony!$D533&lt;9999999),1,0)</f>
        <v>0</v>
      </c>
      <c r="AB519">
        <f ca="1">IF(AND(Colony!$D533&gt;plots!AB$5,Colony!$D533&lt;9999999),1,0)</f>
        <v>0</v>
      </c>
    </row>
    <row r="520" spans="1:28" x14ac:dyDescent="0.25">
      <c r="A520" s="2" t="str">
        <f>Colony!B537</f>
        <v/>
      </c>
      <c r="B520" s="41" t="str">
        <f>IF(ISBLANK(Colony!G537),"",Colony!G537)</f>
        <v/>
      </c>
      <c r="H520">
        <f ca="1">IF(AND(Colony!$D534&gt;plots!H$5,Colony!$D534&lt;9999999),1,0)</f>
        <v>0</v>
      </c>
      <c r="I520">
        <f ca="1">IF(AND(Colony!$D534&gt;plots!I$5,Colony!$D534&lt;9999999),1,0)</f>
        <v>0</v>
      </c>
      <c r="J520">
        <f ca="1">IF(AND(Colony!$D534&gt;plots!J$5,Colony!$D534&lt;9999999),1,0)</f>
        <v>0</v>
      </c>
      <c r="K520">
        <f ca="1">IF(AND(Colony!$D534&gt;plots!K$5,Colony!$D534&lt;9999999),1,0)</f>
        <v>0</v>
      </c>
      <c r="L520">
        <f ca="1">IF(AND(Colony!$D534&gt;plots!L$5,Colony!$D534&lt;9999999),1,0)</f>
        <v>0</v>
      </c>
      <c r="M520">
        <f ca="1">IF(AND(Colony!$D534&gt;plots!M$5,Colony!$D534&lt;9999999),1,0)</f>
        <v>0</v>
      </c>
      <c r="N520">
        <f ca="1">IF(AND(Colony!$D534&gt;plots!N$5,Colony!$D534&lt;9999999),1,0)</f>
        <v>0</v>
      </c>
      <c r="O520">
        <f ca="1">IF(AND(Colony!$D534&gt;plots!O$5,Colony!$D534&lt;9999999),1,0)</f>
        <v>0</v>
      </c>
      <c r="P520">
        <f ca="1">IF(AND(Colony!$D534&gt;plots!P$5,Colony!$D534&lt;9999999),1,0)</f>
        <v>0</v>
      </c>
      <c r="Q520">
        <f ca="1">IF(AND(Colony!$D534&gt;plots!Q$5,Colony!$D534&lt;9999999),1,0)</f>
        <v>0</v>
      </c>
      <c r="R520">
        <f ca="1">IF(AND(Colony!$D534&gt;plots!R$5,Colony!$D534&lt;9999999),1,0)</f>
        <v>0</v>
      </c>
      <c r="S520">
        <f ca="1">IF(AND(Colony!$D534&gt;plots!S$5,Colony!$D534&lt;9999999),1,0)</f>
        <v>0</v>
      </c>
      <c r="T520">
        <f ca="1">IF(AND(Colony!$D534&gt;plots!T$5,Colony!$D534&lt;9999999),1,0)</f>
        <v>0</v>
      </c>
      <c r="U520">
        <f ca="1">IF(AND(Colony!$D534&gt;plots!U$5,Colony!$D534&lt;9999999),1,0)</f>
        <v>0</v>
      </c>
      <c r="V520">
        <f ca="1">IF(AND(Colony!$D534&gt;plots!V$5,Colony!$D534&lt;9999999),1,0)</f>
        <v>0</v>
      </c>
      <c r="W520">
        <f ca="1">IF(AND(Colony!$D534&gt;plots!W$5,Colony!$D534&lt;9999999),1,0)</f>
        <v>0</v>
      </c>
      <c r="X520">
        <f ca="1">IF(AND(Colony!$D534&gt;plots!X$5,Colony!$D534&lt;9999999),1,0)</f>
        <v>0</v>
      </c>
      <c r="Y520">
        <f ca="1">IF(AND(Colony!$D534&gt;plots!Y$5,Colony!$D534&lt;9999999),1,0)</f>
        <v>0</v>
      </c>
      <c r="Z520">
        <f ca="1">IF(AND(Colony!$D534&gt;plots!Z$5,Colony!$D534&lt;9999999),1,0)</f>
        <v>0</v>
      </c>
      <c r="AA520">
        <f ca="1">IF(AND(Colony!$D534&gt;plots!AA$5,Colony!$D534&lt;9999999),1,0)</f>
        <v>0</v>
      </c>
      <c r="AB520">
        <f ca="1">IF(AND(Colony!$D534&gt;plots!AB$5,Colony!$D534&lt;9999999),1,0)</f>
        <v>0</v>
      </c>
    </row>
    <row r="521" spans="1:28" x14ac:dyDescent="0.25">
      <c r="A521" s="2" t="str">
        <f>Colony!B538</f>
        <v/>
      </c>
      <c r="B521" s="41" t="str">
        <f>IF(ISBLANK(Colony!G538),"",Colony!G538)</f>
        <v/>
      </c>
      <c r="H521">
        <f ca="1">IF(AND(Colony!$D535&gt;plots!H$5,Colony!$D535&lt;9999999),1,0)</f>
        <v>0</v>
      </c>
      <c r="I521">
        <f ca="1">IF(AND(Colony!$D535&gt;plots!I$5,Colony!$D535&lt;9999999),1,0)</f>
        <v>0</v>
      </c>
      <c r="J521">
        <f ca="1">IF(AND(Colony!$D535&gt;plots!J$5,Colony!$D535&lt;9999999),1,0)</f>
        <v>0</v>
      </c>
      <c r="K521">
        <f ca="1">IF(AND(Colony!$D535&gt;plots!K$5,Colony!$D535&lt;9999999),1,0)</f>
        <v>0</v>
      </c>
      <c r="L521">
        <f ca="1">IF(AND(Colony!$D535&gt;plots!L$5,Colony!$D535&lt;9999999),1,0)</f>
        <v>0</v>
      </c>
      <c r="M521">
        <f ca="1">IF(AND(Colony!$D535&gt;plots!M$5,Colony!$D535&lt;9999999),1,0)</f>
        <v>0</v>
      </c>
      <c r="N521">
        <f ca="1">IF(AND(Colony!$D535&gt;plots!N$5,Colony!$D535&lt;9999999),1,0)</f>
        <v>0</v>
      </c>
      <c r="O521">
        <f ca="1">IF(AND(Colony!$D535&gt;plots!O$5,Colony!$D535&lt;9999999),1,0)</f>
        <v>0</v>
      </c>
      <c r="P521">
        <f ca="1">IF(AND(Colony!$D535&gt;plots!P$5,Colony!$D535&lt;9999999),1,0)</f>
        <v>0</v>
      </c>
      <c r="Q521">
        <f ca="1">IF(AND(Colony!$D535&gt;plots!Q$5,Colony!$D535&lt;9999999),1,0)</f>
        <v>0</v>
      </c>
      <c r="R521">
        <f ca="1">IF(AND(Colony!$D535&gt;plots!R$5,Colony!$D535&lt;9999999),1,0)</f>
        <v>0</v>
      </c>
      <c r="S521">
        <f ca="1">IF(AND(Colony!$D535&gt;plots!S$5,Colony!$D535&lt;9999999),1,0)</f>
        <v>0</v>
      </c>
      <c r="T521">
        <f ca="1">IF(AND(Colony!$D535&gt;plots!T$5,Colony!$D535&lt;9999999),1,0)</f>
        <v>0</v>
      </c>
      <c r="U521">
        <f ca="1">IF(AND(Colony!$D535&gt;plots!U$5,Colony!$D535&lt;9999999),1,0)</f>
        <v>0</v>
      </c>
      <c r="V521">
        <f ca="1">IF(AND(Colony!$D535&gt;plots!V$5,Colony!$D535&lt;9999999),1,0)</f>
        <v>0</v>
      </c>
      <c r="W521">
        <f ca="1">IF(AND(Colony!$D535&gt;plots!W$5,Colony!$D535&lt;9999999),1,0)</f>
        <v>0</v>
      </c>
      <c r="X521">
        <f ca="1">IF(AND(Colony!$D535&gt;plots!X$5,Colony!$D535&lt;9999999),1,0)</f>
        <v>0</v>
      </c>
      <c r="Y521">
        <f ca="1">IF(AND(Colony!$D535&gt;plots!Y$5,Colony!$D535&lt;9999999),1,0)</f>
        <v>0</v>
      </c>
      <c r="Z521">
        <f ca="1">IF(AND(Colony!$D535&gt;plots!Z$5,Colony!$D535&lt;9999999),1,0)</f>
        <v>0</v>
      </c>
      <c r="AA521">
        <f ca="1">IF(AND(Colony!$D535&gt;plots!AA$5,Colony!$D535&lt;9999999),1,0)</f>
        <v>0</v>
      </c>
      <c r="AB521">
        <f ca="1">IF(AND(Colony!$D535&gt;plots!AB$5,Colony!$D535&lt;9999999),1,0)</f>
        <v>0</v>
      </c>
    </row>
    <row r="522" spans="1:28" x14ac:dyDescent="0.25">
      <c r="A522" s="2" t="str">
        <f>Colony!B539</f>
        <v/>
      </c>
      <c r="B522" s="41" t="str">
        <f>IF(ISBLANK(Colony!G539),"",Colony!G539)</f>
        <v/>
      </c>
      <c r="H522">
        <f ca="1">IF(AND(Colony!$D536&gt;plots!H$5,Colony!$D536&lt;9999999),1,0)</f>
        <v>0</v>
      </c>
      <c r="I522">
        <f ca="1">IF(AND(Colony!$D536&gt;plots!I$5,Colony!$D536&lt;9999999),1,0)</f>
        <v>0</v>
      </c>
      <c r="J522">
        <f ca="1">IF(AND(Colony!$D536&gt;plots!J$5,Colony!$D536&lt;9999999),1,0)</f>
        <v>0</v>
      </c>
      <c r="K522">
        <f ca="1">IF(AND(Colony!$D536&gt;plots!K$5,Colony!$D536&lt;9999999),1,0)</f>
        <v>0</v>
      </c>
      <c r="L522">
        <f ca="1">IF(AND(Colony!$D536&gt;plots!L$5,Colony!$D536&lt;9999999),1,0)</f>
        <v>0</v>
      </c>
      <c r="M522">
        <f ca="1">IF(AND(Colony!$D536&gt;plots!M$5,Colony!$D536&lt;9999999),1,0)</f>
        <v>0</v>
      </c>
      <c r="N522">
        <f ca="1">IF(AND(Colony!$D536&gt;plots!N$5,Colony!$D536&lt;9999999),1,0)</f>
        <v>0</v>
      </c>
      <c r="O522">
        <f ca="1">IF(AND(Colony!$D536&gt;plots!O$5,Colony!$D536&lt;9999999),1,0)</f>
        <v>0</v>
      </c>
      <c r="P522">
        <f ca="1">IF(AND(Colony!$D536&gt;plots!P$5,Colony!$D536&lt;9999999),1,0)</f>
        <v>0</v>
      </c>
      <c r="Q522">
        <f ca="1">IF(AND(Colony!$D536&gt;plots!Q$5,Colony!$D536&lt;9999999),1,0)</f>
        <v>0</v>
      </c>
      <c r="R522">
        <f ca="1">IF(AND(Colony!$D536&gt;plots!R$5,Colony!$D536&lt;9999999),1,0)</f>
        <v>0</v>
      </c>
      <c r="S522">
        <f ca="1">IF(AND(Colony!$D536&gt;plots!S$5,Colony!$D536&lt;9999999),1,0)</f>
        <v>0</v>
      </c>
      <c r="T522">
        <f ca="1">IF(AND(Colony!$D536&gt;plots!T$5,Colony!$D536&lt;9999999),1,0)</f>
        <v>0</v>
      </c>
      <c r="U522">
        <f ca="1">IF(AND(Colony!$D536&gt;plots!U$5,Colony!$D536&lt;9999999),1,0)</f>
        <v>0</v>
      </c>
      <c r="V522">
        <f ca="1">IF(AND(Colony!$D536&gt;plots!V$5,Colony!$D536&lt;9999999),1,0)</f>
        <v>0</v>
      </c>
      <c r="W522">
        <f ca="1">IF(AND(Colony!$D536&gt;plots!W$5,Colony!$D536&lt;9999999),1,0)</f>
        <v>0</v>
      </c>
      <c r="X522">
        <f ca="1">IF(AND(Colony!$D536&gt;plots!X$5,Colony!$D536&lt;9999999),1,0)</f>
        <v>0</v>
      </c>
      <c r="Y522">
        <f ca="1">IF(AND(Colony!$D536&gt;plots!Y$5,Colony!$D536&lt;9999999),1,0)</f>
        <v>0</v>
      </c>
      <c r="Z522">
        <f ca="1">IF(AND(Colony!$D536&gt;plots!Z$5,Colony!$D536&lt;9999999),1,0)</f>
        <v>0</v>
      </c>
      <c r="AA522">
        <f ca="1">IF(AND(Colony!$D536&gt;plots!AA$5,Colony!$D536&lt;9999999),1,0)</f>
        <v>0</v>
      </c>
      <c r="AB522">
        <f ca="1">IF(AND(Colony!$D536&gt;plots!AB$5,Colony!$D536&lt;9999999),1,0)</f>
        <v>0</v>
      </c>
    </row>
    <row r="523" spans="1:28" x14ac:dyDescent="0.25">
      <c r="A523" s="2" t="str">
        <f>Colony!B540</f>
        <v/>
      </c>
      <c r="B523" s="41" t="str">
        <f>IF(ISBLANK(Colony!G540),"",Colony!G540)</f>
        <v/>
      </c>
      <c r="H523">
        <f ca="1">IF(AND(Colony!$D537&gt;plots!H$5,Colony!$D537&lt;9999999),1,0)</f>
        <v>0</v>
      </c>
      <c r="I523">
        <f ca="1">IF(AND(Colony!$D537&gt;plots!I$5,Colony!$D537&lt;9999999),1,0)</f>
        <v>0</v>
      </c>
      <c r="J523">
        <f ca="1">IF(AND(Colony!$D537&gt;plots!J$5,Colony!$D537&lt;9999999),1,0)</f>
        <v>0</v>
      </c>
      <c r="K523">
        <f ca="1">IF(AND(Colony!$D537&gt;plots!K$5,Colony!$D537&lt;9999999),1,0)</f>
        <v>0</v>
      </c>
      <c r="L523">
        <f ca="1">IF(AND(Colony!$D537&gt;plots!L$5,Colony!$D537&lt;9999999),1,0)</f>
        <v>0</v>
      </c>
      <c r="M523">
        <f ca="1">IF(AND(Colony!$D537&gt;plots!M$5,Colony!$D537&lt;9999999),1,0)</f>
        <v>0</v>
      </c>
      <c r="N523">
        <f ca="1">IF(AND(Colony!$D537&gt;plots!N$5,Colony!$D537&lt;9999999),1,0)</f>
        <v>0</v>
      </c>
      <c r="O523">
        <f ca="1">IF(AND(Colony!$D537&gt;plots!O$5,Colony!$D537&lt;9999999),1,0)</f>
        <v>0</v>
      </c>
      <c r="P523">
        <f ca="1">IF(AND(Colony!$D537&gt;plots!P$5,Colony!$D537&lt;9999999),1,0)</f>
        <v>0</v>
      </c>
      <c r="Q523">
        <f ca="1">IF(AND(Colony!$D537&gt;plots!Q$5,Colony!$D537&lt;9999999),1,0)</f>
        <v>0</v>
      </c>
      <c r="R523">
        <f ca="1">IF(AND(Colony!$D537&gt;plots!R$5,Colony!$D537&lt;9999999),1,0)</f>
        <v>0</v>
      </c>
      <c r="S523">
        <f ca="1">IF(AND(Colony!$D537&gt;plots!S$5,Colony!$D537&lt;9999999),1,0)</f>
        <v>0</v>
      </c>
      <c r="T523">
        <f ca="1">IF(AND(Colony!$D537&gt;plots!T$5,Colony!$D537&lt;9999999),1,0)</f>
        <v>0</v>
      </c>
      <c r="U523">
        <f ca="1">IF(AND(Colony!$D537&gt;plots!U$5,Colony!$D537&lt;9999999),1,0)</f>
        <v>0</v>
      </c>
      <c r="V523">
        <f ca="1">IF(AND(Colony!$D537&gt;plots!V$5,Colony!$D537&lt;9999999),1,0)</f>
        <v>0</v>
      </c>
      <c r="W523">
        <f ca="1">IF(AND(Colony!$D537&gt;plots!W$5,Colony!$D537&lt;9999999),1,0)</f>
        <v>0</v>
      </c>
      <c r="X523">
        <f ca="1">IF(AND(Colony!$D537&gt;plots!X$5,Colony!$D537&lt;9999999),1,0)</f>
        <v>0</v>
      </c>
      <c r="Y523">
        <f ca="1">IF(AND(Colony!$D537&gt;plots!Y$5,Colony!$D537&lt;9999999),1,0)</f>
        <v>0</v>
      </c>
      <c r="Z523">
        <f ca="1">IF(AND(Colony!$D537&gt;plots!Z$5,Colony!$D537&lt;9999999),1,0)</f>
        <v>0</v>
      </c>
      <c r="AA523">
        <f ca="1">IF(AND(Colony!$D537&gt;plots!AA$5,Colony!$D537&lt;9999999),1,0)</f>
        <v>0</v>
      </c>
      <c r="AB523">
        <f ca="1">IF(AND(Colony!$D537&gt;plots!AB$5,Colony!$D537&lt;9999999),1,0)</f>
        <v>0</v>
      </c>
    </row>
    <row r="524" spans="1:28" x14ac:dyDescent="0.25">
      <c r="A524" s="2" t="str">
        <f>Colony!B541</f>
        <v/>
      </c>
      <c r="B524" s="41" t="str">
        <f>IF(ISBLANK(Colony!G541),"",Colony!G541)</f>
        <v/>
      </c>
      <c r="H524">
        <f ca="1">IF(AND(Colony!$D538&gt;plots!H$5,Colony!$D538&lt;9999999),1,0)</f>
        <v>0</v>
      </c>
      <c r="I524">
        <f ca="1">IF(AND(Colony!$D538&gt;plots!I$5,Colony!$D538&lt;9999999),1,0)</f>
        <v>0</v>
      </c>
      <c r="J524">
        <f ca="1">IF(AND(Colony!$D538&gt;plots!J$5,Colony!$D538&lt;9999999),1,0)</f>
        <v>0</v>
      </c>
      <c r="K524">
        <f ca="1">IF(AND(Colony!$D538&gt;plots!K$5,Colony!$D538&lt;9999999),1,0)</f>
        <v>0</v>
      </c>
      <c r="L524">
        <f ca="1">IF(AND(Colony!$D538&gt;plots!L$5,Colony!$D538&lt;9999999),1,0)</f>
        <v>0</v>
      </c>
      <c r="M524">
        <f ca="1">IF(AND(Colony!$D538&gt;plots!M$5,Colony!$D538&lt;9999999),1,0)</f>
        <v>0</v>
      </c>
      <c r="N524">
        <f ca="1">IF(AND(Colony!$D538&gt;plots!N$5,Colony!$D538&lt;9999999),1,0)</f>
        <v>0</v>
      </c>
      <c r="O524">
        <f ca="1">IF(AND(Colony!$D538&gt;plots!O$5,Colony!$D538&lt;9999999),1,0)</f>
        <v>0</v>
      </c>
      <c r="P524">
        <f ca="1">IF(AND(Colony!$D538&gt;plots!P$5,Colony!$D538&lt;9999999),1,0)</f>
        <v>0</v>
      </c>
      <c r="Q524">
        <f ca="1">IF(AND(Colony!$D538&gt;plots!Q$5,Colony!$D538&lt;9999999),1,0)</f>
        <v>0</v>
      </c>
      <c r="R524">
        <f ca="1">IF(AND(Colony!$D538&gt;plots!R$5,Colony!$D538&lt;9999999),1,0)</f>
        <v>0</v>
      </c>
      <c r="S524">
        <f ca="1">IF(AND(Colony!$D538&gt;plots!S$5,Colony!$D538&lt;9999999),1,0)</f>
        <v>0</v>
      </c>
      <c r="T524">
        <f ca="1">IF(AND(Colony!$D538&gt;plots!T$5,Colony!$D538&lt;9999999),1,0)</f>
        <v>0</v>
      </c>
      <c r="U524">
        <f ca="1">IF(AND(Colony!$D538&gt;plots!U$5,Colony!$D538&lt;9999999),1,0)</f>
        <v>0</v>
      </c>
      <c r="V524">
        <f ca="1">IF(AND(Colony!$D538&gt;plots!V$5,Colony!$D538&lt;9999999),1,0)</f>
        <v>0</v>
      </c>
      <c r="W524">
        <f ca="1">IF(AND(Colony!$D538&gt;plots!W$5,Colony!$D538&lt;9999999),1,0)</f>
        <v>0</v>
      </c>
      <c r="X524">
        <f ca="1">IF(AND(Colony!$D538&gt;plots!X$5,Colony!$D538&lt;9999999),1,0)</f>
        <v>0</v>
      </c>
      <c r="Y524">
        <f ca="1">IF(AND(Colony!$D538&gt;plots!Y$5,Colony!$D538&lt;9999999),1,0)</f>
        <v>0</v>
      </c>
      <c r="Z524">
        <f ca="1">IF(AND(Colony!$D538&gt;plots!Z$5,Colony!$D538&lt;9999999),1,0)</f>
        <v>0</v>
      </c>
      <c r="AA524">
        <f ca="1">IF(AND(Colony!$D538&gt;plots!AA$5,Colony!$D538&lt;9999999),1,0)</f>
        <v>0</v>
      </c>
      <c r="AB524">
        <f ca="1">IF(AND(Colony!$D538&gt;plots!AB$5,Colony!$D538&lt;9999999),1,0)</f>
        <v>0</v>
      </c>
    </row>
    <row r="525" spans="1:28" x14ac:dyDescent="0.25">
      <c r="A525" s="2" t="str">
        <f>Colony!B542</f>
        <v/>
      </c>
      <c r="B525" s="41" t="str">
        <f>IF(ISBLANK(Colony!G542),"",Colony!G542)</f>
        <v/>
      </c>
      <c r="H525">
        <f ca="1">IF(AND(Colony!$D539&gt;plots!H$5,Colony!$D539&lt;9999999),1,0)</f>
        <v>0</v>
      </c>
      <c r="I525">
        <f ca="1">IF(AND(Colony!$D539&gt;plots!I$5,Colony!$D539&lt;9999999),1,0)</f>
        <v>0</v>
      </c>
      <c r="J525">
        <f ca="1">IF(AND(Colony!$D539&gt;plots!J$5,Colony!$D539&lt;9999999),1,0)</f>
        <v>0</v>
      </c>
      <c r="K525">
        <f ca="1">IF(AND(Colony!$D539&gt;plots!K$5,Colony!$D539&lt;9999999),1,0)</f>
        <v>0</v>
      </c>
      <c r="L525">
        <f ca="1">IF(AND(Colony!$D539&gt;plots!L$5,Colony!$D539&lt;9999999),1,0)</f>
        <v>0</v>
      </c>
      <c r="M525">
        <f ca="1">IF(AND(Colony!$D539&gt;plots!M$5,Colony!$D539&lt;9999999),1,0)</f>
        <v>0</v>
      </c>
      <c r="N525">
        <f ca="1">IF(AND(Colony!$D539&gt;plots!N$5,Colony!$D539&lt;9999999),1,0)</f>
        <v>0</v>
      </c>
      <c r="O525">
        <f ca="1">IF(AND(Colony!$D539&gt;plots!O$5,Colony!$D539&lt;9999999),1,0)</f>
        <v>0</v>
      </c>
      <c r="P525">
        <f ca="1">IF(AND(Colony!$D539&gt;plots!P$5,Colony!$D539&lt;9999999),1,0)</f>
        <v>0</v>
      </c>
      <c r="Q525">
        <f ca="1">IF(AND(Colony!$D539&gt;plots!Q$5,Colony!$D539&lt;9999999),1,0)</f>
        <v>0</v>
      </c>
      <c r="R525">
        <f ca="1">IF(AND(Colony!$D539&gt;plots!R$5,Colony!$D539&lt;9999999),1,0)</f>
        <v>0</v>
      </c>
      <c r="S525">
        <f ca="1">IF(AND(Colony!$D539&gt;plots!S$5,Colony!$D539&lt;9999999),1,0)</f>
        <v>0</v>
      </c>
      <c r="T525">
        <f ca="1">IF(AND(Colony!$D539&gt;plots!T$5,Colony!$D539&lt;9999999),1,0)</f>
        <v>0</v>
      </c>
      <c r="U525">
        <f ca="1">IF(AND(Colony!$D539&gt;plots!U$5,Colony!$D539&lt;9999999),1,0)</f>
        <v>0</v>
      </c>
      <c r="V525">
        <f ca="1">IF(AND(Colony!$D539&gt;plots!V$5,Colony!$D539&lt;9999999),1,0)</f>
        <v>0</v>
      </c>
      <c r="W525">
        <f ca="1">IF(AND(Colony!$D539&gt;plots!W$5,Colony!$D539&lt;9999999),1,0)</f>
        <v>0</v>
      </c>
      <c r="X525">
        <f ca="1">IF(AND(Colony!$D539&gt;plots!X$5,Colony!$D539&lt;9999999),1,0)</f>
        <v>0</v>
      </c>
      <c r="Y525">
        <f ca="1">IF(AND(Colony!$D539&gt;plots!Y$5,Colony!$D539&lt;9999999),1,0)</f>
        <v>0</v>
      </c>
      <c r="Z525">
        <f ca="1">IF(AND(Colony!$D539&gt;plots!Z$5,Colony!$D539&lt;9999999),1,0)</f>
        <v>0</v>
      </c>
      <c r="AA525">
        <f ca="1">IF(AND(Colony!$D539&gt;plots!AA$5,Colony!$D539&lt;9999999),1,0)</f>
        <v>0</v>
      </c>
      <c r="AB525">
        <f ca="1">IF(AND(Colony!$D539&gt;plots!AB$5,Colony!$D539&lt;9999999),1,0)</f>
        <v>0</v>
      </c>
    </row>
    <row r="526" spans="1:28" x14ac:dyDescent="0.25">
      <c r="A526" s="2" t="str">
        <f>Colony!B543</f>
        <v/>
      </c>
      <c r="B526" s="41" t="str">
        <f>IF(ISBLANK(Colony!G543),"",Colony!G543)</f>
        <v/>
      </c>
      <c r="H526">
        <f ca="1">IF(AND(Colony!$D540&gt;plots!H$5,Colony!$D540&lt;9999999),1,0)</f>
        <v>0</v>
      </c>
      <c r="I526">
        <f ca="1">IF(AND(Colony!$D540&gt;plots!I$5,Colony!$D540&lt;9999999),1,0)</f>
        <v>0</v>
      </c>
      <c r="J526">
        <f ca="1">IF(AND(Colony!$D540&gt;plots!J$5,Colony!$D540&lt;9999999),1,0)</f>
        <v>0</v>
      </c>
      <c r="K526">
        <f ca="1">IF(AND(Colony!$D540&gt;plots!K$5,Colony!$D540&lt;9999999),1,0)</f>
        <v>0</v>
      </c>
      <c r="L526">
        <f ca="1">IF(AND(Colony!$D540&gt;plots!L$5,Colony!$D540&lt;9999999),1,0)</f>
        <v>0</v>
      </c>
      <c r="M526">
        <f ca="1">IF(AND(Colony!$D540&gt;plots!M$5,Colony!$D540&lt;9999999),1,0)</f>
        <v>0</v>
      </c>
      <c r="N526">
        <f ca="1">IF(AND(Colony!$D540&gt;plots!N$5,Colony!$D540&lt;9999999),1,0)</f>
        <v>0</v>
      </c>
      <c r="O526">
        <f ca="1">IF(AND(Colony!$D540&gt;plots!O$5,Colony!$D540&lt;9999999),1,0)</f>
        <v>0</v>
      </c>
      <c r="P526">
        <f ca="1">IF(AND(Colony!$D540&gt;plots!P$5,Colony!$D540&lt;9999999),1,0)</f>
        <v>0</v>
      </c>
      <c r="Q526">
        <f ca="1">IF(AND(Colony!$D540&gt;plots!Q$5,Colony!$D540&lt;9999999),1,0)</f>
        <v>0</v>
      </c>
      <c r="R526">
        <f ca="1">IF(AND(Colony!$D540&gt;plots!R$5,Colony!$D540&lt;9999999),1,0)</f>
        <v>0</v>
      </c>
      <c r="S526">
        <f ca="1">IF(AND(Colony!$D540&gt;plots!S$5,Colony!$D540&lt;9999999),1,0)</f>
        <v>0</v>
      </c>
      <c r="T526">
        <f ca="1">IF(AND(Colony!$D540&gt;plots!T$5,Colony!$D540&lt;9999999),1,0)</f>
        <v>0</v>
      </c>
      <c r="U526">
        <f ca="1">IF(AND(Colony!$D540&gt;plots!U$5,Colony!$D540&lt;9999999),1,0)</f>
        <v>0</v>
      </c>
      <c r="V526">
        <f ca="1">IF(AND(Colony!$D540&gt;plots!V$5,Colony!$D540&lt;9999999),1,0)</f>
        <v>0</v>
      </c>
      <c r="W526">
        <f ca="1">IF(AND(Colony!$D540&gt;plots!W$5,Colony!$D540&lt;9999999),1,0)</f>
        <v>0</v>
      </c>
      <c r="X526">
        <f ca="1">IF(AND(Colony!$D540&gt;plots!X$5,Colony!$D540&lt;9999999),1,0)</f>
        <v>0</v>
      </c>
      <c r="Y526">
        <f ca="1">IF(AND(Colony!$D540&gt;plots!Y$5,Colony!$D540&lt;9999999),1,0)</f>
        <v>0</v>
      </c>
      <c r="Z526">
        <f ca="1">IF(AND(Colony!$D540&gt;plots!Z$5,Colony!$D540&lt;9999999),1,0)</f>
        <v>0</v>
      </c>
      <c r="AA526">
        <f ca="1">IF(AND(Colony!$D540&gt;plots!AA$5,Colony!$D540&lt;9999999),1,0)</f>
        <v>0</v>
      </c>
      <c r="AB526">
        <f ca="1">IF(AND(Colony!$D540&gt;plots!AB$5,Colony!$D540&lt;9999999),1,0)</f>
        <v>0</v>
      </c>
    </row>
    <row r="527" spans="1:28" x14ac:dyDescent="0.25">
      <c r="A527" s="2" t="str">
        <f>Colony!B544</f>
        <v/>
      </c>
      <c r="B527" s="41" t="str">
        <f>IF(ISBLANK(Colony!G544),"",Colony!G544)</f>
        <v/>
      </c>
      <c r="H527">
        <f ca="1">IF(AND(Colony!$D541&gt;plots!H$5,Colony!$D541&lt;9999999),1,0)</f>
        <v>0</v>
      </c>
      <c r="I527">
        <f ca="1">IF(AND(Colony!$D541&gt;plots!I$5,Colony!$D541&lt;9999999),1,0)</f>
        <v>0</v>
      </c>
      <c r="J527">
        <f ca="1">IF(AND(Colony!$D541&gt;plots!J$5,Colony!$D541&lt;9999999),1,0)</f>
        <v>0</v>
      </c>
      <c r="K527">
        <f ca="1">IF(AND(Colony!$D541&gt;plots!K$5,Colony!$D541&lt;9999999),1,0)</f>
        <v>0</v>
      </c>
      <c r="L527">
        <f ca="1">IF(AND(Colony!$D541&gt;plots!L$5,Colony!$D541&lt;9999999),1,0)</f>
        <v>0</v>
      </c>
      <c r="M527">
        <f ca="1">IF(AND(Colony!$D541&gt;plots!M$5,Colony!$D541&lt;9999999),1,0)</f>
        <v>0</v>
      </c>
      <c r="N527">
        <f ca="1">IF(AND(Colony!$D541&gt;plots!N$5,Colony!$D541&lt;9999999),1,0)</f>
        <v>0</v>
      </c>
      <c r="O527">
        <f ca="1">IF(AND(Colony!$D541&gt;plots!O$5,Colony!$D541&lt;9999999),1,0)</f>
        <v>0</v>
      </c>
      <c r="P527">
        <f ca="1">IF(AND(Colony!$D541&gt;plots!P$5,Colony!$D541&lt;9999999),1,0)</f>
        <v>0</v>
      </c>
      <c r="Q527">
        <f ca="1">IF(AND(Colony!$D541&gt;plots!Q$5,Colony!$D541&lt;9999999),1,0)</f>
        <v>0</v>
      </c>
      <c r="R527">
        <f ca="1">IF(AND(Colony!$D541&gt;plots!R$5,Colony!$D541&lt;9999999),1,0)</f>
        <v>0</v>
      </c>
      <c r="S527">
        <f ca="1">IF(AND(Colony!$D541&gt;plots!S$5,Colony!$D541&lt;9999999),1,0)</f>
        <v>0</v>
      </c>
      <c r="T527">
        <f ca="1">IF(AND(Colony!$D541&gt;plots!T$5,Colony!$D541&lt;9999999),1,0)</f>
        <v>0</v>
      </c>
      <c r="U527">
        <f ca="1">IF(AND(Colony!$D541&gt;plots!U$5,Colony!$D541&lt;9999999),1,0)</f>
        <v>0</v>
      </c>
      <c r="V527">
        <f ca="1">IF(AND(Colony!$D541&gt;plots!V$5,Colony!$D541&lt;9999999),1,0)</f>
        <v>0</v>
      </c>
      <c r="W527">
        <f ca="1">IF(AND(Colony!$D541&gt;plots!W$5,Colony!$D541&lt;9999999),1,0)</f>
        <v>0</v>
      </c>
      <c r="X527">
        <f ca="1">IF(AND(Colony!$D541&gt;plots!X$5,Colony!$D541&lt;9999999),1,0)</f>
        <v>0</v>
      </c>
      <c r="Y527">
        <f ca="1">IF(AND(Colony!$D541&gt;plots!Y$5,Colony!$D541&lt;9999999),1,0)</f>
        <v>0</v>
      </c>
      <c r="Z527">
        <f ca="1">IF(AND(Colony!$D541&gt;plots!Z$5,Colony!$D541&lt;9999999),1,0)</f>
        <v>0</v>
      </c>
      <c r="AA527">
        <f ca="1">IF(AND(Colony!$D541&gt;plots!AA$5,Colony!$D541&lt;9999999),1,0)</f>
        <v>0</v>
      </c>
      <c r="AB527">
        <f ca="1">IF(AND(Colony!$D541&gt;plots!AB$5,Colony!$D541&lt;9999999),1,0)</f>
        <v>0</v>
      </c>
    </row>
    <row r="528" spans="1:28" x14ac:dyDescent="0.25">
      <c r="A528" s="2" t="str">
        <f>Colony!B545</f>
        <v/>
      </c>
      <c r="B528" s="41" t="str">
        <f>IF(ISBLANK(Colony!G545),"",Colony!G545)</f>
        <v/>
      </c>
      <c r="H528">
        <f ca="1">IF(AND(Colony!$D542&gt;plots!H$5,Colony!$D542&lt;9999999),1,0)</f>
        <v>0</v>
      </c>
      <c r="I528">
        <f ca="1">IF(AND(Colony!$D542&gt;plots!I$5,Colony!$D542&lt;9999999),1,0)</f>
        <v>0</v>
      </c>
      <c r="J528">
        <f ca="1">IF(AND(Colony!$D542&gt;plots!J$5,Colony!$D542&lt;9999999),1,0)</f>
        <v>0</v>
      </c>
      <c r="K528">
        <f ca="1">IF(AND(Colony!$D542&gt;plots!K$5,Colony!$D542&lt;9999999),1,0)</f>
        <v>0</v>
      </c>
      <c r="L528">
        <f ca="1">IF(AND(Colony!$D542&gt;plots!L$5,Colony!$D542&lt;9999999),1,0)</f>
        <v>0</v>
      </c>
      <c r="M528">
        <f ca="1">IF(AND(Colony!$D542&gt;plots!M$5,Colony!$D542&lt;9999999),1,0)</f>
        <v>0</v>
      </c>
      <c r="N528">
        <f ca="1">IF(AND(Colony!$D542&gt;plots!N$5,Colony!$D542&lt;9999999),1,0)</f>
        <v>0</v>
      </c>
      <c r="O528">
        <f ca="1">IF(AND(Colony!$D542&gt;plots!O$5,Colony!$D542&lt;9999999),1,0)</f>
        <v>0</v>
      </c>
      <c r="P528">
        <f ca="1">IF(AND(Colony!$D542&gt;plots!P$5,Colony!$D542&lt;9999999),1,0)</f>
        <v>0</v>
      </c>
      <c r="Q528">
        <f ca="1">IF(AND(Colony!$D542&gt;plots!Q$5,Colony!$D542&lt;9999999),1,0)</f>
        <v>0</v>
      </c>
      <c r="R528">
        <f ca="1">IF(AND(Colony!$D542&gt;plots!R$5,Colony!$D542&lt;9999999),1,0)</f>
        <v>0</v>
      </c>
      <c r="S528">
        <f ca="1">IF(AND(Colony!$D542&gt;plots!S$5,Colony!$D542&lt;9999999),1,0)</f>
        <v>0</v>
      </c>
      <c r="T528">
        <f ca="1">IF(AND(Colony!$D542&gt;plots!T$5,Colony!$D542&lt;9999999),1,0)</f>
        <v>0</v>
      </c>
      <c r="U528">
        <f ca="1">IF(AND(Colony!$D542&gt;plots!U$5,Colony!$D542&lt;9999999),1,0)</f>
        <v>0</v>
      </c>
      <c r="V528">
        <f ca="1">IF(AND(Colony!$D542&gt;plots!V$5,Colony!$D542&lt;9999999),1,0)</f>
        <v>0</v>
      </c>
      <c r="W528">
        <f ca="1">IF(AND(Colony!$D542&gt;plots!W$5,Colony!$D542&lt;9999999),1,0)</f>
        <v>0</v>
      </c>
      <c r="X528">
        <f ca="1">IF(AND(Colony!$D542&gt;plots!X$5,Colony!$D542&lt;9999999),1,0)</f>
        <v>0</v>
      </c>
      <c r="Y528">
        <f ca="1">IF(AND(Colony!$D542&gt;plots!Y$5,Colony!$D542&lt;9999999),1,0)</f>
        <v>0</v>
      </c>
      <c r="Z528">
        <f ca="1">IF(AND(Colony!$D542&gt;plots!Z$5,Colony!$D542&lt;9999999),1,0)</f>
        <v>0</v>
      </c>
      <c r="AA528">
        <f ca="1">IF(AND(Colony!$D542&gt;plots!AA$5,Colony!$D542&lt;9999999),1,0)</f>
        <v>0</v>
      </c>
      <c r="AB528">
        <f ca="1">IF(AND(Colony!$D542&gt;plots!AB$5,Colony!$D542&lt;9999999),1,0)</f>
        <v>0</v>
      </c>
    </row>
    <row r="529" spans="1:28" x14ac:dyDescent="0.25">
      <c r="A529" s="2" t="str">
        <f>Colony!B546</f>
        <v/>
      </c>
      <c r="B529" s="41" t="str">
        <f>IF(ISBLANK(Colony!G546),"",Colony!G546)</f>
        <v/>
      </c>
      <c r="H529">
        <f ca="1">IF(AND(Colony!$D543&gt;plots!H$5,Colony!$D543&lt;9999999),1,0)</f>
        <v>0</v>
      </c>
      <c r="I529">
        <f ca="1">IF(AND(Colony!$D543&gt;plots!I$5,Colony!$D543&lt;9999999),1,0)</f>
        <v>0</v>
      </c>
      <c r="J529">
        <f ca="1">IF(AND(Colony!$D543&gt;plots!J$5,Colony!$D543&lt;9999999),1,0)</f>
        <v>0</v>
      </c>
      <c r="K529">
        <f ca="1">IF(AND(Colony!$D543&gt;plots!K$5,Colony!$D543&lt;9999999),1,0)</f>
        <v>0</v>
      </c>
      <c r="L529">
        <f ca="1">IF(AND(Colony!$D543&gt;plots!L$5,Colony!$D543&lt;9999999),1,0)</f>
        <v>0</v>
      </c>
      <c r="M529">
        <f ca="1">IF(AND(Colony!$D543&gt;plots!M$5,Colony!$D543&lt;9999999),1,0)</f>
        <v>0</v>
      </c>
      <c r="N529">
        <f ca="1">IF(AND(Colony!$D543&gt;plots!N$5,Colony!$D543&lt;9999999),1,0)</f>
        <v>0</v>
      </c>
      <c r="O529">
        <f ca="1">IF(AND(Colony!$D543&gt;plots!O$5,Colony!$D543&lt;9999999),1,0)</f>
        <v>0</v>
      </c>
      <c r="P529">
        <f ca="1">IF(AND(Colony!$D543&gt;plots!P$5,Colony!$D543&lt;9999999),1,0)</f>
        <v>0</v>
      </c>
      <c r="Q529">
        <f ca="1">IF(AND(Colony!$D543&gt;plots!Q$5,Colony!$D543&lt;9999999),1,0)</f>
        <v>0</v>
      </c>
      <c r="R529">
        <f ca="1">IF(AND(Colony!$D543&gt;plots!R$5,Colony!$D543&lt;9999999),1,0)</f>
        <v>0</v>
      </c>
      <c r="S529">
        <f ca="1">IF(AND(Colony!$D543&gt;plots!S$5,Colony!$D543&lt;9999999),1,0)</f>
        <v>0</v>
      </c>
      <c r="T529">
        <f ca="1">IF(AND(Colony!$D543&gt;plots!T$5,Colony!$D543&lt;9999999),1,0)</f>
        <v>0</v>
      </c>
      <c r="U529">
        <f ca="1">IF(AND(Colony!$D543&gt;plots!U$5,Colony!$D543&lt;9999999),1,0)</f>
        <v>0</v>
      </c>
      <c r="V529">
        <f ca="1">IF(AND(Colony!$D543&gt;plots!V$5,Colony!$D543&lt;9999999),1,0)</f>
        <v>0</v>
      </c>
      <c r="W529">
        <f ca="1">IF(AND(Colony!$D543&gt;plots!W$5,Colony!$D543&lt;9999999),1,0)</f>
        <v>0</v>
      </c>
      <c r="X529">
        <f ca="1">IF(AND(Colony!$D543&gt;plots!X$5,Colony!$D543&lt;9999999),1,0)</f>
        <v>0</v>
      </c>
      <c r="Y529">
        <f ca="1">IF(AND(Colony!$D543&gt;plots!Y$5,Colony!$D543&lt;9999999),1,0)</f>
        <v>0</v>
      </c>
      <c r="Z529">
        <f ca="1">IF(AND(Colony!$D543&gt;plots!Z$5,Colony!$D543&lt;9999999),1,0)</f>
        <v>0</v>
      </c>
      <c r="AA529">
        <f ca="1">IF(AND(Colony!$D543&gt;plots!AA$5,Colony!$D543&lt;9999999),1,0)</f>
        <v>0</v>
      </c>
      <c r="AB529">
        <f ca="1">IF(AND(Colony!$D543&gt;plots!AB$5,Colony!$D543&lt;9999999),1,0)</f>
        <v>0</v>
      </c>
    </row>
    <row r="530" spans="1:28" x14ac:dyDescent="0.25">
      <c r="A530" s="2" t="str">
        <f>Colony!B547</f>
        <v/>
      </c>
      <c r="B530" s="41" t="str">
        <f>IF(ISBLANK(Colony!G547),"",Colony!G547)</f>
        <v/>
      </c>
      <c r="H530">
        <f ca="1">IF(AND(Colony!$D544&gt;plots!H$5,Colony!$D544&lt;9999999),1,0)</f>
        <v>0</v>
      </c>
      <c r="I530">
        <f ca="1">IF(AND(Colony!$D544&gt;plots!I$5,Colony!$D544&lt;9999999),1,0)</f>
        <v>0</v>
      </c>
      <c r="J530">
        <f ca="1">IF(AND(Colony!$D544&gt;plots!J$5,Colony!$D544&lt;9999999),1,0)</f>
        <v>0</v>
      </c>
      <c r="K530">
        <f ca="1">IF(AND(Colony!$D544&gt;plots!K$5,Colony!$D544&lt;9999999),1,0)</f>
        <v>0</v>
      </c>
      <c r="L530">
        <f ca="1">IF(AND(Colony!$D544&gt;plots!L$5,Colony!$D544&lt;9999999),1,0)</f>
        <v>0</v>
      </c>
      <c r="M530">
        <f ca="1">IF(AND(Colony!$D544&gt;plots!M$5,Colony!$D544&lt;9999999),1,0)</f>
        <v>0</v>
      </c>
      <c r="N530">
        <f ca="1">IF(AND(Colony!$D544&gt;plots!N$5,Colony!$D544&lt;9999999),1,0)</f>
        <v>0</v>
      </c>
      <c r="O530">
        <f ca="1">IF(AND(Colony!$D544&gt;plots!O$5,Colony!$D544&lt;9999999),1,0)</f>
        <v>0</v>
      </c>
      <c r="P530">
        <f ca="1">IF(AND(Colony!$D544&gt;plots!P$5,Colony!$D544&lt;9999999),1,0)</f>
        <v>0</v>
      </c>
      <c r="Q530">
        <f ca="1">IF(AND(Colony!$D544&gt;plots!Q$5,Colony!$D544&lt;9999999),1,0)</f>
        <v>0</v>
      </c>
      <c r="R530">
        <f ca="1">IF(AND(Colony!$D544&gt;plots!R$5,Colony!$D544&lt;9999999),1,0)</f>
        <v>0</v>
      </c>
      <c r="S530">
        <f ca="1">IF(AND(Colony!$D544&gt;plots!S$5,Colony!$D544&lt;9999999),1,0)</f>
        <v>0</v>
      </c>
      <c r="T530">
        <f ca="1">IF(AND(Colony!$D544&gt;plots!T$5,Colony!$D544&lt;9999999),1,0)</f>
        <v>0</v>
      </c>
      <c r="U530">
        <f ca="1">IF(AND(Colony!$D544&gt;plots!U$5,Colony!$D544&lt;9999999),1,0)</f>
        <v>0</v>
      </c>
      <c r="V530">
        <f ca="1">IF(AND(Colony!$D544&gt;plots!V$5,Colony!$D544&lt;9999999),1,0)</f>
        <v>0</v>
      </c>
      <c r="W530">
        <f ca="1">IF(AND(Colony!$D544&gt;plots!W$5,Colony!$D544&lt;9999999),1,0)</f>
        <v>0</v>
      </c>
      <c r="X530">
        <f ca="1">IF(AND(Colony!$D544&gt;plots!X$5,Colony!$D544&lt;9999999),1,0)</f>
        <v>0</v>
      </c>
      <c r="Y530">
        <f ca="1">IF(AND(Colony!$D544&gt;plots!Y$5,Colony!$D544&lt;9999999),1,0)</f>
        <v>0</v>
      </c>
      <c r="Z530">
        <f ca="1">IF(AND(Colony!$D544&gt;plots!Z$5,Colony!$D544&lt;9999999),1,0)</f>
        <v>0</v>
      </c>
      <c r="AA530">
        <f ca="1">IF(AND(Colony!$D544&gt;plots!AA$5,Colony!$D544&lt;9999999),1,0)</f>
        <v>0</v>
      </c>
      <c r="AB530">
        <f ca="1">IF(AND(Colony!$D544&gt;plots!AB$5,Colony!$D544&lt;9999999),1,0)</f>
        <v>0</v>
      </c>
    </row>
    <row r="531" spans="1:28" x14ac:dyDescent="0.25">
      <c r="A531" s="2" t="str">
        <f>Colony!B548</f>
        <v/>
      </c>
      <c r="B531" s="41" t="str">
        <f>IF(ISBLANK(Colony!G548),"",Colony!G548)</f>
        <v/>
      </c>
      <c r="H531">
        <f ca="1">IF(AND(Colony!$D545&gt;plots!H$5,Colony!$D545&lt;9999999),1,0)</f>
        <v>0</v>
      </c>
      <c r="I531">
        <f ca="1">IF(AND(Colony!$D545&gt;plots!I$5,Colony!$D545&lt;9999999),1,0)</f>
        <v>0</v>
      </c>
      <c r="J531">
        <f ca="1">IF(AND(Colony!$D545&gt;plots!J$5,Colony!$D545&lt;9999999),1,0)</f>
        <v>0</v>
      </c>
      <c r="K531">
        <f ca="1">IF(AND(Colony!$D545&gt;plots!K$5,Colony!$D545&lt;9999999),1,0)</f>
        <v>0</v>
      </c>
      <c r="L531">
        <f ca="1">IF(AND(Colony!$D545&gt;plots!L$5,Colony!$D545&lt;9999999),1,0)</f>
        <v>0</v>
      </c>
      <c r="M531">
        <f ca="1">IF(AND(Colony!$D545&gt;plots!M$5,Colony!$D545&lt;9999999),1,0)</f>
        <v>0</v>
      </c>
      <c r="N531">
        <f ca="1">IF(AND(Colony!$D545&gt;plots!N$5,Colony!$D545&lt;9999999),1,0)</f>
        <v>0</v>
      </c>
      <c r="O531">
        <f ca="1">IF(AND(Colony!$D545&gt;plots!O$5,Colony!$D545&lt;9999999),1,0)</f>
        <v>0</v>
      </c>
      <c r="P531">
        <f ca="1">IF(AND(Colony!$D545&gt;plots!P$5,Colony!$D545&lt;9999999),1,0)</f>
        <v>0</v>
      </c>
      <c r="Q531">
        <f ca="1">IF(AND(Colony!$D545&gt;plots!Q$5,Colony!$D545&lt;9999999),1,0)</f>
        <v>0</v>
      </c>
      <c r="R531">
        <f ca="1">IF(AND(Colony!$D545&gt;plots!R$5,Colony!$D545&lt;9999999),1,0)</f>
        <v>0</v>
      </c>
      <c r="S531">
        <f ca="1">IF(AND(Colony!$D545&gt;plots!S$5,Colony!$D545&lt;9999999),1,0)</f>
        <v>0</v>
      </c>
      <c r="T531">
        <f ca="1">IF(AND(Colony!$D545&gt;plots!T$5,Colony!$D545&lt;9999999),1,0)</f>
        <v>0</v>
      </c>
      <c r="U531">
        <f ca="1">IF(AND(Colony!$D545&gt;plots!U$5,Colony!$D545&lt;9999999),1,0)</f>
        <v>0</v>
      </c>
      <c r="V531">
        <f ca="1">IF(AND(Colony!$D545&gt;plots!V$5,Colony!$D545&lt;9999999),1,0)</f>
        <v>0</v>
      </c>
      <c r="W531">
        <f ca="1">IF(AND(Colony!$D545&gt;plots!W$5,Colony!$D545&lt;9999999),1,0)</f>
        <v>0</v>
      </c>
      <c r="X531">
        <f ca="1">IF(AND(Colony!$D545&gt;plots!X$5,Colony!$D545&lt;9999999),1,0)</f>
        <v>0</v>
      </c>
      <c r="Y531">
        <f ca="1">IF(AND(Colony!$D545&gt;plots!Y$5,Colony!$D545&lt;9999999),1,0)</f>
        <v>0</v>
      </c>
      <c r="Z531">
        <f ca="1">IF(AND(Colony!$D545&gt;plots!Z$5,Colony!$D545&lt;9999999),1,0)</f>
        <v>0</v>
      </c>
      <c r="AA531">
        <f ca="1">IF(AND(Colony!$D545&gt;plots!AA$5,Colony!$D545&lt;9999999),1,0)</f>
        <v>0</v>
      </c>
      <c r="AB531">
        <f ca="1">IF(AND(Colony!$D545&gt;plots!AB$5,Colony!$D545&lt;9999999),1,0)</f>
        <v>0</v>
      </c>
    </row>
    <row r="532" spans="1:28" x14ac:dyDescent="0.25">
      <c r="A532" s="2" t="str">
        <f>Colony!B549</f>
        <v/>
      </c>
      <c r="B532" s="41" t="str">
        <f>IF(ISBLANK(Colony!G549),"",Colony!G549)</f>
        <v/>
      </c>
      <c r="H532">
        <f ca="1">IF(AND(Colony!$D546&gt;plots!H$5,Colony!$D546&lt;9999999),1,0)</f>
        <v>0</v>
      </c>
      <c r="I532">
        <f ca="1">IF(AND(Colony!$D546&gt;plots!I$5,Colony!$D546&lt;9999999),1,0)</f>
        <v>0</v>
      </c>
      <c r="J532">
        <f ca="1">IF(AND(Colony!$D546&gt;plots!J$5,Colony!$D546&lt;9999999),1,0)</f>
        <v>0</v>
      </c>
      <c r="K532">
        <f ca="1">IF(AND(Colony!$D546&gt;plots!K$5,Colony!$D546&lt;9999999),1,0)</f>
        <v>0</v>
      </c>
      <c r="L532">
        <f ca="1">IF(AND(Colony!$D546&gt;plots!L$5,Colony!$D546&lt;9999999),1,0)</f>
        <v>0</v>
      </c>
      <c r="M532">
        <f ca="1">IF(AND(Colony!$D546&gt;plots!M$5,Colony!$D546&lt;9999999),1,0)</f>
        <v>0</v>
      </c>
      <c r="N532">
        <f ca="1">IF(AND(Colony!$D546&gt;plots!N$5,Colony!$D546&lt;9999999),1,0)</f>
        <v>0</v>
      </c>
      <c r="O532">
        <f ca="1">IF(AND(Colony!$D546&gt;plots!O$5,Colony!$D546&lt;9999999),1,0)</f>
        <v>0</v>
      </c>
      <c r="P532">
        <f ca="1">IF(AND(Colony!$D546&gt;plots!P$5,Colony!$D546&lt;9999999),1,0)</f>
        <v>0</v>
      </c>
      <c r="Q532">
        <f ca="1">IF(AND(Colony!$D546&gt;plots!Q$5,Colony!$D546&lt;9999999),1,0)</f>
        <v>0</v>
      </c>
      <c r="R532">
        <f ca="1">IF(AND(Colony!$D546&gt;plots!R$5,Colony!$D546&lt;9999999),1,0)</f>
        <v>0</v>
      </c>
      <c r="S532">
        <f ca="1">IF(AND(Colony!$D546&gt;plots!S$5,Colony!$D546&lt;9999999),1,0)</f>
        <v>0</v>
      </c>
      <c r="T532">
        <f ca="1">IF(AND(Colony!$D546&gt;plots!T$5,Colony!$D546&lt;9999999),1,0)</f>
        <v>0</v>
      </c>
      <c r="U532">
        <f ca="1">IF(AND(Colony!$D546&gt;plots!U$5,Colony!$D546&lt;9999999),1,0)</f>
        <v>0</v>
      </c>
      <c r="V532">
        <f ca="1">IF(AND(Colony!$D546&gt;plots!V$5,Colony!$D546&lt;9999999),1,0)</f>
        <v>0</v>
      </c>
      <c r="W532">
        <f ca="1">IF(AND(Colony!$D546&gt;plots!W$5,Colony!$D546&lt;9999999),1,0)</f>
        <v>0</v>
      </c>
      <c r="X532">
        <f ca="1">IF(AND(Colony!$D546&gt;plots!X$5,Colony!$D546&lt;9999999),1,0)</f>
        <v>0</v>
      </c>
      <c r="Y532">
        <f ca="1">IF(AND(Colony!$D546&gt;plots!Y$5,Colony!$D546&lt;9999999),1,0)</f>
        <v>0</v>
      </c>
      <c r="Z532">
        <f ca="1">IF(AND(Colony!$D546&gt;plots!Z$5,Colony!$D546&lt;9999999),1,0)</f>
        <v>0</v>
      </c>
      <c r="AA532">
        <f ca="1">IF(AND(Colony!$D546&gt;plots!AA$5,Colony!$D546&lt;9999999),1,0)</f>
        <v>0</v>
      </c>
      <c r="AB532">
        <f ca="1">IF(AND(Colony!$D546&gt;plots!AB$5,Colony!$D546&lt;9999999),1,0)</f>
        <v>0</v>
      </c>
    </row>
    <row r="533" spans="1:28" x14ac:dyDescent="0.25">
      <c r="A533" s="2" t="str">
        <f>Colony!B550</f>
        <v/>
      </c>
      <c r="B533" s="41" t="str">
        <f>IF(ISBLANK(Colony!G550),"",Colony!G550)</f>
        <v/>
      </c>
      <c r="H533">
        <f ca="1">IF(AND(Colony!$D547&gt;plots!H$5,Colony!$D547&lt;9999999),1,0)</f>
        <v>0</v>
      </c>
      <c r="I533">
        <f ca="1">IF(AND(Colony!$D547&gt;plots!I$5,Colony!$D547&lt;9999999),1,0)</f>
        <v>0</v>
      </c>
      <c r="J533">
        <f ca="1">IF(AND(Colony!$D547&gt;plots!J$5,Colony!$D547&lt;9999999),1,0)</f>
        <v>0</v>
      </c>
      <c r="K533">
        <f ca="1">IF(AND(Colony!$D547&gt;plots!K$5,Colony!$D547&lt;9999999),1,0)</f>
        <v>0</v>
      </c>
      <c r="L533">
        <f ca="1">IF(AND(Colony!$D547&gt;plots!L$5,Colony!$D547&lt;9999999),1,0)</f>
        <v>0</v>
      </c>
      <c r="M533">
        <f ca="1">IF(AND(Colony!$D547&gt;plots!M$5,Colony!$D547&lt;9999999),1,0)</f>
        <v>0</v>
      </c>
      <c r="N533">
        <f ca="1">IF(AND(Colony!$D547&gt;plots!N$5,Colony!$D547&lt;9999999),1,0)</f>
        <v>0</v>
      </c>
      <c r="O533">
        <f ca="1">IF(AND(Colony!$D547&gt;plots!O$5,Colony!$D547&lt;9999999),1,0)</f>
        <v>0</v>
      </c>
      <c r="P533">
        <f ca="1">IF(AND(Colony!$D547&gt;plots!P$5,Colony!$D547&lt;9999999),1,0)</f>
        <v>0</v>
      </c>
      <c r="Q533">
        <f ca="1">IF(AND(Colony!$D547&gt;plots!Q$5,Colony!$D547&lt;9999999),1,0)</f>
        <v>0</v>
      </c>
      <c r="R533">
        <f ca="1">IF(AND(Colony!$D547&gt;plots!R$5,Colony!$D547&lt;9999999),1,0)</f>
        <v>0</v>
      </c>
      <c r="S533">
        <f ca="1">IF(AND(Colony!$D547&gt;plots!S$5,Colony!$D547&lt;9999999),1,0)</f>
        <v>0</v>
      </c>
      <c r="T533">
        <f ca="1">IF(AND(Colony!$D547&gt;plots!T$5,Colony!$D547&lt;9999999),1,0)</f>
        <v>0</v>
      </c>
      <c r="U533">
        <f ca="1">IF(AND(Colony!$D547&gt;plots!U$5,Colony!$D547&lt;9999999),1,0)</f>
        <v>0</v>
      </c>
      <c r="V533">
        <f ca="1">IF(AND(Colony!$D547&gt;plots!V$5,Colony!$D547&lt;9999999),1,0)</f>
        <v>0</v>
      </c>
      <c r="W533">
        <f ca="1">IF(AND(Colony!$D547&gt;plots!W$5,Colony!$D547&lt;9999999),1,0)</f>
        <v>0</v>
      </c>
      <c r="X533">
        <f ca="1">IF(AND(Colony!$D547&gt;plots!X$5,Colony!$D547&lt;9999999),1,0)</f>
        <v>0</v>
      </c>
      <c r="Y533">
        <f ca="1">IF(AND(Colony!$D547&gt;plots!Y$5,Colony!$D547&lt;9999999),1,0)</f>
        <v>0</v>
      </c>
      <c r="Z533">
        <f ca="1">IF(AND(Colony!$D547&gt;plots!Z$5,Colony!$D547&lt;9999999),1,0)</f>
        <v>0</v>
      </c>
      <c r="AA533">
        <f ca="1">IF(AND(Colony!$D547&gt;plots!AA$5,Colony!$D547&lt;9999999),1,0)</f>
        <v>0</v>
      </c>
      <c r="AB533">
        <f ca="1">IF(AND(Colony!$D547&gt;plots!AB$5,Colony!$D547&lt;9999999),1,0)</f>
        <v>0</v>
      </c>
    </row>
    <row r="534" spans="1:28" x14ac:dyDescent="0.25">
      <c r="A534" s="2" t="str">
        <f>Colony!B551</f>
        <v/>
      </c>
      <c r="B534" s="41" t="str">
        <f>IF(ISBLANK(Colony!G551),"",Colony!G551)</f>
        <v/>
      </c>
      <c r="H534">
        <f ca="1">IF(AND(Colony!$D548&gt;plots!H$5,Colony!$D548&lt;9999999),1,0)</f>
        <v>0</v>
      </c>
      <c r="I534">
        <f ca="1">IF(AND(Colony!$D548&gt;plots!I$5,Colony!$D548&lt;9999999),1,0)</f>
        <v>0</v>
      </c>
      <c r="J534">
        <f ca="1">IF(AND(Colony!$D548&gt;plots!J$5,Colony!$D548&lt;9999999),1,0)</f>
        <v>0</v>
      </c>
      <c r="K534">
        <f ca="1">IF(AND(Colony!$D548&gt;plots!K$5,Colony!$D548&lt;9999999),1,0)</f>
        <v>0</v>
      </c>
      <c r="L534">
        <f ca="1">IF(AND(Colony!$D548&gt;plots!L$5,Colony!$D548&lt;9999999),1,0)</f>
        <v>0</v>
      </c>
      <c r="M534">
        <f ca="1">IF(AND(Colony!$D548&gt;plots!M$5,Colony!$D548&lt;9999999),1,0)</f>
        <v>0</v>
      </c>
      <c r="N534">
        <f ca="1">IF(AND(Colony!$D548&gt;plots!N$5,Colony!$D548&lt;9999999),1,0)</f>
        <v>0</v>
      </c>
      <c r="O534">
        <f ca="1">IF(AND(Colony!$D548&gt;plots!O$5,Colony!$D548&lt;9999999),1,0)</f>
        <v>0</v>
      </c>
      <c r="P534">
        <f ca="1">IF(AND(Colony!$D548&gt;plots!P$5,Colony!$D548&lt;9999999),1,0)</f>
        <v>0</v>
      </c>
      <c r="Q534">
        <f ca="1">IF(AND(Colony!$D548&gt;plots!Q$5,Colony!$D548&lt;9999999),1,0)</f>
        <v>0</v>
      </c>
      <c r="R534">
        <f ca="1">IF(AND(Colony!$D548&gt;plots!R$5,Colony!$D548&lt;9999999),1,0)</f>
        <v>0</v>
      </c>
      <c r="S534">
        <f ca="1">IF(AND(Colony!$D548&gt;plots!S$5,Colony!$D548&lt;9999999),1,0)</f>
        <v>0</v>
      </c>
      <c r="T534">
        <f ca="1">IF(AND(Colony!$D548&gt;plots!T$5,Colony!$D548&lt;9999999),1,0)</f>
        <v>0</v>
      </c>
      <c r="U534">
        <f ca="1">IF(AND(Colony!$D548&gt;plots!U$5,Colony!$D548&lt;9999999),1,0)</f>
        <v>0</v>
      </c>
      <c r="V534">
        <f ca="1">IF(AND(Colony!$D548&gt;plots!V$5,Colony!$D548&lt;9999999),1,0)</f>
        <v>0</v>
      </c>
      <c r="W534">
        <f ca="1">IF(AND(Colony!$D548&gt;plots!W$5,Colony!$D548&lt;9999999),1,0)</f>
        <v>0</v>
      </c>
      <c r="X534">
        <f ca="1">IF(AND(Colony!$D548&gt;plots!X$5,Colony!$D548&lt;9999999),1,0)</f>
        <v>0</v>
      </c>
      <c r="Y534">
        <f ca="1">IF(AND(Colony!$D548&gt;plots!Y$5,Colony!$D548&lt;9999999),1,0)</f>
        <v>0</v>
      </c>
      <c r="Z534">
        <f ca="1">IF(AND(Colony!$D548&gt;plots!Z$5,Colony!$D548&lt;9999999),1,0)</f>
        <v>0</v>
      </c>
      <c r="AA534">
        <f ca="1">IF(AND(Colony!$D548&gt;plots!AA$5,Colony!$D548&lt;9999999),1,0)</f>
        <v>0</v>
      </c>
      <c r="AB534">
        <f ca="1">IF(AND(Colony!$D548&gt;plots!AB$5,Colony!$D548&lt;9999999),1,0)</f>
        <v>0</v>
      </c>
    </row>
    <row r="535" spans="1:28" x14ac:dyDescent="0.25">
      <c r="A535" s="2" t="str">
        <f>Colony!B552</f>
        <v/>
      </c>
      <c r="B535" s="41" t="str">
        <f>IF(ISBLANK(Colony!G552),"",Colony!G552)</f>
        <v/>
      </c>
      <c r="H535">
        <f ca="1">IF(AND(Colony!$D549&gt;plots!H$5,Colony!$D549&lt;9999999),1,0)</f>
        <v>0</v>
      </c>
      <c r="I535">
        <f ca="1">IF(AND(Colony!$D549&gt;plots!I$5,Colony!$D549&lt;9999999),1,0)</f>
        <v>0</v>
      </c>
      <c r="J535">
        <f ca="1">IF(AND(Colony!$D549&gt;plots!J$5,Colony!$D549&lt;9999999),1,0)</f>
        <v>0</v>
      </c>
      <c r="K535">
        <f ca="1">IF(AND(Colony!$D549&gt;plots!K$5,Colony!$D549&lt;9999999),1,0)</f>
        <v>0</v>
      </c>
      <c r="L535">
        <f ca="1">IF(AND(Colony!$D549&gt;plots!L$5,Colony!$D549&lt;9999999),1,0)</f>
        <v>0</v>
      </c>
      <c r="M535">
        <f ca="1">IF(AND(Colony!$D549&gt;plots!M$5,Colony!$D549&lt;9999999),1,0)</f>
        <v>0</v>
      </c>
      <c r="N535">
        <f ca="1">IF(AND(Colony!$D549&gt;plots!N$5,Colony!$D549&lt;9999999),1,0)</f>
        <v>0</v>
      </c>
      <c r="O535">
        <f ca="1">IF(AND(Colony!$D549&gt;plots!O$5,Colony!$D549&lt;9999999),1,0)</f>
        <v>0</v>
      </c>
      <c r="P535">
        <f ca="1">IF(AND(Colony!$D549&gt;plots!P$5,Colony!$D549&lt;9999999),1,0)</f>
        <v>0</v>
      </c>
      <c r="Q535">
        <f ca="1">IF(AND(Colony!$D549&gt;plots!Q$5,Colony!$D549&lt;9999999),1,0)</f>
        <v>0</v>
      </c>
      <c r="R535">
        <f ca="1">IF(AND(Colony!$D549&gt;plots!R$5,Colony!$D549&lt;9999999),1,0)</f>
        <v>0</v>
      </c>
      <c r="S535">
        <f ca="1">IF(AND(Colony!$D549&gt;plots!S$5,Colony!$D549&lt;9999999),1,0)</f>
        <v>0</v>
      </c>
      <c r="T535">
        <f ca="1">IF(AND(Colony!$D549&gt;plots!T$5,Colony!$D549&lt;9999999),1,0)</f>
        <v>0</v>
      </c>
      <c r="U535">
        <f ca="1">IF(AND(Colony!$D549&gt;plots!U$5,Colony!$D549&lt;9999999),1,0)</f>
        <v>0</v>
      </c>
      <c r="V535">
        <f ca="1">IF(AND(Colony!$D549&gt;plots!V$5,Colony!$D549&lt;9999999),1,0)</f>
        <v>0</v>
      </c>
      <c r="W535">
        <f ca="1">IF(AND(Colony!$D549&gt;plots!W$5,Colony!$D549&lt;9999999),1,0)</f>
        <v>0</v>
      </c>
      <c r="X535">
        <f ca="1">IF(AND(Colony!$D549&gt;plots!X$5,Colony!$D549&lt;9999999),1,0)</f>
        <v>0</v>
      </c>
      <c r="Y535">
        <f ca="1">IF(AND(Colony!$D549&gt;plots!Y$5,Colony!$D549&lt;9999999),1,0)</f>
        <v>0</v>
      </c>
      <c r="Z535">
        <f ca="1">IF(AND(Colony!$D549&gt;plots!Z$5,Colony!$D549&lt;9999999),1,0)</f>
        <v>0</v>
      </c>
      <c r="AA535">
        <f ca="1">IF(AND(Colony!$D549&gt;plots!AA$5,Colony!$D549&lt;9999999),1,0)</f>
        <v>0</v>
      </c>
      <c r="AB535">
        <f ca="1">IF(AND(Colony!$D549&gt;plots!AB$5,Colony!$D549&lt;9999999),1,0)</f>
        <v>0</v>
      </c>
    </row>
    <row r="536" spans="1:28" x14ac:dyDescent="0.25">
      <c r="A536" s="2" t="str">
        <f>Colony!B553</f>
        <v/>
      </c>
      <c r="B536" s="41" t="str">
        <f>IF(ISBLANK(Colony!G553),"",Colony!G553)</f>
        <v/>
      </c>
      <c r="H536">
        <f ca="1">IF(AND(Colony!$D550&gt;plots!H$5,Colony!$D550&lt;9999999),1,0)</f>
        <v>0</v>
      </c>
      <c r="I536">
        <f ca="1">IF(AND(Colony!$D550&gt;plots!I$5,Colony!$D550&lt;9999999),1,0)</f>
        <v>0</v>
      </c>
      <c r="J536">
        <f ca="1">IF(AND(Colony!$D550&gt;plots!J$5,Colony!$D550&lt;9999999),1,0)</f>
        <v>0</v>
      </c>
      <c r="K536">
        <f ca="1">IF(AND(Colony!$D550&gt;plots!K$5,Colony!$D550&lt;9999999),1,0)</f>
        <v>0</v>
      </c>
      <c r="L536">
        <f ca="1">IF(AND(Colony!$D550&gt;plots!L$5,Colony!$D550&lt;9999999),1,0)</f>
        <v>0</v>
      </c>
      <c r="M536">
        <f ca="1">IF(AND(Colony!$D550&gt;plots!M$5,Colony!$D550&lt;9999999),1,0)</f>
        <v>0</v>
      </c>
      <c r="N536">
        <f ca="1">IF(AND(Colony!$D550&gt;plots!N$5,Colony!$D550&lt;9999999),1,0)</f>
        <v>0</v>
      </c>
      <c r="O536">
        <f ca="1">IF(AND(Colony!$D550&gt;plots!O$5,Colony!$D550&lt;9999999),1,0)</f>
        <v>0</v>
      </c>
      <c r="P536">
        <f ca="1">IF(AND(Colony!$D550&gt;plots!P$5,Colony!$D550&lt;9999999),1,0)</f>
        <v>0</v>
      </c>
      <c r="Q536">
        <f ca="1">IF(AND(Colony!$D550&gt;plots!Q$5,Colony!$D550&lt;9999999),1,0)</f>
        <v>0</v>
      </c>
      <c r="R536">
        <f ca="1">IF(AND(Colony!$D550&gt;plots!R$5,Colony!$D550&lt;9999999),1,0)</f>
        <v>0</v>
      </c>
      <c r="S536">
        <f ca="1">IF(AND(Colony!$D550&gt;plots!S$5,Colony!$D550&lt;9999999),1,0)</f>
        <v>0</v>
      </c>
      <c r="T536">
        <f ca="1">IF(AND(Colony!$D550&gt;plots!T$5,Colony!$D550&lt;9999999),1,0)</f>
        <v>0</v>
      </c>
      <c r="U536">
        <f ca="1">IF(AND(Colony!$D550&gt;plots!U$5,Colony!$D550&lt;9999999),1,0)</f>
        <v>0</v>
      </c>
      <c r="V536">
        <f ca="1">IF(AND(Colony!$D550&gt;plots!V$5,Colony!$D550&lt;9999999),1,0)</f>
        <v>0</v>
      </c>
      <c r="W536">
        <f ca="1">IF(AND(Colony!$D550&gt;plots!W$5,Colony!$D550&lt;9999999),1,0)</f>
        <v>0</v>
      </c>
      <c r="X536">
        <f ca="1">IF(AND(Colony!$D550&gt;plots!X$5,Colony!$D550&lt;9999999),1,0)</f>
        <v>0</v>
      </c>
      <c r="Y536">
        <f ca="1">IF(AND(Colony!$D550&gt;plots!Y$5,Colony!$D550&lt;9999999),1,0)</f>
        <v>0</v>
      </c>
      <c r="Z536">
        <f ca="1">IF(AND(Colony!$D550&gt;plots!Z$5,Colony!$D550&lt;9999999),1,0)</f>
        <v>0</v>
      </c>
      <c r="AA536">
        <f ca="1">IF(AND(Colony!$D550&gt;plots!AA$5,Colony!$D550&lt;9999999),1,0)</f>
        <v>0</v>
      </c>
      <c r="AB536">
        <f ca="1">IF(AND(Colony!$D550&gt;plots!AB$5,Colony!$D550&lt;9999999),1,0)</f>
        <v>0</v>
      </c>
    </row>
    <row r="537" spans="1:28" x14ac:dyDescent="0.25">
      <c r="A537" s="2" t="str">
        <f>Colony!B554</f>
        <v/>
      </c>
      <c r="B537" s="41" t="str">
        <f>IF(ISBLANK(Colony!G554),"",Colony!G554)</f>
        <v/>
      </c>
      <c r="H537">
        <f ca="1">IF(AND(Colony!$D551&gt;plots!H$5,Colony!$D551&lt;9999999),1,0)</f>
        <v>0</v>
      </c>
      <c r="I537">
        <f ca="1">IF(AND(Colony!$D551&gt;plots!I$5,Colony!$D551&lt;9999999),1,0)</f>
        <v>0</v>
      </c>
      <c r="J537">
        <f ca="1">IF(AND(Colony!$D551&gt;plots!J$5,Colony!$D551&lt;9999999),1,0)</f>
        <v>0</v>
      </c>
      <c r="K537">
        <f ca="1">IF(AND(Colony!$D551&gt;plots!K$5,Colony!$D551&lt;9999999),1,0)</f>
        <v>0</v>
      </c>
      <c r="L537">
        <f ca="1">IF(AND(Colony!$D551&gt;plots!L$5,Colony!$D551&lt;9999999),1,0)</f>
        <v>0</v>
      </c>
      <c r="M537">
        <f ca="1">IF(AND(Colony!$D551&gt;plots!M$5,Colony!$D551&lt;9999999),1,0)</f>
        <v>0</v>
      </c>
      <c r="N537">
        <f ca="1">IF(AND(Colony!$D551&gt;plots!N$5,Colony!$D551&lt;9999999),1,0)</f>
        <v>0</v>
      </c>
      <c r="O537">
        <f ca="1">IF(AND(Colony!$D551&gt;plots!O$5,Colony!$D551&lt;9999999),1,0)</f>
        <v>0</v>
      </c>
      <c r="P537">
        <f ca="1">IF(AND(Colony!$D551&gt;plots!P$5,Colony!$D551&lt;9999999),1,0)</f>
        <v>0</v>
      </c>
      <c r="Q537">
        <f ca="1">IF(AND(Colony!$D551&gt;plots!Q$5,Colony!$D551&lt;9999999),1,0)</f>
        <v>0</v>
      </c>
      <c r="R537">
        <f ca="1">IF(AND(Colony!$D551&gt;plots!R$5,Colony!$D551&lt;9999999),1,0)</f>
        <v>0</v>
      </c>
      <c r="S537">
        <f ca="1">IF(AND(Colony!$D551&gt;plots!S$5,Colony!$D551&lt;9999999),1,0)</f>
        <v>0</v>
      </c>
      <c r="T537">
        <f ca="1">IF(AND(Colony!$D551&gt;plots!T$5,Colony!$D551&lt;9999999),1,0)</f>
        <v>0</v>
      </c>
      <c r="U537">
        <f ca="1">IF(AND(Colony!$D551&gt;plots!U$5,Colony!$D551&lt;9999999),1,0)</f>
        <v>0</v>
      </c>
      <c r="V537">
        <f ca="1">IF(AND(Colony!$D551&gt;plots!V$5,Colony!$D551&lt;9999999),1,0)</f>
        <v>0</v>
      </c>
      <c r="W537">
        <f ca="1">IF(AND(Colony!$D551&gt;plots!W$5,Colony!$D551&lt;9999999),1,0)</f>
        <v>0</v>
      </c>
      <c r="X537">
        <f ca="1">IF(AND(Colony!$D551&gt;plots!X$5,Colony!$D551&lt;9999999),1,0)</f>
        <v>0</v>
      </c>
      <c r="Y537">
        <f ca="1">IF(AND(Colony!$D551&gt;plots!Y$5,Colony!$D551&lt;9999999),1,0)</f>
        <v>0</v>
      </c>
      <c r="Z537">
        <f ca="1">IF(AND(Colony!$D551&gt;plots!Z$5,Colony!$D551&lt;9999999),1,0)</f>
        <v>0</v>
      </c>
      <c r="AA537">
        <f ca="1">IF(AND(Colony!$D551&gt;plots!AA$5,Colony!$D551&lt;9999999),1,0)</f>
        <v>0</v>
      </c>
      <c r="AB537">
        <f ca="1">IF(AND(Colony!$D551&gt;plots!AB$5,Colony!$D551&lt;9999999),1,0)</f>
        <v>0</v>
      </c>
    </row>
    <row r="538" spans="1:28" x14ac:dyDescent="0.25">
      <c r="A538" s="2" t="str">
        <f>Colony!B555</f>
        <v/>
      </c>
      <c r="B538" s="41" t="str">
        <f>IF(ISBLANK(Colony!G555),"",Colony!G555)</f>
        <v/>
      </c>
      <c r="H538">
        <f ca="1">IF(AND(Colony!$D552&gt;plots!H$5,Colony!$D552&lt;9999999),1,0)</f>
        <v>0</v>
      </c>
      <c r="I538">
        <f ca="1">IF(AND(Colony!$D552&gt;plots!I$5,Colony!$D552&lt;9999999),1,0)</f>
        <v>0</v>
      </c>
      <c r="J538">
        <f ca="1">IF(AND(Colony!$D552&gt;plots!J$5,Colony!$D552&lt;9999999),1,0)</f>
        <v>0</v>
      </c>
      <c r="K538">
        <f ca="1">IF(AND(Colony!$D552&gt;plots!K$5,Colony!$D552&lt;9999999),1,0)</f>
        <v>0</v>
      </c>
      <c r="L538">
        <f ca="1">IF(AND(Colony!$D552&gt;plots!L$5,Colony!$D552&lt;9999999),1,0)</f>
        <v>0</v>
      </c>
      <c r="M538">
        <f ca="1">IF(AND(Colony!$D552&gt;plots!M$5,Colony!$D552&lt;9999999),1,0)</f>
        <v>0</v>
      </c>
      <c r="N538">
        <f ca="1">IF(AND(Colony!$D552&gt;plots!N$5,Colony!$D552&lt;9999999),1,0)</f>
        <v>0</v>
      </c>
      <c r="O538">
        <f ca="1">IF(AND(Colony!$D552&gt;plots!O$5,Colony!$D552&lt;9999999),1,0)</f>
        <v>0</v>
      </c>
      <c r="P538">
        <f ca="1">IF(AND(Colony!$D552&gt;plots!P$5,Colony!$D552&lt;9999999),1,0)</f>
        <v>0</v>
      </c>
      <c r="Q538">
        <f ca="1">IF(AND(Colony!$D552&gt;plots!Q$5,Colony!$D552&lt;9999999),1,0)</f>
        <v>0</v>
      </c>
      <c r="R538">
        <f ca="1">IF(AND(Colony!$D552&gt;plots!R$5,Colony!$D552&lt;9999999),1,0)</f>
        <v>0</v>
      </c>
      <c r="S538">
        <f ca="1">IF(AND(Colony!$D552&gt;plots!S$5,Colony!$D552&lt;9999999),1,0)</f>
        <v>0</v>
      </c>
      <c r="T538">
        <f ca="1">IF(AND(Colony!$D552&gt;plots!T$5,Colony!$D552&lt;9999999),1,0)</f>
        <v>0</v>
      </c>
      <c r="U538">
        <f ca="1">IF(AND(Colony!$D552&gt;plots!U$5,Colony!$D552&lt;9999999),1,0)</f>
        <v>0</v>
      </c>
      <c r="V538">
        <f ca="1">IF(AND(Colony!$D552&gt;plots!V$5,Colony!$D552&lt;9999999),1,0)</f>
        <v>0</v>
      </c>
      <c r="W538">
        <f ca="1">IF(AND(Colony!$D552&gt;plots!W$5,Colony!$D552&lt;9999999),1,0)</f>
        <v>0</v>
      </c>
      <c r="X538">
        <f ca="1">IF(AND(Colony!$D552&gt;plots!X$5,Colony!$D552&lt;9999999),1,0)</f>
        <v>0</v>
      </c>
      <c r="Y538">
        <f ca="1">IF(AND(Colony!$D552&gt;plots!Y$5,Colony!$D552&lt;9999999),1,0)</f>
        <v>0</v>
      </c>
      <c r="Z538">
        <f ca="1">IF(AND(Colony!$D552&gt;plots!Z$5,Colony!$D552&lt;9999999),1,0)</f>
        <v>0</v>
      </c>
      <c r="AA538">
        <f ca="1">IF(AND(Colony!$D552&gt;plots!AA$5,Colony!$D552&lt;9999999),1,0)</f>
        <v>0</v>
      </c>
      <c r="AB538">
        <f ca="1">IF(AND(Colony!$D552&gt;plots!AB$5,Colony!$D552&lt;9999999),1,0)</f>
        <v>0</v>
      </c>
    </row>
    <row r="539" spans="1:28" x14ac:dyDescent="0.25">
      <c r="A539" s="2" t="str">
        <f>Colony!B556</f>
        <v/>
      </c>
      <c r="B539" s="41" t="str">
        <f>IF(ISBLANK(Colony!G556),"",Colony!G556)</f>
        <v/>
      </c>
      <c r="H539">
        <f ca="1">IF(AND(Colony!$D553&gt;plots!H$5,Colony!$D553&lt;9999999),1,0)</f>
        <v>0</v>
      </c>
      <c r="I539">
        <f ca="1">IF(AND(Colony!$D553&gt;plots!I$5,Colony!$D553&lt;9999999),1,0)</f>
        <v>0</v>
      </c>
      <c r="J539">
        <f ca="1">IF(AND(Colony!$D553&gt;plots!J$5,Colony!$D553&lt;9999999),1,0)</f>
        <v>0</v>
      </c>
      <c r="K539">
        <f ca="1">IF(AND(Colony!$D553&gt;plots!K$5,Colony!$D553&lt;9999999),1,0)</f>
        <v>0</v>
      </c>
      <c r="L539">
        <f ca="1">IF(AND(Colony!$D553&gt;plots!L$5,Colony!$D553&lt;9999999),1,0)</f>
        <v>0</v>
      </c>
      <c r="M539">
        <f ca="1">IF(AND(Colony!$D553&gt;plots!M$5,Colony!$D553&lt;9999999),1,0)</f>
        <v>0</v>
      </c>
      <c r="N539">
        <f ca="1">IF(AND(Colony!$D553&gt;plots!N$5,Colony!$D553&lt;9999999),1,0)</f>
        <v>0</v>
      </c>
      <c r="O539">
        <f ca="1">IF(AND(Colony!$D553&gt;plots!O$5,Colony!$D553&lt;9999999),1,0)</f>
        <v>0</v>
      </c>
      <c r="P539">
        <f ca="1">IF(AND(Colony!$D553&gt;plots!P$5,Colony!$D553&lt;9999999),1,0)</f>
        <v>0</v>
      </c>
      <c r="Q539">
        <f ca="1">IF(AND(Colony!$D553&gt;plots!Q$5,Colony!$D553&lt;9999999),1,0)</f>
        <v>0</v>
      </c>
      <c r="R539">
        <f ca="1">IF(AND(Colony!$D553&gt;plots!R$5,Colony!$D553&lt;9999999),1,0)</f>
        <v>0</v>
      </c>
      <c r="S539">
        <f ca="1">IF(AND(Colony!$D553&gt;plots!S$5,Colony!$D553&lt;9999999),1,0)</f>
        <v>0</v>
      </c>
      <c r="T539">
        <f ca="1">IF(AND(Colony!$D553&gt;plots!T$5,Colony!$D553&lt;9999999),1,0)</f>
        <v>0</v>
      </c>
      <c r="U539">
        <f ca="1">IF(AND(Colony!$D553&gt;plots!U$5,Colony!$D553&lt;9999999),1,0)</f>
        <v>0</v>
      </c>
      <c r="V539">
        <f ca="1">IF(AND(Colony!$D553&gt;plots!V$5,Colony!$D553&lt;9999999),1,0)</f>
        <v>0</v>
      </c>
      <c r="W539">
        <f ca="1">IF(AND(Colony!$D553&gt;plots!W$5,Colony!$D553&lt;9999999),1,0)</f>
        <v>0</v>
      </c>
      <c r="X539">
        <f ca="1">IF(AND(Colony!$D553&gt;plots!X$5,Colony!$D553&lt;9999999),1,0)</f>
        <v>0</v>
      </c>
      <c r="Y539">
        <f ca="1">IF(AND(Colony!$D553&gt;plots!Y$5,Colony!$D553&lt;9999999),1,0)</f>
        <v>0</v>
      </c>
      <c r="Z539">
        <f ca="1">IF(AND(Colony!$D553&gt;plots!Z$5,Colony!$D553&lt;9999999),1,0)</f>
        <v>0</v>
      </c>
      <c r="AA539">
        <f ca="1">IF(AND(Colony!$D553&gt;plots!AA$5,Colony!$D553&lt;9999999),1,0)</f>
        <v>0</v>
      </c>
      <c r="AB539">
        <f ca="1">IF(AND(Colony!$D553&gt;plots!AB$5,Colony!$D553&lt;9999999),1,0)</f>
        <v>0</v>
      </c>
    </row>
    <row r="540" spans="1:28" x14ac:dyDescent="0.25">
      <c r="A540" s="2" t="str">
        <f>Colony!B557</f>
        <v/>
      </c>
      <c r="B540" s="41" t="str">
        <f>IF(ISBLANK(Colony!G557),"",Colony!G557)</f>
        <v/>
      </c>
      <c r="H540">
        <f ca="1">IF(AND(Colony!$D554&gt;plots!H$5,Colony!$D554&lt;9999999),1,0)</f>
        <v>0</v>
      </c>
      <c r="I540">
        <f ca="1">IF(AND(Colony!$D554&gt;plots!I$5,Colony!$D554&lt;9999999),1,0)</f>
        <v>0</v>
      </c>
      <c r="J540">
        <f ca="1">IF(AND(Colony!$D554&gt;plots!J$5,Colony!$D554&lt;9999999),1,0)</f>
        <v>0</v>
      </c>
      <c r="K540">
        <f ca="1">IF(AND(Colony!$D554&gt;plots!K$5,Colony!$D554&lt;9999999),1,0)</f>
        <v>0</v>
      </c>
      <c r="L540">
        <f ca="1">IF(AND(Colony!$D554&gt;plots!L$5,Colony!$D554&lt;9999999),1,0)</f>
        <v>0</v>
      </c>
      <c r="M540">
        <f ca="1">IF(AND(Colony!$D554&gt;plots!M$5,Colony!$D554&lt;9999999),1,0)</f>
        <v>0</v>
      </c>
      <c r="N540">
        <f ca="1">IF(AND(Colony!$D554&gt;plots!N$5,Colony!$D554&lt;9999999),1,0)</f>
        <v>0</v>
      </c>
      <c r="O540">
        <f ca="1">IF(AND(Colony!$D554&gt;plots!O$5,Colony!$D554&lt;9999999),1,0)</f>
        <v>0</v>
      </c>
      <c r="P540">
        <f ca="1">IF(AND(Colony!$D554&gt;plots!P$5,Colony!$D554&lt;9999999),1,0)</f>
        <v>0</v>
      </c>
      <c r="Q540">
        <f ca="1">IF(AND(Colony!$D554&gt;plots!Q$5,Colony!$D554&lt;9999999),1,0)</f>
        <v>0</v>
      </c>
      <c r="R540">
        <f ca="1">IF(AND(Colony!$D554&gt;plots!R$5,Colony!$D554&lt;9999999),1,0)</f>
        <v>0</v>
      </c>
      <c r="S540">
        <f ca="1">IF(AND(Colony!$D554&gt;plots!S$5,Colony!$D554&lt;9999999),1,0)</f>
        <v>0</v>
      </c>
      <c r="T540">
        <f ca="1">IF(AND(Colony!$D554&gt;plots!T$5,Colony!$D554&lt;9999999),1,0)</f>
        <v>0</v>
      </c>
      <c r="U540">
        <f ca="1">IF(AND(Colony!$D554&gt;plots!U$5,Colony!$D554&lt;9999999),1,0)</f>
        <v>0</v>
      </c>
      <c r="V540">
        <f ca="1">IF(AND(Colony!$D554&gt;plots!V$5,Colony!$D554&lt;9999999),1,0)</f>
        <v>0</v>
      </c>
      <c r="W540">
        <f ca="1">IF(AND(Colony!$D554&gt;plots!W$5,Colony!$D554&lt;9999999),1,0)</f>
        <v>0</v>
      </c>
      <c r="X540">
        <f ca="1">IF(AND(Colony!$D554&gt;plots!X$5,Colony!$D554&lt;9999999),1,0)</f>
        <v>0</v>
      </c>
      <c r="Y540">
        <f ca="1">IF(AND(Colony!$D554&gt;plots!Y$5,Colony!$D554&lt;9999999),1,0)</f>
        <v>0</v>
      </c>
      <c r="Z540">
        <f ca="1">IF(AND(Colony!$D554&gt;plots!Z$5,Colony!$D554&lt;9999999),1,0)</f>
        <v>0</v>
      </c>
      <c r="AA540">
        <f ca="1">IF(AND(Colony!$D554&gt;plots!AA$5,Colony!$D554&lt;9999999),1,0)</f>
        <v>0</v>
      </c>
      <c r="AB540">
        <f ca="1">IF(AND(Colony!$D554&gt;plots!AB$5,Colony!$D554&lt;9999999),1,0)</f>
        <v>0</v>
      </c>
    </row>
    <row r="541" spans="1:28" x14ac:dyDescent="0.25">
      <c r="A541" s="2" t="str">
        <f>Colony!B558</f>
        <v/>
      </c>
      <c r="B541" s="41" t="str">
        <f>IF(ISBLANK(Colony!G558),"",Colony!G558)</f>
        <v/>
      </c>
      <c r="H541">
        <f ca="1">IF(AND(Colony!$D555&gt;plots!H$5,Colony!$D555&lt;9999999),1,0)</f>
        <v>0</v>
      </c>
      <c r="I541">
        <f ca="1">IF(AND(Colony!$D555&gt;plots!I$5,Colony!$D555&lt;9999999),1,0)</f>
        <v>0</v>
      </c>
      <c r="J541">
        <f ca="1">IF(AND(Colony!$D555&gt;plots!J$5,Colony!$D555&lt;9999999),1,0)</f>
        <v>0</v>
      </c>
      <c r="K541">
        <f ca="1">IF(AND(Colony!$D555&gt;plots!K$5,Colony!$D555&lt;9999999),1,0)</f>
        <v>0</v>
      </c>
      <c r="L541">
        <f ca="1">IF(AND(Colony!$D555&gt;plots!L$5,Colony!$D555&lt;9999999),1,0)</f>
        <v>0</v>
      </c>
      <c r="M541">
        <f ca="1">IF(AND(Colony!$D555&gt;plots!M$5,Colony!$D555&lt;9999999),1,0)</f>
        <v>0</v>
      </c>
      <c r="N541">
        <f ca="1">IF(AND(Colony!$D555&gt;plots!N$5,Colony!$D555&lt;9999999),1,0)</f>
        <v>0</v>
      </c>
      <c r="O541">
        <f ca="1">IF(AND(Colony!$D555&gt;plots!O$5,Colony!$D555&lt;9999999),1,0)</f>
        <v>0</v>
      </c>
      <c r="P541">
        <f ca="1">IF(AND(Colony!$D555&gt;plots!P$5,Colony!$D555&lt;9999999),1,0)</f>
        <v>0</v>
      </c>
      <c r="Q541">
        <f ca="1">IF(AND(Colony!$D555&gt;plots!Q$5,Colony!$D555&lt;9999999),1,0)</f>
        <v>0</v>
      </c>
      <c r="R541">
        <f ca="1">IF(AND(Colony!$D555&gt;plots!R$5,Colony!$D555&lt;9999999),1,0)</f>
        <v>0</v>
      </c>
      <c r="S541">
        <f ca="1">IF(AND(Colony!$D555&gt;plots!S$5,Colony!$D555&lt;9999999),1,0)</f>
        <v>0</v>
      </c>
      <c r="T541">
        <f ca="1">IF(AND(Colony!$D555&gt;plots!T$5,Colony!$D555&lt;9999999),1,0)</f>
        <v>0</v>
      </c>
      <c r="U541">
        <f ca="1">IF(AND(Colony!$D555&gt;plots!U$5,Colony!$D555&lt;9999999),1,0)</f>
        <v>0</v>
      </c>
      <c r="V541">
        <f ca="1">IF(AND(Colony!$D555&gt;plots!V$5,Colony!$D555&lt;9999999),1,0)</f>
        <v>0</v>
      </c>
      <c r="W541">
        <f ca="1">IF(AND(Colony!$D555&gt;plots!W$5,Colony!$D555&lt;9999999),1,0)</f>
        <v>0</v>
      </c>
      <c r="X541">
        <f ca="1">IF(AND(Colony!$D555&gt;plots!X$5,Colony!$D555&lt;9999999),1,0)</f>
        <v>0</v>
      </c>
      <c r="Y541">
        <f ca="1">IF(AND(Colony!$D555&gt;plots!Y$5,Colony!$D555&lt;9999999),1,0)</f>
        <v>0</v>
      </c>
      <c r="Z541">
        <f ca="1">IF(AND(Colony!$D555&gt;plots!Z$5,Colony!$D555&lt;9999999),1,0)</f>
        <v>0</v>
      </c>
      <c r="AA541">
        <f ca="1">IF(AND(Colony!$D555&gt;plots!AA$5,Colony!$D555&lt;9999999),1,0)</f>
        <v>0</v>
      </c>
      <c r="AB541">
        <f ca="1">IF(AND(Colony!$D555&gt;plots!AB$5,Colony!$D555&lt;9999999),1,0)</f>
        <v>0</v>
      </c>
    </row>
    <row r="542" spans="1:28" x14ac:dyDescent="0.25">
      <c r="A542" s="2" t="str">
        <f>Colony!B559</f>
        <v/>
      </c>
      <c r="B542" s="41" t="str">
        <f>IF(ISBLANK(Colony!G559),"",Colony!G559)</f>
        <v/>
      </c>
      <c r="H542">
        <f ca="1">IF(AND(Colony!$D556&gt;plots!H$5,Colony!$D556&lt;9999999),1,0)</f>
        <v>0</v>
      </c>
      <c r="I542">
        <f ca="1">IF(AND(Colony!$D556&gt;plots!I$5,Colony!$D556&lt;9999999),1,0)</f>
        <v>0</v>
      </c>
      <c r="J542">
        <f ca="1">IF(AND(Colony!$D556&gt;plots!J$5,Colony!$D556&lt;9999999),1,0)</f>
        <v>0</v>
      </c>
      <c r="K542">
        <f ca="1">IF(AND(Colony!$D556&gt;plots!K$5,Colony!$D556&lt;9999999),1,0)</f>
        <v>0</v>
      </c>
      <c r="L542">
        <f ca="1">IF(AND(Colony!$D556&gt;plots!L$5,Colony!$D556&lt;9999999),1,0)</f>
        <v>0</v>
      </c>
      <c r="M542">
        <f ca="1">IF(AND(Colony!$D556&gt;plots!M$5,Colony!$D556&lt;9999999),1,0)</f>
        <v>0</v>
      </c>
      <c r="N542">
        <f ca="1">IF(AND(Colony!$D556&gt;plots!N$5,Colony!$D556&lt;9999999),1,0)</f>
        <v>0</v>
      </c>
      <c r="O542">
        <f ca="1">IF(AND(Colony!$D556&gt;plots!O$5,Colony!$D556&lt;9999999),1,0)</f>
        <v>0</v>
      </c>
      <c r="P542">
        <f ca="1">IF(AND(Colony!$D556&gt;plots!P$5,Colony!$D556&lt;9999999),1,0)</f>
        <v>0</v>
      </c>
      <c r="Q542">
        <f ca="1">IF(AND(Colony!$D556&gt;plots!Q$5,Colony!$D556&lt;9999999),1,0)</f>
        <v>0</v>
      </c>
      <c r="R542">
        <f ca="1">IF(AND(Colony!$D556&gt;plots!R$5,Colony!$D556&lt;9999999),1,0)</f>
        <v>0</v>
      </c>
      <c r="S542">
        <f ca="1">IF(AND(Colony!$D556&gt;plots!S$5,Colony!$D556&lt;9999999),1,0)</f>
        <v>0</v>
      </c>
      <c r="T542">
        <f ca="1">IF(AND(Colony!$D556&gt;plots!T$5,Colony!$D556&lt;9999999),1,0)</f>
        <v>0</v>
      </c>
      <c r="U542">
        <f ca="1">IF(AND(Colony!$D556&gt;plots!U$5,Colony!$D556&lt;9999999),1,0)</f>
        <v>0</v>
      </c>
      <c r="V542">
        <f ca="1">IF(AND(Colony!$D556&gt;plots!V$5,Colony!$D556&lt;9999999),1,0)</f>
        <v>0</v>
      </c>
      <c r="W542">
        <f ca="1">IF(AND(Colony!$D556&gt;plots!W$5,Colony!$D556&lt;9999999),1,0)</f>
        <v>0</v>
      </c>
      <c r="X542">
        <f ca="1">IF(AND(Colony!$D556&gt;plots!X$5,Colony!$D556&lt;9999999),1,0)</f>
        <v>0</v>
      </c>
      <c r="Y542">
        <f ca="1">IF(AND(Colony!$D556&gt;plots!Y$5,Colony!$D556&lt;9999999),1,0)</f>
        <v>0</v>
      </c>
      <c r="Z542">
        <f ca="1">IF(AND(Colony!$D556&gt;plots!Z$5,Colony!$D556&lt;9999999),1,0)</f>
        <v>0</v>
      </c>
      <c r="AA542">
        <f ca="1">IF(AND(Colony!$D556&gt;plots!AA$5,Colony!$D556&lt;9999999),1,0)</f>
        <v>0</v>
      </c>
      <c r="AB542">
        <f ca="1">IF(AND(Colony!$D556&gt;plots!AB$5,Colony!$D556&lt;9999999),1,0)</f>
        <v>0</v>
      </c>
    </row>
    <row r="543" spans="1:28" x14ac:dyDescent="0.25">
      <c r="A543" s="2" t="str">
        <f>Colony!B560</f>
        <v/>
      </c>
      <c r="B543" s="41" t="str">
        <f>IF(ISBLANK(Colony!G560),"",Colony!G560)</f>
        <v/>
      </c>
      <c r="H543">
        <f ca="1">IF(AND(Colony!$D557&gt;plots!H$5,Colony!$D557&lt;9999999),1,0)</f>
        <v>0</v>
      </c>
      <c r="I543">
        <f ca="1">IF(AND(Colony!$D557&gt;plots!I$5,Colony!$D557&lt;9999999),1,0)</f>
        <v>0</v>
      </c>
      <c r="J543">
        <f ca="1">IF(AND(Colony!$D557&gt;plots!J$5,Colony!$D557&lt;9999999),1,0)</f>
        <v>0</v>
      </c>
      <c r="K543">
        <f ca="1">IF(AND(Colony!$D557&gt;plots!K$5,Colony!$D557&lt;9999999),1,0)</f>
        <v>0</v>
      </c>
      <c r="L543">
        <f ca="1">IF(AND(Colony!$D557&gt;plots!L$5,Colony!$D557&lt;9999999),1,0)</f>
        <v>0</v>
      </c>
      <c r="M543">
        <f ca="1">IF(AND(Colony!$D557&gt;plots!M$5,Colony!$D557&lt;9999999),1,0)</f>
        <v>0</v>
      </c>
      <c r="N543">
        <f ca="1">IF(AND(Colony!$D557&gt;plots!N$5,Colony!$D557&lt;9999999),1,0)</f>
        <v>0</v>
      </c>
      <c r="O543">
        <f ca="1">IF(AND(Colony!$D557&gt;plots!O$5,Colony!$D557&lt;9999999),1,0)</f>
        <v>0</v>
      </c>
      <c r="P543">
        <f ca="1">IF(AND(Colony!$D557&gt;plots!P$5,Colony!$D557&lt;9999999),1,0)</f>
        <v>0</v>
      </c>
      <c r="Q543">
        <f ca="1">IF(AND(Colony!$D557&gt;plots!Q$5,Colony!$D557&lt;9999999),1,0)</f>
        <v>0</v>
      </c>
      <c r="R543">
        <f ca="1">IF(AND(Colony!$D557&gt;plots!R$5,Colony!$D557&lt;9999999),1,0)</f>
        <v>0</v>
      </c>
      <c r="S543">
        <f ca="1">IF(AND(Colony!$D557&gt;plots!S$5,Colony!$D557&lt;9999999),1,0)</f>
        <v>0</v>
      </c>
      <c r="T543">
        <f ca="1">IF(AND(Colony!$D557&gt;plots!T$5,Colony!$D557&lt;9999999),1,0)</f>
        <v>0</v>
      </c>
      <c r="U543">
        <f ca="1">IF(AND(Colony!$D557&gt;plots!U$5,Colony!$D557&lt;9999999),1,0)</f>
        <v>0</v>
      </c>
      <c r="V543">
        <f ca="1">IF(AND(Colony!$D557&gt;plots!V$5,Colony!$D557&lt;9999999),1,0)</f>
        <v>0</v>
      </c>
      <c r="W543">
        <f ca="1">IF(AND(Colony!$D557&gt;plots!W$5,Colony!$D557&lt;9999999),1,0)</f>
        <v>0</v>
      </c>
      <c r="X543">
        <f ca="1">IF(AND(Colony!$D557&gt;plots!X$5,Colony!$D557&lt;9999999),1,0)</f>
        <v>0</v>
      </c>
      <c r="Y543">
        <f ca="1">IF(AND(Colony!$D557&gt;plots!Y$5,Colony!$D557&lt;9999999),1,0)</f>
        <v>0</v>
      </c>
      <c r="Z543">
        <f ca="1">IF(AND(Colony!$D557&gt;plots!Z$5,Colony!$D557&lt;9999999),1,0)</f>
        <v>0</v>
      </c>
      <c r="AA543">
        <f ca="1">IF(AND(Colony!$D557&gt;plots!AA$5,Colony!$D557&lt;9999999),1,0)</f>
        <v>0</v>
      </c>
      <c r="AB543">
        <f ca="1">IF(AND(Colony!$D557&gt;plots!AB$5,Colony!$D557&lt;9999999),1,0)</f>
        <v>0</v>
      </c>
    </row>
    <row r="544" spans="1:28" x14ac:dyDescent="0.25">
      <c r="A544" s="2" t="str">
        <f>Colony!B561</f>
        <v/>
      </c>
      <c r="B544" s="41" t="str">
        <f>IF(ISBLANK(Colony!G561),"",Colony!G561)</f>
        <v/>
      </c>
      <c r="H544">
        <f ca="1">IF(AND(Colony!$D558&gt;plots!H$5,Colony!$D558&lt;9999999),1,0)</f>
        <v>0</v>
      </c>
      <c r="I544">
        <f ca="1">IF(AND(Colony!$D558&gt;plots!I$5,Colony!$D558&lt;9999999),1,0)</f>
        <v>0</v>
      </c>
      <c r="J544">
        <f ca="1">IF(AND(Colony!$D558&gt;plots!J$5,Colony!$D558&lt;9999999),1,0)</f>
        <v>0</v>
      </c>
      <c r="K544">
        <f ca="1">IF(AND(Colony!$D558&gt;plots!K$5,Colony!$D558&lt;9999999),1,0)</f>
        <v>0</v>
      </c>
      <c r="L544">
        <f ca="1">IF(AND(Colony!$D558&gt;plots!L$5,Colony!$D558&lt;9999999),1,0)</f>
        <v>0</v>
      </c>
      <c r="M544">
        <f ca="1">IF(AND(Colony!$D558&gt;plots!M$5,Colony!$D558&lt;9999999),1,0)</f>
        <v>0</v>
      </c>
      <c r="N544">
        <f ca="1">IF(AND(Colony!$D558&gt;plots!N$5,Colony!$D558&lt;9999999),1,0)</f>
        <v>0</v>
      </c>
      <c r="O544">
        <f ca="1">IF(AND(Colony!$D558&gt;plots!O$5,Colony!$D558&lt;9999999),1,0)</f>
        <v>0</v>
      </c>
      <c r="P544">
        <f ca="1">IF(AND(Colony!$D558&gt;plots!P$5,Colony!$D558&lt;9999999),1,0)</f>
        <v>0</v>
      </c>
      <c r="Q544">
        <f ca="1">IF(AND(Colony!$D558&gt;plots!Q$5,Colony!$D558&lt;9999999),1,0)</f>
        <v>0</v>
      </c>
      <c r="R544">
        <f ca="1">IF(AND(Colony!$D558&gt;plots!R$5,Colony!$D558&lt;9999999),1,0)</f>
        <v>0</v>
      </c>
      <c r="S544">
        <f ca="1">IF(AND(Colony!$D558&gt;plots!S$5,Colony!$D558&lt;9999999),1,0)</f>
        <v>0</v>
      </c>
      <c r="T544">
        <f ca="1">IF(AND(Colony!$D558&gt;plots!T$5,Colony!$D558&lt;9999999),1,0)</f>
        <v>0</v>
      </c>
      <c r="U544">
        <f ca="1">IF(AND(Colony!$D558&gt;plots!U$5,Colony!$D558&lt;9999999),1,0)</f>
        <v>0</v>
      </c>
      <c r="V544">
        <f ca="1">IF(AND(Colony!$D558&gt;plots!V$5,Colony!$D558&lt;9999999),1,0)</f>
        <v>0</v>
      </c>
      <c r="W544">
        <f ca="1">IF(AND(Colony!$D558&gt;plots!W$5,Colony!$D558&lt;9999999),1,0)</f>
        <v>0</v>
      </c>
      <c r="X544">
        <f ca="1">IF(AND(Colony!$D558&gt;plots!X$5,Colony!$D558&lt;9999999),1,0)</f>
        <v>0</v>
      </c>
      <c r="Y544">
        <f ca="1">IF(AND(Colony!$D558&gt;plots!Y$5,Colony!$D558&lt;9999999),1,0)</f>
        <v>0</v>
      </c>
      <c r="Z544">
        <f ca="1">IF(AND(Colony!$D558&gt;plots!Z$5,Colony!$D558&lt;9999999),1,0)</f>
        <v>0</v>
      </c>
      <c r="AA544">
        <f ca="1">IF(AND(Colony!$D558&gt;plots!AA$5,Colony!$D558&lt;9999999),1,0)</f>
        <v>0</v>
      </c>
      <c r="AB544">
        <f ca="1">IF(AND(Colony!$D558&gt;plots!AB$5,Colony!$D558&lt;9999999),1,0)</f>
        <v>0</v>
      </c>
    </row>
    <row r="545" spans="1:28" x14ac:dyDescent="0.25">
      <c r="A545" s="2" t="str">
        <f>Colony!B562</f>
        <v/>
      </c>
      <c r="B545" s="41" t="str">
        <f>IF(ISBLANK(Colony!G562),"",Colony!G562)</f>
        <v/>
      </c>
      <c r="H545">
        <f ca="1">IF(AND(Colony!$D559&gt;plots!H$5,Colony!$D559&lt;9999999),1,0)</f>
        <v>0</v>
      </c>
      <c r="I545">
        <f ca="1">IF(AND(Colony!$D559&gt;plots!I$5,Colony!$D559&lt;9999999),1,0)</f>
        <v>0</v>
      </c>
      <c r="J545">
        <f ca="1">IF(AND(Colony!$D559&gt;plots!J$5,Colony!$D559&lt;9999999),1,0)</f>
        <v>0</v>
      </c>
      <c r="K545">
        <f ca="1">IF(AND(Colony!$D559&gt;plots!K$5,Colony!$D559&lt;9999999),1,0)</f>
        <v>0</v>
      </c>
      <c r="L545">
        <f ca="1">IF(AND(Colony!$D559&gt;plots!L$5,Colony!$D559&lt;9999999),1,0)</f>
        <v>0</v>
      </c>
      <c r="M545">
        <f ca="1">IF(AND(Colony!$D559&gt;plots!M$5,Colony!$D559&lt;9999999),1,0)</f>
        <v>0</v>
      </c>
      <c r="N545">
        <f ca="1">IF(AND(Colony!$D559&gt;plots!N$5,Colony!$D559&lt;9999999),1,0)</f>
        <v>0</v>
      </c>
      <c r="O545">
        <f ca="1">IF(AND(Colony!$D559&gt;plots!O$5,Colony!$D559&lt;9999999),1,0)</f>
        <v>0</v>
      </c>
      <c r="P545">
        <f ca="1">IF(AND(Colony!$D559&gt;plots!P$5,Colony!$D559&lt;9999999),1,0)</f>
        <v>0</v>
      </c>
      <c r="Q545">
        <f ca="1">IF(AND(Colony!$D559&gt;plots!Q$5,Colony!$D559&lt;9999999),1,0)</f>
        <v>0</v>
      </c>
      <c r="R545">
        <f ca="1">IF(AND(Colony!$D559&gt;plots!R$5,Colony!$D559&lt;9999999),1,0)</f>
        <v>0</v>
      </c>
      <c r="S545">
        <f ca="1">IF(AND(Colony!$D559&gt;plots!S$5,Colony!$D559&lt;9999999),1,0)</f>
        <v>0</v>
      </c>
      <c r="T545">
        <f ca="1">IF(AND(Colony!$D559&gt;plots!T$5,Colony!$D559&lt;9999999),1,0)</f>
        <v>0</v>
      </c>
      <c r="U545">
        <f ca="1">IF(AND(Colony!$D559&gt;plots!U$5,Colony!$D559&lt;9999999),1,0)</f>
        <v>0</v>
      </c>
      <c r="V545">
        <f ca="1">IF(AND(Colony!$D559&gt;plots!V$5,Colony!$D559&lt;9999999),1,0)</f>
        <v>0</v>
      </c>
      <c r="W545">
        <f ca="1">IF(AND(Colony!$D559&gt;plots!W$5,Colony!$D559&lt;9999999),1,0)</f>
        <v>0</v>
      </c>
      <c r="X545">
        <f ca="1">IF(AND(Colony!$D559&gt;plots!X$5,Colony!$D559&lt;9999999),1,0)</f>
        <v>0</v>
      </c>
      <c r="Y545">
        <f ca="1">IF(AND(Colony!$D559&gt;plots!Y$5,Colony!$D559&lt;9999999),1,0)</f>
        <v>0</v>
      </c>
      <c r="Z545">
        <f ca="1">IF(AND(Colony!$D559&gt;plots!Z$5,Colony!$D559&lt;9999999),1,0)</f>
        <v>0</v>
      </c>
      <c r="AA545">
        <f ca="1">IF(AND(Colony!$D559&gt;plots!AA$5,Colony!$D559&lt;9999999),1,0)</f>
        <v>0</v>
      </c>
      <c r="AB545">
        <f ca="1">IF(AND(Colony!$D559&gt;plots!AB$5,Colony!$D559&lt;9999999),1,0)</f>
        <v>0</v>
      </c>
    </row>
    <row r="546" spans="1:28" x14ac:dyDescent="0.25">
      <c r="A546" s="2" t="str">
        <f>Colony!B563</f>
        <v/>
      </c>
      <c r="B546" s="41" t="str">
        <f>IF(ISBLANK(Colony!G563),"",Colony!G563)</f>
        <v/>
      </c>
      <c r="H546">
        <f ca="1">IF(AND(Colony!$D560&gt;plots!H$5,Colony!$D560&lt;9999999),1,0)</f>
        <v>0</v>
      </c>
      <c r="I546">
        <f ca="1">IF(AND(Colony!$D560&gt;plots!I$5,Colony!$D560&lt;9999999),1,0)</f>
        <v>0</v>
      </c>
      <c r="J546">
        <f ca="1">IF(AND(Colony!$D560&gt;plots!J$5,Colony!$D560&lt;9999999),1,0)</f>
        <v>0</v>
      </c>
      <c r="K546">
        <f ca="1">IF(AND(Colony!$D560&gt;plots!K$5,Colony!$D560&lt;9999999),1,0)</f>
        <v>0</v>
      </c>
      <c r="L546">
        <f ca="1">IF(AND(Colony!$D560&gt;plots!L$5,Colony!$D560&lt;9999999),1,0)</f>
        <v>0</v>
      </c>
      <c r="M546">
        <f ca="1">IF(AND(Colony!$D560&gt;plots!M$5,Colony!$D560&lt;9999999),1,0)</f>
        <v>0</v>
      </c>
      <c r="N546">
        <f ca="1">IF(AND(Colony!$D560&gt;plots!N$5,Colony!$D560&lt;9999999),1,0)</f>
        <v>0</v>
      </c>
      <c r="O546">
        <f ca="1">IF(AND(Colony!$D560&gt;plots!O$5,Colony!$D560&lt;9999999),1,0)</f>
        <v>0</v>
      </c>
      <c r="P546">
        <f ca="1">IF(AND(Colony!$D560&gt;plots!P$5,Colony!$D560&lt;9999999),1,0)</f>
        <v>0</v>
      </c>
      <c r="Q546">
        <f ca="1">IF(AND(Colony!$D560&gt;plots!Q$5,Colony!$D560&lt;9999999),1,0)</f>
        <v>0</v>
      </c>
      <c r="R546">
        <f ca="1">IF(AND(Colony!$D560&gt;plots!R$5,Colony!$D560&lt;9999999),1,0)</f>
        <v>0</v>
      </c>
      <c r="S546">
        <f ca="1">IF(AND(Colony!$D560&gt;plots!S$5,Colony!$D560&lt;9999999),1,0)</f>
        <v>0</v>
      </c>
      <c r="T546">
        <f ca="1">IF(AND(Colony!$D560&gt;plots!T$5,Colony!$D560&lt;9999999),1,0)</f>
        <v>0</v>
      </c>
      <c r="U546">
        <f ca="1">IF(AND(Colony!$D560&gt;plots!U$5,Colony!$D560&lt;9999999),1,0)</f>
        <v>0</v>
      </c>
      <c r="V546">
        <f ca="1">IF(AND(Colony!$D560&gt;plots!V$5,Colony!$D560&lt;9999999),1,0)</f>
        <v>0</v>
      </c>
      <c r="W546">
        <f ca="1">IF(AND(Colony!$D560&gt;plots!W$5,Colony!$D560&lt;9999999),1,0)</f>
        <v>0</v>
      </c>
      <c r="X546">
        <f ca="1">IF(AND(Colony!$D560&gt;plots!X$5,Colony!$D560&lt;9999999),1,0)</f>
        <v>0</v>
      </c>
      <c r="Y546">
        <f ca="1">IF(AND(Colony!$D560&gt;plots!Y$5,Colony!$D560&lt;9999999),1,0)</f>
        <v>0</v>
      </c>
      <c r="Z546">
        <f ca="1">IF(AND(Colony!$D560&gt;plots!Z$5,Colony!$D560&lt;9999999),1,0)</f>
        <v>0</v>
      </c>
      <c r="AA546">
        <f ca="1">IF(AND(Colony!$D560&gt;plots!AA$5,Colony!$D560&lt;9999999),1,0)</f>
        <v>0</v>
      </c>
      <c r="AB546">
        <f ca="1">IF(AND(Colony!$D560&gt;plots!AB$5,Colony!$D560&lt;9999999),1,0)</f>
        <v>0</v>
      </c>
    </row>
    <row r="547" spans="1:28" x14ac:dyDescent="0.25">
      <c r="A547" s="2" t="str">
        <f>Colony!B564</f>
        <v/>
      </c>
      <c r="B547" s="41" t="str">
        <f>IF(ISBLANK(Colony!G564),"",Colony!G564)</f>
        <v/>
      </c>
      <c r="H547">
        <f ca="1">IF(AND(Colony!$D561&gt;plots!H$5,Colony!$D561&lt;9999999),1,0)</f>
        <v>0</v>
      </c>
      <c r="I547">
        <f ca="1">IF(AND(Colony!$D561&gt;plots!I$5,Colony!$D561&lt;9999999),1,0)</f>
        <v>0</v>
      </c>
      <c r="J547">
        <f ca="1">IF(AND(Colony!$D561&gt;plots!J$5,Colony!$D561&lt;9999999),1,0)</f>
        <v>0</v>
      </c>
      <c r="K547">
        <f ca="1">IF(AND(Colony!$D561&gt;plots!K$5,Colony!$D561&lt;9999999),1,0)</f>
        <v>0</v>
      </c>
      <c r="L547">
        <f ca="1">IF(AND(Colony!$D561&gt;plots!L$5,Colony!$D561&lt;9999999),1,0)</f>
        <v>0</v>
      </c>
      <c r="M547">
        <f ca="1">IF(AND(Colony!$D561&gt;plots!M$5,Colony!$D561&lt;9999999),1,0)</f>
        <v>0</v>
      </c>
      <c r="N547">
        <f ca="1">IF(AND(Colony!$D561&gt;plots!N$5,Colony!$D561&lt;9999999),1,0)</f>
        <v>0</v>
      </c>
      <c r="O547">
        <f ca="1">IF(AND(Colony!$D561&gt;plots!O$5,Colony!$D561&lt;9999999),1,0)</f>
        <v>0</v>
      </c>
      <c r="P547">
        <f ca="1">IF(AND(Colony!$D561&gt;plots!P$5,Colony!$D561&lt;9999999),1,0)</f>
        <v>0</v>
      </c>
      <c r="Q547">
        <f ca="1">IF(AND(Colony!$D561&gt;plots!Q$5,Colony!$D561&lt;9999999),1,0)</f>
        <v>0</v>
      </c>
      <c r="R547">
        <f ca="1">IF(AND(Colony!$D561&gt;plots!R$5,Colony!$D561&lt;9999999),1,0)</f>
        <v>0</v>
      </c>
      <c r="S547">
        <f ca="1">IF(AND(Colony!$D561&gt;plots!S$5,Colony!$D561&lt;9999999),1,0)</f>
        <v>0</v>
      </c>
      <c r="T547">
        <f ca="1">IF(AND(Colony!$D561&gt;plots!T$5,Colony!$D561&lt;9999999),1,0)</f>
        <v>0</v>
      </c>
      <c r="U547">
        <f ca="1">IF(AND(Colony!$D561&gt;plots!U$5,Colony!$D561&lt;9999999),1,0)</f>
        <v>0</v>
      </c>
      <c r="V547">
        <f ca="1">IF(AND(Colony!$D561&gt;plots!V$5,Colony!$D561&lt;9999999),1,0)</f>
        <v>0</v>
      </c>
      <c r="W547">
        <f ca="1">IF(AND(Colony!$D561&gt;plots!W$5,Colony!$D561&lt;9999999),1,0)</f>
        <v>0</v>
      </c>
      <c r="X547">
        <f ca="1">IF(AND(Colony!$D561&gt;plots!X$5,Colony!$D561&lt;9999999),1,0)</f>
        <v>0</v>
      </c>
      <c r="Y547">
        <f ca="1">IF(AND(Colony!$D561&gt;plots!Y$5,Colony!$D561&lt;9999999),1,0)</f>
        <v>0</v>
      </c>
      <c r="Z547">
        <f ca="1">IF(AND(Colony!$D561&gt;plots!Z$5,Colony!$D561&lt;9999999),1,0)</f>
        <v>0</v>
      </c>
      <c r="AA547">
        <f ca="1">IF(AND(Colony!$D561&gt;plots!AA$5,Colony!$D561&lt;9999999),1,0)</f>
        <v>0</v>
      </c>
      <c r="AB547">
        <f ca="1">IF(AND(Colony!$D561&gt;plots!AB$5,Colony!$D561&lt;9999999),1,0)</f>
        <v>0</v>
      </c>
    </row>
    <row r="548" spans="1:28" x14ac:dyDescent="0.25">
      <c r="A548" s="2" t="str">
        <f>Colony!B565</f>
        <v/>
      </c>
      <c r="B548" s="41" t="str">
        <f>IF(ISBLANK(Colony!G565),"",Colony!G565)</f>
        <v/>
      </c>
      <c r="H548">
        <f ca="1">IF(AND(Colony!$D562&gt;plots!H$5,Colony!$D562&lt;9999999),1,0)</f>
        <v>0</v>
      </c>
      <c r="I548">
        <f ca="1">IF(AND(Colony!$D562&gt;plots!I$5,Colony!$D562&lt;9999999),1,0)</f>
        <v>0</v>
      </c>
      <c r="J548">
        <f ca="1">IF(AND(Colony!$D562&gt;plots!J$5,Colony!$D562&lt;9999999),1,0)</f>
        <v>0</v>
      </c>
      <c r="K548">
        <f ca="1">IF(AND(Colony!$D562&gt;plots!K$5,Colony!$D562&lt;9999999),1,0)</f>
        <v>0</v>
      </c>
      <c r="L548">
        <f ca="1">IF(AND(Colony!$D562&gt;plots!L$5,Colony!$D562&lt;9999999),1,0)</f>
        <v>0</v>
      </c>
      <c r="M548">
        <f ca="1">IF(AND(Colony!$D562&gt;plots!M$5,Colony!$D562&lt;9999999),1,0)</f>
        <v>0</v>
      </c>
      <c r="N548">
        <f ca="1">IF(AND(Colony!$D562&gt;plots!N$5,Colony!$D562&lt;9999999),1,0)</f>
        <v>0</v>
      </c>
      <c r="O548">
        <f ca="1">IF(AND(Colony!$D562&gt;plots!O$5,Colony!$D562&lt;9999999),1,0)</f>
        <v>0</v>
      </c>
      <c r="P548">
        <f ca="1">IF(AND(Colony!$D562&gt;plots!P$5,Colony!$D562&lt;9999999),1,0)</f>
        <v>0</v>
      </c>
      <c r="Q548">
        <f ca="1">IF(AND(Colony!$D562&gt;plots!Q$5,Colony!$D562&lt;9999999),1,0)</f>
        <v>0</v>
      </c>
      <c r="R548">
        <f ca="1">IF(AND(Colony!$D562&gt;plots!R$5,Colony!$D562&lt;9999999),1,0)</f>
        <v>0</v>
      </c>
      <c r="S548">
        <f ca="1">IF(AND(Colony!$D562&gt;plots!S$5,Colony!$D562&lt;9999999),1,0)</f>
        <v>0</v>
      </c>
      <c r="T548">
        <f ca="1">IF(AND(Colony!$D562&gt;plots!T$5,Colony!$D562&lt;9999999),1,0)</f>
        <v>0</v>
      </c>
      <c r="U548">
        <f ca="1">IF(AND(Colony!$D562&gt;plots!U$5,Colony!$D562&lt;9999999),1,0)</f>
        <v>0</v>
      </c>
      <c r="V548">
        <f ca="1">IF(AND(Colony!$D562&gt;plots!V$5,Colony!$D562&lt;9999999),1,0)</f>
        <v>0</v>
      </c>
      <c r="W548">
        <f ca="1">IF(AND(Colony!$D562&gt;plots!W$5,Colony!$D562&lt;9999999),1,0)</f>
        <v>0</v>
      </c>
      <c r="X548">
        <f ca="1">IF(AND(Colony!$D562&gt;plots!X$5,Colony!$D562&lt;9999999),1,0)</f>
        <v>0</v>
      </c>
      <c r="Y548">
        <f ca="1">IF(AND(Colony!$D562&gt;plots!Y$5,Colony!$D562&lt;9999999),1,0)</f>
        <v>0</v>
      </c>
      <c r="Z548">
        <f ca="1">IF(AND(Colony!$D562&gt;plots!Z$5,Colony!$D562&lt;9999999),1,0)</f>
        <v>0</v>
      </c>
      <c r="AA548">
        <f ca="1">IF(AND(Colony!$D562&gt;plots!AA$5,Colony!$D562&lt;9999999),1,0)</f>
        <v>0</v>
      </c>
      <c r="AB548">
        <f ca="1">IF(AND(Colony!$D562&gt;plots!AB$5,Colony!$D562&lt;9999999),1,0)</f>
        <v>0</v>
      </c>
    </row>
    <row r="549" spans="1:28" x14ac:dyDescent="0.25">
      <c r="A549" s="2" t="str">
        <f>Colony!B566</f>
        <v/>
      </c>
      <c r="B549" s="41" t="str">
        <f>IF(ISBLANK(Colony!G566),"",Colony!G566)</f>
        <v/>
      </c>
      <c r="H549">
        <f ca="1">IF(AND(Colony!$D563&gt;plots!H$5,Colony!$D563&lt;9999999),1,0)</f>
        <v>0</v>
      </c>
      <c r="I549">
        <f ca="1">IF(AND(Colony!$D563&gt;plots!I$5,Colony!$D563&lt;9999999),1,0)</f>
        <v>0</v>
      </c>
      <c r="J549">
        <f ca="1">IF(AND(Colony!$D563&gt;plots!J$5,Colony!$D563&lt;9999999),1,0)</f>
        <v>0</v>
      </c>
      <c r="K549">
        <f ca="1">IF(AND(Colony!$D563&gt;plots!K$5,Colony!$D563&lt;9999999),1,0)</f>
        <v>0</v>
      </c>
      <c r="L549">
        <f ca="1">IF(AND(Colony!$D563&gt;plots!L$5,Colony!$D563&lt;9999999),1,0)</f>
        <v>0</v>
      </c>
      <c r="M549">
        <f ca="1">IF(AND(Colony!$D563&gt;plots!M$5,Colony!$D563&lt;9999999),1,0)</f>
        <v>0</v>
      </c>
      <c r="N549">
        <f ca="1">IF(AND(Colony!$D563&gt;plots!N$5,Colony!$D563&lt;9999999),1,0)</f>
        <v>0</v>
      </c>
      <c r="O549">
        <f ca="1">IF(AND(Colony!$D563&gt;plots!O$5,Colony!$D563&lt;9999999),1,0)</f>
        <v>0</v>
      </c>
      <c r="P549">
        <f ca="1">IF(AND(Colony!$D563&gt;plots!P$5,Colony!$D563&lt;9999999),1,0)</f>
        <v>0</v>
      </c>
      <c r="Q549">
        <f ca="1">IF(AND(Colony!$D563&gt;plots!Q$5,Colony!$D563&lt;9999999),1,0)</f>
        <v>0</v>
      </c>
      <c r="R549">
        <f ca="1">IF(AND(Colony!$D563&gt;plots!R$5,Colony!$D563&lt;9999999),1,0)</f>
        <v>0</v>
      </c>
      <c r="S549">
        <f ca="1">IF(AND(Colony!$D563&gt;plots!S$5,Colony!$D563&lt;9999999),1,0)</f>
        <v>0</v>
      </c>
      <c r="T549">
        <f ca="1">IF(AND(Colony!$D563&gt;plots!T$5,Colony!$D563&lt;9999999),1,0)</f>
        <v>0</v>
      </c>
      <c r="U549">
        <f ca="1">IF(AND(Colony!$D563&gt;plots!U$5,Colony!$D563&lt;9999999),1,0)</f>
        <v>0</v>
      </c>
      <c r="V549">
        <f ca="1">IF(AND(Colony!$D563&gt;plots!V$5,Colony!$D563&lt;9999999),1,0)</f>
        <v>0</v>
      </c>
      <c r="W549">
        <f ca="1">IF(AND(Colony!$D563&gt;plots!W$5,Colony!$D563&lt;9999999),1,0)</f>
        <v>0</v>
      </c>
      <c r="X549">
        <f ca="1">IF(AND(Colony!$D563&gt;plots!X$5,Colony!$D563&lt;9999999),1,0)</f>
        <v>0</v>
      </c>
      <c r="Y549">
        <f ca="1">IF(AND(Colony!$D563&gt;plots!Y$5,Colony!$D563&lt;9999999),1,0)</f>
        <v>0</v>
      </c>
      <c r="Z549">
        <f ca="1">IF(AND(Colony!$D563&gt;plots!Z$5,Colony!$D563&lt;9999999),1,0)</f>
        <v>0</v>
      </c>
      <c r="AA549">
        <f ca="1">IF(AND(Colony!$D563&gt;plots!AA$5,Colony!$D563&lt;9999999),1,0)</f>
        <v>0</v>
      </c>
      <c r="AB549">
        <f ca="1">IF(AND(Colony!$D563&gt;plots!AB$5,Colony!$D563&lt;9999999),1,0)</f>
        <v>0</v>
      </c>
    </row>
    <row r="550" spans="1:28" x14ac:dyDescent="0.25">
      <c r="A550" s="2" t="str">
        <f>Colony!B567</f>
        <v/>
      </c>
      <c r="B550" s="41" t="str">
        <f>IF(ISBLANK(Colony!G567),"",Colony!G567)</f>
        <v/>
      </c>
      <c r="H550">
        <f ca="1">IF(AND(Colony!$D564&gt;plots!H$5,Colony!$D564&lt;9999999),1,0)</f>
        <v>0</v>
      </c>
      <c r="I550">
        <f ca="1">IF(AND(Colony!$D564&gt;plots!I$5,Colony!$D564&lt;9999999),1,0)</f>
        <v>0</v>
      </c>
      <c r="J550">
        <f ca="1">IF(AND(Colony!$D564&gt;plots!J$5,Colony!$D564&lt;9999999),1,0)</f>
        <v>0</v>
      </c>
      <c r="K550">
        <f ca="1">IF(AND(Colony!$D564&gt;plots!K$5,Colony!$D564&lt;9999999),1,0)</f>
        <v>0</v>
      </c>
      <c r="L550">
        <f ca="1">IF(AND(Colony!$D564&gt;plots!L$5,Colony!$D564&lt;9999999),1,0)</f>
        <v>0</v>
      </c>
      <c r="M550">
        <f ca="1">IF(AND(Colony!$D564&gt;plots!M$5,Colony!$D564&lt;9999999),1,0)</f>
        <v>0</v>
      </c>
      <c r="N550">
        <f ca="1">IF(AND(Colony!$D564&gt;plots!N$5,Colony!$D564&lt;9999999),1,0)</f>
        <v>0</v>
      </c>
      <c r="O550">
        <f ca="1">IF(AND(Colony!$D564&gt;plots!O$5,Colony!$D564&lt;9999999),1,0)</f>
        <v>0</v>
      </c>
      <c r="P550">
        <f ca="1">IF(AND(Colony!$D564&gt;plots!P$5,Colony!$D564&lt;9999999),1,0)</f>
        <v>0</v>
      </c>
      <c r="Q550">
        <f ca="1">IF(AND(Colony!$D564&gt;plots!Q$5,Colony!$D564&lt;9999999),1,0)</f>
        <v>0</v>
      </c>
      <c r="R550">
        <f ca="1">IF(AND(Colony!$D564&gt;plots!R$5,Colony!$D564&lt;9999999),1,0)</f>
        <v>0</v>
      </c>
      <c r="S550">
        <f ca="1">IF(AND(Colony!$D564&gt;plots!S$5,Colony!$D564&lt;9999999),1,0)</f>
        <v>0</v>
      </c>
      <c r="T550">
        <f ca="1">IF(AND(Colony!$D564&gt;plots!T$5,Colony!$D564&lt;9999999),1,0)</f>
        <v>0</v>
      </c>
      <c r="U550">
        <f ca="1">IF(AND(Colony!$D564&gt;plots!U$5,Colony!$D564&lt;9999999),1,0)</f>
        <v>0</v>
      </c>
      <c r="V550">
        <f ca="1">IF(AND(Colony!$D564&gt;plots!V$5,Colony!$D564&lt;9999999),1,0)</f>
        <v>0</v>
      </c>
      <c r="W550">
        <f ca="1">IF(AND(Colony!$D564&gt;plots!W$5,Colony!$D564&lt;9999999),1,0)</f>
        <v>0</v>
      </c>
      <c r="X550">
        <f ca="1">IF(AND(Colony!$D564&gt;plots!X$5,Colony!$D564&lt;9999999),1,0)</f>
        <v>0</v>
      </c>
      <c r="Y550">
        <f ca="1">IF(AND(Colony!$D564&gt;plots!Y$5,Colony!$D564&lt;9999999),1,0)</f>
        <v>0</v>
      </c>
      <c r="Z550">
        <f ca="1">IF(AND(Colony!$D564&gt;plots!Z$5,Colony!$D564&lt;9999999),1,0)</f>
        <v>0</v>
      </c>
      <c r="AA550">
        <f ca="1">IF(AND(Colony!$D564&gt;plots!AA$5,Colony!$D564&lt;9999999),1,0)</f>
        <v>0</v>
      </c>
      <c r="AB550">
        <f ca="1">IF(AND(Colony!$D564&gt;plots!AB$5,Colony!$D564&lt;9999999),1,0)</f>
        <v>0</v>
      </c>
    </row>
    <row r="551" spans="1:28" x14ac:dyDescent="0.25">
      <c r="A551" s="2" t="str">
        <f>Colony!B568</f>
        <v/>
      </c>
      <c r="B551" s="41" t="str">
        <f>IF(ISBLANK(Colony!G568),"",Colony!G568)</f>
        <v/>
      </c>
      <c r="H551">
        <f ca="1">IF(AND(Colony!$D565&gt;plots!H$5,Colony!$D565&lt;9999999),1,0)</f>
        <v>0</v>
      </c>
      <c r="I551">
        <f ca="1">IF(AND(Colony!$D565&gt;plots!I$5,Colony!$D565&lt;9999999),1,0)</f>
        <v>0</v>
      </c>
      <c r="J551">
        <f ca="1">IF(AND(Colony!$D565&gt;plots!J$5,Colony!$D565&lt;9999999),1,0)</f>
        <v>0</v>
      </c>
      <c r="K551">
        <f ca="1">IF(AND(Colony!$D565&gt;plots!K$5,Colony!$D565&lt;9999999),1,0)</f>
        <v>0</v>
      </c>
      <c r="L551">
        <f ca="1">IF(AND(Colony!$D565&gt;plots!L$5,Colony!$D565&lt;9999999),1,0)</f>
        <v>0</v>
      </c>
      <c r="M551">
        <f ca="1">IF(AND(Colony!$D565&gt;plots!M$5,Colony!$D565&lt;9999999),1,0)</f>
        <v>0</v>
      </c>
      <c r="N551">
        <f ca="1">IF(AND(Colony!$D565&gt;plots!N$5,Colony!$D565&lt;9999999),1,0)</f>
        <v>0</v>
      </c>
      <c r="O551">
        <f ca="1">IF(AND(Colony!$D565&gt;plots!O$5,Colony!$D565&lt;9999999),1,0)</f>
        <v>0</v>
      </c>
      <c r="P551">
        <f ca="1">IF(AND(Colony!$D565&gt;plots!P$5,Colony!$D565&lt;9999999),1,0)</f>
        <v>0</v>
      </c>
      <c r="Q551">
        <f ca="1">IF(AND(Colony!$D565&gt;plots!Q$5,Colony!$D565&lt;9999999),1,0)</f>
        <v>0</v>
      </c>
      <c r="R551">
        <f ca="1">IF(AND(Colony!$D565&gt;plots!R$5,Colony!$D565&lt;9999999),1,0)</f>
        <v>0</v>
      </c>
      <c r="S551">
        <f ca="1">IF(AND(Colony!$D565&gt;plots!S$5,Colony!$D565&lt;9999999),1,0)</f>
        <v>0</v>
      </c>
      <c r="T551">
        <f ca="1">IF(AND(Colony!$D565&gt;plots!T$5,Colony!$D565&lt;9999999),1,0)</f>
        <v>0</v>
      </c>
      <c r="U551">
        <f ca="1">IF(AND(Colony!$D565&gt;plots!U$5,Colony!$D565&lt;9999999),1,0)</f>
        <v>0</v>
      </c>
      <c r="V551">
        <f ca="1">IF(AND(Colony!$D565&gt;plots!V$5,Colony!$D565&lt;9999999),1,0)</f>
        <v>0</v>
      </c>
      <c r="W551">
        <f ca="1">IF(AND(Colony!$D565&gt;plots!W$5,Colony!$D565&lt;9999999),1,0)</f>
        <v>0</v>
      </c>
      <c r="X551">
        <f ca="1">IF(AND(Colony!$D565&gt;plots!X$5,Colony!$D565&lt;9999999),1,0)</f>
        <v>0</v>
      </c>
      <c r="Y551">
        <f ca="1">IF(AND(Colony!$D565&gt;plots!Y$5,Colony!$D565&lt;9999999),1,0)</f>
        <v>0</v>
      </c>
      <c r="Z551">
        <f ca="1">IF(AND(Colony!$D565&gt;plots!Z$5,Colony!$D565&lt;9999999),1,0)</f>
        <v>0</v>
      </c>
      <c r="AA551">
        <f ca="1">IF(AND(Colony!$D565&gt;plots!AA$5,Colony!$D565&lt;9999999),1,0)</f>
        <v>0</v>
      </c>
      <c r="AB551">
        <f ca="1">IF(AND(Colony!$D565&gt;plots!AB$5,Colony!$D565&lt;9999999),1,0)</f>
        <v>0</v>
      </c>
    </row>
    <row r="552" spans="1:28" x14ac:dyDescent="0.25">
      <c r="A552" s="2" t="str">
        <f>Colony!B569</f>
        <v/>
      </c>
      <c r="B552" s="41" t="str">
        <f>IF(ISBLANK(Colony!G569),"",Colony!G569)</f>
        <v/>
      </c>
      <c r="H552">
        <f ca="1">IF(AND(Colony!$D566&gt;plots!H$5,Colony!$D566&lt;9999999),1,0)</f>
        <v>0</v>
      </c>
      <c r="I552">
        <f ca="1">IF(AND(Colony!$D566&gt;plots!I$5,Colony!$D566&lt;9999999),1,0)</f>
        <v>0</v>
      </c>
      <c r="J552">
        <f ca="1">IF(AND(Colony!$D566&gt;plots!J$5,Colony!$D566&lt;9999999),1,0)</f>
        <v>0</v>
      </c>
      <c r="K552">
        <f ca="1">IF(AND(Colony!$D566&gt;plots!K$5,Colony!$D566&lt;9999999),1,0)</f>
        <v>0</v>
      </c>
      <c r="L552">
        <f ca="1">IF(AND(Colony!$D566&gt;plots!L$5,Colony!$D566&lt;9999999),1,0)</f>
        <v>0</v>
      </c>
      <c r="M552">
        <f ca="1">IF(AND(Colony!$D566&gt;plots!M$5,Colony!$D566&lt;9999999),1,0)</f>
        <v>0</v>
      </c>
      <c r="N552">
        <f ca="1">IF(AND(Colony!$D566&gt;plots!N$5,Colony!$D566&lt;9999999),1,0)</f>
        <v>0</v>
      </c>
      <c r="O552">
        <f ca="1">IF(AND(Colony!$D566&gt;plots!O$5,Colony!$D566&lt;9999999),1,0)</f>
        <v>0</v>
      </c>
      <c r="P552">
        <f ca="1">IF(AND(Colony!$D566&gt;plots!P$5,Colony!$D566&lt;9999999),1,0)</f>
        <v>0</v>
      </c>
      <c r="Q552">
        <f ca="1">IF(AND(Colony!$D566&gt;plots!Q$5,Colony!$D566&lt;9999999),1,0)</f>
        <v>0</v>
      </c>
      <c r="R552">
        <f ca="1">IF(AND(Colony!$D566&gt;plots!R$5,Colony!$D566&lt;9999999),1,0)</f>
        <v>0</v>
      </c>
      <c r="S552">
        <f ca="1">IF(AND(Colony!$D566&gt;plots!S$5,Colony!$D566&lt;9999999),1,0)</f>
        <v>0</v>
      </c>
      <c r="T552">
        <f ca="1">IF(AND(Colony!$D566&gt;plots!T$5,Colony!$D566&lt;9999999),1,0)</f>
        <v>0</v>
      </c>
      <c r="U552">
        <f ca="1">IF(AND(Colony!$D566&gt;plots!U$5,Colony!$D566&lt;9999999),1,0)</f>
        <v>0</v>
      </c>
      <c r="V552">
        <f ca="1">IF(AND(Colony!$D566&gt;plots!V$5,Colony!$D566&lt;9999999),1,0)</f>
        <v>0</v>
      </c>
      <c r="W552">
        <f ca="1">IF(AND(Colony!$D566&gt;plots!W$5,Colony!$D566&lt;9999999),1,0)</f>
        <v>0</v>
      </c>
      <c r="X552">
        <f ca="1">IF(AND(Colony!$D566&gt;plots!X$5,Colony!$D566&lt;9999999),1,0)</f>
        <v>0</v>
      </c>
      <c r="Y552">
        <f ca="1">IF(AND(Colony!$D566&gt;plots!Y$5,Colony!$D566&lt;9999999),1,0)</f>
        <v>0</v>
      </c>
      <c r="Z552">
        <f ca="1">IF(AND(Colony!$D566&gt;plots!Z$5,Colony!$D566&lt;9999999),1,0)</f>
        <v>0</v>
      </c>
      <c r="AA552">
        <f ca="1">IF(AND(Colony!$D566&gt;plots!AA$5,Colony!$D566&lt;9999999),1,0)</f>
        <v>0</v>
      </c>
      <c r="AB552">
        <f ca="1">IF(AND(Colony!$D566&gt;plots!AB$5,Colony!$D566&lt;9999999),1,0)</f>
        <v>0</v>
      </c>
    </row>
    <row r="553" spans="1:28" x14ac:dyDescent="0.25">
      <c r="A553" s="2" t="str">
        <f>Colony!B570</f>
        <v/>
      </c>
      <c r="B553" s="41" t="str">
        <f>IF(ISBLANK(Colony!G570),"",Colony!G570)</f>
        <v/>
      </c>
      <c r="H553">
        <f ca="1">IF(AND(Colony!$D567&gt;plots!H$5,Colony!$D567&lt;9999999),1,0)</f>
        <v>0</v>
      </c>
      <c r="I553">
        <f ca="1">IF(AND(Colony!$D567&gt;plots!I$5,Colony!$D567&lt;9999999),1,0)</f>
        <v>0</v>
      </c>
      <c r="J553">
        <f ca="1">IF(AND(Colony!$D567&gt;plots!J$5,Colony!$D567&lt;9999999),1,0)</f>
        <v>0</v>
      </c>
      <c r="K553">
        <f ca="1">IF(AND(Colony!$D567&gt;plots!K$5,Colony!$D567&lt;9999999),1,0)</f>
        <v>0</v>
      </c>
      <c r="L553">
        <f ca="1">IF(AND(Colony!$D567&gt;plots!L$5,Colony!$D567&lt;9999999),1,0)</f>
        <v>0</v>
      </c>
      <c r="M553">
        <f ca="1">IF(AND(Colony!$D567&gt;plots!M$5,Colony!$D567&lt;9999999),1,0)</f>
        <v>0</v>
      </c>
      <c r="N553">
        <f ca="1">IF(AND(Colony!$D567&gt;plots!N$5,Colony!$D567&lt;9999999),1,0)</f>
        <v>0</v>
      </c>
      <c r="O553">
        <f ca="1">IF(AND(Colony!$D567&gt;plots!O$5,Colony!$D567&lt;9999999),1,0)</f>
        <v>0</v>
      </c>
      <c r="P553">
        <f ca="1">IF(AND(Colony!$D567&gt;plots!P$5,Colony!$D567&lt;9999999),1,0)</f>
        <v>0</v>
      </c>
      <c r="Q553">
        <f ca="1">IF(AND(Colony!$D567&gt;plots!Q$5,Colony!$D567&lt;9999999),1,0)</f>
        <v>0</v>
      </c>
      <c r="R553">
        <f ca="1">IF(AND(Colony!$D567&gt;plots!R$5,Colony!$D567&lt;9999999),1,0)</f>
        <v>0</v>
      </c>
      <c r="S553">
        <f ca="1">IF(AND(Colony!$D567&gt;plots!S$5,Colony!$D567&lt;9999999),1,0)</f>
        <v>0</v>
      </c>
      <c r="T553">
        <f ca="1">IF(AND(Colony!$D567&gt;plots!T$5,Colony!$D567&lt;9999999),1,0)</f>
        <v>0</v>
      </c>
      <c r="U553">
        <f ca="1">IF(AND(Colony!$D567&gt;plots!U$5,Colony!$D567&lt;9999999),1,0)</f>
        <v>0</v>
      </c>
      <c r="V553">
        <f ca="1">IF(AND(Colony!$D567&gt;plots!V$5,Colony!$D567&lt;9999999),1,0)</f>
        <v>0</v>
      </c>
      <c r="W553">
        <f ca="1">IF(AND(Colony!$D567&gt;plots!W$5,Colony!$D567&lt;9999999),1,0)</f>
        <v>0</v>
      </c>
      <c r="X553">
        <f ca="1">IF(AND(Colony!$D567&gt;plots!X$5,Colony!$D567&lt;9999999),1,0)</f>
        <v>0</v>
      </c>
      <c r="Y553">
        <f ca="1">IF(AND(Colony!$D567&gt;plots!Y$5,Colony!$D567&lt;9999999),1,0)</f>
        <v>0</v>
      </c>
      <c r="Z553">
        <f ca="1">IF(AND(Colony!$D567&gt;plots!Z$5,Colony!$D567&lt;9999999),1,0)</f>
        <v>0</v>
      </c>
      <c r="AA553">
        <f ca="1">IF(AND(Colony!$D567&gt;plots!AA$5,Colony!$D567&lt;9999999),1,0)</f>
        <v>0</v>
      </c>
      <c r="AB553">
        <f ca="1">IF(AND(Colony!$D567&gt;plots!AB$5,Colony!$D567&lt;9999999),1,0)</f>
        <v>0</v>
      </c>
    </row>
    <row r="554" spans="1:28" x14ac:dyDescent="0.25">
      <c r="A554" s="2" t="str">
        <f>Colony!B571</f>
        <v/>
      </c>
      <c r="B554" s="41" t="str">
        <f>IF(ISBLANK(Colony!G571),"",Colony!G571)</f>
        <v/>
      </c>
      <c r="H554">
        <f ca="1">IF(AND(Colony!$D568&gt;plots!H$5,Colony!$D568&lt;9999999),1,0)</f>
        <v>0</v>
      </c>
      <c r="I554">
        <f ca="1">IF(AND(Colony!$D568&gt;plots!I$5,Colony!$D568&lt;9999999),1,0)</f>
        <v>0</v>
      </c>
      <c r="J554">
        <f ca="1">IF(AND(Colony!$D568&gt;plots!J$5,Colony!$D568&lt;9999999),1,0)</f>
        <v>0</v>
      </c>
      <c r="K554">
        <f ca="1">IF(AND(Colony!$D568&gt;plots!K$5,Colony!$D568&lt;9999999),1,0)</f>
        <v>0</v>
      </c>
      <c r="L554">
        <f ca="1">IF(AND(Colony!$D568&gt;plots!L$5,Colony!$D568&lt;9999999),1,0)</f>
        <v>0</v>
      </c>
      <c r="M554">
        <f ca="1">IF(AND(Colony!$D568&gt;plots!M$5,Colony!$D568&lt;9999999),1,0)</f>
        <v>0</v>
      </c>
      <c r="N554">
        <f ca="1">IF(AND(Colony!$D568&gt;plots!N$5,Colony!$D568&lt;9999999),1,0)</f>
        <v>0</v>
      </c>
      <c r="O554">
        <f ca="1">IF(AND(Colony!$D568&gt;plots!O$5,Colony!$D568&lt;9999999),1,0)</f>
        <v>0</v>
      </c>
      <c r="P554">
        <f ca="1">IF(AND(Colony!$D568&gt;plots!P$5,Colony!$D568&lt;9999999),1,0)</f>
        <v>0</v>
      </c>
      <c r="Q554">
        <f ca="1">IF(AND(Colony!$D568&gt;plots!Q$5,Colony!$D568&lt;9999999),1,0)</f>
        <v>0</v>
      </c>
      <c r="R554">
        <f ca="1">IF(AND(Colony!$D568&gt;plots!R$5,Colony!$D568&lt;9999999),1,0)</f>
        <v>0</v>
      </c>
      <c r="S554">
        <f ca="1">IF(AND(Colony!$D568&gt;plots!S$5,Colony!$D568&lt;9999999),1,0)</f>
        <v>0</v>
      </c>
      <c r="T554">
        <f ca="1">IF(AND(Colony!$D568&gt;plots!T$5,Colony!$D568&lt;9999999),1,0)</f>
        <v>0</v>
      </c>
      <c r="U554">
        <f ca="1">IF(AND(Colony!$D568&gt;plots!U$5,Colony!$D568&lt;9999999),1,0)</f>
        <v>0</v>
      </c>
      <c r="V554">
        <f ca="1">IF(AND(Colony!$D568&gt;plots!V$5,Colony!$D568&lt;9999999),1,0)</f>
        <v>0</v>
      </c>
      <c r="W554">
        <f ca="1">IF(AND(Colony!$D568&gt;plots!W$5,Colony!$D568&lt;9999999),1,0)</f>
        <v>0</v>
      </c>
      <c r="X554">
        <f ca="1">IF(AND(Colony!$D568&gt;plots!X$5,Colony!$D568&lt;9999999),1,0)</f>
        <v>0</v>
      </c>
      <c r="Y554">
        <f ca="1">IF(AND(Colony!$D568&gt;plots!Y$5,Colony!$D568&lt;9999999),1,0)</f>
        <v>0</v>
      </c>
      <c r="Z554">
        <f ca="1">IF(AND(Colony!$D568&gt;plots!Z$5,Colony!$D568&lt;9999999),1,0)</f>
        <v>0</v>
      </c>
      <c r="AA554">
        <f ca="1">IF(AND(Colony!$D568&gt;plots!AA$5,Colony!$D568&lt;9999999),1,0)</f>
        <v>0</v>
      </c>
      <c r="AB554">
        <f ca="1">IF(AND(Colony!$D568&gt;plots!AB$5,Colony!$D568&lt;9999999),1,0)</f>
        <v>0</v>
      </c>
    </row>
    <row r="555" spans="1:28" x14ac:dyDescent="0.25">
      <c r="A555" s="2" t="str">
        <f>Colony!B572</f>
        <v/>
      </c>
      <c r="B555" s="41" t="str">
        <f>IF(ISBLANK(Colony!G572),"",Colony!G572)</f>
        <v/>
      </c>
      <c r="H555">
        <f ca="1">IF(AND(Colony!$D569&gt;plots!H$5,Colony!$D569&lt;9999999),1,0)</f>
        <v>0</v>
      </c>
      <c r="I555">
        <f ca="1">IF(AND(Colony!$D569&gt;plots!I$5,Colony!$D569&lt;9999999),1,0)</f>
        <v>0</v>
      </c>
      <c r="J555">
        <f ca="1">IF(AND(Colony!$D569&gt;plots!J$5,Colony!$D569&lt;9999999),1,0)</f>
        <v>0</v>
      </c>
      <c r="K555">
        <f ca="1">IF(AND(Colony!$D569&gt;plots!K$5,Colony!$D569&lt;9999999),1,0)</f>
        <v>0</v>
      </c>
      <c r="L555">
        <f ca="1">IF(AND(Colony!$D569&gt;plots!L$5,Colony!$D569&lt;9999999),1,0)</f>
        <v>0</v>
      </c>
      <c r="M555">
        <f ca="1">IF(AND(Colony!$D569&gt;plots!M$5,Colony!$D569&lt;9999999),1,0)</f>
        <v>0</v>
      </c>
      <c r="N555">
        <f ca="1">IF(AND(Colony!$D569&gt;plots!N$5,Colony!$D569&lt;9999999),1,0)</f>
        <v>0</v>
      </c>
      <c r="O555">
        <f ca="1">IF(AND(Colony!$D569&gt;plots!O$5,Colony!$D569&lt;9999999),1,0)</f>
        <v>0</v>
      </c>
      <c r="P555">
        <f ca="1">IF(AND(Colony!$D569&gt;plots!P$5,Colony!$D569&lt;9999999),1,0)</f>
        <v>0</v>
      </c>
      <c r="Q555">
        <f ca="1">IF(AND(Colony!$D569&gt;plots!Q$5,Colony!$D569&lt;9999999),1,0)</f>
        <v>0</v>
      </c>
      <c r="R555">
        <f ca="1">IF(AND(Colony!$D569&gt;plots!R$5,Colony!$D569&lt;9999999),1,0)</f>
        <v>0</v>
      </c>
      <c r="S555">
        <f ca="1">IF(AND(Colony!$D569&gt;plots!S$5,Colony!$D569&lt;9999999),1,0)</f>
        <v>0</v>
      </c>
      <c r="T555">
        <f ca="1">IF(AND(Colony!$D569&gt;plots!T$5,Colony!$D569&lt;9999999),1,0)</f>
        <v>0</v>
      </c>
      <c r="U555">
        <f ca="1">IF(AND(Colony!$D569&gt;plots!U$5,Colony!$D569&lt;9999999),1,0)</f>
        <v>0</v>
      </c>
      <c r="V555">
        <f ca="1">IF(AND(Colony!$D569&gt;plots!V$5,Colony!$D569&lt;9999999),1,0)</f>
        <v>0</v>
      </c>
      <c r="W555">
        <f ca="1">IF(AND(Colony!$D569&gt;plots!W$5,Colony!$D569&lt;9999999),1,0)</f>
        <v>0</v>
      </c>
      <c r="X555">
        <f ca="1">IF(AND(Colony!$D569&gt;plots!X$5,Colony!$D569&lt;9999999),1,0)</f>
        <v>0</v>
      </c>
      <c r="Y555">
        <f ca="1">IF(AND(Colony!$D569&gt;plots!Y$5,Colony!$D569&lt;9999999),1,0)</f>
        <v>0</v>
      </c>
      <c r="Z555">
        <f ca="1">IF(AND(Colony!$D569&gt;plots!Z$5,Colony!$D569&lt;9999999),1,0)</f>
        <v>0</v>
      </c>
      <c r="AA555">
        <f ca="1">IF(AND(Colony!$D569&gt;plots!AA$5,Colony!$D569&lt;9999999),1,0)</f>
        <v>0</v>
      </c>
      <c r="AB555">
        <f ca="1">IF(AND(Colony!$D569&gt;plots!AB$5,Colony!$D569&lt;9999999),1,0)</f>
        <v>0</v>
      </c>
    </row>
    <row r="556" spans="1:28" x14ac:dyDescent="0.25">
      <c r="A556" s="2" t="str">
        <f>Colony!B573</f>
        <v/>
      </c>
      <c r="B556" s="41" t="str">
        <f>IF(ISBLANK(Colony!G573),"",Colony!G573)</f>
        <v/>
      </c>
      <c r="H556">
        <f ca="1">IF(AND(Colony!$D570&gt;plots!H$5,Colony!$D570&lt;9999999),1,0)</f>
        <v>0</v>
      </c>
      <c r="I556">
        <f ca="1">IF(AND(Colony!$D570&gt;plots!I$5,Colony!$D570&lt;9999999),1,0)</f>
        <v>0</v>
      </c>
      <c r="J556">
        <f ca="1">IF(AND(Colony!$D570&gt;plots!J$5,Colony!$D570&lt;9999999),1,0)</f>
        <v>0</v>
      </c>
      <c r="K556">
        <f ca="1">IF(AND(Colony!$D570&gt;plots!K$5,Colony!$D570&lt;9999999),1,0)</f>
        <v>0</v>
      </c>
      <c r="L556">
        <f ca="1">IF(AND(Colony!$D570&gt;plots!L$5,Colony!$D570&lt;9999999),1,0)</f>
        <v>0</v>
      </c>
      <c r="M556">
        <f ca="1">IF(AND(Colony!$D570&gt;plots!M$5,Colony!$D570&lt;9999999),1,0)</f>
        <v>0</v>
      </c>
      <c r="N556">
        <f ca="1">IF(AND(Colony!$D570&gt;plots!N$5,Colony!$D570&lt;9999999),1,0)</f>
        <v>0</v>
      </c>
      <c r="O556">
        <f ca="1">IF(AND(Colony!$D570&gt;plots!O$5,Colony!$D570&lt;9999999),1,0)</f>
        <v>0</v>
      </c>
      <c r="P556">
        <f ca="1">IF(AND(Colony!$D570&gt;plots!P$5,Colony!$D570&lt;9999999),1,0)</f>
        <v>0</v>
      </c>
      <c r="Q556">
        <f ca="1">IF(AND(Colony!$D570&gt;plots!Q$5,Colony!$D570&lt;9999999),1,0)</f>
        <v>0</v>
      </c>
      <c r="R556">
        <f ca="1">IF(AND(Colony!$D570&gt;plots!R$5,Colony!$D570&lt;9999999),1,0)</f>
        <v>0</v>
      </c>
      <c r="S556">
        <f ca="1">IF(AND(Colony!$D570&gt;plots!S$5,Colony!$D570&lt;9999999),1,0)</f>
        <v>0</v>
      </c>
      <c r="T556">
        <f ca="1">IF(AND(Colony!$D570&gt;plots!T$5,Colony!$D570&lt;9999999),1,0)</f>
        <v>0</v>
      </c>
      <c r="U556">
        <f ca="1">IF(AND(Colony!$D570&gt;plots!U$5,Colony!$D570&lt;9999999),1,0)</f>
        <v>0</v>
      </c>
      <c r="V556">
        <f ca="1">IF(AND(Colony!$D570&gt;plots!V$5,Colony!$D570&lt;9999999),1,0)</f>
        <v>0</v>
      </c>
      <c r="W556">
        <f ca="1">IF(AND(Colony!$D570&gt;plots!W$5,Colony!$D570&lt;9999999),1,0)</f>
        <v>0</v>
      </c>
      <c r="X556">
        <f ca="1">IF(AND(Colony!$D570&gt;plots!X$5,Colony!$D570&lt;9999999),1,0)</f>
        <v>0</v>
      </c>
      <c r="Y556">
        <f ca="1">IF(AND(Colony!$D570&gt;plots!Y$5,Colony!$D570&lt;9999999),1,0)</f>
        <v>0</v>
      </c>
      <c r="Z556">
        <f ca="1">IF(AND(Colony!$D570&gt;plots!Z$5,Colony!$D570&lt;9999999),1,0)</f>
        <v>0</v>
      </c>
      <c r="AA556">
        <f ca="1">IF(AND(Colony!$D570&gt;plots!AA$5,Colony!$D570&lt;9999999),1,0)</f>
        <v>0</v>
      </c>
      <c r="AB556">
        <f ca="1">IF(AND(Colony!$D570&gt;plots!AB$5,Colony!$D570&lt;9999999),1,0)</f>
        <v>0</v>
      </c>
    </row>
    <row r="557" spans="1:28" x14ac:dyDescent="0.25">
      <c r="A557" s="2" t="str">
        <f>Colony!B574</f>
        <v/>
      </c>
      <c r="B557" s="41" t="str">
        <f>IF(ISBLANK(Colony!G574),"",Colony!G574)</f>
        <v/>
      </c>
      <c r="H557">
        <f ca="1">IF(AND(Colony!$D571&gt;plots!H$5,Colony!$D571&lt;9999999),1,0)</f>
        <v>0</v>
      </c>
      <c r="I557">
        <f ca="1">IF(AND(Colony!$D571&gt;plots!I$5,Colony!$D571&lt;9999999),1,0)</f>
        <v>0</v>
      </c>
      <c r="J557">
        <f ca="1">IF(AND(Colony!$D571&gt;plots!J$5,Colony!$D571&lt;9999999),1,0)</f>
        <v>0</v>
      </c>
      <c r="K557">
        <f ca="1">IF(AND(Colony!$D571&gt;plots!K$5,Colony!$D571&lt;9999999),1,0)</f>
        <v>0</v>
      </c>
      <c r="L557">
        <f ca="1">IF(AND(Colony!$D571&gt;plots!L$5,Colony!$D571&lt;9999999),1,0)</f>
        <v>0</v>
      </c>
      <c r="M557">
        <f ca="1">IF(AND(Colony!$D571&gt;plots!M$5,Colony!$D571&lt;9999999),1,0)</f>
        <v>0</v>
      </c>
      <c r="N557">
        <f ca="1">IF(AND(Colony!$D571&gt;plots!N$5,Colony!$D571&lt;9999999),1,0)</f>
        <v>0</v>
      </c>
      <c r="O557">
        <f ca="1">IF(AND(Colony!$D571&gt;plots!O$5,Colony!$D571&lt;9999999),1,0)</f>
        <v>0</v>
      </c>
      <c r="P557">
        <f ca="1">IF(AND(Colony!$D571&gt;plots!P$5,Colony!$D571&lt;9999999),1,0)</f>
        <v>0</v>
      </c>
      <c r="Q557">
        <f ca="1">IF(AND(Colony!$D571&gt;plots!Q$5,Colony!$D571&lt;9999999),1,0)</f>
        <v>0</v>
      </c>
      <c r="R557">
        <f ca="1">IF(AND(Colony!$D571&gt;plots!R$5,Colony!$D571&lt;9999999),1,0)</f>
        <v>0</v>
      </c>
      <c r="S557">
        <f ca="1">IF(AND(Colony!$D571&gt;plots!S$5,Colony!$D571&lt;9999999),1,0)</f>
        <v>0</v>
      </c>
      <c r="T557">
        <f ca="1">IF(AND(Colony!$D571&gt;plots!T$5,Colony!$D571&lt;9999999),1,0)</f>
        <v>0</v>
      </c>
      <c r="U557">
        <f ca="1">IF(AND(Colony!$D571&gt;plots!U$5,Colony!$D571&lt;9999999),1,0)</f>
        <v>0</v>
      </c>
      <c r="V557">
        <f ca="1">IF(AND(Colony!$D571&gt;plots!V$5,Colony!$D571&lt;9999999),1,0)</f>
        <v>0</v>
      </c>
      <c r="W557">
        <f ca="1">IF(AND(Colony!$D571&gt;plots!W$5,Colony!$D571&lt;9999999),1,0)</f>
        <v>0</v>
      </c>
      <c r="X557">
        <f ca="1">IF(AND(Colony!$D571&gt;plots!X$5,Colony!$D571&lt;9999999),1,0)</f>
        <v>0</v>
      </c>
      <c r="Y557">
        <f ca="1">IF(AND(Colony!$D571&gt;plots!Y$5,Colony!$D571&lt;9999999),1,0)</f>
        <v>0</v>
      </c>
      <c r="Z557">
        <f ca="1">IF(AND(Colony!$D571&gt;plots!Z$5,Colony!$D571&lt;9999999),1,0)</f>
        <v>0</v>
      </c>
      <c r="AA557">
        <f ca="1">IF(AND(Colony!$D571&gt;plots!AA$5,Colony!$D571&lt;9999999),1,0)</f>
        <v>0</v>
      </c>
      <c r="AB557">
        <f ca="1">IF(AND(Colony!$D571&gt;plots!AB$5,Colony!$D571&lt;9999999),1,0)</f>
        <v>0</v>
      </c>
    </row>
    <row r="558" spans="1:28" x14ac:dyDescent="0.25">
      <c r="A558" s="2" t="str">
        <f>Colony!B575</f>
        <v/>
      </c>
      <c r="B558" s="41" t="str">
        <f>IF(ISBLANK(Colony!G575),"",Colony!G575)</f>
        <v/>
      </c>
      <c r="H558">
        <f ca="1">IF(AND(Colony!$D572&gt;plots!H$5,Colony!$D572&lt;9999999),1,0)</f>
        <v>0</v>
      </c>
      <c r="I558">
        <f ca="1">IF(AND(Colony!$D572&gt;plots!I$5,Colony!$D572&lt;9999999),1,0)</f>
        <v>0</v>
      </c>
      <c r="J558">
        <f ca="1">IF(AND(Colony!$D572&gt;plots!J$5,Colony!$D572&lt;9999999),1,0)</f>
        <v>0</v>
      </c>
      <c r="K558">
        <f ca="1">IF(AND(Colony!$D572&gt;plots!K$5,Colony!$D572&lt;9999999),1,0)</f>
        <v>0</v>
      </c>
      <c r="L558">
        <f ca="1">IF(AND(Colony!$D572&gt;plots!L$5,Colony!$D572&lt;9999999),1,0)</f>
        <v>0</v>
      </c>
      <c r="M558">
        <f ca="1">IF(AND(Colony!$D572&gt;plots!M$5,Colony!$D572&lt;9999999),1,0)</f>
        <v>0</v>
      </c>
      <c r="N558">
        <f ca="1">IF(AND(Colony!$D572&gt;plots!N$5,Colony!$D572&lt;9999999),1,0)</f>
        <v>0</v>
      </c>
      <c r="O558">
        <f ca="1">IF(AND(Colony!$D572&gt;plots!O$5,Colony!$D572&lt;9999999),1,0)</f>
        <v>0</v>
      </c>
      <c r="P558">
        <f ca="1">IF(AND(Colony!$D572&gt;plots!P$5,Colony!$D572&lt;9999999),1,0)</f>
        <v>0</v>
      </c>
      <c r="Q558">
        <f ca="1">IF(AND(Colony!$D572&gt;plots!Q$5,Colony!$D572&lt;9999999),1,0)</f>
        <v>0</v>
      </c>
      <c r="R558">
        <f ca="1">IF(AND(Colony!$D572&gt;plots!R$5,Colony!$D572&lt;9999999),1,0)</f>
        <v>0</v>
      </c>
      <c r="S558">
        <f ca="1">IF(AND(Colony!$D572&gt;plots!S$5,Colony!$D572&lt;9999999),1,0)</f>
        <v>0</v>
      </c>
      <c r="T558">
        <f ca="1">IF(AND(Colony!$D572&gt;plots!T$5,Colony!$D572&lt;9999999),1,0)</f>
        <v>0</v>
      </c>
      <c r="U558">
        <f ca="1">IF(AND(Colony!$D572&gt;plots!U$5,Colony!$D572&lt;9999999),1,0)</f>
        <v>0</v>
      </c>
      <c r="V558">
        <f ca="1">IF(AND(Colony!$D572&gt;plots!V$5,Colony!$D572&lt;9999999),1,0)</f>
        <v>0</v>
      </c>
      <c r="W558">
        <f ca="1">IF(AND(Colony!$D572&gt;plots!W$5,Colony!$D572&lt;9999999),1,0)</f>
        <v>0</v>
      </c>
      <c r="X558">
        <f ca="1">IF(AND(Colony!$D572&gt;plots!X$5,Colony!$D572&lt;9999999),1,0)</f>
        <v>0</v>
      </c>
      <c r="Y558">
        <f ca="1">IF(AND(Colony!$D572&gt;plots!Y$5,Colony!$D572&lt;9999999),1,0)</f>
        <v>0</v>
      </c>
      <c r="Z558">
        <f ca="1">IF(AND(Colony!$D572&gt;plots!Z$5,Colony!$D572&lt;9999999),1,0)</f>
        <v>0</v>
      </c>
      <c r="AA558">
        <f ca="1">IF(AND(Colony!$D572&gt;plots!AA$5,Colony!$D572&lt;9999999),1,0)</f>
        <v>0</v>
      </c>
      <c r="AB558">
        <f ca="1">IF(AND(Colony!$D572&gt;plots!AB$5,Colony!$D572&lt;9999999),1,0)</f>
        <v>0</v>
      </c>
    </row>
    <row r="559" spans="1:28" x14ac:dyDescent="0.25">
      <c r="A559" s="2" t="str">
        <f>Colony!B576</f>
        <v/>
      </c>
      <c r="B559" s="41" t="str">
        <f>IF(ISBLANK(Colony!G576),"",Colony!G576)</f>
        <v/>
      </c>
      <c r="H559">
        <f ca="1">IF(AND(Colony!$D573&gt;plots!H$5,Colony!$D573&lt;9999999),1,0)</f>
        <v>0</v>
      </c>
      <c r="I559">
        <f ca="1">IF(AND(Colony!$D573&gt;plots!I$5,Colony!$D573&lt;9999999),1,0)</f>
        <v>0</v>
      </c>
      <c r="J559">
        <f ca="1">IF(AND(Colony!$D573&gt;plots!J$5,Colony!$D573&lt;9999999),1,0)</f>
        <v>0</v>
      </c>
      <c r="K559">
        <f ca="1">IF(AND(Colony!$D573&gt;plots!K$5,Colony!$D573&lt;9999999),1,0)</f>
        <v>0</v>
      </c>
      <c r="L559">
        <f ca="1">IF(AND(Colony!$D573&gt;plots!L$5,Colony!$D573&lt;9999999),1,0)</f>
        <v>0</v>
      </c>
      <c r="M559">
        <f ca="1">IF(AND(Colony!$D573&gt;plots!M$5,Colony!$D573&lt;9999999),1,0)</f>
        <v>0</v>
      </c>
      <c r="N559">
        <f ca="1">IF(AND(Colony!$D573&gt;plots!N$5,Colony!$D573&lt;9999999),1,0)</f>
        <v>0</v>
      </c>
      <c r="O559">
        <f ca="1">IF(AND(Colony!$D573&gt;plots!O$5,Colony!$D573&lt;9999999),1,0)</f>
        <v>0</v>
      </c>
      <c r="P559">
        <f ca="1">IF(AND(Colony!$D573&gt;plots!P$5,Colony!$D573&lt;9999999),1,0)</f>
        <v>0</v>
      </c>
      <c r="Q559">
        <f ca="1">IF(AND(Colony!$D573&gt;plots!Q$5,Colony!$D573&lt;9999999),1,0)</f>
        <v>0</v>
      </c>
      <c r="R559">
        <f ca="1">IF(AND(Colony!$D573&gt;plots!R$5,Colony!$D573&lt;9999999),1,0)</f>
        <v>0</v>
      </c>
      <c r="S559">
        <f ca="1">IF(AND(Colony!$D573&gt;plots!S$5,Colony!$D573&lt;9999999),1,0)</f>
        <v>0</v>
      </c>
      <c r="T559">
        <f ca="1">IF(AND(Colony!$D573&gt;plots!T$5,Colony!$D573&lt;9999999),1,0)</f>
        <v>0</v>
      </c>
      <c r="U559">
        <f ca="1">IF(AND(Colony!$D573&gt;plots!U$5,Colony!$D573&lt;9999999),1,0)</f>
        <v>0</v>
      </c>
      <c r="V559">
        <f ca="1">IF(AND(Colony!$D573&gt;plots!V$5,Colony!$D573&lt;9999999),1,0)</f>
        <v>0</v>
      </c>
      <c r="W559">
        <f ca="1">IF(AND(Colony!$D573&gt;plots!W$5,Colony!$D573&lt;9999999),1,0)</f>
        <v>0</v>
      </c>
      <c r="X559">
        <f ca="1">IF(AND(Colony!$D573&gt;plots!X$5,Colony!$D573&lt;9999999),1,0)</f>
        <v>0</v>
      </c>
      <c r="Y559">
        <f ca="1">IF(AND(Colony!$D573&gt;plots!Y$5,Colony!$D573&lt;9999999),1,0)</f>
        <v>0</v>
      </c>
      <c r="Z559">
        <f ca="1">IF(AND(Colony!$D573&gt;plots!Z$5,Colony!$D573&lt;9999999),1,0)</f>
        <v>0</v>
      </c>
      <c r="AA559">
        <f ca="1">IF(AND(Colony!$D573&gt;plots!AA$5,Colony!$D573&lt;9999999),1,0)</f>
        <v>0</v>
      </c>
      <c r="AB559">
        <f ca="1">IF(AND(Colony!$D573&gt;plots!AB$5,Colony!$D573&lt;9999999),1,0)</f>
        <v>0</v>
      </c>
    </row>
    <row r="560" spans="1:28" x14ac:dyDescent="0.25">
      <c r="A560" s="2" t="str">
        <f>Colony!B577</f>
        <v/>
      </c>
      <c r="B560" s="41" t="str">
        <f>IF(ISBLANK(Colony!G577),"",Colony!G577)</f>
        <v/>
      </c>
      <c r="H560">
        <f ca="1">IF(AND(Colony!$D574&gt;plots!H$5,Colony!$D574&lt;9999999),1,0)</f>
        <v>0</v>
      </c>
      <c r="I560">
        <f ca="1">IF(AND(Colony!$D574&gt;plots!I$5,Colony!$D574&lt;9999999),1,0)</f>
        <v>0</v>
      </c>
      <c r="J560">
        <f ca="1">IF(AND(Colony!$D574&gt;plots!J$5,Colony!$D574&lt;9999999),1,0)</f>
        <v>0</v>
      </c>
      <c r="K560">
        <f ca="1">IF(AND(Colony!$D574&gt;plots!K$5,Colony!$D574&lt;9999999),1,0)</f>
        <v>0</v>
      </c>
      <c r="L560">
        <f ca="1">IF(AND(Colony!$D574&gt;plots!L$5,Colony!$D574&lt;9999999),1,0)</f>
        <v>0</v>
      </c>
      <c r="M560">
        <f ca="1">IF(AND(Colony!$D574&gt;plots!M$5,Colony!$D574&lt;9999999),1,0)</f>
        <v>0</v>
      </c>
      <c r="N560">
        <f ca="1">IF(AND(Colony!$D574&gt;plots!N$5,Colony!$D574&lt;9999999),1,0)</f>
        <v>0</v>
      </c>
      <c r="O560">
        <f ca="1">IF(AND(Colony!$D574&gt;plots!O$5,Colony!$D574&lt;9999999),1,0)</f>
        <v>0</v>
      </c>
      <c r="P560">
        <f ca="1">IF(AND(Colony!$D574&gt;plots!P$5,Colony!$D574&lt;9999999),1,0)</f>
        <v>0</v>
      </c>
      <c r="Q560">
        <f ca="1">IF(AND(Colony!$D574&gt;plots!Q$5,Colony!$D574&lt;9999999),1,0)</f>
        <v>0</v>
      </c>
      <c r="R560">
        <f ca="1">IF(AND(Colony!$D574&gt;plots!R$5,Colony!$D574&lt;9999999),1,0)</f>
        <v>0</v>
      </c>
      <c r="S560">
        <f ca="1">IF(AND(Colony!$D574&gt;plots!S$5,Colony!$D574&lt;9999999),1,0)</f>
        <v>0</v>
      </c>
      <c r="T560">
        <f ca="1">IF(AND(Colony!$D574&gt;plots!T$5,Colony!$D574&lt;9999999),1,0)</f>
        <v>0</v>
      </c>
      <c r="U560">
        <f ca="1">IF(AND(Colony!$D574&gt;plots!U$5,Colony!$D574&lt;9999999),1,0)</f>
        <v>0</v>
      </c>
      <c r="V560">
        <f ca="1">IF(AND(Colony!$D574&gt;plots!V$5,Colony!$D574&lt;9999999),1,0)</f>
        <v>0</v>
      </c>
      <c r="W560">
        <f ca="1">IF(AND(Colony!$D574&gt;plots!W$5,Colony!$D574&lt;9999999),1,0)</f>
        <v>0</v>
      </c>
      <c r="X560">
        <f ca="1">IF(AND(Colony!$D574&gt;plots!X$5,Colony!$D574&lt;9999999),1,0)</f>
        <v>0</v>
      </c>
      <c r="Y560">
        <f ca="1">IF(AND(Colony!$D574&gt;plots!Y$5,Colony!$D574&lt;9999999),1,0)</f>
        <v>0</v>
      </c>
      <c r="Z560">
        <f ca="1">IF(AND(Colony!$D574&gt;plots!Z$5,Colony!$D574&lt;9999999),1,0)</f>
        <v>0</v>
      </c>
      <c r="AA560">
        <f ca="1">IF(AND(Colony!$D574&gt;plots!AA$5,Colony!$D574&lt;9999999),1,0)</f>
        <v>0</v>
      </c>
      <c r="AB560">
        <f ca="1">IF(AND(Colony!$D574&gt;plots!AB$5,Colony!$D574&lt;9999999),1,0)</f>
        <v>0</v>
      </c>
    </row>
    <row r="561" spans="1:28" x14ac:dyDescent="0.25">
      <c r="A561" s="2" t="str">
        <f>Colony!B578</f>
        <v/>
      </c>
      <c r="B561" s="41" t="str">
        <f>IF(ISBLANK(Colony!G578),"",Colony!G578)</f>
        <v/>
      </c>
      <c r="H561">
        <f ca="1">IF(AND(Colony!$D575&gt;plots!H$5,Colony!$D575&lt;9999999),1,0)</f>
        <v>0</v>
      </c>
      <c r="I561">
        <f ca="1">IF(AND(Colony!$D575&gt;plots!I$5,Colony!$D575&lt;9999999),1,0)</f>
        <v>0</v>
      </c>
      <c r="J561">
        <f ca="1">IF(AND(Colony!$D575&gt;plots!J$5,Colony!$D575&lt;9999999),1,0)</f>
        <v>0</v>
      </c>
      <c r="K561">
        <f ca="1">IF(AND(Colony!$D575&gt;plots!K$5,Colony!$D575&lt;9999999),1,0)</f>
        <v>0</v>
      </c>
      <c r="L561">
        <f ca="1">IF(AND(Colony!$D575&gt;plots!L$5,Colony!$D575&lt;9999999),1,0)</f>
        <v>0</v>
      </c>
      <c r="M561">
        <f ca="1">IF(AND(Colony!$D575&gt;plots!M$5,Colony!$D575&lt;9999999),1,0)</f>
        <v>0</v>
      </c>
      <c r="N561">
        <f ca="1">IF(AND(Colony!$D575&gt;plots!N$5,Colony!$D575&lt;9999999),1,0)</f>
        <v>0</v>
      </c>
      <c r="O561">
        <f ca="1">IF(AND(Colony!$D575&gt;plots!O$5,Colony!$D575&lt;9999999),1,0)</f>
        <v>0</v>
      </c>
      <c r="P561">
        <f ca="1">IF(AND(Colony!$D575&gt;plots!P$5,Colony!$D575&lt;9999999),1,0)</f>
        <v>0</v>
      </c>
      <c r="Q561">
        <f ca="1">IF(AND(Colony!$D575&gt;plots!Q$5,Colony!$D575&lt;9999999),1,0)</f>
        <v>0</v>
      </c>
      <c r="R561">
        <f ca="1">IF(AND(Colony!$D575&gt;plots!R$5,Colony!$D575&lt;9999999),1,0)</f>
        <v>0</v>
      </c>
      <c r="S561">
        <f ca="1">IF(AND(Colony!$D575&gt;plots!S$5,Colony!$D575&lt;9999999),1,0)</f>
        <v>0</v>
      </c>
      <c r="T561">
        <f ca="1">IF(AND(Colony!$D575&gt;plots!T$5,Colony!$D575&lt;9999999),1,0)</f>
        <v>0</v>
      </c>
      <c r="U561">
        <f ca="1">IF(AND(Colony!$D575&gt;plots!U$5,Colony!$D575&lt;9999999),1,0)</f>
        <v>0</v>
      </c>
      <c r="V561">
        <f ca="1">IF(AND(Colony!$D575&gt;plots!V$5,Colony!$D575&lt;9999999),1,0)</f>
        <v>0</v>
      </c>
      <c r="W561">
        <f ca="1">IF(AND(Colony!$D575&gt;plots!W$5,Colony!$D575&lt;9999999),1,0)</f>
        <v>0</v>
      </c>
      <c r="X561">
        <f ca="1">IF(AND(Colony!$D575&gt;plots!X$5,Colony!$D575&lt;9999999),1,0)</f>
        <v>0</v>
      </c>
      <c r="Y561">
        <f ca="1">IF(AND(Colony!$D575&gt;plots!Y$5,Colony!$D575&lt;9999999),1,0)</f>
        <v>0</v>
      </c>
      <c r="Z561">
        <f ca="1">IF(AND(Colony!$D575&gt;plots!Z$5,Colony!$D575&lt;9999999),1,0)</f>
        <v>0</v>
      </c>
      <c r="AA561">
        <f ca="1">IF(AND(Colony!$D575&gt;plots!AA$5,Colony!$D575&lt;9999999),1,0)</f>
        <v>0</v>
      </c>
      <c r="AB561">
        <f ca="1">IF(AND(Colony!$D575&gt;plots!AB$5,Colony!$D575&lt;9999999),1,0)</f>
        <v>0</v>
      </c>
    </row>
    <row r="562" spans="1:28" x14ac:dyDescent="0.25">
      <c r="A562" s="2" t="str">
        <f>Colony!B579</f>
        <v/>
      </c>
      <c r="B562" s="41" t="str">
        <f>IF(ISBLANK(Colony!G579),"",Colony!G579)</f>
        <v/>
      </c>
      <c r="H562">
        <f ca="1">IF(AND(Colony!$D576&gt;plots!H$5,Colony!$D576&lt;9999999),1,0)</f>
        <v>0</v>
      </c>
      <c r="I562">
        <f ca="1">IF(AND(Colony!$D576&gt;plots!I$5,Colony!$D576&lt;9999999),1,0)</f>
        <v>0</v>
      </c>
      <c r="J562">
        <f ca="1">IF(AND(Colony!$D576&gt;plots!J$5,Colony!$D576&lt;9999999),1,0)</f>
        <v>0</v>
      </c>
      <c r="K562">
        <f ca="1">IF(AND(Colony!$D576&gt;plots!K$5,Colony!$D576&lt;9999999),1,0)</f>
        <v>0</v>
      </c>
      <c r="L562">
        <f ca="1">IF(AND(Colony!$D576&gt;plots!L$5,Colony!$D576&lt;9999999),1,0)</f>
        <v>0</v>
      </c>
      <c r="M562">
        <f ca="1">IF(AND(Colony!$D576&gt;plots!M$5,Colony!$D576&lt;9999999),1,0)</f>
        <v>0</v>
      </c>
      <c r="N562">
        <f ca="1">IF(AND(Colony!$D576&gt;plots!N$5,Colony!$D576&lt;9999999),1,0)</f>
        <v>0</v>
      </c>
      <c r="O562">
        <f ca="1">IF(AND(Colony!$D576&gt;plots!O$5,Colony!$D576&lt;9999999),1,0)</f>
        <v>0</v>
      </c>
      <c r="P562">
        <f ca="1">IF(AND(Colony!$D576&gt;plots!P$5,Colony!$D576&lt;9999999),1,0)</f>
        <v>0</v>
      </c>
      <c r="Q562">
        <f ca="1">IF(AND(Colony!$D576&gt;plots!Q$5,Colony!$D576&lt;9999999),1,0)</f>
        <v>0</v>
      </c>
      <c r="R562">
        <f ca="1">IF(AND(Colony!$D576&gt;plots!R$5,Colony!$D576&lt;9999999),1,0)</f>
        <v>0</v>
      </c>
      <c r="S562">
        <f ca="1">IF(AND(Colony!$D576&gt;plots!S$5,Colony!$D576&lt;9999999),1,0)</f>
        <v>0</v>
      </c>
      <c r="T562">
        <f ca="1">IF(AND(Colony!$D576&gt;plots!T$5,Colony!$D576&lt;9999999),1,0)</f>
        <v>0</v>
      </c>
      <c r="U562">
        <f ca="1">IF(AND(Colony!$D576&gt;plots!U$5,Colony!$D576&lt;9999999),1,0)</f>
        <v>0</v>
      </c>
      <c r="V562">
        <f ca="1">IF(AND(Colony!$D576&gt;plots!V$5,Colony!$D576&lt;9999999),1,0)</f>
        <v>0</v>
      </c>
      <c r="W562">
        <f ca="1">IF(AND(Colony!$D576&gt;plots!W$5,Colony!$D576&lt;9999999),1,0)</f>
        <v>0</v>
      </c>
      <c r="X562">
        <f ca="1">IF(AND(Colony!$D576&gt;plots!X$5,Colony!$D576&lt;9999999),1,0)</f>
        <v>0</v>
      </c>
      <c r="Y562">
        <f ca="1">IF(AND(Colony!$D576&gt;plots!Y$5,Colony!$D576&lt;9999999),1,0)</f>
        <v>0</v>
      </c>
      <c r="Z562">
        <f ca="1">IF(AND(Colony!$D576&gt;plots!Z$5,Colony!$D576&lt;9999999),1,0)</f>
        <v>0</v>
      </c>
      <c r="AA562">
        <f ca="1">IF(AND(Colony!$D576&gt;plots!AA$5,Colony!$D576&lt;9999999),1,0)</f>
        <v>0</v>
      </c>
      <c r="AB562">
        <f ca="1">IF(AND(Colony!$D576&gt;plots!AB$5,Colony!$D576&lt;9999999),1,0)</f>
        <v>0</v>
      </c>
    </row>
    <row r="563" spans="1:28" x14ac:dyDescent="0.25">
      <c r="A563" s="2" t="str">
        <f>Colony!B580</f>
        <v/>
      </c>
      <c r="B563" s="41" t="str">
        <f>IF(ISBLANK(Colony!G580),"",Colony!G580)</f>
        <v/>
      </c>
      <c r="H563">
        <f ca="1">IF(AND(Colony!$D577&gt;plots!H$5,Colony!$D577&lt;9999999),1,0)</f>
        <v>0</v>
      </c>
      <c r="I563">
        <f ca="1">IF(AND(Colony!$D577&gt;plots!I$5,Colony!$D577&lt;9999999),1,0)</f>
        <v>0</v>
      </c>
      <c r="J563">
        <f ca="1">IF(AND(Colony!$D577&gt;plots!J$5,Colony!$D577&lt;9999999),1,0)</f>
        <v>0</v>
      </c>
      <c r="K563">
        <f ca="1">IF(AND(Colony!$D577&gt;plots!K$5,Colony!$D577&lt;9999999),1,0)</f>
        <v>0</v>
      </c>
      <c r="L563">
        <f ca="1">IF(AND(Colony!$D577&gt;plots!L$5,Colony!$D577&lt;9999999),1,0)</f>
        <v>0</v>
      </c>
      <c r="M563">
        <f ca="1">IF(AND(Colony!$D577&gt;plots!M$5,Colony!$D577&lt;9999999),1,0)</f>
        <v>0</v>
      </c>
      <c r="N563">
        <f ca="1">IF(AND(Colony!$D577&gt;plots!N$5,Colony!$D577&lt;9999999),1,0)</f>
        <v>0</v>
      </c>
      <c r="O563">
        <f ca="1">IF(AND(Colony!$D577&gt;plots!O$5,Colony!$D577&lt;9999999),1,0)</f>
        <v>0</v>
      </c>
      <c r="P563">
        <f ca="1">IF(AND(Colony!$D577&gt;plots!P$5,Colony!$D577&lt;9999999),1,0)</f>
        <v>0</v>
      </c>
      <c r="Q563">
        <f ca="1">IF(AND(Colony!$D577&gt;plots!Q$5,Colony!$D577&lt;9999999),1,0)</f>
        <v>0</v>
      </c>
      <c r="R563">
        <f ca="1">IF(AND(Colony!$D577&gt;plots!R$5,Colony!$D577&lt;9999999),1,0)</f>
        <v>0</v>
      </c>
      <c r="S563">
        <f ca="1">IF(AND(Colony!$D577&gt;plots!S$5,Colony!$D577&lt;9999999),1,0)</f>
        <v>0</v>
      </c>
      <c r="T563">
        <f ca="1">IF(AND(Colony!$D577&gt;plots!T$5,Colony!$D577&lt;9999999),1,0)</f>
        <v>0</v>
      </c>
      <c r="U563">
        <f ca="1">IF(AND(Colony!$D577&gt;plots!U$5,Colony!$D577&lt;9999999),1,0)</f>
        <v>0</v>
      </c>
      <c r="V563">
        <f ca="1">IF(AND(Colony!$D577&gt;plots!V$5,Colony!$D577&lt;9999999),1,0)</f>
        <v>0</v>
      </c>
      <c r="W563">
        <f ca="1">IF(AND(Colony!$D577&gt;plots!W$5,Colony!$D577&lt;9999999),1,0)</f>
        <v>0</v>
      </c>
      <c r="X563">
        <f ca="1">IF(AND(Colony!$D577&gt;plots!X$5,Colony!$D577&lt;9999999),1,0)</f>
        <v>0</v>
      </c>
      <c r="Y563">
        <f ca="1">IF(AND(Colony!$D577&gt;plots!Y$5,Colony!$D577&lt;9999999),1,0)</f>
        <v>0</v>
      </c>
      <c r="Z563">
        <f ca="1">IF(AND(Colony!$D577&gt;plots!Z$5,Colony!$D577&lt;9999999),1,0)</f>
        <v>0</v>
      </c>
      <c r="AA563">
        <f ca="1">IF(AND(Colony!$D577&gt;plots!AA$5,Colony!$D577&lt;9999999),1,0)</f>
        <v>0</v>
      </c>
      <c r="AB563">
        <f ca="1">IF(AND(Colony!$D577&gt;plots!AB$5,Colony!$D577&lt;9999999),1,0)</f>
        <v>0</v>
      </c>
    </row>
    <row r="564" spans="1:28" x14ac:dyDescent="0.25">
      <c r="A564" s="2" t="str">
        <f>Colony!B581</f>
        <v/>
      </c>
      <c r="B564" s="41" t="str">
        <f>IF(ISBLANK(Colony!G581),"",Colony!G581)</f>
        <v/>
      </c>
      <c r="H564">
        <f ca="1">IF(AND(Colony!$D578&gt;plots!H$5,Colony!$D578&lt;9999999),1,0)</f>
        <v>0</v>
      </c>
      <c r="I564">
        <f ca="1">IF(AND(Colony!$D578&gt;plots!I$5,Colony!$D578&lt;9999999),1,0)</f>
        <v>0</v>
      </c>
      <c r="J564">
        <f ca="1">IF(AND(Colony!$D578&gt;plots!J$5,Colony!$D578&lt;9999999),1,0)</f>
        <v>0</v>
      </c>
      <c r="K564">
        <f ca="1">IF(AND(Colony!$D578&gt;plots!K$5,Colony!$D578&lt;9999999),1,0)</f>
        <v>0</v>
      </c>
      <c r="L564">
        <f ca="1">IF(AND(Colony!$D578&gt;plots!L$5,Colony!$D578&lt;9999999),1,0)</f>
        <v>0</v>
      </c>
      <c r="M564">
        <f ca="1">IF(AND(Colony!$D578&gt;plots!M$5,Colony!$D578&lt;9999999),1,0)</f>
        <v>0</v>
      </c>
      <c r="N564">
        <f ca="1">IF(AND(Colony!$D578&gt;plots!N$5,Colony!$D578&lt;9999999),1,0)</f>
        <v>0</v>
      </c>
      <c r="O564">
        <f ca="1">IF(AND(Colony!$D578&gt;plots!O$5,Colony!$D578&lt;9999999),1,0)</f>
        <v>0</v>
      </c>
      <c r="P564">
        <f ca="1">IF(AND(Colony!$D578&gt;plots!P$5,Colony!$D578&lt;9999999),1,0)</f>
        <v>0</v>
      </c>
      <c r="Q564">
        <f ca="1">IF(AND(Colony!$D578&gt;plots!Q$5,Colony!$D578&lt;9999999),1,0)</f>
        <v>0</v>
      </c>
      <c r="R564">
        <f ca="1">IF(AND(Colony!$D578&gt;plots!R$5,Colony!$D578&lt;9999999),1,0)</f>
        <v>0</v>
      </c>
      <c r="S564">
        <f ca="1">IF(AND(Colony!$D578&gt;plots!S$5,Colony!$D578&lt;9999999),1,0)</f>
        <v>0</v>
      </c>
      <c r="T564">
        <f ca="1">IF(AND(Colony!$D578&gt;plots!T$5,Colony!$D578&lt;9999999),1,0)</f>
        <v>0</v>
      </c>
      <c r="U564">
        <f ca="1">IF(AND(Colony!$D578&gt;plots!U$5,Colony!$D578&lt;9999999),1,0)</f>
        <v>0</v>
      </c>
      <c r="V564">
        <f ca="1">IF(AND(Colony!$D578&gt;plots!V$5,Colony!$D578&lt;9999999),1,0)</f>
        <v>0</v>
      </c>
      <c r="W564">
        <f ca="1">IF(AND(Colony!$D578&gt;plots!W$5,Colony!$D578&lt;9999999),1,0)</f>
        <v>0</v>
      </c>
      <c r="X564">
        <f ca="1">IF(AND(Colony!$D578&gt;plots!X$5,Colony!$D578&lt;9999999),1,0)</f>
        <v>0</v>
      </c>
      <c r="Y564">
        <f ca="1">IF(AND(Colony!$D578&gt;plots!Y$5,Colony!$D578&lt;9999999),1,0)</f>
        <v>0</v>
      </c>
      <c r="Z564">
        <f ca="1">IF(AND(Colony!$D578&gt;plots!Z$5,Colony!$D578&lt;9999999),1,0)</f>
        <v>0</v>
      </c>
      <c r="AA564">
        <f ca="1">IF(AND(Colony!$D578&gt;plots!AA$5,Colony!$D578&lt;9999999),1,0)</f>
        <v>0</v>
      </c>
      <c r="AB564">
        <f ca="1">IF(AND(Colony!$D578&gt;plots!AB$5,Colony!$D578&lt;9999999),1,0)</f>
        <v>0</v>
      </c>
    </row>
    <row r="565" spans="1:28" x14ac:dyDescent="0.25">
      <c r="A565" s="2" t="str">
        <f>Colony!B582</f>
        <v/>
      </c>
      <c r="B565" s="41" t="str">
        <f>IF(ISBLANK(Colony!G582),"",Colony!G582)</f>
        <v/>
      </c>
      <c r="H565">
        <f ca="1">IF(AND(Colony!$D579&gt;plots!H$5,Colony!$D579&lt;9999999),1,0)</f>
        <v>0</v>
      </c>
      <c r="I565">
        <f ca="1">IF(AND(Colony!$D579&gt;plots!I$5,Colony!$D579&lt;9999999),1,0)</f>
        <v>0</v>
      </c>
      <c r="J565">
        <f ca="1">IF(AND(Colony!$D579&gt;plots!J$5,Colony!$D579&lt;9999999),1,0)</f>
        <v>0</v>
      </c>
      <c r="K565">
        <f ca="1">IF(AND(Colony!$D579&gt;plots!K$5,Colony!$D579&lt;9999999),1,0)</f>
        <v>0</v>
      </c>
      <c r="L565">
        <f ca="1">IF(AND(Colony!$D579&gt;plots!L$5,Colony!$D579&lt;9999999),1,0)</f>
        <v>0</v>
      </c>
      <c r="M565">
        <f ca="1">IF(AND(Colony!$D579&gt;plots!M$5,Colony!$D579&lt;9999999),1,0)</f>
        <v>0</v>
      </c>
      <c r="N565">
        <f ca="1">IF(AND(Colony!$D579&gt;plots!N$5,Colony!$D579&lt;9999999),1,0)</f>
        <v>0</v>
      </c>
      <c r="O565">
        <f ca="1">IF(AND(Colony!$D579&gt;plots!O$5,Colony!$D579&lt;9999999),1,0)</f>
        <v>0</v>
      </c>
      <c r="P565">
        <f ca="1">IF(AND(Colony!$D579&gt;plots!P$5,Colony!$D579&lt;9999999),1,0)</f>
        <v>0</v>
      </c>
      <c r="Q565">
        <f ca="1">IF(AND(Colony!$D579&gt;plots!Q$5,Colony!$D579&lt;9999999),1,0)</f>
        <v>0</v>
      </c>
      <c r="R565">
        <f ca="1">IF(AND(Colony!$D579&gt;plots!R$5,Colony!$D579&lt;9999999),1,0)</f>
        <v>0</v>
      </c>
      <c r="S565">
        <f ca="1">IF(AND(Colony!$D579&gt;plots!S$5,Colony!$D579&lt;9999999),1,0)</f>
        <v>0</v>
      </c>
      <c r="T565">
        <f ca="1">IF(AND(Colony!$D579&gt;plots!T$5,Colony!$D579&lt;9999999),1,0)</f>
        <v>0</v>
      </c>
      <c r="U565">
        <f ca="1">IF(AND(Colony!$D579&gt;plots!U$5,Colony!$D579&lt;9999999),1,0)</f>
        <v>0</v>
      </c>
      <c r="V565">
        <f ca="1">IF(AND(Colony!$D579&gt;plots!V$5,Colony!$D579&lt;9999999),1,0)</f>
        <v>0</v>
      </c>
      <c r="W565">
        <f ca="1">IF(AND(Colony!$D579&gt;plots!W$5,Colony!$D579&lt;9999999),1,0)</f>
        <v>0</v>
      </c>
      <c r="X565">
        <f ca="1">IF(AND(Colony!$D579&gt;plots!X$5,Colony!$D579&lt;9999999),1,0)</f>
        <v>0</v>
      </c>
      <c r="Y565">
        <f ca="1">IF(AND(Colony!$D579&gt;plots!Y$5,Colony!$D579&lt;9999999),1,0)</f>
        <v>0</v>
      </c>
      <c r="Z565">
        <f ca="1">IF(AND(Colony!$D579&gt;plots!Z$5,Colony!$D579&lt;9999999),1,0)</f>
        <v>0</v>
      </c>
      <c r="AA565">
        <f ca="1">IF(AND(Colony!$D579&gt;plots!AA$5,Colony!$D579&lt;9999999),1,0)</f>
        <v>0</v>
      </c>
      <c r="AB565">
        <f ca="1">IF(AND(Colony!$D579&gt;plots!AB$5,Colony!$D579&lt;9999999),1,0)</f>
        <v>0</v>
      </c>
    </row>
    <row r="566" spans="1:28" x14ac:dyDescent="0.25">
      <c r="A566" s="2" t="str">
        <f>Colony!B583</f>
        <v/>
      </c>
      <c r="B566" s="41" t="str">
        <f>IF(ISBLANK(Colony!G583),"",Colony!G583)</f>
        <v/>
      </c>
      <c r="H566">
        <f ca="1">IF(AND(Colony!$D580&gt;plots!H$5,Colony!$D580&lt;9999999),1,0)</f>
        <v>0</v>
      </c>
      <c r="I566">
        <f ca="1">IF(AND(Colony!$D580&gt;plots!I$5,Colony!$D580&lt;9999999),1,0)</f>
        <v>0</v>
      </c>
      <c r="J566">
        <f ca="1">IF(AND(Colony!$D580&gt;plots!J$5,Colony!$D580&lt;9999999),1,0)</f>
        <v>0</v>
      </c>
      <c r="K566">
        <f ca="1">IF(AND(Colony!$D580&gt;plots!K$5,Colony!$D580&lt;9999999),1,0)</f>
        <v>0</v>
      </c>
      <c r="L566">
        <f ca="1">IF(AND(Colony!$D580&gt;plots!L$5,Colony!$D580&lt;9999999),1,0)</f>
        <v>0</v>
      </c>
      <c r="M566">
        <f ca="1">IF(AND(Colony!$D580&gt;plots!M$5,Colony!$D580&lt;9999999),1,0)</f>
        <v>0</v>
      </c>
      <c r="N566">
        <f ca="1">IF(AND(Colony!$D580&gt;plots!N$5,Colony!$D580&lt;9999999),1,0)</f>
        <v>0</v>
      </c>
      <c r="O566">
        <f ca="1">IF(AND(Colony!$D580&gt;plots!O$5,Colony!$D580&lt;9999999),1,0)</f>
        <v>0</v>
      </c>
      <c r="P566">
        <f ca="1">IF(AND(Colony!$D580&gt;plots!P$5,Colony!$D580&lt;9999999),1,0)</f>
        <v>0</v>
      </c>
      <c r="Q566">
        <f ca="1">IF(AND(Colony!$D580&gt;plots!Q$5,Colony!$D580&lt;9999999),1,0)</f>
        <v>0</v>
      </c>
      <c r="R566">
        <f ca="1">IF(AND(Colony!$D580&gt;plots!R$5,Colony!$D580&lt;9999999),1,0)</f>
        <v>0</v>
      </c>
      <c r="S566">
        <f ca="1">IF(AND(Colony!$D580&gt;plots!S$5,Colony!$D580&lt;9999999),1,0)</f>
        <v>0</v>
      </c>
      <c r="T566">
        <f ca="1">IF(AND(Colony!$D580&gt;plots!T$5,Colony!$D580&lt;9999999),1,0)</f>
        <v>0</v>
      </c>
      <c r="U566">
        <f ca="1">IF(AND(Colony!$D580&gt;plots!U$5,Colony!$D580&lt;9999999),1,0)</f>
        <v>0</v>
      </c>
      <c r="V566">
        <f ca="1">IF(AND(Colony!$D580&gt;plots!V$5,Colony!$D580&lt;9999999),1,0)</f>
        <v>0</v>
      </c>
      <c r="W566">
        <f ca="1">IF(AND(Colony!$D580&gt;plots!W$5,Colony!$D580&lt;9999999),1,0)</f>
        <v>0</v>
      </c>
      <c r="X566">
        <f ca="1">IF(AND(Colony!$D580&gt;plots!X$5,Colony!$D580&lt;9999999),1,0)</f>
        <v>0</v>
      </c>
      <c r="Y566">
        <f ca="1">IF(AND(Colony!$D580&gt;plots!Y$5,Colony!$D580&lt;9999999),1,0)</f>
        <v>0</v>
      </c>
      <c r="Z566">
        <f ca="1">IF(AND(Colony!$D580&gt;plots!Z$5,Colony!$D580&lt;9999999),1,0)</f>
        <v>0</v>
      </c>
      <c r="AA566">
        <f ca="1">IF(AND(Colony!$D580&gt;plots!AA$5,Colony!$D580&lt;9999999),1,0)</f>
        <v>0</v>
      </c>
      <c r="AB566">
        <f ca="1">IF(AND(Colony!$D580&gt;plots!AB$5,Colony!$D580&lt;9999999),1,0)</f>
        <v>0</v>
      </c>
    </row>
    <row r="567" spans="1:28" x14ac:dyDescent="0.25">
      <c r="A567" s="2" t="str">
        <f>Colony!B584</f>
        <v/>
      </c>
      <c r="B567" s="41" t="str">
        <f>IF(ISBLANK(Colony!G584),"",Colony!G584)</f>
        <v/>
      </c>
      <c r="H567">
        <f ca="1">IF(AND(Colony!$D581&gt;plots!H$5,Colony!$D581&lt;9999999),1,0)</f>
        <v>0</v>
      </c>
      <c r="I567">
        <f ca="1">IF(AND(Colony!$D581&gt;plots!I$5,Colony!$D581&lt;9999999),1,0)</f>
        <v>0</v>
      </c>
      <c r="J567">
        <f ca="1">IF(AND(Colony!$D581&gt;plots!J$5,Colony!$D581&lt;9999999),1,0)</f>
        <v>0</v>
      </c>
      <c r="K567">
        <f ca="1">IF(AND(Colony!$D581&gt;plots!K$5,Colony!$D581&lt;9999999),1,0)</f>
        <v>0</v>
      </c>
      <c r="L567">
        <f ca="1">IF(AND(Colony!$D581&gt;plots!L$5,Colony!$D581&lt;9999999),1,0)</f>
        <v>0</v>
      </c>
      <c r="M567">
        <f ca="1">IF(AND(Colony!$D581&gt;plots!M$5,Colony!$D581&lt;9999999),1,0)</f>
        <v>0</v>
      </c>
      <c r="N567">
        <f ca="1">IF(AND(Colony!$D581&gt;plots!N$5,Colony!$D581&lt;9999999),1,0)</f>
        <v>0</v>
      </c>
      <c r="O567">
        <f ca="1">IF(AND(Colony!$D581&gt;plots!O$5,Colony!$D581&lt;9999999),1,0)</f>
        <v>0</v>
      </c>
      <c r="P567">
        <f ca="1">IF(AND(Colony!$D581&gt;plots!P$5,Colony!$D581&lt;9999999),1,0)</f>
        <v>0</v>
      </c>
      <c r="Q567">
        <f ca="1">IF(AND(Colony!$D581&gt;plots!Q$5,Colony!$D581&lt;9999999),1,0)</f>
        <v>0</v>
      </c>
      <c r="R567">
        <f ca="1">IF(AND(Colony!$D581&gt;plots!R$5,Colony!$D581&lt;9999999),1,0)</f>
        <v>0</v>
      </c>
      <c r="S567">
        <f ca="1">IF(AND(Colony!$D581&gt;plots!S$5,Colony!$D581&lt;9999999),1,0)</f>
        <v>0</v>
      </c>
      <c r="T567">
        <f ca="1">IF(AND(Colony!$D581&gt;plots!T$5,Colony!$D581&lt;9999999),1,0)</f>
        <v>0</v>
      </c>
      <c r="U567">
        <f ca="1">IF(AND(Colony!$D581&gt;plots!U$5,Colony!$D581&lt;9999999),1,0)</f>
        <v>0</v>
      </c>
      <c r="V567">
        <f ca="1">IF(AND(Colony!$D581&gt;plots!V$5,Colony!$D581&lt;9999999),1,0)</f>
        <v>0</v>
      </c>
      <c r="W567">
        <f ca="1">IF(AND(Colony!$D581&gt;plots!W$5,Colony!$D581&lt;9999999),1,0)</f>
        <v>0</v>
      </c>
      <c r="X567">
        <f ca="1">IF(AND(Colony!$D581&gt;plots!X$5,Colony!$D581&lt;9999999),1,0)</f>
        <v>0</v>
      </c>
      <c r="Y567">
        <f ca="1">IF(AND(Colony!$D581&gt;plots!Y$5,Colony!$D581&lt;9999999),1,0)</f>
        <v>0</v>
      </c>
      <c r="Z567">
        <f ca="1">IF(AND(Colony!$D581&gt;plots!Z$5,Colony!$D581&lt;9999999),1,0)</f>
        <v>0</v>
      </c>
      <c r="AA567">
        <f ca="1">IF(AND(Colony!$D581&gt;plots!AA$5,Colony!$D581&lt;9999999),1,0)</f>
        <v>0</v>
      </c>
      <c r="AB567">
        <f ca="1">IF(AND(Colony!$D581&gt;plots!AB$5,Colony!$D581&lt;9999999),1,0)</f>
        <v>0</v>
      </c>
    </row>
    <row r="568" spans="1:28" x14ac:dyDescent="0.25">
      <c r="A568" s="2" t="str">
        <f>Colony!B585</f>
        <v/>
      </c>
      <c r="B568" s="41" t="str">
        <f>IF(ISBLANK(Colony!G585),"",Colony!G585)</f>
        <v/>
      </c>
      <c r="H568">
        <f ca="1">IF(AND(Colony!$D582&gt;plots!H$5,Colony!$D582&lt;9999999),1,0)</f>
        <v>0</v>
      </c>
      <c r="I568">
        <f ca="1">IF(AND(Colony!$D582&gt;plots!I$5,Colony!$D582&lt;9999999),1,0)</f>
        <v>0</v>
      </c>
      <c r="J568">
        <f ca="1">IF(AND(Colony!$D582&gt;plots!J$5,Colony!$D582&lt;9999999),1,0)</f>
        <v>0</v>
      </c>
      <c r="K568">
        <f ca="1">IF(AND(Colony!$D582&gt;plots!K$5,Colony!$D582&lt;9999999),1,0)</f>
        <v>0</v>
      </c>
      <c r="L568">
        <f ca="1">IF(AND(Colony!$D582&gt;plots!L$5,Colony!$D582&lt;9999999),1,0)</f>
        <v>0</v>
      </c>
      <c r="M568">
        <f ca="1">IF(AND(Colony!$D582&gt;plots!M$5,Colony!$D582&lt;9999999),1,0)</f>
        <v>0</v>
      </c>
      <c r="N568">
        <f ca="1">IF(AND(Colony!$D582&gt;plots!N$5,Colony!$D582&lt;9999999),1,0)</f>
        <v>0</v>
      </c>
      <c r="O568">
        <f ca="1">IF(AND(Colony!$D582&gt;plots!O$5,Colony!$D582&lt;9999999),1,0)</f>
        <v>0</v>
      </c>
      <c r="P568">
        <f ca="1">IF(AND(Colony!$D582&gt;plots!P$5,Colony!$D582&lt;9999999),1,0)</f>
        <v>0</v>
      </c>
      <c r="Q568">
        <f ca="1">IF(AND(Colony!$D582&gt;plots!Q$5,Colony!$D582&lt;9999999),1,0)</f>
        <v>0</v>
      </c>
      <c r="R568">
        <f ca="1">IF(AND(Colony!$D582&gt;plots!R$5,Colony!$D582&lt;9999999),1,0)</f>
        <v>0</v>
      </c>
      <c r="S568">
        <f ca="1">IF(AND(Colony!$D582&gt;plots!S$5,Colony!$D582&lt;9999999),1,0)</f>
        <v>0</v>
      </c>
      <c r="T568">
        <f ca="1">IF(AND(Colony!$D582&gt;plots!T$5,Colony!$D582&lt;9999999),1,0)</f>
        <v>0</v>
      </c>
      <c r="U568">
        <f ca="1">IF(AND(Colony!$D582&gt;plots!U$5,Colony!$D582&lt;9999999),1,0)</f>
        <v>0</v>
      </c>
      <c r="V568">
        <f ca="1">IF(AND(Colony!$D582&gt;plots!V$5,Colony!$D582&lt;9999999),1,0)</f>
        <v>0</v>
      </c>
      <c r="W568">
        <f ca="1">IF(AND(Colony!$D582&gt;plots!W$5,Colony!$D582&lt;9999999),1,0)</f>
        <v>0</v>
      </c>
      <c r="X568">
        <f ca="1">IF(AND(Colony!$D582&gt;plots!X$5,Colony!$D582&lt;9999999),1,0)</f>
        <v>0</v>
      </c>
      <c r="Y568">
        <f ca="1">IF(AND(Colony!$D582&gt;plots!Y$5,Colony!$D582&lt;9999999),1,0)</f>
        <v>0</v>
      </c>
      <c r="Z568">
        <f ca="1">IF(AND(Colony!$D582&gt;plots!Z$5,Colony!$D582&lt;9999999),1,0)</f>
        <v>0</v>
      </c>
      <c r="AA568">
        <f ca="1">IF(AND(Colony!$D582&gt;plots!AA$5,Colony!$D582&lt;9999999),1,0)</f>
        <v>0</v>
      </c>
      <c r="AB568">
        <f ca="1">IF(AND(Colony!$D582&gt;plots!AB$5,Colony!$D582&lt;9999999),1,0)</f>
        <v>0</v>
      </c>
    </row>
    <row r="569" spans="1:28" x14ac:dyDescent="0.25">
      <c r="A569" s="2" t="str">
        <f>Colony!B586</f>
        <v/>
      </c>
      <c r="B569" s="41" t="str">
        <f>IF(ISBLANK(Colony!G586),"",Colony!G586)</f>
        <v/>
      </c>
      <c r="H569">
        <f ca="1">IF(AND(Colony!$D583&gt;plots!H$5,Colony!$D583&lt;9999999),1,0)</f>
        <v>0</v>
      </c>
      <c r="I569">
        <f ca="1">IF(AND(Colony!$D583&gt;plots!I$5,Colony!$D583&lt;9999999),1,0)</f>
        <v>0</v>
      </c>
      <c r="J569">
        <f ca="1">IF(AND(Colony!$D583&gt;plots!J$5,Colony!$D583&lt;9999999),1,0)</f>
        <v>0</v>
      </c>
      <c r="K569">
        <f ca="1">IF(AND(Colony!$D583&gt;plots!K$5,Colony!$D583&lt;9999999),1,0)</f>
        <v>0</v>
      </c>
      <c r="L569">
        <f ca="1">IF(AND(Colony!$D583&gt;plots!L$5,Colony!$D583&lt;9999999),1,0)</f>
        <v>0</v>
      </c>
      <c r="M569">
        <f ca="1">IF(AND(Colony!$D583&gt;plots!M$5,Colony!$D583&lt;9999999),1,0)</f>
        <v>0</v>
      </c>
      <c r="N569">
        <f ca="1">IF(AND(Colony!$D583&gt;plots!N$5,Colony!$D583&lt;9999999),1,0)</f>
        <v>0</v>
      </c>
      <c r="O569">
        <f ca="1">IF(AND(Colony!$D583&gt;plots!O$5,Colony!$D583&lt;9999999),1,0)</f>
        <v>0</v>
      </c>
      <c r="P569">
        <f ca="1">IF(AND(Colony!$D583&gt;plots!P$5,Colony!$D583&lt;9999999),1,0)</f>
        <v>0</v>
      </c>
      <c r="Q569">
        <f ca="1">IF(AND(Colony!$D583&gt;plots!Q$5,Colony!$D583&lt;9999999),1,0)</f>
        <v>0</v>
      </c>
      <c r="R569">
        <f ca="1">IF(AND(Colony!$D583&gt;plots!R$5,Colony!$D583&lt;9999999),1,0)</f>
        <v>0</v>
      </c>
      <c r="S569">
        <f ca="1">IF(AND(Colony!$D583&gt;plots!S$5,Colony!$D583&lt;9999999),1,0)</f>
        <v>0</v>
      </c>
      <c r="T569">
        <f ca="1">IF(AND(Colony!$D583&gt;plots!T$5,Colony!$D583&lt;9999999),1,0)</f>
        <v>0</v>
      </c>
      <c r="U569">
        <f ca="1">IF(AND(Colony!$D583&gt;plots!U$5,Colony!$D583&lt;9999999),1,0)</f>
        <v>0</v>
      </c>
      <c r="V569">
        <f ca="1">IF(AND(Colony!$D583&gt;plots!V$5,Colony!$D583&lt;9999999),1,0)</f>
        <v>0</v>
      </c>
      <c r="W569">
        <f ca="1">IF(AND(Colony!$D583&gt;plots!W$5,Colony!$D583&lt;9999999),1,0)</f>
        <v>0</v>
      </c>
      <c r="X569">
        <f ca="1">IF(AND(Colony!$D583&gt;plots!X$5,Colony!$D583&lt;9999999),1,0)</f>
        <v>0</v>
      </c>
      <c r="Y569">
        <f ca="1">IF(AND(Colony!$D583&gt;plots!Y$5,Colony!$D583&lt;9999999),1,0)</f>
        <v>0</v>
      </c>
      <c r="Z569">
        <f ca="1">IF(AND(Colony!$D583&gt;plots!Z$5,Colony!$D583&lt;9999999),1,0)</f>
        <v>0</v>
      </c>
      <c r="AA569">
        <f ca="1">IF(AND(Colony!$D583&gt;plots!AA$5,Colony!$D583&lt;9999999),1,0)</f>
        <v>0</v>
      </c>
      <c r="AB569">
        <f ca="1">IF(AND(Colony!$D583&gt;plots!AB$5,Colony!$D583&lt;9999999),1,0)</f>
        <v>0</v>
      </c>
    </row>
    <row r="570" spans="1:28" x14ac:dyDescent="0.25">
      <c r="A570" s="2" t="str">
        <f>Colony!B587</f>
        <v/>
      </c>
      <c r="B570" s="41" t="str">
        <f>IF(ISBLANK(Colony!G587),"",Colony!G587)</f>
        <v/>
      </c>
      <c r="H570">
        <f ca="1">IF(AND(Colony!$D584&gt;plots!H$5,Colony!$D584&lt;9999999),1,0)</f>
        <v>0</v>
      </c>
      <c r="I570">
        <f ca="1">IF(AND(Colony!$D584&gt;plots!I$5,Colony!$D584&lt;9999999),1,0)</f>
        <v>0</v>
      </c>
      <c r="J570">
        <f ca="1">IF(AND(Colony!$D584&gt;plots!J$5,Colony!$D584&lt;9999999),1,0)</f>
        <v>0</v>
      </c>
      <c r="K570">
        <f ca="1">IF(AND(Colony!$D584&gt;plots!K$5,Colony!$D584&lt;9999999),1,0)</f>
        <v>0</v>
      </c>
      <c r="L570">
        <f ca="1">IF(AND(Colony!$D584&gt;plots!L$5,Colony!$D584&lt;9999999),1,0)</f>
        <v>0</v>
      </c>
      <c r="M570">
        <f ca="1">IF(AND(Colony!$D584&gt;plots!M$5,Colony!$D584&lt;9999999),1,0)</f>
        <v>0</v>
      </c>
      <c r="N570">
        <f ca="1">IF(AND(Colony!$D584&gt;plots!N$5,Colony!$D584&lt;9999999),1,0)</f>
        <v>0</v>
      </c>
      <c r="O570">
        <f ca="1">IF(AND(Colony!$D584&gt;plots!O$5,Colony!$D584&lt;9999999),1,0)</f>
        <v>0</v>
      </c>
      <c r="P570">
        <f ca="1">IF(AND(Colony!$D584&gt;plots!P$5,Colony!$D584&lt;9999999),1,0)</f>
        <v>0</v>
      </c>
      <c r="Q570">
        <f ca="1">IF(AND(Colony!$D584&gt;plots!Q$5,Colony!$D584&lt;9999999),1,0)</f>
        <v>0</v>
      </c>
      <c r="R570">
        <f ca="1">IF(AND(Colony!$D584&gt;plots!R$5,Colony!$D584&lt;9999999),1,0)</f>
        <v>0</v>
      </c>
      <c r="S570">
        <f ca="1">IF(AND(Colony!$D584&gt;plots!S$5,Colony!$D584&lt;9999999),1,0)</f>
        <v>0</v>
      </c>
      <c r="T570">
        <f ca="1">IF(AND(Colony!$D584&gt;plots!T$5,Colony!$D584&lt;9999999),1,0)</f>
        <v>0</v>
      </c>
      <c r="U570">
        <f ca="1">IF(AND(Colony!$D584&gt;plots!U$5,Colony!$D584&lt;9999999),1,0)</f>
        <v>0</v>
      </c>
      <c r="V570">
        <f ca="1">IF(AND(Colony!$D584&gt;plots!V$5,Colony!$D584&lt;9999999),1,0)</f>
        <v>0</v>
      </c>
      <c r="W570">
        <f ca="1">IF(AND(Colony!$D584&gt;plots!W$5,Colony!$D584&lt;9999999),1,0)</f>
        <v>0</v>
      </c>
      <c r="X570">
        <f ca="1">IF(AND(Colony!$D584&gt;plots!X$5,Colony!$D584&lt;9999999),1,0)</f>
        <v>0</v>
      </c>
      <c r="Y570">
        <f ca="1">IF(AND(Colony!$D584&gt;plots!Y$5,Colony!$D584&lt;9999999),1,0)</f>
        <v>0</v>
      </c>
      <c r="Z570">
        <f ca="1">IF(AND(Colony!$D584&gt;plots!Z$5,Colony!$D584&lt;9999999),1,0)</f>
        <v>0</v>
      </c>
      <c r="AA570">
        <f ca="1">IF(AND(Colony!$D584&gt;plots!AA$5,Colony!$D584&lt;9999999),1,0)</f>
        <v>0</v>
      </c>
      <c r="AB570">
        <f ca="1">IF(AND(Colony!$D584&gt;plots!AB$5,Colony!$D584&lt;9999999),1,0)</f>
        <v>0</v>
      </c>
    </row>
    <row r="571" spans="1:28" x14ac:dyDescent="0.25">
      <c r="A571" s="2" t="str">
        <f>Colony!B588</f>
        <v/>
      </c>
      <c r="B571" s="41" t="str">
        <f>IF(ISBLANK(Colony!G588),"",Colony!G588)</f>
        <v/>
      </c>
      <c r="H571">
        <f ca="1">IF(AND(Colony!$D585&gt;plots!H$5,Colony!$D585&lt;9999999),1,0)</f>
        <v>0</v>
      </c>
      <c r="I571">
        <f ca="1">IF(AND(Colony!$D585&gt;plots!I$5,Colony!$D585&lt;9999999),1,0)</f>
        <v>0</v>
      </c>
      <c r="J571">
        <f ca="1">IF(AND(Colony!$D585&gt;plots!J$5,Colony!$D585&lt;9999999),1,0)</f>
        <v>0</v>
      </c>
      <c r="K571">
        <f ca="1">IF(AND(Colony!$D585&gt;plots!K$5,Colony!$D585&lt;9999999),1,0)</f>
        <v>0</v>
      </c>
      <c r="L571">
        <f ca="1">IF(AND(Colony!$D585&gt;plots!L$5,Colony!$D585&lt;9999999),1,0)</f>
        <v>0</v>
      </c>
      <c r="M571">
        <f ca="1">IF(AND(Colony!$D585&gt;plots!M$5,Colony!$D585&lt;9999999),1,0)</f>
        <v>0</v>
      </c>
      <c r="N571">
        <f ca="1">IF(AND(Colony!$D585&gt;plots!N$5,Colony!$D585&lt;9999999),1,0)</f>
        <v>0</v>
      </c>
      <c r="O571">
        <f ca="1">IF(AND(Colony!$D585&gt;plots!O$5,Colony!$D585&lt;9999999),1,0)</f>
        <v>0</v>
      </c>
      <c r="P571">
        <f ca="1">IF(AND(Colony!$D585&gt;plots!P$5,Colony!$D585&lt;9999999),1,0)</f>
        <v>0</v>
      </c>
      <c r="Q571">
        <f ca="1">IF(AND(Colony!$D585&gt;plots!Q$5,Colony!$D585&lt;9999999),1,0)</f>
        <v>0</v>
      </c>
      <c r="R571">
        <f ca="1">IF(AND(Colony!$D585&gt;plots!R$5,Colony!$D585&lt;9999999),1,0)</f>
        <v>0</v>
      </c>
      <c r="S571">
        <f ca="1">IF(AND(Colony!$D585&gt;plots!S$5,Colony!$D585&lt;9999999),1,0)</f>
        <v>0</v>
      </c>
      <c r="T571">
        <f ca="1">IF(AND(Colony!$D585&gt;plots!T$5,Colony!$D585&lt;9999999),1,0)</f>
        <v>0</v>
      </c>
      <c r="U571">
        <f ca="1">IF(AND(Colony!$D585&gt;plots!U$5,Colony!$D585&lt;9999999),1,0)</f>
        <v>0</v>
      </c>
      <c r="V571">
        <f ca="1">IF(AND(Colony!$D585&gt;plots!V$5,Colony!$D585&lt;9999999),1,0)</f>
        <v>0</v>
      </c>
      <c r="W571">
        <f ca="1">IF(AND(Colony!$D585&gt;plots!W$5,Colony!$D585&lt;9999999),1,0)</f>
        <v>0</v>
      </c>
      <c r="X571">
        <f ca="1">IF(AND(Colony!$D585&gt;plots!X$5,Colony!$D585&lt;9999999),1,0)</f>
        <v>0</v>
      </c>
      <c r="Y571">
        <f ca="1">IF(AND(Colony!$D585&gt;plots!Y$5,Colony!$D585&lt;9999999),1,0)</f>
        <v>0</v>
      </c>
      <c r="Z571">
        <f ca="1">IF(AND(Colony!$D585&gt;plots!Z$5,Colony!$D585&lt;9999999),1,0)</f>
        <v>0</v>
      </c>
      <c r="AA571">
        <f ca="1">IF(AND(Colony!$D585&gt;plots!AA$5,Colony!$D585&lt;9999999),1,0)</f>
        <v>0</v>
      </c>
      <c r="AB571">
        <f ca="1">IF(AND(Colony!$D585&gt;plots!AB$5,Colony!$D585&lt;9999999),1,0)</f>
        <v>0</v>
      </c>
    </row>
    <row r="572" spans="1:28" x14ac:dyDescent="0.25">
      <c r="A572" s="2" t="str">
        <f>Colony!B589</f>
        <v/>
      </c>
      <c r="B572" s="41" t="str">
        <f>IF(ISBLANK(Colony!G589),"",Colony!G589)</f>
        <v/>
      </c>
      <c r="H572">
        <f ca="1">IF(AND(Colony!$D586&gt;plots!H$5,Colony!$D586&lt;9999999),1,0)</f>
        <v>0</v>
      </c>
      <c r="I572">
        <f ca="1">IF(AND(Colony!$D586&gt;plots!I$5,Colony!$D586&lt;9999999),1,0)</f>
        <v>0</v>
      </c>
      <c r="J572">
        <f ca="1">IF(AND(Colony!$D586&gt;plots!J$5,Colony!$D586&lt;9999999),1,0)</f>
        <v>0</v>
      </c>
      <c r="K572">
        <f ca="1">IF(AND(Colony!$D586&gt;plots!K$5,Colony!$D586&lt;9999999),1,0)</f>
        <v>0</v>
      </c>
      <c r="L572">
        <f ca="1">IF(AND(Colony!$D586&gt;plots!L$5,Colony!$D586&lt;9999999),1,0)</f>
        <v>0</v>
      </c>
      <c r="M572">
        <f ca="1">IF(AND(Colony!$D586&gt;plots!M$5,Colony!$D586&lt;9999999),1,0)</f>
        <v>0</v>
      </c>
      <c r="N572">
        <f ca="1">IF(AND(Colony!$D586&gt;plots!N$5,Colony!$D586&lt;9999999),1,0)</f>
        <v>0</v>
      </c>
      <c r="O572">
        <f ca="1">IF(AND(Colony!$D586&gt;plots!O$5,Colony!$D586&lt;9999999),1,0)</f>
        <v>0</v>
      </c>
      <c r="P572">
        <f ca="1">IF(AND(Colony!$D586&gt;plots!P$5,Colony!$D586&lt;9999999),1,0)</f>
        <v>0</v>
      </c>
      <c r="Q572">
        <f ca="1">IF(AND(Colony!$D586&gt;plots!Q$5,Colony!$D586&lt;9999999),1,0)</f>
        <v>0</v>
      </c>
      <c r="R572">
        <f ca="1">IF(AND(Colony!$D586&gt;plots!R$5,Colony!$D586&lt;9999999),1,0)</f>
        <v>0</v>
      </c>
      <c r="S572">
        <f ca="1">IF(AND(Colony!$D586&gt;plots!S$5,Colony!$D586&lt;9999999),1,0)</f>
        <v>0</v>
      </c>
      <c r="T572">
        <f ca="1">IF(AND(Colony!$D586&gt;plots!T$5,Colony!$D586&lt;9999999),1,0)</f>
        <v>0</v>
      </c>
      <c r="U572">
        <f ca="1">IF(AND(Colony!$D586&gt;plots!U$5,Colony!$D586&lt;9999999),1,0)</f>
        <v>0</v>
      </c>
      <c r="V572">
        <f ca="1">IF(AND(Colony!$D586&gt;plots!V$5,Colony!$D586&lt;9999999),1,0)</f>
        <v>0</v>
      </c>
      <c r="W572">
        <f ca="1">IF(AND(Colony!$D586&gt;plots!W$5,Colony!$D586&lt;9999999),1,0)</f>
        <v>0</v>
      </c>
      <c r="X572">
        <f ca="1">IF(AND(Colony!$D586&gt;plots!X$5,Colony!$D586&lt;9999999),1,0)</f>
        <v>0</v>
      </c>
      <c r="Y572">
        <f ca="1">IF(AND(Colony!$D586&gt;plots!Y$5,Colony!$D586&lt;9999999),1,0)</f>
        <v>0</v>
      </c>
      <c r="Z572">
        <f ca="1">IF(AND(Colony!$D586&gt;plots!Z$5,Colony!$D586&lt;9999999),1,0)</f>
        <v>0</v>
      </c>
      <c r="AA572">
        <f ca="1">IF(AND(Colony!$D586&gt;plots!AA$5,Colony!$D586&lt;9999999),1,0)</f>
        <v>0</v>
      </c>
      <c r="AB572">
        <f ca="1">IF(AND(Colony!$D586&gt;plots!AB$5,Colony!$D586&lt;9999999),1,0)</f>
        <v>0</v>
      </c>
    </row>
    <row r="573" spans="1:28" x14ac:dyDescent="0.25">
      <c r="A573" s="2" t="str">
        <f>Colony!B590</f>
        <v/>
      </c>
      <c r="B573" s="41" t="str">
        <f>IF(ISBLANK(Colony!G590),"",Colony!G590)</f>
        <v/>
      </c>
      <c r="H573">
        <f ca="1">IF(AND(Colony!$D587&gt;plots!H$5,Colony!$D587&lt;9999999),1,0)</f>
        <v>0</v>
      </c>
      <c r="I573">
        <f ca="1">IF(AND(Colony!$D587&gt;plots!I$5,Colony!$D587&lt;9999999),1,0)</f>
        <v>0</v>
      </c>
      <c r="J573">
        <f ca="1">IF(AND(Colony!$D587&gt;plots!J$5,Colony!$D587&lt;9999999),1,0)</f>
        <v>0</v>
      </c>
      <c r="K573">
        <f ca="1">IF(AND(Colony!$D587&gt;plots!K$5,Colony!$D587&lt;9999999),1,0)</f>
        <v>0</v>
      </c>
      <c r="L573">
        <f ca="1">IF(AND(Colony!$D587&gt;plots!L$5,Colony!$D587&lt;9999999),1,0)</f>
        <v>0</v>
      </c>
      <c r="M573">
        <f ca="1">IF(AND(Colony!$D587&gt;plots!M$5,Colony!$D587&lt;9999999),1,0)</f>
        <v>0</v>
      </c>
      <c r="N573">
        <f ca="1">IF(AND(Colony!$D587&gt;plots!N$5,Colony!$D587&lt;9999999),1,0)</f>
        <v>0</v>
      </c>
      <c r="O573">
        <f ca="1">IF(AND(Colony!$D587&gt;plots!O$5,Colony!$D587&lt;9999999),1,0)</f>
        <v>0</v>
      </c>
      <c r="P573">
        <f ca="1">IF(AND(Colony!$D587&gt;plots!P$5,Colony!$D587&lt;9999999),1,0)</f>
        <v>0</v>
      </c>
      <c r="Q573">
        <f ca="1">IF(AND(Colony!$D587&gt;plots!Q$5,Colony!$D587&lt;9999999),1,0)</f>
        <v>0</v>
      </c>
      <c r="R573">
        <f ca="1">IF(AND(Colony!$D587&gt;plots!R$5,Colony!$D587&lt;9999999),1,0)</f>
        <v>0</v>
      </c>
      <c r="S573">
        <f ca="1">IF(AND(Colony!$D587&gt;plots!S$5,Colony!$D587&lt;9999999),1,0)</f>
        <v>0</v>
      </c>
      <c r="T573">
        <f ca="1">IF(AND(Colony!$D587&gt;plots!T$5,Colony!$D587&lt;9999999),1,0)</f>
        <v>0</v>
      </c>
      <c r="U573">
        <f ca="1">IF(AND(Colony!$D587&gt;plots!U$5,Colony!$D587&lt;9999999),1,0)</f>
        <v>0</v>
      </c>
      <c r="V573">
        <f ca="1">IF(AND(Colony!$D587&gt;plots!V$5,Colony!$D587&lt;9999999),1,0)</f>
        <v>0</v>
      </c>
      <c r="W573">
        <f ca="1">IF(AND(Colony!$D587&gt;plots!W$5,Colony!$D587&lt;9999999),1,0)</f>
        <v>0</v>
      </c>
      <c r="X573">
        <f ca="1">IF(AND(Colony!$D587&gt;plots!X$5,Colony!$D587&lt;9999999),1,0)</f>
        <v>0</v>
      </c>
      <c r="Y573">
        <f ca="1">IF(AND(Colony!$D587&gt;plots!Y$5,Colony!$D587&lt;9999999),1,0)</f>
        <v>0</v>
      </c>
      <c r="Z573">
        <f ca="1">IF(AND(Colony!$D587&gt;plots!Z$5,Colony!$D587&lt;9999999),1,0)</f>
        <v>0</v>
      </c>
      <c r="AA573">
        <f ca="1">IF(AND(Colony!$D587&gt;plots!AA$5,Colony!$D587&lt;9999999),1,0)</f>
        <v>0</v>
      </c>
      <c r="AB573">
        <f ca="1">IF(AND(Colony!$D587&gt;plots!AB$5,Colony!$D587&lt;9999999),1,0)</f>
        <v>0</v>
      </c>
    </row>
    <row r="574" spans="1:28" x14ac:dyDescent="0.25">
      <c r="A574" s="2" t="str">
        <f>Colony!B591</f>
        <v/>
      </c>
      <c r="B574" s="41" t="str">
        <f>IF(ISBLANK(Colony!G591),"",Colony!G591)</f>
        <v/>
      </c>
      <c r="H574">
        <f ca="1">IF(AND(Colony!$D588&gt;plots!H$5,Colony!$D588&lt;9999999),1,0)</f>
        <v>0</v>
      </c>
      <c r="I574">
        <f ca="1">IF(AND(Colony!$D588&gt;plots!I$5,Colony!$D588&lt;9999999),1,0)</f>
        <v>0</v>
      </c>
      <c r="J574">
        <f ca="1">IF(AND(Colony!$D588&gt;plots!J$5,Colony!$D588&lt;9999999),1,0)</f>
        <v>0</v>
      </c>
      <c r="K574">
        <f ca="1">IF(AND(Colony!$D588&gt;plots!K$5,Colony!$D588&lt;9999999),1,0)</f>
        <v>0</v>
      </c>
      <c r="L574">
        <f ca="1">IF(AND(Colony!$D588&gt;plots!L$5,Colony!$D588&lt;9999999),1,0)</f>
        <v>0</v>
      </c>
      <c r="M574">
        <f ca="1">IF(AND(Colony!$D588&gt;plots!M$5,Colony!$D588&lt;9999999),1,0)</f>
        <v>0</v>
      </c>
      <c r="N574">
        <f ca="1">IF(AND(Colony!$D588&gt;plots!N$5,Colony!$D588&lt;9999999),1,0)</f>
        <v>0</v>
      </c>
      <c r="O574">
        <f ca="1">IF(AND(Colony!$D588&gt;plots!O$5,Colony!$D588&lt;9999999),1,0)</f>
        <v>0</v>
      </c>
      <c r="P574">
        <f ca="1">IF(AND(Colony!$D588&gt;plots!P$5,Colony!$D588&lt;9999999),1,0)</f>
        <v>0</v>
      </c>
      <c r="Q574">
        <f ca="1">IF(AND(Colony!$D588&gt;plots!Q$5,Colony!$D588&lt;9999999),1,0)</f>
        <v>0</v>
      </c>
      <c r="R574">
        <f ca="1">IF(AND(Colony!$D588&gt;plots!R$5,Colony!$D588&lt;9999999),1,0)</f>
        <v>0</v>
      </c>
      <c r="S574">
        <f ca="1">IF(AND(Colony!$D588&gt;plots!S$5,Colony!$D588&lt;9999999),1,0)</f>
        <v>0</v>
      </c>
      <c r="T574">
        <f ca="1">IF(AND(Colony!$D588&gt;plots!T$5,Colony!$D588&lt;9999999),1,0)</f>
        <v>0</v>
      </c>
      <c r="U574">
        <f ca="1">IF(AND(Colony!$D588&gt;plots!U$5,Colony!$D588&lt;9999999),1,0)</f>
        <v>0</v>
      </c>
      <c r="V574">
        <f ca="1">IF(AND(Colony!$D588&gt;plots!V$5,Colony!$D588&lt;9999999),1,0)</f>
        <v>0</v>
      </c>
      <c r="W574">
        <f ca="1">IF(AND(Colony!$D588&gt;plots!W$5,Colony!$D588&lt;9999999),1,0)</f>
        <v>0</v>
      </c>
      <c r="X574">
        <f ca="1">IF(AND(Colony!$D588&gt;plots!X$5,Colony!$D588&lt;9999999),1,0)</f>
        <v>0</v>
      </c>
      <c r="Y574">
        <f ca="1">IF(AND(Colony!$D588&gt;plots!Y$5,Colony!$D588&lt;9999999),1,0)</f>
        <v>0</v>
      </c>
      <c r="Z574">
        <f ca="1">IF(AND(Colony!$D588&gt;plots!Z$5,Colony!$D588&lt;9999999),1,0)</f>
        <v>0</v>
      </c>
      <c r="AA574">
        <f ca="1">IF(AND(Colony!$D588&gt;plots!AA$5,Colony!$D588&lt;9999999),1,0)</f>
        <v>0</v>
      </c>
      <c r="AB574">
        <f ca="1">IF(AND(Colony!$D588&gt;plots!AB$5,Colony!$D588&lt;9999999),1,0)</f>
        <v>0</v>
      </c>
    </row>
    <row r="575" spans="1:28" x14ac:dyDescent="0.25">
      <c r="A575" s="2" t="str">
        <f>Colony!B592</f>
        <v/>
      </c>
      <c r="B575" s="41" t="str">
        <f>IF(ISBLANK(Colony!G592),"",Colony!G592)</f>
        <v/>
      </c>
      <c r="H575">
        <f ca="1">IF(AND(Colony!$D589&gt;plots!H$5,Colony!$D589&lt;9999999),1,0)</f>
        <v>0</v>
      </c>
      <c r="I575">
        <f ca="1">IF(AND(Colony!$D589&gt;plots!I$5,Colony!$D589&lt;9999999),1,0)</f>
        <v>0</v>
      </c>
      <c r="J575">
        <f ca="1">IF(AND(Colony!$D589&gt;plots!J$5,Colony!$D589&lt;9999999),1,0)</f>
        <v>0</v>
      </c>
      <c r="K575">
        <f ca="1">IF(AND(Colony!$D589&gt;plots!K$5,Colony!$D589&lt;9999999),1,0)</f>
        <v>0</v>
      </c>
      <c r="L575">
        <f ca="1">IF(AND(Colony!$D589&gt;plots!L$5,Colony!$D589&lt;9999999),1,0)</f>
        <v>0</v>
      </c>
      <c r="M575">
        <f ca="1">IF(AND(Colony!$D589&gt;plots!M$5,Colony!$D589&lt;9999999),1,0)</f>
        <v>0</v>
      </c>
      <c r="N575">
        <f ca="1">IF(AND(Colony!$D589&gt;plots!N$5,Colony!$D589&lt;9999999),1,0)</f>
        <v>0</v>
      </c>
      <c r="O575">
        <f ca="1">IF(AND(Colony!$D589&gt;plots!O$5,Colony!$D589&lt;9999999),1,0)</f>
        <v>0</v>
      </c>
      <c r="P575">
        <f ca="1">IF(AND(Colony!$D589&gt;plots!P$5,Colony!$D589&lt;9999999),1,0)</f>
        <v>0</v>
      </c>
      <c r="Q575">
        <f ca="1">IF(AND(Colony!$D589&gt;plots!Q$5,Colony!$D589&lt;9999999),1,0)</f>
        <v>0</v>
      </c>
      <c r="R575">
        <f ca="1">IF(AND(Colony!$D589&gt;plots!R$5,Colony!$D589&lt;9999999),1,0)</f>
        <v>0</v>
      </c>
      <c r="S575">
        <f ca="1">IF(AND(Colony!$D589&gt;plots!S$5,Colony!$D589&lt;9999999),1,0)</f>
        <v>0</v>
      </c>
      <c r="T575">
        <f ca="1">IF(AND(Colony!$D589&gt;plots!T$5,Colony!$D589&lt;9999999),1,0)</f>
        <v>0</v>
      </c>
      <c r="U575">
        <f ca="1">IF(AND(Colony!$D589&gt;plots!U$5,Colony!$D589&lt;9999999),1,0)</f>
        <v>0</v>
      </c>
      <c r="V575">
        <f ca="1">IF(AND(Colony!$D589&gt;plots!V$5,Colony!$D589&lt;9999999),1,0)</f>
        <v>0</v>
      </c>
      <c r="W575">
        <f ca="1">IF(AND(Colony!$D589&gt;plots!W$5,Colony!$D589&lt;9999999),1,0)</f>
        <v>0</v>
      </c>
      <c r="X575">
        <f ca="1">IF(AND(Colony!$D589&gt;plots!X$5,Colony!$D589&lt;9999999),1,0)</f>
        <v>0</v>
      </c>
      <c r="Y575">
        <f ca="1">IF(AND(Colony!$D589&gt;plots!Y$5,Colony!$D589&lt;9999999),1,0)</f>
        <v>0</v>
      </c>
      <c r="Z575">
        <f ca="1">IF(AND(Colony!$D589&gt;plots!Z$5,Colony!$D589&lt;9999999),1,0)</f>
        <v>0</v>
      </c>
      <c r="AA575">
        <f ca="1">IF(AND(Colony!$D589&gt;plots!AA$5,Colony!$D589&lt;9999999),1,0)</f>
        <v>0</v>
      </c>
      <c r="AB575">
        <f ca="1">IF(AND(Colony!$D589&gt;plots!AB$5,Colony!$D589&lt;9999999),1,0)</f>
        <v>0</v>
      </c>
    </row>
    <row r="576" spans="1:28" x14ac:dyDescent="0.25">
      <c r="A576" s="2" t="str">
        <f>Colony!B593</f>
        <v/>
      </c>
      <c r="B576" s="41" t="str">
        <f>IF(ISBLANK(Colony!G593),"",Colony!G593)</f>
        <v/>
      </c>
      <c r="H576">
        <f ca="1">IF(AND(Colony!$D590&gt;plots!H$5,Colony!$D590&lt;9999999),1,0)</f>
        <v>0</v>
      </c>
      <c r="I576">
        <f ca="1">IF(AND(Colony!$D590&gt;plots!I$5,Colony!$D590&lt;9999999),1,0)</f>
        <v>0</v>
      </c>
      <c r="J576">
        <f ca="1">IF(AND(Colony!$D590&gt;plots!J$5,Colony!$D590&lt;9999999),1,0)</f>
        <v>0</v>
      </c>
      <c r="K576">
        <f ca="1">IF(AND(Colony!$D590&gt;plots!K$5,Colony!$D590&lt;9999999),1,0)</f>
        <v>0</v>
      </c>
      <c r="L576">
        <f ca="1">IF(AND(Colony!$D590&gt;plots!L$5,Colony!$D590&lt;9999999),1,0)</f>
        <v>0</v>
      </c>
      <c r="M576">
        <f ca="1">IF(AND(Colony!$D590&gt;plots!M$5,Colony!$D590&lt;9999999),1,0)</f>
        <v>0</v>
      </c>
      <c r="N576">
        <f ca="1">IF(AND(Colony!$D590&gt;plots!N$5,Colony!$D590&lt;9999999),1,0)</f>
        <v>0</v>
      </c>
      <c r="O576">
        <f ca="1">IF(AND(Colony!$D590&gt;plots!O$5,Colony!$D590&lt;9999999),1,0)</f>
        <v>0</v>
      </c>
      <c r="P576">
        <f ca="1">IF(AND(Colony!$D590&gt;plots!P$5,Colony!$D590&lt;9999999),1,0)</f>
        <v>0</v>
      </c>
      <c r="Q576">
        <f ca="1">IF(AND(Colony!$D590&gt;plots!Q$5,Colony!$D590&lt;9999999),1,0)</f>
        <v>0</v>
      </c>
      <c r="R576">
        <f ca="1">IF(AND(Colony!$D590&gt;plots!R$5,Colony!$D590&lt;9999999),1,0)</f>
        <v>0</v>
      </c>
      <c r="S576">
        <f ca="1">IF(AND(Colony!$D590&gt;plots!S$5,Colony!$D590&lt;9999999),1,0)</f>
        <v>0</v>
      </c>
      <c r="T576">
        <f ca="1">IF(AND(Colony!$D590&gt;plots!T$5,Colony!$D590&lt;9999999),1,0)</f>
        <v>0</v>
      </c>
      <c r="U576">
        <f ca="1">IF(AND(Colony!$D590&gt;plots!U$5,Colony!$D590&lt;9999999),1,0)</f>
        <v>0</v>
      </c>
      <c r="V576">
        <f ca="1">IF(AND(Colony!$D590&gt;plots!V$5,Colony!$D590&lt;9999999),1,0)</f>
        <v>0</v>
      </c>
      <c r="W576">
        <f ca="1">IF(AND(Colony!$D590&gt;plots!W$5,Colony!$D590&lt;9999999),1,0)</f>
        <v>0</v>
      </c>
      <c r="X576">
        <f ca="1">IF(AND(Colony!$D590&gt;plots!X$5,Colony!$D590&lt;9999999),1,0)</f>
        <v>0</v>
      </c>
      <c r="Y576">
        <f ca="1">IF(AND(Colony!$D590&gt;plots!Y$5,Colony!$D590&lt;9999999),1,0)</f>
        <v>0</v>
      </c>
      <c r="Z576">
        <f ca="1">IF(AND(Colony!$D590&gt;plots!Z$5,Colony!$D590&lt;9999999),1,0)</f>
        <v>0</v>
      </c>
      <c r="AA576">
        <f ca="1">IF(AND(Colony!$D590&gt;plots!AA$5,Colony!$D590&lt;9999999),1,0)</f>
        <v>0</v>
      </c>
      <c r="AB576">
        <f ca="1">IF(AND(Colony!$D590&gt;plots!AB$5,Colony!$D590&lt;9999999),1,0)</f>
        <v>0</v>
      </c>
    </row>
    <row r="577" spans="1:28" x14ac:dyDescent="0.25">
      <c r="A577" s="2" t="str">
        <f>Colony!B594</f>
        <v/>
      </c>
      <c r="B577" s="41" t="str">
        <f>IF(ISBLANK(Colony!G594),"",Colony!G594)</f>
        <v/>
      </c>
      <c r="H577">
        <f ca="1">IF(AND(Colony!$D591&gt;plots!H$5,Colony!$D591&lt;9999999),1,0)</f>
        <v>0</v>
      </c>
      <c r="I577">
        <f ca="1">IF(AND(Colony!$D591&gt;plots!I$5,Colony!$D591&lt;9999999),1,0)</f>
        <v>0</v>
      </c>
      <c r="J577">
        <f ca="1">IF(AND(Colony!$D591&gt;plots!J$5,Colony!$D591&lt;9999999),1,0)</f>
        <v>0</v>
      </c>
      <c r="K577">
        <f ca="1">IF(AND(Colony!$D591&gt;plots!K$5,Colony!$D591&lt;9999999),1,0)</f>
        <v>0</v>
      </c>
      <c r="L577">
        <f ca="1">IF(AND(Colony!$D591&gt;plots!L$5,Colony!$D591&lt;9999999),1,0)</f>
        <v>0</v>
      </c>
      <c r="M577">
        <f ca="1">IF(AND(Colony!$D591&gt;plots!M$5,Colony!$D591&lt;9999999),1,0)</f>
        <v>0</v>
      </c>
      <c r="N577">
        <f ca="1">IF(AND(Colony!$D591&gt;plots!N$5,Colony!$D591&lt;9999999),1,0)</f>
        <v>0</v>
      </c>
      <c r="O577">
        <f ca="1">IF(AND(Colony!$D591&gt;plots!O$5,Colony!$D591&lt;9999999),1,0)</f>
        <v>0</v>
      </c>
      <c r="P577">
        <f ca="1">IF(AND(Colony!$D591&gt;plots!P$5,Colony!$D591&lt;9999999),1,0)</f>
        <v>0</v>
      </c>
      <c r="Q577">
        <f ca="1">IF(AND(Colony!$D591&gt;plots!Q$5,Colony!$D591&lt;9999999),1,0)</f>
        <v>0</v>
      </c>
      <c r="R577">
        <f ca="1">IF(AND(Colony!$D591&gt;plots!R$5,Colony!$D591&lt;9999999),1,0)</f>
        <v>0</v>
      </c>
      <c r="S577">
        <f ca="1">IF(AND(Colony!$D591&gt;plots!S$5,Colony!$D591&lt;9999999),1,0)</f>
        <v>0</v>
      </c>
      <c r="T577">
        <f ca="1">IF(AND(Colony!$D591&gt;plots!T$5,Colony!$D591&lt;9999999),1,0)</f>
        <v>0</v>
      </c>
      <c r="U577">
        <f ca="1">IF(AND(Colony!$D591&gt;plots!U$5,Colony!$D591&lt;9999999),1,0)</f>
        <v>0</v>
      </c>
      <c r="V577">
        <f ca="1">IF(AND(Colony!$D591&gt;plots!V$5,Colony!$D591&lt;9999999),1,0)</f>
        <v>0</v>
      </c>
      <c r="W577">
        <f ca="1">IF(AND(Colony!$D591&gt;plots!W$5,Colony!$D591&lt;9999999),1,0)</f>
        <v>0</v>
      </c>
      <c r="X577">
        <f ca="1">IF(AND(Colony!$D591&gt;plots!X$5,Colony!$D591&lt;9999999),1,0)</f>
        <v>0</v>
      </c>
      <c r="Y577">
        <f ca="1">IF(AND(Colony!$D591&gt;plots!Y$5,Colony!$D591&lt;9999999),1,0)</f>
        <v>0</v>
      </c>
      <c r="Z577">
        <f ca="1">IF(AND(Colony!$D591&gt;plots!Z$5,Colony!$D591&lt;9999999),1,0)</f>
        <v>0</v>
      </c>
      <c r="AA577">
        <f ca="1">IF(AND(Colony!$D591&gt;plots!AA$5,Colony!$D591&lt;9999999),1,0)</f>
        <v>0</v>
      </c>
      <c r="AB577">
        <f ca="1">IF(AND(Colony!$D591&gt;plots!AB$5,Colony!$D591&lt;9999999),1,0)</f>
        <v>0</v>
      </c>
    </row>
    <row r="578" spans="1:28" x14ac:dyDescent="0.25">
      <c r="A578" s="2" t="str">
        <f>Colony!B595</f>
        <v/>
      </c>
      <c r="B578" s="41" t="str">
        <f>IF(ISBLANK(Colony!G595),"",Colony!G595)</f>
        <v/>
      </c>
      <c r="H578">
        <f ca="1">IF(AND(Colony!$D592&gt;plots!H$5,Colony!$D592&lt;9999999),1,0)</f>
        <v>0</v>
      </c>
      <c r="I578">
        <f ca="1">IF(AND(Colony!$D592&gt;plots!I$5,Colony!$D592&lt;9999999),1,0)</f>
        <v>0</v>
      </c>
      <c r="J578">
        <f ca="1">IF(AND(Colony!$D592&gt;plots!J$5,Colony!$D592&lt;9999999),1,0)</f>
        <v>0</v>
      </c>
      <c r="K578">
        <f ca="1">IF(AND(Colony!$D592&gt;plots!K$5,Colony!$D592&lt;9999999),1,0)</f>
        <v>0</v>
      </c>
      <c r="L578">
        <f ca="1">IF(AND(Colony!$D592&gt;plots!L$5,Colony!$D592&lt;9999999),1,0)</f>
        <v>0</v>
      </c>
      <c r="M578">
        <f ca="1">IF(AND(Colony!$D592&gt;plots!M$5,Colony!$D592&lt;9999999),1,0)</f>
        <v>0</v>
      </c>
      <c r="N578">
        <f ca="1">IF(AND(Colony!$D592&gt;plots!N$5,Colony!$D592&lt;9999999),1,0)</f>
        <v>0</v>
      </c>
      <c r="O578">
        <f ca="1">IF(AND(Colony!$D592&gt;plots!O$5,Colony!$D592&lt;9999999),1,0)</f>
        <v>0</v>
      </c>
      <c r="P578">
        <f ca="1">IF(AND(Colony!$D592&gt;plots!P$5,Colony!$D592&lt;9999999),1,0)</f>
        <v>0</v>
      </c>
      <c r="Q578">
        <f ca="1">IF(AND(Colony!$D592&gt;plots!Q$5,Colony!$D592&lt;9999999),1,0)</f>
        <v>0</v>
      </c>
      <c r="R578">
        <f ca="1">IF(AND(Colony!$D592&gt;plots!R$5,Colony!$D592&lt;9999999),1,0)</f>
        <v>0</v>
      </c>
      <c r="S578">
        <f ca="1">IF(AND(Colony!$D592&gt;plots!S$5,Colony!$D592&lt;9999999),1,0)</f>
        <v>0</v>
      </c>
      <c r="T578">
        <f ca="1">IF(AND(Colony!$D592&gt;plots!T$5,Colony!$D592&lt;9999999),1,0)</f>
        <v>0</v>
      </c>
      <c r="U578">
        <f ca="1">IF(AND(Colony!$D592&gt;plots!U$5,Colony!$D592&lt;9999999),1,0)</f>
        <v>0</v>
      </c>
      <c r="V578">
        <f ca="1">IF(AND(Colony!$D592&gt;plots!V$5,Colony!$D592&lt;9999999),1,0)</f>
        <v>0</v>
      </c>
      <c r="W578">
        <f ca="1">IF(AND(Colony!$D592&gt;plots!W$5,Colony!$D592&lt;9999999),1,0)</f>
        <v>0</v>
      </c>
      <c r="X578">
        <f ca="1">IF(AND(Colony!$D592&gt;plots!X$5,Colony!$D592&lt;9999999),1,0)</f>
        <v>0</v>
      </c>
      <c r="Y578">
        <f ca="1">IF(AND(Colony!$D592&gt;plots!Y$5,Colony!$D592&lt;9999999),1,0)</f>
        <v>0</v>
      </c>
      <c r="Z578">
        <f ca="1">IF(AND(Colony!$D592&gt;plots!Z$5,Colony!$D592&lt;9999999),1,0)</f>
        <v>0</v>
      </c>
      <c r="AA578">
        <f ca="1">IF(AND(Colony!$D592&gt;plots!AA$5,Colony!$D592&lt;9999999),1,0)</f>
        <v>0</v>
      </c>
      <c r="AB578">
        <f ca="1">IF(AND(Colony!$D592&gt;plots!AB$5,Colony!$D592&lt;9999999),1,0)</f>
        <v>0</v>
      </c>
    </row>
    <row r="579" spans="1:28" x14ac:dyDescent="0.25">
      <c r="A579" s="2" t="str">
        <f>Colony!B596</f>
        <v/>
      </c>
      <c r="B579" s="41" t="str">
        <f>IF(ISBLANK(Colony!G596),"",Colony!G596)</f>
        <v/>
      </c>
      <c r="H579">
        <f ca="1">IF(AND(Colony!$D593&gt;plots!H$5,Colony!$D593&lt;9999999),1,0)</f>
        <v>0</v>
      </c>
      <c r="I579">
        <f ca="1">IF(AND(Colony!$D593&gt;plots!I$5,Colony!$D593&lt;9999999),1,0)</f>
        <v>0</v>
      </c>
      <c r="J579">
        <f ca="1">IF(AND(Colony!$D593&gt;plots!J$5,Colony!$D593&lt;9999999),1,0)</f>
        <v>0</v>
      </c>
      <c r="K579">
        <f ca="1">IF(AND(Colony!$D593&gt;plots!K$5,Colony!$D593&lt;9999999),1,0)</f>
        <v>0</v>
      </c>
      <c r="L579">
        <f ca="1">IF(AND(Colony!$D593&gt;plots!L$5,Colony!$D593&lt;9999999),1,0)</f>
        <v>0</v>
      </c>
      <c r="M579">
        <f ca="1">IF(AND(Colony!$D593&gt;plots!M$5,Colony!$D593&lt;9999999),1,0)</f>
        <v>0</v>
      </c>
      <c r="N579">
        <f ca="1">IF(AND(Colony!$D593&gt;plots!N$5,Colony!$D593&lt;9999999),1,0)</f>
        <v>0</v>
      </c>
      <c r="O579">
        <f ca="1">IF(AND(Colony!$D593&gt;plots!O$5,Colony!$D593&lt;9999999),1,0)</f>
        <v>0</v>
      </c>
      <c r="P579">
        <f ca="1">IF(AND(Colony!$D593&gt;plots!P$5,Colony!$D593&lt;9999999),1,0)</f>
        <v>0</v>
      </c>
      <c r="Q579">
        <f ca="1">IF(AND(Colony!$D593&gt;plots!Q$5,Colony!$D593&lt;9999999),1,0)</f>
        <v>0</v>
      </c>
      <c r="R579">
        <f ca="1">IF(AND(Colony!$D593&gt;plots!R$5,Colony!$D593&lt;9999999),1,0)</f>
        <v>0</v>
      </c>
      <c r="S579">
        <f ca="1">IF(AND(Colony!$D593&gt;plots!S$5,Colony!$D593&lt;9999999),1,0)</f>
        <v>0</v>
      </c>
      <c r="T579">
        <f ca="1">IF(AND(Colony!$D593&gt;plots!T$5,Colony!$D593&lt;9999999),1,0)</f>
        <v>0</v>
      </c>
      <c r="U579">
        <f ca="1">IF(AND(Colony!$D593&gt;plots!U$5,Colony!$D593&lt;9999999),1,0)</f>
        <v>0</v>
      </c>
      <c r="V579">
        <f ca="1">IF(AND(Colony!$D593&gt;plots!V$5,Colony!$D593&lt;9999999),1,0)</f>
        <v>0</v>
      </c>
      <c r="W579">
        <f ca="1">IF(AND(Colony!$D593&gt;plots!W$5,Colony!$D593&lt;9999999),1,0)</f>
        <v>0</v>
      </c>
      <c r="X579">
        <f ca="1">IF(AND(Colony!$D593&gt;plots!X$5,Colony!$D593&lt;9999999),1,0)</f>
        <v>0</v>
      </c>
      <c r="Y579">
        <f ca="1">IF(AND(Colony!$D593&gt;plots!Y$5,Colony!$D593&lt;9999999),1,0)</f>
        <v>0</v>
      </c>
      <c r="Z579">
        <f ca="1">IF(AND(Colony!$D593&gt;plots!Z$5,Colony!$D593&lt;9999999),1,0)</f>
        <v>0</v>
      </c>
      <c r="AA579">
        <f ca="1">IF(AND(Colony!$D593&gt;plots!AA$5,Colony!$D593&lt;9999999),1,0)</f>
        <v>0</v>
      </c>
      <c r="AB579">
        <f ca="1">IF(AND(Colony!$D593&gt;plots!AB$5,Colony!$D593&lt;9999999),1,0)</f>
        <v>0</v>
      </c>
    </row>
    <row r="580" spans="1:28" x14ac:dyDescent="0.25">
      <c r="A580" s="2" t="str">
        <f>Colony!B597</f>
        <v/>
      </c>
      <c r="B580" s="41" t="str">
        <f>IF(ISBLANK(Colony!G597),"",Colony!G597)</f>
        <v/>
      </c>
      <c r="H580">
        <f ca="1">IF(AND(Colony!$D594&gt;plots!H$5,Colony!$D594&lt;9999999),1,0)</f>
        <v>0</v>
      </c>
      <c r="I580">
        <f ca="1">IF(AND(Colony!$D594&gt;plots!I$5,Colony!$D594&lt;9999999),1,0)</f>
        <v>0</v>
      </c>
      <c r="J580">
        <f ca="1">IF(AND(Colony!$D594&gt;plots!J$5,Colony!$D594&lt;9999999),1,0)</f>
        <v>0</v>
      </c>
      <c r="K580">
        <f ca="1">IF(AND(Colony!$D594&gt;plots!K$5,Colony!$D594&lt;9999999),1,0)</f>
        <v>0</v>
      </c>
      <c r="L580">
        <f ca="1">IF(AND(Colony!$D594&gt;plots!L$5,Colony!$D594&lt;9999999),1,0)</f>
        <v>0</v>
      </c>
      <c r="M580">
        <f ca="1">IF(AND(Colony!$D594&gt;plots!M$5,Colony!$D594&lt;9999999),1,0)</f>
        <v>0</v>
      </c>
      <c r="N580">
        <f ca="1">IF(AND(Colony!$D594&gt;plots!N$5,Colony!$D594&lt;9999999),1,0)</f>
        <v>0</v>
      </c>
      <c r="O580">
        <f ca="1">IF(AND(Colony!$D594&gt;plots!O$5,Colony!$D594&lt;9999999),1,0)</f>
        <v>0</v>
      </c>
      <c r="P580">
        <f ca="1">IF(AND(Colony!$D594&gt;plots!P$5,Colony!$D594&lt;9999999),1,0)</f>
        <v>0</v>
      </c>
      <c r="Q580">
        <f ca="1">IF(AND(Colony!$D594&gt;plots!Q$5,Colony!$D594&lt;9999999),1,0)</f>
        <v>0</v>
      </c>
      <c r="R580">
        <f ca="1">IF(AND(Colony!$D594&gt;plots!R$5,Colony!$D594&lt;9999999),1,0)</f>
        <v>0</v>
      </c>
      <c r="S580">
        <f ca="1">IF(AND(Colony!$D594&gt;plots!S$5,Colony!$D594&lt;9999999),1,0)</f>
        <v>0</v>
      </c>
      <c r="T580">
        <f ca="1">IF(AND(Colony!$D594&gt;plots!T$5,Colony!$D594&lt;9999999),1,0)</f>
        <v>0</v>
      </c>
      <c r="U580">
        <f ca="1">IF(AND(Colony!$D594&gt;plots!U$5,Colony!$D594&lt;9999999),1,0)</f>
        <v>0</v>
      </c>
      <c r="V580">
        <f ca="1">IF(AND(Colony!$D594&gt;plots!V$5,Colony!$D594&lt;9999999),1,0)</f>
        <v>0</v>
      </c>
      <c r="W580">
        <f ca="1">IF(AND(Colony!$D594&gt;plots!W$5,Colony!$D594&lt;9999999),1,0)</f>
        <v>0</v>
      </c>
      <c r="X580">
        <f ca="1">IF(AND(Colony!$D594&gt;plots!X$5,Colony!$D594&lt;9999999),1,0)</f>
        <v>0</v>
      </c>
      <c r="Y580">
        <f ca="1">IF(AND(Colony!$D594&gt;plots!Y$5,Colony!$D594&lt;9999999),1,0)</f>
        <v>0</v>
      </c>
      <c r="Z580">
        <f ca="1">IF(AND(Colony!$D594&gt;plots!Z$5,Colony!$D594&lt;9999999),1,0)</f>
        <v>0</v>
      </c>
      <c r="AA580">
        <f ca="1">IF(AND(Colony!$D594&gt;plots!AA$5,Colony!$D594&lt;9999999),1,0)</f>
        <v>0</v>
      </c>
      <c r="AB580">
        <f ca="1">IF(AND(Colony!$D594&gt;plots!AB$5,Colony!$D594&lt;9999999),1,0)</f>
        <v>0</v>
      </c>
    </row>
    <row r="581" spans="1:28" x14ac:dyDescent="0.25">
      <c r="A581" s="2" t="str">
        <f>Colony!B598</f>
        <v/>
      </c>
      <c r="B581" s="41" t="str">
        <f>IF(ISBLANK(Colony!G598),"",Colony!G598)</f>
        <v/>
      </c>
      <c r="H581">
        <f ca="1">IF(AND(Colony!$D595&gt;plots!H$5,Colony!$D595&lt;9999999),1,0)</f>
        <v>0</v>
      </c>
      <c r="I581">
        <f ca="1">IF(AND(Colony!$D595&gt;plots!I$5,Colony!$D595&lt;9999999),1,0)</f>
        <v>0</v>
      </c>
      <c r="J581">
        <f ca="1">IF(AND(Colony!$D595&gt;plots!J$5,Colony!$D595&lt;9999999),1,0)</f>
        <v>0</v>
      </c>
      <c r="K581">
        <f ca="1">IF(AND(Colony!$D595&gt;plots!K$5,Colony!$D595&lt;9999999),1,0)</f>
        <v>0</v>
      </c>
      <c r="L581">
        <f ca="1">IF(AND(Colony!$D595&gt;plots!L$5,Colony!$D595&lt;9999999),1,0)</f>
        <v>0</v>
      </c>
      <c r="M581">
        <f ca="1">IF(AND(Colony!$D595&gt;plots!M$5,Colony!$D595&lt;9999999),1,0)</f>
        <v>0</v>
      </c>
      <c r="N581">
        <f ca="1">IF(AND(Colony!$D595&gt;plots!N$5,Colony!$D595&lt;9999999),1,0)</f>
        <v>0</v>
      </c>
      <c r="O581">
        <f ca="1">IF(AND(Colony!$D595&gt;plots!O$5,Colony!$D595&lt;9999999),1,0)</f>
        <v>0</v>
      </c>
      <c r="P581">
        <f ca="1">IF(AND(Colony!$D595&gt;plots!P$5,Colony!$D595&lt;9999999),1,0)</f>
        <v>0</v>
      </c>
      <c r="Q581">
        <f ca="1">IF(AND(Colony!$D595&gt;plots!Q$5,Colony!$D595&lt;9999999),1,0)</f>
        <v>0</v>
      </c>
      <c r="R581">
        <f ca="1">IF(AND(Colony!$D595&gt;plots!R$5,Colony!$D595&lt;9999999),1,0)</f>
        <v>0</v>
      </c>
      <c r="S581">
        <f ca="1">IF(AND(Colony!$D595&gt;plots!S$5,Colony!$D595&lt;9999999),1,0)</f>
        <v>0</v>
      </c>
      <c r="T581">
        <f ca="1">IF(AND(Colony!$D595&gt;plots!T$5,Colony!$D595&lt;9999999),1,0)</f>
        <v>0</v>
      </c>
      <c r="U581">
        <f ca="1">IF(AND(Colony!$D595&gt;plots!U$5,Colony!$D595&lt;9999999),1,0)</f>
        <v>0</v>
      </c>
      <c r="V581">
        <f ca="1">IF(AND(Colony!$D595&gt;plots!V$5,Colony!$D595&lt;9999999),1,0)</f>
        <v>0</v>
      </c>
      <c r="W581">
        <f ca="1">IF(AND(Colony!$D595&gt;plots!W$5,Colony!$D595&lt;9999999),1,0)</f>
        <v>0</v>
      </c>
      <c r="X581">
        <f ca="1">IF(AND(Colony!$D595&gt;plots!X$5,Colony!$D595&lt;9999999),1,0)</f>
        <v>0</v>
      </c>
      <c r="Y581">
        <f ca="1">IF(AND(Colony!$D595&gt;plots!Y$5,Colony!$D595&lt;9999999),1,0)</f>
        <v>0</v>
      </c>
      <c r="Z581">
        <f ca="1">IF(AND(Colony!$D595&gt;plots!Z$5,Colony!$D595&lt;9999999),1,0)</f>
        <v>0</v>
      </c>
      <c r="AA581">
        <f ca="1">IF(AND(Colony!$D595&gt;plots!AA$5,Colony!$D595&lt;9999999),1,0)</f>
        <v>0</v>
      </c>
      <c r="AB581">
        <f ca="1">IF(AND(Colony!$D595&gt;plots!AB$5,Colony!$D595&lt;9999999),1,0)</f>
        <v>0</v>
      </c>
    </row>
    <row r="582" spans="1:28" x14ac:dyDescent="0.25">
      <c r="A582" s="2" t="str">
        <f>Colony!B599</f>
        <v/>
      </c>
      <c r="B582" s="41" t="str">
        <f>IF(ISBLANK(Colony!G599),"",Colony!G599)</f>
        <v/>
      </c>
      <c r="H582">
        <f ca="1">IF(AND(Colony!$D596&gt;plots!H$5,Colony!$D596&lt;9999999),1,0)</f>
        <v>0</v>
      </c>
      <c r="I582">
        <f ca="1">IF(AND(Colony!$D596&gt;plots!I$5,Colony!$D596&lt;9999999),1,0)</f>
        <v>0</v>
      </c>
      <c r="J582">
        <f ca="1">IF(AND(Colony!$D596&gt;plots!J$5,Colony!$D596&lt;9999999),1,0)</f>
        <v>0</v>
      </c>
      <c r="K582">
        <f ca="1">IF(AND(Colony!$D596&gt;plots!K$5,Colony!$D596&lt;9999999),1,0)</f>
        <v>0</v>
      </c>
      <c r="L582">
        <f ca="1">IF(AND(Colony!$D596&gt;plots!L$5,Colony!$D596&lt;9999999),1,0)</f>
        <v>0</v>
      </c>
      <c r="M582">
        <f ca="1">IF(AND(Colony!$D596&gt;plots!M$5,Colony!$D596&lt;9999999),1,0)</f>
        <v>0</v>
      </c>
      <c r="N582">
        <f ca="1">IF(AND(Colony!$D596&gt;plots!N$5,Colony!$D596&lt;9999999),1,0)</f>
        <v>0</v>
      </c>
      <c r="O582">
        <f ca="1">IF(AND(Colony!$D596&gt;plots!O$5,Colony!$D596&lt;9999999),1,0)</f>
        <v>0</v>
      </c>
      <c r="P582">
        <f ca="1">IF(AND(Colony!$D596&gt;plots!P$5,Colony!$D596&lt;9999999),1,0)</f>
        <v>0</v>
      </c>
      <c r="Q582">
        <f ca="1">IF(AND(Colony!$D596&gt;plots!Q$5,Colony!$D596&lt;9999999),1,0)</f>
        <v>0</v>
      </c>
      <c r="R582">
        <f ca="1">IF(AND(Colony!$D596&gt;plots!R$5,Colony!$D596&lt;9999999),1,0)</f>
        <v>0</v>
      </c>
      <c r="S582">
        <f ca="1">IF(AND(Colony!$D596&gt;plots!S$5,Colony!$D596&lt;9999999),1,0)</f>
        <v>0</v>
      </c>
      <c r="T582">
        <f ca="1">IF(AND(Colony!$D596&gt;plots!T$5,Colony!$D596&lt;9999999),1,0)</f>
        <v>0</v>
      </c>
      <c r="U582">
        <f ca="1">IF(AND(Colony!$D596&gt;plots!U$5,Colony!$D596&lt;9999999),1,0)</f>
        <v>0</v>
      </c>
      <c r="V582">
        <f ca="1">IF(AND(Colony!$D596&gt;plots!V$5,Colony!$D596&lt;9999999),1,0)</f>
        <v>0</v>
      </c>
      <c r="W582">
        <f ca="1">IF(AND(Colony!$D596&gt;plots!W$5,Colony!$D596&lt;9999999),1,0)</f>
        <v>0</v>
      </c>
      <c r="X582">
        <f ca="1">IF(AND(Colony!$D596&gt;plots!X$5,Colony!$D596&lt;9999999),1,0)</f>
        <v>0</v>
      </c>
      <c r="Y582">
        <f ca="1">IF(AND(Colony!$D596&gt;plots!Y$5,Colony!$D596&lt;9999999),1,0)</f>
        <v>0</v>
      </c>
      <c r="Z582">
        <f ca="1">IF(AND(Colony!$D596&gt;plots!Z$5,Colony!$D596&lt;9999999),1,0)</f>
        <v>0</v>
      </c>
      <c r="AA582">
        <f ca="1">IF(AND(Colony!$D596&gt;plots!AA$5,Colony!$D596&lt;9999999),1,0)</f>
        <v>0</v>
      </c>
      <c r="AB582">
        <f ca="1">IF(AND(Colony!$D596&gt;plots!AB$5,Colony!$D596&lt;9999999),1,0)</f>
        <v>0</v>
      </c>
    </row>
    <row r="583" spans="1:28" x14ac:dyDescent="0.25">
      <c r="A583" s="2" t="str">
        <f>Colony!B600</f>
        <v/>
      </c>
      <c r="B583" s="41" t="str">
        <f>IF(ISBLANK(Colony!G600),"",Colony!G600)</f>
        <v/>
      </c>
      <c r="H583">
        <f ca="1">IF(AND(Colony!$D597&gt;plots!H$5,Colony!$D597&lt;9999999),1,0)</f>
        <v>0</v>
      </c>
      <c r="I583">
        <f ca="1">IF(AND(Colony!$D597&gt;plots!I$5,Colony!$D597&lt;9999999),1,0)</f>
        <v>0</v>
      </c>
      <c r="J583">
        <f ca="1">IF(AND(Colony!$D597&gt;plots!J$5,Colony!$D597&lt;9999999),1,0)</f>
        <v>0</v>
      </c>
      <c r="K583">
        <f ca="1">IF(AND(Colony!$D597&gt;plots!K$5,Colony!$D597&lt;9999999),1,0)</f>
        <v>0</v>
      </c>
      <c r="L583">
        <f ca="1">IF(AND(Colony!$D597&gt;plots!L$5,Colony!$D597&lt;9999999),1,0)</f>
        <v>0</v>
      </c>
      <c r="M583">
        <f ca="1">IF(AND(Colony!$D597&gt;plots!M$5,Colony!$D597&lt;9999999),1,0)</f>
        <v>0</v>
      </c>
      <c r="N583">
        <f ca="1">IF(AND(Colony!$D597&gt;plots!N$5,Colony!$D597&lt;9999999),1,0)</f>
        <v>0</v>
      </c>
      <c r="O583">
        <f ca="1">IF(AND(Colony!$D597&gt;plots!O$5,Colony!$D597&lt;9999999),1,0)</f>
        <v>0</v>
      </c>
      <c r="P583">
        <f ca="1">IF(AND(Colony!$D597&gt;plots!P$5,Colony!$D597&lt;9999999),1,0)</f>
        <v>0</v>
      </c>
      <c r="Q583">
        <f ca="1">IF(AND(Colony!$D597&gt;plots!Q$5,Colony!$D597&lt;9999999),1,0)</f>
        <v>0</v>
      </c>
      <c r="R583">
        <f ca="1">IF(AND(Colony!$D597&gt;plots!R$5,Colony!$D597&lt;9999999),1,0)</f>
        <v>0</v>
      </c>
      <c r="S583">
        <f ca="1">IF(AND(Colony!$D597&gt;plots!S$5,Colony!$D597&lt;9999999),1,0)</f>
        <v>0</v>
      </c>
      <c r="T583">
        <f ca="1">IF(AND(Colony!$D597&gt;plots!T$5,Colony!$D597&lt;9999999),1,0)</f>
        <v>0</v>
      </c>
      <c r="U583">
        <f ca="1">IF(AND(Colony!$D597&gt;plots!U$5,Colony!$D597&lt;9999999),1,0)</f>
        <v>0</v>
      </c>
      <c r="V583">
        <f ca="1">IF(AND(Colony!$D597&gt;plots!V$5,Colony!$D597&lt;9999999),1,0)</f>
        <v>0</v>
      </c>
      <c r="W583">
        <f ca="1">IF(AND(Colony!$D597&gt;plots!W$5,Colony!$D597&lt;9999999),1,0)</f>
        <v>0</v>
      </c>
      <c r="X583">
        <f ca="1">IF(AND(Colony!$D597&gt;plots!X$5,Colony!$D597&lt;9999999),1,0)</f>
        <v>0</v>
      </c>
      <c r="Y583">
        <f ca="1">IF(AND(Colony!$D597&gt;plots!Y$5,Colony!$D597&lt;9999999),1,0)</f>
        <v>0</v>
      </c>
      <c r="Z583">
        <f ca="1">IF(AND(Colony!$D597&gt;plots!Z$5,Colony!$D597&lt;9999999),1,0)</f>
        <v>0</v>
      </c>
      <c r="AA583">
        <f ca="1">IF(AND(Colony!$D597&gt;plots!AA$5,Colony!$D597&lt;9999999),1,0)</f>
        <v>0</v>
      </c>
      <c r="AB583">
        <f ca="1">IF(AND(Colony!$D597&gt;plots!AB$5,Colony!$D597&lt;9999999),1,0)</f>
        <v>0</v>
      </c>
    </row>
    <row r="584" spans="1:28" x14ac:dyDescent="0.25">
      <c r="A584" s="2" t="str">
        <f>Colony!B601</f>
        <v/>
      </c>
      <c r="B584" s="41" t="str">
        <f>IF(ISBLANK(Colony!G601),"",Colony!G601)</f>
        <v/>
      </c>
      <c r="H584">
        <f ca="1">IF(AND(Colony!$D598&gt;plots!H$5,Colony!$D598&lt;9999999),1,0)</f>
        <v>0</v>
      </c>
      <c r="I584">
        <f ca="1">IF(AND(Colony!$D598&gt;plots!I$5,Colony!$D598&lt;9999999),1,0)</f>
        <v>0</v>
      </c>
      <c r="J584">
        <f ca="1">IF(AND(Colony!$D598&gt;plots!J$5,Colony!$D598&lt;9999999),1,0)</f>
        <v>0</v>
      </c>
      <c r="K584">
        <f ca="1">IF(AND(Colony!$D598&gt;plots!K$5,Colony!$D598&lt;9999999),1,0)</f>
        <v>0</v>
      </c>
      <c r="L584">
        <f ca="1">IF(AND(Colony!$D598&gt;plots!L$5,Colony!$D598&lt;9999999),1,0)</f>
        <v>0</v>
      </c>
      <c r="M584">
        <f ca="1">IF(AND(Colony!$D598&gt;plots!M$5,Colony!$D598&lt;9999999),1,0)</f>
        <v>0</v>
      </c>
      <c r="N584">
        <f ca="1">IF(AND(Colony!$D598&gt;plots!N$5,Colony!$D598&lt;9999999),1,0)</f>
        <v>0</v>
      </c>
      <c r="O584">
        <f ca="1">IF(AND(Colony!$D598&gt;plots!O$5,Colony!$D598&lt;9999999),1,0)</f>
        <v>0</v>
      </c>
      <c r="P584">
        <f ca="1">IF(AND(Colony!$D598&gt;plots!P$5,Colony!$D598&lt;9999999),1,0)</f>
        <v>0</v>
      </c>
      <c r="Q584">
        <f ca="1">IF(AND(Colony!$D598&gt;plots!Q$5,Colony!$D598&lt;9999999),1,0)</f>
        <v>0</v>
      </c>
      <c r="R584">
        <f ca="1">IF(AND(Colony!$D598&gt;plots!R$5,Colony!$D598&lt;9999999),1,0)</f>
        <v>0</v>
      </c>
      <c r="S584">
        <f ca="1">IF(AND(Colony!$D598&gt;plots!S$5,Colony!$D598&lt;9999999),1,0)</f>
        <v>0</v>
      </c>
      <c r="T584">
        <f ca="1">IF(AND(Colony!$D598&gt;plots!T$5,Colony!$D598&lt;9999999),1,0)</f>
        <v>0</v>
      </c>
      <c r="U584">
        <f ca="1">IF(AND(Colony!$D598&gt;plots!U$5,Colony!$D598&lt;9999999),1,0)</f>
        <v>0</v>
      </c>
      <c r="V584">
        <f ca="1">IF(AND(Colony!$D598&gt;plots!V$5,Colony!$D598&lt;9999999),1,0)</f>
        <v>0</v>
      </c>
      <c r="W584">
        <f ca="1">IF(AND(Colony!$D598&gt;plots!W$5,Colony!$D598&lt;9999999),1,0)</f>
        <v>0</v>
      </c>
      <c r="X584">
        <f ca="1">IF(AND(Colony!$D598&gt;plots!X$5,Colony!$D598&lt;9999999),1,0)</f>
        <v>0</v>
      </c>
      <c r="Y584">
        <f ca="1">IF(AND(Colony!$D598&gt;plots!Y$5,Colony!$D598&lt;9999999),1,0)</f>
        <v>0</v>
      </c>
      <c r="Z584">
        <f ca="1">IF(AND(Colony!$D598&gt;plots!Z$5,Colony!$D598&lt;9999999),1,0)</f>
        <v>0</v>
      </c>
      <c r="AA584">
        <f ca="1">IF(AND(Colony!$D598&gt;plots!AA$5,Colony!$D598&lt;9999999),1,0)</f>
        <v>0</v>
      </c>
      <c r="AB584">
        <f ca="1">IF(AND(Colony!$D598&gt;plots!AB$5,Colony!$D598&lt;9999999),1,0)</f>
        <v>0</v>
      </c>
    </row>
    <row r="585" spans="1:28" x14ac:dyDescent="0.25">
      <c r="A585" s="2" t="str">
        <f>Colony!B602</f>
        <v/>
      </c>
      <c r="B585" s="41" t="str">
        <f>IF(ISBLANK(Colony!G602),"",Colony!G602)</f>
        <v/>
      </c>
      <c r="H585">
        <f ca="1">IF(AND(Colony!$D599&gt;plots!H$5,Colony!$D599&lt;9999999),1,0)</f>
        <v>0</v>
      </c>
      <c r="I585">
        <f ca="1">IF(AND(Colony!$D599&gt;plots!I$5,Colony!$D599&lt;9999999),1,0)</f>
        <v>0</v>
      </c>
      <c r="J585">
        <f ca="1">IF(AND(Colony!$D599&gt;plots!J$5,Colony!$D599&lt;9999999),1,0)</f>
        <v>0</v>
      </c>
      <c r="K585">
        <f ca="1">IF(AND(Colony!$D599&gt;plots!K$5,Colony!$D599&lt;9999999),1,0)</f>
        <v>0</v>
      </c>
      <c r="L585">
        <f ca="1">IF(AND(Colony!$D599&gt;plots!L$5,Colony!$D599&lt;9999999),1,0)</f>
        <v>0</v>
      </c>
      <c r="M585">
        <f ca="1">IF(AND(Colony!$D599&gt;plots!M$5,Colony!$D599&lt;9999999),1,0)</f>
        <v>0</v>
      </c>
      <c r="N585">
        <f ca="1">IF(AND(Colony!$D599&gt;plots!N$5,Colony!$D599&lt;9999999),1,0)</f>
        <v>0</v>
      </c>
      <c r="O585">
        <f ca="1">IF(AND(Colony!$D599&gt;plots!O$5,Colony!$D599&lt;9999999),1,0)</f>
        <v>0</v>
      </c>
      <c r="P585">
        <f ca="1">IF(AND(Colony!$D599&gt;plots!P$5,Colony!$D599&lt;9999999),1,0)</f>
        <v>0</v>
      </c>
      <c r="Q585">
        <f ca="1">IF(AND(Colony!$D599&gt;plots!Q$5,Colony!$D599&lt;9999999),1,0)</f>
        <v>0</v>
      </c>
      <c r="R585">
        <f ca="1">IF(AND(Colony!$D599&gt;plots!R$5,Colony!$D599&lt;9999999),1,0)</f>
        <v>0</v>
      </c>
      <c r="S585">
        <f ca="1">IF(AND(Colony!$D599&gt;plots!S$5,Colony!$D599&lt;9999999),1,0)</f>
        <v>0</v>
      </c>
      <c r="T585">
        <f ca="1">IF(AND(Colony!$D599&gt;plots!T$5,Colony!$D599&lt;9999999),1,0)</f>
        <v>0</v>
      </c>
      <c r="U585">
        <f ca="1">IF(AND(Colony!$D599&gt;plots!U$5,Colony!$D599&lt;9999999),1,0)</f>
        <v>0</v>
      </c>
      <c r="V585">
        <f ca="1">IF(AND(Colony!$D599&gt;plots!V$5,Colony!$D599&lt;9999999),1,0)</f>
        <v>0</v>
      </c>
      <c r="W585">
        <f ca="1">IF(AND(Colony!$D599&gt;plots!W$5,Colony!$D599&lt;9999999),1,0)</f>
        <v>0</v>
      </c>
      <c r="X585">
        <f ca="1">IF(AND(Colony!$D599&gt;plots!X$5,Colony!$D599&lt;9999999),1,0)</f>
        <v>0</v>
      </c>
      <c r="Y585">
        <f ca="1">IF(AND(Colony!$D599&gt;plots!Y$5,Colony!$D599&lt;9999999),1,0)</f>
        <v>0</v>
      </c>
      <c r="Z585">
        <f ca="1">IF(AND(Colony!$D599&gt;plots!Z$5,Colony!$D599&lt;9999999),1,0)</f>
        <v>0</v>
      </c>
      <c r="AA585">
        <f ca="1">IF(AND(Colony!$D599&gt;plots!AA$5,Colony!$D599&lt;9999999),1,0)</f>
        <v>0</v>
      </c>
      <c r="AB585">
        <f ca="1">IF(AND(Colony!$D599&gt;plots!AB$5,Colony!$D599&lt;9999999),1,0)</f>
        <v>0</v>
      </c>
    </row>
    <row r="586" spans="1:28" x14ac:dyDescent="0.25">
      <c r="A586" s="2" t="str">
        <f>Colony!B603</f>
        <v/>
      </c>
      <c r="B586" s="41" t="str">
        <f>IF(ISBLANK(Colony!G603),"",Colony!G603)</f>
        <v/>
      </c>
      <c r="H586">
        <f ca="1">IF(AND(Colony!$D600&gt;plots!H$5,Colony!$D600&lt;9999999),1,0)</f>
        <v>0</v>
      </c>
      <c r="I586">
        <f ca="1">IF(AND(Colony!$D600&gt;plots!I$5,Colony!$D600&lt;9999999),1,0)</f>
        <v>0</v>
      </c>
      <c r="J586">
        <f ca="1">IF(AND(Colony!$D600&gt;plots!J$5,Colony!$D600&lt;9999999),1,0)</f>
        <v>0</v>
      </c>
      <c r="K586">
        <f ca="1">IF(AND(Colony!$D600&gt;plots!K$5,Colony!$D600&lt;9999999),1,0)</f>
        <v>0</v>
      </c>
      <c r="L586">
        <f ca="1">IF(AND(Colony!$D600&gt;plots!L$5,Colony!$D600&lt;9999999),1,0)</f>
        <v>0</v>
      </c>
      <c r="M586">
        <f ca="1">IF(AND(Colony!$D600&gt;plots!M$5,Colony!$D600&lt;9999999),1,0)</f>
        <v>0</v>
      </c>
      <c r="N586">
        <f ca="1">IF(AND(Colony!$D600&gt;plots!N$5,Colony!$D600&lt;9999999),1,0)</f>
        <v>0</v>
      </c>
      <c r="O586">
        <f ca="1">IF(AND(Colony!$D600&gt;plots!O$5,Colony!$D600&lt;9999999),1,0)</f>
        <v>0</v>
      </c>
      <c r="P586">
        <f ca="1">IF(AND(Colony!$D600&gt;plots!P$5,Colony!$D600&lt;9999999),1,0)</f>
        <v>0</v>
      </c>
      <c r="Q586">
        <f ca="1">IF(AND(Colony!$D600&gt;plots!Q$5,Colony!$D600&lt;9999999),1,0)</f>
        <v>0</v>
      </c>
      <c r="R586">
        <f ca="1">IF(AND(Colony!$D600&gt;plots!R$5,Colony!$D600&lt;9999999),1,0)</f>
        <v>0</v>
      </c>
      <c r="S586">
        <f ca="1">IF(AND(Colony!$D600&gt;plots!S$5,Colony!$D600&lt;9999999),1,0)</f>
        <v>0</v>
      </c>
      <c r="T586">
        <f ca="1">IF(AND(Colony!$D600&gt;plots!T$5,Colony!$D600&lt;9999999),1,0)</f>
        <v>0</v>
      </c>
      <c r="U586">
        <f ca="1">IF(AND(Colony!$D600&gt;plots!U$5,Colony!$D600&lt;9999999),1,0)</f>
        <v>0</v>
      </c>
      <c r="V586">
        <f ca="1">IF(AND(Colony!$D600&gt;plots!V$5,Colony!$D600&lt;9999999),1,0)</f>
        <v>0</v>
      </c>
      <c r="W586">
        <f ca="1">IF(AND(Colony!$D600&gt;plots!W$5,Colony!$D600&lt;9999999),1,0)</f>
        <v>0</v>
      </c>
      <c r="X586">
        <f ca="1">IF(AND(Colony!$D600&gt;plots!X$5,Colony!$D600&lt;9999999),1,0)</f>
        <v>0</v>
      </c>
      <c r="Y586">
        <f ca="1">IF(AND(Colony!$D600&gt;plots!Y$5,Colony!$D600&lt;9999999),1,0)</f>
        <v>0</v>
      </c>
      <c r="Z586">
        <f ca="1">IF(AND(Colony!$D600&gt;plots!Z$5,Colony!$D600&lt;9999999),1,0)</f>
        <v>0</v>
      </c>
      <c r="AA586">
        <f ca="1">IF(AND(Colony!$D600&gt;plots!AA$5,Colony!$D600&lt;9999999),1,0)</f>
        <v>0</v>
      </c>
      <c r="AB586">
        <f ca="1">IF(AND(Colony!$D600&gt;plots!AB$5,Colony!$D600&lt;9999999),1,0)</f>
        <v>0</v>
      </c>
    </row>
    <row r="587" spans="1:28" x14ac:dyDescent="0.25">
      <c r="A587" s="2" t="str">
        <f>Colony!B604</f>
        <v/>
      </c>
      <c r="B587" s="41" t="str">
        <f>IF(ISBLANK(Colony!G604),"",Colony!G604)</f>
        <v/>
      </c>
      <c r="H587">
        <f ca="1">IF(AND(Colony!$D601&gt;plots!H$5,Colony!$D601&lt;9999999),1,0)</f>
        <v>0</v>
      </c>
      <c r="I587">
        <f ca="1">IF(AND(Colony!$D601&gt;plots!I$5,Colony!$D601&lt;9999999),1,0)</f>
        <v>0</v>
      </c>
      <c r="J587">
        <f ca="1">IF(AND(Colony!$D601&gt;plots!J$5,Colony!$D601&lt;9999999),1,0)</f>
        <v>0</v>
      </c>
      <c r="K587">
        <f ca="1">IF(AND(Colony!$D601&gt;plots!K$5,Colony!$D601&lt;9999999),1,0)</f>
        <v>0</v>
      </c>
      <c r="L587">
        <f ca="1">IF(AND(Colony!$D601&gt;plots!L$5,Colony!$D601&lt;9999999),1,0)</f>
        <v>0</v>
      </c>
      <c r="M587">
        <f ca="1">IF(AND(Colony!$D601&gt;plots!M$5,Colony!$D601&lt;9999999),1,0)</f>
        <v>0</v>
      </c>
      <c r="N587">
        <f ca="1">IF(AND(Colony!$D601&gt;plots!N$5,Colony!$D601&lt;9999999),1,0)</f>
        <v>0</v>
      </c>
      <c r="O587">
        <f ca="1">IF(AND(Colony!$D601&gt;plots!O$5,Colony!$D601&lt;9999999),1,0)</f>
        <v>0</v>
      </c>
      <c r="P587">
        <f ca="1">IF(AND(Colony!$D601&gt;plots!P$5,Colony!$D601&lt;9999999),1,0)</f>
        <v>0</v>
      </c>
      <c r="Q587">
        <f ca="1">IF(AND(Colony!$D601&gt;plots!Q$5,Colony!$D601&lt;9999999),1,0)</f>
        <v>0</v>
      </c>
      <c r="R587">
        <f ca="1">IF(AND(Colony!$D601&gt;plots!R$5,Colony!$D601&lt;9999999),1,0)</f>
        <v>0</v>
      </c>
      <c r="S587">
        <f ca="1">IF(AND(Colony!$D601&gt;plots!S$5,Colony!$D601&lt;9999999),1,0)</f>
        <v>0</v>
      </c>
      <c r="T587">
        <f ca="1">IF(AND(Colony!$D601&gt;plots!T$5,Colony!$D601&lt;9999999),1,0)</f>
        <v>0</v>
      </c>
      <c r="U587">
        <f ca="1">IF(AND(Colony!$D601&gt;plots!U$5,Colony!$D601&lt;9999999),1,0)</f>
        <v>0</v>
      </c>
      <c r="V587">
        <f ca="1">IF(AND(Colony!$D601&gt;plots!V$5,Colony!$D601&lt;9999999),1,0)</f>
        <v>0</v>
      </c>
      <c r="W587">
        <f ca="1">IF(AND(Colony!$D601&gt;plots!W$5,Colony!$D601&lt;9999999),1,0)</f>
        <v>0</v>
      </c>
      <c r="X587">
        <f ca="1">IF(AND(Colony!$D601&gt;plots!X$5,Colony!$D601&lt;9999999),1,0)</f>
        <v>0</v>
      </c>
      <c r="Y587">
        <f ca="1">IF(AND(Colony!$D601&gt;plots!Y$5,Colony!$D601&lt;9999999),1,0)</f>
        <v>0</v>
      </c>
      <c r="Z587">
        <f ca="1">IF(AND(Colony!$D601&gt;plots!Z$5,Colony!$D601&lt;9999999),1,0)</f>
        <v>0</v>
      </c>
      <c r="AA587">
        <f ca="1">IF(AND(Colony!$D601&gt;plots!AA$5,Colony!$D601&lt;9999999),1,0)</f>
        <v>0</v>
      </c>
      <c r="AB587">
        <f ca="1">IF(AND(Colony!$D601&gt;plots!AB$5,Colony!$D601&lt;9999999),1,0)</f>
        <v>0</v>
      </c>
    </row>
    <row r="588" spans="1:28" x14ac:dyDescent="0.25">
      <c r="A588" s="2" t="str">
        <f>Colony!B605</f>
        <v/>
      </c>
      <c r="B588" s="41" t="str">
        <f>IF(ISBLANK(Colony!G605),"",Colony!G605)</f>
        <v/>
      </c>
      <c r="H588">
        <f ca="1">IF(AND(Colony!$D602&gt;plots!H$5,Colony!$D602&lt;9999999),1,0)</f>
        <v>0</v>
      </c>
      <c r="I588">
        <f ca="1">IF(AND(Colony!$D602&gt;plots!I$5,Colony!$D602&lt;9999999),1,0)</f>
        <v>0</v>
      </c>
      <c r="J588">
        <f ca="1">IF(AND(Colony!$D602&gt;plots!J$5,Colony!$D602&lt;9999999),1,0)</f>
        <v>0</v>
      </c>
      <c r="K588">
        <f ca="1">IF(AND(Colony!$D602&gt;plots!K$5,Colony!$D602&lt;9999999),1,0)</f>
        <v>0</v>
      </c>
      <c r="L588">
        <f ca="1">IF(AND(Colony!$D602&gt;plots!L$5,Colony!$D602&lt;9999999),1,0)</f>
        <v>0</v>
      </c>
      <c r="M588">
        <f ca="1">IF(AND(Colony!$D602&gt;plots!M$5,Colony!$D602&lt;9999999),1,0)</f>
        <v>0</v>
      </c>
      <c r="N588">
        <f ca="1">IF(AND(Colony!$D602&gt;plots!N$5,Colony!$D602&lt;9999999),1,0)</f>
        <v>0</v>
      </c>
      <c r="O588">
        <f ca="1">IF(AND(Colony!$D602&gt;plots!O$5,Colony!$D602&lt;9999999),1,0)</f>
        <v>0</v>
      </c>
      <c r="P588">
        <f ca="1">IF(AND(Colony!$D602&gt;plots!P$5,Colony!$D602&lt;9999999),1,0)</f>
        <v>0</v>
      </c>
      <c r="Q588">
        <f ca="1">IF(AND(Colony!$D602&gt;plots!Q$5,Colony!$D602&lt;9999999),1,0)</f>
        <v>0</v>
      </c>
      <c r="R588">
        <f ca="1">IF(AND(Colony!$D602&gt;plots!R$5,Colony!$D602&lt;9999999),1,0)</f>
        <v>0</v>
      </c>
      <c r="S588">
        <f ca="1">IF(AND(Colony!$D602&gt;plots!S$5,Colony!$D602&lt;9999999),1,0)</f>
        <v>0</v>
      </c>
      <c r="T588">
        <f ca="1">IF(AND(Colony!$D602&gt;plots!T$5,Colony!$D602&lt;9999999),1,0)</f>
        <v>0</v>
      </c>
      <c r="U588">
        <f ca="1">IF(AND(Colony!$D602&gt;plots!U$5,Colony!$D602&lt;9999999),1,0)</f>
        <v>0</v>
      </c>
      <c r="V588">
        <f ca="1">IF(AND(Colony!$D602&gt;plots!V$5,Colony!$D602&lt;9999999),1,0)</f>
        <v>0</v>
      </c>
      <c r="W588">
        <f ca="1">IF(AND(Colony!$D602&gt;plots!W$5,Colony!$D602&lt;9999999),1,0)</f>
        <v>0</v>
      </c>
      <c r="X588">
        <f ca="1">IF(AND(Colony!$D602&gt;plots!X$5,Colony!$D602&lt;9999999),1,0)</f>
        <v>0</v>
      </c>
      <c r="Y588">
        <f ca="1">IF(AND(Colony!$D602&gt;plots!Y$5,Colony!$D602&lt;9999999),1,0)</f>
        <v>0</v>
      </c>
      <c r="Z588">
        <f ca="1">IF(AND(Colony!$D602&gt;plots!Z$5,Colony!$D602&lt;9999999),1,0)</f>
        <v>0</v>
      </c>
      <c r="AA588">
        <f ca="1">IF(AND(Colony!$D602&gt;plots!AA$5,Colony!$D602&lt;9999999),1,0)</f>
        <v>0</v>
      </c>
      <c r="AB588">
        <f ca="1">IF(AND(Colony!$D602&gt;plots!AB$5,Colony!$D602&lt;9999999),1,0)</f>
        <v>0</v>
      </c>
    </row>
    <row r="589" spans="1:28" x14ac:dyDescent="0.25">
      <c r="A589" s="2" t="str">
        <f>Colony!B606</f>
        <v/>
      </c>
      <c r="B589" s="41" t="str">
        <f>IF(ISBLANK(Colony!G606),"",Colony!G606)</f>
        <v/>
      </c>
      <c r="H589">
        <f ca="1">IF(AND(Colony!$D603&gt;plots!H$5,Colony!$D603&lt;9999999),1,0)</f>
        <v>0</v>
      </c>
      <c r="I589">
        <f ca="1">IF(AND(Colony!$D603&gt;plots!I$5,Colony!$D603&lt;9999999),1,0)</f>
        <v>0</v>
      </c>
      <c r="J589">
        <f ca="1">IF(AND(Colony!$D603&gt;plots!J$5,Colony!$D603&lt;9999999),1,0)</f>
        <v>0</v>
      </c>
      <c r="K589">
        <f ca="1">IF(AND(Colony!$D603&gt;plots!K$5,Colony!$D603&lt;9999999),1,0)</f>
        <v>0</v>
      </c>
      <c r="L589">
        <f ca="1">IF(AND(Colony!$D603&gt;plots!L$5,Colony!$D603&lt;9999999),1,0)</f>
        <v>0</v>
      </c>
      <c r="M589">
        <f ca="1">IF(AND(Colony!$D603&gt;plots!M$5,Colony!$D603&lt;9999999),1,0)</f>
        <v>0</v>
      </c>
      <c r="N589">
        <f ca="1">IF(AND(Colony!$D603&gt;plots!N$5,Colony!$D603&lt;9999999),1,0)</f>
        <v>0</v>
      </c>
      <c r="O589">
        <f ca="1">IF(AND(Colony!$D603&gt;plots!O$5,Colony!$D603&lt;9999999),1,0)</f>
        <v>0</v>
      </c>
      <c r="P589">
        <f ca="1">IF(AND(Colony!$D603&gt;plots!P$5,Colony!$D603&lt;9999999),1,0)</f>
        <v>0</v>
      </c>
      <c r="Q589">
        <f ca="1">IF(AND(Colony!$D603&gt;plots!Q$5,Colony!$D603&lt;9999999),1,0)</f>
        <v>0</v>
      </c>
      <c r="R589">
        <f ca="1">IF(AND(Colony!$D603&gt;plots!R$5,Colony!$D603&lt;9999999),1,0)</f>
        <v>0</v>
      </c>
      <c r="S589">
        <f ca="1">IF(AND(Colony!$D603&gt;plots!S$5,Colony!$D603&lt;9999999),1,0)</f>
        <v>0</v>
      </c>
      <c r="T589">
        <f ca="1">IF(AND(Colony!$D603&gt;plots!T$5,Colony!$D603&lt;9999999),1,0)</f>
        <v>0</v>
      </c>
      <c r="U589">
        <f ca="1">IF(AND(Colony!$D603&gt;plots!U$5,Colony!$D603&lt;9999999),1,0)</f>
        <v>0</v>
      </c>
      <c r="V589">
        <f ca="1">IF(AND(Colony!$D603&gt;plots!V$5,Colony!$D603&lt;9999999),1,0)</f>
        <v>0</v>
      </c>
      <c r="W589">
        <f ca="1">IF(AND(Colony!$D603&gt;plots!W$5,Colony!$D603&lt;9999999),1,0)</f>
        <v>0</v>
      </c>
      <c r="X589">
        <f ca="1">IF(AND(Colony!$D603&gt;plots!X$5,Colony!$D603&lt;9999999),1,0)</f>
        <v>0</v>
      </c>
      <c r="Y589">
        <f ca="1">IF(AND(Colony!$D603&gt;plots!Y$5,Colony!$D603&lt;9999999),1,0)</f>
        <v>0</v>
      </c>
      <c r="Z589">
        <f ca="1">IF(AND(Colony!$D603&gt;plots!Z$5,Colony!$D603&lt;9999999),1,0)</f>
        <v>0</v>
      </c>
      <c r="AA589">
        <f ca="1">IF(AND(Colony!$D603&gt;plots!AA$5,Colony!$D603&lt;9999999),1,0)</f>
        <v>0</v>
      </c>
      <c r="AB589">
        <f ca="1">IF(AND(Colony!$D603&gt;plots!AB$5,Colony!$D603&lt;9999999),1,0)</f>
        <v>0</v>
      </c>
    </row>
    <row r="590" spans="1:28" x14ac:dyDescent="0.25">
      <c r="A590" s="2" t="str">
        <f>Colony!B607</f>
        <v/>
      </c>
      <c r="B590" s="41" t="str">
        <f>IF(ISBLANK(Colony!G607),"",Colony!G607)</f>
        <v/>
      </c>
      <c r="H590">
        <f ca="1">IF(AND(Colony!$D604&gt;plots!H$5,Colony!$D604&lt;9999999),1,0)</f>
        <v>0</v>
      </c>
      <c r="I590">
        <f ca="1">IF(AND(Colony!$D604&gt;plots!I$5,Colony!$D604&lt;9999999),1,0)</f>
        <v>0</v>
      </c>
      <c r="J590">
        <f ca="1">IF(AND(Colony!$D604&gt;plots!J$5,Colony!$D604&lt;9999999),1,0)</f>
        <v>0</v>
      </c>
      <c r="K590">
        <f ca="1">IF(AND(Colony!$D604&gt;plots!K$5,Colony!$D604&lt;9999999),1,0)</f>
        <v>0</v>
      </c>
      <c r="L590">
        <f ca="1">IF(AND(Colony!$D604&gt;plots!L$5,Colony!$D604&lt;9999999),1,0)</f>
        <v>0</v>
      </c>
      <c r="M590">
        <f ca="1">IF(AND(Colony!$D604&gt;plots!M$5,Colony!$D604&lt;9999999),1,0)</f>
        <v>0</v>
      </c>
      <c r="N590">
        <f ca="1">IF(AND(Colony!$D604&gt;plots!N$5,Colony!$D604&lt;9999999),1,0)</f>
        <v>0</v>
      </c>
      <c r="O590">
        <f ca="1">IF(AND(Colony!$D604&gt;plots!O$5,Colony!$D604&lt;9999999),1,0)</f>
        <v>0</v>
      </c>
      <c r="P590">
        <f ca="1">IF(AND(Colony!$D604&gt;plots!P$5,Colony!$D604&lt;9999999),1,0)</f>
        <v>0</v>
      </c>
      <c r="Q590">
        <f ca="1">IF(AND(Colony!$D604&gt;plots!Q$5,Colony!$D604&lt;9999999),1,0)</f>
        <v>0</v>
      </c>
      <c r="R590">
        <f ca="1">IF(AND(Colony!$D604&gt;plots!R$5,Colony!$D604&lt;9999999),1,0)</f>
        <v>0</v>
      </c>
      <c r="S590">
        <f ca="1">IF(AND(Colony!$D604&gt;plots!S$5,Colony!$D604&lt;9999999),1,0)</f>
        <v>0</v>
      </c>
      <c r="T590">
        <f ca="1">IF(AND(Colony!$D604&gt;plots!T$5,Colony!$D604&lt;9999999),1,0)</f>
        <v>0</v>
      </c>
      <c r="U590">
        <f ca="1">IF(AND(Colony!$D604&gt;plots!U$5,Colony!$D604&lt;9999999),1,0)</f>
        <v>0</v>
      </c>
      <c r="V590">
        <f ca="1">IF(AND(Colony!$D604&gt;plots!V$5,Colony!$D604&lt;9999999),1,0)</f>
        <v>0</v>
      </c>
      <c r="W590">
        <f ca="1">IF(AND(Colony!$D604&gt;plots!W$5,Colony!$D604&lt;9999999),1,0)</f>
        <v>0</v>
      </c>
      <c r="X590">
        <f ca="1">IF(AND(Colony!$D604&gt;plots!X$5,Colony!$D604&lt;9999999),1,0)</f>
        <v>0</v>
      </c>
      <c r="Y590">
        <f ca="1">IF(AND(Colony!$D604&gt;plots!Y$5,Colony!$D604&lt;9999999),1,0)</f>
        <v>0</v>
      </c>
      <c r="Z590">
        <f ca="1">IF(AND(Colony!$D604&gt;plots!Z$5,Colony!$D604&lt;9999999),1,0)</f>
        <v>0</v>
      </c>
      <c r="AA590">
        <f ca="1">IF(AND(Colony!$D604&gt;plots!AA$5,Colony!$D604&lt;9999999),1,0)</f>
        <v>0</v>
      </c>
      <c r="AB590">
        <f ca="1">IF(AND(Colony!$D604&gt;plots!AB$5,Colony!$D604&lt;9999999),1,0)</f>
        <v>0</v>
      </c>
    </row>
    <row r="591" spans="1:28" x14ac:dyDescent="0.25">
      <c r="A591" s="2" t="str">
        <f>Colony!B608</f>
        <v/>
      </c>
      <c r="B591" s="41" t="str">
        <f>IF(ISBLANK(Colony!G608),"",Colony!G608)</f>
        <v/>
      </c>
      <c r="H591">
        <f ca="1">IF(AND(Colony!$D605&gt;plots!H$5,Colony!$D605&lt;9999999),1,0)</f>
        <v>0</v>
      </c>
      <c r="I591">
        <f ca="1">IF(AND(Colony!$D605&gt;plots!I$5,Colony!$D605&lt;9999999),1,0)</f>
        <v>0</v>
      </c>
      <c r="J591">
        <f ca="1">IF(AND(Colony!$D605&gt;plots!J$5,Colony!$D605&lt;9999999),1,0)</f>
        <v>0</v>
      </c>
      <c r="K591">
        <f ca="1">IF(AND(Colony!$D605&gt;plots!K$5,Colony!$D605&lt;9999999),1,0)</f>
        <v>0</v>
      </c>
      <c r="L591">
        <f ca="1">IF(AND(Colony!$D605&gt;plots!L$5,Colony!$D605&lt;9999999),1,0)</f>
        <v>0</v>
      </c>
      <c r="M591">
        <f ca="1">IF(AND(Colony!$D605&gt;plots!M$5,Colony!$D605&lt;9999999),1,0)</f>
        <v>0</v>
      </c>
      <c r="N591">
        <f ca="1">IF(AND(Colony!$D605&gt;plots!N$5,Colony!$D605&lt;9999999),1,0)</f>
        <v>0</v>
      </c>
      <c r="O591">
        <f ca="1">IF(AND(Colony!$D605&gt;plots!O$5,Colony!$D605&lt;9999999),1,0)</f>
        <v>0</v>
      </c>
      <c r="P591">
        <f ca="1">IF(AND(Colony!$D605&gt;plots!P$5,Colony!$D605&lt;9999999),1,0)</f>
        <v>0</v>
      </c>
      <c r="Q591">
        <f ca="1">IF(AND(Colony!$D605&gt;plots!Q$5,Colony!$D605&lt;9999999),1,0)</f>
        <v>0</v>
      </c>
      <c r="R591">
        <f ca="1">IF(AND(Colony!$D605&gt;plots!R$5,Colony!$D605&lt;9999999),1,0)</f>
        <v>0</v>
      </c>
      <c r="S591">
        <f ca="1">IF(AND(Colony!$D605&gt;plots!S$5,Colony!$D605&lt;9999999),1,0)</f>
        <v>0</v>
      </c>
      <c r="T591">
        <f ca="1">IF(AND(Colony!$D605&gt;plots!T$5,Colony!$D605&lt;9999999),1,0)</f>
        <v>0</v>
      </c>
      <c r="U591">
        <f ca="1">IF(AND(Colony!$D605&gt;plots!U$5,Colony!$D605&lt;9999999),1,0)</f>
        <v>0</v>
      </c>
      <c r="V591">
        <f ca="1">IF(AND(Colony!$D605&gt;plots!V$5,Colony!$D605&lt;9999999),1,0)</f>
        <v>0</v>
      </c>
      <c r="W591">
        <f ca="1">IF(AND(Colony!$D605&gt;plots!W$5,Colony!$D605&lt;9999999),1,0)</f>
        <v>0</v>
      </c>
      <c r="X591">
        <f ca="1">IF(AND(Colony!$D605&gt;plots!X$5,Colony!$D605&lt;9999999),1,0)</f>
        <v>0</v>
      </c>
      <c r="Y591">
        <f ca="1">IF(AND(Colony!$D605&gt;plots!Y$5,Colony!$D605&lt;9999999),1,0)</f>
        <v>0</v>
      </c>
      <c r="Z591">
        <f ca="1">IF(AND(Colony!$D605&gt;plots!Z$5,Colony!$D605&lt;9999999),1,0)</f>
        <v>0</v>
      </c>
      <c r="AA591">
        <f ca="1">IF(AND(Colony!$D605&gt;plots!AA$5,Colony!$D605&lt;9999999),1,0)</f>
        <v>0</v>
      </c>
      <c r="AB591">
        <f ca="1">IF(AND(Colony!$D605&gt;plots!AB$5,Colony!$D605&lt;9999999),1,0)</f>
        <v>0</v>
      </c>
    </row>
    <row r="592" spans="1:28" x14ac:dyDescent="0.25">
      <c r="A592" s="2" t="str">
        <f>Colony!B609</f>
        <v/>
      </c>
      <c r="B592" s="41" t="str">
        <f>IF(ISBLANK(Colony!G609),"",Colony!G609)</f>
        <v/>
      </c>
      <c r="H592">
        <f ca="1">IF(AND(Colony!$D606&gt;plots!H$5,Colony!$D606&lt;9999999),1,0)</f>
        <v>0</v>
      </c>
      <c r="I592">
        <f ca="1">IF(AND(Colony!$D606&gt;plots!I$5,Colony!$D606&lt;9999999),1,0)</f>
        <v>0</v>
      </c>
      <c r="J592">
        <f ca="1">IF(AND(Colony!$D606&gt;plots!J$5,Colony!$D606&lt;9999999),1,0)</f>
        <v>0</v>
      </c>
      <c r="K592">
        <f ca="1">IF(AND(Colony!$D606&gt;plots!K$5,Colony!$D606&lt;9999999),1,0)</f>
        <v>0</v>
      </c>
      <c r="L592">
        <f ca="1">IF(AND(Colony!$D606&gt;plots!L$5,Colony!$D606&lt;9999999),1,0)</f>
        <v>0</v>
      </c>
      <c r="M592">
        <f ca="1">IF(AND(Colony!$D606&gt;plots!M$5,Colony!$D606&lt;9999999),1,0)</f>
        <v>0</v>
      </c>
      <c r="N592">
        <f ca="1">IF(AND(Colony!$D606&gt;plots!N$5,Colony!$D606&lt;9999999),1,0)</f>
        <v>0</v>
      </c>
      <c r="O592">
        <f ca="1">IF(AND(Colony!$D606&gt;plots!O$5,Colony!$D606&lt;9999999),1,0)</f>
        <v>0</v>
      </c>
      <c r="P592">
        <f ca="1">IF(AND(Colony!$D606&gt;plots!P$5,Colony!$D606&lt;9999999),1,0)</f>
        <v>0</v>
      </c>
      <c r="Q592">
        <f ca="1">IF(AND(Colony!$D606&gt;plots!Q$5,Colony!$D606&lt;9999999),1,0)</f>
        <v>0</v>
      </c>
      <c r="R592">
        <f ca="1">IF(AND(Colony!$D606&gt;plots!R$5,Colony!$D606&lt;9999999),1,0)</f>
        <v>0</v>
      </c>
      <c r="S592">
        <f ca="1">IF(AND(Colony!$D606&gt;plots!S$5,Colony!$D606&lt;9999999),1,0)</f>
        <v>0</v>
      </c>
      <c r="T592">
        <f ca="1">IF(AND(Colony!$D606&gt;plots!T$5,Colony!$D606&lt;9999999),1,0)</f>
        <v>0</v>
      </c>
      <c r="U592">
        <f ca="1">IF(AND(Colony!$D606&gt;plots!U$5,Colony!$D606&lt;9999999),1,0)</f>
        <v>0</v>
      </c>
      <c r="V592">
        <f ca="1">IF(AND(Colony!$D606&gt;plots!V$5,Colony!$D606&lt;9999999),1,0)</f>
        <v>0</v>
      </c>
      <c r="W592">
        <f ca="1">IF(AND(Colony!$D606&gt;plots!W$5,Colony!$D606&lt;9999999),1,0)</f>
        <v>0</v>
      </c>
      <c r="X592">
        <f ca="1">IF(AND(Colony!$D606&gt;plots!X$5,Colony!$D606&lt;9999999),1,0)</f>
        <v>0</v>
      </c>
      <c r="Y592">
        <f ca="1">IF(AND(Colony!$D606&gt;plots!Y$5,Colony!$D606&lt;9999999),1,0)</f>
        <v>0</v>
      </c>
      <c r="Z592">
        <f ca="1">IF(AND(Colony!$D606&gt;plots!Z$5,Colony!$D606&lt;9999999),1,0)</f>
        <v>0</v>
      </c>
      <c r="AA592">
        <f ca="1">IF(AND(Colony!$D606&gt;plots!AA$5,Colony!$D606&lt;9999999),1,0)</f>
        <v>0</v>
      </c>
      <c r="AB592">
        <f ca="1">IF(AND(Colony!$D606&gt;plots!AB$5,Colony!$D606&lt;9999999),1,0)</f>
        <v>0</v>
      </c>
    </row>
    <row r="593" spans="1:28" x14ac:dyDescent="0.25">
      <c r="A593" s="2" t="str">
        <f>Colony!B610</f>
        <v/>
      </c>
      <c r="B593" s="41" t="str">
        <f>IF(ISBLANK(Colony!G610),"",Colony!G610)</f>
        <v/>
      </c>
      <c r="H593">
        <f ca="1">IF(AND(Colony!$D607&gt;plots!H$5,Colony!$D607&lt;9999999),1,0)</f>
        <v>0</v>
      </c>
      <c r="I593">
        <f ca="1">IF(AND(Colony!$D607&gt;plots!I$5,Colony!$D607&lt;9999999),1,0)</f>
        <v>0</v>
      </c>
      <c r="J593">
        <f ca="1">IF(AND(Colony!$D607&gt;plots!J$5,Colony!$D607&lt;9999999),1,0)</f>
        <v>0</v>
      </c>
      <c r="K593">
        <f ca="1">IF(AND(Colony!$D607&gt;plots!K$5,Colony!$D607&lt;9999999),1,0)</f>
        <v>0</v>
      </c>
      <c r="L593">
        <f ca="1">IF(AND(Colony!$D607&gt;plots!L$5,Colony!$D607&lt;9999999),1,0)</f>
        <v>0</v>
      </c>
      <c r="M593">
        <f ca="1">IF(AND(Colony!$D607&gt;plots!M$5,Colony!$D607&lt;9999999),1,0)</f>
        <v>0</v>
      </c>
      <c r="N593">
        <f ca="1">IF(AND(Colony!$D607&gt;plots!N$5,Colony!$D607&lt;9999999),1,0)</f>
        <v>0</v>
      </c>
      <c r="O593">
        <f ca="1">IF(AND(Colony!$D607&gt;plots!O$5,Colony!$D607&lt;9999999),1,0)</f>
        <v>0</v>
      </c>
      <c r="P593">
        <f ca="1">IF(AND(Colony!$D607&gt;plots!P$5,Colony!$D607&lt;9999999),1,0)</f>
        <v>0</v>
      </c>
      <c r="Q593">
        <f ca="1">IF(AND(Colony!$D607&gt;plots!Q$5,Colony!$D607&lt;9999999),1,0)</f>
        <v>0</v>
      </c>
      <c r="R593">
        <f ca="1">IF(AND(Colony!$D607&gt;plots!R$5,Colony!$D607&lt;9999999),1,0)</f>
        <v>0</v>
      </c>
      <c r="S593">
        <f ca="1">IF(AND(Colony!$D607&gt;plots!S$5,Colony!$D607&lt;9999999),1,0)</f>
        <v>0</v>
      </c>
      <c r="T593">
        <f ca="1">IF(AND(Colony!$D607&gt;plots!T$5,Colony!$D607&lt;9999999),1,0)</f>
        <v>0</v>
      </c>
      <c r="U593">
        <f ca="1">IF(AND(Colony!$D607&gt;plots!U$5,Colony!$D607&lt;9999999),1,0)</f>
        <v>0</v>
      </c>
      <c r="V593">
        <f ca="1">IF(AND(Colony!$D607&gt;plots!V$5,Colony!$D607&lt;9999999),1,0)</f>
        <v>0</v>
      </c>
      <c r="W593">
        <f ca="1">IF(AND(Colony!$D607&gt;plots!W$5,Colony!$D607&lt;9999999),1,0)</f>
        <v>0</v>
      </c>
      <c r="X593">
        <f ca="1">IF(AND(Colony!$D607&gt;plots!X$5,Colony!$D607&lt;9999999),1,0)</f>
        <v>0</v>
      </c>
      <c r="Y593">
        <f ca="1">IF(AND(Colony!$D607&gt;plots!Y$5,Colony!$D607&lt;9999999),1,0)</f>
        <v>0</v>
      </c>
      <c r="Z593">
        <f ca="1">IF(AND(Colony!$D607&gt;plots!Z$5,Colony!$D607&lt;9999999),1,0)</f>
        <v>0</v>
      </c>
      <c r="AA593">
        <f ca="1">IF(AND(Colony!$D607&gt;plots!AA$5,Colony!$D607&lt;9999999),1,0)</f>
        <v>0</v>
      </c>
      <c r="AB593">
        <f ca="1">IF(AND(Colony!$D607&gt;plots!AB$5,Colony!$D607&lt;9999999),1,0)</f>
        <v>0</v>
      </c>
    </row>
    <row r="594" spans="1:28" x14ac:dyDescent="0.25">
      <c r="A594" s="2" t="str">
        <f>Colony!B611</f>
        <v/>
      </c>
      <c r="B594" s="41" t="str">
        <f>IF(ISBLANK(Colony!G611),"",Colony!G611)</f>
        <v/>
      </c>
      <c r="H594">
        <f ca="1">IF(AND(Colony!$D608&gt;plots!H$5,Colony!$D608&lt;9999999),1,0)</f>
        <v>0</v>
      </c>
      <c r="I594">
        <f ca="1">IF(AND(Colony!$D608&gt;plots!I$5,Colony!$D608&lt;9999999),1,0)</f>
        <v>0</v>
      </c>
      <c r="J594">
        <f ca="1">IF(AND(Colony!$D608&gt;plots!J$5,Colony!$D608&lt;9999999),1,0)</f>
        <v>0</v>
      </c>
      <c r="K594">
        <f ca="1">IF(AND(Colony!$D608&gt;plots!K$5,Colony!$D608&lt;9999999),1,0)</f>
        <v>0</v>
      </c>
      <c r="L594">
        <f ca="1">IF(AND(Colony!$D608&gt;plots!L$5,Colony!$D608&lt;9999999),1,0)</f>
        <v>0</v>
      </c>
      <c r="M594">
        <f ca="1">IF(AND(Colony!$D608&gt;plots!M$5,Colony!$D608&lt;9999999),1,0)</f>
        <v>0</v>
      </c>
      <c r="N594">
        <f ca="1">IF(AND(Colony!$D608&gt;plots!N$5,Colony!$D608&lt;9999999),1,0)</f>
        <v>0</v>
      </c>
      <c r="O594">
        <f ca="1">IF(AND(Colony!$D608&gt;plots!O$5,Colony!$D608&lt;9999999),1,0)</f>
        <v>0</v>
      </c>
      <c r="P594">
        <f ca="1">IF(AND(Colony!$D608&gt;plots!P$5,Colony!$D608&lt;9999999),1,0)</f>
        <v>0</v>
      </c>
      <c r="Q594">
        <f ca="1">IF(AND(Colony!$D608&gt;plots!Q$5,Colony!$D608&lt;9999999),1,0)</f>
        <v>0</v>
      </c>
      <c r="R594">
        <f ca="1">IF(AND(Colony!$D608&gt;plots!R$5,Colony!$D608&lt;9999999),1,0)</f>
        <v>0</v>
      </c>
      <c r="S594">
        <f ca="1">IF(AND(Colony!$D608&gt;plots!S$5,Colony!$D608&lt;9999999),1,0)</f>
        <v>0</v>
      </c>
      <c r="T594">
        <f ca="1">IF(AND(Colony!$D608&gt;plots!T$5,Colony!$D608&lt;9999999),1,0)</f>
        <v>0</v>
      </c>
      <c r="U594">
        <f ca="1">IF(AND(Colony!$D608&gt;plots!U$5,Colony!$D608&lt;9999999),1,0)</f>
        <v>0</v>
      </c>
      <c r="V594">
        <f ca="1">IF(AND(Colony!$D608&gt;plots!V$5,Colony!$D608&lt;9999999),1,0)</f>
        <v>0</v>
      </c>
      <c r="W594">
        <f ca="1">IF(AND(Colony!$D608&gt;plots!W$5,Colony!$D608&lt;9999999),1,0)</f>
        <v>0</v>
      </c>
      <c r="X594">
        <f ca="1">IF(AND(Colony!$D608&gt;plots!X$5,Colony!$D608&lt;9999999),1,0)</f>
        <v>0</v>
      </c>
      <c r="Y594">
        <f ca="1">IF(AND(Colony!$D608&gt;plots!Y$5,Colony!$D608&lt;9999999),1,0)</f>
        <v>0</v>
      </c>
      <c r="Z594">
        <f ca="1">IF(AND(Colony!$D608&gt;plots!Z$5,Colony!$D608&lt;9999999),1,0)</f>
        <v>0</v>
      </c>
      <c r="AA594">
        <f ca="1">IF(AND(Colony!$D608&gt;plots!AA$5,Colony!$D608&lt;9999999),1,0)</f>
        <v>0</v>
      </c>
      <c r="AB594">
        <f ca="1">IF(AND(Colony!$D608&gt;plots!AB$5,Colony!$D608&lt;9999999),1,0)</f>
        <v>0</v>
      </c>
    </row>
    <row r="595" spans="1:28" x14ac:dyDescent="0.25">
      <c r="A595" s="2" t="str">
        <f>Colony!B612</f>
        <v/>
      </c>
      <c r="B595" s="41" t="str">
        <f>IF(ISBLANK(Colony!G612),"",Colony!G612)</f>
        <v/>
      </c>
      <c r="H595">
        <f ca="1">IF(AND(Colony!$D609&gt;plots!H$5,Colony!$D609&lt;9999999),1,0)</f>
        <v>0</v>
      </c>
      <c r="I595">
        <f ca="1">IF(AND(Colony!$D609&gt;plots!I$5,Colony!$D609&lt;9999999),1,0)</f>
        <v>0</v>
      </c>
      <c r="J595">
        <f ca="1">IF(AND(Colony!$D609&gt;plots!J$5,Colony!$D609&lt;9999999),1,0)</f>
        <v>0</v>
      </c>
      <c r="K595">
        <f ca="1">IF(AND(Colony!$D609&gt;plots!K$5,Colony!$D609&lt;9999999),1,0)</f>
        <v>0</v>
      </c>
      <c r="L595">
        <f ca="1">IF(AND(Colony!$D609&gt;plots!L$5,Colony!$D609&lt;9999999),1,0)</f>
        <v>0</v>
      </c>
      <c r="M595">
        <f ca="1">IF(AND(Colony!$D609&gt;plots!M$5,Colony!$D609&lt;9999999),1,0)</f>
        <v>0</v>
      </c>
      <c r="N595">
        <f ca="1">IF(AND(Colony!$D609&gt;plots!N$5,Colony!$D609&lt;9999999),1,0)</f>
        <v>0</v>
      </c>
      <c r="O595">
        <f ca="1">IF(AND(Colony!$D609&gt;plots!O$5,Colony!$D609&lt;9999999),1,0)</f>
        <v>0</v>
      </c>
      <c r="P595">
        <f ca="1">IF(AND(Colony!$D609&gt;plots!P$5,Colony!$D609&lt;9999999),1,0)</f>
        <v>0</v>
      </c>
      <c r="Q595">
        <f ca="1">IF(AND(Colony!$D609&gt;plots!Q$5,Colony!$D609&lt;9999999),1,0)</f>
        <v>0</v>
      </c>
      <c r="R595">
        <f ca="1">IF(AND(Colony!$D609&gt;plots!R$5,Colony!$D609&lt;9999999),1,0)</f>
        <v>0</v>
      </c>
      <c r="S595">
        <f ca="1">IF(AND(Colony!$D609&gt;plots!S$5,Colony!$D609&lt;9999999),1,0)</f>
        <v>0</v>
      </c>
      <c r="T595">
        <f ca="1">IF(AND(Colony!$D609&gt;plots!T$5,Colony!$D609&lt;9999999),1,0)</f>
        <v>0</v>
      </c>
      <c r="U595">
        <f ca="1">IF(AND(Colony!$D609&gt;plots!U$5,Colony!$D609&lt;9999999),1,0)</f>
        <v>0</v>
      </c>
      <c r="V595">
        <f ca="1">IF(AND(Colony!$D609&gt;plots!V$5,Colony!$D609&lt;9999999),1,0)</f>
        <v>0</v>
      </c>
      <c r="W595">
        <f ca="1">IF(AND(Colony!$D609&gt;plots!W$5,Colony!$D609&lt;9999999),1,0)</f>
        <v>0</v>
      </c>
      <c r="X595">
        <f ca="1">IF(AND(Colony!$D609&gt;plots!X$5,Colony!$D609&lt;9999999),1,0)</f>
        <v>0</v>
      </c>
      <c r="Y595">
        <f ca="1">IF(AND(Colony!$D609&gt;plots!Y$5,Colony!$D609&lt;9999999),1,0)</f>
        <v>0</v>
      </c>
      <c r="Z595">
        <f ca="1">IF(AND(Colony!$D609&gt;plots!Z$5,Colony!$D609&lt;9999999),1,0)</f>
        <v>0</v>
      </c>
      <c r="AA595">
        <f ca="1">IF(AND(Colony!$D609&gt;plots!AA$5,Colony!$D609&lt;9999999),1,0)</f>
        <v>0</v>
      </c>
      <c r="AB595">
        <f ca="1">IF(AND(Colony!$D609&gt;plots!AB$5,Colony!$D609&lt;9999999),1,0)</f>
        <v>0</v>
      </c>
    </row>
    <row r="596" spans="1:28" x14ac:dyDescent="0.25">
      <c r="A596" s="2" t="str">
        <f>Colony!B613</f>
        <v/>
      </c>
      <c r="B596" s="41" t="str">
        <f>IF(ISBLANK(Colony!G613),"",Colony!G613)</f>
        <v/>
      </c>
      <c r="H596">
        <f ca="1">IF(AND(Colony!$D610&gt;plots!H$5,Colony!$D610&lt;9999999),1,0)</f>
        <v>0</v>
      </c>
      <c r="I596">
        <f ca="1">IF(AND(Colony!$D610&gt;plots!I$5,Colony!$D610&lt;9999999),1,0)</f>
        <v>0</v>
      </c>
      <c r="J596">
        <f ca="1">IF(AND(Colony!$D610&gt;plots!J$5,Colony!$D610&lt;9999999),1,0)</f>
        <v>0</v>
      </c>
      <c r="K596">
        <f ca="1">IF(AND(Colony!$D610&gt;plots!K$5,Colony!$D610&lt;9999999),1,0)</f>
        <v>0</v>
      </c>
      <c r="L596">
        <f ca="1">IF(AND(Colony!$D610&gt;plots!L$5,Colony!$D610&lt;9999999),1,0)</f>
        <v>0</v>
      </c>
      <c r="M596">
        <f ca="1">IF(AND(Colony!$D610&gt;plots!M$5,Colony!$D610&lt;9999999),1,0)</f>
        <v>0</v>
      </c>
      <c r="N596">
        <f ca="1">IF(AND(Colony!$D610&gt;plots!N$5,Colony!$D610&lt;9999999),1,0)</f>
        <v>0</v>
      </c>
      <c r="O596">
        <f ca="1">IF(AND(Colony!$D610&gt;plots!O$5,Colony!$D610&lt;9999999),1,0)</f>
        <v>0</v>
      </c>
      <c r="P596">
        <f ca="1">IF(AND(Colony!$D610&gt;plots!P$5,Colony!$D610&lt;9999999),1,0)</f>
        <v>0</v>
      </c>
      <c r="Q596">
        <f ca="1">IF(AND(Colony!$D610&gt;plots!Q$5,Colony!$D610&lt;9999999),1,0)</f>
        <v>0</v>
      </c>
      <c r="R596">
        <f ca="1">IF(AND(Colony!$D610&gt;plots!R$5,Colony!$D610&lt;9999999),1,0)</f>
        <v>0</v>
      </c>
      <c r="S596">
        <f ca="1">IF(AND(Colony!$D610&gt;plots!S$5,Colony!$D610&lt;9999999),1,0)</f>
        <v>0</v>
      </c>
      <c r="T596">
        <f ca="1">IF(AND(Colony!$D610&gt;plots!T$5,Colony!$D610&lt;9999999),1,0)</f>
        <v>0</v>
      </c>
      <c r="U596">
        <f ca="1">IF(AND(Colony!$D610&gt;plots!U$5,Colony!$D610&lt;9999999),1,0)</f>
        <v>0</v>
      </c>
      <c r="V596">
        <f ca="1">IF(AND(Colony!$D610&gt;plots!V$5,Colony!$D610&lt;9999999),1,0)</f>
        <v>0</v>
      </c>
      <c r="W596">
        <f ca="1">IF(AND(Colony!$D610&gt;plots!W$5,Colony!$D610&lt;9999999),1,0)</f>
        <v>0</v>
      </c>
      <c r="X596">
        <f ca="1">IF(AND(Colony!$D610&gt;plots!X$5,Colony!$D610&lt;9999999),1,0)</f>
        <v>0</v>
      </c>
      <c r="Y596">
        <f ca="1">IF(AND(Colony!$D610&gt;plots!Y$5,Colony!$D610&lt;9999999),1,0)</f>
        <v>0</v>
      </c>
      <c r="Z596">
        <f ca="1">IF(AND(Colony!$D610&gt;plots!Z$5,Colony!$D610&lt;9999999),1,0)</f>
        <v>0</v>
      </c>
      <c r="AA596">
        <f ca="1">IF(AND(Colony!$D610&gt;plots!AA$5,Colony!$D610&lt;9999999),1,0)</f>
        <v>0</v>
      </c>
      <c r="AB596">
        <f ca="1">IF(AND(Colony!$D610&gt;plots!AB$5,Colony!$D610&lt;9999999),1,0)</f>
        <v>0</v>
      </c>
    </row>
    <row r="597" spans="1:28" x14ac:dyDescent="0.25">
      <c r="A597" s="2" t="str">
        <f>Colony!B614</f>
        <v/>
      </c>
      <c r="B597" s="41" t="str">
        <f>IF(ISBLANK(Colony!G614),"",Colony!G614)</f>
        <v/>
      </c>
      <c r="H597">
        <f ca="1">IF(AND(Colony!$D611&gt;plots!H$5,Colony!$D611&lt;9999999),1,0)</f>
        <v>0</v>
      </c>
      <c r="I597">
        <f ca="1">IF(AND(Colony!$D611&gt;plots!I$5,Colony!$D611&lt;9999999),1,0)</f>
        <v>0</v>
      </c>
      <c r="J597">
        <f ca="1">IF(AND(Colony!$D611&gt;plots!J$5,Colony!$D611&lt;9999999),1,0)</f>
        <v>0</v>
      </c>
      <c r="K597">
        <f ca="1">IF(AND(Colony!$D611&gt;plots!K$5,Colony!$D611&lt;9999999),1,0)</f>
        <v>0</v>
      </c>
      <c r="L597">
        <f ca="1">IF(AND(Colony!$D611&gt;plots!L$5,Colony!$D611&lt;9999999),1,0)</f>
        <v>0</v>
      </c>
      <c r="M597">
        <f ca="1">IF(AND(Colony!$D611&gt;plots!M$5,Colony!$D611&lt;9999999),1,0)</f>
        <v>0</v>
      </c>
      <c r="N597">
        <f ca="1">IF(AND(Colony!$D611&gt;plots!N$5,Colony!$D611&lt;9999999),1,0)</f>
        <v>0</v>
      </c>
      <c r="O597">
        <f ca="1">IF(AND(Colony!$D611&gt;plots!O$5,Colony!$D611&lt;9999999),1,0)</f>
        <v>0</v>
      </c>
      <c r="P597">
        <f ca="1">IF(AND(Colony!$D611&gt;plots!P$5,Colony!$D611&lt;9999999),1,0)</f>
        <v>0</v>
      </c>
      <c r="Q597">
        <f ca="1">IF(AND(Colony!$D611&gt;plots!Q$5,Colony!$D611&lt;9999999),1,0)</f>
        <v>0</v>
      </c>
      <c r="R597">
        <f ca="1">IF(AND(Colony!$D611&gt;plots!R$5,Colony!$D611&lt;9999999),1,0)</f>
        <v>0</v>
      </c>
      <c r="S597">
        <f ca="1">IF(AND(Colony!$D611&gt;plots!S$5,Colony!$D611&lt;9999999),1,0)</f>
        <v>0</v>
      </c>
      <c r="T597">
        <f ca="1">IF(AND(Colony!$D611&gt;plots!T$5,Colony!$D611&lt;9999999),1,0)</f>
        <v>0</v>
      </c>
      <c r="U597">
        <f ca="1">IF(AND(Colony!$D611&gt;plots!U$5,Colony!$D611&lt;9999999),1,0)</f>
        <v>0</v>
      </c>
      <c r="V597">
        <f ca="1">IF(AND(Colony!$D611&gt;plots!V$5,Colony!$D611&lt;9999999),1,0)</f>
        <v>0</v>
      </c>
      <c r="W597">
        <f ca="1">IF(AND(Colony!$D611&gt;plots!W$5,Colony!$D611&lt;9999999),1,0)</f>
        <v>0</v>
      </c>
      <c r="X597">
        <f ca="1">IF(AND(Colony!$D611&gt;plots!X$5,Colony!$D611&lt;9999999),1,0)</f>
        <v>0</v>
      </c>
      <c r="Y597">
        <f ca="1">IF(AND(Colony!$D611&gt;plots!Y$5,Colony!$D611&lt;9999999),1,0)</f>
        <v>0</v>
      </c>
      <c r="Z597">
        <f ca="1">IF(AND(Colony!$D611&gt;plots!Z$5,Colony!$D611&lt;9999999),1,0)</f>
        <v>0</v>
      </c>
      <c r="AA597">
        <f ca="1">IF(AND(Colony!$D611&gt;plots!AA$5,Colony!$D611&lt;9999999),1,0)</f>
        <v>0</v>
      </c>
      <c r="AB597">
        <f ca="1">IF(AND(Colony!$D611&gt;plots!AB$5,Colony!$D611&lt;9999999),1,0)</f>
        <v>0</v>
      </c>
    </row>
    <row r="598" spans="1:28" x14ac:dyDescent="0.25">
      <c r="A598" s="2" t="str">
        <f>Colony!B615</f>
        <v/>
      </c>
      <c r="B598" s="41" t="str">
        <f>IF(ISBLANK(Colony!G615),"",Colony!G615)</f>
        <v/>
      </c>
      <c r="H598">
        <f ca="1">IF(AND(Colony!$D612&gt;plots!H$5,Colony!$D612&lt;9999999),1,0)</f>
        <v>0</v>
      </c>
      <c r="I598">
        <f ca="1">IF(AND(Colony!$D612&gt;plots!I$5,Colony!$D612&lt;9999999),1,0)</f>
        <v>0</v>
      </c>
      <c r="J598">
        <f ca="1">IF(AND(Colony!$D612&gt;plots!J$5,Colony!$D612&lt;9999999),1,0)</f>
        <v>0</v>
      </c>
      <c r="K598">
        <f ca="1">IF(AND(Colony!$D612&gt;plots!K$5,Colony!$D612&lt;9999999),1,0)</f>
        <v>0</v>
      </c>
      <c r="L598">
        <f ca="1">IF(AND(Colony!$D612&gt;plots!L$5,Colony!$D612&lt;9999999),1,0)</f>
        <v>0</v>
      </c>
      <c r="M598">
        <f ca="1">IF(AND(Colony!$D612&gt;plots!M$5,Colony!$D612&lt;9999999),1,0)</f>
        <v>0</v>
      </c>
      <c r="N598">
        <f ca="1">IF(AND(Colony!$D612&gt;plots!N$5,Colony!$D612&lt;9999999),1,0)</f>
        <v>0</v>
      </c>
      <c r="O598">
        <f ca="1">IF(AND(Colony!$D612&gt;plots!O$5,Colony!$D612&lt;9999999),1,0)</f>
        <v>0</v>
      </c>
      <c r="P598">
        <f ca="1">IF(AND(Colony!$D612&gt;plots!P$5,Colony!$D612&lt;9999999),1,0)</f>
        <v>0</v>
      </c>
      <c r="Q598">
        <f ca="1">IF(AND(Colony!$D612&gt;plots!Q$5,Colony!$D612&lt;9999999),1,0)</f>
        <v>0</v>
      </c>
      <c r="R598">
        <f ca="1">IF(AND(Colony!$D612&gt;plots!R$5,Colony!$D612&lt;9999999),1,0)</f>
        <v>0</v>
      </c>
      <c r="S598">
        <f ca="1">IF(AND(Colony!$D612&gt;plots!S$5,Colony!$D612&lt;9999999),1,0)</f>
        <v>0</v>
      </c>
      <c r="T598">
        <f ca="1">IF(AND(Colony!$D612&gt;plots!T$5,Colony!$D612&lt;9999999),1,0)</f>
        <v>0</v>
      </c>
      <c r="U598">
        <f ca="1">IF(AND(Colony!$D612&gt;plots!U$5,Colony!$D612&lt;9999999),1,0)</f>
        <v>0</v>
      </c>
      <c r="V598">
        <f ca="1">IF(AND(Colony!$D612&gt;plots!V$5,Colony!$D612&lt;9999999),1,0)</f>
        <v>0</v>
      </c>
      <c r="W598">
        <f ca="1">IF(AND(Colony!$D612&gt;plots!W$5,Colony!$D612&lt;9999999),1,0)</f>
        <v>0</v>
      </c>
      <c r="X598">
        <f ca="1">IF(AND(Colony!$D612&gt;plots!X$5,Colony!$D612&lt;9999999),1,0)</f>
        <v>0</v>
      </c>
      <c r="Y598">
        <f ca="1">IF(AND(Colony!$D612&gt;plots!Y$5,Colony!$D612&lt;9999999),1,0)</f>
        <v>0</v>
      </c>
      <c r="Z598">
        <f ca="1">IF(AND(Colony!$D612&gt;plots!Z$5,Colony!$D612&lt;9999999),1,0)</f>
        <v>0</v>
      </c>
      <c r="AA598">
        <f ca="1">IF(AND(Colony!$D612&gt;plots!AA$5,Colony!$D612&lt;9999999),1,0)</f>
        <v>0</v>
      </c>
      <c r="AB598">
        <f ca="1">IF(AND(Colony!$D612&gt;plots!AB$5,Colony!$D612&lt;9999999),1,0)</f>
        <v>0</v>
      </c>
    </row>
    <row r="599" spans="1:28" x14ac:dyDescent="0.25">
      <c r="A599" s="2" t="str">
        <f>Colony!B616</f>
        <v/>
      </c>
      <c r="B599" s="41" t="str">
        <f>IF(ISBLANK(Colony!G616),"",Colony!G616)</f>
        <v/>
      </c>
      <c r="H599">
        <f ca="1">IF(AND(Colony!$D613&gt;plots!H$5,Colony!$D613&lt;9999999),1,0)</f>
        <v>0</v>
      </c>
      <c r="I599">
        <f ca="1">IF(AND(Colony!$D613&gt;plots!I$5,Colony!$D613&lt;9999999),1,0)</f>
        <v>0</v>
      </c>
      <c r="J599">
        <f ca="1">IF(AND(Colony!$D613&gt;plots!J$5,Colony!$D613&lt;9999999),1,0)</f>
        <v>0</v>
      </c>
      <c r="K599">
        <f ca="1">IF(AND(Colony!$D613&gt;plots!K$5,Colony!$D613&lt;9999999),1,0)</f>
        <v>0</v>
      </c>
      <c r="L599">
        <f ca="1">IF(AND(Colony!$D613&gt;plots!L$5,Colony!$D613&lt;9999999),1,0)</f>
        <v>0</v>
      </c>
      <c r="M599">
        <f ca="1">IF(AND(Colony!$D613&gt;plots!M$5,Colony!$D613&lt;9999999),1,0)</f>
        <v>0</v>
      </c>
      <c r="N599">
        <f ca="1">IF(AND(Colony!$D613&gt;plots!N$5,Colony!$D613&lt;9999999),1,0)</f>
        <v>0</v>
      </c>
      <c r="O599">
        <f ca="1">IF(AND(Colony!$D613&gt;plots!O$5,Colony!$D613&lt;9999999),1,0)</f>
        <v>0</v>
      </c>
      <c r="P599">
        <f ca="1">IF(AND(Colony!$D613&gt;plots!P$5,Colony!$D613&lt;9999999),1,0)</f>
        <v>0</v>
      </c>
      <c r="Q599">
        <f ca="1">IF(AND(Colony!$D613&gt;plots!Q$5,Colony!$D613&lt;9999999),1,0)</f>
        <v>0</v>
      </c>
      <c r="R599">
        <f ca="1">IF(AND(Colony!$D613&gt;plots!R$5,Colony!$D613&lt;9999999),1,0)</f>
        <v>0</v>
      </c>
      <c r="S599">
        <f ca="1">IF(AND(Colony!$D613&gt;plots!S$5,Colony!$D613&lt;9999999),1,0)</f>
        <v>0</v>
      </c>
      <c r="T599">
        <f ca="1">IF(AND(Colony!$D613&gt;plots!T$5,Colony!$D613&lt;9999999),1,0)</f>
        <v>0</v>
      </c>
      <c r="U599">
        <f ca="1">IF(AND(Colony!$D613&gt;plots!U$5,Colony!$D613&lt;9999999),1,0)</f>
        <v>0</v>
      </c>
      <c r="V599">
        <f ca="1">IF(AND(Colony!$D613&gt;plots!V$5,Colony!$D613&lt;9999999),1,0)</f>
        <v>0</v>
      </c>
      <c r="W599">
        <f ca="1">IF(AND(Colony!$D613&gt;plots!W$5,Colony!$D613&lt;9999999),1,0)</f>
        <v>0</v>
      </c>
      <c r="X599">
        <f ca="1">IF(AND(Colony!$D613&gt;plots!X$5,Colony!$D613&lt;9999999),1,0)</f>
        <v>0</v>
      </c>
      <c r="Y599">
        <f ca="1">IF(AND(Colony!$D613&gt;plots!Y$5,Colony!$D613&lt;9999999),1,0)</f>
        <v>0</v>
      </c>
      <c r="Z599">
        <f ca="1">IF(AND(Colony!$D613&gt;plots!Z$5,Colony!$D613&lt;9999999),1,0)</f>
        <v>0</v>
      </c>
      <c r="AA599">
        <f ca="1">IF(AND(Colony!$D613&gt;plots!AA$5,Colony!$D613&lt;9999999),1,0)</f>
        <v>0</v>
      </c>
      <c r="AB599">
        <f ca="1">IF(AND(Colony!$D613&gt;plots!AB$5,Colony!$D613&lt;9999999),1,0)</f>
        <v>0</v>
      </c>
    </row>
    <row r="600" spans="1:28" x14ac:dyDescent="0.25">
      <c r="A600" s="2" t="str">
        <f>Colony!B617</f>
        <v/>
      </c>
      <c r="B600" s="41" t="str">
        <f>IF(ISBLANK(Colony!G617),"",Colony!G617)</f>
        <v/>
      </c>
      <c r="H600">
        <f ca="1">IF(AND(Colony!$D614&gt;plots!H$5,Colony!$D614&lt;9999999),1,0)</f>
        <v>0</v>
      </c>
      <c r="I600">
        <f ca="1">IF(AND(Colony!$D614&gt;plots!I$5,Colony!$D614&lt;9999999),1,0)</f>
        <v>0</v>
      </c>
      <c r="J600">
        <f ca="1">IF(AND(Colony!$D614&gt;plots!J$5,Colony!$D614&lt;9999999),1,0)</f>
        <v>0</v>
      </c>
      <c r="K600">
        <f ca="1">IF(AND(Colony!$D614&gt;plots!K$5,Colony!$D614&lt;9999999),1,0)</f>
        <v>0</v>
      </c>
      <c r="L600">
        <f ca="1">IF(AND(Colony!$D614&gt;plots!L$5,Colony!$D614&lt;9999999),1,0)</f>
        <v>0</v>
      </c>
      <c r="M600">
        <f ca="1">IF(AND(Colony!$D614&gt;plots!M$5,Colony!$D614&lt;9999999),1,0)</f>
        <v>0</v>
      </c>
      <c r="N600">
        <f ca="1">IF(AND(Colony!$D614&gt;plots!N$5,Colony!$D614&lt;9999999),1,0)</f>
        <v>0</v>
      </c>
      <c r="O600">
        <f ca="1">IF(AND(Colony!$D614&gt;plots!O$5,Colony!$D614&lt;9999999),1,0)</f>
        <v>0</v>
      </c>
      <c r="P600">
        <f ca="1">IF(AND(Colony!$D614&gt;plots!P$5,Colony!$D614&lt;9999999),1,0)</f>
        <v>0</v>
      </c>
      <c r="Q600">
        <f ca="1">IF(AND(Colony!$D614&gt;plots!Q$5,Colony!$D614&lt;9999999),1,0)</f>
        <v>0</v>
      </c>
      <c r="R600">
        <f ca="1">IF(AND(Colony!$D614&gt;plots!R$5,Colony!$D614&lt;9999999),1,0)</f>
        <v>0</v>
      </c>
      <c r="S600">
        <f ca="1">IF(AND(Colony!$D614&gt;plots!S$5,Colony!$D614&lt;9999999),1,0)</f>
        <v>0</v>
      </c>
      <c r="T600">
        <f ca="1">IF(AND(Colony!$D614&gt;plots!T$5,Colony!$D614&lt;9999999),1,0)</f>
        <v>0</v>
      </c>
      <c r="U600">
        <f ca="1">IF(AND(Colony!$D614&gt;plots!U$5,Colony!$D614&lt;9999999),1,0)</f>
        <v>0</v>
      </c>
      <c r="V600">
        <f ca="1">IF(AND(Colony!$D614&gt;plots!V$5,Colony!$D614&lt;9999999),1,0)</f>
        <v>0</v>
      </c>
      <c r="W600">
        <f ca="1">IF(AND(Colony!$D614&gt;plots!W$5,Colony!$D614&lt;9999999),1,0)</f>
        <v>0</v>
      </c>
      <c r="X600">
        <f ca="1">IF(AND(Colony!$D614&gt;plots!X$5,Colony!$D614&lt;9999999),1,0)</f>
        <v>0</v>
      </c>
      <c r="Y600">
        <f ca="1">IF(AND(Colony!$D614&gt;plots!Y$5,Colony!$D614&lt;9999999),1,0)</f>
        <v>0</v>
      </c>
      <c r="Z600">
        <f ca="1">IF(AND(Colony!$D614&gt;plots!Z$5,Colony!$D614&lt;9999999),1,0)</f>
        <v>0</v>
      </c>
      <c r="AA600">
        <f ca="1">IF(AND(Colony!$D614&gt;plots!AA$5,Colony!$D614&lt;9999999),1,0)</f>
        <v>0</v>
      </c>
      <c r="AB600">
        <f ca="1">IF(AND(Colony!$D614&gt;plots!AB$5,Colony!$D614&lt;9999999),1,0)</f>
        <v>0</v>
      </c>
    </row>
    <row r="601" spans="1:28" x14ac:dyDescent="0.25">
      <c r="A601" s="2" t="str">
        <f>Colony!B618</f>
        <v/>
      </c>
      <c r="B601" s="41" t="str">
        <f>IF(ISBLANK(Colony!G618),"",Colony!G618)</f>
        <v/>
      </c>
      <c r="H601">
        <f ca="1">IF(AND(Colony!$D615&gt;plots!H$5,Colony!$D615&lt;9999999),1,0)</f>
        <v>0</v>
      </c>
      <c r="I601">
        <f ca="1">IF(AND(Colony!$D615&gt;plots!I$5,Colony!$D615&lt;9999999),1,0)</f>
        <v>0</v>
      </c>
      <c r="J601">
        <f ca="1">IF(AND(Colony!$D615&gt;plots!J$5,Colony!$D615&lt;9999999),1,0)</f>
        <v>0</v>
      </c>
      <c r="K601">
        <f ca="1">IF(AND(Colony!$D615&gt;plots!K$5,Colony!$D615&lt;9999999),1,0)</f>
        <v>0</v>
      </c>
      <c r="L601">
        <f ca="1">IF(AND(Colony!$D615&gt;plots!L$5,Colony!$D615&lt;9999999),1,0)</f>
        <v>0</v>
      </c>
      <c r="M601">
        <f ca="1">IF(AND(Colony!$D615&gt;plots!M$5,Colony!$D615&lt;9999999),1,0)</f>
        <v>0</v>
      </c>
      <c r="N601">
        <f ca="1">IF(AND(Colony!$D615&gt;plots!N$5,Colony!$D615&lt;9999999),1,0)</f>
        <v>0</v>
      </c>
      <c r="O601">
        <f ca="1">IF(AND(Colony!$D615&gt;plots!O$5,Colony!$D615&lt;9999999),1,0)</f>
        <v>0</v>
      </c>
      <c r="P601">
        <f ca="1">IF(AND(Colony!$D615&gt;plots!P$5,Colony!$D615&lt;9999999),1,0)</f>
        <v>0</v>
      </c>
      <c r="Q601">
        <f ca="1">IF(AND(Colony!$D615&gt;plots!Q$5,Colony!$D615&lt;9999999),1,0)</f>
        <v>0</v>
      </c>
      <c r="R601">
        <f ca="1">IF(AND(Colony!$D615&gt;plots!R$5,Colony!$D615&lt;9999999),1,0)</f>
        <v>0</v>
      </c>
      <c r="S601">
        <f ca="1">IF(AND(Colony!$D615&gt;plots!S$5,Colony!$D615&lt;9999999),1,0)</f>
        <v>0</v>
      </c>
      <c r="T601">
        <f ca="1">IF(AND(Colony!$D615&gt;plots!T$5,Colony!$D615&lt;9999999),1,0)</f>
        <v>0</v>
      </c>
      <c r="U601">
        <f ca="1">IF(AND(Colony!$D615&gt;plots!U$5,Colony!$D615&lt;9999999),1,0)</f>
        <v>0</v>
      </c>
      <c r="V601">
        <f ca="1">IF(AND(Colony!$D615&gt;plots!V$5,Colony!$D615&lt;9999999),1,0)</f>
        <v>0</v>
      </c>
      <c r="W601">
        <f ca="1">IF(AND(Colony!$D615&gt;plots!W$5,Colony!$D615&lt;9999999),1,0)</f>
        <v>0</v>
      </c>
      <c r="X601">
        <f ca="1">IF(AND(Colony!$D615&gt;plots!X$5,Colony!$D615&lt;9999999),1,0)</f>
        <v>0</v>
      </c>
      <c r="Y601">
        <f ca="1">IF(AND(Colony!$D615&gt;plots!Y$5,Colony!$D615&lt;9999999),1,0)</f>
        <v>0</v>
      </c>
      <c r="Z601">
        <f ca="1">IF(AND(Colony!$D615&gt;plots!Z$5,Colony!$D615&lt;9999999),1,0)</f>
        <v>0</v>
      </c>
      <c r="AA601">
        <f ca="1">IF(AND(Colony!$D615&gt;plots!AA$5,Colony!$D615&lt;9999999),1,0)</f>
        <v>0</v>
      </c>
      <c r="AB601">
        <f ca="1">IF(AND(Colony!$D615&gt;plots!AB$5,Colony!$D615&lt;9999999),1,0)</f>
        <v>0</v>
      </c>
    </row>
    <row r="602" spans="1:28" x14ac:dyDescent="0.25">
      <c r="A602" s="2" t="str">
        <f>Colony!B619</f>
        <v/>
      </c>
      <c r="B602" s="41" t="str">
        <f>IF(ISBLANK(Colony!G619),"",Colony!G619)</f>
        <v/>
      </c>
      <c r="H602">
        <f ca="1">IF(AND(Colony!$D616&gt;plots!H$5,Colony!$D616&lt;9999999),1,0)</f>
        <v>0</v>
      </c>
      <c r="I602">
        <f ca="1">IF(AND(Colony!$D616&gt;plots!I$5,Colony!$D616&lt;9999999),1,0)</f>
        <v>0</v>
      </c>
      <c r="J602">
        <f ca="1">IF(AND(Colony!$D616&gt;plots!J$5,Colony!$D616&lt;9999999),1,0)</f>
        <v>0</v>
      </c>
      <c r="K602">
        <f ca="1">IF(AND(Colony!$D616&gt;plots!K$5,Colony!$D616&lt;9999999),1,0)</f>
        <v>0</v>
      </c>
      <c r="L602">
        <f ca="1">IF(AND(Colony!$D616&gt;plots!L$5,Colony!$D616&lt;9999999),1,0)</f>
        <v>0</v>
      </c>
      <c r="M602">
        <f ca="1">IF(AND(Colony!$D616&gt;plots!M$5,Colony!$D616&lt;9999999),1,0)</f>
        <v>0</v>
      </c>
      <c r="N602">
        <f ca="1">IF(AND(Colony!$D616&gt;plots!N$5,Colony!$D616&lt;9999999),1,0)</f>
        <v>0</v>
      </c>
      <c r="O602">
        <f ca="1">IF(AND(Colony!$D616&gt;plots!O$5,Colony!$D616&lt;9999999),1,0)</f>
        <v>0</v>
      </c>
      <c r="P602">
        <f ca="1">IF(AND(Colony!$D616&gt;plots!P$5,Colony!$D616&lt;9999999),1,0)</f>
        <v>0</v>
      </c>
      <c r="Q602">
        <f ca="1">IF(AND(Colony!$D616&gt;plots!Q$5,Colony!$D616&lt;9999999),1,0)</f>
        <v>0</v>
      </c>
      <c r="R602">
        <f ca="1">IF(AND(Colony!$D616&gt;plots!R$5,Colony!$D616&lt;9999999),1,0)</f>
        <v>0</v>
      </c>
      <c r="S602">
        <f ca="1">IF(AND(Colony!$D616&gt;plots!S$5,Colony!$D616&lt;9999999),1,0)</f>
        <v>0</v>
      </c>
      <c r="T602">
        <f ca="1">IF(AND(Colony!$D616&gt;plots!T$5,Colony!$D616&lt;9999999),1,0)</f>
        <v>0</v>
      </c>
      <c r="U602">
        <f ca="1">IF(AND(Colony!$D616&gt;plots!U$5,Colony!$D616&lt;9999999),1,0)</f>
        <v>0</v>
      </c>
      <c r="V602">
        <f ca="1">IF(AND(Colony!$D616&gt;plots!V$5,Colony!$D616&lt;9999999),1,0)</f>
        <v>0</v>
      </c>
      <c r="W602">
        <f ca="1">IF(AND(Colony!$D616&gt;plots!W$5,Colony!$D616&lt;9999999),1,0)</f>
        <v>0</v>
      </c>
      <c r="X602">
        <f ca="1">IF(AND(Colony!$D616&gt;plots!X$5,Colony!$D616&lt;9999999),1,0)</f>
        <v>0</v>
      </c>
      <c r="Y602">
        <f ca="1">IF(AND(Colony!$D616&gt;plots!Y$5,Colony!$D616&lt;9999999),1,0)</f>
        <v>0</v>
      </c>
      <c r="Z602">
        <f ca="1">IF(AND(Colony!$D616&gt;plots!Z$5,Colony!$D616&lt;9999999),1,0)</f>
        <v>0</v>
      </c>
      <c r="AA602">
        <f ca="1">IF(AND(Colony!$D616&gt;plots!AA$5,Colony!$D616&lt;9999999),1,0)</f>
        <v>0</v>
      </c>
      <c r="AB602">
        <f ca="1">IF(AND(Colony!$D616&gt;plots!AB$5,Colony!$D616&lt;9999999),1,0)</f>
        <v>0</v>
      </c>
    </row>
    <row r="603" spans="1:28" x14ac:dyDescent="0.25">
      <c r="A603" s="2" t="str">
        <f>Colony!B620</f>
        <v/>
      </c>
      <c r="B603" s="41" t="str">
        <f>IF(ISBLANK(Colony!G620),"",Colony!G620)</f>
        <v/>
      </c>
      <c r="H603">
        <f ca="1">IF(AND(Colony!$D617&gt;plots!H$5,Colony!$D617&lt;9999999),1,0)</f>
        <v>0</v>
      </c>
      <c r="I603">
        <f ca="1">IF(AND(Colony!$D617&gt;plots!I$5,Colony!$D617&lt;9999999),1,0)</f>
        <v>0</v>
      </c>
      <c r="J603">
        <f ca="1">IF(AND(Colony!$D617&gt;plots!J$5,Colony!$D617&lt;9999999),1,0)</f>
        <v>0</v>
      </c>
      <c r="K603">
        <f ca="1">IF(AND(Colony!$D617&gt;plots!K$5,Colony!$D617&lt;9999999),1,0)</f>
        <v>0</v>
      </c>
      <c r="L603">
        <f ca="1">IF(AND(Colony!$D617&gt;plots!L$5,Colony!$D617&lt;9999999),1,0)</f>
        <v>0</v>
      </c>
      <c r="M603">
        <f ca="1">IF(AND(Colony!$D617&gt;plots!M$5,Colony!$D617&lt;9999999),1,0)</f>
        <v>0</v>
      </c>
      <c r="N603">
        <f ca="1">IF(AND(Colony!$D617&gt;plots!N$5,Colony!$D617&lt;9999999),1,0)</f>
        <v>0</v>
      </c>
      <c r="O603">
        <f ca="1">IF(AND(Colony!$D617&gt;plots!O$5,Colony!$D617&lt;9999999),1,0)</f>
        <v>0</v>
      </c>
      <c r="P603">
        <f ca="1">IF(AND(Colony!$D617&gt;plots!P$5,Colony!$D617&lt;9999999),1,0)</f>
        <v>0</v>
      </c>
      <c r="Q603">
        <f ca="1">IF(AND(Colony!$D617&gt;plots!Q$5,Colony!$D617&lt;9999999),1,0)</f>
        <v>0</v>
      </c>
      <c r="R603">
        <f ca="1">IF(AND(Colony!$D617&gt;plots!R$5,Colony!$D617&lt;9999999),1,0)</f>
        <v>0</v>
      </c>
      <c r="S603">
        <f ca="1">IF(AND(Colony!$D617&gt;plots!S$5,Colony!$D617&lt;9999999),1,0)</f>
        <v>0</v>
      </c>
      <c r="T603">
        <f ca="1">IF(AND(Colony!$D617&gt;plots!T$5,Colony!$D617&lt;9999999),1,0)</f>
        <v>0</v>
      </c>
      <c r="U603">
        <f ca="1">IF(AND(Colony!$D617&gt;plots!U$5,Colony!$D617&lt;9999999),1,0)</f>
        <v>0</v>
      </c>
      <c r="V603">
        <f ca="1">IF(AND(Colony!$D617&gt;plots!V$5,Colony!$D617&lt;9999999),1,0)</f>
        <v>0</v>
      </c>
      <c r="W603">
        <f ca="1">IF(AND(Colony!$D617&gt;plots!W$5,Colony!$D617&lt;9999999),1,0)</f>
        <v>0</v>
      </c>
      <c r="X603">
        <f ca="1">IF(AND(Colony!$D617&gt;plots!X$5,Colony!$D617&lt;9999999),1,0)</f>
        <v>0</v>
      </c>
      <c r="Y603">
        <f ca="1">IF(AND(Colony!$D617&gt;plots!Y$5,Colony!$D617&lt;9999999),1,0)</f>
        <v>0</v>
      </c>
      <c r="Z603">
        <f ca="1">IF(AND(Colony!$D617&gt;plots!Z$5,Colony!$D617&lt;9999999),1,0)</f>
        <v>0</v>
      </c>
      <c r="AA603">
        <f ca="1">IF(AND(Colony!$D617&gt;plots!AA$5,Colony!$D617&lt;9999999),1,0)</f>
        <v>0</v>
      </c>
      <c r="AB603">
        <f ca="1">IF(AND(Colony!$D617&gt;plots!AB$5,Colony!$D617&lt;9999999),1,0)</f>
        <v>0</v>
      </c>
    </row>
    <row r="604" spans="1:28" x14ac:dyDescent="0.25">
      <c r="A604" s="2" t="str">
        <f>Colony!B621</f>
        <v/>
      </c>
      <c r="B604" s="41" t="str">
        <f>IF(ISBLANK(Colony!G621),"",Colony!G621)</f>
        <v/>
      </c>
      <c r="H604">
        <f ca="1">IF(AND(Colony!$D618&gt;plots!H$5,Colony!$D618&lt;9999999),1,0)</f>
        <v>0</v>
      </c>
      <c r="I604">
        <f ca="1">IF(AND(Colony!$D618&gt;plots!I$5,Colony!$D618&lt;9999999),1,0)</f>
        <v>0</v>
      </c>
      <c r="J604">
        <f ca="1">IF(AND(Colony!$D618&gt;plots!J$5,Colony!$D618&lt;9999999),1,0)</f>
        <v>0</v>
      </c>
      <c r="K604">
        <f ca="1">IF(AND(Colony!$D618&gt;plots!K$5,Colony!$D618&lt;9999999),1,0)</f>
        <v>0</v>
      </c>
      <c r="L604">
        <f ca="1">IF(AND(Colony!$D618&gt;plots!L$5,Colony!$D618&lt;9999999),1,0)</f>
        <v>0</v>
      </c>
      <c r="M604">
        <f ca="1">IF(AND(Colony!$D618&gt;plots!M$5,Colony!$D618&lt;9999999),1,0)</f>
        <v>0</v>
      </c>
      <c r="N604">
        <f ca="1">IF(AND(Colony!$D618&gt;plots!N$5,Colony!$D618&lt;9999999),1,0)</f>
        <v>0</v>
      </c>
      <c r="O604">
        <f ca="1">IF(AND(Colony!$D618&gt;plots!O$5,Colony!$D618&lt;9999999),1,0)</f>
        <v>0</v>
      </c>
      <c r="P604">
        <f ca="1">IF(AND(Colony!$D618&gt;plots!P$5,Colony!$D618&lt;9999999),1,0)</f>
        <v>0</v>
      </c>
      <c r="Q604">
        <f ca="1">IF(AND(Colony!$D618&gt;plots!Q$5,Colony!$D618&lt;9999999),1,0)</f>
        <v>0</v>
      </c>
      <c r="R604">
        <f ca="1">IF(AND(Colony!$D618&gt;plots!R$5,Colony!$D618&lt;9999999),1,0)</f>
        <v>0</v>
      </c>
      <c r="S604">
        <f ca="1">IF(AND(Colony!$D618&gt;plots!S$5,Colony!$D618&lt;9999999),1,0)</f>
        <v>0</v>
      </c>
      <c r="T604">
        <f ca="1">IF(AND(Colony!$D618&gt;plots!T$5,Colony!$D618&lt;9999999),1,0)</f>
        <v>0</v>
      </c>
      <c r="U604">
        <f ca="1">IF(AND(Colony!$D618&gt;plots!U$5,Colony!$D618&lt;9999999),1,0)</f>
        <v>0</v>
      </c>
      <c r="V604">
        <f ca="1">IF(AND(Colony!$D618&gt;plots!V$5,Colony!$D618&lt;9999999),1,0)</f>
        <v>0</v>
      </c>
      <c r="W604">
        <f ca="1">IF(AND(Colony!$D618&gt;plots!W$5,Colony!$D618&lt;9999999),1,0)</f>
        <v>0</v>
      </c>
      <c r="X604">
        <f ca="1">IF(AND(Colony!$D618&gt;plots!X$5,Colony!$D618&lt;9999999),1,0)</f>
        <v>0</v>
      </c>
      <c r="Y604">
        <f ca="1">IF(AND(Colony!$D618&gt;plots!Y$5,Colony!$D618&lt;9999999),1,0)</f>
        <v>0</v>
      </c>
      <c r="Z604">
        <f ca="1">IF(AND(Colony!$D618&gt;plots!Z$5,Colony!$D618&lt;9999999),1,0)</f>
        <v>0</v>
      </c>
      <c r="AA604">
        <f ca="1">IF(AND(Colony!$D618&gt;plots!AA$5,Colony!$D618&lt;9999999),1,0)</f>
        <v>0</v>
      </c>
      <c r="AB604">
        <f ca="1">IF(AND(Colony!$D618&gt;plots!AB$5,Colony!$D618&lt;9999999),1,0)</f>
        <v>0</v>
      </c>
    </row>
    <row r="605" spans="1:28" x14ac:dyDescent="0.25">
      <c r="A605" s="2" t="str">
        <f>Colony!B622</f>
        <v/>
      </c>
      <c r="B605" s="41" t="str">
        <f>IF(ISBLANK(Colony!G622),"",Colony!G622)</f>
        <v/>
      </c>
      <c r="H605">
        <f ca="1">IF(AND(Colony!$D619&gt;plots!H$5,Colony!$D619&lt;9999999),1,0)</f>
        <v>0</v>
      </c>
      <c r="I605">
        <f ca="1">IF(AND(Colony!$D619&gt;plots!I$5,Colony!$D619&lt;9999999),1,0)</f>
        <v>0</v>
      </c>
      <c r="J605">
        <f ca="1">IF(AND(Colony!$D619&gt;plots!J$5,Colony!$D619&lt;9999999),1,0)</f>
        <v>0</v>
      </c>
      <c r="K605">
        <f ca="1">IF(AND(Colony!$D619&gt;plots!K$5,Colony!$D619&lt;9999999),1,0)</f>
        <v>0</v>
      </c>
      <c r="L605">
        <f ca="1">IF(AND(Colony!$D619&gt;plots!L$5,Colony!$D619&lt;9999999),1,0)</f>
        <v>0</v>
      </c>
      <c r="M605">
        <f ca="1">IF(AND(Colony!$D619&gt;plots!M$5,Colony!$D619&lt;9999999),1,0)</f>
        <v>0</v>
      </c>
      <c r="N605">
        <f ca="1">IF(AND(Colony!$D619&gt;plots!N$5,Colony!$D619&lt;9999999),1,0)</f>
        <v>0</v>
      </c>
      <c r="O605">
        <f ca="1">IF(AND(Colony!$D619&gt;plots!O$5,Colony!$D619&lt;9999999),1,0)</f>
        <v>0</v>
      </c>
      <c r="P605">
        <f ca="1">IF(AND(Colony!$D619&gt;plots!P$5,Colony!$D619&lt;9999999),1,0)</f>
        <v>0</v>
      </c>
      <c r="Q605">
        <f ca="1">IF(AND(Colony!$D619&gt;plots!Q$5,Colony!$D619&lt;9999999),1,0)</f>
        <v>0</v>
      </c>
      <c r="R605">
        <f ca="1">IF(AND(Colony!$D619&gt;plots!R$5,Colony!$D619&lt;9999999),1,0)</f>
        <v>0</v>
      </c>
      <c r="S605">
        <f ca="1">IF(AND(Colony!$D619&gt;plots!S$5,Colony!$D619&lt;9999999),1,0)</f>
        <v>0</v>
      </c>
      <c r="T605">
        <f ca="1">IF(AND(Colony!$D619&gt;plots!T$5,Colony!$D619&lt;9999999),1,0)</f>
        <v>0</v>
      </c>
      <c r="U605">
        <f ca="1">IF(AND(Colony!$D619&gt;plots!U$5,Colony!$D619&lt;9999999),1,0)</f>
        <v>0</v>
      </c>
      <c r="V605">
        <f ca="1">IF(AND(Colony!$D619&gt;plots!V$5,Colony!$D619&lt;9999999),1,0)</f>
        <v>0</v>
      </c>
      <c r="W605">
        <f ca="1">IF(AND(Colony!$D619&gt;plots!W$5,Colony!$D619&lt;9999999),1,0)</f>
        <v>0</v>
      </c>
      <c r="X605">
        <f ca="1">IF(AND(Colony!$D619&gt;plots!X$5,Colony!$D619&lt;9999999),1,0)</f>
        <v>0</v>
      </c>
      <c r="Y605">
        <f ca="1">IF(AND(Colony!$D619&gt;plots!Y$5,Colony!$D619&lt;9999999),1,0)</f>
        <v>0</v>
      </c>
      <c r="Z605">
        <f ca="1">IF(AND(Colony!$D619&gt;plots!Z$5,Colony!$D619&lt;9999999),1,0)</f>
        <v>0</v>
      </c>
      <c r="AA605">
        <f ca="1">IF(AND(Colony!$D619&gt;plots!AA$5,Colony!$D619&lt;9999999),1,0)</f>
        <v>0</v>
      </c>
      <c r="AB605">
        <f ca="1">IF(AND(Colony!$D619&gt;plots!AB$5,Colony!$D619&lt;9999999),1,0)</f>
        <v>0</v>
      </c>
    </row>
    <row r="606" spans="1:28" x14ac:dyDescent="0.25">
      <c r="A606" s="2" t="str">
        <f>Colony!B623</f>
        <v/>
      </c>
      <c r="B606" s="41" t="str">
        <f>IF(ISBLANK(Colony!G623),"",Colony!G623)</f>
        <v/>
      </c>
      <c r="H606">
        <f ca="1">IF(AND(Colony!$D620&gt;plots!H$5,Colony!$D620&lt;9999999),1,0)</f>
        <v>0</v>
      </c>
      <c r="I606">
        <f ca="1">IF(AND(Colony!$D620&gt;plots!I$5,Colony!$D620&lt;9999999),1,0)</f>
        <v>0</v>
      </c>
      <c r="J606">
        <f ca="1">IF(AND(Colony!$D620&gt;plots!J$5,Colony!$D620&lt;9999999),1,0)</f>
        <v>0</v>
      </c>
      <c r="K606">
        <f ca="1">IF(AND(Colony!$D620&gt;plots!K$5,Colony!$D620&lt;9999999),1,0)</f>
        <v>0</v>
      </c>
      <c r="L606">
        <f ca="1">IF(AND(Colony!$D620&gt;plots!L$5,Colony!$D620&lt;9999999),1,0)</f>
        <v>0</v>
      </c>
      <c r="M606">
        <f ca="1">IF(AND(Colony!$D620&gt;plots!M$5,Colony!$D620&lt;9999999),1,0)</f>
        <v>0</v>
      </c>
      <c r="N606">
        <f ca="1">IF(AND(Colony!$D620&gt;plots!N$5,Colony!$D620&lt;9999999),1,0)</f>
        <v>0</v>
      </c>
      <c r="O606">
        <f ca="1">IF(AND(Colony!$D620&gt;plots!O$5,Colony!$D620&lt;9999999),1,0)</f>
        <v>0</v>
      </c>
      <c r="P606">
        <f ca="1">IF(AND(Colony!$D620&gt;plots!P$5,Colony!$D620&lt;9999999),1,0)</f>
        <v>0</v>
      </c>
      <c r="Q606">
        <f ca="1">IF(AND(Colony!$D620&gt;plots!Q$5,Colony!$D620&lt;9999999),1,0)</f>
        <v>0</v>
      </c>
      <c r="R606">
        <f ca="1">IF(AND(Colony!$D620&gt;plots!R$5,Colony!$D620&lt;9999999),1,0)</f>
        <v>0</v>
      </c>
      <c r="S606">
        <f ca="1">IF(AND(Colony!$D620&gt;plots!S$5,Colony!$D620&lt;9999999),1,0)</f>
        <v>0</v>
      </c>
      <c r="T606">
        <f ca="1">IF(AND(Colony!$D620&gt;plots!T$5,Colony!$D620&lt;9999999),1,0)</f>
        <v>0</v>
      </c>
      <c r="U606">
        <f ca="1">IF(AND(Colony!$D620&gt;plots!U$5,Colony!$D620&lt;9999999),1,0)</f>
        <v>0</v>
      </c>
      <c r="V606">
        <f ca="1">IF(AND(Colony!$D620&gt;plots!V$5,Colony!$D620&lt;9999999),1,0)</f>
        <v>0</v>
      </c>
      <c r="W606">
        <f ca="1">IF(AND(Colony!$D620&gt;plots!W$5,Colony!$D620&lt;9999999),1,0)</f>
        <v>0</v>
      </c>
      <c r="X606">
        <f ca="1">IF(AND(Colony!$D620&gt;plots!X$5,Colony!$D620&lt;9999999),1,0)</f>
        <v>0</v>
      </c>
      <c r="Y606">
        <f ca="1">IF(AND(Colony!$D620&gt;plots!Y$5,Colony!$D620&lt;9999999),1,0)</f>
        <v>0</v>
      </c>
      <c r="Z606">
        <f ca="1">IF(AND(Colony!$D620&gt;plots!Z$5,Colony!$D620&lt;9999999),1,0)</f>
        <v>0</v>
      </c>
      <c r="AA606">
        <f ca="1">IF(AND(Colony!$D620&gt;plots!AA$5,Colony!$D620&lt;9999999),1,0)</f>
        <v>0</v>
      </c>
      <c r="AB606">
        <f ca="1">IF(AND(Colony!$D620&gt;plots!AB$5,Colony!$D620&lt;9999999),1,0)</f>
        <v>0</v>
      </c>
    </row>
    <row r="607" spans="1:28" x14ac:dyDescent="0.25">
      <c r="A607" s="2" t="str">
        <f>Colony!B624</f>
        <v/>
      </c>
      <c r="B607" s="41" t="str">
        <f>IF(ISBLANK(Colony!G624),"",Colony!G624)</f>
        <v/>
      </c>
      <c r="H607">
        <f ca="1">IF(AND(Colony!$D621&gt;plots!H$5,Colony!$D621&lt;9999999),1,0)</f>
        <v>0</v>
      </c>
      <c r="I607">
        <f ca="1">IF(AND(Colony!$D621&gt;plots!I$5,Colony!$D621&lt;9999999),1,0)</f>
        <v>0</v>
      </c>
      <c r="J607">
        <f ca="1">IF(AND(Colony!$D621&gt;plots!J$5,Colony!$D621&lt;9999999),1,0)</f>
        <v>0</v>
      </c>
      <c r="K607">
        <f ca="1">IF(AND(Colony!$D621&gt;plots!K$5,Colony!$D621&lt;9999999),1,0)</f>
        <v>0</v>
      </c>
      <c r="L607">
        <f ca="1">IF(AND(Colony!$D621&gt;plots!L$5,Colony!$D621&lt;9999999),1,0)</f>
        <v>0</v>
      </c>
      <c r="M607">
        <f ca="1">IF(AND(Colony!$D621&gt;plots!M$5,Colony!$D621&lt;9999999),1,0)</f>
        <v>0</v>
      </c>
      <c r="N607">
        <f ca="1">IF(AND(Colony!$D621&gt;plots!N$5,Colony!$D621&lt;9999999),1,0)</f>
        <v>0</v>
      </c>
      <c r="O607">
        <f ca="1">IF(AND(Colony!$D621&gt;plots!O$5,Colony!$D621&lt;9999999),1,0)</f>
        <v>0</v>
      </c>
      <c r="P607">
        <f ca="1">IF(AND(Colony!$D621&gt;plots!P$5,Colony!$D621&lt;9999999),1,0)</f>
        <v>0</v>
      </c>
      <c r="Q607">
        <f ca="1">IF(AND(Colony!$D621&gt;plots!Q$5,Colony!$D621&lt;9999999),1,0)</f>
        <v>0</v>
      </c>
      <c r="R607">
        <f ca="1">IF(AND(Colony!$D621&gt;plots!R$5,Colony!$D621&lt;9999999),1,0)</f>
        <v>0</v>
      </c>
      <c r="S607">
        <f ca="1">IF(AND(Colony!$D621&gt;plots!S$5,Colony!$D621&lt;9999999),1,0)</f>
        <v>0</v>
      </c>
      <c r="T607">
        <f ca="1">IF(AND(Colony!$D621&gt;plots!T$5,Colony!$D621&lt;9999999),1,0)</f>
        <v>0</v>
      </c>
      <c r="U607">
        <f ca="1">IF(AND(Colony!$D621&gt;plots!U$5,Colony!$D621&lt;9999999),1,0)</f>
        <v>0</v>
      </c>
      <c r="V607">
        <f ca="1">IF(AND(Colony!$D621&gt;plots!V$5,Colony!$D621&lt;9999999),1,0)</f>
        <v>0</v>
      </c>
      <c r="W607">
        <f ca="1">IF(AND(Colony!$D621&gt;plots!W$5,Colony!$D621&lt;9999999),1,0)</f>
        <v>0</v>
      </c>
      <c r="X607">
        <f ca="1">IF(AND(Colony!$D621&gt;plots!X$5,Colony!$D621&lt;9999999),1,0)</f>
        <v>0</v>
      </c>
      <c r="Y607">
        <f ca="1">IF(AND(Colony!$D621&gt;plots!Y$5,Colony!$D621&lt;9999999),1,0)</f>
        <v>0</v>
      </c>
      <c r="Z607">
        <f ca="1">IF(AND(Colony!$D621&gt;plots!Z$5,Colony!$D621&lt;9999999),1,0)</f>
        <v>0</v>
      </c>
      <c r="AA607">
        <f ca="1">IF(AND(Colony!$D621&gt;plots!AA$5,Colony!$D621&lt;9999999),1,0)</f>
        <v>0</v>
      </c>
      <c r="AB607">
        <f ca="1">IF(AND(Colony!$D621&gt;plots!AB$5,Colony!$D621&lt;9999999),1,0)</f>
        <v>0</v>
      </c>
    </row>
    <row r="608" spans="1:28" x14ac:dyDescent="0.25">
      <c r="A608" s="2" t="str">
        <f>Colony!B625</f>
        <v/>
      </c>
      <c r="B608" s="41" t="str">
        <f>IF(ISBLANK(Colony!G625),"",Colony!G625)</f>
        <v/>
      </c>
      <c r="H608">
        <f ca="1">IF(AND(Colony!$D622&gt;plots!H$5,Colony!$D622&lt;9999999),1,0)</f>
        <v>0</v>
      </c>
      <c r="I608">
        <f ca="1">IF(AND(Colony!$D622&gt;plots!I$5,Colony!$D622&lt;9999999),1,0)</f>
        <v>0</v>
      </c>
      <c r="J608">
        <f ca="1">IF(AND(Colony!$D622&gt;plots!J$5,Colony!$D622&lt;9999999),1,0)</f>
        <v>0</v>
      </c>
      <c r="K608">
        <f ca="1">IF(AND(Colony!$D622&gt;plots!K$5,Colony!$D622&lt;9999999),1,0)</f>
        <v>0</v>
      </c>
      <c r="L608">
        <f ca="1">IF(AND(Colony!$D622&gt;plots!L$5,Colony!$D622&lt;9999999),1,0)</f>
        <v>0</v>
      </c>
      <c r="M608">
        <f ca="1">IF(AND(Colony!$D622&gt;plots!M$5,Colony!$D622&lt;9999999),1,0)</f>
        <v>0</v>
      </c>
      <c r="N608">
        <f ca="1">IF(AND(Colony!$D622&gt;plots!N$5,Colony!$D622&lt;9999999),1,0)</f>
        <v>0</v>
      </c>
      <c r="O608">
        <f ca="1">IF(AND(Colony!$D622&gt;plots!O$5,Colony!$D622&lt;9999999),1,0)</f>
        <v>0</v>
      </c>
      <c r="P608">
        <f ca="1">IF(AND(Colony!$D622&gt;plots!P$5,Colony!$D622&lt;9999999),1,0)</f>
        <v>0</v>
      </c>
      <c r="Q608">
        <f ca="1">IF(AND(Colony!$D622&gt;plots!Q$5,Colony!$D622&lt;9999999),1,0)</f>
        <v>0</v>
      </c>
      <c r="R608">
        <f ca="1">IF(AND(Colony!$D622&gt;plots!R$5,Colony!$D622&lt;9999999),1,0)</f>
        <v>0</v>
      </c>
      <c r="S608">
        <f ca="1">IF(AND(Colony!$D622&gt;plots!S$5,Colony!$D622&lt;9999999),1,0)</f>
        <v>0</v>
      </c>
      <c r="T608">
        <f ca="1">IF(AND(Colony!$D622&gt;plots!T$5,Colony!$D622&lt;9999999),1,0)</f>
        <v>0</v>
      </c>
      <c r="U608">
        <f ca="1">IF(AND(Colony!$D622&gt;plots!U$5,Colony!$D622&lt;9999999),1,0)</f>
        <v>0</v>
      </c>
      <c r="V608">
        <f ca="1">IF(AND(Colony!$D622&gt;plots!V$5,Colony!$D622&lt;9999999),1,0)</f>
        <v>0</v>
      </c>
      <c r="W608">
        <f ca="1">IF(AND(Colony!$D622&gt;plots!W$5,Colony!$D622&lt;9999999),1,0)</f>
        <v>0</v>
      </c>
      <c r="X608">
        <f ca="1">IF(AND(Colony!$D622&gt;plots!X$5,Colony!$D622&lt;9999999),1,0)</f>
        <v>0</v>
      </c>
      <c r="Y608">
        <f ca="1">IF(AND(Colony!$D622&gt;plots!Y$5,Colony!$D622&lt;9999999),1,0)</f>
        <v>0</v>
      </c>
      <c r="Z608">
        <f ca="1">IF(AND(Colony!$D622&gt;plots!Z$5,Colony!$D622&lt;9999999),1,0)</f>
        <v>0</v>
      </c>
      <c r="AA608">
        <f ca="1">IF(AND(Colony!$D622&gt;plots!AA$5,Colony!$D622&lt;9999999),1,0)</f>
        <v>0</v>
      </c>
      <c r="AB608">
        <f ca="1">IF(AND(Colony!$D622&gt;plots!AB$5,Colony!$D622&lt;9999999),1,0)</f>
        <v>0</v>
      </c>
    </row>
    <row r="609" spans="1:28" x14ac:dyDescent="0.25">
      <c r="A609" s="2" t="str">
        <f>Colony!B626</f>
        <v/>
      </c>
      <c r="B609" s="41" t="str">
        <f>IF(ISBLANK(Colony!G626),"",Colony!G626)</f>
        <v/>
      </c>
      <c r="H609">
        <f ca="1">IF(AND(Colony!$D623&gt;plots!H$5,Colony!$D623&lt;9999999),1,0)</f>
        <v>0</v>
      </c>
      <c r="I609">
        <f ca="1">IF(AND(Colony!$D623&gt;plots!I$5,Colony!$D623&lt;9999999),1,0)</f>
        <v>0</v>
      </c>
      <c r="J609">
        <f ca="1">IF(AND(Colony!$D623&gt;plots!J$5,Colony!$D623&lt;9999999),1,0)</f>
        <v>0</v>
      </c>
      <c r="K609">
        <f ca="1">IF(AND(Colony!$D623&gt;plots!K$5,Colony!$D623&lt;9999999),1,0)</f>
        <v>0</v>
      </c>
      <c r="L609">
        <f ca="1">IF(AND(Colony!$D623&gt;plots!L$5,Colony!$D623&lt;9999999),1,0)</f>
        <v>0</v>
      </c>
      <c r="M609">
        <f ca="1">IF(AND(Colony!$D623&gt;plots!M$5,Colony!$D623&lt;9999999),1,0)</f>
        <v>0</v>
      </c>
      <c r="N609">
        <f ca="1">IF(AND(Colony!$D623&gt;plots!N$5,Colony!$D623&lt;9999999),1,0)</f>
        <v>0</v>
      </c>
      <c r="O609">
        <f ca="1">IF(AND(Colony!$D623&gt;plots!O$5,Colony!$D623&lt;9999999),1,0)</f>
        <v>0</v>
      </c>
      <c r="P609">
        <f ca="1">IF(AND(Colony!$D623&gt;plots!P$5,Colony!$D623&lt;9999999),1,0)</f>
        <v>0</v>
      </c>
      <c r="Q609">
        <f ca="1">IF(AND(Colony!$D623&gt;plots!Q$5,Colony!$D623&lt;9999999),1,0)</f>
        <v>0</v>
      </c>
      <c r="R609">
        <f ca="1">IF(AND(Colony!$D623&gt;plots!R$5,Colony!$D623&lt;9999999),1,0)</f>
        <v>0</v>
      </c>
      <c r="S609">
        <f ca="1">IF(AND(Colony!$D623&gt;plots!S$5,Colony!$D623&lt;9999999),1,0)</f>
        <v>0</v>
      </c>
      <c r="T609">
        <f ca="1">IF(AND(Colony!$D623&gt;plots!T$5,Colony!$D623&lt;9999999),1,0)</f>
        <v>0</v>
      </c>
      <c r="U609">
        <f ca="1">IF(AND(Colony!$D623&gt;plots!U$5,Colony!$D623&lt;9999999),1,0)</f>
        <v>0</v>
      </c>
      <c r="V609">
        <f ca="1">IF(AND(Colony!$D623&gt;plots!V$5,Colony!$D623&lt;9999999),1,0)</f>
        <v>0</v>
      </c>
      <c r="W609">
        <f ca="1">IF(AND(Colony!$D623&gt;plots!W$5,Colony!$D623&lt;9999999),1,0)</f>
        <v>0</v>
      </c>
      <c r="X609">
        <f ca="1">IF(AND(Colony!$D623&gt;plots!X$5,Colony!$D623&lt;9999999),1,0)</f>
        <v>0</v>
      </c>
      <c r="Y609">
        <f ca="1">IF(AND(Colony!$D623&gt;plots!Y$5,Colony!$D623&lt;9999999),1,0)</f>
        <v>0</v>
      </c>
      <c r="Z609">
        <f ca="1">IF(AND(Colony!$D623&gt;plots!Z$5,Colony!$D623&lt;9999999),1,0)</f>
        <v>0</v>
      </c>
      <c r="AA609">
        <f ca="1">IF(AND(Colony!$D623&gt;plots!AA$5,Colony!$D623&lt;9999999),1,0)</f>
        <v>0</v>
      </c>
      <c r="AB609">
        <f ca="1">IF(AND(Colony!$D623&gt;plots!AB$5,Colony!$D623&lt;9999999),1,0)</f>
        <v>0</v>
      </c>
    </row>
    <row r="610" spans="1:28" x14ac:dyDescent="0.25">
      <c r="A610" s="2" t="str">
        <f>Colony!B627</f>
        <v/>
      </c>
      <c r="B610" s="41" t="str">
        <f>IF(ISBLANK(Colony!G627),"",Colony!G627)</f>
        <v/>
      </c>
      <c r="H610">
        <f ca="1">IF(AND(Colony!$D624&gt;plots!H$5,Colony!$D624&lt;9999999),1,0)</f>
        <v>0</v>
      </c>
      <c r="I610">
        <f ca="1">IF(AND(Colony!$D624&gt;plots!I$5,Colony!$D624&lt;9999999),1,0)</f>
        <v>0</v>
      </c>
      <c r="J610">
        <f ca="1">IF(AND(Colony!$D624&gt;plots!J$5,Colony!$D624&lt;9999999),1,0)</f>
        <v>0</v>
      </c>
      <c r="K610">
        <f ca="1">IF(AND(Colony!$D624&gt;plots!K$5,Colony!$D624&lt;9999999),1,0)</f>
        <v>0</v>
      </c>
      <c r="L610">
        <f ca="1">IF(AND(Colony!$D624&gt;plots!L$5,Colony!$D624&lt;9999999),1,0)</f>
        <v>0</v>
      </c>
      <c r="M610">
        <f ca="1">IF(AND(Colony!$D624&gt;plots!M$5,Colony!$D624&lt;9999999),1,0)</f>
        <v>0</v>
      </c>
      <c r="N610">
        <f ca="1">IF(AND(Colony!$D624&gt;plots!N$5,Colony!$D624&lt;9999999),1,0)</f>
        <v>0</v>
      </c>
      <c r="O610">
        <f ca="1">IF(AND(Colony!$D624&gt;plots!O$5,Colony!$D624&lt;9999999),1,0)</f>
        <v>0</v>
      </c>
      <c r="P610">
        <f ca="1">IF(AND(Colony!$D624&gt;plots!P$5,Colony!$D624&lt;9999999),1,0)</f>
        <v>0</v>
      </c>
      <c r="Q610">
        <f ca="1">IF(AND(Colony!$D624&gt;plots!Q$5,Colony!$D624&lt;9999999),1,0)</f>
        <v>0</v>
      </c>
      <c r="R610">
        <f ca="1">IF(AND(Colony!$D624&gt;plots!R$5,Colony!$D624&lt;9999999),1,0)</f>
        <v>0</v>
      </c>
      <c r="S610">
        <f ca="1">IF(AND(Colony!$D624&gt;plots!S$5,Colony!$D624&lt;9999999),1,0)</f>
        <v>0</v>
      </c>
      <c r="T610">
        <f ca="1">IF(AND(Colony!$D624&gt;plots!T$5,Colony!$D624&lt;9999999),1,0)</f>
        <v>0</v>
      </c>
      <c r="U610">
        <f ca="1">IF(AND(Colony!$D624&gt;plots!U$5,Colony!$D624&lt;9999999),1,0)</f>
        <v>0</v>
      </c>
      <c r="V610">
        <f ca="1">IF(AND(Colony!$D624&gt;plots!V$5,Colony!$D624&lt;9999999),1,0)</f>
        <v>0</v>
      </c>
      <c r="W610">
        <f ca="1">IF(AND(Colony!$D624&gt;plots!W$5,Colony!$D624&lt;9999999),1,0)</f>
        <v>0</v>
      </c>
      <c r="X610">
        <f ca="1">IF(AND(Colony!$D624&gt;plots!X$5,Colony!$D624&lt;9999999),1,0)</f>
        <v>0</v>
      </c>
      <c r="Y610">
        <f ca="1">IF(AND(Colony!$D624&gt;plots!Y$5,Colony!$D624&lt;9999999),1,0)</f>
        <v>0</v>
      </c>
      <c r="Z610">
        <f ca="1">IF(AND(Colony!$D624&gt;plots!Z$5,Colony!$D624&lt;9999999),1,0)</f>
        <v>0</v>
      </c>
      <c r="AA610">
        <f ca="1">IF(AND(Colony!$D624&gt;plots!AA$5,Colony!$D624&lt;9999999),1,0)</f>
        <v>0</v>
      </c>
      <c r="AB610">
        <f ca="1">IF(AND(Colony!$D624&gt;plots!AB$5,Colony!$D624&lt;9999999),1,0)</f>
        <v>0</v>
      </c>
    </row>
    <row r="611" spans="1:28" x14ac:dyDescent="0.25">
      <c r="A611" s="2" t="str">
        <f>Colony!B628</f>
        <v/>
      </c>
      <c r="B611" s="41" t="str">
        <f>IF(ISBLANK(Colony!G628),"",Colony!G628)</f>
        <v/>
      </c>
      <c r="H611">
        <f ca="1">IF(AND(Colony!$D625&gt;plots!H$5,Colony!$D625&lt;9999999),1,0)</f>
        <v>0</v>
      </c>
      <c r="I611">
        <f ca="1">IF(AND(Colony!$D625&gt;plots!I$5,Colony!$D625&lt;9999999),1,0)</f>
        <v>0</v>
      </c>
      <c r="J611">
        <f ca="1">IF(AND(Colony!$D625&gt;plots!J$5,Colony!$D625&lt;9999999),1,0)</f>
        <v>0</v>
      </c>
      <c r="K611">
        <f ca="1">IF(AND(Colony!$D625&gt;plots!K$5,Colony!$D625&lt;9999999),1,0)</f>
        <v>0</v>
      </c>
      <c r="L611">
        <f ca="1">IF(AND(Colony!$D625&gt;plots!L$5,Colony!$D625&lt;9999999),1,0)</f>
        <v>0</v>
      </c>
      <c r="M611">
        <f ca="1">IF(AND(Colony!$D625&gt;plots!M$5,Colony!$D625&lt;9999999),1,0)</f>
        <v>0</v>
      </c>
      <c r="N611">
        <f ca="1">IF(AND(Colony!$D625&gt;plots!N$5,Colony!$D625&lt;9999999),1,0)</f>
        <v>0</v>
      </c>
      <c r="O611">
        <f ca="1">IF(AND(Colony!$D625&gt;plots!O$5,Colony!$D625&lt;9999999),1,0)</f>
        <v>0</v>
      </c>
      <c r="P611">
        <f ca="1">IF(AND(Colony!$D625&gt;plots!P$5,Colony!$D625&lt;9999999),1,0)</f>
        <v>0</v>
      </c>
      <c r="Q611">
        <f ca="1">IF(AND(Colony!$D625&gt;plots!Q$5,Colony!$D625&lt;9999999),1,0)</f>
        <v>0</v>
      </c>
      <c r="R611">
        <f ca="1">IF(AND(Colony!$D625&gt;plots!R$5,Colony!$D625&lt;9999999),1,0)</f>
        <v>0</v>
      </c>
      <c r="S611">
        <f ca="1">IF(AND(Colony!$D625&gt;plots!S$5,Colony!$D625&lt;9999999),1,0)</f>
        <v>0</v>
      </c>
      <c r="T611">
        <f ca="1">IF(AND(Colony!$D625&gt;plots!T$5,Colony!$D625&lt;9999999),1,0)</f>
        <v>0</v>
      </c>
      <c r="U611">
        <f ca="1">IF(AND(Colony!$D625&gt;plots!U$5,Colony!$D625&lt;9999999),1,0)</f>
        <v>0</v>
      </c>
      <c r="V611">
        <f ca="1">IF(AND(Colony!$D625&gt;plots!V$5,Colony!$D625&lt;9999999),1,0)</f>
        <v>0</v>
      </c>
      <c r="W611">
        <f ca="1">IF(AND(Colony!$D625&gt;plots!W$5,Colony!$D625&lt;9999999),1,0)</f>
        <v>0</v>
      </c>
      <c r="X611">
        <f ca="1">IF(AND(Colony!$D625&gt;plots!X$5,Colony!$D625&lt;9999999),1,0)</f>
        <v>0</v>
      </c>
      <c r="Y611">
        <f ca="1">IF(AND(Colony!$D625&gt;plots!Y$5,Colony!$D625&lt;9999999),1,0)</f>
        <v>0</v>
      </c>
      <c r="Z611">
        <f ca="1">IF(AND(Colony!$D625&gt;plots!Z$5,Colony!$D625&lt;9999999),1,0)</f>
        <v>0</v>
      </c>
      <c r="AA611">
        <f ca="1">IF(AND(Colony!$D625&gt;plots!AA$5,Colony!$D625&lt;9999999),1,0)</f>
        <v>0</v>
      </c>
      <c r="AB611">
        <f ca="1">IF(AND(Colony!$D625&gt;plots!AB$5,Colony!$D625&lt;9999999),1,0)</f>
        <v>0</v>
      </c>
    </row>
    <row r="612" spans="1:28" x14ac:dyDescent="0.25">
      <c r="A612" s="2" t="str">
        <f>Colony!B629</f>
        <v/>
      </c>
      <c r="B612" s="41" t="str">
        <f>IF(ISBLANK(Colony!G629),"",Colony!G629)</f>
        <v/>
      </c>
      <c r="H612">
        <f ca="1">IF(AND(Colony!$D626&gt;plots!H$5,Colony!$D626&lt;9999999),1,0)</f>
        <v>0</v>
      </c>
      <c r="I612">
        <f ca="1">IF(AND(Colony!$D626&gt;plots!I$5,Colony!$D626&lt;9999999),1,0)</f>
        <v>0</v>
      </c>
      <c r="J612">
        <f ca="1">IF(AND(Colony!$D626&gt;plots!J$5,Colony!$D626&lt;9999999),1,0)</f>
        <v>0</v>
      </c>
      <c r="K612">
        <f ca="1">IF(AND(Colony!$D626&gt;plots!K$5,Colony!$D626&lt;9999999),1,0)</f>
        <v>0</v>
      </c>
      <c r="L612">
        <f ca="1">IF(AND(Colony!$D626&gt;plots!L$5,Colony!$D626&lt;9999999),1,0)</f>
        <v>0</v>
      </c>
      <c r="M612">
        <f ca="1">IF(AND(Colony!$D626&gt;plots!M$5,Colony!$D626&lt;9999999),1,0)</f>
        <v>0</v>
      </c>
      <c r="N612">
        <f ca="1">IF(AND(Colony!$D626&gt;plots!N$5,Colony!$D626&lt;9999999),1,0)</f>
        <v>0</v>
      </c>
      <c r="O612">
        <f ca="1">IF(AND(Colony!$D626&gt;plots!O$5,Colony!$D626&lt;9999999),1,0)</f>
        <v>0</v>
      </c>
      <c r="P612">
        <f ca="1">IF(AND(Colony!$D626&gt;plots!P$5,Colony!$D626&lt;9999999),1,0)</f>
        <v>0</v>
      </c>
      <c r="Q612">
        <f ca="1">IF(AND(Colony!$D626&gt;plots!Q$5,Colony!$D626&lt;9999999),1,0)</f>
        <v>0</v>
      </c>
      <c r="R612">
        <f ca="1">IF(AND(Colony!$D626&gt;plots!R$5,Colony!$D626&lt;9999999),1,0)</f>
        <v>0</v>
      </c>
      <c r="S612">
        <f ca="1">IF(AND(Colony!$D626&gt;plots!S$5,Colony!$D626&lt;9999999),1,0)</f>
        <v>0</v>
      </c>
      <c r="T612">
        <f ca="1">IF(AND(Colony!$D626&gt;plots!T$5,Colony!$D626&lt;9999999),1,0)</f>
        <v>0</v>
      </c>
      <c r="U612">
        <f ca="1">IF(AND(Colony!$D626&gt;plots!U$5,Colony!$D626&lt;9999999),1,0)</f>
        <v>0</v>
      </c>
      <c r="V612">
        <f ca="1">IF(AND(Colony!$D626&gt;plots!V$5,Colony!$D626&lt;9999999),1,0)</f>
        <v>0</v>
      </c>
      <c r="W612">
        <f ca="1">IF(AND(Colony!$D626&gt;plots!W$5,Colony!$D626&lt;9999999),1,0)</f>
        <v>0</v>
      </c>
      <c r="X612">
        <f ca="1">IF(AND(Colony!$D626&gt;plots!X$5,Colony!$D626&lt;9999999),1,0)</f>
        <v>0</v>
      </c>
      <c r="Y612">
        <f ca="1">IF(AND(Colony!$D626&gt;plots!Y$5,Colony!$D626&lt;9999999),1,0)</f>
        <v>0</v>
      </c>
      <c r="Z612">
        <f ca="1">IF(AND(Colony!$D626&gt;plots!Z$5,Colony!$D626&lt;9999999),1,0)</f>
        <v>0</v>
      </c>
      <c r="AA612">
        <f ca="1">IF(AND(Colony!$D626&gt;plots!AA$5,Colony!$D626&lt;9999999),1,0)</f>
        <v>0</v>
      </c>
      <c r="AB612">
        <f ca="1">IF(AND(Colony!$D626&gt;plots!AB$5,Colony!$D626&lt;9999999),1,0)</f>
        <v>0</v>
      </c>
    </row>
    <row r="613" spans="1:28" x14ac:dyDescent="0.25">
      <c r="A613" s="2" t="str">
        <f>Colony!B630</f>
        <v/>
      </c>
      <c r="B613" s="41" t="str">
        <f>IF(ISBLANK(Colony!G630),"",Colony!G630)</f>
        <v/>
      </c>
      <c r="H613">
        <f ca="1">IF(AND(Colony!$D627&gt;plots!H$5,Colony!$D627&lt;9999999),1,0)</f>
        <v>0</v>
      </c>
      <c r="I613">
        <f ca="1">IF(AND(Colony!$D627&gt;plots!I$5,Colony!$D627&lt;9999999),1,0)</f>
        <v>0</v>
      </c>
      <c r="J613">
        <f ca="1">IF(AND(Colony!$D627&gt;plots!J$5,Colony!$D627&lt;9999999),1,0)</f>
        <v>0</v>
      </c>
      <c r="K613">
        <f ca="1">IF(AND(Colony!$D627&gt;plots!K$5,Colony!$D627&lt;9999999),1,0)</f>
        <v>0</v>
      </c>
      <c r="L613">
        <f ca="1">IF(AND(Colony!$D627&gt;plots!L$5,Colony!$D627&lt;9999999),1,0)</f>
        <v>0</v>
      </c>
      <c r="M613">
        <f ca="1">IF(AND(Colony!$D627&gt;plots!M$5,Colony!$D627&lt;9999999),1,0)</f>
        <v>0</v>
      </c>
      <c r="N613">
        <f ca="1">IF(AND(Colony!$D627&gt;plots!N$5,Colony!$D627&lt;9999999),1,0)</f>
        <v>0</v>
      </c>
      <c r="O613">
        <f ca="1">IF(AND(Colony!$D627&gt;plots!O$5,Colony!$D627&lt;9999999),1,0)</f>
        <v>0</v>
      </c>
      <c r="P613">
        <f ca="1">IF(AND(Colony!$D627&gt;plots!P$5,Colony!$D627&lt;9999999),1,0)</f>
        <v>0</v>
      </c>
      <c r="Q613">
        <f ca="1">IF(AND(Colony!$D627&gt;plots!Q$5,Colony!$D627&lt;9999999),1,0)</f>
        <v>0</v>
      </c>
      <c r="R613">
        <f ca="1">IF(AND(Colony!$D627&gt;plots!R$5,Colony!$D627&lt;9999999),1,0)</f>
        <v>0</v>
      </c>
      <c r="S613">
        <f ca="1">IF(AND(Colony!$D627&gt;plots!S$5,Colony!$D627&lt;9999999),1,0)</f>
        <v>0</v>
      </c>
      <c r="T613">
        <f ca="1">IF(AND(Colony!$D627&gt;plots!T$5,Colony!$D627&lt;9999999),1,0)</f>
        <v>0</v>
      </c>
      <c r="U613">
        <f ca="1">IF(AND(Colony!$D627&gt;plots!U$5,Colony!$D627&lt;9999999),1,0)</f>
        <v>0</v>
      </c>
      <c r="V613">
        <f ca="1">IF(AND(Colony!$D627&gt;plots!V$5,Colony!$D627&lt;9999999),1,0)</f>
        <v>0</v>
      </c>
      <c r="W613">
        <f ca="1">IF(AND(Colony!$D627&gt;plots!W$5,Colony!$D627&lt;9999999),1,0)</f>
        <v>0</v>
      </c>
      <c r="X613">
        <f ca="1">IF(AND(Colony!$D627&gt;plots!X$5,Colony!$D627&lt;9999999),1,0)</f>
        <v>0</v>
      </c>
      <c r="Y613">
        <f ca="1">IF(AND(Colony!$D627&gt;plots!Y$5,Colony!$D627&lt;9999999),1,0)</f>
        <v>0</v>
      </c>
      <c r="Z613">
        <f ca="1">IF(AND(Colony!$D627&gt;plots!Z$5,Colony!$D627&lt;9999999),1,0)</f>
        <v>0</v>
      </c>
      <c r="AA613">
        <f ca="1">IF(AND(Colony!$D627&gt;plots!AA$5,Colony!$D627&lt;9999999),1,0)</f>
        <v>0</v>
      </c>
      <c r="AB613">
        <f ca="1">IF(AND(Colony!$D627&gt;plots!AB$5,Colony!$D627&lt;9999999),1,0)</f>
        <v>0</v>
      </c>
    </row>
    <row r="614" spans="1:28" x14ac:dyDescent="0.25">
      <c r="A614" s="2" t="str">
        <f>Colony!B631</f>
        <v/>
      </c>
      <c r="B614" s="41" t="str">
        <f>IF(ISBLANK(Colony!G631),"",Colony!G631)</f>
        <v/>
      </c>
      <c r="H614">
        <f ca="1">IF(AND(Colony!$D628&gt;plots!H$5,Colony!$D628&lt;9999999),1,0)</f>
        <v>0</v>
      </c>
      <c r="I614">
        <f ca="1">IF(AND(Colony!$D628&gt;plots!I$5,Colony!$D628&lt;9999999),1,0)</f>
        <v>0</v>
      </c>
      <c r="J614">
        <f ca="1">IF(AND(Colony!$D628&gt;plots!J$5,Colony!$D628&lt;9999999),1,0)</f>
        <v>0</v>
      </c>
      <c r="K614">
        <f ca="1">IF(AND(Colony!$D628&gt;plots!K$5,Colony!$D628&lt;9999999),1,0)</f>
        <v>0</v>
      </c>
      <c r="L614">
        <f ca="1">IF(AND(Colony!$D628&gt;plots!L$5,Colony!$D628&lt;9999999),1,0)</f>
        <v>0</v>
      </c>
      <c r="M614">
        <f ca="1">IF(AND(Colony!$D628&gt;plots!M$5,Colony!$D628&lt;9999999),1,0)</f>
        <v>0</v>
      </c>
      <c r="N614">
        <f ca="1">IF(AND(Colony!$D628&gt;plots!N$5,Colony!$D628&lt;9999999),1,0)</f>
        <v>0</v>
      </c>
      <c r="O614">
        <f ca="1">IF(AND(Colony!$D628&gt;plots!O$5,Colony!$D628&lt;9999999),1,0)</f>
        <v>0</v>
      </c>
      <c r="P614">
        <f ca="1">IF(AND(Colony!$D628&gt;plots!P$5,Colony!$D628&lt;9999999),1,0)</f>
        <v>0</v>
      </c>
      <c r="Q614">
        <f ca="1">IF(AND(Colony!$D628&gt;plots!Q$5,Colony!$D628&lt;9999999),1,0)</f>
        <v>0</v>
      </c>
      <c r="R614">
        <f ca="1">IF(AND(Colony!$D628&gt;plots!R$5,Colony!$D628&lt;9999999),1,0)</f>
        <v>0</v>
      </c>
      <c r="S614">
        <f ca="1">IF(AND(Colony!$D628&gt;plots!S$5,Colony!$D628&lt;9999999),1,0)</f>
        <v>0</v>
      </c>
      <c r="T614">
        <f ca="1">IF(AND(Colony!$D628&gt;plots!T$5,Colony!$D628&lt;9999999),1,0)</f>
        <v>0</v>
      </c>
      <c r="U614">
        <f ca="1">IF(AND(Colony!$D628&gt;plots!U$5,Colony!$D628&lt;9999999),1,0)</f>
        <v>0</v>
      </c>
      <c r="V614">
        <f ca="1">IF(AND(Colony!$D628&gt;plots!V$5,Colony!$D628&lt;9999999),1,0)</f>
        <v>0</v>
      </c>
      <c r="W614">
        <f ca="1">IF(AND(Colony!$D628&gt;plots!W$5,Colony!$D628&lt;9999999),1,0)</f>
        <v>0</v>
      </c>
      <c r="X614">
        <f ca="1">IF(AND(Colony!$D628&gt;plots!X$5,Colony!$D628&lt;9999999),1,0)</f>
        <v>0</v>
      </c>
      <c r="Y614">
        <f ca="1">IF(AND(Colony!$D628&gt;plots!Y$5,Colony!$D628&lt;9999999),1,0)</f>
        <v>0</v>
      </c>
      <c r="Z614">
        <f ca="1">IF(AND(Colony!$D628&gt;plots!Z$5,Colony!$D628&lt;9999999),1,0)</f>
        <v>0</v>
      </c>
      <c r="AA614">
        <f ca="1">IF(AND(Colony!$D628&gt;plots!AA$5,Colony!$D628&lt;9999999),1,0)</f>
        <v>0</v>
      </c>
      <c r="AB614">
        <f ca="1">IF(AND(Colony!$D628&gt;plots!AB$5,Colony!$D628&lt;9999999),1,0)</f>
        <v>0</v>
      </c>
    </row>
    <row r="615" spans="1:28" x14ac:dyDescent="0.25">
      <c r="A615" s="2" t="str">
        <f>Colony!B632</f>
        <v/>
      </c>
      <c r="B615" s="41" t="str">
        <f>IF(ISBLANK(Colony!G632),"",Colony!G632)</f>
        <v/>
      </c>
      <c r="H615">
        <f ca="1">IF(AND(Colony!$D629&gt;plots!H$5,Colony!$D629&lt;9999999),1,0)</f>
        <v>0</v>
      </c>
      <c r="I615">
        <f ca="1">IF(AND(Colony!$D629&gt;plots!I$5,Colony!$D629&lt;9999999),1,0)</f>
        <v>0</v>
      </c>
      <c r="J615">
        <f ca="1">IF(AND(Colony!$D629&gt;plots!J$5,Colony!$D629&lt;9999999),1,0)</f>
        <v>0</v>
      </c>
      <c r="K615">
        <f ca="1">IF(AND(Colony!$D629&gt;plots!K$5,Colony!$D629&lt;9999999),1,0)</f>
        <v>0</v>
      </c>
      <c r="L615">
        <f ca="1">IF(AND(Colony!$D629&gt;plots!L$5,Colony!$D629&lt;9999999),1,0)</f>
        <v>0</v>
      </c>
      <c r="M615">
        <f ca="1">IF(AND(Colony!$D629&gt;plots!M$5,Colony!$D629&lt;9999999),1,0)</f>
        <v>0</v>
      </c>
      <c r="N615">
        <f ca="1">IF(AND(Colony!$D629&gt;plots!N$5,Colony!$D629&lt;9999999),1,0)</f>
        <v>0</v>
      </c>
      <c r="O615">
        <f ca="1">IF(AND(Colony!$D629&gt;plots!O$5,Colony!$D629&lt;9999999),1,0)</f>
        <v>0</v>
      </c>
      <c r="P615">
        <f ca="1">IF(AND(Colony!$D629&gt;plots!P$5,Colony!$D629&lt;9999999),1,0)</f>
        <v>0</v>
      </c>
      <c r="Q615">
        <f ca="1">IF(AND(Colony!$D629&gt;plots!Q$5,Colony!$D629&lt;9999999),1,0)</f>
        <v>0</v>
      </c>
      <c r="R615">
        <f ca="1">IF(AND(Colony!$D629&gt;plots!R$5,Colony!$D629&lt;9999999),1,0)</f>
        <v>0</v>
      </c>
      <c r="S615">
        <f ca="1">IF(AND(Colony!$D629&gt;plots!S$5,Colony!$D629&lt;9999999),1,0)</f>
        <v>0</v>
      </c>
      <c r="T615">
        <f ca="1">IF(AND(Colony!$D629&gt;plots!T$5,Colony!$D629&lt;9999999),1,0)</f>
        <v>0</v>
      </c>
      <c r="U615">
        <f ca="1">IF(AND(Colony!$D629&gt;plots!U$5,Colony!$D629&lt;9999999),1,0)</f>
        <v>0</v>
      </c>
      <c r="V615">
        <f ca="1">IF(AND(Colony!$D629&gt;plots!V$5,Colony!$D629&lt;9999999),1,0)</f>
        <v>0</v>
      </c>
      <c r="W615">
        <f ca="1">IF(AND(Colony!$D629&gt;plots!W$5,Colony!$D629&lt;9999999),1,0)</f>
        <v>0</v>
      </c>
      <c r="X615">
        <f ca="1">IF(AND(Colony!$D629&gt;plots!X$5,Colony!$D629&lt;9999999),1,0)</f>
        <v>0</v>
      </c>
      <c r="Y615">
        <f ca="1">IF(AND(Colony!$D629&gt;plots!Y$5,Colony!$D629&lt;9999999),1,0)</f>
        <v>0</v>
      </c>
      <c r="Z615">
        <f ca="1">IF(AND(Colony!$D629&gt;plots!Z$5,Colony!$D629&lt;9999999),1,0)</f>
        <v>0</v>
      </c>
      <c r="AA615">
        <f ca="1">IF(AND(Colony!$D629&gt;plots!AA$5,Colony!$D629&lt;9999999),1,0)</f>
        <v>0</v>
      </c>
      <c r="AB615">
        <f ca="1">IF(AND(Colony!$D629&gt;plots!AB$5,Colony!$D629&lt;9999999),1,0)</f>
        <v>0</v>
      </c>
    </row>
    <row r="616" spans="1:28" x14ac:dyDescent="0.25">
      <c r="A616" s="2" t="str">
        <f>Colony!B633</f>
        <v/>
      </c>
      <c r="B616" s="41" t="str">
        <f>IF(ISBLANK(Colony!G633),"",Colony!G633)</f>
        <v/>
      </c>
      <c r="H616">
        <f ca="1">IF(AND(Colony!$D630&gt;plots!H$5,Colony!$D630&lt;9999999),1,0)</f>
        <v>0</v>
      </c>
      <c r="I616">
        <f ca="1">IF(AND(Colony!$D630&gt;plots!I$5,Colony!$D630&lt;9999999),1,0)</f>
        <v>0</v>
      </c>
      <c r="J616">
        <f ca="1">IF(AND(Colony!$D630&gt;plots!J$5,Colony!$D630&lt;9999999),1,0)</f>
        <v>0</v>
      </c>
      <c r="K616">
        <f ca="1">IF(AND(Colony!$D630&gt;plots!K$5,Colony!$D630&lt;9999999),1,0)</f>
        <v>0</v>
      </c>
      <c r="L616">
        <f ca="1">IF(AND(Colony!$D630&gt;plots!L$5,Colony!$D630&lt;9999999),1,0)</f>
        <v>0</v>
      </c>
      <c r="M616">
        <f ca="1">IF(AND(Colony!$D630&gt;plots!M$5,Colony!$D630&lt;9999999),1,0)</f>
        <v>0</v>
      </c>
      <c r="N616">
        <f ca="1">IF(AND(Colony!$D630&gt;plots!N$5,Colony!$D630&lt;9999999),1,0)</f>
        <v>0</v>
      </c>
      <c r="O616">
        <f ca="1">IF(AND(Colony!$D630&gt;plots!O$5,Colony!$D630&lt;9999999),1,0)</f>
        <v>0</v>
      </c>
      <c r="P616">
        <f ca="1">IF(AND(Colony!$D630&gt;plots!P$5,Colony!$D630&lt;9999999),1,0)</f>
        <v>0</v>
      </c>
      <c r="Q616">
        <f ca="1">IF(AND(Colony!$D630&gt;plots!Q$5,Colony!$D630&lt;9999999),1,0)</f>
        <v>0</v>
      </c>
      <c r="R616">
        <f ca="1">IF(AND(Colony!$D630&gt;plots!R$5,Colony!$D630&lt;9999999),1,0)</f>
        <v>0</v>
      </c>
      <c r="S616">
        <f ca="1">IF(AND(Colony!$D630&gt;plots!S$5,Colony!$D630&lt;9999999),1,0)</f>
        <v>0</v>
      </c>
      <c r="T616">
        <f ca="1">IF(AND(Colony!$D630&gt;plots!T$5,Colony!$D630&lt;9999999),1,0)</f>
        <v>0</v>
      </c>
      <c r="U616">
        <f ca="1">IF(AND(Colony!$D630&gt;plots!U$5,Colony!$D630&lt;9999999),1,0)</f>
        <v>0</v>
      </c>
      <c r="V616">
        <f ca="1">IF(AND(Colony!$D630&gt;plots!V$5,Colony!$D630&lt;9999999),1,0)</f>
        <v>0</v>
      </c>
      <c r="W616">
        <f ca="1">IF(AND(Colony!$D630&gt;plots!W$5,Colony!$D630&lt;9999999),1,0)</f>
        <v>0</v>
      </c>
      <c r="X616">
        <f ca="1">IF(AND(Colony!$D630&gt;plots!X$5,Colony!$D630&lt;9999999),1,0)</f>
        <v>0</v>
      </c>
      <c r="Y616">
        <f ca="1">IF(AND(Colony!$D630&gt;plots!Y$5,Colony!$D630&lt;9999999),1,0)</f>
        <v>0</v>
      </c>
      <c r="Z616">
        <f ca="1">IF(AND(Colony!$D630&gt;plots!Z$5,Colony!$D630&lt;9999999),1,0)</f>
        <v>0</v>
      </c>
      <c r="AA616">
        <f ca="1">IF(AND(Colony!$D630&gt;plots!AA$5,Colony!$D630&lt;9999999),1,0)</f>
        <v>0</v>
      </c>
      <c r="AB616">
        <f ca="1">IF(AND(Colony!$D630&gt;plots!AB$5,Colony!$D630&lt;9999999),1,0)</f>
        <v>0</v>
      </c>
    </row>
    <row r="617" spans="1:28" x14ac:dyDescent="0.25">
      <c r="A617" s="2" t="str">
        <f>Colony!B634</f>
        <v/>
      </c>
      <c r="B617" s="41" t="str">
        <f>IF(ISBLANK(Colony!G634),"",Colony!G634)</f>
        <v/>
      </c>
      <c r="H617">
        <f ca="1">IF(AND(Colony!$D631&gt;plots!H$5,Colony!$D631&lt;9999999),1,0)</f>
        <v>0</v>
      </c>
      <c r="I617">
        <f ca="1">IF(AND(Colony!$D631&gt;plots!I$5,Colony!$D631&lt;9999999),1,0)</f>
        <v>0</v>
      </c>
      <c r="J617">
        <f ca="1">IF(AND(Colony!$D631&gt;plots!J$5,Colony!$D631&lt;9999999),1,0)</f>
        <v>0</v>
      </c>
      <c r="K617">
        <f ca="1">IF(AND(Colony!$D631&gt;plots!K$5,Colony!$D631&lt;9999999),1,0)</f>
        <v>0</v>
      </c>
      <c r="L617">
        <f ca="1">IF(AND(Colony!$D631&gt;plots!L$5,Colony!$D631&lt;9999999),1,0)</f>
        <v>0</v>
      </c>
      <c r="M617">
        <f ca="1">IF(AND(Colony!$D631&gt;plots!M$5,Colony!$D631&lt;9999999),1,0)</f>
        <v>0</v>
      </c>
      <c r="N617">
        <f ca="1">IF(AND(Colony!$D631&gt;plots!N$5,Colony!$D631&lt;9999999),1,0)</f>
        <v>0</v>
      </c>
      <c r="O617">
        <f ca="1">IF(AND(Colony!$D631&gt;plots!O$5,Colony!$D631&lt;9999999),1,0)</f>
        <v>0</v>
      </c>
      <c r="P617">
        <f ca="1">IF(AND(Colony!$D631&gt;plots!P$5,Colony!$D631&lt;9999999),1,0)</f>
        <v>0</v>
      </c>
      <c r="Q617">
        <f ca="1">IF(AND(Colony!$D631&gt;plots!Q$5,Colony!$D631&lt;9999999),1,0)</f>
        <v>0</v>
      </c>
      <c r="R617">
        <f ca="1">IF(AND(Colony!$D631&gt;plots!R$5,Colony!$D631&lt;9999999),1,0)</f>
        <v>0</v>
      </c>
      <c r="S617">
        <f ca="1">IF(AND(Colony!$D631&gt;plots!S$5,Colony!$D631&lt;9999999),1,0)</f>
        <v>0</v>
      </c>
      <c r="T617">
        <f ca="1">IF(AND(Colony!$D631&gt;plots!T$5,Colony!$D631&lt;9999999),1,0)</f>
        <v>0</v>
      </c>
      <c r="U617">
        <f ca="1">IF(AND(Colony!$D631&gt;plots!U$5,Colony!$D631&lt;9999999),1,0)</f>
        <v>0</v>
      </c>
      <c r="V617">
        <f ca="1">IF(AND(Colony!$D631&gt;plots!V$5,Colony!$D631&lt;9999999),1,0)</f>
        <v>0</v>
      </c>
      <c r="W617">
        <f ca="1">IF(AND(Colony!$D631&gt;plots!W$5,Colony!$D631&lt;9999999),1,0)</f>
        <v>0</v>
      </c>
      <c r="X617">
        <f ca="1">IF(AND(Colony!$D631&gt;plots!X$5,Colony!$D631&lt;9999999),1,0)</f>
        <v>0</v>
      </c>
      <c r="Y617">
        <f ca="1">IF(AND(Colony!$D631&gt;plots!Y$5,Colony!$D631&lt;9999999),1,0)</f>
        <v>0</v>
      </c>
      <c r="Z617">
        <f ca="1">IF(AND(Colony!$D631&gt;plots!Z$5,Colony!$D631&lt;9999999),1,0)</f>
        <v>0</v>
      </c>
      <c r="AA617">
        <f ca="1">IF(AND(Colony!$D631&gt;plots!AA$5,Colony!$D631&lt;9999999),1,0)</f>
        <v>0</v>
      </c>
      <c r="AB617">
        <f ca="1">IF(AND(Colony!$D631&gt;plots!AB$5,Colony!$D631&lt;9999999),1,0)</f>
        <v>0</v>
      </c>
    </row>
    <row r="618" spans="1:28" x14ac:dyDescent="0.25">
      <c r="A618" s="2" t="str">
        <f>Colony!B635</f>
        <v/>
      </c>
      <c r="B618" s="41" t="str">
        <f>IF(ISBLANK(Colony!G635),"",Colony!G635)</f>
        <v/>
      </c>
      <c r="H618">
        <f ca="1">IF(AND(Colony!$D632&gt;plots!H$5,Colony!$D632&lt;9999999),1,0)</f>
        <v>0</v>
      </c>
      <c r="I618">
        <f ca="1">IF(AND(Colony!$D632&gt;plots!I$5,Colony!$D632&lt;9999999),1,0)</f>
        <v>0</v>
      </c>
      <c r="J618">
        <f ca="1">IF(AND(Colony!$D632&gt;plots!J$5,Colony!$D632&lt;9999999),1,0)</f>
        <v>0</v>
      </c>
      <c r="K618">
        <f ca="1">IF(AND(Colony!$D632&gt;plots!K$5,Colony!$D632&lt;9999999),1,0)</f>
        <v>0</v>
      </c>
      <c r="L618">
        <f ca="1">IF(AND(Colony!$D632&gt;plots!L$5,Colony!$D632&lt;9999999),1,0)</f>
        <v>0</v>
      </c>
      <c r="M618">
        <f ca="1">IF(AND(Colony!$D632&gt;plots!M$5,Colony!$D632&lt;9999999),1,0)</f>
        <v>0</v>
      </c>
      <c r="N618">
        <f ca="1">IF(AND(Colony!$D632&gt;plots!N$5,Colony!$D632&lt;9999999),1,0)</f>
        <v>0</v>
      </c>
      <c r="O618">
        <f ca="1">IF(AND(Colony!$D632&gt;plots!O$5,Colony!$D632&lt;9999999),1,0)</f>
        <v>0</v>
      </c>
      <c r="P618">
        <f ca="1">IF(AND(Colony!$D632&gt;plots!P$5,Colony!$D632&lt;9999999),1,0)</f>
        <v>0</v>
      </c>
      <c r="Q618">
        <f ca="1">IF(AND(Colony!$D632&gt;plots!Q$5,Colony!$D632&lt;9999999),1,0)</f>
        <v>0</v>
      </c>
      <c r="R618">
        <f ca="1">IF(AND(Colony!$D632&gt;plots!R$5,Colony!$D632&lt;9999999),1,0)</f>
        <v>0</v>
      </c>
      <c r="S618">
        <f ca="1">IF(AND(Colony!$D632&gt;plots!S$5,Colony!$D632&lt;9999999),1,0)</f>
        <v>0</v>
      </c>
      <c r="T618">
        <f ca="1">IF(AND(Colony!$D632&gt;plots!T$5,Colony!$D632&lt;9999999),1,0)</f>
        <v>0</v>
      </c>
      <c r="U618">
        <f ca="1">IF(AND(Colony!$D632&gt;plots!U$5,Colony!$D632&lt;9999999),1,0)</f>
        <v>0</v>
      </c>
      <c r="V618">
        <f ca="1">IF(AND(Colony!$D632&gt;plots!V$5,Colony!$D632&lt;9999999),1,0)</f>
        <v>0</v>
      </c>
      <c r="W618">
        <f ca="1">IF(AND(Colony!$D632&gt;plots!W$5,Colony!$D632&lt;9999999),1,0)</f>
        <v>0</v>
      </c>
      <c r="X618">
        <f ca="1">IF(AND(Colony!$D632&gt;plots!X$5,Colony!$D632&lt;9999999),1,0)</f>
        <v>0</v>
      </c>
      <c r="Y618">
        <f ca="1">IF(AND(Colony!$D632&gt;plots!Y$5,Colony!$D632&lt;9999999),1,0)</f>
        <v>0</v>
      </c>
      <c r="Z618">
        <f ca="1">IF(AND(Colony!$D632&gt;plots!Z$5,Colony!$D632&lt;9999999),1,0)</f>
        <v>0</v>
      </c>
      <c r="AA618">
        <f ca="1">IF(AND(Colony!$D632&gt;plots!AA$5,Colony!$D632&lt;9999999),1,0)</f>
        <v>0</v>
      </c>
      <c r="AB618">
        <f ca="1">IF(AND(Colony!$D632&gt;plots!AB$5,Colony!$D632&lt;9999999),1,0)</f>
        <v>0</v>
      </c>
    </row>
    <row r="619" spans="1:28" x14ac:dyDescent="0.25">
      <c r="A619" s="2" t="str">
        <f>Colony!B636</f>
        <v/>
      </c>
      <c r="B619" s="41" t="str">
        <f>IF(ISBLANK(Colony!G636),"",Colony!G636)</f>
        <v/>
      </c>
      <c r="H619">
        <f ca="1">IF(AND(Colony!$D633&gt;plots!H$5,Colony!$D633&lt;9999999),1,0)</f>
        <v>0</v>
      </c>
      <c r="I619">
        <f ca="1">IF(AND(Colony!$D633&gt;plots!I$5,Colony!$D633&lt;9999999),1,0)</f>
        <v>0</v>
      </c>
      <c r="J619">
        <f ca="1">IF(AND(Colony!$D633&gt;plots!J$5,Colony!$D633&lt;9999999),1,0)</f>
        <v>0</v>
      </c>
      <c r="K619">
        <f ca="1">IF(AND(Colony!$D633&gt;plots!K$5,Colony!$D633&lt;9999999),1,0)</f>
        <v>0</v>
      </c>
      <c r="L619">
        <f ca="1">IF(AND(Colony!$D633&gt;plots!L$5,Colony!$D633&lt;9999999),1,0)</f>
        <v>0</v>
      </c>
      <c r="M619">
        <f ca="1">IF(AND(Colony!$D633&gt;plots!M$5,Colony!$D633&lt;9999999),1,0)</f>
        <v>0</v>
      </c>
      <c r="N619">
        <f ca="1">IF(AND(Colony!$D633&gt;plots!N$5,Colony!$D633&lt;9999999),1,0)</f>
        <v>0</v>
      </c>
      <c r="O619">
        <f ca="1">IF(AND(Colony!$D633&gt;plots!O$5,Colony!$D633&lt;9999999),1,0)</f>
        <v>0</v>
      </c>
      <c r="P619">
        <f ca="1">IF(AND(Colony!$D633&gt;plots!P$5,Colony!$D633&lt;9999999),1,0)</f>
        <v>0</v>
      </c>
      <c r="Q619">
        <f ca="1">IF(AND(Colony!$D633&gt;plots!Q$5,Colony!$D633&lt;9999999),1,0)</f>
        <v>0</v>
      </c>
      <c r="R619">
        <f ca="1">IF(AND(Colony!$D633&gt;plots!R$5,Colony!$D633&lt;9999999),1,0)</f>
        <v>0</v>
      </c>
      <c r="S619">
        <f ca="1">IF(AND(Colony!$D633&gt;plots!S$5,Colony!$D633&lt;9999999),1,0)</f>
        <v>0</v>
      </c>
      <c r="T619">
        <f ca="1">IF(AND(Colony!$D633&gt;plots!T$5,Colony!$D633&lt;9999999),1,0)</f>
        <v>0</v>
      </c>
      <c r="U619">
        <f ca="1">IF(AND(Colony!$D633&gt;plots!U$5,Colony!$D633&lt;9999999),1,0)</f>
        <v>0</v>
      </c>
      <c r="V619">
        <f ca="1">IF(AND(Colony!$D633&gt;plots!V$5,Colony!$D633&lt;9999999),1,0)</f>
        <v>0</v>
      </c>
      <c r="W619">
        <f ca="1">IF(AND(Colony!$D633&gt;plots!W$5,Colony!$D633&lt;9999999),1,0)</f>
        <v>0</v>
      </c>
      <c r="X619">
        <f ca="1">IF(AND(Colony!$D633&gt;plots!X$5,Colony!$D633&lt;9999999),1,0)</f>
        <v>0</v>
      </c>
      <c r="Y619">
        <f ca="1">IF(AND(Colony!$D633&gt;plots!Y$5,Colony!$D633&lt;9999999),1,0)</f>
        <v>0</v>
      </c>
      <c r="Z619">
        <f ca="1">IF(AND(Colony!$D633&gt;plots!Z$5,Colony!$D633&lt;9999999),1,0)</f>
        <v>0</v>
      </c>
      <c r="AA619">
        <f ca="1">IF(AND(Colony!$D633&gt;plots!AA$5,Colony!$D633&lt;9999999),1,0)</f>
        <v>0</v>
      </c>
      <c r="AB619">
        <f ca="1">IF(AND(Colony!$D633&gt;plots!AB$5,Colony!$D633&lt;9999999),1,0)</f>
        <v>0</v>
      </c>
    </row>
    <row r="620" spans="1:28" x14ac:dyDescent="0.25">
      <c r="A620" s="2" t="str">
        <f>Colony!B637</f>
        <v/>
      </c>
      <c r="B620" s="41" t="str">
        <f>IF(ISBLANK(Colony!G637),"",Colony!G637)</f>
        <v/>
      </c>
      <c r="H620">
        <f ca="1">IF(AND(Colony!$D634&gt;plots!H$5,Colony!$D634&lt;9999999),1,0)</f>
        <v>0</v>
      </c>
      <c r="I620">
        <f ca="1">IF(AND(Colony!$D634&gt;plots!I$5,Colony!$D634&lt;9999999),1,0)</f>
        <v>0</v>
      </c>
      <c r="J620">
        <f ca="1">IF(AND(Colony!$D634&gt;plots!J$5,Colony!$D634&lt;9999999),1,0)</f>
        <v>0</v>
      </c>
      <c r="K620">
        <f ca="1">IF(AND(Colony!$D634&gt;plots!K$5,Colony!$D634&lt;9999999),1,0)</f>
        <v>0</v>
      </c>
      <c r="L620">
        <f ca="1">IF(AND(Colony!$D634&gt;plots!L$5,Colony!$D634&lt;9999999),1,0)</f>
        <v>0</v>
      </c>
      <c r="M620">
        <f ca="1">IF(AND(Colony!$D634&gt;plots!M$5,Colony!$D634&lt;9999999),1,0)</f>
        <v>0</v>
      </c>
      <c r="N620">
        <f ca="1">IF(AND(Colony!$D634&gt;plots!N$5,Colony!$D634&lt;9999999),1,0)</f>
        <v>0</v>
      </c>
      <c r="O620">
        <f ca="1">IF(AND(Colony!$D634&gt;plots!O$5,Colony!$D634&lt;9999999),1,0)</f>
        <v>0</v>
      </c>
      <c r="P620">
        <f ca="1">IF(AND(Colony!$D634&gt;plots!P$5,Colony!$D634&lt;9999999),1,0)</f>
        <v>0</v>
      </c>
      <c r="Q620">
        <f ca="1">IF(AND(Colony!$D634&gt;plots!Q$5,Colony!$D634&lt;9999999),1,0)</f>
        <v>0</v>
      </c>
      <c r="R620">
        <f ca="1">IF(AND(Colony!$D634&gt;plots!R$5,Colony!$D634&lt;9999999),1,0)</f>
        <v>0</v>
      </c>
      <c r="S620">
        <f ca="1">IF(AND(Colony!$D634&gt;plots!S$5,Colony!$D634&lt;9999999),1,0)</f>
        <v>0</v>
      </c>
      <c r="T620">
        <f ca="1">IF(AND(Colony!$D634&gt;plots!T$5,Colony!$D634&lt;9999999),1,0)</f>
        <v>0</v>
      </c>
      <c r="U620">
        <f ca="1">IF(AND(Colony!$D634&gt;plots!U$5,Colony!$D634&lt;9999999),1,0)</f>
        <v>0</v>
      </c>
      <c r="V620">
        <f ca="1">IF(AND(Colony!$D634&gt;plots!V$5,Colony!$D634&lt;9999999),1,0)</f>
        <v>0</v>
      </c>
      <c r="W620">
        <f ca="1">IF(AND(Colony!$D634&gt;plots!W$5,Colony!$D634&lt;9999999),1,0)</f>
        <v>0</v>
      </c>
      <c r="X620">
        <f ca="1">IF(AND(Colony!$D634&gt;plots!X$5,Colony!$D634&lt;9999999),1,0)</f>
        <v>0</v>
      </c>
      <c r="Y620">
        <f ca="1">IF(AND(Colony!$D634&gt;plots!Y$5,Colony!$D634&lt;9999999),1,0)</f>
        <v>0</v>
      </c>
      <c r="Z620">
        <f ca="1">IF(AND(Colony!$D634&gt;plots!Z$5,Colony!$D634&lt;9999999),1,0)</f>
        <v>0</v>
      </c>
      <c r="AA620">
        <f ca="1">IF(AND(Colony!$D634&gt;plots!AA$5,Colony!$D634&lt;9999999),1,0)</f>
        <v>0</v>
      </c>
      <c r="AB620">
        <f ca="1">IF(AND(Colony!$D634&gt;plots!AB$5,Colony!$D634&lt;9999999),1,0)</f>
        <v>0</v>
      </c>
    </row>
    <row r="621" spans="1:28" x14ac:dyDescent="0.25">
      <c r="A621" s="2" t="str">
        <f>Colony!B638</f>
        <v/>
      </c>
      <c r="B621" s="41" t="str">
        <f>IF(ISBLANK(Colony!G638),"",Colony!G638)</f>
        <v/>
      </c>
      <c r="H621">
        <f ca="1">IF(AND(Colony!$D635&gt;plots!H$5,Colony!$D635&lt;9999999),1,0)</f>
        <v>0</v>
      </c>
      <c r="I621">
        <f ca="1">IF(AND(Colony!$D635&gt;plots!I$5,Colony!$D635&lt;9999999),1,0)</f>
        <v>0</v>
      </c>
      <c r="J621">
        <f ca="1">IF(AND(Colony!$D635&gt;plots!J$5,Colony!$D635&lt;9999999),1,0)</f>
        <v>0</v>
      </c>
      <c r="K621">
        <f ca="1">IF(AND(Colony!$D635&gt;plots!K$5,Colony!$D635&lt;9999999),1,0)</f>
        <v>0</v>
      </c>
      <c r="L621">
        <f ca="1">IF(AND(Colony!$D635&gt;plots!L$5,Colony!$D635&lt;9999999),1,0)</f>
        <v>0</v>
      </c>
      <c r="M621">
        <f ca="1">IF(AND(Colony!$D635&gt;plots!M$5,Colony!$D635&lt;9999999),1,0)</f>
        <v>0</v>
      </c>
      <c r="N621">
        <f ca="1">IF(AND(Colony!$D635&gt;plots!N$5,Colony!$D635&lt;9999999),1,0)</f>
        <v>0</v>
      </c>
      <c r="O621">
        <f ca="1">IF(AND(Colony!$D635&gt;plots!O$5,Colony!$D635&lt;9999999),1,0)</f>
        <v>0</v>
      </c>
      <c r="P621">
        <f ca="1">IF(AND(Colony!$D635&gt;plots!P$5,Colony!$D635&lt;9999999),1,0)</f>
        <v>0</v>
      </c>
      <c r="Q621">
        <f ca="1">IF(AND(Colony!$D635&gt;plots!Q$5,Colony!$D635&lt;9999999),1,0)</f>
        <v>0</v>
      </c>
      <c r="R621">
        <f ca="1">IF(AND(Colony!$D635&gt;plots!R$5,Colony!$D635&lt;9999999),1,0)</f>
        <v>0</v>
      </c>
      <c r="S621">
        <f ca="1">IF(AND(Colony!$D635&gt;plots!S$5,Colony!$D635&lt;9999999),1,0)</f>
        <v>0</v>
      </c>
      <c r="T621">
        <f ca="1">IF(AND(Colony!$D635&gt;plots!T$5,Colony!$D635&lt;9999999),1,0)</f>
        <v>0</v>
      </c>
      <c r="U621">
        <f ca="1">IF(AND(Colony!$D635&gt;plots!U$5,Colony!$D635&lt;9999999),1,0)</f>
        <v>0</v>
      </c>
      <c r="V621">
        <f ca="1">IF(AND(Colony!$D635&gt;plots!V$5,Colony!$D635&lt;9999999),1,0)</f>
        <v>0</v>
      </c>
      <c r="W621">
        <f ca="1">IF(AND(Colony!$D635&gt;plots!W$5,Colony!$D635&lt;9999999),1,0)</f>
        <v>0</v>
      </c>
      <c r="X621">
        <f ca="1">IF(AND(Colony!$D635&gt;plots!X$5,Colony!$D635&lt;9999999),1,0)</f>
        <v>0</v>
      </c>
      <c r="Y621">
        <f ca="1">IF(AND(Colony!$D635&gt;plots!Y$5,Colony!$D635&lt;9999999),1,0)</f>
        <v>0</v>
      </c>
      <c r="Z621">
        <f ca="1">IF(AND(Colony!$D635&gt;plots!Z$5,Colony!$D635&lt;9999999),1,0)</f>
        <v>0</v>
      </c>
      <c r="AA621">
        <f ca="1">IF(AND(Colony!$D635&gt;plots!AA$5,Colony!$D635&lt;9999999),1,0)</f>
        <v>0</v>
      </c>
      <c r="AB621">
        <f ca="1">IF(AND(Colony!$D635&gt;plots!AB$5,Colony!$D635&lt;9999999),1,0)</f>
        <v>0</v>
      </c>
    </row>
    <row r="622" spans="1:28" x14ac:dyDescent="0.25">
      <c r="A622" s="2" t="str">
        <f>Colony!B639</f>
        <v/>
      </c>
      <c r="B622" s="41" t="str">
        <f>IF(ISBLANK(Colony!G639),"",Colony!G639)</f>
        <v/>
      </c>
      <c r="H622">
        <f ca="1">IF(AND(Colony!$D636&gt;plots!H$5,Colony!$D636&lt;9999999),1,0)</f>
        <v>0</v>
      </c>
      <c r="I622">
        <f ca="1">IF(AND(Colony!$D636&gt;plots!I$5,Colony!$D636&lt;9999999),1,0)</f>
        <v>0</v>
      </c>
      <c r="J622">
        <f ca="1">IF(AND(Colony!$D636&gt;plots!J$5,Colony!$D636&lt;9999999),1,0)</f>
        <v>0</v>
      </c>
      <c r="K622">
        <f ca="1">IF(AND(Colony!$D636&gt;plots!K$5,Colony!$D636&lt;9999999),1,0)</f>
        <v>0</v>
      </c>
      <c r="L622">
        <f ca="1">IF(AND(Colony!$D636&gt;plots!L$5,Colony!$D636&lt;9999999),1,0)</f>
        <v>0</v>
      </c>
      <c r="M622">
        <f ca="1">IF(AND(Colony!$D636&gt;plots!M$5,Colony!$D636&lt;9999999),1,0)</f>
        <v>0</v>
      </c>
      <c r="N622">
        <f ca="1">IF(AND(Colony!$D636&gt;plots!N$5,Colony!$D636&lt;9999999),1,0)</f>
        <v>0</v>
      </c>
      <c r="O622">
        <f ca="1">IF(AND(Colony!$D636&gt;plots!O$5,Colony!$D636&lt;9999999),1,0)</f>
        <v>0</v>
      </c>
      <c r="P622">
        <f ca="1">IF(AND(Colony!$D636&gt;plots!P$5,Colony!$D636&lt;9999999),1,0)</f>
        <v>0</v>
      </c>
      <c r="Q622">
        <f ca="1">IF(AND(Colony!$D636&gt;plots!Q$5,Colony!$D636&lt;9999999),1,0)</f>
        <v>0</v>
      </c>
      <c r="R622">
        <f ca="1">IF(AND(Colony!$D636&gt;plots!R$5,Colony!$D636&lt;9999999),1,0)</f>
        <v>0</v>
      </c>
      <c r="S622">
        <f ca="1">IF(AND(Colony!$D636&gt;plots!S$5,Colony!$D636&lt;9999999),1,0)</f>
        <v>0</v>
      </c>
      <c r="T622">
        <f ca="1">IF(AND(Colony!$D636&gt;plots!T$5,Colony!$D636&lt;9999999),1,0)</f>
        <v>0</v>
      </c>
      <c r="U622">
        <f ca="1">IF(AND(Colony!$D636&gt;plots!U$5,Colony!$D636&lt;9999999),1,0)</f>
        <v>0</v>
      </c>
      <c r="V622">
        <f ca="1">IF(AND(Colony!$D636&gt;plots!V$5,Colony!$D636&lt;9999999),1,0)</f>
        <v>0</v>
      </c>
      <c r="W622">
        <f ca="1">IF(AND(Colony!$D636&gt;plots!W$5,Colony!$D636&lt;9999999),1,0)</f>
        <v>0</v>
      </c>
      <c r="X622">
        <f ca="1">IF(AND(Colony!$D636&gt;plots!X$5,Colony!$D636&lt;9999999),1,0)</f>
        <v>0</v>
      </c>
      <c r="Y622">
        <f ca="1">IF(AND(Colony!$D636&gt;plots!Y$5,Colony!$D636&lt;9999999),1,0)</f>
        <v>0</v>
      </c>
      <c r="Z622">
        <f ca="1">IF(AND(Colony!$D636&gt;plots!Z$5,Colony!$D636&lt;9999999),1,0)</f>
        <v>0</v>
      </c>
      <c r="AA622">
        <f ca="1">IF(AND(Colony!$D636&gt;plots!AA$5,Colony!$D636&lt;9999999),1,0)</f>
        <v>0</v>
      </c>
      <c r="AB622">
        <f ca="1">IF(AND(Colony!$D636&gt;plots!AB$5,Colony!$D636&lt;9999999),1,0)</f>
        <v>0</v>
      </c>
    </row>
    <row r="623" spans="1:28" x14ac:dyDescent="0.25">
      <c r="A623" s="2" t="str">
        <f>Colony!B640</f>
        <v/>
      </c>
      <c r="B623" s="41" t="str">
        <f>IF(ISBLANK(Colony!G640),"",Colony!G640)</f>
        <v/>
      </c>
      <c r="H623">
        <f ca="1">IF(AND(Colony!$D637&gt;plots!H$5,Colony!$D637&lt;9999999),1,0)</f>
        <v>0</v>
      </c>
      <c r="I623">
        <f ca="1">IF(AND(Colony!$D637&gt;plots!I$5,Colony!$D637&lt;9999999),1,0)</f>
        <v>0</v>
      </c>
      <c r="J623">
        <f ca="1">IF(AND(Colony!$D637&gt;plots!J$5,Colony!$D637&lt;9999999),1,0)</f>
        <v>0</v>
      </c>
      <c r="K623">
        <f ca="1">IF(AND(Colony!$D637&gt;plots!K$5,Colony!$D637&lt;9999999),1,0)</f>
        <v>0</v>
      </c>
      <c r="L623">
        <f ca="1">IF(AND(Colony!$D637&gt;plots!L$5,Colony!$D637&lt;9999999),1,0)</f>
        <v>0</v>
      </c>
      <c r="M623">
        <f ca="1">IF(AND(Colony!$D637&gt;plots!M$5,Colony!$D637&lt;9999999),1,0)</f>
        <v>0</v>
      </c>
      <c r="N623">
        <f ca="1">IF(AND(Colony!$D637&gt;plots!N$5,Colony!$D637&lt;9999999),1,0)</f>
        <v>0</v>
      </c>
      <c r="O623">
        <f ca="1">IF(AND(Colony!$D637&gt;plots!O$5,Colony!$D637&lt;9999999),1,0)</f>
        <v>0</v>
      </c>
      <c r="P623">
        <f ca="1">IF(AND(Colony!$D637&gt;plots!P$5,Colony!$D637&lt;9999999),1,0)</f>
        <v>0</v>
      </c>
      <c r="Q623">
        <f ca="1">IF(AND(Colony!$D637&gt;plots!Q$5,Colony!$D637&lt;9999999),1,0)</f>
        <v>0</v>
      </c>
      <c r="R623">
        <f ca="1">IF(AND(Colony!$D637&gt;plots!R$5,Colony!$D637&lt;9999999),1,0)</f>
        <v>0</v>
      </c>
      <c r="S623">
        <f ca="1">IF(AND(Colony!$D637&gt;plots!S$5,Colony!$D637&lt;9999999),1,0)</f>
        <v>0</v>
      </c>
      <c r="T623">
        <f ca="1">IF(AND(Colony!$D637&gt;plots!T$5,Colony!$D637&lt;9999999),1,0)</f>
        <v>0</v>
      </c>
      <c r="U623">
        <f ca="1">IF(AND(Colony!$D637&gt;plots!U$5,Colony!$D637&lt;9999999),1,0)</f>
        <v>0</v>
      </c>
      <c r="V623">
        <f ca="1">IF(AND(Colony!$D637&gt;plots!V$5,Colony!$D637&lt;9999999),1,0)</f>
        <v>0</v>
      </c>
      <c r="W623">
        <f ca="1">IF(AND(Colony!$D637&gt;plots!W$5,Colony!$D637&lt;9999999),1,0)</f>
        <v>0</v>
      </c>
      <c r="X623">
        <f ca="1">IF(AND(Colony!$D637&gt;plots!X$5,Colony!$D637&lt;9999999),1,0)</f>
        <v>0</v>
      </c>
      <c r="Y623">
        <f ca="1">IF(AND(Colony!$D637&gt;plots!Y$5,Colony!$D637&lt;9999999),1,0)</f>
        <v>0</v>
      </c>
      <c r="Z623">
        <f ca="1">IF(AND(Colony!$D637&gt;plots!Z$5,Colony!$D637&lt;9999999),1,0)</f>
        <v>0</v>
      </c>
      <c r="AA623">
        <f ca="1">IF(AND(Colony!$D637&gt;plots!AA$5,Colony!$D637&lt;9999999),1,0)</f>
        <v>0</v>
      </c>
      <c r="AB623">
        <f ca="1">IF(AND(Colony!$D637&gt;plots!AB$5,Colony!$D637&lt;9999999),1,0)</f>
        <v>0</v>
      </c>
    </row>
    <row r="624" spans="1:28" x14ac:dyDescent="0.25">
      <c r="A624" s="2" t="str">
        <f>Colony!B641</f>
        <v/>
      </c>
      <c r="B624" s="41" t="str">
        <f>IF(ISBLANK(Colony!G641),"",Colony!G641)</f>
        <v/>
      </c>
      <c r="H624">
        <f ca="1">IF(AND(Colony!$D638&gt;plots!H$5,Colony!$D638&lt;9999999),1,0)</f>
        <v>0</v>
      </c>
      <c r="I624">
        <f ca="1">IF(AND(Colony!$D638&gt;plots!I$5,Colony!$D638&lt;9999999),1,0)</f>
        <v>0</v>
      </c>
      <c r="J624">
        <f ca="1">IF(AND(Colony!$D638&gt;plots!J$5,Colony!$D638&lt;9999999),1,0)</f>
        <v>0</v>
      </c>
      <c r="K624">
        <f ca="1">IF(AND(Colony!$D638&gt;plots!K$5,Colony!$D638&lt;9999999),1,0)</f>
        <v>0</v>
      </c>
      <c r="L624">
        <f ca="1">IF(AND(Colony!$D638&gt;plots!L$5,Colony!$D638&lt;9999999),1,0)</f>
        <v>0</v>
      </c>
      <c r="M624">
        <f ca="1">IF(AND(Colony!$D638&gt;plots!M$5,Colony!$D638&lt;9999999),1,0)</f>
        <v>0</v>
      </c>
      <c r="N624">
        <f ca="1">IF(AND(Colony!$D638&gt;plots!N$5,Colony!$D638&lt;9999999),1,0)</f>
        <v>0</v>
      </c>
      <c r="O624">
        <f ca="1">IF(AND(Colony!$D638&gt;plots!O$5,Colony!$D638&lt;9999999),1,0)</f>
        <v>0</v>
      </c>
      <c r="P624">
        <f ca="1">IF(AND(Colony!$D638&gt;plots!P$5,Colony!$D638&lt;9999999),1,0)</f>
        <v>0</v>
      </c>
      <c r="Q624">
        <f ca="1">IF(AND(Colony!$D638&gt;plots!Q$5,Colony!$D638&lt;9999999),1,0)</f>
        <v>0</v>
      </c>
      <c r="R624">
        <f ca="1">IF(AND(Colony!$D638&gt;plots!R$5,Colony!$D638&lt;9999999),1,0)</f>
        <v>0</v>
      </c>
      <c r="S624">
        <f ca="1">IF(AND(Colony!$D638&gt;plots!S$5,Colony!$D638&lt;9999999),1,0)</f>
        <v>0</v>
      </c>
      <c r="T624">
        <f ca="1">IF(AND(Colony!$D638&gt;plots!T$5,Colony!$D638&lt;9999999),1,0)</f>
        <v>0</v>
      </c>
      <c r="U624">
        <f ca="1">IF(AND(Colony!$D638&gt;plots!U$5,Colony!$D638&lt;9999999),1,0)</f>
        <v>0</v>
      </c>
      <c r="V624">
        <f ca="1">IF(AND(Colony!$D638&gt;plots!V$5,Colony!$D638&lt;9999999),1,0)</f>
        <v>0</v>
      </c>
      <c r="W624">
        <f ca="1">IF(AND(Colony!$D638&gt;plots!W$5,Colony!$D638&lt;9999999),1,0)</f>
        <v>0</v>
      </c>
      <c r="X624">
        <f ca="1">IF(AND(Colony!$D638&gt;plots!X$5,Colony!$D638&lt;9999999),1,0)</f>
        <v>0</v>
      </c>
      <c r="Y624">
        <f ca="1">IF(AND(Colony!$D638&gt;plots!Y$5,Colony!$D638&lt;9999999),1,0)</f>
        <v>0</v>
      </c>
      <c r="Z624">
        <f ca="1">IF(AND(Colony!$D638&gt;plots!Z$5,Colony!$D638&lt;9999999),1,0)</f>
        <v>0</v>
      </c>
      <c r="AA624">
        <f ca="1">IF(AND(Colony!$D638&gt;plots!AA$5,Colony!$D638&lt;9999999),1,0)</f>
        <v>0</v>
      </c>
      <c r="AB624">
        <f ca="1">IF(AND(Colony!$D638&gt;plots!AB$5,Colony!$D638&lt;9999999),1,0)</f>
        <v>0</v>
      </c>
    </row>
    <row r="625" spans="1:28" x14ac:dyDescent="0.25">
      <c r="A625" s="2" t="str">
        <f>Colony!B642</f>
        <v/>
      </c>
      <c r="B625" s="41" t="str">
        <f>IF(ISBLANK(Colony!G642),"",Colony!G642)</f>
        <v/>
      </c>
      <c r="H625">
        <f ca="1">IF(AND(Colony!$D639&gt;plots!H$5,Colony!$D639&lt;9999999),1,0)</f>
        <v>0</v>
      </c>
      <c r="I625">
        <f ca="1">IF(AND(Colony!$D639&gt;plots!I$5,Colony!$D639&lt;9999999),1,0)</f>
        <v>0</v>
      </c>
      <c r="J625">
        <f ca="1">IF(AND(Colony!$D639&gt;plots!J$5,Colony!$D639&lt;9999999),1,0)</f>
        <v>0</v>
      </c>
      <c r="K625">
        <f ca="1">IF(AND(Colony!$D639&gt;plots!K$5,Colony!$D639&lt;9999999),1,0)</f>
        <v>0</v>
      </c>
      <c r="L625">
        <f ca="1">IF(AND(Colony!$D639&gt;plots!L$5,Colony!$D639&lt;9999999),1,0)</f>
        <v>0</v>
      </c>
      <c r="M625">
        <f ca="1">IF(AND(Colony!$D639&gt;plots!M$5,Colony!$D639&lt;9999999),1,0)</f>
        <v>0</v>
      </c>
      <c r="N625">
        <f ca="1">IF(AND(Colony!$D639&gt;plots!N$5,Colony!$D639&lt;9999999),1,0)</f>
        <v>0</v>
      </c>
      <c r="O625">
        <f ca="1">IF(AND(Colony!$D639&gt;plots!O$5,Colony!$D639&lt;9999999),1,0)</f>
        <v>0</v>
      </c>
      <c r="P625">
        <f ca="1">IF(AND(Colony!$D639&gt;plots!P$5,Colony!$D639&lt;9999999),1,0)</f>
        <v>0</v>
      </c>
      <c r="Q625">
        <f ca="1">IF(AND(Colony!$D639&gt;plots!Q$5,Colony!$D639&lt;9999999),1,0)</f>
        <v>0</v>
      </c>
      <c r="R625">
        <f ca="1">IF(AND(Colony!$D639&gt;plots!R$5,Colony!$D639&lt;9999999),1,0)</f>
        <v>0</v>
      </c>
      <c r="S625">
        <f ca="1">IF(AND(Colony!$D639&gt;plots!S$5,Colony!$D639&lt;9999999),1,0)</f>
        <v>0</v>
      </c>
      <c r="T625">
        <f ca="1">IF(AND(Colony!$D639&gt;plots!T$5,Colony!$D639&lt;9999999),1,0)</f>
        <v>0</v>
      </c>
      <c r="U625">
        <f ca="1">IF(AND(Colony!$D639&gt;plots!U$5,Colony!$D639&lt;9999999),1,0)</f>
        <v>0</v>
      </c>
      <c r="V625">
        <f ca="1">IF(AND(Colony!$D639&gt;plots!V$5,Colony!$D639&lt;9999999),1,0)</f>
        <v>0</v>
      </c>
      <c r="W625">
        <f ca="1">IF(AND(Colony!$D639&gt;plots!W$5,Colony!$D639&lt;9999999),1,0)</f>
        <v>0</v>
      </c>
      <c r="X625">
        <f ca="1">IF(AND(Colony!$D639&gt;plots!X$5,Colony!$D639&lt;9999999),1,0)</f>
        <v>0</v>
      </c>
      <c r="Y625">
        <f ca="1">IF(AND(Colony!$D639&gt;plots!Y$5,Colony!$D639&lt;9999999),1,0)</f>
        <v>0</v>
      </c>
      <c r="Z625">
        <f ca="1">IF(AND(Colony!$D639&gt;plots!Z$5,Colony!$D639&lt;9999999),1,0)</f>
        <v>0</v>
      </c>
      <c r="AA625">
        <f ca="1">IF(AND(Colony!$D639&gt;plots!AA$5,Colony!$D639&lt;9999999),1,0)</f>
        <v>0</v>
      </c>
      <c r="AB625">
        <f ca="1">IF(AND(Colony!$D639&gt;plots!AB$5,Colony!$D639&lt;9999999),1,0)</f>
        <v>0</v>
      </c>
    </row>
    <row r="626" spans="1:28" x14ac:dyDescent="0.25">
      <c r="A626" s="2" t="str">
        <f>Colony!B643</f>
        <v/>
      </c>
      <c r="B626" s="41" t="str">
        <f>IF(ISBLANK(Colony!G643),"",Colony!G643)</f>
        <v/>
      </c>
      <c r="H626">
        <f ca="1">IF(AND(Colony!$D640&gt;plots!H$5,Colony!$D640&lt;9999999),1,0)</f>
        <v>0</v>
      </c>
      <c r="I626">
        <f ca="1">IF(AND(Colony!$D640&gt;plots!I$5,Colony!$D640&lt;9999999),1,0)</f>
        <v>0</v>
      </c>
      <c r="J626">
        <f ca="1">IF(AND(Colony!$D640&gt;plots!J$5,Colony!$D640&lt;9999999),1,0)</f>
        <v>0</v>
      </c>
      <c r="K626">
        <f ca="1">IF(AND(Colony!$D640&gt;plots!K$5,Colony!$D640&lt;9999999),1,0)</f>
        <v>0</v>
      </c>
      <c r="L626">
        <f ca="1">IF(AND(Colony!$D640&gt;plots!L$5,Colony!$D640&lt;9999999),1,0)</f>
        <v>0</v>
      </c>
      <c r="M626">
        <f ca="1">IF(AND(Colony!$D640&gt;plots!M$5,Colony!$D640&lt;9999999),1,0)</f>
        <v>0</v>
      </c>
      <c r="N626">
        <f ca="1">IF(AND(Colony!$D640&gt;plots!N$5,Colony!$D640&lt;9999999),1,0)</f>
        <v>0</v>
      </c>
      <c r="O626">
        <f ca="1">IF(AND(Colony!$D640&gt;plots!O$5,Colony!$D640&lt;9999999),1,0)</f>
        <v>0</v>
      </c>
      <c r="P626">
        <f ca="1">IF(AND(Colony!$D640&gt;plots!P$5,Colony!$D640&lt;9999999),1,0)</f>
        <v>0</v>
      </c>
      <c r="Q626">
        <f ca="1">IF(AND(Colony!$D640&gt;plots!Q$5,Colony!$D640&lt;9999999),1,0)</f>
        <v>0</v>
      </c>
      <c r="R626">
        <f ca="1">IF(AND(Colony!$D640&gt;plots!R$5,Colony!$D640&lt;9999999),1,0)</f>
        <v>0</v>
      </c>
      <c r="S626">
        <f ca="1">IF(AND(Colony!$D640&gt;plots!S$5,Colony!$D640&lt;9999999),1,0)</f>
        <v>0</v>
      </c>
      <c r="T626">
        <f ca="1">IF(AND(Colony!$D640&gt;plots!T$5,Colony!$D640&lt;9999999),1,0)</f>
        <v>0</v>
      </c>
      <c r="U626">
        <f ca="1">IF(AND(Colony!$D640&gt;plots!U$5,Colony!$D640&lt;9999999),1,0)</f>
        <v>0</v>
      </c>
      <c r="V626">
        <f ca="1">IF(AND(Colony!$D640&gt;plots!V$5,Colony!$D640&lt;9999999),1,0)</f>
        <v>0</v>
      </c>
      <c r="W626">
        <f ca="1">IF(AND(Colony!$D640&gt;plots!W$5,Colony!$D640&lt;9999999),1,0)</f>
        <v>0</v>
      </c>
      <c r="X626">
        <f ca="1">IF(AND(Colony!$D640&gt;plots!X$5,Colony!$D640&lt;9999999),1,0)</f>
        <v>0</v>
      </c>
      <c r="Y626">
        <f ca="1">IF(AND(Colony!$D640&gt;plots!Y$5,Colony!$D640&lt;9999999),1,0)</f>
        <v>0</v>
      </c>
      <c r="Z626">
        <f ca="1">IF(AND(Colony!$D640&gt;plots!Z$5,Colony!$D640&lt;9999999),1,0)</f>
        <v>0</v>
      </c>
      <c r="AA626">
        <f ca="1">IF(AND(Colony!$D640&gt;plots!AA$5,Colony!$D640&lt;9999999),1,0)</f>
        <v>0</v>
      </c>
      <c r="AB626">
        <f ca="1">IF(AND(Colony!$D640&gt;plots!AB$5,Colony!$D640&lt;9999999),1,0)</f>
        <v>0</v>
      </c>
    </row>
    <row r="627" spans="1:28" x14ac:dyDescent="0.25">
      <c r="A627" s="2" t="str">
        <f>Colony!B644</f>
        <v/>
      </c>
      <c r="B627" s="41" t="str">
        <f>IF(ISBLANK(Colony!G644),"",Colony!G644)</f>
        <v/>
      </c>
      <c r="H627">
        <f ca="1">IF(AND(Colony!$D641&gt;plots!H$5,Colony!$D641&lt;9999999),1,0)</f>
        <v>0</v>
      </c>
      <c r="I627">
        <f ca="1">IF(AND(Colony!$D641&gt;plots!I$5,Colony!$D641&lt;9999999),1,0)</f>
        <v>0</v>
      </c>
      <c r="J627">
        <f ca="1">IF(AND(Colony!$D641&gt;plots!J$5,Colony!$D641&lt;9999999),1,0)</f>
        <v>0</v>
      </c>
      <c r="K627">
        <f ca="1">IF(AND(Colony!$D641&gt;plots!K$5,Colony!$D641&lt;9999999),1,0)</f>
        <v>0</v>
      </c>
      <c r="L627">
        <f ca="1">IF(AND(Colony!$D641&gt;plots!L$5,Colony!$D641&lt;9999999),1,0)</f>
        <v>0</v>
      </c>
      <c r="M627">
        <f ca="1">IF(AND(Colony!$D641&gt;plots!M$5,Colony!$D641&lt;9999999),1,0)</f>
        <v>0</v>
      </c>
      <c r="N627">
        <f ca="1">IF(AND(Colony!$D641&gt;plots!N$5,Colony!$D641&lt;9999999),1,0)</f>
        <v>0</v>
      </c>
      <c r="O627">
        <f ca="1">IF(AND(Colony!$D641&gt;plots!O$5,Colony!$D641&lt;9999999),1,0)</f>
        <v>0</v>
      </c>
      <c r="P627">
        <f ca="1">IF(AND(Colony!$D641&gt;plots!P$5,Colony!$D641&lt;9999999),1,0)</f>
        <v>0</v>
      </c>
      <c r="Q627">
        <f ca="1">IF(AND(Colony!$D641&gt;plots!Q$5,Colony!$D641&lt;9999999),1,0)</f>
        <v>0</v>
      </c>
      <c r="R627">
        <f ca="1">IF(AND(Colony!$D641&gt;plots!R$5,Colony!$D641&lt;9999999),1,0)</f>
        <v>0</v>
      </c>
      <c r="S627">
        <f ca="1">IF(AND(Colony!$D641&gt;plots!S$5,Colony!$D641&lt;9999999),1,0)</f>
        <v>0</v>
      </c>
      <c r="T627">
        <f ca="1">IF(AND(Colony!$D641&gt;plots!T$5,Colony!$D641&lt;9999999),1,0)</f>
        <v>0</v>
      </c>
      <c r="U627">
        <f ca="1">IF(AND(Colony!$D641&gt;plots!U$5,Colony!$D641&lt;9999999),1,0)</f>
        <v>0</v>
      </c>
      <c r="V627">
        <f ca="1">IF(AND(Colony!$D641&gt;plots!V$5,Colony!$D641&lt;9999999),1,0)</f>
        <v>0</v>
      </c>
      <c r="W627">
        <f ca="1">IF(AND(Colony!$D641&gt;plots!W$5,Colony!$D641&lt;9999999),1,0)</f>
        <v>0</v>
      </c>
      <c r="X627">
        <f ca="1">IF(AND(Colony!$D641&gt;plots!X$5,Colony!$D641&lt;9999999),1,0)</f>
        <v>0</v>
      </c>
      <c r="Y627">
        <f ca="1">IF(AND(Colony!$D641&gt;plots!Y$5,Colony!$D641&lt;9999999),1,0)</f>
        <v>0</v>
      </c>
      <c r="Z627">
        <f ca="1">IF(AND(Colony!$D641&gt;plots!Z$5,Colony!$D641&lt;9999999),1,0)</f>
        <v>0</v>
      </c>
      <c r="AA627">
        <f ca="1">IF(AND(Colony!$D641&gt;plots!AA$5,Colony!$D641&lt;9999999),1,0)</f>
        <v>0</v>
      </c>
      <c r="AB627">
        <f ca="1">IF(AND(Colony!$D641&gt;plots!AB$5,Colony!$D641&lt;9999999),1,0)</f>
        <v>0</v>
      </c>
    </row>
    <row r="628" spans="1:28" x14ac:dyDescent="0.25">
      <c r="A628" s="2" t="str">
        <f>Colony!B645</f>
        <v/>
      </c>
      <c r="B628" s="41" t="str">
        <f>IF(ISBLANK(Colony!G645),"",Colony!G645)</f>
        <v/>
      </c>
      <c r="H628">
        <f ca="1">IF(AND(Colony!$D642&gt;plots!H$5,Colony!$D642&lt;9999999),1,0)</f>
        <v>0</v>
      </c>
      <c r="I628">
        <f ca="1">IF(AND(Colony!$D642&gt;plots!I$5,Colony!$D642&lt;9999999),1,0)</f>
        <v>0</v>
      </c>
      <c r="J628">
        <f ca="1">IF(AND(Colony!$D642&gt;plots!J$5,Colony!$D642&lt;9999999),1,0)</f>
        <v>0</v>
      </c>
      <c r="K628">
        <f ca="1">IF(AND(Colony!$D642&gt;plots!K$5,Colony!$D642&lt;9999999),1,0)</f>
        <v>0</v>
      </c>
      <c r="L628">
        <f ca="1">IF(AND(Colony!$D642&gt;plots!L$5,Colony!$D642&lt;9999999),1,0)</f>
        <v>0</v>
      </c>
      <c r="M628">
        <f ca="1">IF(AND(Colony!$D642&gt;plots!M$5,Colony!$D642&lt;9999999),1,0)</f>
        <v>0</v>
      </c>
      <c r="N628">
        <f ca="1">IF(AND(Colony!$D642&gt;plots!N$5,Colony!$D642&lt;9999999),1,0)</f>
        <v>0</v>
      </c>
      <c r="O628">
        <f ca="1">IF(AND(Colony!$D642&gt;plots!O$5,Colony!$D642&lt;9999999),1,0)</f>
        <v>0</v>
      </c>
      <c r="P628">
        <f ca="1">IF(AND(Colony!$D642&gt;plots!P$5,Colony!$D642&lt;9999999),1,0)</f>
        <v>0</v>
      </c>
      <c r="Q628">
        <f ca="1">IF(AND(Colony!$D642&gt;plots!Q$5,Colony!$D642&lt;9999999),1,0)</f>
        <v>0</v>
      </c>
      <c r="R628">
        <f ca="1">IF(AND(Colony!$D642&gt;plots!R$5,Colony!$D642&lt;9999999),1,0)</f>
        <v>0</v>
      </c>
      <c r="S628">
        <f ca="1">IF(AND(Colony!$D642&gt;plots!S$5,Colony!$D642&lt;9999999),1,0)</f>
        <v>0</v>
      </c>
      <c r="T628">
        <f ca="1">IF(AND(Colony!$D642&gt;plots!T$5,Colony!$D642&lt;9999999),1,0)</f>
        <v>0</v>
      </c>
      <c r="U628">
        <f ca="1">IF(AND(Colony!$D642&gt;plots!U$5,Colony!$D642&lt;9999999),1,0)</f>
        <v>0</v>
      </c>
      <c r="V628">
        <f ca="1">IF(AND(Colony!$D642&gt;plots!V$5,Colony!$D642&lt;9999999),1,0)</f>
        <v>0</v>
      </c>
      <c r="W628">
        <f ca="1">IF(AND(Colony!$D642&gt;plots!W$5,Colony!$D642&lt;9999999),1,0)</f>
        <v>0</v>
      </c>
      <c r="X628">
        <f ca="1">IF(AND(Colony!$D642&gt;plots!X$5,Colony!$D642&lt;9999999),1,0)</f>
        <v>0</v>
      </c>
      <c r="Y628">
        <f ca="1">IF(AND(Colony!$D642&gt;plots!Y$5,Colony!$D642&lt;9999999),1,0)</f>
        <v>0</v>
      </c>
      <c r="Z628">
        <f ca="1">IF(AND(Colony!$D642&gt;plots!Z$5,Colony!$D642&lt;9999999),1,0)</f>
        <v>0</v>
      </c>
      <c r="AA628">
        <f ca="1">IF(AND(Colony!$D642&gt;plots!AA$5,Colony!$D642&lt;9999999),1,0)</f>
        <v>0</v>
      </c>
      <c r="AB628">
        <f ca="1">IF(AND(Colony!$D642&gt;plots!AB$5,Colony!$D642&lt;9999999),1,0)</f>
        <v>0</v>
      </c>
    </row>
    <row r="629" spans="1:28" x14ac:dyDescent="0.25">
      <c r="A629" s="2" t="str">
        <f>Colony!B646</f>
        <v/>
      </c>
      <c r="B629" s="41" t="str">
        <f>IF(ISBLANK(Colony!G646),"",Colony!G646)</f>
        <v/>
      </c>
      <c r="H629">
        <f ca="1">IF(AND(Colony!$D643&gt;plots!H$5,Colony!$D643&lt;9999999),1,0)</f>
        <v>0</v>
      </c>
      <c r="I629">
        <f ca="1">IF(AND(Colony!$D643&gt;plots!I$5,Colony!$D643&lt;9999999),1,0)</f>
        <v>0</v>
      </c>
      <c r="J629">
        <f ca="1">IF(AND(Colony!$D643&gt;plots!J$5,Colony!$D643&lt;9999999),1,0)</f>
        <v>0</v>
      </c>
      <c r="K629">
        <f ca="1">IF(AND(Colony!$D643&gt;plots!K$5,Colony!$D643&lt;9999999),1,0)</f>
        <v>0</v>
      </c>
      <c r="L629">
        <f ca="1">IF(AND(Colony!$D643&gt;plots!L$5,Colony!$D643&lt;9999999),1,0)</f>
        <v>0</v>
      </c>
      <c r="M629">
        <f ca="1">IF(AND(Colony!$D643&gt;plots!M$5,Colony!$D643&lt;9999999),1,0)</f>
        <v>0</v>
      </c>
      <c r="N629">
        <f ca="1">IF(AND(Colony!$D643&gt;plots!N$5,Colony!$D643&lt;9999999),1,0)</f>
        <v>0</v>
      </c>
      <c r="O629">
        <f ca="1">IF(AND(Colony!$D643&gt;plots!O$5,Colony!$D643&lt;9999999),1,0)</f>
        <v>0</v>
      </c>
      <c r="P629">
        <f ca="1">IF(AND(Colony!$D643&gt;plots!P$5,Colony!$D643&lt;9999999),1,0)</f>
        <v>0</v>
      </c>
      <c r="Q629">
        <f ca="1">IF(AND(Colony!$D643&gt;plots!Q$5,Colony!$D643&lt;9999999),1,0)</f>
        <v>0</v>
      </c>
      <c r="R629">
        <f ca="1">IF(AND(Colony!$D643&gt;plots!R$5,Colony!$D643&lt;9999999),1,0)</f>
        <v>0</v>
      </c>
      <c r="S629">
        <f ca="1">IF(AND(Colony!$D643&gt;plots!S$5,Colony!$D643&lt;9999999),1,0)</f>
        <v>0</v>
      </c>
      <c r="T629">
        <f ca="1">IF(AND(Colony!$D643&gt;plots!T$5,Colony!$D643&lt;9999999),1,0)</f>
        <v>0</v>
      </c>
      <c r="U629">
        <f ca="1">IF(AND(Colony!$D643&gt;plots!U$5,Colony!$D643&lt;9999999),1,0)</f>
        <v>0</v>
      </c>
      <c r="V629">
        <f ca="1">IF(AND(Colony!$D643&gt;plots!V$5,Colony!$D643&lt;9999999),1,0)</f>
        <v>0</v>
      </c>
      <c r="W629">
        <f ca="1">IF(AND(Colony!$D643&gt;plots!W$5,Colony!$D643&lt;9999999),1,0)</f>
        <v>0</v>
      </c>
      <c r="X629">
        <f ca="1">IF(AND(Colony!$D643&gt;plots!X$5,Colony!$D643&lt;9999999),1,0)</f>
        <v>0</v>
      </c>
      <c r="Y629">
        <f ca="1">IF(AND(Colony!$D643&gt;plots!Y$5,Colony!$D643&lt;9999999),1,0)</f>
        <v>0</v>
      </c>
      <c r="Z629">
        <f ca="1">IF(AND(Colony!$D643&gt;plots!Z$5,Colony!$D643&lt;9999999),1,0)</f>
        <v>0</v>
      </c>
      <c r="AA629">
        <f ca="1">IF(AND(Colony!$D643&gt;plots!AA$5,Colony!$D643&lt;9999999),1,0)</f>
        <v>0</v>
      </c>
      <c r="AB629">
        <f ca="1">IF(AND(Colony!$D643&gt;plots!AB$5,Colony!$D643&lt;9999999),1,0)</f>
        <v>0</v>
      </c>
    </row>
    <row r="630" spans="1:28" x14ac:dyDescent="0.25">
      <c r="A630" s="2" t="str">
        <f>Colony!B647</f>
        <v/>
      </c>
      <c r="B630" s="41" t="str">
        <f>IF(ISBLANK(Colony!G647),"",Colony!G647)</f>
        <v/>
      </c>
      <c r="H630">
        <f ca="1">IF(AND(Colony!$D644&gt;plots!H$5,Colony!$D644&lt;9999999),1,0)</f>
        <v>0</v>
      </c>
      <c r="I630">
        <f ca="1">IF(AND(Colony!$D644&gt;plots!I$5,Colony!$D644&lt;9999999),1,0)</f>
        <v>0</v>
      </c>
      <c r="J630">
        <f ca="1">IF(AND(Colony!$D644&gt;plots!J$5,Colony!$D644&lt;9999999),1,0)</f>
        <v>0</v>
      </c>
      <c r="K630">
        <f ca="1">IF(AND(Colony!$D644&gt;plots!K$5,Colony!$D644&lt;9999999),1,0)</f>
        <v>0</v>
      </c>
      <c r="L630">
        <f ca="1">IF(AND(Colony!$D644&gt;plots!L$5,Colony!$D644&lt;9999999),1,0)</f>
        <v>0</v>
      </c>
      <c r="M630">
        <f ca="1">IF(AND(Colony!$D644&gt;plots!M$5,Colony!$D644&lt;9999999),1,0)</f>
        <v>0</v>
      </c>
      <c r="N630">
        <f ca="1">IF(AND(Colony!$D644&gt;plots!N$5,Colony!$D644&lt;9999999),1,0)</f>
        <v>0</v>
      </c>
      <c r="O630">
        <f ca="1">IF(AND(Colony!$D644&gt;plots!O$5,Colony!$D644&lt;9999999),1,0)</f>
        <v>0</v>
      </c>
      <c r="P630">
        <f ca="1">IF(AND(Colony!$D644&gt;plots!P$5,Colony!$D644&lt;9999999),1,0)</f>
        <v>0</v>
      </c>
      <c r="Q630">
        <f ca="1">IF(AND(Colony!$D644&gt;plots!Q$5,Colony!$D644&lt;9999999),1,0)</f>
        <v>0</v>
      </c>
      <c r="R630">
        <f ca="1">IF(AND(Colony!$D644&gt;plots!R$5,Colony!$D644&lt;9999999),1,0)</f>
        <v>0</v>
      </c>
      <c r="S630">
        <f ca="1">IF(AND(Colony!$D644&gt;plots!S$5,Colony!$D644&lt;9999999),1,0)</f>
        <v>0</v>
      </c>
      <c r="T630">
        <f ca="1">IF(AND(Colony!$D644&gt;plots!T$5,Colony!$D644&lt;9999999),1,0)</f>
        <v>0</v>
      </c>
      <c r="U630">
        <f ca="1">IF(AND(Colony!$D644&gt;plots!U$5,Colony!$D644&lt;9999999),1,0)</f>
        <v>0</v>
      </c>
      <c r="V630">
        <f ca="1">IF(AND(Colony!$D644&gt;plots!V$5,Colony!$D644&lt;9999999),1,0)</f>
        <v>0</v>
      </c>
      <c r="W630">
        <f ca="1">IF(AND(Colony!$D644&gt;plots!W$5,Colony!$D644&lt;9999999),1,0)</f>
        <v>0</v>
      </c>
      <c r="X630">
        <f ca="1">IF(AND(Colony!$D644&gt;plots!X$5,Colony!$D644&lt;9999999),1,0)</f>
        <v>0</v>
      </c>
      <c r="Y630">
        <f ca="1">IF(AND(Colony!$D644&gt;plots!Y$5,Colony!$D644&lt;9999999),1,0)</f>
        <v>0</v>
      </c>
      <c r="Z630">
        <f ca="1">IF(AND(Colony!$D644&gt;plots!Z$5,Colony!$D644&lt;9999999),1,0)</f>
        <v>0</v>
      </c>
      <c r="AA630">
        <f ca="1">IF(AND(Colony!$D644&gt;plots!AA$5,Colony!$D644&lt;9999999),1,0)</f>
        <v>0</v>
      </c>
      <c r="AB630">
        <f ca="1">IF(AND(Colony!$D644&gt;plots!AB$5,Colony!$D644&lt;9999999),1,0)</f>
        <v>0</v>
      </c>
    </row>
    <row r="631" spans="1:28" x14ac:dyDescent="0.25">
      <c r="A631" s="2" t="str">
        <f>Colony!B648</f>
        <v/>
      </c>
      <c r="B631" s="41" t="str">
        <f>IF(ISBLANK(Colony!G648),"",Colony!G648)</f>
        <v/>
      </c>
      <c r="H631">
        <f ca="1">IF(AND(Colony!$D645&gt;plots!H$5,Colony!$D645&lt;9999999),1,0)</f>
        <v>0</v>
      </c>
      <c r="I631">
        <f ca="1">IF(AND(Colony!$D645&gt;plots!I$5,Colony!$D645&lt;9999999),1,0)</f>
        <v>0</v>
      </c>
      <c r="J631">
        <f ca="1">IF(AND(Colony!$D645&gt;plots!J$5,Colony!$D645&lt;9999999),1,0)</f>
        <v>0</v>
      </c>
      <c r="K631">
        <f ca="1">IF(AND(Colony!$D645&gt;plots!K$5,Colony!$D645&lt;9999999),1,0)</f>
        <v>0</v>
      </c>
      <c r="L631">
        <f ca="1">IF(AND(Colony!$D645&gt;plots!L$5,Colony!$D645&lt;9999999),1,0)</f>
        <v>0</v>
      </c>
      <c r="M631">
        <f ca="1">IF(AND(Colony!$D645&gt;plots!M$5,Colony!$D645&lt;9999999),1,0)</f>
        <v>0</v>
      </c>
      <c r="N631">
        <f ca="1">IF(AND(Colony!$D645&gt;plots!N$5,Colony!$D645&lt;9999999),1,0)</f>
        <v>0</v>
      </c>
      <c r="O631">
        <f ca="1">IF(AND(Colony!$D645&gt;plots!O$5,Colony!$D645&lt;9999999),1,0)</f>
        <v>0</v>
      </c>
      <c r="P631">
        <f ca="1">IF(AND(Colony!$D645&gt;plots!P$5,Colony!$D645&lt;9999999),1,0)</f>
        <v>0</v>
      </c>
      <c r="Q631">
        <f ca="1">IF(AND(Colony!$D645&gt;plots!Q$5,Colony!$D645&lt;9999999),1,0)</f>
        <v>0</v>
      </c>
      <c r="R631">
        <f ca="1">IF(AND(Colony!$D645&gt;plots!R$5,Colony!$D645&lt;9999999),1,0)</f>
        <v>0</v>
      </c>
      <c r="S631">
        <f ca="1">IF(AND(Colony!$D645&gt;plots!S$5,Colony!$D645&lt;9999999),1,0)</f>
        <v>0</v>
      </c>
      <c r="T631">
        <f ca="1">IF(AND(Colony!$D645&gt;plots!T$5,Colony!$D645&lt;9999999),1,0)</f>
        <v>0</v>
      </c>
      <c r="U631">
        <f ca="1">IF(AND(Colony!$D645&gt;plots!U$5,Colony!$D645&lt;9999999),1,0)</f>
        <v>0</v>
      </c>
      <c r="V631">
        <f ca="1">IF(AND(Colony!$D645&gt;plots!V$5,Colony!$D645&lt;9999999),1,0)</f>
        <v>0</v>
      </c>
      <c r="W631">
        <f ca="1">IF(AND(Colony!$D645&gt;plots!W$5,Colony!$D645&lt;9999999),1,0)</f>
        <v>0</v>
      </c>
      <c r="X631">
        <f ca="1">IF(AND(Colony!$D645&gt;plots!X$5,Colony!$D645&lt;9999999),1,0)</f>
        <v>0</v>
      </c>
      <c r="Y631">
        <f ca="1">IF(AND(Colony!$D645&gt;plots!Y$5,Colony!$D645&lt;9999999),1,0)</f>
        <v>0</v>
      </c>
      <c r="Z631">
        <f ca="1">IF(AND(Colony!$D645&gt;plots!Z$5,Colony!$D645&lt;9999999),1,0)</f>
        <v>0</v>
      </c>
      <c r="AA631">
        <f ca="1">IF(AND(Colony!$D645&gt;plots!AA$5,Colony!$D645&lt;9999999),1,0)</f>
        <v>0</v>
      </c>
      <c r="AB631">
        <f ca="1">IF(AND(Colony!$D645&gt;plots!AB$5,Colony!$D645&lt;9999999),1,0)</f>
        <v>0</v>
      </c>
    </row>
    <row r="632" spans="1:28" x14ac:dyDescent="0.25">
      <c r="A632" s="2" t="str">
        <f>Colony!B649</f>
        <v/>
      </c>
      <c r="B632" s="41" t="str">
        <f>IF(ISBLANK(Colony!G649),"",Colony!G649)</f>
        <v/>
      </c>
      <c r="H632">
        <f ca="1">IF(AND(Colony!$D646&gt;plots!H$5,Colony!$D646&lt;9999999),1,0)</f>
        <v>0</v>
      </c>
      <c r="I632">
        <f ca="1">IF(AND(Colony!$D646&gt;plots!I$5,Colony!$D646&lt;9999999),1,0)</f>
        <v>0</v>
      </c>
      <c r="J632">
        <f ca="1">IF(AND(Colony!$D646&gt;plots!J$5,Colony!$D646&lt;9999999),1,0)</f>
        <v>0</v>
      </c>
      <c r="K632">
        <f ca="1">IF(AND(Colony!$D646&gt;plots!K$5,Colony!$D646&lt;9999999),1,0)</f>
        <v>0</v>
      </c>
      <c r="L632">
        <f ca="1">IF(AND(Colony!$D646&gt;plots!L$5,Colony!$D646&lt;9999999),1,0)</f>
        <v>0</v>
      </c>
      <c r="M632">
        <f ca="1">IF(AND(Colony!$D646&gt;plots!M$5,Colony!$D646&lt;9999999),1,0)</f>
        <v>0</v>
      </c>
      <c r="N632">
        <f ca="1">IF(AND(Colony!$D646&gt;plots!N$5,Colony!$D646&lt;9999999),1,0)</f>
        <v>0</v>
      </c>
      <c r="O632">
        <f ca="1">IF(AND(Colony!$D646&gt;plots!O$5,Colony!$D646&lt;9999999),1,0)</f>
        <v>0</v>
      </c>
      <c r="P632">
        <f ca="1">IF(AND(Colony!$D646&gt;plots!P$5,Colony!$D646&lt;9999999),1,0)</f>
        <v>0</v>
      </c>
      <c r="Q632">
        <f ca="1">IF(AND(Colony!$D646&gt;plots!Q$5,Colony!$D646&lt;9999999),1,0)</f>
        <v>0</v>
      </c>
      <c r="R632">
        <f ca="1">IF(AND(Colony!$D646&gt;plots!R$5,Colony!$D646&lt;9999999),1,0)</f>
        <v>0</v>
      </c>
      <c r="S632">
        <f ca="1">IF(AND(Colony!$D646&gt;plots!S$5,Colony!$D646&lt;9999999),1,0)</f>
        <v>0</v>
      </c>
      <c r="T632">
        <f ca="1">IF(AND(Colony!$D646&gt;plots!T$5,Colony!$D646&lt;9999999),1,0)</f>
        <v>0</v>
      </c>
      <c r="U632">
        <f ca="1">IF(AND(Colony!$D646&gt;plots!U$5,Colony!$D646&lt;9999999),1,0)</f>
        <v>0</v>
      </c>
      <c r="V632">
        <f ca="1">IF(AND(Colony!$D646&gt;plots!V$5,Colony!$D646&lt;9999999),1,0)</f>
        <v>0</v>
      </c>
      <c r="W632">
        <f ca="1">IF(AND(Colony!$D646&gt;plots!W$5,Colony!$D646&lt;9999999),1,0)</f>
        <v>0</v>
      </c>
      <c r="X632">
        <f ca="1">IF(AND(Colony!$D646&gt;plots!X$5,Colony!$D646&lt;9999999),1,0)</f>
        <v>0</v>
      </c>
      <c r="Y632">
        <f ca="1">IF(AND(Colony!$D646&gt;plots!Y$5,Colony!$D646&lt;9999999),1,0)</f>
        <v>0</v>
      </c>
      <c r="Z632">
        <f ca="1">IF(AND(Colony!$D646&gt;plots!Z$5,Colony!$D646&lt;9999999),1,0)</f>
        <v>0</v>
      </c>
      <c r="AA632">
        <f ca="1">IF(AND(Colony!$D646&gt;plots!AA$5,Colony!$D646&lt;9999999),1,0)</f>
        <v>0</v>
      </c>
      <c r="AB632">
        <f ca="1">IF(AND(Colony!$D646&gt;plots!AB$5,Colony!$D646&lt;9999999),1,0)</f>
        <v>0</v>
      </c>
    </row>
    <row r="633" spans="1:28" x14ac:dyDescent="0.25">
      <c r="A633" s="2" t="str">
        <f>Colony!B650</f>
        <v/>
      </c>
      <c r="B633" s="41" t="str">
        <f>IF(ISBLANK(Colony!G650),"",Colony!G650)</f>
        <v/>
      </c>
      <c r="H633">
        <f ca="1">IF(AND(Colony!$D647&gt;plots!H$5,Colony!$D647&lt;9999999),1,0)</f>
        <v>0</v>
      </c>
      <c r="I633">
        <f ca="1">IF(AND(Colony!$D647&gt;plots!I$5,Colony!$D647&lt;9999999),1,0)</f>
        <v>0</v>
      </c>
      <c r="J633">
        <f ca="1">IF(AND(Colony!$D647&gt;plots!J$5,Colony!$D647&lt;9999999),1,0)</f>
        <v>0</v>
      </c>
      <c r="K633">
        <f ca="1">IF(AND(Colony!$D647&gt;plots!K$5,Colony!$D647&lt;9999999),1,0)</f>
        <v>0</v>
      </c>
      <c r="L633">
        <f ca="1">IF(AND(Colony!$D647&gt;plots!L$5,Colony!$D647&lt;9999999),1,0)</f>
        <v>0</v>
      </c>
      <c r="M633">
        <f ca="1">IF(AND(Colony!$D647&gt;plots!M$5,Colony!$D647&lt;9999999),1,0)</f>
        <v>0</v>
      </c>
      <c r="N633">
        <f ca="1">IF(AND(Colony!$D647&gt;plots!N$5,Colony!$D647&lt;9999999),1,0)</f>
        <v>0</v>
      </c>
      <c r="O633">
        <f ca="1">IF(AND(Colony!$D647&gt;plots!O$5,Colony!$D647&lt;9999999),1,0)</f>
        <v>0</v>
      </c>
      <c r="P633">
        <f ca="1">IF(AND(Colony!$D647&gt;plots!P$5,Colony!$D647&lt;9999999),1,0)</f>
        <v>0</v>
      </c>
      <c r="Q633">
        <f ca="1">IF(AND(Colony!$D647&gt;plots!Q$5,Colony!$D647&lt;9999999),1,0)</f>
        <v>0</v>
      </c>
      <c r="R633">
        <f ca="1">IF(AND(Colony!$D647&gt;plots!R$5,Colony!$D647&lt;9999999),1,0)</f>
        <v>0</v>
      </c>
      <c r="S633">
        <f ca="1">IF(AND(Colony!$D647&gt;plots!S$5,Colony!$D647&lt;9999999),1,0)</f>
        <v>0</v>
      </c>
      <c r="T633">
        <f ca="1">IF(AND(Colony!$D647&gt;plots!T$5,Colony!$D647&lt;9999999),1,0)</f>
        <v>0</v>
      </c>
      <c r="U633">
        <f ca="1">IF(AND(Colony!$D647&gt;plots!U$5,Colony!$D647&lt;9999999),1,0)</f>
        <v>0</v>
      </c>
      <c r="V633">
        <f ca="1">IF(AND(Colony!$D647&gt;plots!V$5,Colony!$D647&lt;9999999),1,0)</f>
        <v>0</v>
      </c>
      <c r="W633">
        <f ca="1">IF(AND(Colony!$D647&gt;plots!W$5,Colony!$D647&lt;9999999),1,0)</f>
        <v>0</v>
      </c>
      <c r="X633">
        <f ca="1">IF(AND(Colony!$D647&gt;plots!X$5,Colony!$D647&lt;9999999),1,0)</f>
        <v>0</v>
      </c>
      <c r="Y633">
        <f ca="1">IF(AND(Colony!$D647&gt;plots!Y$5,Colony!$D647&lt;9999999),1,0)</f>
        <v>0</v>
      </c>
      <c r="Z633">
        <f ca="1">IF(AND(Colony!$D647&gt;plots!Z$5,Colony!$D647&lt;9999999),1,0)</f>
        <v>0</v>
      </c>
      <c r="AA633">
        <f ca="1">IF(AND(Colony!$D647&gt;plots!AA$5,Colony!$D647&lt;9999999),1,0)</f>
        <v>0</v>
      </c>
      <c r="AB633">
        <f ca="1">IF(AND(Colony!$D647&gt;plots!AB$5,Colony!$D647&lt;9999999),1,0)</f>
        <v>0</v>
      </c>
    </row>
    <row r="634" spans="1:28" x14ac:dyDescent="0.25">
      <c r="A634" s="2" t="str">
        <f>Colony!B651</f>
        <v/>
      </c>
      <c r="B634" s="41" t="str">
        <f>IF(ISBLANK(Colony!G651),"",Colony!G651)</f>
        <v/>
      </c>
      <c r="H634">
        <f ca="1">IF(AND(Colony!$D648&gt;plots!H$5,Colony!$D648&lt;9999999),1,0)</f>
        <v>0</v>
      </c>
      <c r="I634">
        <f ca="1">IF(AND(Colony!$D648&gt;plots!I$5,Colony!$D648&lt;9999999),1,0)</f>
        <v>0</v>
      </c>
      <c r="J634">
        <f ca="1">IF(AND(Colony!$D648&gt;plots!J$5,Colony!$D648&lt;9999999),1,0)</f>
        <v>0</v>
      </c>
      <c r="K634">
        <f ca="1">IF(AND(Colony!$D648&gt;plots!K$5,Colony!$D648&lt;9999999),1,0)</f>
        <v>0</v>
      </c>
      <c r="L634">
        <f ca="1">IF(AND(Colony!$D648&gt;plots!L$5,Colony!$D648&lt;9999999),1,0)</f>
        <v>0</v>
      </c>
      <c r="M634">
        <f ca="1">IF(AND(Colony!$D648&gt;plots!M$5,Colony!$D648&lt;9999999),1,0)</f>
        <v>0</v>
      </c>
      <c r="N634">
        <f ca="1">IF(AND(Colony!$D648&gt;plots!N$5,Colony!$D648&lt;9999999),1,0)</f>
        <v>0</v>
      </c>
      <c r="O634">
        <f ca="1">IF(AND(Colony!$D648&gt;plots!O$5,Colony!$D648&lt;9999999),1,0)</f>
        <v>0</v>
      </c>
      <c r="P634">
        <f ca="1">IF(AND(Colony!$D648&gt;plots!P$5,Colony!$D648&lt;9999999),1,0)</f>
        <v>0</v>
      </c>
      <c r="Q634">
        <f ca="1">IF(AND(Colony!$D648&gt;plots!Q$5,Colony!$D648&lt;9999999),1,0)</f>
        <v>0</v>
      </c>
      <c r="R634">
        <f ca="1">IF(AND(Colony!$D648&gt;plots!R$5,Colony!$D648&lt;9999999),1,0)</f>
        <v>0</v>
      </c>
      <c r="S634">
        <f ca="1">IF(AND(Colony!$D648&gt;plots!S$5,Colony!$D648&lt;9999999),1,0)</f>
        <v>0</v>
      </c>
      <c r="T634">
        <f ca="1">IF(AND(Colony!$D648&gt;plots!T$5,Colony!$D648&lt;9999999),1,0)</f>
        <v>0</v>
      </c>
      <c r="U634">
        <f ca="1">IF(AND(Colony!$D648&gt;plots!U$5,Colony!$D648&lt;9999999),1,0)</f>
        <v>0</v>
      </c>
      <c r="V634">
        <f ca="1">IF(AND(Colony!$D648&gt;plots!V$5,Colony!$D648&lt;9999999),1,0)</f>
        <v>0</v>
      </c>
      <c r="W634">
        <f ca="1">IF(AND(Colony!$D648&gt;plots!W$5,Colony!$D648&lt;9999999),1,0)</f>
        <v>0</v>
      </c>
      <c r="X634">
        <f ca="1">IF(AND(Colony!$D648&gt;plots!X$5,Colony!$D648&lt;9999999),1,0)</f>
        <v>0</v>
      </c>
      <c r="Y634">
        <f ca="1">IF(AND(Colony!$D648&gt;plots!Y$5,Colony!$D648&lt;9999999),1,0)</f>
        <v>0</v>
      </c>
      <c r="Z634">
        <f ca="1">IF(AND(Colony!$D648&gt;plots!Z$5,Colony!$D648&lt;9999999),1,0)</f>
        <v>0</v>
      </c>
      <c r="AA634">
        <f ca="1">IF(AND(Colony!$D648&gt;plots!AA$5,Colony!$D648&lt;9999999),1,0)</f>
        <v>0</v>
      </c>
      <c r="AB634">
        <f ca="1">IF(AND(Colony!$D648&gt;plots!AB$5,Colony!$D648&lt;9999999),1,0)</f>
        <v>0</v>
      </c>
    </row>
    <row r="635" spans="1:28" x14ac:dyDescent="0.25">
      <c r="A635" s="2" t="str">
        <f>Colony!B652</f>
        <v/>
      </c>
      <c r="B635" s="41" t="str">
        <f>IF(ISBLANK(Colony!G652),"",Colony!G652)</f>
        <v/>
      </c>
      <c r="H635">
        <f ca="1">IF(AND(Colony!$D649&gt;plots!H$5,Colony!$D649&lt;9999999),1,0)</f>
        <v>0</v>
      </c>
      <c r="I635">
        <f ca="1">IF(AND(Colony!$D649&gt;plots!I$5,Colony!$D649&lt;9999999),1,0)</f>
        <v>0</v>
      </c>
      <c r="J635">
        <f ca="1">IF(AND(Colony!$D649&gt;plots!J$5,Colony!$D649&lt;9999999),1,0)</f>
        <v>0</v>
      </c>
      <c r="K635">
        <f ca="1">IF(AND(Colony!$D649&gt;plots!K$5,Colony!$D649&lt;9999999),1,0)</f>
        <v>0</v>
      </c>
      <c r="L635">
        <f ca="1">IF(AND(Colony!$D649&gt;plots!L$5,Colony!$D649&lt;9999999),1,0)</f>
        <v>0</v>
      </c>
      <c r="M635">
        <f ca="1">IF(AND(Colony!$D649&gt;plots!M$5,Colony!$D649&lt;9999999),1,0)</f>
        <v>0</v>
      </c>
      <c r="N635">
        <f ca="1">IF(AND(Colony!$D649&gt;plots!N$5,Colony!$D649&lt;9999999),1,0)</f>
        <v>0</v>
      </c>
      <c r="O635">
        <f ca="1">IF(AND(Colony!$D649&gt;plots!O$5,Colony!$D649&lt;9999999),1,0)</f>
        <v>0</v>
      </c>
      <c r="P635">
        <f ca="1">IF(AND(Colony!$D649&gt;plots!P$5,Colony!$D649&lt;9999999),1,0)</f>
        <v>0</v>
      </c>
      <c r="Q635">
        <f ca="1">IF(AND(Colony!$D649&gt;plots!Q$5,Colony!$D649&lt;9999999),1,0)</f>
        <v>0</v>
      </c>
      <c r="R635">
        <f ca="1">IF(AND(Colony!$D649&gt;plots!R$5,Colony!$D649&lt;9999999),1,0)</f>
        <v>0</v>
      </c>
      <c r="S635">
        <f ca="1">IF(AND(Colony!$D649&gt;plots!S$5,Colony!$D649&lt;9999999),1,0)</f>
        <v>0</v>
      </c>
      <c r="T635">
        <f ca="1">IF(AND(Colony!$D649&gt;plots!T$5,Colony!$D649&lt;9999999),1,0)</f>
        <v>0</v>
      </c>
      <c r="U635">
        <f ca="1">IF(AND(Colony!$D649&gt;plots!U$5,Colony!$D649&lt;9999999),1,0)</f>
        <v>0</v>
      </c>
      <c r="V635">
        <f ca="1">IF(AND(Colony!$D649&gt;plots!V$5,Colony!$D649&lt;9999999),1,0)</f>
        <v>0</v>
      </c>
      <c r="W635">
        <f ca="1">IF(AND(Colony!$D649&gt;plots!W$5,Colony!$D649&lt;9999999),1,0)</f>
        <v>0</v>
      </c>
      <c r="X635">
        <f ca="1">IF(AND(Colony!$D649&gt;plots!X$5,Colony!$D649&lt;9999999),1,0)</f>
        <v>0</v>
      </c>
      <c r="Y635">
        <f ca="1">IF(AND(Colony!$D649&gt;plots!Y$5,Colony!$D649&lt;9999999),1,0)</f>
        <v>0</v>
      </c>
      <c r="Z635">
        <f ca="1">IF(AND(Colony!$D649&gt;plots!Z$5,Colony!$D649&lt;9999999),1,0)</f>
        <v>0</v>
      </c>
      <c r="AA635">
        <f ca="1">IF(AND(Colony!$D649&gt;plots!AA$5,Colony!$D649&lt;9999999),1,0)</f>
        <v>0</v>
      </c>
      <c r="AB635">
        <f ca="1">IF(AND(Colony!$D649&gt;plots!AB$5,Colony!$D649&lt;9999999),1,0)</f>
        <v>0</v>
      </c>
    </row>
    <row r="636" spans="1:28" x14ac:dyDescent="0.25">
      <c r="A636" s="2" t="str">
        <f>Colony!B653</f>
        <v/>
      </c>
      <c r="B636" s="41" t="str">
        <f>IF(ISBLANK(Colony!G653),"",Colony!G653)</f>
        <v/>
      </c>
      <c r="H636">
        <f ca="1">IF(AND(Colony!$D650&gt;plots!H$5,Colony!$D650&lt;9999999),1,0)</f>
        <v>0</v>
      </c>
      <c r="I636">
        <f ca="1">IF(AND(Colony!$D650&gt;plots!I$5,Colony!$D650&lt;9999999),1,0)</f>
        <v>0</v>
      </c>
      <c r="J636">
        <f ca="1">IF(AND(Colony!$D650&gt;plots!J$5,Colony!$D650&lt;9999999),1,0)</f>
        <v>0</v>
      </c>
      <c r="K636">
        <f ca="1">IF(AND(Colony!$D650&gt;plots!K$5,Colony!$D650&lt;9999999),1,0)</f>
        <v>0</v>
      </c>
      <c r="L636">
        <f ca="1">IF(AND(Colony!$D650&gt;plots!L$5,Colony!$D650&lt;9999999),1,0)</f>
        <v>0</v>
      </c>
      <c r="M636">
        <f ca="1">IF(AND(Colony!$D650&gt;plots!M$5,Colony!$D650&lt;9999999),1,0)</f>
        <v>0</v>
      </c>
      <c r="N636">
        <f ca="1">IF(AND(Colony!$D650&gt;plots!N$5,Colony!$D650&lt;9999999),1,0)</f>
        <v>0</v>
      </c>
      <c r="O636">
        <f ca="1">IF(AND(Colony!$D650&gt;plots!O$5,Colony!$D650&lt;9999999),1,0)</f>
        <v>0</v>
      </c>
      <c r="P636">
        <f ca="1">IF(AND(Colony!$D650&gt;plots!P$5,Colony!$D650&lt;9999999),1,0)</f>
        <v>0</v>
      </c>
      <c r="Q636">
        <f ca="1">IF(AND(Colony!$D650&gt;plots!Q$5,Colony!$D650&lt;9999999),1,0)</f>
        <v>0</v>
      </c>
      <c r="R636">
        <f ca="1">IF(AND(Colony!$D650&gt;plots!R$5,Colony!$D650&lt;9999999),1,0)</f>
        <v>0</v>
      </c>
      <c r="S636">
        <f ca="1">IF(AND(Colony!$D650&gt;plots!S$5,Colony!$D650&lt;9999999),1,0)</f>
        <v>0</v>
      </c>
      <c r="T636">
        <f ca="1">IF(AND(Colony!$D650&gt;plots!T$5,Colony!$D650&lt;9999999),1,0)</f>
        <v>0</v>
      </c>
      <c r="U636">
        <f ca="1">IF(AND(Colony!$D650&gt;plots!U$5,Colony!$D650&lt;9999999),1,0)</f>
        <v>0</v>
      </c>
      <c r="V636">
        <f ca="1">IF(AND(Colony!$D650&gt;plots!V$5,Colony!$D650&lt;9999999),1,0)</f>
        <v>0</v>
      </c>
      <c r="W636">
        <f ca="1">IF(AND(Colony!$D650&gt;plots!W$5,Colony!$D650&lt;9999999),1,0)</f>
        <v>0</v>
      </c>
      <c r="X636">
        <f ca="1">IF(AND(Colony!$D650&gt;plots!X$5,Colony!$D650&lt;9999999),1,0)</f>
        <v>0</v>
      </c>
      <c r="Y636">
        <f ca="1">IF(AND(Colony!$D650&gt;plots!Y$5,Colony!$D650&lt;9999999),1,0)</f>
        <v>0</v>
      </c>
      <c r="Z636">
        <f ca="1">IF(AND(Colony!$D650&gt;plots!Z$5,Colony!$D650&lt;9999999),1,0)</f>
        <v>0</v>
      </c>
      <c r="AA636">
        <f ca="1">IF(AND(Colony!$D650&gt;plots!AA$5,Colony!$D650&lt;9999999),1,0)</f>
        <v>0</v>
      </c>
      <c r="AB636">
        <f ca="1">IF(AND(Colony!$D650&gt;plots!AB$5,Colony!$D650&lt;9999999),1,0)</f>
        <v>0</v>
      </c>
    </row>
    <row r="637" spans="1:28" x14ac:dyDescent="0.25">
      <c r="A637" s="2" t="str">
        <f>Colony!B654</f>
        <v/>
      </c>
      <c r="B637" s="41" t="str">
        <f>IF(ISBLANK(Colony!G654),"",Colony!G654)</f>
        <v/>
      </c>
      <c r="H637">
        <f ca="1">IF(AND(Colony!$D651&gt;plots!H$5,Colony!$D651&lt;9999999),1,0)</f>
        <v>0</v>
      </c>
      <c r="I637">
        <f ca="1">IF(AND(Colony!$D651&gt;plots!I$5,Colony!$D651&lt;9999999),1,0)</f>
        <v>0</v>
      </c>
      <c r="J637">
        <f ca="1">IF(AND(Colony!$D651&gt;plots!J$5,Colony!$D651&lt;9999999),1,0)</f>
        <v>0</v>
      </c>
      <c r="K637">
        <f ca="1">IF(AND(Colony!$D651&gt;plots!K$5,Colony!$D651&lt;9999999),1,0)</f>
        <v>0</v>
      </c>
      <c r="L637">
        <f ca="1">IF(AND(Colony!$D651&gt;plots!L$5,Colony!$D651&lt;9999999),1,0)</f>
        <v>0</v>
      </c>
      <c r="M637">
        <f ca="1">IF(AND(Colony!$D651&gt;plots!M$5,Colony!$D651&lt;9999999),1,0)</f>
        <v>0</v>
      </c>
      <c r="N637">
        <f ca="1">IF(AND(Colony!$D651&gt;plots!N$5,Colony!$D651&lt;9999999),1,0)</f>
        <v>0</v>
      </c>
      <c r="O637">
        <f ca="1">IF(AND(Colony!$D651&gt;plots!O$5,Colony!$D651&lt;9999999),1,0)</f>
        <v>0</v>
      </c>
      <c r="P637">
        <f ca="1">IF(AND(Colony!$D651&gt;plots!P$5,Colony!$D651&lt;9999999),1,0)</f>
        <v>0</v>
      </c>
      <c r="Q637">
        <f ca="1">IF(AND(Colony!$D651&gt;plots!Q$5,Colony!$D651&lt;9999999),1,0)</f>
        <v>0</v>
      </c>
      <c r="R637">
        <f ca="1">IF(AND(Colony!$D651&gt;plots!R$5,Colony!$D651&lt;9999999),1,0)</f>
        <v>0</v>
      </c>
      <c r="S637">
        <f ca="1">IF(AND(Colony!$D651&gt;plots!S$5,Colony!$D651&lt;9999999),1,0)</f>
        <v>0</v>
      </c>
      <c r="T637">
        <f ca="1">IF(AND(Colony!$D651&gt;plots!T$5,Colony!$D651&lt;9999999),1,0)</f>
        <v>0</v>
      </c>
      <c r="U637">
        <f ca="1">IF(AND(Colony!$D651&gt;plots!U$5,Colony!$D651&lt;9999999),1,0)</f>
        <v>0</v>
      </c>
      <c r="V637">
        <f ca="1">IF(AND(Colony!$D651&gt;plots!V$5,Colony!$D651&lt;9999999),1,0)</f>
        <v>0</v>
      </c>
      <c r="W637">
        <f ca="1">IF(AND(Colony!$D651&gt;plots!W$5,Colony!$D651&lt;9999999),1,0)</f>
        <v>0</v>
      </c>
      <c r="X637">
        <f ca="1">IF(AND(Colony!$D651&gt;plots!X$5,Colony!$D651&lt;9999999),1,0)</f>
        <v>0</v>
      </c>
      <c r="Y637">
        <f ca="1">IF(AND(Colony!$D651&gt;plots!Y$5,Colony!$D651&lt;9999999),1,0)</f>
        <v>0</v>
      </c>
      <c r="Z637">
        <f ca="1">IF(AND(Colony!$D651&gt;plots!Z$5,Colony!$D651&lt;9999999),1,0)</f>
        <v>0</v>
      </c>
      <c r="AA637">
        <f ca="1">IF(AND(Colony!$D651&gt;plots!AA$5,Colony!$D651&lt;9999999),1,0)</f>
        <v>0</v>
      </c>
      <c r="AB637">
        <f ca="1">IF(AND(Colony!$D651&gt;plots!AB$5,Colony!$D651&lt;9999999),1,0)</f>
        <v>0</v>
      </c>
    </row>
    <row r="638" spans="1:28" x14ac:dyDescent="0.25">
      <c r="A638" s="2" t="str">
        <f>Colony!B655</f>
        <v/>
      </c>
      <c r="B638" s="41" t="str">
        <f>IF(ISBLANK(Colony!G655),"",Colony!G655)</f>
        <v/>
      </c>
      <c r="H638">
        <f ca="1">IF(AND(Colony!$D652&gt;plots!H$5,Colony!$D652&lt;9999999),1,0)</f>
        <v>0</v>
      </c>
      <c r="I638">
        <f ca="1">IF(AND(Colony!$D652&gt;plots!I$5,Colony!$D652&lt;9999999),1,0)</f>
        <v>0</v>
      </c>
      <c r="J638">
        <f ca="1">IF(AND(Colony!$D652&gt;plots!J$5,Colony!$D652&lt;9999999),1,0)</f>
        <v>0</v>
      </c>
      <c r="K638">
        <f ca="1">IF(AND(Colony!$D652&gt;plots!K$5,Colony!$D652&lt;9999999),1,0)</f>
        <v>0</v>
      </c>
      <c r="L638">
        <f ca="1">IF(AND(Colony!$D652&gt;plots!L$5,Colony!$D652&lt;9999999),1,0)</f>
        <v>0</v>
      </c>
      <c r="M638">
        <f ca="1">IF(AND(Colony!$D652&gt;plots!M$5,Colony!$D652&lt;9999999),1,0)</f>
        <v>0</v>
      </c>
      <c r="N638">
        <f ca="1">IF(AND(Colony!$D652&gt;plots!N$5,Colony!$D652&lt;9999999),1,0)</f>
        <v>0</v>
      </c>
      <c r="O638">
        <f ca="1">IF(AND(Colony!$D652&gt;plots!O$5,Colony!$D652&lt;9999999),1,0)</f>
        <v>0</v>
      </c>
      <c r="P638">
        <f ca="1">IF(AND(Colony!$D652&gt;plots!P$5,Colony!$D652&lt;9999999),1,0)</f>
        <v>0</v>
      </c>
      <c r="Q638">
        <f ca="1">IF(AND(Colony!$D652&gt;plots!Q$5,Colony!$D652&lt;9999999),1,0)</f>
        <v>0</v>
      </c>
      <c r="R638">
        <f ca="1">IF(AND(Colony!$D652&gt;plots!R$5,Colony!$D652&lt;9999999),1,0)</f>
        <v>0</v>
      </c>
      <c r="S638">
        <f ca="1">IF(AND(Colony!$D652&gt;plots!S$5,Colony!$D652&lt;9999999),1,0)</f>
        <v>0</v>
      </c>
      <c r="T638">
        <f ca="1">IF(AND(Colony!$D652&gt;plots!T$5,Colony!$D652&lt;9999999),1,0)</f>
        <v>0</v>
      </c>
      <c r="U638">
        <f ca="1">IF(AND(Colony!$D652&gt;plots!U$5,Colony!$D652&lt;9999999),1,0)</f>
        <v>0</v>
      </c>
      <c r="V638">
        <f ca="1">IF(AND(Colony!$D652&gt;plots!V$5,Colony!$D652&lt;9999999),1,0)</f>
        <v>0</v>
      </c>
      <c r="W638">
        <f ca="1">IF(AND(Colony!$D652&gt;plots!W$5,Colony!$D652&lt;9999999),1,0)</f>
        <v>0</v>
      </c>
      <c r="X638">
        <f ca="1">IF(AND(Colony!$D652&gt;plots!X$5,Colony!$D652&lt;9999999),1,0)</f>
        <v>0</v>
      </c>
      <c r="Y638">
        <f ca="1">IF(AND(Colony!$D652&gt;plots!Y$5,Colony!$D652&lt;9999999),1,0)</f>
        <v>0</v>
      </c>
      <c r="Z638">
        <f ca="1">IF(AND(Colony!$D652&gt;plots!Z$5,Colony!$D652&lt;9999999),1,0)</f>
        <v>0</v>
      </c>
      <c r="AA638">
        <f ca="1">IF(AND(Colony!$D652&gt;plots!AA$5,Colony!$D652&lt;9999999),1,0)</f>
        <v>0</v>
      </c>
      <c r="AB638">
        <f ca="1">IF(AND(Colony!$D652&gt;plots!AB$5,Colony!$D652&lt;9999999),1,0)</f>
        <v>0</v>
      </c>
    </row>
    <row r="639" spans="1:28" x14ac:dyDescent="0.25">
      <c r="A639" s="2" t="str">
        <f>Colony!B656</f>
        <v/>
      </c>
      <c r="B639" s="41" t="str">
        <f>IF(ISBLANK(Colony!G656),"",Colony!G656)</f>
        <v/>
      </c>
      <c r="H639">
        <f ca="1">IF(AND(Colony!$D653&gt;plots!H$5,Colony!$D653&lt;9999999),1,0)</f>
        <v>0</v>
      </c>
      <c r="I639">
        <f ca="1">IF(AND(Colony!$D653&gt;plots!I$5,Colony!$D653&lt;9999999),1,0)</f>
        <v>0</v>
      </c>
      <c r="J639">
        <f ca="1">IF(AND(Colony!$D653&gt;plots!J$5,Colony!$D653&lt;9999999),1,0)</f>
        <v>0</v>
      </c>
      <c r="K639">
        <f ca="1">IF(AND(Colony!$D653&gt;plots!K$5,Colony!$D653&lt;9999999),1,0)</f>
        <v>0</v>
      </c>
      <c r="L639">
        <f ca="1">IF(AND(Colony!$D653&gt;plots!L$5,Colony!$D653&lt;9999999),1,0)</f>
        <v>0</v>
      </c>
      <c r="M639">
        <f ca="1">IF(AND(Colony!$D653&gt;plots!M$5,Colony!$D653&lt;9999999),1,0)</f>
        <v>0</v>
      </c>
      <c r="N639">
        <f ca="1">IF(AND(Colony!$D653&gt;plots!N$5,Colony!$D653&lt;9999999),1,0)</f>
        <v>0</v>
      </c>
      <c r="O639">
        <f ca="1">IF(AND(Colony!$D653&gt;plots!O$5,Colony!$D653&lt;9999999),1,0)</f>
        <v>0</v>
      </c>
      <c r="P639">
        <f ca="1">IF(AND(Colony!$D653&gt;plots!P$5,Colony!$D653&lt;9999999),1,0)</f>
        <v>0</v>
      </c>
      <c r="Q639">
        <f ca="1">IF(AND(Colony!$D653&gt;plots!Q$5,Colony!$D653&lt;9999999),1,0)</f>
        <v>0</v>
      </c>
      <c r="R639">
        <f ca="1">IF(AND(Colony!$D653&gt;plots!R$5,Colony!$D653&lt;9999999),1,0)</f>
        <v>0</v>
      </c>
      <c r="S639">
        <f ca="1">IF(AND(Colony!$D653&gt;plots!S$5,Colony!$D653&lt;9999999),1,0)</f>
        <v>0</v>
      </c>
      <c r="T639">
        <f ca="1">IF(AND(Colony!$D653&gt;plots!T$5,Colony!$D653&lt;9999999),1,0)</f>
        <v>0</v>
      </c>
      <c r="U639">
        <f ca="1">IF(AND(Colony!$D653&gt;plots!U$5,Colony!$D653&lt;9999999),1,0)</f>
        <v>0</v>
      </c>
      <c r="V639">
        <f ca="1">IF(AND(Colony!$D653&gt;plots!V$5,Colony!$D653&lt;9999999),1,0)</f>
        <v>0</v>
      </c>
      <c r="W639">
        <f ca="1">IF(AND(Colony!$D653&gt;plots!W$5,Colony!$D653&lt;9999999),1,0)</f>
        <v>0</v>
      </c>
      <c r="X639">
        <f ca="1">IF(AND(Colony!$D653&gt;plots!X$5,Colony!$D653&lt;9999999),1,0)</f>
        <v>0</v>
      </c>
      <c r="Y639">
        <f ca="1">IF(AND(Colony!$D653&gt;plots!Y$5,Colony!$D653&lt;9999999),1,0)</f>
        <v>0</v>
      </c>
      <c r="Z639">
        <f ca="1">IF(AND(Colony!$D653&gt;plots!Z$5,Colony!$D653&lt;9999999),1,0)</f>
        <v>0</v>
      </c>
      <c r="AA639">
        <f ca="1">IF(AND(Colony!$D653&gt;plots!AA$5,Colony!$D653&lt;9999999),1,0)</f>
        <v>0</v>
      </c>
      <c r="AB639">
        <f ca="1">IF(AND(Colony!$D653&gt;plots!AB$5,Colony!$D653&lt;9999999),1,0)</f>
        <v>0</v>
      </c>
    </row>
    <row r="640" spans="1:28" x14ac:dyDescent="0.25">
      <c r="A640" s="2" t="str">
        <f>Colony!B657</f>
        <v/>
      </c>
      <c r="B640" s="41" t="str">
        <f>IF(ISBLANK(Colony!G657),"",Colony!G657)</f>
        <v/>
      </c>
      <c r="H640">
        <f ca="1">IF(AND(Colony!$D654&gt;plots!H$5,Colony!$D654&lt;9999999),1,0)</f>
        <v>0</v>
      </c>
      <c r="I640">
        <f ca="1">IF(AND(Colony!$D654&gt;plots!I$5,Colony!$D654&lt;9999999),1,0)</f>
        <v>0</v>
      </c>
      <c r="J640">
        <f ca="1">IF(AND(Colony!$D654&gt;plots!J$5,Colony!$D654&lt;9999999),1,0)</f>
        <v>0</v>
      </c>
      <c r="K640">
        <f ca="1">IF(AND(Colony!$D654&gt;plots!K$5,Colony!$D654&lt;9999999),1,0)</f>
        <v>0</v>
      </c>
      <c r="L640">
        <f ca="1">IF(AND(Colony!$D654&gt;plots!L$5,Colony!$D654&lt;9999999),1,0)</f>
        <v>0</v>
      </c>
      <c r="M640">
        <f ca="1">IF(AND(Colony!$D654&gt;plots!M$5,Colony!$D654&lt;9999999),1,0)</f>
        <v>0</v>
      </c>
      <c r="N640">
        <f ca="1">IF(AND(Colony!$D654&gt;plots!N$5,Colony!$D654&lt;9999999),1,0)</f>
        <v>0</v>
      </c>
      <c r="O640">
        <f ca="1">IF(AND(Colony!$D654&gt;plots!O$5,Colony!$D654&lt;9999999),1,0)</f>
        <v>0</v>
      </c>
      <c r="P640">
        <f ca="1">IF(AND(Colony!$D654&gt;plots!P$5,Colony!$D654&lt;9999999),1,0)</f>
        <v>0</v>
      </c>
      <c r="Q640">
        <f ca="1">IF(AND(Colony!$D654&gt;plots!Q$5,Colony!$D654&lt;9999999),1,0)</f>
        <v>0</v>
      </c>
      <c r="R640">
        <f ca="1">IF(AND(Colony!$D654&gt;plots!R$5,Colony!$D654&lt;9999999),1,0)</f>
        <v>0</v>
      </c>
      <c r="S640">
        <f ca="1">IF(AND(Colony!$D654&gt;plots!S$5,Colony!$D654&lt;9999999),1,0)</f>
        <v>0</v>
      </c>
      <c r="T640">
        <f ca="1">IF(AND(Colony!$D654&gt;plots!T$5,Colony!$D654&lt;9999999),1,0)</f>
        <v>0</v>
      </c>
      <c r="U640">
        <f ca="1">IF(AND(Colony!$D654&gt;plots!U$5,Colony!$D654&lt;9999999),1,0)</f>
        <v>0</v>
      </c>
      <c r="V640">
        <f ca="1">IF(AND(Colony!$D654&gt;plots!V$5,Colony!$D654&lt;9999999),1,0)</f>
        <v>0</v>
      </c>
      <c r="W640">
        <f ca="1">IF(AND(Colony!$D654&gt;plots!W$5,Colony!$D654&lt;9999999),1,0)</f>
        <v>0</v>
      </c>
      <c r="X640">
        <f ca="1">IF(AND(Colony!$D654&gt;plots!X$5,Colony!$D654&lt;9999999),1,0)</f>
        <v>0</v>
      </c>
      <c r="Y640">
        <f ca="1">IF(AND(Colony!$D654&gt;plots!Y$5,Colony!$D654&lt;9999999),1,0)</f>
        <v>0</v>
      </c>
      <c r="Z640">
        <f ca="1">IF(AND(Colony!$D654&gt;plots!Z$5,Colony!$D654&lt;9999999),1,0)</f>
        <v>0</v>
      </c>
      <c r="AA640">
        <f ca="1">IF(AND(Colony!$D654&gt;plots!AA$5,Colony!$D654&lt;9999999),1,0)</f>
        <v>0</v>
      </c>
      <c r="AB640">
        <f ca="1">IF(AND(Colony!$D654&gt;plots!AB$5,Colony!$D654&lt;9999999),1,0)</f>
        <v>0</v>
      </c>
    </row>
    <row r="641" spans="1:28" x14ac:dyDescent="0.25">
      <c r="A641" s="2" t="str">
        <f>Colony!B658</f>
        <v/>
      </c>
      <c r="B641" s="41" t="str">
        <f>IF(ISBLANK(Colony!G658),"",Colony!G658)</f>
        <v/>
      </c>
      <c r="H641">
        <f ca="1">IF(AND(Colony!$D655&gt;plots!H$5,Colony!$D655&lt;9999999),1,0)</f>
        <v>0</v>
      </c>
      <c r="I641">
        <f ca="1">IF(AND(Colony!$D655&gt;plots!I$5,Colony!$D655&lt;9999999),1,0)</f>
        <v>0</v>
      </c>
      <c r="J641">
        <f ca="1">IF(AND(Colony!$D655&gt;plots!J$5,Colony!$D655&lt;9999999),1,0)</f>
        <v>0</v>
      </c>
      <c r="K641">
        <f ca="1">IF(AND(Colony!$D655&gt;plots!K$5,Colony!$D655&lt;9999999),1,0)</f>
        <v>0</v>
      </c>
      <c r="L641">
        <f ca="1">IF(AND(Colony!$D655&gt;plots!L$5,Colony!$D655&lt;9999999),1,0)</f>
        <v>0</v>
      </c>
      <c r="M641">
        <f ca="1">IF(AND(Colony!$D655&gt;plots!M$5,Colony!$D655&lt;9999999),1,0)</f>
        <v>0</v>
      </c>
      <c r="N641">
        <f ca="1">IF(AND(Colony!$D655&gt;plots!N$5,Colony!$D655&lt;9999999),1,0)</f>
        <v>0</v>
      </c>
      <c r="O641">
        <f ca="1">IF(AND(Colony!$D655&gt;plots!O$5,Colony!$D655&lt;9999999),1,0)</f>
        <v>0</v>
      </c>
      <c r="P641">
        <f ca="1">IF(AND(Colony!$D655&gt;plots!P$5,Colony!$D655&lt;9999999),1,0)</f>
        <v>0</v>
      </c>
      <c r="Q641">
        <f ca="1">IF(AND(Colony!$D655&gt;plots!Q$5,Colony!$D655&lt;9999999),1,0)</f>
        <v>0</v>
      </c>
      <c r="R641">
        <f ca="1">IF(AND(Colony!$D655&gt;plots!R$5,Colony!$D655&lt;9999999),1,0)</f>
        <v>0</v>
      </c>
      <c r="S641">
        <f ca="1">IF(AND(Colony!$D655&gt;plots!S$5,Colony!$D655&lt;9999999),1,0)</f>
        <v>0</v>
      </c>
      <c r="T641">
        <f ca="1">IF(AND(Colony!$D655&gt;plots!T$5,Colony!$D655&lt;9999999),1,0)</f>
        <v>0</v>
      </c>
      <c r="U641">
        <f ca="1">IF(AND(Colony!$D655&gt;plots!U$5,Colony!$D655&lt;9999999),1,0)</f>
        <v>0</v>
      </c>
      <c r="V641">
        <f ca="1">IF(AND(Colony!$D655&gt;plots!V$5,Colony!$D655&lt;9999999),1,0)</f>
        <v>0</v>
      </c>
      <c r="W641">
        <f ca="1">IF(AND(Colony!$D655&gt;plots!W$5,Colony!$D655&lt;9999999),1,0)</f>
        <v>0</v>
      </c>
      <c r="X641">
        <f ca="1">IF(AND(Colony!$D655&gt;plots!X$5,Colony!$D655&lt;9999999),1,0)</f>
        <v>0</v>
      </c>
      <c r="Y641">
        <f ca="1">IF(AND(Colony!$D655&gt;plots!Y$5,Colony!$D655&lt;9999999),1,0)</f>
        <v>0</v>
      </c>
      <c r="Z641">
        <f ca="1">IF(AND(Colony!$D655&gt;plots!Z$5,Colony!$D655&lt;9999999),1,0)</f>
        <v>0</v>
      </c>
      <c r="AA641">
        <f ca="1">IF(AND(Colony!$D655&gt;plots!AA$5,Colony!$D655&lt;9999999),1,0)</f>
        <v>0</v>
      </c>
      <c r="AB641">
        <f ca="1">IF(AND(Colony!$D655&gt;plots!AB$5,Colony!$D655&lt;9999999),1,0)</f>
        <v>0</v>
      </c>
    </row>
    <row r="642" spans="1:28" x14ac:dyDescent="0.25">
      <c r="A642" s="2" t="str">
        <f>Colony!B659</f>
        <v/>
      </c>
      <c r="B642" s="41" t="str">
        <f>IF(ISBLANK(Colony!G659),"",Colony!G659)</f>
        <v/>
      </c>
      <c r="H642">
        <f ca="1">IF(AND(Colony!$D656&gt;plots!H$5,Colony!$D656&lt;9999999),1,0)</f>
        <v>0</v>
      </c>
      <c r="I642">
        <f ca="1">IF(AND(Colony!$D656&gt;plots!I$5,Colony!$D656&lt;9999999),1,0)</f>
        <v>0</v>
      </c>
      <c r="J642">
        <f ca="1">IF(AND(Colony!$D656&gt;plots!J$5,Colony!$D656&lt;9999999),1,0)</f>
        <v>0</v>
      </c>
      <c r="K642">
        <f ca="1">IF(AND(Colony!$D656&gt;plots!K$5,Colony!$D656&lt;9999999),1,0)</f>
        <v>0</v>
      </c>
      <c r="L642">
        <f ca="1">IF(AND(Colony!$D656&gt;plots!L$5,Colony!$D656&lt;9999999),1,0)</f>
        <v>0</v>
      </c>
      <c r="M642">
        <f ca="1">IF(AND(Colony!$D656&gt;plots!M$5,Colony!$D656&lt;9999999),1,0)</f>
        <v>0</v>
      </c>
      <c r="N642">
        <f ca="1">IF(AND(Colony!$D656&gt;plots!N$5,Colony!$D656&lt;9999999),1,0)</f>
        <v>0</v>
      </c>
      <c r="O642">
        <f ca="1">IF(AND(Colony!$D656&gt;plots!O$5,Colony!$D656&lt;9999999),1,0)</f>
        <v>0</v>
      </c>
      <c r="P642">
        <f ca="1">IF(AND(Colony!$D656&gt;plots!P$5,Colony!$D656&lt;9999999),1,0)</f>
        <v>0</v>
      </c>
      <c r="Q642">
        <f ca="1">IF(AND(Colony!$D656&gt;plots!Q$5,Colony!$D656&lt;9999999),1,0)</f>
        <v>0</v>
      </c>
      <c r="R642">
        <f ca="1">IF(AND(Colony!$D656&gt;plots!R$5,Colony!$D656&lt;9999999),1,0)</f>
        <v>0</v>
      </c>
      <c r="S642">
        <f ca="1">IF(AND(Colony!$D656&gt;plots!S$5,Colony!$D656&lt;9999999),1,0)</f>
        <v>0</v>
      </c>
      <c r="T642">
        <f ca="1">IF(AND(Colony!$D656&gt;plots!T$5,Colony!$D656&lt;9999999),1,0)</f>
        <v>0</v>
      </c>
      <c r="U642">
        <f ca="1">IF(AND(Colony!$D656&gt;plots!U$5,Colony!$D656&lt;9999999),1,0)</f>
        <v>0</v>
      </c>
      <c r="V642">
        <f ca="1">IF(AND(Colony!$D656&gt;plots!V$5,Colony!$D656&lt;9999999),1,0)</f>
        <v>0</v>
      </c>
      <c r="W642">
        <f ca="1">IF(AND(Colony!$D656&gt;plots!W$5,Colony!$D656&lt;9999999),1,0)</f>
        <v>0</v>
      </c>
      <c r="X642">
        <f ca="1">IF(AND(Colony!$D656&gt;plots!X$5,Colony!$D656&lt;9999999),1,0)</f>
        <v>0</v>
      </c>
      <c r="Y642">
        <f ca="1">IF(AND(Colony!$D656&gt;plots!Y$5,Colony!$D656&lt;9999999),1,0)</f>
        <v>0</v>
      </c>
      <c r="Z642">
        <f ca="1">IF(AND(Colony!$D656&gt;plots!Z$5,Colony!$D656&lt;9999999),1,0)</f>
        <v>0</v>
      </c>
      <c r="AA642">
        <f ca="1">IF(AND(Colony!$D656&gt;plots!AA$5,Colony!$D656&lt;9999999),1,0)</f>
        <v>0</v>
      </c>
      <c r="AB642">
        <f ca="1">IF(AND(Colony!$D656&gt;plots!AB$5,Colony!$D656&lt;9999999),1,0)</f>
        <v>0</v>
      </c>
    </row>
    <row r="643" spans="1:28" x14ac:dyDescent="0.25">
      <c r="A643" s="2" t="str">
        <f>Colony!B660</f>
        <v/>
      </c>
      <c r="B643" s="41" t="str">
        <f>IF(ISBLANK(Colony!G660),"",Colony!G660)</f>
        <v/>
      </c>
      <c r="H643">
        <f ca="1">IF(AND(Colony!$D657&gt;plots!H$5,Colony!$D657&lt;9999999),1,0)</f>
        <v>0</v>
      </c>
      <c r="I643">
        <f ca="1">IF(AND(Colony!$D657&gt;plots!I$5,Colony!$D657&lt;9999999),1,0)</f>
        <v>0</v>
      </c>
      <c r="J643">
        <f ca="1">IF(AND(Colony!$D657&gt;plots!J$5,Colony!$D657&lt;9999999),1,0)</f>
        <v>0</v>
      </c>
      <c r="K643">
        <f ca="1">IF(AND(Colony!$D657&gt;plots!K$5,Colony!$D657&lt;9999999),1,0)</f>
        <v>0</v>
      </c>
      <c r="L643">
        <f ca="1">IF(AND(Colony!$D657&gt;plots!L$5,Colony!$D657&lt;9999999),1,0)</f>
        <v>0</v>
      </c>
      <c r="M643">
        <f ca="1">IF(AND(Colony!$D657&gt;plots!M$5,Colony!$D657&lt;9999999),1,0)</f>
        <v>0</v>
      </c>
      <c r="N643">
        <f ca="1">IF(AND(Colony!$D657&gt;plots!N$5,Colony!$D657&lt;9999999),1,0)</f>
        <v>0</v>
      </c>
      <c r="O643">
        <f ca="1">IF(AND(Colony!$D657&gt;plots!O$5,Colony!$D657&lt;9999999),1,0)</f>
        <v>0</v>
      </c>
      <c r="P643">
        <f ca="1">IF(AND(Colony!$D657&gt;plots!P$5,Colony!$D657&lt;9999999),1,0)</f>
        <v>0</v>
      </c>
      <c r="Q643">
        <f ca="1">IF(AND(Colony!$D657&gt;plots!Q$5,Colony!$D657&lt;9999999),1,0)</f>
        <v>0</v>
      </c>
      <c r="R643">
        <f ca="1">IF(AND(Colony!$D657&gt;plots!R$5,Colony!$D657&lt;9999999),1,0)</f>
        <v>0</v>
      </c>
      <c r="S643">
        <f ca="1">IF(AND(Colony!$D657&gt;plots!S$5,Colony!$D657&lt;9999999),1,0)</f>
        <v>0</v>
      </c>
      <c r="T643">
        <f ca="1">IF(AND(Colony!$D657&gt;plots!T$5,Colony!$D657&lt;9999999),1,0)</f>
        <v>0</v>
      </c>
      <c r="U643">
        <f ca="1">IF(AND(Colony!$D657&gt;plots!U$5,Colony!$D657&lt;9999999),1,0)</f>
        <v>0</v>
      </c>
      <c r="V643">
        <f ca="1">IF(AND(Colony!$D657&gt;plots!V$5,Colony!$D657&lt;9999999),1,0)</f>
        <v>0</v>
      </c>
      <c r="W643">
        <f ca="1">IF(AND(Colony!$D657&gt;plots!W$5,Colony!$D657&lt;9999999),1,0)</f>
        <v>0</v>
      </c>
      <c r="X643">
        <f ca="1">IF(AND(Colony!$D657&gt;plots!X$5,Colony!$D657&lt;9999999),1,0)</f>
        <v>0</v>
      </c>
      <c r="Y643">
        <f ca="1">IF(AND(Colony!$D657&gt;plots!Y$5,Colony!$D657&lt;9999999),1,0)</f>
        <v>0</v>
      </c>
      <c r="Z643">
        <f ca="1">IF(AND(Colony!$D657&gt;plots!Z$5,Colony!$D657&lt;9999999),1,0)</f>
        <v>0</v>
      </c>
      <c r="AA643">
        <f ca="1">IF(AND(Colony!$D657&gt;plots!AA$5,Colony!$D657&lt;9999999),1,0)</f>
        <v>0</v>
      </c>
      <c r="AB643">
        <f ca="1">IF(AND(Colony!$D657&gt;plots!AB$5,Colony!$D657&lt;9999999),1,0)</f>
        <v>0</v>
      </c>
    </row>
    <row r="644" spans="1:28" x14ac:dyDescent="0.25">
      <c r="A644" s="2" t="str">
        <f>Colony!B661</f>
        <v/>
      </c>
      <c r="B644" s="41" t="str">
        <f>IF(ISBLANK(Colony!G661),"",Colony!G661)</f>
        <v/>
      </c>
      <c r="H644">
        <f ca="1">IF(AND(Colony!$D658&gt;plots!H$5,Colony!$D658&lt;9999999),1,0)</f>
        <v>0</v>
      </c>
      <c r="I644">
        <f ca="1">IF(AND(Colony!$D658&gt;plots!I$5,Colony!$D658&lt;9999999),1,0)</f>
        <v>0</v>
      </c>
      <c r="J644">
        <f ca="1">IF(AND(Colony!$D658&gt;plots!J$5,Colony!$D658&lt;9999999),1,0)</f>
        <v>0</v>
      </c>
      <c r="K644">
        <f ca="1">IF(AND(Colony!$D658&gt;plots!K$5,Colony!$D658&lt;9999999),1,0)</f>
        <v>0</v>
      </c>
      <c r="L644">
        <f ca="1">IF(AND(Colony!$D658&gt;plots!L$5,Colony!$D658&lt;9999999),1,0)</f>
        <v>0</v>
      </c>
      <c r="M644">
        <f ca="1">IF(AND(Colony!$D658&gt;plots!M$5,Colony!$D658&lt;9999999),1,0)</f>
        <v>0</v>
      </c>
      <c r="N644">
        <f ca="1">IF(AND(Colony!$D658&gt;plots!N$5,Colony!$D658&lt;9999999),1,0)</f>
        <v>0</v>
      </c>
      <c r="O644">
        <f ca="1">IF(AND(Colony!$D658&gt;plots!O$5,Colony!$D658&lt;9999999),1,0)</f>
        <v>0</v>
      </c>
      <c r="P644">
        <f ca="1">IF(AND(Colony!$D658&gt;plots!P$5,Colony!$D658&lt;9999999),1,0)</f>
        <v>0</v>
      </c>
      <c r="Q644">
        <f ca="1">IF(AND(Colony!$D658&gt;plots!Q$5,Colony!$D658&lt;9999999),1,0)</f>
        <v>0</v>
      </c>
      <c r="R644">
        <f ca="1">IF(AND(Colony!$D658&gt;plots!R$5,Colony!$D658&lt;9999999),1,0)</f>
        <v>0</v>
      </c>
      <c r="S644">
        <f ca="1">IF(AND(Colony!$D658&gt;plots!S$5,Colony!$D658&lt;9999999),1,0)</f>
        <v>0</v>
      </c>
      <c r="T644">
        <f ca="1">IF(AND(Colony!$D658&gt;plots!T$5,Colony!$D658&lt;9999999),1,0)</f>
        <v>0</v>
      </c>
      <c r="U644">
        <f ca="1">IF(AND(Colony!$D658&gt;plots!U$5,Colony!$D658&lt;9999999),1,0)</f>
        <v>0</v>
      </c>
      <c r="V644">
        <f ca="1">IF(AND(Colony!$D658&gt;plots!V$5,Colony!$D658&lt;9999999),1,0)</f>
        <v>0</v>
      </c>
      <c r="W644">
        <f ca="1">IF(AND(Colony!$D658&gt;plots!W$5,Colony!$D658&lt;9999999),1,0)</f>
        <v>0</v>
      </c>
      <c r="X644">
        <f ca="1">IF(AND(Colony!$D658&gt;plots!X$5,Colony!$D658&lt;9999999),1,0)</f>
        <v>0</v>
      </c>
      <c r="Y644">
        <f ca="1">IF(AND(Colony!$D658&gt;plots!Y$5,Colony!$D658&lt;9999999),1,0)</f>
        <v>0</v>
      </c>
      <c r="Z644">
        <f ca="1">IF(AND(Colony!$D658&gt;plots!Z$5,Colony!$D658&lt;9999999),1,0)</f>
        <v>0</v>
      </c>
      <c r="AA644">
        <f ca="1">IF(AND(Colony!$D658&gt;plots!AA$5,Colony!$D658&lt;9999999),1,0)</f>
        <v>0</v>
      </c>
      <c r="AB644">
        <f ca="1">IF(AND(Colony!$D658&gt;plots!AB$5,Colony!$D658&lt;9999999),1,0)</f>
        <v>0</v>
      </c>
    </row>
    <row r="645" spans="1:28" x14ac:dyDescent="0.25">
      <c r="A645" s="2" t="str">
        <f>Colony!B662</f>
        <v/>
      </c>
      <c r="B645" s="41" t="str">
        <f>IF(ISBLANK(Colony!G662),"",Colony!G662)</f>
        <v/>
      </c>
      <c r="H645">
        <f ca="1">IF(AND(Colony!$D659&gt;plots!H$5,Colony!$D659&lt;9999999),1,0)</f>
        <v>0</v>
      </c>
      <c r="I645">
        <f ca="1">IF(AND(Colony!$D659&gt;plots!I$5,Colony!$D659&lt;9999999),1,0)</f>
        <v>0</v>
      </c>
      <c r="J645">
        <f ca="1">IF(AND(Colony!$D659&gt;plots!J$5,Colony!$D659&lt;9999999),1,0)</f>
        <v>0</v>
      </c>
      <c r="K645">
        <f ca="1">IF(AND(Colony!$D659&gt;plots!K$5,Colony!$D659&lt;9999999),1,0)</f>
        <v>0</v>
      </c>
      <c r="L645">
        <f ca="1">IF(AND(Colony!$D659&gt;plots!L$5,Colony!$D659&lt;9999999),1,0)</f>
        <v>0</v>
      </c>
      <c r="M645">
        <f ca="1">IF(AND(Colony!$D659&gt;plots!M$5,Colony!$D659&lt;9999999),1,0)</f>
        <v>0</v>
      </c>
      <c r="N645">
        <f ca="1">IF(AND(Colony!$D659&gt;plots!N$5,Colony!$D659&lt;9999999),1,0)</f>
        <v>0</v>
      </c>
      <c r="O645">
        <f ca="1">IF(AND(Colony!$D659&gt;plots!O$5,Colony!$D659&lt;9999999),1,0)</f>
        <v>0</v>
      </c>
      <c r="P645">
        <f ca="1">IF(AND(Colony!$D659&gt;plots!P$5,Colony!$D659&lt;9999999),1,0)</f>
        <v>0</v>
      </c>
      <c r="Q645">
        <f ca="1">IF(AND(Colony!$D659&gt;plots!Q$5,Colony!$D659&lt;9999999),1,0)</f>
        <v>0</v>
      </c>
      <c r="R645">
        <f ca="1">IF(AND(Colony!$D659&gt;plots!R$5,Colony!$D659&lt;9999999),1,0)</f>
        <v>0</v>
      </c>
      <c r="S645">
        <f ca="1">IF(AND(Colony!$D659&gt;plots!S$5,Colony!$D659&lt;9999999),1,0)</f>
        <v>0</v>
      </c>
      <c r="T645">
        <f ca="1">IF(AND(Colony!$D659&gt;plots!T$5,Colony!$D659&lt;9999999),1,0)</f>
        <v>0</v>
      </c>
      <c r="U645">
        <f ca="1">IF(AND(Colony!$D659&gt;plots!U$5,Colony!$D659&lt;9999999),1,0)</f>
        <v>0</v>
      </c>
      <c r="V645">
        <f ca="1">IF(AND(Colony!$D659&gt;plots!V$5,Colony!$D659&lt;9999999),1,0)</f>
        <v>0</v>
      </c>
      <c r="W645">
        <f ca="1">IF(AND(Colony!$D659&gt;plots!W$5,Colony!$D659&lt;9999999),1,0)</f>
        <v>0</v>
      </c>
      <c r="X645">
        <f ca="1">IF(AND(Colony!$D659&gt;plots!X$5,Colony!$D659&lt;9999999),1,0)</f>
        <v>0</v>
      </c>
      <c r="Y645">
        <f ca="1">IF(AND(Colony!$D659&gt;plots!Y$5,Colony!$D659&lt;9999999),1,0)</f>
        <v>0</v>
      </c>
      <c r="Z645">
        <f ca="1">IF(AND(Colony!$D659&gt;plots!Z$5,Colony!$D659&lt;9999999),1,0)</f>
        <v>0</v>
      </c>
      <c r="AA645">
        <f ca="1">IF(AND(Colony!$D659&gt;plots!AA$5,Colony!$D659&lt;9999999),1,0)</f>
        <v>0</v>
      </c>
      <c r="AB645">
        <f ca="1">IF(AND(Colony!$D659&gt;plots!AB$5,Colony!$D659&lt;9999999),1,0)</f>
        <v>0</v>
      </c>
    </row>
    <row r="646" spans="1:28" x14ac:dyDescent="0.25">
      <c r="A646" s="2" t="str">
        <f>Colony!B663</f>
        <v/>
      </c>
      <c r="B646" s="41" t="str">
        <f>IF(ISBLANK(Colony!G663),"",Colony!G663)</f>
        <v/>
      </c>
      <c r="H646">
        <f ca="1">IF(AND(Colony!$D660&gt;plots!H$5,Colony!$D660&lt;9999999),1,0)</f>
        <v>0</v>
      </c>
      <c r="I646">
        <f ca="1">IF(AND(Colony!$D660&gt;plots!I$5,Colony!$D660&lt;9999999),1,0)</f>
        <v>0</v>
      </c>
      <c r="J646">
        <f ca="1">IF(AND(Colony!$D660&gt;plots!J$5,Colony!$D660&lt;9999999),1,0)</f>
        <v>0</v>
      </c>
      <c r="K646">
        <f ca="1">IF(AND(Colony!$D660&gt;plots!K$5,Colony!$D660&lt;9999999),1,0)</f>
        <v>0</v>
      </c>
      <c r="L646">
        <f ca="1">IF(AND(Colony!$D660&gt;plots!L$5,Colony!$D660&lt;9999999),1,0)</f>
        <v>0</v>
      </c>
      <c r="M646">
        <f ca="1">IF(AND(Colony!$D660&gt;plots!M$5,Colony!$D660&lt;9999999),1,0)</f>
        <v>0</v>
      </c>
      <c r="N646">
        <f ca="1">IF(AND(Colony!$D660&gt;plots!N$5,Colony!$D660&lt;9999999),1,0)</f>
        <v>0</v>
      </c>
      <c r="O646">
        <f ca="1">IF(AND(Colony!$D660&gt;plots!O$5,Colony!$D660&lt;9999999),1,0)</f>
        <v>0</v>
      </c>
      <c r="P646">
        <f ca="1">IF(AND(Colony!$D660&gt;plots!P$5,Colony!$D660&lt;9999999),1,0)</f>
        <v>0</v>
      </c>
      <c r="Q646">
        <f ca="1">IF(AND(Colony!$D660&gt;plots!Q$5,Colony!$D660&lt;9999999),1,0)</f>
        <v>0</v>
      </c>
      <c r="R646">
        <f ca="1">IF(AND(Colony!$D660&gt;plots!R$5,Colony!$D660&lt;9999999),1,0)</f>
        <v>0</v>
      </c>
      <c r="S646">
        <f ca="1">IF(AND(Colony!$D660&gt;plots!S$5,Colony!$D660&lt;9999999),1,0)</f>
        <v>0</v>
      </c>
      <c r="T646">
        <f ca="1">IF(AND(Colony!$D660&gt;plots!T$5,Colony!$D660&lt;9999999),1,0)</f>
        <v>0</v>
      </c>
      <c r="U646">
        <f ca="1">IF(AND(Colony!$D660&gt;plots!U$5,Colony!$D660&lt;9999999),1,0)</f>
        <v>0</v>
      </c>
      <c r="V646">
        <f ca="1">IF(AND(Colony!$D660&gt;plots!V$5,Colony!$D660&lt;9999999),1,0)</f>
        <v>0</v>
      </c>
      <c r="W646">
        <f ca="1">IF(AND(Colony!$D660&gt;plots!W$5,Colony!$D660&lt;9999999),1,0)</f>
        <v>0</v>
      </c>
      <c r="X646">
        <f ca="1">IF(AND(Colony!$D660&gt;plots!X$5,Colony!$D660&lt;9999999),1,0)</f>
        <v>0</v>
      </c>
      <c r="Y646">
        <f ca="1">IF(AND(Colony!$D660&gt;plots!Y$5,Colony!$D660&lt;9999999),1,0)</f>
        <v>0</v>
      </c>
      <c r="Z646">
        <f ca="1">IF(AND(Colony!$D660&gt;plots!Z$5,Colony!$D660&lt;9999999),1,0)</f>
        <v>0</v>
      </c>
      <c r="AA646">
        <f ca="1">IF(AND(Colony!$D660&gt;plots!AA$5,Colony!$D660&lt;9999999),1,0)</f>
        <v>0</v>
      </c>
      <c r="AB646">
        <f ca="1">IF(AND(Colony!$D660&gt;plots!AB$5,Colony!$D660&lt;9999999),1,0)</f>
        <v>0</v>
      </c>
    </row>
    <row r="647" spans="1:28" x14ac:dyDescent="0.25">
      <c r="A647" s="2" t="str">
        <f>Colony!B664</f>
        <v/>
      </c>
      <c r="B647" s="41" t="str">
        <f>IF(ISBLANK(Colony!G664),"",Colony!G664)</f>
        <v/>
      </c>
      <c r="H647">
        <f ca="1">IF(AND(Colony!$D661&gt;plots!H$5,Colony!$D661&lt;9999999),1,0)</f>
        <v>0</v>
      </c>
      <c r="I647">
        <f ca="1">IF(AND(Colony!$D661&gt;plots!I$5,Colony!$D661&lt;9999999),1,0)</f>
        <v>0</v>
      </c>
      <c r="J647">
        <f ca="1">IF(AND(Colony!$D661&gt;plots!J$5,Colony!$D661&lt;9999999),1,0)</f>
        <v>0</v>
      </c>
      <c r="K647">
        <f ca="1">IF(AND(Colony!$D661&gt;plots!K$5,Colony!$D661&lt;9999999),1,0)</f>
        <v>0</v>
      </c>
      <c r="L647">
        <f ca="1">IF(AND(Colony!$D661&gt;plots!L$5,Colony!$D661&lt;9999999),1,0)</f>
        <v>0</v>
      </c>
      <c r="M647">
        <f ca="1">IF(AND(Colony!$D661&gt;plots!M$5,Colony!$D661&lt;9999999),1,0)</f>
        <v>0</v>
      </c>
      <c r="N647">
        <f ca="1">IF(AND(Colony!$D661&gt;plots!N$5,Colony!$D661&lt;9999999),1,0)</f>
        <v>0</v>
      </c>
      <c r="O647">
        <f ca="1">IF(AND(Colony!$D661&gt;plots!O$5,Colony!$D661&lt;9999999),1,0)</f>
        <v>0</v>
      </c>
      <c r="P647">
        <f ca="1">IF(AND(Colony!$D661&gt;plots!P$5,Colony!$D661&lt;9999999),1,0)</f>
        <v>0</v>
      </c>
      <c r="Q647">
        <f ca="1">IF(AND(Colony!$D661&gt;plots!Q$5,Colony!$D661&lt;9999999),1,0)</f>
        <v>0</v>
      </c>
      <c r="R647">
        <f ca="1">IF(AND(Colony!$D661&gt;plots!R$5,Colony!$D661&lt;9999999),1,0)</f>
        <v>0</v>
      </c>
      <c r="S647">
        <f ca="1">IF(AND(Colony!$D661&gt;plots!S$5,Colony!$D661&lt;9999999),1,0)</f>
        <v>0</v>
      </c>
      <c r="T647">
        <f ca="1">IF(AND(Colony!$D661&gt;plots!T$5,Colony!$D661&lt;9999999),1,0)</f>
        <v>0</v>
      </c>
      <c r="U647">
        <f ca="1">IF(AND(Colony!$D661&gt;plots!U$5,Colony!$D661&lt;9999999),1,0)</f>
        <v>0</v>
      </c>
      <c r="V647">
        <f ca="1">IF(AND(Colony!$D661&gt;plots!V$5,Colony!$D661&lt;9999999),1,0)</f>
        <v>0</v>
      </c>
      <c r="W647">
        <f ca="1">IF(AND(Colony!$D661&gt;plots!W$5,Colony!$D661&lt;9999999),1,0)</f>
        <v>0</v>
      </c>
      <c r="X647">
        <f ca="1">IF(AND(Colony!$D661&gt;plots!X$5,Colony!$D661&lt;9999999),1,0)</f>
        <v>0</v>
      </c>
      <c r="Y647">
        <f ca="1">IF(AND(Colony!$D661&gt;plots!Y$5,Colony!$D661&lt;9999999),1,0)</f>
        <v>0</v>
      </c>
      <c r="Z647">
        <f ca="1">IF(AND(Colony!$D661&gt;plots!Z$5,Colony!$D661&lt;9999999),1,0)</f>
        <v>0</v>
      </c>
      <c r="AA647">
        <f ca="1">IF(AND(Colony!$D661&gt;plots!AA$5,Colony!$D661&lt;9999999),1,0)</f>
        <v>0</v>
      </c>
      <c r="AB647">
        <f ca="1">IF(AND(Colony!$D661&gt;plots!AB$5,Colony!$D661&lt;9999999),1,0)</f>
        <v>0</v>
      </c>
    </row>
    <row r="648" spans="1:28" x14ac:dyDescent="0.25">
      <c r="A648" s="2" t="str">
        <f>Colony!B665</f>
        <v/>
      </c>
      <c r="B648" s="41" t="str">
        <f>IF(ISBLANK(Colony!G665),"",Colony!G665)</f>
        <v/>
      </c>
      <c r="H648">
        <f ca="1">IF(AND(Colony!$D662&gt;plots!H$5,Colony!$D662&lt;9999999),1,0)</f>
        <v>0</v>
      </c>
      <c r="I648">
        <f ca="1">IF(AND(Colony!$D662&gt;plots!I$5,Colony!$D662&lt;9999999),1,0)</f>
        <v>0</v>
      </c>
      <c r="J648">
        <f ca="1">IF(AND(Colony!$D662&gt;plots!J$5,Colony!$D662&lt;9999999),1,0)</f>
        <v>0</v>
      </c>
      <c r="K648">
        <f ca="1">IF(AND(Colony!$D662&gt;plots!K$5,Colony!$D662&lt;9999999),1,0)</f>
        <v>0</v>
      </c>
      <c r="L648">
        <f ca="1">IF(AND(Colony!$D662&gt;plots!L$5,Colony!$D662&lt;9999999),1,0)</f>
        <v>0</v>
      </c>
      <c r="M648">
        <f ca="1">IF(AND(Colony!$D662&gt;plots!M$5,Colony!$D662&lt;9999999),1,0)</f>
        <v>0</v>
      </c>
      <c r="N648">
        <f ca="1">IF(AND(Colony!$D662&gt;plots!N$5,Colony!$D662&lt;9999999),1,0)</f>
        <v>0</v>
      </c>
      <c r="O648">
        <f ca="1">IF(AND(Colony!$D662&gt;plots!O$5,Colony!$D662&lt;9999999),1,0)</f>
        <v>0</v>
      </c>
      <c r="P648">
        <f ca="1">IF(AND(Colony!$D662&gt;plots!P$5,Colony!$D662&lt;9999999),1,0)</f>
        <v>0</v>
      </c>
      <c r="Q648">
        <f ca="1">IF(AND(Colony!$D662&gt;plots!Q$5,Colony!$D662&lt;9999999),1,0)</f>
        <v>0</v>
      </c>
      <c r="R648">
        <f ca="1">IF(AND(Colony!$D662&gt;plots!R$5,Colony!$D662&lt;9999999),1,0)</f>
        <v>0</v>
      </c>
      <c r="S648">
        <f ca="1">IF(AND(Colony!$D662&gt;plots!S$5,Colony!$D662&lt;9999999),1,0)</f>
        <v>0</v>
      </c>
      <c r="T648">
        <f ca="1">IF(AND(Colony!$D662&gt;plots!T$5,Colony!$D662&lt;9999999),1,0)</f>
        <v>0</v>
      </c>
      <c r="U648">
        <f ca="1">IF(AND(Colony!$D662&gt;plots!U$5,Colony!$D662&lt;9999999),1,0)</f>
        <v>0</v>
      </c>
      <c r="V648">
        <f ca="1">IF(AND(Colony!$D662&gt;plots!V$5,Colony!$D662&lt;9999999),1,0)</f>
        <v>0</v>
      </c>
      <c r="W648">
        <f ca="1">IF(AND(Colony!$D662&gt;plots!W$5,Colony!$D662&lt;9999999),1,0)</f>
        <v>0</v>
      </c>
      <c r="X648">
        <f ca="1">IF(AND(Colony!$D662&gt;plots!X$5,Colony!$D662&lt;9999999),1,0)</f>
        <v>0</v>
      </c>
      <c r="Y648">
        <f ca="1">IF(AND(Colony!$D662&gt;plots!Y$5,Colony!$D662&lt;9999999),1,0)</f>
        <v>0</v>
      </c>
      <c r="Z648">
        <f ca="1">IF(AND(Colony!$D662&gt;plots!Z$5,Colony!$D662&lt;9999999),1,0)</f>
        <v>0</v>
      </c>
      <c r="AA648">
        <f ca="1">IF(AND(Colony!$D662&gt;plots!AA$5,Colony!$D662&lt;9999999),1,0)</f>
        <v>0</v>
      </c>
      <c r="AB648">
        <f ca="1">IF(AND(Colony!$D662&gt;plots!AB$5,Colony!$D662&lt;9999999),1,0)</f>
        <v>0</v>
      </c>
    </row>
    <row r="649" spans="1:28" x14ac:dyDescent="0.25">
      <c r="A649" s="2" t="str">
        <f>Colony!B666</f>
        <v/>
      </c>
      <c r="B649" s="41" t="str">
        <f>IF(ISBLANK(Colony!G666),"",Colony!G666)</f>
        <v/>
      </c>
      <c r="H649">
        <f ca="1">IF(AND(Colony!$D663&gt;plots!H$5,Colony!$D663&lt;9999999),1,0)</f>
        <v>0</v>
      </c>
      <c r="I649">
        <f ca="1">IF(AND(Colony!$D663&gt;plots!I$5,Colony!$D663&lt;9999999),1,0)</f>
        <v>0</v>
      </c>
      <c r="J649">
        <f ca="1">IF(AND(Colony!$D663&gt;plots!J$5,Colony!$D663&lt;9999999),1,0)</f>
        <v>0</v>
      </c>
      <c r="K649">
        <f ca="1">IF(AND(Colony!$D663&gt;plots!K$5,Colony!$D663&lt;9999999),1,0)</f>
        <v>0</v>
      </c>
      <c r="L649">
        <f ca="1">IF(AND(Colony!$D663&gt;plots!L$5,Colony!$D663&lt;9999999),1,0)</f>
        <v>0</v>
      </c>
      <c r="M649">
        <f ca="1">IF(AND(Colony!$D663&gt;plots!M$5,Colony!$D663&lt;9999999),1,0)</f>
        <v>0</v>
      </c>
      <c r="N649">
        <f ca="1">IF(AND(Colony!$D663&gt;plots!N$5,Colony!$D663&lt;9999999),1,0)</f>
        <v>0</v>
      </c>
      <c r="O649">
        <f ca="1">IF(AND(Colony!$D663&gt;plots!O$5,Colony!$D663&lt;9999999),1,0)</f>
        <v>0</v>
      </c>
      <c r="P649">
        <f ca="1">IF(AND(Colony!$D663&gt;plots!P$5,Colony!$D663&lt;9999999),1,0)</f>
        <v>0</v>
      </c>
      <c r="Q649">
        <f ca="1">IF(AND(Colony!$D663&gt;plots!Q$5,Colony!$D663&lt;9999999),1,0)</f>
        <v>0</v>
      </c>
      <c r="R649">
        <f ca="1">IF(AND(Colony!$D663&gt;plots!R$5,Colony!$D663&lt;9999999),1,0)</f>
        <v>0</v>
      </c>
      <c r="S649">
        <f ca="1">IF(AND(Colony!$D663&gt;plots!S$5,Colony!$D663&lt;9999999),1,0)</f>
        <v>0</v>
      </c>
      <c r="T649">
        <f ca="1">IF(AND(Colony!$D663&gt;plots!T$5,Colony!$D663&lt;9999999),1,0)</f>
        <v>0</v>
      </c>
      <c r="U649">
        <f ca="1">IF(AND(Colony!$D663&gt;plots!U$5,Colony!$D663&lt;9999999),1,0)</f>
        <v>0</v>
      </c>
      <c r="V649">
        <f ca="1">IF(AND(Colony!$D663&gt;plots!V$5,Colony!$D663&lt;9999999),1,0)</f>
        <v>0</v>
      </c>
      <c r="W649">
        <f ca="1">IF(AND(Colony!$D663&gt;plots!W$5,Colony!$D663&lt;9999999),1,0)</f>
        <v>0</v>
      </c>
      <c r="X649">
        <f ca="1">IF(AND(Colony!$D663&gt;plots!X$5,Colony!$D663&lt;9999999),1,0)</f>
        <v>0</v>
      </c>
      <c r="Y649">
        <f ca="1">IF(AND(Colony!$D663&gt;plots!Y$5,Colony!$D663&lt;9999999),1,0)</f>
        <v>0</v>
      </c>
      <c r="Z649">
        <f ca="1">IF(AND(Colony!$D663&gt;plots!Z$5,Colony!$D663&lt;9999999),1,0)</f>
        <v>0</v>
      </c>
      <c r="AA649">
        <f ca="1">IF(AND(Colony!$D663&gt;plots!AA$5,Colony!$D663&lt;9999999),1,0)</f>
        <v>0</v>
      </c>
      <c r="AB649">
        <f ca="1">IF(AND(Colony!$D663&gt;plots!AB$5,Colony!$D663&lt;9999999),1,0)</f>
        <v>0</v>
      </c>
    </row>
    <row r="650" spans="1:28" x14ac:dyDescent="0.25">
      <c r="A650" s="2" t="str">
        <f>Colony!B667</f>
        <v/>
      </c>
      <c r="B650" s="41" t="str">
        <f>IF(ISBLANK(Colony!G667),"",Colony!G667)</f>
        <v/>
      </c>
      <c r="H650">
        <f ca="1">IF(AND(Colony!$D664&gt;plots!H$5,Colony!$D664&lt;9999999),1,0)</f>
        <v>0</v>
      </c>
      <c r="I650">
        <f ca="1">IF(AND(Colony!$D664&gt;plots!I$5,Colony!$D664&lt;9999999),1,0)</f>
        <v>0</v>
      </c>
      <c r="J650">
        <f ca="1">IF(AND(Colony!$D664&gt;plots!J$5,Colony!$D664&lt;9999999),1,0)</f>
        <v>0</v>
      </c>
      <c r="K650">
        <f ca="1">IF(AND(Colony!$D664&gt;plots!K$5,Colony!$D664&lt;9999999),1,0)</f>
        <v>0</v>
      </c>
      <c r="L650">
        <f ca="1">IF(AND(Colony!$D664&gt;plots!L$5,Colony!$D664&lt;9999999),1,0)</f>
        <v>0</v>
      </c>
      <c r="M650">
        <f ca="1">IF(AND(Colony!$D664&gt;plots!M$5,Colony!$D664&lt;9999999),1,0)</f>
        <v>0</v>
      </c>
      <c r="N650">
        <f ca="1">IF(AND(Colony!$D664&gt;plots!N$5,Colony!$D664&lt;9999999),1,0)</f>
        <v>0</v>
      </c>
      <c r="O650">
        <f ca="1">IF(AND(Colony!$D664&gt;plots!O$5,Colony!$D664&lt;9999999),1,0)</f>
        <v>0</v>
      </c>
      <c r="P650">
        <f ca="1">IF(AND(Colony!$D664&gt;plots!P$5,Colony!$D664&lt;9999999),1,0)</f>
        <v>0</v>
      </c>
      <c r="Q650">
        <f ca="1">IF(AND(Colony!$D664&gt;plots!Q$5,Colony!$D664&lt;9999999),1,0)</f>
        <v>0</v>
      </c>
      <c r="R650">
        <f ca="1">IF(AND(Colony!$D664&gt;plots!R$5,Colony!$D664&lt;9999999),1,0)</f>
        <v>0</v>
      </c>
      <c r="S650">
        <f ca="1">IF(AND(Colony!$D664&gt;plots!S$5,Colony!$D664&lt;9999999),1,0)</f>
        <v>0</v>
      </c>
      <c r="T650">
        <f ca="1">IF(AND(Colony!$D664&gt;plots!T$5,Colony!$D664&lt;9999999),1,0)</f>
        <v>0</v>
      </c>
      <c r="U650">
        <f ca="1">IF(AND(Colony!$D664&gt;plots!U$5,Colony!$D664&lt;9999999),1,0)</f>
        <v>0</v>
      </c>
      <c r="V650">
        <f ca="1">IF(AND(Colony!$D664&gt;plots!V$5,Colony!$D664&lt;9999999),1,0)</f>
        <v>0</v>
      </c>
      <c r="W650">
        <f ca="1">IF(AND(Colony!$D664&gt;plots!W$5,Colony!$D664&lt;9999999),1,0)</f>
        <v>0</v>
      </c>
      <c r="X650">
        <f ca="1">IF(AND(Colony!$D664&gt;plots!X$5,Colony!$D664&lt;9999999),1,0)</f>
        <v>0</v>
      </c>
      <c r="Y650">
        <f ca="1">IF(AND(Colony!$D664&gt;plots!Y$5,Colony!$D664&lt;9999999),1,0)</f>
        <v>0</v>
      </c>
      <c r="Z650">
        <f ca="1">IF(AND(Colony!$D664&gt;plots!Z$5,Colony!$D664&lt;9999999),1,0)</f>
        <v>0</v>
      </c>
      <c r="AA650">
        <f ca="1">IF(AND(Colony!$D664&gt;plots!AA$5,Colony!$D664&lt;9999999),1,0)</f>
        <v>0</v>
      </c>
      <c r="AB650">
        <f ca="1">IF(AND(Colony!$D664&gt;plots!AB$5,Colony!$D664&lt;9999999),1,0)</f>
        <v>0</v>
      </c>
    </row>
    <row r="651" spans="1:28" x14ac:dyDescent="0.25">
      <c r="A651" s="2" t="str">
        <f>Colony!B668</f>
        <v/>
      </c>
      <c r="B651" s="41" t="str">
        <f>IF(ISBLANK(Colony!G668),"",Colony!G668)</f>
        <v/>
      </c>
      <c r="H651">
        <f ca="1">IF(AND(Colony!$D665&gt;plots!H$5,Colony!$D665&lt;9999999),1,0)</f>
        <v>0</v>
      </c>
      <c r="I651">
        <f ca="1">IF(AND(Colony!$D665&gt;plots!I$5,Colony!$D665&lt;9999999),1,0)</f>
        <v>0</v>
      </c>
      <c r="J651">
        <f ca="1">IF(AND(Colony!$D665&gt;plots!J$5,Colony!$D665&lt;9999999),1,0)</f>
        <v>0</v>
      </c>
      <c r="K651">
        <f ca="1">IF(AND(Colony!$D665&gt;plots!K$5,Colony!$D665&lt;9999999),1,0)</f>
        <v>0</v>
      </c>
      <c r="L651">
        <f ca="1">IF(AND(Colony!$D665&gt;plots!L$5,Colony!$D665&lt;9999999),1,0)</f>
        <v>0</v>
      </c>
      <c r="M651">
        <f ca="1">IF(AND(Colony!$D665&gt;plots!M$5,Colony!$D665&lt;9999999),1,0)</f>
        <v>0</v>
      </c>
      <c r="N651">
        <f ca="1">IF(AND(Colony!$D665&gt;plots!N$5,Colony!$D665&lt;9999999),1,0)</f>
        <v>0</v>
      </c>
      <c r="O651">
        <f ca="1">IF(AND(Colony!$D665&gt;plots!O$5,Colony!$D665&lt;9999999),1,0)</f>
        <v>0</v>
      </c>
      <c r="P651">
        <f ca="1">IF(AND(Colony!$D665&gt;plots!P$5,Colony!$D665&lt;9999999),1,0)</f>
        <v>0</v>
      </c>
      <c r="Q651">
        <f ca="1">IF(AND(Colony!$D665&gt;plots!Q$5,Colony!$D665&lt;9999999),1,0)</f>
        <v>0</v>
      </c>
      <c r="R651">
        <f ca="1">IF(AND(Colony!$D665&gt;plots!R$5,Colony!$D665&lt;9999999),1,0)</f>
        <v>0</v>
      </c>
      <c r="S651">
        <f ca="1">IF(AND(Colony!$D665&gt;plots!S$5,Colony!$D665&lt;9999999),1,0)</f>
        <v>0</v>
      </c>
      <c r="T651">
        <f ca="1">IF(AND(Colony!$D665&gt;plots!T$5,Colony!$D665&lt;9999999),1,0)</f>
        <v>0</v>
      </c>
      <c r="U651">
        <f ca="1">IF(AND(Colony!$D665&gt;plots!U$5,Colony!$D665&lt;9999999),1,0)</f>
        <v>0</v>
      </c>
      <c r="V651">
        <f ca="1">IF(AND(Colony!$D665&gt;plots!V$5,Colony!$D665&lt;9999999),1,0)</f>
        <v>0</v>
      </c>
      <c r="W651">
        <f ca="1">IF(AND(Colony!$D665&gt;plots!W$5,Colony!$D665&lt;9999999),1,0)</f>
        <v>0</v>
      </c>
      <c r="X651">
        <f ca="1">IF(AND(Colony!$D665&gt;plots!X$5,Colony!$D665&lt;9999999),1,0)</f>
        <v>0</v>
      </c>
      <c r="Y651">
        <f ca="1">IF(AND(Colony!$D665&gt;plots!Y$5,Colony!$D665&lt;9999999),1,0)</f>
        <v>0</v>
      </c>
      <c r="Z651">
        <f ca="1">IF(AND(Colony!$D665&gt;plots!Z$5,Colony!$D665&lt;9999999),1,0)</f>
        <v>0</v>
      </c>
      <c r="AA651">
        <f ca="1">IF(AND(Colony!$D665&gt;plots!AA$5,Colony!$D665&lt;9999999),1,0)</f>
        <v>0</v>
      </c>
      <c r="AB651">
        <f ca="1">IF(AND(Colony!$D665&gt;plots!AB$5,Colony!$D665&lt;9999999),1,0)</f>
        <v>0</v>
      </c>
    </row>
    <row r="652" spans="1:28" x14ac:dyDescent="0.25">
      <c r="A652" s="2" t="str">
        <f>Colony!B669</f>
        <v/>
      </c>
      <c r="B652" s="41" t="str">
        <f>IF(ISBLANK(Colony!G669),"",Colony!G669)</f>
        <v/>
      </c>
      <c r="H652">
        <f ca="1">IF(AND(Colony!$D666&gt;plots!H$5,Colony!$D666&lt;9999999),1,0)</f>
        <v>0</v>
      </c>
      <c r="I652">
        <f ca="1">IF(AND(Colony!$D666&gt;plots!I$5,Colony!$D666&lt;9999999),1,0)</f>
        <v>0</v>
      </c>
      <c r="J652">
        <f ca="1">IF(AND(Colony!$D666&gt;plots!J$5,Colony!$D666&lt;9999999),1,0)</f>
        <v>0</v>
      </c>
      <c r="K652">
        <f ca="1">IF(AND(Colony!$D666&gt;plots!K$5,Colony!$D666&lt;9999999),1,0)</f>
        <v>0</v>
      </c>
      <c r="L652">
        <f ca="1">IF(AND(Colony!$D666&gt;plots!L$5,Colony!$D666&lt;9999999),1,0)</f>
        <v>0</v>
      </c>
      <c r="M652">
        <f ca="1">IF(AND(Colony!$D666&gt;plots!M$5,Colony!$D666&lt;9999999),1,0)</f>
        <v>0</v>
      </c>
      <c r="N652">
        <f ca="1">IF(AND(Colony!$D666&gt;plots!N$5,Colony!$D666&lt;9999999),1,0)</f>
        <v>0</v>
      </c>
      <c r="O652">
        <f ca="1">IF(AND(Colony!$D666&gt;plots!O$5,Colony!$D666&lt;9999999),1,0)</f>
        <v>0</v>
      </c>
      <c r="P652">
        <f ca="1">IF(AND(Colony!$D666&gt;plots!P$5,Colony!$D666&lt;9999999),1,0)</f>
        <v>0</v>
      </c>
      <c r="Q652">
        <f ca="1">IF(AND(Colony!$D666&gt;plots!Q$5,Colony!$D666&lt;9999999),1,0)</f>
        <v>0</v>
      </c>
      <c r="R652">
        <f ca="1">IF(AND(Colony!$D666&gt;plots!R$5,Colony!$D666&lt;9999999),1,0)</f>
        <v>0</v>
      </c>
      <c r="S652">
        <f ca="1">IF(AND(Colony!$D666&gt;plots!S$5,Colony!$D666&lt;9999999),1,0)</f>
        <v>0</v>
      </c>
      <c r="T652">
        <f ca="1">IF(AND(Colony!$D666&gt;plots!T$5,Colony!$D666&lt;9999999),1,0)</f>
        <v>0</v>
      </c>
      <c r="U652">
        <f ca="1">IF(AND(Colony!$D666&gt;plots!U$5,Colony!$D666&lt;9999999),1,0)</f>
        <v>0</v>
      </c>
      <c r="V652">
        <f ca="1">IF(AND(Colony!$D666&gt;plots!V$5,Colony!$D666&lt;9999999),1,0)</f>
        <v>0</v>
      </c>
      <c r="W652">
        <f ca="1">IF(AND(Colony!$D666&gt;plots!W$5,Colony!$D666&lt;9999999),1,0)</f>
        <v>0</v>
      </c>
      <c r="X652">
        <f ca="1">IF(AND(Colony!$D666&gt;plots!X$5,Colony!$D666&lt;9999999),1,0)</f>
        <v>0</v>
      </c>
      <c r="Y652">
        <f ca="1">IF(AND(Colony!$D666&gt;plots!Y$5,Colony!$D666&lt;9999999),1,0)</f>
        <v>0</v>
      </c>
      <c r="Z652">
        <f ca="1">IF(AND(Colony!$D666&gt;plots!Z$5,Colony!$D666&lt;9999999),1,0)</f>
        <v>0</v>
      </c>
      <c r="AA652">
        <f ca="1">IF(AND(Colony!$D666&gt;plots!AA$5,Colony!$D666&lt;9999999),1,0)</f>
        <v>0</v>
      </c>
      <c r="AB652">
        <f ca="1">IF(AND(Colony!$D666&gt;plots!AB$5,Colony!$D666&lt;9999999),1,0)</f>
        <v>0</v>
      </c>
    </row>
    <row r="653" spans="1:28" x14ac:dyDescent="0.25">
      <c r="A653" s="2" t="str">
        <f>Colony!B670</f>
        <v/>
      </c>
      <c r="B653" s="41" t="str">
        <f>IF(ISBLANK(Colony!G670),"",Colony!G670)</f>
        <v/>
      </c>
      <c r="H653">
        <f ca="1">IF(AND(Colony!$D667&gt;plots!H$5,Colony!$D667&lt;9999999),1,0)</f>
        <v>0</v>
      </c>
      <c r="I653">
        <f ca="1">IF(AND(Colony!$D667&gt;plots!I$5,Colony!$D667&lt;9999999),1,0)</f>
        <v>0</v>
      </c>
      <c r="J653">
        <f ca="1">IF(AND(Colony!$D667&gt;plots!J$5,Colony!$D667&lt;9999999),1,0)</f>
        <v>0</v>
      </c>
      <c r="K653">
        <f ca="1">IF(AND(Colony!$D667&gt;plots!K$5,Colony!$D667&lt;9999999),1,0)</f>
        <v>0</v>
      </c>
      <c r="L653">
        <f ca="1">IF(AND(Colony!$D667&gt;plots!L$5,Colony!$D667&lt;9999999),1,0)</f>
        <v>0</v>
      </c>
      <c r="M653">
        <f ca="1">IF(AND(Colony!$D667&gt;plots!M$5,Colony!$D667&lt;9999999),1,0)</f>
        <v>0</v>
      </c>
      <c r="N653">
        <f ca="1">IF(AND(Colony!$D667&gt;plots!N$5,Colony!$D667&lt;9999999),1,0)</f>
        <v>0</v>
      </c>
      <c r="O653">
        <f ca="1">IF(AND(Colony!$D667&gt;plots!O$5,Colony!$D667&lt;9999999),1,0)</f>
        <v>0</v>
      </c>
      <c r="P653">
        <f ca="1">IF(AND(Colony!$D667&gt;plots!P$5,Colony!$D667&lt;9999999),1,0)</f>
        <v>0</v>
      </c>
      <c r="Q653">
        <f ca="1">IF(AND(Colony!$D667&gt;plots!Q$5,Colony!$D667&lt;9999999),1,0)</f>
        <v>0</v>
      </c>
      <c r="R653">
        <f ca="1">IF(AND(Colony!$D667&gt;plots!R$5,Colony!$D667&lt;9999999),1,0)</f>
        <v>0</v>
      </c>
      <c r="S653">
        <f ca="1">IF(AND(Colony!$D667&gt;plots!S$5,Colony!$D667&lt;9999999),1,0)</f>
        <v>0</v>
      </c>
      <c r="T653">
        <f ca="1">IF(AND(Colony!$D667&gt;plots!T$5,Colony!$D667&lt;9999999),1,0)</f>
        <v>0</v>
      </c>
      <c r="U653">
        <f ca="1">IF(AND(Colony!$D667&gt;plots!U$5,Colony!$D667&lt;9999999),1,0)</f>
        <v>0</v>
      </c>
      <c r="V653">
        <f ca="1">IF(AND(Colony!$D667&gt;plots!V$5,Colony!$D667&lt;9999999),1,0)</f>
        <v>0</v>
      </c>
      <c r="W653">
        <f ca="1">IF(AND(Colony!$D667&gt;plots!W$5,Colony!$D667&lt;9999999),1,0)</f>
        <v>0</v>
      </c>
      <c r="X653">
        <f ca="1">IF(AND(Colony!$D667&gt;plots!X$5,Colony!$D667&lt;9999999),1,0)</f>
        <v>0</v>
      </c>
      <c r="Y653">
        <f ca="1">IF(AND(Colony!$D667&gt;plots!Y$5,Colony!$D667&lt;9999999),1,0)</f>
        <v>0</v>
      </c>
      <c r="Z653">
        <f ca="1">IF(AND(Colony!$D667&gt;plots!Z$5,Colony!$D667&lt;9999999),1,0)</f>
        <v>0</v>
      </c>
      <c r="AA653">
        <f ca="1">IF(AND(Colony!$D667&gt;plots!AA$5,Colony!$D667&lt;9999999),1,0)</f>
        <v>0</v>
      </c>
      <c r="AB653">
        <f ca="1">IF(AND(Colony!$D667&gt;plots!AB$5,Colony!$D667&lt;9999999),1,0)</f>
        <v>0</v>
      </c>
    </row>
    <row r="654" spans="1:28" x14ac:dyDescent="0.25">
      <c r="A654" s="2" t="str">
        <f>Colony!B671</f>
        <v/>
      </c>
      <c r="B654" s="41" t="str">
        <f>IF(ISBLANK(Colony!G671),"",Colony!G671)</f>
        <v/>
      </c>
      <c r="H654">
        <f ca="1">IF(AND(Colony!$D668&gt;plots!H$5,Colony!$D668&lt;9999999),1,0)</f>
        <v>0</v>
      </c>
      <c r="I654">
        <f ca="1">IF(AND(Colony!$D668&gt;plots!I$5,Colony!$D668&lt;9999999),1,0)</f>
        <v>0</v>
      </c>
      <c r="J654">
        <f ca="1">IF(AND(Colony!$D668&gt;plots!J$5,Colony!$D668&lt;9999999),1,0)</f>
        <v>0</v>
      </c>
      <c r="K654">
        <f ca="1">IF(AND(Colony!$D668&gt;plots!K$5,Colony!$D668&lt;9999999),1,0)</f>
        <v>0</v>
      </c>
      <c r="L654">
        <f ca="1">IF(AND(Colony!$D668&gt;plots!L$5,Colony!$D668&lt;9999999),1,0)</f>
        <v>0</v>
      </c>
      <c r="M654">
        <f ca="1">IF(AND(Colony!$D668&gt;plots!M$5,Colony!$D668&lt;9999999),1,0)</f>
        <v>0</v>
      </c>
      <c r="N654">
        <f ca="1">IF(AND(Colony!$D668&gt;plots!N$5,Colony!$D668&lt;9999999),1,0)</f>
        <v>0</v>
      </c>
      <c r="O654">
        <f ca="1">IF(AND(Colony!$D668&gt;plots!O$5,Colony!$D668&lt;9999999),1,0)</f>
        <v>0</v>
      </c>
      <c r="P654">
        <f ca="1">IF(AND(Colony!$D668&gt;plots!P$5,Colony!$D668&lt;9999999),1,0)</f>
        <v>0</v>
      </c>
      <c r="Q654">
        <f ca="1">IF(AND(Colony!$D668&gt;plots!Q$5,Colony!$D668&lt;9999999),1,0)</f>
        <v>0</v>
      </c>
      <c r="R654">
        <f ca="1">IF(AND(Colony!$D668&gt;plots!R$5,Colony!$D668&lt;9999999),1,0)</f>
        <v>0</v>
      </c>
      <c r="S654">
        <f ca="1">IF(AND(Colony!$D668&gt;plots!S$5,Colony!$D668&lt;9999999),1,0)</f>
        <v>0</v>
      </c>
      <c r="T654">
        <f ca="1">IF(AND(Colony!$D668&gt;plots!T$5,Colony!$D668&lt;9999999),1,0)</f>
        <v>0</v>
      </c>
      <c r="U654">
        <f ca="1">IF(AND(Colony!$D668&gt;plots!U$5,Colony!$D668&lt;9999999),1,0)</f>
        <v>0</v>
      </c>
      <c r="V654">
        <f ca="1">IF(AND(Colony!$D668&gt;plots!V$5,Colony!$D668&lt;9999999),1,0)</f>
        <v>0</v>
      </c>
      <c r="W654">
        <f ca="1">IF(AND(Colony!$D668&gt;plots!W$5,Colony!$D668&lt;9999999),1,0)</f>
        <v>0</v>
      </c>
      <c r="X654">
        <f ca="1">IF(AND(Colony!$D668&gt;plots!X$5,Colony!$D668&lt;9999999),1,0)</f>
        <v>0</v>
      </c>
      <c r="Y654">
        <f ca="1">IF(AND(Colony!$D668&gt;plots!Y$5,Colony!$D668&lt;9999999),1,0)</f>
        <v>0</v>
      </c>
      <c r="Z654">
        <f ca="1">IF(AND(Colony!$D668&gt;plots!Z$5,Colony!$D668&lt;9999999),1,0)</f>
        <v>0</v>
      </c>
      <c r="AA654">
        <f ca="1">IF(AND(Colony!$D668&gt;plots!AA$5,Colony!$D668&lt;9999999),1,0)</f>
        <v>0</v>
      </c>
      <c r="AB654">
        <f ca="1">IF(AND(Colony!$D668&gt;plots!AB$5,Colony!$D668&lt;9999999),1,0)</f>
        <v>0</v>
      </c>
    </row>
    <row r="655" spans="1:28" x14ac:dyDescent="0.25">
      <c r="A655" s="2" t="str">
        <f>Colony!B672</f>
        <v/>
      </c>
      <c r="B655" s="41" t="str">
        <f>IF(ISBLANK(Colony!G672),"",Colony!G672)</f>
        <v/>
      </c>
      <c r="H655">
        <f ca="1">IF(AND(Colony!$D669&gt;plots!H$5,Colony!$D669&lt;9999999),1,0)</f>
        <v>0</v>
      </c>
      <c r="I655">
        <f ca="1">IF(AND(Colony!$D669&gt;plots!I$5,Colony!$D669&lt;9999999),1,0)</f>
        <v>0</v>
      </c>
      <c r="J655">
        <f ca="1">IF(AND(Colony!$D669&gt;plots!J$5,Colony!$D669&lt;9999999),1,0)</f>
        <v>0</v>
      </c>
      <c r="K655">
        <f ca="1">IF(AND(Colony!$D669&gt;plots!K$5,Colony!$D669&lt;9999999),1,0)</f>
        <v>0</v>
      </c>
      <c r="L655">
        <f ca="1">IF(AND(Colony!$D669&gt;plots!L$5,Colony!$D669&lt;9999999),1,0)</f>
        <v>0</v>
      </c>
      <c r="M655">
        <f ca="1">IF(AND(Colony!$D669&gt;plots!M$5,Colony!$D669&lt;9999999),1,0)</f>
        <v>0</v>
      </c>
      <c r="N655">
        <f ca="1">IF(AND(Colony!$D669&gt;plots!N$5,Colony!$D669&lt;9999999),1,0)</f>
        <v>0</v>
      </c>
      <c r="O655">
        <f ca="1">IF(AND(Colony!$D669&gt;plots!O$5,Colony!$D669&lt;9999999),1,0)</f>
        <v>0</v>
      </c>
      <c r="P655">
        <f ca="1">IF(AND(Colony!$D669&gt;plots!P$5,Colony!$D669&lt;9999999),1,0)</f>
        <v>0</v>
      </c>
      <c r="Q655">
        <f ca="1">IF(AND(Colony!$D669&gt;plots!Q$5,Colony!$D669&lt;9999999),1,0)</f>
        <v>0</v>
      </c>
      <c r="R655">
        <f ca="1">IF(AND(Colony!$D669&gt;plots!R$5,Colony!$D669&lt;9999999),1,0)</f>
        <v>0</v>
      </c>
      <c r="S655">
        <f ca="1">IF(AND(Colony!$D669&gt;plots!S$5,Colony!$D669&lt;9999999),1,0)</f>
        <v>0</v>
      </c>
      <c r="T655">
        <f ca="1">IF(AND(Colony!$D669&gt;plots!T$5,Colony!$D669&lt;9999999),1,0)</f>
        <v>0</v>
      </c>
      <c r="U655">
        <f ca="1">IF(AND(Colony!$D669&gt;plots!U$5,Colony!$D669&lt;9999999),1,0)</f>
        <v>0</v>
      </c>
      <c r="V655">
        <f ca="1">IF(AND(Colony!$D669&gt;plots!V$5,Colony!$D669&lt;9999999),1,0)</f>
        <v>0</v>
      </c>
      <c r="W655">
        <f ca="1">IF(AND(Colony!$D669&gt;plots!W$5,Colony!$D669&lt;9999999),1,0)</f>
        <v>0</v>
      </c>
      <c r="X655">
        <f ca="1">IF(AND(Colony!$D669&gt;plots!X$5,Colony!$D669&lt;9999999),1,0)</f>
        <v>0</v>
      </c>
      <c r="Y655">
        <f ca="1">IF(AND(Colony!$D669&gt;plots!Y$5,Colony!$D669&lt;9999999),1,0)</f>
        <v>0</v>
      </c>
      <c r="Z655">
        <f ca="1">IF(AND(Colony!$D669&gt;plots!Z$5,Colony!$D669&lt;9999999),1,0)</f>
        <v>0</v>
      </c>
      <c r="AA655">
        <f ca="1">IF(AND(Colony!$D669&gt;plots!AA$5,Colony!$D669&lt;9999999),1,0)</f>
        <v>0</v>
      </c>
      <c r="AB655">
        <f ca="1">IF(AND(Colony!$D669&gt;plots!AB$5,Colony!$D669&lt;9999999),1,0)</f>
        <v>0</v>
      </c>
    </row>
    <row r="656" spans="1:28" x14ac:dyDescent="0.25">
      <c r="A656" s="2" t="str">
        <f>Colony!B673</f>
        <v/>
      </c>
      <c r="B656" s="41" t="str">
        <f>IF(ISBLANK(Colony!G673),"",Colony!G673)</f>
        <v/>
      </c>
      <c r="H656">
        <f ca="1">IF(AND(Colony!$D670&gt;plots!H$5,Colony!$D670&lt;9999999),1,0)</f>
        <v>0</v>
      </c>
      <c r="I656">
        <f ca="1">IF(AND(Colony!$D670&gt;plots!I$5,Colony!$D670&lt;9999999),1,0)</f>
        <v>0</v>
      </c>
      <c r="J656">
        <f ca="1">IF(AND(Colony!$D670&gt;plots!J$5,Colony!$D670&lt;9999999),1,0)</f>
        <v>0</v>
      </c>
      <c r="K656">
        <f ca="1">IF(AND(Colony!$D670&gt;plots!K$5,Colony!$D670&lt;9999999),1,0)</f>
        <v>0</v>
      </c>
      <c r="L656">
        <f ca="1">IF(AND(Colony!$D670&gt;plots!L$5,Colony!$D670&lt;9999999),1,0)</f>
        <v>0</v>
      </c>
      <c r="M656">
        <f ca="1">IF(AND(Colony!$D670&gt;plots!M$5,Colony!$D670&lt;9999999),1,0)</f>
        <v>0</v>
      </c>
      <c r="N656">
        <f ca="1">IF(AND(Colony!$D670&gt;plots!N$5,Colony!$D670&lt;9999999),1,0)</f>
        <v>0</v>
      </c>
      <c r="O656">
        <f ca="1">IF(AND(Colony!$D670&gt;plots!O$5,Colony!$D670&lt;9999999),1,0)</f>
        <v>0</v>
      </c>
      <c r="P656">
        <f ca="1">IF(AND(Colony!$D670&gt;plots!P$5,Colony!$D670&lt;9999999),1,0)</f>
        <v>0</v>
      </c>
      <c r="Q656">
        <f ca="1">IF(AND(Colony!$D670&gt;plots!Q$5,Colony!$D670&lt;9999999),1,0)</f>
        <v>0</v>
      </c>
      <c r="R656">
        <f ca="1">IF(AND(Colony!$D670&gt;plots!R$5,Colony!$D670&lt;9999999),1,0)</f>
        <v>0</v>
      </c>
      <c r="S656">
        <f ca="1">IF(AND(Colony!$D670&gt;plots!S$5,Colony!$D670&lt;9999999),1,0)</f>
        <v>0</v>
      </c>
      <c r="T656">
        <f ca="1">IF(AND(Colony!$D670&gt;plots!T$5,Colony!$D670&lt;9999999),1,0)</f>
        <v>0</v>
      </c>
      <c r="U656">
        <f ca="1">IF(AND(Colony!$D670&gt;plots!U$5,Colony!$D670&lt;9999999),1,0)</f>
        <v>0</v>
      </c>
      <c r="V656">
        <f ca="1">IF(AND(Colony!$D670&gt;plots!V$5,Colony!$D670&lt;9999999),1,0)</f>
        <v>0</v>
      </c>
      <c r="W656">
        <f ca="1">IF(AND(Colony!$D670&gt;plots!W$5,Colony!$D670&lt;9999999),1,0)</f>
        <v>0</v>
      </c>
      <c r="X656">
        <f ca="1">IF(AND(Colony!$D670&gt;plots!X$5,Colony!$D670&lt;9999999),1,0)</f>
        <v>0</v>
      </c>
      <c r="Y656">
        <f ca="1">IF(AND(Colony!$D670&gt;plots!Y$5,Colony!$D670&lt;9999999),1,0)</f>
        <v>0</v>
      </c>
      <c r="Z656">
        <f ca="1">IF(AND(Colony!$D670&gt;plots!Z$5,Colony!$D670&lt;9999999),1,0)</f>
        <v>0</v>
      </c>
      <c r="AA656">
        <f ca="1">IF(AND(Colony!$D670&gt;plots!AA$5,Colony!$D670&lt;9999999),1,0)</f>
        <v>0</v>
      </c>
      <c r="AB656">
        <f ca="1">IF(AND(Colony!$D670&gt;plots!AB$5,Colony!$D670&lt;9999999),1,0)</f>
        <v>0</v>
      </c>
    </row>
    <row r="657" spans="1:28" x14ac:dyDescent="0.25">
      <c r="A657" s="2" t="str">
        <f>Colony!B674</f>
        <v/>
      </c>
      <c r="B657" s="41" t="str">
        <f>IF(ISBLANK(Colony!G674),"",Colony!G674)</f>
        <v/>
      </c>
      <c r="H657">
        <f ca="1">IF(AND(Colony!$D671&gt;plots!H$5,Colony!$D671&lt;9999999),1,0)</f>
        <v>0</v>
      </c>
      <c r="I657">
        <f ca="1">IF(AND(Colony!$D671&gt;plots!I$5,Colony!$D671&lt;9999999),1,0)</f>
        <v>0</v>
      </c>
      <c r="J657">
        <f ca="1">IF(AND(Colony!$D671&gt;plots!J$5,Colony!$D671&lt;9999999),1,0)</f>
        <v>0</v>
      </c>
      <c r="K657">
        <f ca="1">IF(AND(Colony!$D671&gt;plots!K$5,Colony!$D671&lt;9999999),1,0)</f>
        <v>0</v>
      </c>
      <c r="L657">
        <f ca="1">IF(AND(Colony!$D671&gt;plots!L$5,Colony!$D671&lt;9999999),1,0)</f>
        <v>0</v>
      </c>
      <c r="M657">
        <f ca="1">IF(AND(Colony!$D671&gt;plots!M$5,Colony!$D671&lt;9999999),1,0)</f>
        <v>0</v>
      </c>
      <c r="N657">
        <f ca="1">IF(AND(Colony!$D671&gt;plots!N$5,Colony!$D671&lt;9999999),1,0)</f>
        <v>0</v>
      </c>
      <c r="O657">
        <f ca="1">IF(AND(Colony!$D671&gt;plots!O$5,Colony!$D671&lt;9999999),1,0)</f>
        <v>0</v>
      </c>
      <c r="P657">
        <f ca="1">IF(AND(Colony!$D671&gt;plots!P$5,Colony!$D671&lt;9999999),1,0)</f>
        <v>0</v>
      </c>
      <c r="Q657">
        <f ca="1">IF(AND(Colony!$D671&gt;plots!Q$5,Colony!$D671&lt;9999999),1,0)</f>
        <v>0</v>
      </c>
      <c r="R657">
        <f ca="1">IF(AND(Colony!$D671&gt;plots!R$5,Colony!$D671&lt;9999999),1,0)</f>
        <v>0</v>
      </c>
      <c r="S657">
        <f ca="1">IF(AND(Colony!$D671&gt;plots!S$5,Colony!$D671&lt;9999999),1,0)</f>
        <v>0</v>
      </c>
      <c r="T657">
        <f ca="1">IF(AND(Colony!$D671&gt;plots!T$5,Colony!$D671&lt;9999999),1,0)</f>
        <v>0</v>
      </c>
      <c r="U657">
        <f ca="1">IF(AND(Colony!$D671&gt;plots!U$5,Colony!$D671&lt;9999999),1,0)</f>
        <v>0</v>
      </c>
      <c r="V657">
        <f ca="1">IF(AND(Colony!$D671&gt;plots!V$5,Colony!$D671&lt;9999999),1,0)</f>
        <v>0</v>
      </c>
      <c r="W657">
        <f ca="1">IF(AND(Colony!$D671&gt;plots!W$5,Colony!$D671&lt;9999999),1,0)</f>
        <v>0</v>
      </c>
      <c r="X657">
        <f ca="1">IF(AND(Colony!$D671&gt;plots!X$5,Colony!$D671&lt;9999999),1,0)</f>
        <v>0</v>
      </c>
      <c r="Y657">
        <f ca="1">IF(AND(Colony!$D671&gt;plots!Y$5,Colony!$D671&lt;9999999),1,0)</f>
        <v>0</v>
      </c>
      <c r="Z657">
        <f ca="1">IF(AND(Colony!$D671&gt;plots!Z$5,Colony!$D671&lt;9999999),1,0)</f>
        <v>0</v>
      </c>
      <c r="AA657">
        <f ca="1">IF(AND(Colony!$D671&gt;plots!AA$5,Colony!$D671&lt;9999999),1,0)</f>
        <v>0</v>
      </c>
      <c r="AB657">
        <f ca="1">IF(AND(Colony!$D671&gt;plots!AB$5,Colony!$D671&lt;9999999),1,0)</f>
        <v>0</v>
      </c>
    </row>
    <row r="658" spans="1:28" x14ac:dyDescent="0.25">
      <c r="A658" s="2" t="str">
        <f>Colony!B675</f>
        <v/>
      </c>
      <c r="B658" s="41" t="str">
        <f>IF(ISBLANK(Colony!G675),"",Colony!G675)</f>
        <v/>
      </c>
      <c r="H658">
        <f ca="1">IF(AND(Colony!$D672&gt;plots!H$5,Colony!$D672&lt;9999999),1,0)</f>
        <v>0</v>
      </c>
      <c r="I658">
        <f ca="1">IF(AND(Colony!$D672&gt;plots!I$5,Colony!$D672&lt;9999999),1,0)</f>
        <v>0</v>
      </c>
      <c r="J658">
        <f ca="1">IF(AND(Colony!$D672&gt;plots!J$5,Colony!$D672&lt;9999999),1,0)</f>
        <v>0</v>
      </c>
      <c r="K658">
        <f ca="1">IF(AND(Colony!$D672&gt;plots!K$5,Colony!$D672&lt;9999999),1,0)</f>
        <v>0</v>
      </c>
      <c r="L658">
        <f ca="1">IF(AND(Colony!$D672&gt;plots!L$5,Colony!$D672&lt;9999999),1,0)</f>
        <v>0</v>
      </c>
      <c r="M658">
        <f ca="1">IF(AND(Colony!$D672&gt;plots!M$5,Colony!$D672&lt;9999999),1,0)</f>
        <v>0</v>
      </c>
      <c r="N658">
        <f ca="1">IF(AND(Colony!$D672&gt;plots!N$5,Colony!$D672&lt;9999999),1,0)</f>
        <v>0</v>
      </c>
      <c r="O658">
        <f ca="1">IF(AND(Colony!$D672&gt;plots!O$5,Colony!$D672&lt;9999999),1,0)</f>
        <v>0</v>
      </c>
      <c r="P658">
        <f ca="1">IF(AND(Colony!$D672&gt;plots!P$5,Colony!$D672&lt;9999999),1,0)</f>
        <v>0</v>
      </c>
      <c r="Q658">
        <f ca="1">IF(AND(Colony!$D672&gt;plots!Q$5,Colony!$D672&lt;9999999),1,0)</f>
        <v>0</v>
      </c>
      <c r="R658">
        <f ca="1">IF(AND(Colony!$D672&gt;plots!R$5,Colony!$D672&lt;9999999),1,0)</f>
        <v>0</v>
      </c>
      <c r="S658">
        <f ca="1">IF(AND(Colony!$D672&gt;plots!S$5,Colony!$D672&lt;9999999),1,0)</f>
        <v>0</v>
      </c>
      <c r="T658">
        <f ca="1">IF(AND(Colony!$D672&gt;plots!T$5,Colony!$D672&lt;9999999),1,0)</f>
        <v>0</v>
      </c>
      <c r="U658">
        <f ca="1">IF(AND(Colony!$D672&gt;plots!U$5,Colony!$D672&lt;9999999),1,0)</f>
        <v>0</v>
      </c>
      <c r="V658">
        <f ca="1">IF(AND(Colony!$D672&gt;plots!V$5,Colony!$D672&lt;9999999),1,0)</f>
        <v>0</v>
      </c>
      <c r="W658">
        <f ca="1">IF(AND(Colony!$D672&gt;plots!W$5,Colony!$D672&lt;9999999),1,0)</f>
        <v>0</v>
      </c>
      <c r="X658">
        <f ca="1">IF(AND(Colony!$D672&gt;plots!X$5,Colony!$D672&lt;9999999),1,0)</f>
        <v>0</v>
      </c>
      <c r="Y658">
        <f ca="1">IF(AND(Colony!$D672&gt;plots!Y$5,Colony!$D672&lt;9999999),1,0)</f>
        <v>0</v>
      </c>
      <c r="Z658">
        <f ca="1">IF(AND(Colony!$D672&gt;plots!Z$5,Colony!$D672&lt;9999999),1,0)</f>
        <v>0</v>
      </c>
      <c r="AA658">
        <f ca="1">IF(AND(Colony!$D672&gt;plots!AA$5,Colony!$D672&lt;9999999),1,0)</f>
        <v>0</v>
      </c>
      <c r="AB658">
        <f ca="1">IF(AND(Colony!$D672&gt;plots!AB$5,Colony!$D672&lt;9999999),1,0)</f>
        <v>0</v>
      </c>
    </row>
    <row r="659" spans="1:28" x14ac:dyDescent="0.25">
      <c r="A659" s="2" t="str">
        <f>Colony!B676</f>
        <v/>
      </c>
      <c r="B659" s="41" t="str">
        <f>IF(ISBLANK(Colony!G676),"",Colony!G676)</f>
        <v/>
      </c>
      <c r="H659">
        <f ca="1">IF(AND(Colony!$D673&gt;plots!H$5,Colony!$D673&lt;9999999),1,0)</f>
        <v>0</v>
      </c>
      <c r="I659">
        <f ca="1">IF(AND(Colony!$D673&gt;plots!I$5,Colony!$D673&lt;9999999),1,0)</f>
        <v>0</v>
      </c>
      <c r="J659">
        <f ca="1">IF(AND(Colony!$D673&gt;plots!J$5,Colony!$D673&lt;9999999),1,0)</f>
        <v>0</v>
      </c>
      <c r="K659">
        <f ca="1">IF(AND(Colony!$D673&gt;plots!K$5,Colony!$D673&lt;9999999),1,0)</f>
        <v>0</v>
      </c>
      <c r="L659">
        <f ca="1">IF(AND(Colony!$D673&gt;plots!L$5,Colony!$D673&lt;9999999),1,0)</f>
        <v>0</v>
      </c>
      <c r="M659">
        <f ca="1">IF(AND(Colony!$D673&gt;plots!M$5,Colony!$D673&lt;9999999),1,0)</f>
        <v>0</v>
      </c>
      <c r="N659">
        <f ca="1">IF(AND(Colony!$D673&gt;plots!N$5,Colony!$D673&lt;9999999),1,0)</f>
        <v>0</v>
      </c>
      <c r="O659">
        <f ca="1">IF(AND(Colony!$D673&gt;plots!O$5,Colony!$D673&lt;9999999),1,0)</f>
        <v>0</v>
      </c>
      <c r="P659">
        <f ca="1">IF(AND(Colony!$D673&gt;plots!P$5,Colony!$D673&lt;9999999),1,0)</f>
        <v>0</v>
      </c>
      <c r="Q659">
        <f ca="1">IF(AND(Colony!$D673&gt;plots!Q$5,Colony!$D673&lt;9999999),1,0)</f>
        <v>0</v>
      </c>
      <c r="R659">
        <f ca="1">IF(AND(Colony!$D673&gt;plots!R$5,Colony!$D673&lt;9999999),1,0)</f>
        <v>0</v>
      </c>
      <c r="S659">
        <f ca="1">IF(AND(Colony!$D673&gt;plots!S$5,Colony!$D673&lt;9999999),1,0)</f>
        <v>0</v>
      </c>
      <c r="T659">
        <f ca="1">IF(AND(Colony!$D673&gt;plots!T$5,Colony!$D673&lt;9999999),1,0)</f>
        <v>0</v>
      </c>
      <c r="U659">
        <f ca="1">IF(AND(Colony!$D673&gt;plots!U$5,Colony!$D673&lt;9999999),1,0)</f>
        <v>0</v>
      </c>
      <c r="V659">
        <f ca="1">IF(AND(Colony!$D673&gt;plots!V$5,Colony!$D673&lt;9999999),1,0)</f>
        <v>0</v>
      </c>
      <c r="W659">
        <f ca="1">IF(AND(Colony!$D673&gt;plots!W$5,Colony!$D673&lt;9999999),1,0)</f>
        <v>0</v>
      </c>
      <c r="X659">
        <f ca="1">IF(AND(Colony!$D673&gt;plots!X$5,Colony!$D673&lt;9999999),1,0)</f>
        <v>0</v>
      </c>
      <c r="Y659">
        <f ca="1">IF(AND(Colony!$D673&gt;plots!Y$5,Colony!$D673&lt;9999999),1,0)</f>
        <v>0</v>
      </c>
      <c r="Z659">
        <f ca="1">IF(AND(Colony!$D673&gt;plots!Z$5,Colony!$D673&lt;9999999),1,0)</f>
        <v>0</v>
      </c>
      <c r="AA659">
        <f ca="1">IF(AND(Colony!$D673&gt;plots!AA$5,Colony!$D673&lt;9999999),1,0)</f>
        <v>0</v>
      </c>
      <c r="AB659">
        <f ca="1">IF(AND(Colony!$D673&gt;plots!AB$5,Colony!$D673&lt;9999999),1,0)</f>
        <v>0</v>
      </c>
    </row>
    <row r="660" spans="1:28" x14ac:dyDescent="0.25">
      <c r="A660" s="2" t="str">
        <f>Colony!B677</f>
        <v/>
      </c>
      <c r="B660" s="41" t="str">
        <f>IF(ISBLANK(Colony!G677),"",Colony!G677)</f>
        <v/>
      </c>
      <c r="H660">
        <f ca="1">IF(AND(Colony!$D674&gt;plots!H$5,Colony!$D674&lt;9999999),1,0)</f>
        <v>0</v>
      </c>
      <c r="I660">
        <f ca="1">IF(AND(Colony!$D674&gt;plots!I$5,Colony!$D674&lt;9999999),1,0)</f>
        <v>0</v>
      </c>
      <c r="J660">
        <f ca="1">IF(AND(Colony!$D674&gt;plots!J$5,Colony!$D674&lt;9999999),1,0)</f>
        <v>0</v>
      </c>
      <c r="K660">
        <f ca="1">IF(AND(Colony!$D674&gt;plots!K$5,Colony!$D674&lt;9999999),1,0)</f>
        <v>0</v>
      </c>
      <c r="L660">
        <f ca="1">IF(AND(Colony!$D674&gt;plots!L$5,Colony!$D674&lt;9999999),1,0)</f>
        <v>0</v>
      </c>
      <c r="M660">
        <f ca="1">IF(AND(Colony!$D674&gt;plots!M$5,Colony!$D674&lt;9999999),1,0)</f>
        <v>0</v>
      </c>
      <c r="N660">
        <f ca="1">IF(AND(Colony!$D674&gt;plots!N$5,Colony!$D674&lt;9999999),1,0)</f>
        <v>0</v>
      </c>
      <c r="O660">
        <f ca="1">IF(AND(Colony!$D674&gt;plots!O$5,Colony!$D674&lt;9999999),1,0)</f>
        <v>0</v>
      </c>
      <c r="P660">
        <f ca="1">IF(AND(Colony!$D674&gt;plots!P$5,Colony!$D674&lt;9999999),1,0)</f>
        <v>0</v>
      </c>
      <c r="Q660">
        <f ca="1">IF(AND(Colony!$D674&gt;plots!Q$5,Colony!$D674&lt;9999999),1,0)</f>
        <v>0</v>
      </c>
      <c r="R660">
        <f ca="1">IF(AND(Colony!$D674&gt;plots!R$5,Colony!$D674&lt;9999999),1,0)</f>
        <v>0</v>
      </c>
      <c r="S660">
        <f ca="1">IF(AND(Colony!$D674&gt;plots!S$5,Colony!$D674&lt;9999999),1,0)</f>
        <v>0</v>
      </c>
      <c r="T660">
        <f ca="1">IF(AND(Colony!$D674&gt;plots!T$5,Colony!$D674&lt;9999999),1,0)</f>
        <v>0</v>
      </c>
      <c r="U660">
        <f ca="1">IF(AND(Colony!$D674&gt;plots!U$5,Colony!$D674&lt;9999999),1,0)</f>
        <v>0</v>
      </c>
      <c r="V660">
        <f ca="1">IF(AND(Colony!$D674&gt;plots!V$5,Colony!$D674&lt;9999999),1,0)</f>
        <v>0</v>
      </c>
      <c r="W660">
        <f ca="1">IF(AND(Colony!$D674&gt;plots!W$5,Colony!$D674&lt;9999999),1,0)</f>
        <v>0</v>
      </c>
      <c r="X660">
        <f ca="1">IF(AND(Colony!$D674&gt;plots!X$5,Colony!$D674&lt;9999999),1,0)</f>
        <v>0</v>
      </c>
      <c r="Y660">
        <f ca="1">IF(AND(Colony!$D674&gt;plots!Y$5,Colony!$D674&lt;9999999),1,0)</f>
        <v>0</v>
      </c>
      <c r="Z660">
        <f ca="1">IF(AND(Colony!$D674&gt;plots!Z$5,Colony!$D674&lt;9999999),1,0)</f>
        <v>0</v>
      </c>
      <c r="AA660">
        <f ca="1">IF(AND(Colony!$D674&gt;plots!AA$5,Colony!$D674&lt;9999999),1,0)</f>
        <v>0</v>
      </c>
      <c r="AB660">
        <f ca="1">IF(AND(Colony!$D674&gt;plots!AB$5,Colony!$D674&lt;9999999),1,0)</f>
        <v>0</v>
      </c>
    </row>
    <row r="661" spans="1:28" x14ac:dyDescent="0.25">
      <c r="A661" s="2" t="str">
        <f>Colony!B678</f>
        <v/>
      </c>
      <c r="B661" s="41" t="str">
        <f>IF(ISBLANK(Colony!G678),"",Colony!G678)</f>
        <v/>
      </c>
      <c r="H661">
        <f ca="1">IF(AND(Colony!$D675&gt;plots!H$5,Colony!$D675&lt;9999999),1,0)</f>
        <v>0</v>
      </c>
      <c r="I661">
        <f ca="1">IF(AND(Colony!$D675&gt;plots!I$5,Colony!$D675&lt;9999999),1,0)</f>
        <v>0</v>
      </c>
      <c r="J661">
        <f ca="1">IF(AND(Colony!$D675&gt;plots!J$5,Colony!$D675&lt;9999999),1,0)</f>
        <v>0</v>
      </c>
      <c r="K661">
        <f ca="1">IF(AND(Colony!$D675&gt;plots!K$5,Colony!$D675&lt;9999999),1,0)</f>
        <v>0</v>
      </c>
      <c r="L661">
        <f ca="1">IF(AND(Colony!$D675&gt;plots!L$5,Colony!$D675&lt;9999999),1,0)</f>
        <v>0</v>
      </c>
      <c r="M661">
        <f ca="1">IF(AND(Colony!$D675&gt;plots!M$5,Colony!$D675&lt;9999999),1,0)</f>
        <v>0</v>
      </c>
      <c r="N661">
        <f ca="1">IF(AND(Colony!$D675&gt;plots!N$5,Colony!$D675&lt;9999999),1,0)</f>
        <v>0</v>
      </c>
      <c r="O661">
        <f ca="1">IF(AND(Colony!$D675&gt;plots!O$5,Colony!$D675&lt;9999999),1,0)</f>
        <v>0</v>
      </c>
      <c r="P661">
        <f ca="1">IF(AND(Colony!$D675&gt;plots!P$5,Colony!$D675&lt;9999999),1,0)</f>
        <v>0</v>
      </c>
      <c r="Q661">
        <f ca="1">IF(AND(Colony!$D675&gt;plots!Q$5,Colony!$D675&lt;9999999),1,0)</f>
        <v>0</v>
      </c>
      <c r="R661">
        <f ca="1">IF(AND(Colony!$D675&gt;plots!R$5,Colony!$D675&lt;9999999),1,0)</f>
        <v>0</v>
      </c>
      <c r="S661">
        <f ca="1">IF(AND(Colony!$D675&gt;plots!S$5,Colony!$D675&lt;9999999),1,0)</f>
        <v>0</v>
      </c>
      <c r="T661">
        <f ca="1">IF(AND(Colony!$D675&gt;plots!T$5,Colony!$D675&lt;9999999),1,0)</f>
        <v>0</v>
      </c>
      <c r="U661">
        <f ca="1">IF(AND(Colony!$D675&gt;plots!U$5,Colony!$D675&lt;9999999),1,0)</f>
        <v>0</v>
      </c>
      <c r="V661">
        <f ca="1">IF(AND(Colony!$D675&gt;plots!V$5,Colony!$D675&lt;9999999),1,0)</f>
        <v>0</v>
      </c>
      <c r="W661">
        <f ca="1">IF(AND(Colony!$D675&gt;plots!W$5,Colony!$D675&lt;9999999),1,0)</f>
        <v>0</v>
      </c>
      <c r="X661">
        <f ca="1">IF(AND(Colony!$D675&gt;plots!X$5,Colony!$D675&lt;9999999),1,0)</f>
        <v>0</v>
      </c>
      <c r="Y661">
        <f ca="1">IF(AND(Colony!$D675&gt;plots!Y$5,Colony!$D675&lt;9999999),1,0)</f>
        <v>0</v>
      </c>
      <c r="Z661">
        <f ca="1">IF(AND(Colony!$D675&gt;plots!Z$5,Colony!$D675&lt;9999999),1,0)</f>
        <v>0</v>
      </c>
      <c r="AA661">
        <f ca="1">IF(AND(Colony!$D675&gt;plots!AA$5,Colony!$D675&lt;9999999),1,0)</f>
        <v>0</v>
      </c>
      <c r="AB661">
        <f ca="1">IF(AND(Colony!$D675&gt;plots!AB$5,Colony!$D675&lt;9999999),1,0)</f>
        <v>0</v>
      </c>
    </row>
    <row r="662" spans="1:28" x14ac:dyDescent="0.25">
      <c r="A662" s="2" t="str">
        <f>Colony!B679</f>
        <v/>
      </c>
      <c r="B662" s="41" t="str">
        <f>IF(ISBLANK(Colony!G679),"",Colony!G679)</f>
        <v/>
      </c>
      <c r="H662">
        <f ca="1">IF(AND(Colony!$D676&gt;plots!H$5,Colony!$D676&lt;9999999),1,0)</f>
        <v>0</v>
      </c>
      <c r="I662">
        <f ca="1">IF(AND(Colony!$D676&gt;plots!I$5,Colony!$D676&lt;9999999),1,0)</f>
        <v>0</v>
      </c>
      <c r="J662">
        <f ca="1">IF(AND(Colony!$D676&gt;plots!J$5,Colony!$D676&lt;9999999),1,0)</f>
        <v>0</v>
      </c>
      <c r="K662">
        <f ca="1">IF(AND(Colony!$D676&gt;plots!K$5,Colony!$D676&lt;9999999),1,0)</f>
        <v>0</v>
      </c>
      <c r="L662">
        <f ca="1">IF(AND(Colony!$D676&gt;plots!L$5,Colony!$D676&lt;9999999),1,0)</f>
        <v>0</v>
      </c>
      <c r="M662">
        <f ca="1">IF(AND(Colony!$D676&gt;plots!M$5,Colony!$D676&lt;9999999),1,0)</f>
        <v>0</v>
      </c>
      <c r="N662">
        <f ca="1">IF(AND(Colony!$D676&gt;plots!N$5,Colony!$D676&lt;9999999),1,0)</f>
        <v>0</v>
      </c>
      <c r="O662">
        <f ca="1">IF(AND(Colony!$D676&gt;plots!O$5,Colony!$D676&lt;9999999),1,0)</f>
        <v>0</v>
      </c>
      <c r="P662">
        <f ca="1">IF(AND(Colony!$D676&gt;plots!P$5,Colony!$D676&lt;9999999),1,0)</f>
        <v>0</v>
      </c>
      <c r="Q662">
        <f ca="1">IF(AND(Colony!$D676&gt;plots!Q$5,Colony!$D676&lt;9999999),1,0)</f>
        <v>0</v>
      </c>
      <c r="R662">
        <f ca="1">IF(AND(Colony!$D676&gt;plots!R$5,Colony!$D676&lt;9999999),1,0)</f>
        <v>0</v>
      </c>
      <c r="S662">
        <f ca="1">IF(AND(Colony!$D676&gt;plots!S$5,Colony!$D676&lt;9999999),1,0)</f>
        <v>0</v>
      </c>
      <c r="T662">
        <f ca="1">IF(AND(Colony!$D676&gt;plots!T$5,Colony!$D676&lt;9999999),1,0)</f>
        <v>0</v>
      </c>
      <c r="U662">
        <f ca="1">IF(AND(Colony!$D676&gt;plots!U$5,Colony!$D676&lt;9999999),1,0)</f>
        <v>0</v>
      </c>
      <c r="V662">
        <f ca="1">IF(AND(Colony!$D676&gt;plots!V$5,Colony!$D676&lt;9999999),1,0)</f>
        <v>0</v>
      </c>
      <c r="W662">
        <f ca="1">IF(AND(Colony!$D676&gt;plots!W$5,Colony!$D676&lt;9999999),1,0)</f>
        <v>0</v>
      </c>
      <c r="X662">
        <f ca="1">IF(AND(Colony!$D676&gt;plots!X$5,Colony!$D676&lt;9999999),1,0)</f>
        <v>0</v>
      </c>
      <c r="Y662">
        <f ca="1">IF(AND(Colony!$D676&gt;plots!Y$5,Colony!$D676&lt;9999999),1,0)</f>
        <v>0</v>
      </c>
      <c r="Z662">
        <f ca="1">IF(AND(Colony!$D676&gt;plots!Z$5,Colony!$D676&lt;9999999),1,0)</f>
        <v>0</v>
      </c>
      <c r="AA662">
        <f ca="1">IF(AND(Colony!$D676&gt;plots!AA$5,Colony!$D676&lt;9999999),1,0)</f>
        <v>0</v>
      </c>
      <c r="AB662">
        <f ca="1">IF(AND(Colony!$D676&gt;plots!AB$5,Colony!$D676&lt;9999999),1,0)</f>
        <v>0</v>
      </c>
    </row>
    <row r="663" spans="1:28" x14ac:dyDescent="0.25">
      <c r="A663" s="2" t="str">
        <f>Colony!B680</f>
        <v/>
      </c>
      <c r="B663" s="41" t="str">
        <f>IF(ISBLANK(Colony!G680),"",Colony!G680)</f>
        <v/>
      </c>
      <c r="H663">
        <f ca="1">IF(AND(Colony!$D677&gt;plots!H$5,Colony!$D677&lt;9999999),1,0)</f>
        <v>0</v>
      </c>
      <c r="I663">
        <f ca="1">IF(AND(Colony!$D677&gt;plots!I$5,Colony!$D677&lt;9999999),1,0)</f>
        <v>0</v>
      </c>
      <c r="J663">
        <f ca="1">IF(AND(Colony!$D677&gt;plots!J$5,Colony!$D677&lt;9999999),1,0)</f>
        <v>0</v>
      </c>
      <c r="K663">
        <f ca="1">IF(AND(Colony!$D677&gt;plots!K$5,Colony!$D677&lt;9999999),1,0)</f>
        <v>0</v>
      </c>
      <c r="L663">
        <f ca="1">IF(AND(Colony!$D677&gt;plots!L$5,Colony!$D677&lt;9999999),1,0)</f>
        <v>0</v>
      </c>
      <c r="M663">
        <f ca="1">IF(AND(Colony!$D677&gt;plots!M$5,Colony!$D677&lt;9999999),1,0)</f>
        <v>0</v>
      </c>
      <c r="N663">
        <f ca="1">IF(AND(Colony!$D677&gt;plots!N$5,Colony!$D677&lt;9999999),1,0)</f>
        <v>0</v>
      </c>
      <c r="O663">
        <f ca="1">IF(AND(Colony!$D677&gt;plots!O$5,Colony!$D677&lt;9999999),1,0)</f>
        <v>0</v>
      </c>
      <c r="P663">
        <f ca="1">IF(AND(Colony!$D677&gt;plots!P$5,Colony!$D677&lt;9999999),1,0)</f>
        <v>0</v>
      </c>
      <c r="Q663">
        <f ca="1">IF(AND(Colony!$D677&gt;plots!Q$5,Colony!$D677&lt;9999999),1,0)</f>
        <v>0</v>
      </c>
      <c r="R663">
        <f ca="1">IF(AND(Colony!$D677&gt;plots!R$5,Colony!$D677&lt;9999999),1,0)</f>
        <v>0</v>
      </c>
      <c r="S663">
        <f ca="1">IF(AND(Colony!$D677&gt;plots!S$5,Colony!$D677&lt;9999999),1,0)</f>
        <v>0</v>
      </c>
      <c r="T663">
        <f ca="1">IF(AND(Colony!$D677&gt;plots!T$5,Colony!$D677&lt;9999999),1,0)</f>
        <v>0</v>
      </c>
      <c r="U663">
        <f ca="1">IF(AND(Colony!$D677&gt;plots!U$5,Colony!$D677&lt;9999999),1,0)</f>
        <v>0</v>
      </c>
      <c r="V663">
        <f ca="1">IF(AND(Colony!$D677&gt;plots!V$5,Colony!$D677&lt;9999999),1,0)</f>
        <v>0</v>
      </c>
      <c r="W663">
        <f ca="1">IF(AND(Colony!$D677&gt;plots!W$5,Colony!$D677&lt;9999999),1,0)</f>
        <v>0</v>
      </c>
      <c r="X663">
        <f ca="1">IF(AND(Colony!$D677&gt;plots!X$5,Colony!$D677&lt;9999999),1,0)</f>
        <v>0</v>
      </c>
      <c r="Y663">
        <f ca="1">IF(AND(Colony!$D677&gt;plots!Y$5,Colony!$D677&lt;9999999),1,0)</f>
        <v>0</v>
      </c>
      <c r="Z663">
        <f ca="1">IF(AND(Colony!$D677&gt;plots!Z$5,Colony!$D677&lt;9999999),1,0)</f>
        <v>0</v>
      </c>
      <c r="AA663">
        <f ca="1">IF(AND(Colony!$D677&gt;plots!AA$5,Colony!$D677&lt;9999999),1,0)</f>
        <v>0</v>
      </c>
      <c r="AB663">
        <f ca="1">IF(AND(Colony!$D677&gt;plots!AB$5,Colony!$D677&lt;9999999),1,0)</f>
        <v>0</v>
      </c>
    </row>
    <row r="664" spans="1:28" x14ac:dyDescent="0.25">
      <c r="A664" s="2" t="str">
        <f>Colony!B681</f>
        <v/>
      </c>
      <c r="B664" s="41" t="str">
        <f>IF(ISBLANK(Colony!G681),"",Colony!G681)</f>
        <v/>
      </c>
      <c r="H664">
        <f ca="1">IF(AND(Colony!$D678&gt;plots!H$5,Colony!$D678&lt;9999999),1,0)</f>
        <v>0</v>
      </c>
      <c r="I664">
        <f ca="1">IF(AND(Colony!$D678&gt;plots!I$5,Colony!$D678&lt;9999999),1,0)</f>
        <v>0</v>
      </c>
      <c r="J664">
        <f ca="1">IF(AND(Colony!$D678&gt;plots!J$5,Colony!$D678&lt;9999999),1,0)</f>
        <v>0</v>
      </c>
      <c r="K664">
        <f ca="1">IF(AND(Colony!$D678&gt;plots!K$5,Colony!$D678&lt;9999999),1,0)</f>
        <v>0</v>
      </c>
      <c r="L664">
        <f ca="1">IF(AND(Colony!$D678&gt;plots!L$5,Colony!$D678&lt;9999999),1,0)</f>
        <v>0</v>
      </c>
      <c r="M664">
        <f ca="1">IF(AND(Colony!$D678&gt;plots!M$5,Colony!$D678&lt;9999999),1,0)</f>
        <v>0</v>
      </c>
      <c r="N664">
        <f ca="1">IF(AND(Colony!$D678&gt;plots!N$5,Colony!$D678&lt;9999999),1,0)</f>
        <v>0</v>
      </c>
      <c r="O664">
        <f ca="1">IF(AND(Colony!$D678&gt;plots!O$5,Colony!$D678&lt;9999999),1,0)</f>
        <v>0</v>
      </c>
      <c r="P664">
        <f ca="1">IF(AND(Colony!$D678&gt;plots!P$5,Colony!$D678&lt;9999999),1,0)</f>
        <v>0</v>
      </c>
      <c r="Q664">
        <f ca="1">IF(AND(Colony!$D678&gt;plots!Q$5,Colony!$D678&lt;9999999),1,0)</f>
        <v>0</v>
      </c>
      <c r="R664">
        <f ca="1">IF(AND(Colony!$D678&gt;plots!R$5,Colony!$D678&lt;9999999),1,0)</f>
        <v>0</v>
      </c>
      <c r="S664">
        <f ca="1">IF(AND(Colony!$D678&gt;plots!S$5,Colony!$D678&lt;9999999),1,0)</f>
        <v>0</v>
      </c>
      <c r="T664">
        <f ca="1">IF(AND(Colony!$D678&gt;plots!T$5,Colony!$D678&lt;9999999),1,0)</f>
        <v>0</v>
      </c>
      <c r="U664">
        <f ca="1">IF(AND(Colony!$D678&gt;plots!U$5,Colony!$D678&lt;9999999),1,0)</f>
        <v>0</v>
      </c>
      <c r="V664">
        <f ca="1">IF(AND(Colony!$D678&gt;plots!V$5,Colony!$D678&lt;9999999),1,0)</f>
        <v>0</v>
      </c>
      <c r="W664">
        <f ca="1">IF(AND(Colony!$D678&gt;plots!W$5,Colony!$D678&lt;9999999),1,0)</f>
        <v>0</v>
      </c>
      <c r="X664">
        <f ca="1">IF(AND(Colony!$D678&gt;plots!X$5,Colony!$D678&lt;9999999),1,0)</f>
        <v>0</v>
      </c>
      <c r="Y664">
        <f ca="1">IF(AND(Colony!$D678&gt;plots!Y$5,Colony!$D678&lt;9999999),1,0)</f>
        <v>0</v>
      </c>
      <c r="Z664">
        <f ca="1">IF(AND(Colony!$D678&gt;plots!Z$5,Colony!$D678&lt;9999999),1,0)</f>
        <v>0</v>
      </c>
      <c r="AA664">
        <f ca="1">IF(AND(Colony!$D678&gt;plots!AA$5,Colony!$D678&lt;9999999),1,0)</f>
        <v>0</v>
      </c>
      <c r="AB664">
        <f ca="1">IF(AND(Colony!$D678&gt;plots!AB$5,Colony!$D678&lt;9999999),1,0)</f>
        <v>0</v>
      </c>
    </row>
    <row r="665" spans="1:28" x14ac:dyDescent="0.25">
      <c r="A665" s="2" t="str">
        <f>Colony!B682</f>
        <v/>
      </c>
      <c r="B665" s="41" t="str">
        <f>IF(ISBLANK(Colony!G682),"",Colony!G682)</f>
        <v/>
      </c>
      <c r="H665">
        <f ca="1">IF(AND(Colony!$D679&gt;plots!H$5,Colony!$D679&lt;9999999),1,0)</f>
        <v>0</v>
      </c>
      <c r="I665">
        <f ca="1">IF(AND(Colony!$D679&gt;plots!I$5,Colony!$D679&lt;9999999),1,0)</f>
        <v>0</v>
      </c>
      <c r="J665">
        <f ca="1">IF(AND(Colony!$D679&gt;plots!J$5,Colony!$D679&lt;9999999),1,0)</f>
        <v>0</v>
      </c>
      <c r="K665">
        <f ca="1">IF(AND(Colony!$D679&gt;plots!K$5,Colony!$D679&lt;9999999),1,0)</f>
        <v>0</v>
      </c>
      <c r="L665">
        <f ca="1">IF(AND(Colony!$D679&gt;plots!L$5,Colony!$D679&lt;9999999),1,0)</f>
        <v>0</v>
      </c>
      <c r="M665">
        <f ca="1">IF(AND(Colony!$D679&gt;plots!M$5,Colony!$D679&lt;9999999),1,0)</f>
        <v>0</v>
      </c>
      <c r="N665">
        <f ca="1">IF(AND(Colony!$D679&gt;plots!N$5,Colony!$D679&lt;9999999),1,0)</f>
        <v>0</v>
      </c>
      <c r="O665">
        <f ca="1">IF(AND(Colony!$D679&gt;plots!O$5,Colony!$D679&lt;9999999),1,0)</f>
        <v>0</v>
      </c>
      <c r="P665">
        <f ca="1">IF(AND(Colony!$D679&gt;plots!P$5,Colony!$D679&lt;9999999),1,0)</f>
        <v>0</v>
      </c>
      <c r="Q665">
        <f ca="1">IF(AND(Colony!$D679&gt;plots!Q$5,Colony!$D679&lt;9999999),1,0)</f>
        <v>0</v>
      </c>
      <c r="R665">
        <f ca="1">IF(AND(Colony!$D679&gt;plots!R$5,Colony!$D679&lt;9999999),1,0)</f>
        <v>0</v>
      </c>
      <c r="S665">
        <f ca="1">IF(AND(Colony!$D679&gt;plots!S$5,Colony!$D679&lt;9999999),1,0)</f>
        <v>0</v>
      </c>
      <c r="T665">
        <f ca="1">IF(AND(Colony!$D679&gt;plots!T$5,Colony!$D679&lt;9999999),1,0)</f>
        <v>0</v>
      </c>
      <c r="U665">
        <f ca="1">IF(AND(Colony!$D679&gt;plots!U$5,Colony!$D679&lt;9999999),1,0)</f>
        <v>0</v>
      </c>
      <c r="V665">
        <f ca="1">IF(AND(Colony!$D679&gt;plots!V$5,Colony!$D679&lt;9999999),1,0)</f>
        <v>0</v>
      </c>
      <c r="W665">
        <f ca="1">IF(AND(Colony!$D679&gt;plots!W$5,Colony!$D679&lt;9999999),1,0)</f>
        <v>0</v>
      </c>
      <c r="X665">
        <f ca="1">IF(AND(Colony!$D679&gt;plots!X$5,Colony!$D679&lt;9999999),1,0)</f>
        <v>0</v>
      </c>
      <c r="Y665">
        <f ca="1">IF(AND(Colony!$D679&gt;plots!Y$5,Colony!$D679&lt;9999999),1,0)</f>
        <v>0</v>
      </c>
      <c r="Z665">
        <f ca="1">IF(AND(Colony!$D679&gt;plots!Z$5,Colony!$D679&lt;9999999),1,0)</f>
        <v>0</v>
      </c>
      <c r="AA665">
        <f ca="1">IF(AND(Colony!$D679&gt;plots!AA$5,Colony!$D679&lt;9999999),1,0)</f>
        <v>0</v>
      </c>
      <c r="AB665">
        <f ca="1">IF(AND(Colony!$D679&gt;plots!AB$5,Colony!$D679&lt;9999999),1,0)</f>
        <v>0</v>
      </c>
    </row>
    <row r="666" spans="1:28" x14ac:dyDescent="0.25">
      <c r="A666" s="2" t="str">
        <f>Colony!B683</f>
        <v/>
      </c>
      <c r="B666" s="41" t="str">
        <f>IF(ISBLANK(Colony!G683),"",Colony!G683)</f>
        <v/>
      </c>
      <c r="H666">
        <f ca="1">IF(AND(Colony!$D680&gt;plots!H$5,Colony!$D680&lt;9999999),1,0)</f>
        <v>0</v>
      </c>
      <c r="I666">
        <f ca="1">IF(AND(Colony!$D680&gt;plots!I$5,Colony!$D680&lt;9999999),1,0)</f>
        <v>0</v>
      </c>
      <c r="J666">
        <f ca="1">IF(AND(Colony!$D680&gt;plots!J$5,Colony!$D680&lt;9999999),1,0)</f>
        <v>0</v>
      </c>
      <c r="K666">
        <f ca="1">IF(AND(Colony!$D680&gt;plots!K$5,Colony!$D680&lt;9999999),1,0)</f>
        <v>0</v>
      </c>
      <c r="L666">
        <f ca="1">IF(AND(Colony!$D680&gt;plots!L$5,Colony!$D680&lt;9999999),1,0)</f>
        <v>0</v>
      </c>
      <c r="M666">
        <f ca="1">IF(AND(Colony!$D680&gt;plots!M$5,Colony!$D680&lt;9999999),1,0)</f>
        <v>0</v>
      </c>
      <c r="N666">
        <f ca="1">IF(AND(Colony!$D680&gt;plots!N$5,Colony!$D680&lt;9999999),1,0)</f>
        <v>0</v>
      </c>
      <c r="O666">
        <f ca="1">IF(AND(Colony!$D680&gt;plots!O$5,Colony!$D680&lt;9999999),1,0)</f>
        <v>0</v>
      </c>
      <c r="P666">
        <f ca="1">IF(AND(Colony!$D680&gt;plots!P$5,Colony!$D680&lt;9999999),1,0)</f>
        <v>0</v>
      </c>
      <c r="Q666">
        <f ca="1">IF(AND(Colony!$D680&gt;plots!Q$5,Colony!$D680&lt;9999999),1,0)</f>
        <v>0</v>
      </c>
      <c r="R666">
        <f ca="1">IF(AND(Colony!$D680&gt;plots!R$5,Colony!$D680&lt;9999999),1,0)</f>
        <v>0</v>
      </c>
      <c r="S666">
        <f ca="1">IF(AND(Colony!$D680&gt;plots!S$5,Colony!$D680&lt;9999999),1,0)</f>
        <v>0</v>
      </c>
      <c r="T666">
        <f ca="1">IF(AND(Colony!$D680&gt;plots!T$5,Colony!$D680&lt;9999999),1,0)</f>
        <v>0</v>
      </c>
      <c r="U666">
        <f ca="1">IF(AND(Colony!$D680&gt;plots!U$5,Colony!$D680&lt;9999999),1,0)</f>
        <v>0</v>
      </c>
      <c r="V666">
        <f ca="1">IF(AND(Colony!$D680&gt;plots!V$5,Colony!$D680&lt;9999999),1,0)</f>
        <v>0</v>
      </c>
      <c r="W666">
        <f ca="1">IF(AND(Colony!$D680&gt;plots!W$5,Colony!$D680&lt;9999999),1,0)</f>
        <v>0</v>
      </c>
      <c r="X666">
        <f ca="1">IF(AND(Colony!$D680&gt;plots!X$5,Colony!$D680&lt;9999999),1,0)</f>
        <v>0</v>
      </c>
      <c r="Y666">
        <f ca="1">IF(AND(Colony!$D680&gt;plots!Y$5,Colony!$D680&lt;9999999),1,0)</f>
        <v>0</v>
      </c>
      <c r="Z666">
        <f ca="1">IF(AND(Colony!$D680&gt;plots!Z$5,Colony!$D680&lt;9999999),1,0)</f>
        <v>0</v>
      </c>
      <c r="AA666">
        <f ca="1">IF(AND(Colony!$D680&gt;plots!AA$5,Colony!$D680&lt;9999999),1,0)</f>
        <v>0</v>
      </c>
      <c r="AB666">
        <f ca="1">IF(AND(Colony!$D680&gt;plots!AB$5,Colony!$D680&lt;9999999),1,0)</f>
        <v>0</v>
      </c>
    </row>
    <row r="667" spans="1:28" x14ac:dyDescent="0.25">
      <c r="A667" s="2" t="str">
        <f>Colony!B684</f>
        <v/>
      </c>
      <c r="B667" s="41" t="str">
        <f>IF(ISBLANK(Colony!G684),"",Colony!G684)</f>
        <v/>
      </c>
      <c r="H667">
        <f ca="1">IF(AND(Colony!$D681&gt;plots!H$5,Colony!$D681&lt;9999999),1,0)</f>
        <v>0</v>
      </c>
      <c r="I667">
        <f ca="1">IF(AND(Colony!$D681&gt;plots!I$5,Colony!$D681&lt;9999999),1,0)</f>
        <v>0</v>
      </c>
      <c r="J667">
        <f ca="1">IF(AND(Colony!$D681&gt;plots!J$5,Colony!$D681&lt;9999999),1,0)</f>
        <v>0</v>
      </c>
      <c r="K667">
        <f ca="1">IF(AND(Colony!$D681&gt;plots!K$5,Colony!$D681&lt;9999999),1,0)</f>
        <v>0</v>
      </c>
      <c r="L667">
        <f ca="1">IF(AND(Colony!$D681&gt;plots!L$5,Colony!$D681&lt;9999999),1,0)</f>
        <v>0</v>
      </c>
      <c r="M667">
        <f ca="1">IF(AND(Colony!$D681&gt;plots!M$5,Colony!$D681&lt;9999999),1,0)</f>
        <v>0</v>
      </c>
      <c r="N667">
        <f ca="1">IF(AND(Colony!$D681&gt;plots!N$5,Colony!$D681&lt;9999999),1,0)</f>
        <v>0</v>
      </c>
      <c r="O667">
        <f ca="1">IF(AND(Colony!$D681&gt;plots!O$5,Colony!$D681&lt;9999999),1,0)</f>
        <v>0</v>
      </c>
      <c r="P667">
        <f ca="1">IF(AND(Colony!$D681&gt;plots!P$5,Colony!$D681&lt;9999999),1,0)</f>
        <v>0</v>
      </c>
      <c r="Q667">
        <f ca="1">IF(AND(Colony!$D681&gt;plots!Q$5,Colony!$D681&lt;9999999),1,0)</f>
        <v>0</v>
      </c>
      <c r="R667">
        <f ca="1">IF(AND(Colony!$D681&gt;plots!R$5,Colony!$D681&lt;9999999),1,0)</f>
        <v>0</v>
      </c>
      <c r="S667">
        <f ca="1">IF(AND(Colony!$D681&gt;plots!S$5,Colony!$D681&lt;9999999),1,0)</f>
        <v>0</v>
      </c>
      <c r="T667">
        <f ca="1">IF(AND(Colony!$D681&gt;plots!T$5,Colony!$D681&lt;9999999),1,0)</f>
        <v>0</v>
      </c>
      <c r="U667">
        <f ca="1">IF(AND(Colony!$D681&gt;plots!U$5,Colony!$D681&lt;9999999),1,0)</f>
        <v>0</v>
      </c>
      <c r="V667">
        <f ca="1">IF(AND(Colony!$D681&gt;plots!V$5,Colony!$D681&lt;9999999),1,0)</f>
        <v>0</v>
      </c>
      <c r="W667">
        <f ca="1">IF(AND(Colony!$D681&gt;plots!W$5,Colony!$D681&lt;9999999),1,0)</f>
        <v>0</v>
      </c>
      <c r="X667">
        <f ca="1">IF(AND(Colony!$D681&gt;plots!X$5,Colony!$D681&lt;9999999),1,0)</f>
        <v>0</v>
      </c>
      <c r="Y667">
        <f ca="1">IF(AND(Colony!$D681&gt;plots!Y$5,Colony!$D681&lt;9999999),1,0)</f>
        <v>0</v>
      </c>
      <c r="Z667">
        <f ca="1">IF(AND(Colony!$D681&gt;plots!Z$5,Colony!$D681&lt;9999999),1,0)</f>
        <v>0</v>
      </c>
      <c r="AA667">
        <f ca="1">IF(AND(Colony!$D681&gt;plots!AA$5,Colony!$D681&lt;9999999),1,0)</f>
        <v>0</v>
      </c>
      <c r="AB667">
        <f ca="1">IF(AND(Colony!$D681&gt;plots!AB$5,Colony!$D681&lt;9999999),1,0)</f>
        <v>0</v>
      </c>
    </row>
    <row r="668" spans="1:28" x14ac:dyDescent="0.25">
      <c r="A668" s="2" t="str">
        <f>Colony!B685</f>
        <v/>
      </c>
      <c r="B668" s="41" t="str">
        <f>IF(ISBLANK(Colony!G685),"",Colony!G685)</f>
        <v/>
      </c>
      <c r="H668">
        <f ca="1">IF(AND(Colony!$D682&gt;plots!H$5,Colony!$D682&lt;9999999),1,0)</f>
        <v>0</v>
      </c>
      <c r="I668">
        <f ca="1">IF(AND(Colony!$D682&gt;plots!I$5,Colony!$D682&lt;9999999),1,0)</f>
        <v>0</v>
      </c>
      <c r="J668">
        <f ca="1">IF(AND(Colony!$D682&gt;plots!J$5,Colony!$D682&lt;9999999),1,0)</f>
        <v>0</v>
      </c>
      <c r="K668">
        <f ca="1">IF(AND(Colony!$D682&gt;plots!K$5,Colony!$D682&lt;9999999),1,0)</f>
        <v>0</v>
      </c>
      <c r="L668">
        <f ca="1">IF(AND(Colony!$D682&gt;plots!L$5,Colony!$D682&lt;9999999),1,0)</f>
        <v>0</v>
      </c>
      <c r="M668">
        <f ca="1">IF(AND(Colony!$D682&gt;plots!M$5,Colony!$D682&lt;9999999),1,0)</f>
        <v>0</v>
      </c>
      <c r="N668">
        <f ca="1">IF(AND(Colony!$D682&gt;plots!N$5,Colony!$D682&lt;9999999),1,0)</f>
        <v>0</v>
      </c>
      <c r="O668">
        <f ca="1">IF(AND(Colony!$D682&gt;plots!O$5,Colony!$D682&lt;9999999),1,0)</f>
        <v>0</v>
      </c>
      <c r="P668">
        <f ca="1">IF(AND(Colony!$D682&gt;plots!P$5,Colony!$D682&lt;9999999),1,0)</f>
        <v>0</v>
      </c>
      <c r="Q668">
        <f ca="1">IF(AND(Colony!$D682&gt;plots!Q$5,Colony!$D682&lt;9999999),1,0)</f>
        <v>0</v>
      </c>
      <c r="R668">
        <f ca="1">IF(AND(Colony!$D682&gt;plots!R$5,Colony!$D682&lt;9999999),1,0)</f>
        <v>0</v>
      </c>
      <c r="S668">
        <f ca="1">IF(AND(Colony!$D682&gt;plots!S$5,Colony!$D682&lt;9999999),1,0)</f>
        <v>0</v>
      </c>
      <c r="T668">
        <f ca="1">IF(AND(Colony!$D682&gt;plots!T$5,Colony!$D682&lt;9999999),1,0)</f>
        <v>0</v>
      </c>
      <c r="U668">
        <f ca="1">IF(AND(Colony!$D682&gt;plots!U$5,Colony!$D682&lt;9999999),1,0)</f>
        <v>0</v>
      </c>
      <c r="V668">
        <f ca="1">IF(AND(Colony!$D682&gt;plots!V$5,Colony!$D682&lt;9999999),1,0)</f>
        <v>0</v>
      </c>
      <c r="W668">
        <f ca="1">IF(AND(Colony!$D682&gt;plots!W$5,Colony!$D682&lt;9999999),1,0)</f>
        <v>0</v>
      </c>
      <c r="X668">
        <f ca="1">IF(AND(Colony!$D682&gt;plots!X$5,Colony!$D682&lt;9999999),1,0)</f>
        <v>0</v>
      </c>
      <c r="Y668">
        <f ca="1">IF(AND(Colony!$D682&gt;plots!Y$5,Colony!$D682&lt;9999999),1,0)</f>
        <v>0</v>
      </c>
      <c r="Z668">
        <f ca="1">IF(AND(Colony!$D682&gt;plots!Z$5,Colony!$D682&lt;9999999),1,0)</f>
        <v>0</v>
      </c>
      <c r="AA668">
        <f ca="1">IF(AND(Colony!$D682&gt;plots!AA$5,Colony!$D682&lt;9999999),1,0)</f>
        <v>0</v>
      </c>
      <c r="AB668">
        <f ca="1">IF(AND(Colony!$D682&gt;plots!AB$5,Colony!$D682&lt;9999999),1,0)</f>
        <v>0</v>
      </c>
    </row>
    <row r="669" spans="1:28" x14ac:dyDescent="0.25">
      <c r="A669" s="2" t="str">
        <f>Colony!B686</f>
        <v/>
      </c>
      <c r="B669" s="41" t="str">
        <f>IF(ISBLANK(Colony!G686),"",Colony!G686)</f>
        <v/>
      </c>
      <c r="H669">
        <f ca="1">IF(AND(Colony!$D683&gt;plots!H$5,Colony!$D683&lt;9999999),1,0)</f>
        <v>0</v>
      </c>
      <c r="I669">
        <f ca="1">IF(AND(Colony!$D683&gt;plots!I$5,Colony!$D683&lt;9999999),1,0)</f>
        <v>0</v>
      </c>
      <c r="J669">
        <f ca="1">IF(AND(Colony!$D683&gt;plots!J$5,Colony!$D683&lt;9999999),1,0)</f>
        <v>0</v>
      </c>
      <c r="K669">
        <f ca="1">IF(AND(Colony!$D683&gt;plots!K$5,Colony!$D683&lt;9999999),1,0)</f>
        <v>0</v>
      </c>
      <c r="L669">
        <f ca="1">IF(AND(Colony!$D683&gt;plots!L$5,Colony!$D683&lt;9999999),1,0)</f>
        <v>0</v>
      </c>
      <c r="M669">
        <f ca="1">IF(AND(Colony!$D683&gt;plots!M$5,Colony!$D683&lt;9999999),1,0)</f>
        <v>0</v>
      </c>
      <c r="N669">
        <f ca="1">IF(AND(Colony!$D683&gt;plots!N$5,Colony!$D683&lt;9999999),1,0)</f>
        <v>0</v>
      </c>
      <c r="O669">
        <f ca="1">IF(AND(Colony!$D683&gt;plots!O$5,Colony!$D683&lt;9999999),1,0)</f>
        <v>0</v>
      </c>
      <c r="P669">
        <f ca="1">IF(AND(Colony!$D683&gt;plots!P$5,Colony!$D683&lt;9999999),1,0)</f>
        <v>0</v>
      </c>
      <c r="Q669">
        <f ca="1">IF(AND(Colony!$D683&gt;plots!Q$5,Colony!$D683&lt;9999999),1,0)</f>
        <v>0</v>
      </c>
      <c r="R669">
        <f ca="1">IF(AND(Colony!$D683&gt;plots!R$5,Colony!$D683&lt;9999999),1,0)</f>
        <v>0</v>
      </c>
      <c r="S669">
        <f ca="1">IF(AND(Colony!$D683&gt;plots!S$5,Colony!$D683&lt;9999999),1,0)</f>
        <v>0</v>
      </c>
      <c r="T669">
        <f ca="1">IF(AND(Colony!$D683&gt;plots!T$5,Colony!$D683&lt;9999999),1,0)</f>
        <v>0</v>
      </c>
      <c r="U669">
        <f ca="1">IF(AND(Colony!$D683&gt;plots!U$5,Colony!$D683&lt;9999999),1,0)</f>
        <v>0</v>
      </c>
      <c r="V669">
        <f ca="1">IF(AND(Colony!$D683&gt;plots!V$5,Colony!$D683&lt;9999999),1,0)</f>
        <v>0</v>
      </c>
      <c r="W669">
        <f ca="1">IF(AND(Colony!$D683&gt;plots!W$5,Colony!$D683&lt;9999999),1,0)</f>
        <v>0</v>
      </c>
      <c r="X669">
        <f ca="1">IF(AND(Colony!$D683&gt;plots!X$5,Colony!$D683&lt;9999999),1,0)</f>
        <v>0</v>
      </c>
      <c r="Y669">
        <f ca="1">IF(AND(Colony!$D683&gt;plots!Y$5,Colony!$D683&lt;9999999),1,0)</f>
        <v>0</v>
      </c>
      <c r="Z669">
        <f ca="1">IF(AND(Colony!$D683&gt;plots!Z$5,Colony!$D683&lt;9999999),1,0)</f>
        <v>0</v>
      </c>
      <c r="AA669">
        <f ca="1">IF(AND(Colony!$D683&gt;plots!AA$5,Colony!$D683&lt;9999999),1,0)</f>
        <v>0</v>
      </c>
      <c r="AB669">
        <f ca="1">IF(AND(Colony!$D683&gt;plots!AB$5,Colony!$D683&lt;9999999),1,0)</f>
        <v>0</v>
      </c>
    </row>
    <row r="670" spans="1:28" x14ac:dyDescent="0.25">
      <c r="A670" s="2" t="str">
        <f>Colony!B687</f>
        <v/>
      </c>
      <c r="B670" s="41" t="str">
        <f>IF(ISBLANK(Colony!G687),"",Colony!G687)</f>
        <v/>
      </c>
      <c r="H670">
        <f ca="1">IF(AND(Colony!$D684&gt;plots!H$5,Colony!$D684&lt;9999999),1,0)</f>
        <v>0</v>
      </c>
      <c r="I670">
        <f ca="1">IF(AND(Colony!$D684&gt;plots!I$5,Colony!$D684&lt;9999999),1,0)</f>
        <v>0</v>
      </c>
      <c r="J670">
        <f ca="1">IF(AND(Colony!$D684&gt;plots!J$5,Colony!$D684&lt;9999999),1,0)</f>
        <v>0</v>
      </c>
      <c r="K670">
        <f ca="1">IF(AND(Colony!$D684&gt;plots!K$5,Colony!$D684&lt;9999999),1,0)</f>
        <v>0</v>
      </c>
      <c r="L670">
        <f ca="1">IF(AND(Colony!$D684&gt;plots!L$5,Colony!$D684&lt;9999999),1,0)</f>
        <v>0</v>
      </c>
      <c r="M670">
        <f ca="1">IF(AND(Colony!$D684&gt;plots!M$5,Colony!$D684&lt;9999999),1,0)</f>
        <v>0</v>
      </c>
      <c r="N670">
        <f ca="1">IF(AND(Colony!$D684&gt;plots!N$5,Colony!$D684&lt;9999999),1,0)</f>
        <v>0</v>
      </c>
      <c r="O670">
        <f ca="1">IF(AND(Colony!$D684&gt;plots!O$5,Colony!$D684&lt;9999999),1,0)</f>
        <v>0</v>
      </c>
      <c r="P670">
        <f ca="1">IF(AND(Colony!$D684&gt;plots!P$5,Colony!$D684&lt;9999999),1,0)</f>
        <v>0</v>
      </c>
      <c r="Q670">
        <f ca="1">IF(AND(Colony!$D684&gt;plots!Q$5,Colony!$D684&lt;9999999),1,0)</f>
        <v>0</v>
      </c>
      <c r="R670">
        <f ca="1">IF(AND(Colony!$D684&gt;plots!R$5,Colony!$D684&lt;9999999),1,0)</f>
        <v>0</v>
      </c>
      <c r="S670">
        <f ca="1">IF(AND(Colony!$D684&gt;plots!S$5,Colony!$D684&lt;9999999),1,0)</f>
        <v>0</v>
      </c>
      <c r="T670">
        <f ca="1">IF(AND(Colony!$D684&gt;plots!T$5,Colony!$D684&lt;9999999),1,0)</f>
        <v>0</v>
      </c>
      <c r="U670">
        <f ca="1">IF(AND(Colony!$D684&gt;plots!U$5,Colony!$D684&lt;9999999),1,0)</f>
        <v>0</v>
      </c>
      <c r="V670">
        <f ca="1">IF(AND(Colony!$D684&gt;plots!V$5,Colony!$D684&lt;9999999),1,0)</f>
        <v>0</v>
      </c>
      <c r="W670">
        <f ca="1">IF(AND(Colony!$D684&gt;plots!W$5,Colony!$D684&lt;9999999),1,0)</f>
        <v>0</v>
      </c>
      <c r="X670">
        <f ca="1">IF(AND(Colony!$D684&gt;plots!X$5,Colony!$D684&lt;9999999),1,0)</f>
        <v>0</v>
      </c>
      <c r="Y670">
        <f ca="1">IF(AND(Colony!$D684&gt;plots!Y$5,Colony!$D684&lt;9999999),1,0)</f>
        <v>0</v>
      </c>
      <c r="Z670">
        <f ca="1">IF(AND(Colony!$D684&gt;plots!Z$5,Colony!$D684&lt;9999999),1,0)</f>
        <v>0</v>
      </c>
      <c r="AA670">
        <f ca="1">IF(AND(Colony!$D684&gt;plots!AA$5,Colony!$D684&lt;9999999),1,0)</f>
        <v>0</v>
      </c>
      <c r="AB670">
        <f ca="1">IF(AND(Colony!$D684&gt;plots!AB$5,Colony!$D684&lt;9999999),1,0)</f>
        <v>0</v>
      </c>
    </row>
    <row r="671" spans="1:28" x14ac:dyDescent="0.25">
      <c r="A671" s="2" t="str">
        <f>Colony!B688</f>
        <v/>
      </c>
      <c r="B671" s="41" t="str">
        <f>IF(ISBLANK(Colony!G688),"",Colony!G688)</f>
        <v/>
      </c>
      <c r="H671">
        <f ca="1">IF(AND(Colony!$D685&gt;plots!H$5,Colony!$D685&lt;9999999),1,0)</f>
        <v>0</v>
      </c>
      <c r="I671">
        <f ca="1">IF(AND(Colony!$D685&gt;plots!I$5,Colony!$D685&lt;9999999),1,0)</f>
        <v>0</v>
      </c>
      <c r="J671">
        <f ca="1">IF(AND(Colony!$D685&gt;plots!J$5,Colony!$D685&lt;9999999),1,0)</f>
        <v>0</v>
      </c>
      <c r="K671">
        <f ca="1">IF(AND(Colony!$D685&gt;plots!K$5,Colony!$D685&lt;9999999),1,0)</f>
        <v>0</v>
      </c>
      <c r="L671">
        <f ca="1">IF(AND(Colony!$D685&gt;plots!L$5,Colony!$D685&lt;9999999),1,0)</f>
        <v>0</v>
      </c>
      <c r="M671">
        <f ca="1">IF(AND(Colony!$D685&gt;plots!M$5,Colony!$D685&lt;9999999),1,0)</f>
        <v>0</v>
      </c>
      <c r="N671">
        <f ca="1">IF(AND(Colony!$D685&gt;plots!N$5,Colony!$D685&lt;9999999),1,0)</f>
        <v>0</v>
      </c>
      <c r="O671">
        <f ca="1">IF(AND(Colony!$D685&gt;plots!O$5,Colony!$D685&lt;9999999),1,0)</f>
        <v>0</v>
      </c>
      <c r="P671">
        <f ca="1">IF(AND(Colony!$D685&gt;plots!P$5,Colony!$D685&lt;9999999),1,0)</f>
        <v>0</v>
      </c>
      <c r="Q671">
        <f ca="1">IF(AND(Colony!$D685&gt;plots!Q$5,Colony!$D685&lt;9999999),1,0)</f>
        <v>0</v>
      </c>
      <c r="R671">
        <f ca="1">IF(AND(Colony!$D685&gt;plots!R$5,Colony!$D685&lt;9999999),1,0)</f>
        <v>0</v>
      </c>
      <c r="S671">
        <f ca="1">IF(AND(Colony!$D685&gt;plots!S$5,Colony!$D685&lt;9999999),1,0)</f>
        <v>0</v>
      </c>
      <c r="T671">
        <f ca="1">IF(AND(Colony!$D685&gt;plots!T$5,Colony!$D685&lt;9999999),1,0)</f>
        <v>0</v>
      </c>
      <c r="U671">
        <f ca="1">IF(AND(Colony!$D685&gt;plots!U$5,Colony!$D685&lt;9999999),1,0)</f>
        <v>0</v>
      </c>
      <c r="V671">
        <f ca="1">IF(AND(Colony!$D685&gt;plots!V$5,Colony!$D685&lt;9999999),1,0)</f>
        <v>0</v>
      </c>
      <c r="W671">
        <f ca="1">IF(AND(Colony!$D685&gt;plots!W$5,Colony!$D685&lt;9999999),1,0)</f>
        <v>0</v>
      </c>
      <c r="X671">
        <f ca="1">IF(AND(Colony!$D685&gt;plots!X$5,Colony!$D685&lt;9999999),1,0)</f>
        <v>0</v>
      </c>
      <c r="Y671">
        <f ca="1">IF(AND(Colony!$D685&gt;plots!Y$5,Colony!$D685&lt;9999999),1,0)</f>
        <v>0</v>
      </c>
      <c r="Z671">
        <f ca="1">IF(AND(Colony!$D685&gt;plots!Z$5,Colony!$D685&lt;9999999),1,0)</f>
        <v>0</v>
      </c>
      <c r="AA671">
        <f ca="1">IF(AND(Colony!$D685&gt;plots!AA$5,Colony!$D685&lt;9999999),1,0)</f>
        <v>0</v>
      </c>
      <c r="AB671">
        <f ca="1">IF(AND(Colony!$D685&gt;plots!AB$5,Colony!$D685&lt;9999999),1,0)</f>
        <v>0</v>
      </c>
    </row>
    <row r="672" spans="1:28" x14ac:dyDescent="0.25">
      <c r="A672" s="2" t="str">
        <f>Colony!B689</f>
        <v/>
      </c>
      <c r="B672" s="41" t="str">
        <f>IF(ISBLANK(Colony!G689),"",Colony!G689)</f>
        <v/>
      </c>
      <c r="H672">
        <f ca="1">IF(AND(Colony!$D686&gt;plots!H$5,Colony!$D686&lt;9999999),1,0)</f>
        <v>0</v>
      </c>
      <c r="I672">
        <f ca="1">IF(AND(Colony!$D686&gt;plots!I$5,Colony!$D686&lt;9999999),1,0)</f>
        <v>0</v>
      </c>
      <c r="J672">
        <f ca="1">IF(AND(Colony!$D686&gt;plots!J$5,Colony!$D686&lt;9999999),1,0)</f>
        <v>0</v>
      </c>
      <c r="K672">
        <f ca="1">IF(AND(Colony!$D686&gt;plots!K$5,Colony!$D686&lt;9999999),1,0)</f>
        <v>0</v>
      </c>
      <c r="L672">
        <f ca="1">IF(AND(Colony!$D686&gt;plots!L$5,Colony!$D686&lt;9999999),1,0)</f>
        <v>0</v>
      </c>
      <c r="M672">
        <f ca="1">IF(AND(Colony!$D686&gt;plots!M$5,Colony!$D686&lt;9999999),1,0)</f>
        <v>0</v>
      </c>
      <c r="N672">
        <f ca="1">IF(AND(Colony!$D686&gt;plots!N$5,Colony!$D686&lt;9999999),1,0)</f>
        <v>0</v>
      </c>
      <c r="O672">
        <f ca="1">IF(AND(Colony!$D686&gt;plots!O$5,Colony!$D686&lt;9999999),1,0)</f>
        <v>0</v>
      </c>
      <c r="P672">
        <f ca="1">IF(AND(Colony!$D686&gt;plots!P$5,Colony!$D686&lt;9999999),1,0)</f>
        <v>0</v>
      </c>
      <c r="Q672">
        <f ca="1">IF(AND(Colony!$D686&gt;plots!Q$5,Colony!$D686&lt;9999999),1,0)</f>
        <v>0</v>
      </c>
      <c r="R672">
        <f ca="1">IF(AND(Colony!$D686&gt;plots!R$5,Colony!$D686&lt;9999999),1,0)</f>
        <v>0</v>
      </c>
      <c r="S672">
        <f ca="1">IF(AND(Colony!$D686&gt;plots!S$5,Colony!$D686&lt;9999999),1,0)</f>
        <v>0</v>
      </c>
      <c r="T672">
        <f ca="1">IF(AND(Colony!$D686&gt;plots!T$5,Colony!$D686&lt;9999999),1,0)</f>
        <v>0</v>
      </c>
      <c r="U672">
        <f ca="1">IF(AND(Colony!$D686&gt;plots!U$5,Colony!$D686&lt;9999999),1,0)</f>
        <v>0</v>
      </c>
      <c r="V672">
        <f ca="1">IF(AND(Colony!$D686&gt;plots!V$5,Colony!$D686&lt;9999999),1,0)</f>
        <v>0</v>
      </c>
      <c r="W672">
        <f ca="1">IF(AND(Colony!$D686&gt;plots!W$5,Colony!$D686&lt;9999999),1,0)</f>
        <v>0</v>
      </c>
      <c r="X672">
        <f ca="1">IF(AND(Colony!$D686&gt;plots!X$5,Colony!$D686&lt;9999999),1,0)</f>
        <v>0</v>
      </c>
      <c r="Y672">
        <f ca="1">IF(AND(Colony!$D686&gt;plots!Y$5,Colony!$D686&lt;9999999),1,0)</f>
        <v>0</v>
      </c>
      <c r="Z672">
        <f ca="1">IF(AND(Colony!$D686&gt;plots!Z$5,Colony!$D686&lt;9999999),1,0)</f>
        <v>0</v>
      </c>
      <c r="AA672">
        <f ca="1">IF(AND(Colony!$D686&gt;plots!AA$5,Colony!$D686&lt;9999999),1,0)</f>
        <v>0</v>
      </c>
      <c r="AB672">
        <f ca="1">IF(AND(Colony!$D686&gt;plots!AB$5,Colony!$D686&lt;9999999),1,0)</f>
        <v>0</v>
      </c>
    </row>
    <row r="673" spans="1:28" x14ac:dyDescent="0.25">
      <c r="A673" s="2" t="str">
        <f>Colony!B690</f>
        <v/>
      </c>
      <c r="B673" s="41" t="str">
        <f>IF(ISBLANK(Colony!G690),"",Colony!G690)</f>
        <v/>
      </c>
      <c r="H673">
        <f ca="1">IF(AND(Colony!$D687&gt;plots!H$5,Colony!$D687&lt;9999999),1,0)</f>
        <v>0</v>
      </c>
      <c r="I673">
        <f ca="1">IF(AND(Colony!$D687&gt;plots!I$5,Colony!$D687&lt;9999999),1,0)</f>
        <v>0</v>
      </c>
      <c r="J673">
        <f ca="1">IF(AND(Colony!$D687&gt;plots!J$5,Colony!$D687&lt;9999999),1,0)</f>
        <v>0</v>
      </c>
      <c r="K673">
        <f ca="1">IF(AND(Colony!$D687&gt;plots!K$5,Colony!$D687&lt;9999999),1,0)</f>
        <v>0</v>
      </c>
      <c r="L673">
        <f ca="1">IF(AND(Colony!$D687&gt;plots!L$5,Colony!$D687&lt;9999999),1,0)</f>
        <v>0</v>
      </c>
      <c r="M673">
        <f ca="1">IF(AND(Colony!$D687&gt;plots!M$5,Colony!$D687&lt;9999999),1,0)</f>
        <v>0</v>
      </c>
      <c r="N673">
        <f ca="1">IF(AND(Colony!$D687&gt;plots!N$5,Colony!$D687&lt;9999999),1,0)</f>
        <v>0</v>
      </c>
      <c r="O673">
        <f ca="1">IF(AND(Colony!$D687&gt;plots!O$5,Colony!$D687&lt;9999999),1,0)</f>
        <v>0</v>
      </c>
      <c r="P673">
        <f ca="1">IF(AND(Colony!$D687&gt;plots!P$5,Colony!$D687&lt;9999999),1,0)</f>
        <v>0</v>
      </c>
      <c r="Q673">
        <f ca="1">IF(AND(Colony!$D687&gt;plots!Q$5,Colony!$D687&lt;9999999),1,0)</f>
        <v>0</v>
      </c>
      <c r="R673">
        <f ca="1">IF(AND(Colony!$D687&gt;plots!R$5,Colony!$D687&lt;9999999),1,0)</f>
        <v>0</v>
      </c>
      <c r="S673">
        <f ca="1">IF(AND(Colony!$D687&gt;plots!S$5,Colony!$D687&lt;9999999),1,0)</f>
        <v>0</v>
      </c>
      <c r="T673">
        <f ca="1">IF(AND(Colony!$D687&gt;plots!T$5,Colony!$D687&lt;9999999),1,0)</f>
        <v>0</v>
      </c>
      <c r="U673">
        <f ca="1">IF(AND(Colony!$D687&gt;plots!U$5,Colony!$D687&lt;9999999),1,0)</f>
        <v>0</v>
      </c>
      <c r="V673">
        <f ca="1">IF(AND(Colony!$D687&gt;plots!V$5,Colony!$D687&lt;9999999),1,0)</f>
        <v>0</v>
      </c>
      <c r="W673">
        <f ca="1">IF(AND(Colony!$D687&gt;plots!W$5,Colony!$D687&lt;9999999),1,0)</f>
        <v>0</v>
      </c>
      <c r="X673">
        <f ca="1">IF(AND(Colony!$D687&gt;plots!X$5,Colony!$D687&lt;9999999),1,0)</f>
        <v>0</v>
      </c>
      <c r="Y673">
        <f ca="1">IF(AND(Colony!$D687&gt;plots!Y$5,Colony!$D687&lt;9999999),1,0)</f>
        <v>0</v>
      </c>
      <c r="Z673">
        <f ca="1">IF(AND(Colony!$D687&gt;plots!Z$5,Colony!$D687&lt;9999999),1,0)</f>
        <v>0</v>
      </c>
      <c r="AA673">
        <f ca="1">IF(AND(Colony!$D687&gt;plots!AA$5,Colony!$D687&lt;9999999),1,0)</f>
        <v>0</v>
      </c>
      <c r="AB673">
        <f ca="1">IF(AND(Colony!$D687&gt;plots!AB$5,Colony!$D687&lt;9999999),1,0)</f>
        <v>0</v>
      </c>
    </row>
    <row r="674" spans="1:28" x14ac:dyDescent="0.25">
      <c r="A674" s="2" t="str">
        <f>Colony!B691</f>
        <v/>
      </c>
      <c r="B674" s="41" t="str">
        <f>IF(ISBLANK(Colony!G691),"",Colony!G691)</f>
        <v/>
      </c>
      <c r="H674">
        <f ca="1">IF(AND(Colony!$D688&gt;plots!H$5,Colony!$D688&lt;9999999),1,0)</f>
        <v>0</v>
      </c>
      <c r="I674">
        <f ca="1">IF(AND(Colony!$D688&gt;plots!I$5,Colony!$D688&lt;9999999),1,0)</f>
        <v>0</v>
      </c>
      <c r="J674">
        <f ca="1">IF(AND(Colony!$D688&gt;plots!J$5,Colony!$D688&lt;9999999),1,0)</f>
        <v>0</v>
      </c>
      <c r="K674">
        <f ca="1">IF(AND(Colony!$D688&gt;plots!K$5,Colony!$D688&lt;9999999),1,0)</f>
        <v>0</v>
      </c>
      <c r="L674">
        <f ca="1">IF(AND(Colony!$D688&gt;plots!L$5,Colony!$D688&lt;9999999),1,0)</f>
        <v>0</v>
      </c>
      <c r="M674">
        <f ca="1">IF(AND(Colony!$D688&gt;plots!M$5,Colony!$D688&lt;9999999),1,0)</f>
        <v>0</v>
      </c>
      <c r="N674">
        <f ca="1">IF(AND(Colony!$D688&gt;plots!N$5,Colony!$D688&lt;9999999),1,0)</f>
        <v>0</v>
      </c>
      <c r="O674">
        <f ca="1">IF(AND(Colony!$D688&gt;plots!O$5,Colony!$D688&lt;9999999),1,0)</f>
        <v>0</v>
      </c>
      <c r="P674">
        <f ca="1">IF(AND(Colony!$D688&gt;plots!P$5,Colony!$D688&lt;9999999),1,0)</f>
        <v>0</v>
      </c>
      <c r="Q674">
        <f ca="1">IF(AND(Colony!$D688&gt;plots!Q$5,Colony!$D688&lt;9999999),1,0)</f>
        <v>0</v>
      </c>
      <c r="R674">
        <f ca="1">IF(AND(Colony!$D688&gt;plots!R$5,Colony!$D688&lt;9999999),1,0)</f>
        <v>0</v>
      </c>
      <c r="S674">
        <f ca="1">IF(AND(Colony!$D688&gt;plots!S$5,Colony!$D688&lt;9999999),1,0)</f>
        <v>0</v>
      </c>
      <c r="T674">
        <f ca="1">IF(AND(Colony!$D688&gt;plots!T$5,Colony!$D688&lt;9999999),1,0)</f>
        <v>0</v>
      </c>
      <c r="U674">
        <f ca="1">IF(AND(Colony!$D688&gt;plots!U$5,Colony!$D688&lt;9999999),1,0)</f>
        <v>0</v>
      </c>
      <c r="V674">
        <f ca="1">IF(AND(Colony!$D688&gt;plots!V$5,Colony!$D688&lt;9999999),1,0)</f>
        <v>0</v>
      </c>
      <c r="W674">
        <f ca="1">IF(AND(Colony!$D688&gt;plots!W$5,Colony!$D688&lt;9999999),1,0)</f>
        <v>0</v>
      </c>
      <c r="X674">
        <f ca="1">IF(AND(Colony!$D688&gt;plots!X$5,Colony!$D688&lt;9999999),1,0)</f>
        <v>0</v>
      </c>
      <c r="Y674">
        <f ca="1">IF(AND(Colony!$D688&gt;plots!Y$5,Colony!$D688&lt;9999999),1,0)</f>
        <v>0</v>
      </c>
      <c r="Z674">
        <f ca="1">IF(AND(Colony!$D688&gt;plots!Z$5,Colony!$D688&lt;9999999),1,0)</f>
        <v>0</v>
      </c>
      <c r="AA674">
        <f ca="1">IF(AND(Colony!$D688&gt;plots!AA$5,Colony!$D688&lt;9999999),1,0)</f>
        <v>0</v>
      </c>
      <c r="AB674">
        <f ca="1">IF(AND(Colony!$D688&gt;plots!AB$5,Colony!$D688&lt;9999999),1,0)</f>
        <v>0</v>
      </c>
    </row>
    <row r="675" spans="1:28" x14ac:dyDescent="0.25">
      <c r="A675" s="2" t="str">
        <f>Colony!B692</f>
        <v/>
      </c>
      <c r="B675" s="41" t="str">
        <f>IF(ISBLANK(Colony!G692),"",Colony!G692)</f>
        <v/>
      </c>
      <c r="H675">
        <f ca="1">IF(AND(Colony!$D689&gt;plots!H$5,Colony!$D689&lt;9999999),1,0)</f>
        <v>0</v>
      </c>
      <c r="I675">
        <f ca="1">IF(AND(Colony!$D689&gt;plots!I$5,Colony!$D689&lt;9999999),1,0)</f>
        <v>0</v>
      </c>
      <c r="J675">
        <f ca="1">IF(AND(Colony!$D689&gt;plots!J$5,Colony!$D689&lt;9999999),1,0)</f>
        <v>0</v>
      </c>
      <c r="K675">
        <f ca="1">IF(AND(Colony!$D689&gt;plots!K$5,Colony!$D689&lt;9999999),1,0)</f>
        <v>0</v>
      </c>
      <c r="L675">
        <f ca="1">IF(AND(Colony!$D689&gt;plots!L$5,Colony!$D689&lt;9999999),1,0)</f>
        <v>0</v>
      </c>
      <c r="M675">
        <f ca="1">IF(AND(Colony!$D689&gt;plots!M$5,Colony!$D689&lt;9999999),1,0)</f>
        <v>0</v>
      </c>
      <c r="N675">
        <f ca="1">IF(AND(Colony!$D689&gt;plots!N$5,Colony!$D689&lt;9999999),1,0)</f>
        <v>0</v>
      </c>
      <c r="O675">
        <f ca="1">IF(AND(Colony!$D689&gt;plots!O$5,Colony!$D689&lt;9999999),1,0)</f>
        <v>0</v>
      </c>
      <c r="P675">
        <f ca="1">IF(AND(Colony!$D689&gt;plots!P$5,Colony!$D689&lt;9999999),1,0)</f>
        <v>0</v>
      </c>
      <c r="Q675">
        <f ca="1">IF(AND(Colony!$D689&gt;plots!Q$5,Colony!$D689&lt;9999999),1,0)</f>
        <v>0</v>
      </c>
      <c r="R675">
        <f ca="1">IF(AND(Colony!$D689&gt;plots!R$5,Colony!$D689&lt;9999999),1,0)</f>
        <v>0</v>
      </c>
      <c r="S675">
        <f ca="1">IF(AND(Colony!$D689&gt;plots!S$5,Colony!$D689&lt;9999999),1,0)</f>
        <v>0</v>
      </c>
      <c r="T675">
        <f ca="1">IF(AND(Colony!$D689&gt;plots!T$5,Colony!$D689&lt;9999999),1,0)</f>
        <v>0</v>
      </c>
      <c r="U675">
        <f ca="1">IF(AND(Colony!$D689&gt;plots!U$5,Colony!$D689&lt;9999999),1,0)</f>
        <v>0</v>
      </c>
      <c r="V675">
        <f ca="1">IF(AND(Colony!$D689&gt;plots!V$5,Colony!$D689&lt;9999999),1,0)</f>
        <v>0</v>
      </c>
      <c r="W675">
        <f ca="1">IF(AND(Colony!$D689&gt;plots!W$5,Colony!$D689&lt;9999999),1,0)</f>
        <v>0</v>
      </c>
      <c r="X675">
        <f ca="1">IF(AND(Colony!$D689&gt;plots!X$5,Colony!$D689&lt;9999999),1,0)</f>
        <v>0</v>
      </c>
      <c r="Y675">
        <f ca="1">IF(AND(Colony!$D689&gt;plots!Y$5,Colony!$D689&lt;9999999),1,0)</f>
        <v>0</v>
      </c>
      <c r="Z675">
        <f ca="1">IF(AND(Colony!$D689&gt;plots!Z$5,Colony!$D689&lt;9999999),1,0)</f>
        <v>0</v>
      </c>
      <c r="AA675">
        <f ca="1">IF(AND(Colony!$D689&gt;plots!AA$5,Colony!$D689&lt;9999999),1,0)</f>
        <v>0</v>
      </c>
      <c r="AB675">
        <f ca="1">IF(AND(Colony!$D689&gt;plots!AB$5,Colony!$D689&lt;9999999),1,0)</f>
        <v>0</v>
      </c>
    </row>
    <row r="676" spans="1:28" x14ac:dyDescent="0.25">
      <c r="A676" s="2" t="str">
        <f>Colony!B693</f>
        <v/>
      </c>
      <c r="B676" s="41" t="str">
        <f>IF(ISBLANK(Colony!G693),"",Colony!G693)</f>
        <v/>
      </c>
      <c r="H676">
        <f ca="1">IF(AND(Colony!$D690&gt;plots!H$5,Colony!$D690&lt;9999999),1,0)</f>
        <v>0</v>
      </c>
      <c r="I676">
        <f ca="1">IF(AND(Colony!$D690&gt;plots!I$5,Colony!$D690&lt;9999999),1,0)</f>
        <v>0</v>
      </c>
      <c r="J676">
        <f ca="1">IF(AND(Colony!$D690&gt;plots!J$5,Colony!$D690&lt;9999999),1,0)</f>
        <v>0</v>
      </c>
      <c r="K676">
        <f ca="1">IF(AND(Colony!$D690&gt;plots!K$5,Colony!$D690&lt;9999999),1,0)</f>
        <v>0</v>
      </c>
      <c r="L676">
        <f ca="1">IF(AND(Colony!$D690&gt;plots!L$5,Colony!$D690&lt;9999999),1,0)</f>
        <v>0</v>
      </c>
      <c r="M676">
        <f ca="1">IF(AND(Colony!$D690&gt;plots!M$5,Colony!$D690&lt;9999999),1,0)</f>
        <v>0</v>
      </c>
      <c r="N676">
        <f ca="1">IF(AND(Colony!$D690&gt;plots!N$5,Colony!$D690&lt;9999999),1,0)</f>
        <v>0</v>
      </c>
      <c r="O676">
        <f ca="1">IF(AND(Colony!$D690&gt;plots!O$5,Colony!$D690&lt;9999999),1,0)</f>
        <v>0</v>
      </c>
      <c r="P676">
        <f ca="1">IF(AND(Colony!$D690&gt;plots!P$5,Colony!$D690&lt;9999999),1,0)</f>
        <v>0</v>
      </c>
      <c r="Q676">
        <f ca="1">IF(AND(Colony!$D690&gt;plots!Q$5,Colony!$D690&lt;9999999),1,0)</f>
        <v>0</v>
      </c>
      <c r="R676">
        <f ca="1">IF(AND(Colony!$D690&gt;plots!R$5,Colony!$D690&lt;9999999),1,0)</f>
        <v>0</v>
      </c>
      <c r="S676">
        <f ca="1">IF(AND(Colony!$D690&gt;plots!S$5,Colony!$D690&lt;9999999),1,0)</f>
        <v>0</v>
      </c>
      <c r="T676">
        <f ca="1">IF(AND(Colony!$D690&gt;plots!T$5,Colony!$D690&lt;9999999),1,0)</f>
        <v>0</v>
      </c>
      <c r="U676">
        <f ca="1">IF(AND(Colony!$D690&gt;plots!U$5,Colony!$D690&lt;9999999),1,0)</f>
        <v>0</v>
      </c>
      <c r="V676">
        <f ca="1">IF(AND(Colony!$D690&gt;plots!V$5,Colony!$D690&lt;9999999),1,0)</f>
        <v>0</v>
      </c>
      <c r="W676">
        <f ca="1">IF(AND(Colony!$D690&gt;plots!W$5,Colony!$D690&lt;9999999),1,0)</f>
        <v>0</v>
      </c>
      <c r="X676">
        <f ca="1">IF(AND(Colony!$D690&gt;plots!X$5,Colony!$D690&lt;9999999),1,0)</f>
        <v>0</v>
      </c>
      <c r="Y676">
        <f ca="1">IF(AND(Colony!$D690&gt;plots!Y$5,Colony!$D690&lt;9999999),1,0)</f>
        <v>0</v>
      </c>
      <c r="Z676">
        <f ca="1">IF(AND(Colony!$D690&gt;plots!Z$5,Colony!$D690&lt;9999999),1,0)</f>
        <v>0</v>
      </c>
      <c r="AA676">
        <f ca="1">IF(AND(Colony!$D690&gt;plots!AA$5,Colony!$D690&lt;9999999),1,0)</f>
        <v>0</v>
      </c>
      <c r="AB676">
        <f ca="1">IF(AND(Colony!$D690&gt;plots!AB$5,Colony!$D690&lt;9999999),1,0)</f>
        <v>0</v>
      </c>
    </row>
    <row r="677" spans="1:28" x14ac:dyDescent="0.25">
      <c r="A677" s="2" t="str">
        <f>Colony!B694</f>
        <v/>
      </c>
      <c r="B677" s="41" t="str">
        <f>IF(ISBLANK(Colony!G694),"",Colony!G694)</f>
        <v/>
      </c>
      <c r="H677">
        <f ca="1">IF(AND(Colony!$D691&gt;plots!H$5,Colony!$D691&lt;9999999),1,0)</f>
        <v>0</v>
      </c>
      <c r="I677">
        <f ca="1">IF(AND(Colony!$D691&gt;plots!I$5,Colony!$D691&lt;9999999),1,0)</f>
        <v>0</v>
      </c>
      <c r="J677">
        <f ca="1">IF(AND(Colony!$D691&gt;plots!J$5,Colony!$D691&lt;9999999),1,0)</f>
        <v>0</v>
      </c>
      <c r="K677">
        <f ca="1">IF(AND(Colony!$D691&gt;plots!K$5,Colony!$D691&lt;9999999),1,0)</f>
        <v>0</v>
      </c>
      <c r="L677">
        <f ca="1">IF(AND(Colony!$D691&gt;plots!L$5,Colony!$D691&lt;9999999),1,0)</f>
        <v>0</v>
      </c>
      <c r="M677">
        <f ca="1">IF(AND(Colony!$D691&gt;plots!M$5,Colony!$D691&lt;9999999),1,0)</f>
        <v>0</v>
      </c>
      <c r="N677">
        <f ca="1">IF(AND(Colony!$D691&gt;plots!N$5,Colony!$D691&lt;9999999),1,0)</f>
        <v>0</v>
      </c>
      <c r="O677">
        <f ca="1">IF(AND(Colony!$D691&gt;plots!O$5,Colony!$D691&lt;9999999),1,0)</f>
        <v>0</v>
      </c>
      <c r="P677">
        <f ca="1">IF(AND(Colony!$D691&gt;plots!P$5,Colony!$D691&lt;9999999),1,0)</f>
        <v>0</v>
      </c>
      <c r="Q677">
        <f ca="1">IF(AND(Colony!$D691&gt;plots!Q$5,Colony!$D691&lt;9999999),1,0)</f>
        <v>0</v>
      </c>
      <c r="R677">
        <f ca="1">IF(AND(Colony!$D691&gt;plots!R$5,Colony!$D691&lt;9999999),1,0)</f>
        <v>0</v>
      </c>
      <c r="S677">
        <f ca="1">IF(AND(Colony!$D691&gt;plots!S$5,Colony!$D691&lt;9999999),1,0)</f>
        <v>0</v>
      </c>
      <c r="T677">
        <f ca="1">IF(AND(Colony!$D691&gt;plots!T$5,Colony!$D691&lt;9999999),1,0)</f>
        <v>0</v>
      </c>
      <c r="U677">
        <f ca="1">IF(AND(Colony!$D691&gt;plots!U$5,Colony!$D691&lt;9999999),1,0)</f>
        <v>0</v>
      </c>
      <c r="V677">
        <f ca="1">IF(AND(Colony!$D691&gt;plots!V$5,Colony!$D691&lt;9999999),1,0)</f>
        <v>0</v>
      </c>
      <c r="W677">
        <f ca="1">IF(AND(Colony!$D691&gt;plots!W$5,Colony!$D691&lt;9999999),1,0)</f>
        <v>0</v>
      </c>
      <c r="X677">
        <f ca="1">IF(AND(Colony!$D691&gt;plots!X$5,Colony!$D691&lt;9999999),1,0)</f>
        <v>0</v>
      </c>
      <c r="Y677">
        <f ca="1">IF(AND(Colony!$D691&gt;plots!Y$5,Colony!$D691&lt;9999999),1,0)</f>
        <v>0</v>
      </c>
      <c r="Z677">
        <f ca="1">IF(AND(Colony!$D691&gt;plots!Z$5,Colony!$D691&lt;9999999),1,0)</f>
        <v>0</v>
      </c>
      <c r="AA677">
        <f ca="1">IF(AND(Colony!$D691&gt;plots!AA$5,Colony!$D691&lt;9999999),1,0)</f>
        <v>0</v>
      </c>
      <c r="AB677">
        <f ca="1">IF(AND(Colony!$D691&gt;plots!AB$5,Colony!$D691&lt;9999999),1,0)</f>
        <v>0</v>
      </c>
    </row>
    <row r="678" spans="1:28" x14ac:dyDescent="0.25">
      <c r="A678" s="2" t="str">
        <f>Colony!B695</f>
        <v/>
      </c>
      <c r="B678" s="41" t="str">
        <f>IF(ISBLANK(Colony!G695),"",Colony!G695)</f>
        <v/>
      </c>
      <c r="H678">
        <f ca="1">IF(AND(Colony!$D692&gt;plots!H$5,Colony!$D692&lt;9999999),1,0)</f>
        <v>0</v>
      </c>
      <c r="I678">
        <f ca="1">IF(AND(Colony!$D692&gt;plots!I$5,Colony!$D692&lt;9999999),1,0)</f>
        <v>0</v>
      </c>
      <c r="J678">
        <f ca="1">IF(AND(Colony!$D692&gt;plots!J$5,Colony!$D692&lt;9999999),1,0)</f>
        <v>0</v>
      </c>
      <c r="K678">
        <f ca="1">IF(AND(Colony!$D692&gt;plots!K$5,Colony!$D692&lt;9999999),1,0)</f>
        <v>0</v>
      </c>
      <c r="L678">
        <f ca="1">IF(AND(Colony!$D692&gt;plots!L$5,Colony!$D692&lt;9999999),1,0)</f>
        <v>0</v>
      </c>
      <c r="M678">
        <f ca="1">IF(AND(Colony!$D692&gt;plots!M$5,Colony!$D692&lt;9999999),1,0)</f>
        <v>0</v>
      </c>
      <c r="N678">
        <f ca="1">IF(AND(Colony!$D692&gt;plots!N$5,Colony!$D692&lt;9999999),1,0)</f>
        <v>0</v>
      </c>
      <c r="O678">
        <f ca="1">IF(AND(Colony!$D692&gt;plots!O$5,Colony!$D692&lt;9999999),1,0)</f>
        <v>0</v>
      </c>
      <c r="P678">
        <f ca="1">IF(AND(Colony!$D692&gt;plots!P$5,Colony!$D692&lt;9999999),1,0)</f>
        <v>0</v>
      </c>
      <c r="Q678">
        <f ca="1">IF(AND(Colony!$D692&gt;plots!Q$5,Colony!$D692&lt;9999999),1,0)</f>
        <v>0</v>
      </c>
      <c r="R678">
        <f ca="1">IF(AND(Colony!$D692&gt;plots!R$5,Colony!$D692&lt;9999999),1,0)</f>
        <v>0</v>
      </c>
      <c r="S678">
        <f ca="1">IF(AND(Colony!$D692&gt;plots!S$5,Colony!$D692&lt;9999999),1,0)</f>
        <v>0</v>
      </c>
      <c r="T678">
        <f ca="1">IF(AND(Colony!$D692&gt;plots!T$5,Colony!$D692&lt;9999999),1,0)</f>
        <v>0</v>
      </c>
      <c r="U678">
        <f ca="1">IF(AND(Colony!$D692&gt;plots!U$5,Colony!$D692&lt;9999999),1,0)</f>
        <v>0</v>
      </c>
      <c r="V678">
        <f ca="1">IF(AND(Colony!$D692&gt;plots!V$5,Colony!$D692&lt;9999999),1,0)</f>
        <v>0</v>
      </c>
      <c r="W678">
        <f ca="1">IF(AND(Colony!$D692&gt;plots!W$5,Colony!$D692&lt;9999999),1,0)</f>
        <v>0</v>
      </c>
      <c r="X678">
        <f ca="1">IF(AND(Colony!$D692&gt;plots!X$5,Colony!$D692&lt;9999999),1,0)</f>
        <v>0</v>
      </c>
      <c r="Y678">
        <f ca="1">IF(AND(Colony!$D692&gt;plots!Y$5,Colony!$D692&lt;9999999),1,0)</f>
        <v>0</v>
      </c>
      <c r="Z678">
        <f ca="1">IF(AND(Colony!$D692&gt;plots!Z$5,Colony!$D692&lt;9999999),1,0)</f>
        <v>0</v>
      </c>
      <c r="AA678">
        <f ca="1">IF(AND(Colony!$D692&gt;plots!AA$5,Colony!$D692&lt;9999999),1,0)</f>
        <v>0</v>
      </c>
      <c r="AB678">
        <f ca="1">IF(AND(Colony!$D692&gt;plots!AB$5,Colony!$D692&lt;9999999),1,0)</f>
        <v>0</v>
      </c>
    </row>
    <row r="679" spans="1:28" x14ac:dyDescent="0.25">
      <c r="A679" s="2" t="str">
        <f>Colony!B696</f>
        <v/>
      </c>
      <c r="B679" s="41" t="str">
        <f>IF(ISBLANK(Colony!G696),"",Colony!G696)</f>
        <v/>
      </c>
      <c r="H679">
        <f ca="1">IF(AND(Colony!$D693&gt;plots!H$5,Colony!$D693&lt;9999999),1,0)</f>
        <v>0</v>
      </c>
      <c r="I679">
        <f ca="1">IF(AND(Colony!$D693&gt;plots!I$5,Colony!$D693&lt;9999999),1,0)</f>
        <v>0</v>
      </c>
      <c r="J679">
        <f ca="1">IF(AND(Colony!$D693&gt;plots!J$5,Colony!$D693&lt;9999999),1,0)</f>
        <v>0</v>
      </c>
      <c r="K679">
        <f ca="1">IF(AND(Colony!$D693&gt;plots!K$5,Colony!$D693&lt;9999999),1,0)</f>
        <v>0</v>
      </c>
      <c r="L679">
        <f ca="1">IF(AND(Colony!$D693&gt;plots!L$5,Colony!$D693&lt;9999999),1,0)</f>
        <v>0</v>
      </c>
      <c r="M679">
        <f ca="1">IF(AND(Colony!$D693&gt;plots!M$5,Colony!$D693&lt;9999999),1,0)</f>
        <v>0</v>
      </c>
      <c r="N679">
        <f ca="1">IF(AND(Colony!$D693&gt;plots!N$5,Colony!$D693&lt;9999999),1,0)</f>
        <v>0</v>
      </c>
      <c r="O679">
        <f ca="1">IF(AND(Colony!$D693&gt;plots!O$5,Colony!$D693&lt;9999999),1,0)</f>
        <v>0</v>
      </c>
      <c r="P679">
        <f ca="1">IF(AND(Colony!$D693&gt;plots!P$5,Colony!$D693&lt;9999999),1,0)</f>
        <v>0</v>
      </c>
      <c r="Q679">
        <f ca="1">IF(AND(Colony!$D693&gt;plots!Q$5,Colony!$D693&lt;9999999),1,0)</f>
        <v>0</v>
      </c>
      <c r="R679">
        <f ca="1">IF(AND(Colony!$D693&gt;plots!R$5,Colony!$D693&lt;9999999),1,0)</f>
        <v>0</v>
      </c>
      <c r="S679">
        <f ca="1">IF(AND(Colony!$D693&gt;plots!S$5,Colony!$D693&lt;9999999),1,0)</f>
        <v>0</v>
      </c>
      <c r="T679">
        <f ca="1">IF(AND(Colony!$D693&gt;plots!T$5,Colony!$D693&lt;9999999),1,0)</f>
        <v>0</v>
      </c>
      <c r="U679">
        <f ca="1">IF(AND(Colony!$D693&gt;plots!U$5,Colony!$D693&lt;9999999),1,0)</f>
        <v>0</v>
      </c>
      <c r="V679">
        <f ca="1">IF(AND(Colony!$D693&gt;plots!V$5,Colony!$D693&lt;9999999),1,0)</f>
        <v>0</v>
      </c>
      <c r="W679">
        <f ca="1">IF(AND(Colony!$D693&gt;plots!W$5,Colony!$D693&lt;9999999),1,0)</f>
        <v>0</v>
      </c>
      <c r="X679">
        <f ca="1">IF(AND(Colony!$D693&gt;plots!X$5,Colony!$D693&lt;9999999),1,0)</f>
        <v>0</v>
      </c>
      <c r="Y679">
        <f ca="1">IF(AND(Colony!$D693&gt;plots!Y$5,Colony!$D693&lt;9999999),1,0)</f>
        <v>0</v>
      </c>
      <c r="Z679">
        <f ca="1">IF(AND(Colony!$D693&gt;plots!Z$5,Colony!$D693&lt;9999999),1,0)</f>
        <v>0</v>
      </c>
      <c r="AA679">
        <f ca="1">IF(AND(Colony!$D693&gt;plots!AA$5,Colony!$D693&lt;9999999),1,0)</f>
        <v>0</v>
      </c>
      <c r="AB679">
        <f ca="1">IF(AND(Colony!$D693&gt;plots!AB$5,Colony!$D693&lt;9999999),1,0)</f>
        <v>0</v>
      </c>
    </row>
    <row r="680" spans="1:28" x14ac:dyDescent="0.25">
      <c r="A680" s="2" t="str">
        <f>Colony!B697</f>
        <v/>
      </c>
      <c r="B680" s="41" t="str">
        <f>IF(ISBLANK(Colony!G697),"",Colony!G697)</f>
        <v/>
      </c>
      <c r="H680">
        <f ca="1">IF(AND(Colony!$D694&gt;plots!H$5,Colony!$D694&lt;9999999),1,0)</f>
        <v>0</v>
      </c>
      <c r="I680">
        <f ca="1">IF(AND(Colony!$D694&gt;plots!I$5,Colony!$D694&lt;9999999),1,0)</f>
        <v>0</v>
      </c>
      <c r="J680">
        <f ca="1">IF(AND(Colony!$D694&gt;plots!J$5,Colony!$D694&lt;9999999),1,0)</f>
        <v>0</v>
      </c>
      <c r="K680">
        <f ca="1">IF(AND(Colony!$D694&gt;plots!K$5,Colony!$D694&lt;9999999),1,0)</f>
        <v>0</v>
      </c>
      <c r="L680">
        <f ca="1">IF(AND(Colony!$D694&gt;plots!L$5,Colony!$D694&lt;9999999),1,0)</f>
        <v>0</v>
      </c>
      <c r="M680">
        <f ca="1">IF(AND(Colony!$D694&gt;plots!M$5,Colony!$D694&lt;9999999),1,0)</f>
        <v>0</v>
      </c>
      <c r="N680">
        <f ca="1">IF(AND(Colony!$D694&gt;plots!N$5,Colony!$D694&lt;9999999),1,0)</f>
        <v>0</v>
      </c>
      <c r="O680">
        <f ca="1">IF(AND(Colony!$D694&gt;plots!O$5,Colony!$D694&lt;9999999),1,0)</f>
        <v>0</v>
      </c>
      <c r="P680">
        <f ca="1">IF(AND(Colony!$D694&gt;plots!P$5,Colony!$D694&lt;9999999),1,0)</f>
        <v>0</v>
      </c>
      <c r="Q680">
        <f ca="1">IF(AND(Colony!$D694&gt;plots!Q$5,Colony!$D694&lt;9999999),1,0)</f>
        <v>0</v>
      </c>
      <c r="R680">
        <f ca="1">IF(AND(Colony!$D694&gt;plots!R$5,Colony!$D694&lt;9999999),1,0)</f>
        <v>0</v>
      </c>
      <c r="S680">
        <f ca="1">IF(AND(Colony!$D694&gt;plots!S$5,Colony!$D694&lt;9999999),1,0)</f>
        <v>0</v>
      </c>
      <c r="T680">
        <f ca="1">IF(AND(Colony!$D694&gt;plots!T$5,Colony!$D694&lt;9999999),1,0)</f>
        <v>0</v>
      </c>
      <c r="U680">
        <f ca="1">IF(AND(Colony!$D694&gt;plots!U$5,Colony!$D694&lt;9999999),1,0)</f>
        <v>0</v>
      </c>
      <c r="V680">
        <f ca="1">IF(AND(Colony!$D694&gt;plots!V$5,Colony!$D694&lt;9999999),1,0)</f>
        <v>0</v>
      </c>
      <c r="W680">
        <f ca="1">IF(AND(Colony!$D694&gt;plots!W$5,Colony!$D694&lt;9999999),1,0)</f>
        <v>0</v>
      </c>
      <c r="X680">
        <f ca="1">IF(AND(Colony!$D694&gt;plots!X$5,Colony!$D694&lt;9999999),1,0)</f>
        <v>0</v>
      </c>
      <c r="Y680">
        <f ca="1">IF(AND(Colony!$D694&gt;plots!Y$5,Colony!$D694&lt;9999999),1,0)</f>
        <v>0</v>
      </c>
      <c r="Z680">
        <f ca="1">IF(AND(Colony!$D694&gt;plots!Z$5,Colony!$D694&lt;9999999),1,0)</f>
        <v>0</v>
      </c>
      <c r="AA680">
        <f ca="1">IF(AND(Colony!$D694&gt;plots!AA$5,Colony!$D694&lt;9999999),1,0)</f>
        <v>0</v>
      </c>
      <c r="AB680">
        <f ca="1">IF(AND(Colony!$D694&gt;plots!AB$5,Colony!$D694&lt;9999999),1,0)</f>
        <v>0</v>
      </c>
    </row>
    <row r="681" spans="1:28" x14ac:dyDescent="0.25">
      <c r="A681" s="2" t="str">
        <f>Colony!B698</f>
        <v/>
      </c>
      <c r="B681" s="41" t="str">
        <f>IF(ISBLANK(Colony!G698),"",Colony!G698)</f>
        <v/>
      </c>
      <c r="H681">
        <f ca="1">IF(AND(Colony!$D695&gt;plots!H$5,Colony!$D695&lt;9999999),1,0)</f>
        <v>0</v>
      </c>
      <c r="I681">
        <f ca="1">IF(AND(Colony!$D695&gt;plots!I$5,Colony!$D695&lt;9999999),1,0)</f>
        <v>0</v>
      </c>
      <c r="J681">
        <f ca="1">IF(AND(Colony!$D695&gt;plots!J$5,Colony!$D695&lt;9999999),1,0)</f>
        <v>0</v>
      </c>
      <c r="K681">
        <f ca="1">IF(AND(Colony!$D695&gt;plots!K$5,Colony!$D695&lt;9999999),1,0)</f>
        <v>0</v>
      </c>
      <c r="L681">
        <f ca="1">IF(AND(Colony!$D695&gt;plots!L$5,Colony!$D695&lt;9999999),1,0)</f>
        <v>0</v>
      </c>
      <c r="M681">
        <f ca="1">IF(AND(Colony!$D695&gt;plots!M$5,Colony!$D695&lt;9999999),1,0)</f>
        <v>0</v>
      </c>
      <c r="N681">
        <f ca="1">IF(AND(Colony!$D695&gt;plots!N$5,Colony!$D695&lt;9999999),1,0)</f>
        <v>0</v>
      </c>
      <c r="O681">
        <f ca="1">IF(AND(Colony!$D695&gt;plots!O$5,Colony!$D695&lt;9999999),1,0)</f>
        <v>0</v>
      </c>
      <c r="P681">
        <f ca="1">IF(AND(Colony!$D695&gt;plots!P$5,Colony!$D695&lt;9999999),1,0)</f>
        <v>0</v>
      </c>
      <c r="Q681">
        <f ca="1">IF(AND(Colony!$D695&gt;plots!Q$5,Colony!$D695&lt;9999999),1,0)</f>
        <v>0</v>
      </c>
      <c r="R681">
        <f ca="1">IF(AND(Colony!$D695&gt;plots!R$5,Colony!$D695&lt;9999999),1,0)</f>
        <v>0</v>
      </c>
      <c r="S681">
        <f ca="1">IF(AND(Colony!$D695&gt;plots!S$5,Colony!$D695&lt;9999999),1,0)</f>
        <v>0</v>
      </c>
      <c r="T681">
        <f ca="1">IF(AND(Colony!$D695&gt;plots!T$5,Colony!$D695&lt;9999999),1,0)</f>
        <v>0</v>
      </c>
      <c r="U681">
        <f ca="1">IF(AND(Colony!$D695&gt;plots!U$5,Colony!$D695&lt;9999999),1,0)</f>
        <v>0</v>
      </c>
      <c r="V681">
        <f ca="1">IF(AND(Colony!$D695&gt;plots!V$5,Colony!$D695&lt;9999999),1,0)</f>
        <v>0</v>
      </c>
      <c r="W681">
        <f ca="1">IF(AND(Colony!$D695&gt;plots!W$5,Colony!$D695&lt;9999999),1,0)</f>
        <v>0</v>
      </c>
      <c r="X681">
        <f ca="1">IF(AND(Colony!$D695&gt;plots!X$5,Colony!$D695&lt;9999999),1,0)</f>
        <v>0</v>
      </c>
      <c r="Y681">
        <f ca="1">IF(AND(Colony!$D695&gt;plots!Y$5,Colony!$D695&lt;9999999),1,0)</f>
        <v>0</v>
      </c>
      <c r="Z681">
        <f ca="1">IF(AND(Colony!$D695&gt;plots!Z$5,Colony!$D695&lt;9999999),1,0)</f>
        <v>0</v>
      </c>
      <c r="AA681">
        <f ca="1">IF(AND(Colony!$D695&gt;plots!AA$5,Colony!$D695&lt;9999999),1,0)</f>
        <v>0</v>
      </c>
      <c r="AB681">
        <f ca="1">IF(AND(Colony!$D695&gt;plots!AB$5,Colony!$D695&lt;9999999),1,0)</f>
        <v>0</v>
      </c>
    </row>
    <row r="682" spans="1:28" x14ac:dyDescent="0.25">
      <c r="A682" s="2" t="str">
        <f>Colony!B699</f>
        <v/>
      </c>
      <c r="B682" s="41" t="str">
        <f>IF(ISBLANK(Colony!G699),"",Colony!G699)</f>
        <v/>
      </c>
      <c r="H682">
        <f ca="1">IF(AND(Colony!$D696&gt;plots!H$5,Colony!$D696&lt;9999999),1,0)</f>
        <v>0</v>
      </c>
      <c r="I682">
        <f ca="1">IF(AND(Colony!$D696&gt;plots!I$5,Colony!$D696&lt;9999999),1,0)</f>
        <v>0</v>
      </c>
      <c r="J682">
        <f ca="1">IF(AND(Colony!$D696&gt;plots!J$5,Colony!$D696&lt;9999999),1,0)</f>
        <v>0</v>
      </c>
      <c r="K682">
        <f ca="1">IF(AND(Colony!$D696&gt;plots!K$5,Colony!$D696&lt;9999999),1,0)</f>
        <v>0</v>
      </c>
      <c r="L682">
        <f ca="1">IF(AND(Colony!$D696&gt;plots!L$5,Colony!$D696&lt;9999999),1,0)</f>
        <v>0</v>
      </c>
      <c r="M682">
        <f ca="1">IF(AND(Colony!$D696&gt;plots!M$5,Colony!$D696&lt;9999999),1,0)</f>
        <v>0</v>
      </c>
      <c r="N682">
        <f ca="1">IF(AND(Colony!$D696&gt;plots!N$5,Colony!$D696&lt;9999999),1,0)</f>
        <v>0</v>
      </c>
      <c r="O682">
        <f ca="1">IF(AND(Colony!$D696&gt;plots!O$5,Colony!$D696&lt;9999999),1,0)</f>
        <v>0</v>
      </c>
      <c r="P682">
        <f ca="1">IF(AND(Colony!$D696&gt;plots!P$5,Colony!$D696&lt;9999999),1,0)</f>
        <v>0</v>
      </c>
      <c r="Q682">
        <f ca="1">IF(AND(Colony!$D696&gt;plots!Q$5,Colony!$D696&lt;9999999),1,0)</f>
        <v>0</v>
      </c>
      <c r="R682">
        <f ca="1">IF(AND(Colony!$D696&gt;plots!R$5,Colony!$D696&lt;9999999),1,0)</f>
        <v>0</v>
      </c>
      <c r="S682">
        <f ca="1">IF(AND(Colony!$D696&gt;plots!S$5,Colony!$D696&lt;9999999),1,0)</f>
        <v>0</v>
      </c>
      <c r="T682">
        <f ca="1">IF(AND(Colony!$D696&gt;plots!T$5,Colony!$D696&lt;9999999),1,0)</f>
        <v>0</v>
      </c>
      <c r="U682">
        <f ca="1">IF(AND(Colony!$D696&gt;plots!U$5,Colony!$D696&lt;9999999),1,0)</f>
        <v>0</v>
      </c>
      <c r="V682">
        <f ca="1">IF(AND(Colony!$D696&gt;plots!V$5,Colony!$D696&lt;9999999),1,0)</f>
        <v>0</v>
      </c>
      <c r="W682">
        <f ca="1">IF(AND(Colony!$D696&gt;plots!W$5,Colony!$D696&lt;9999999),1,0)</f>
        <v>0</v>
      </c>
      <c r="X682">
        <f ca="1">IF(AND(Colony!$D696&gt;plots!X$5,Colony!$D696&lt;9999999),1,0)</f>
        <v>0</v>
      </c>
      <c r="Y682">
        <f ca="1">IF(AND(Colony!$D696&gt;plots!Y$5,Colony!$D696&lt;9999999),1,0)</f>
        <v>0</v>
      </c>
      <c r="Z682">
        <f ca="1">IF(AND(Colony!$D696&gt;plots!Z$5,Colony!$D696&lt;9999999),1,0)</f>
        <v>0</v>
      </c>
      <c r="AA682">
        <f ca="1">IF(AND(Colony!$D696&gt;plots!AA$5,Colony!$D696&lt;9999999),1,0)</f>
        <v>0</v>
      </c>
      <c r="AB682">
        <f ca="1">IF(AND(Colony!$D696&gt;plots!AB$5,Colony!$D696&lt;9999999),1,0)</f>
        <v>0</v>
      </c>
    </row>
    <row r="683" spans="1:28" x14ac:dyDescent="0.25">
      <c r="A683" s="2" t="str">
        <f>Colony!B700</f>
        <v/>
      </c>
      <c r="B683" s="41" t="str">
        <f>IF(ISBLANK(Colony!G700),"",Colony!G700)</f>
        <v/>
      </c>
      <c r="H683">
        <f ca="1">IF(AND(Colony!$D697&gt;plots!H$5,Colony!$D697&lt;9999999),1,0)</f>
        <v>0</v>
      </c>
      <c r="I683">
        <f ca="1">IF(AND(Colony!$D697&gt;plots!I$5,Colony!$D697&lt;9999999),1,0)</f>
        <v>0</v>
      </c>
      <c r="J683">
        <f ca="1">IF(AND(Colony!$D697&gt;plots!J$5,Colony!$D697&lt;9999999),1,0)</f>
        <v>0</v>
      </c>
      <c r="K683">
        <f ca="1">IF(AND(Colony!$D697&gt;plots!K$5,Colony!$D697&lt;9999999),1,0)</f>
        <v>0</v>
      </c>
      <c r="L683">
        <f ca="1">IF(AND(Colony!$D697&gt;plots!L$5,Colony!$D697&lt;9999999),1,0)</f>
        <v>0</v>
      </c>
      <c r="M683">
        <f ca="1">IF(AND(Colony!$D697&gt;plots!M$5,Colony!$D697&lt;9999999),1,0)</f>
        <v>0</v>
      </c>
      <c r="N683">
        <f ca="1">IF(AND(Colony!$D697&gt;plots!N$5,Colony!$D697&lt;9999999),1,0)</f>
        <v>0</v>
      </c>
      <c r="O683">
        <f ca="1">IF(AND(Colony!$D697&gt;plots!O$5,Colony!$D697&lt;9999999),1,0)</f>
        <v>0</v>
      </c>
      <c r="P683">
        <f ca="1">IF(AND(Colony!$D697&gt;plots!P$5,Colony!$D697&lt;9999999),1,0)</f>
        <v>0</v>
      </c>
      <c r="Q683">
        <f ca="1">IF(AND(Colony!$D697&gt;plots!Q$5,Colony!$D697&lt;9999999),1,0)</f>
        <v>0</v>
      </c>
      <c r="R683">
        <f ca="1">IF(AND(Colony!$D697&gt;plots!R$5,Colony!$D697&lt;9999999),1,0)</f>
        <v>0</v>
      </c>
      <c r="S683">
        <f ca="1">IF(AND(Colony!$D697&gt;plots!S$5,Colony!$D697&lt;9999999),1,0)</f>
        <v>0</v>
      </c>
      <c r="T683">
        <f ca="1">IF(AND(Colony!$D697&gt;plots!T$5,Colony!$D697&lt;9999999),1,0)</f>
        <v>0</v>
      </c>
      <c r="U683">
        <f ca="1">IF(AND(Colony!$D697&gt;plots!U$5,Colony!$D697&lt;9999999),1,0)</f>
        <v>0</v>
      </c>
      <c r="V683">
        <f ca="1">IF(AND(Colony!$D697&gt;plots!V$5,Colony!$D697&lt;9999999),1,0)</f>
        <v>0</v>
      </c>
      <c r="W683">
        <f ca="1">IF(AND(Colony!$D697&gt;plots!W$5,Colony!$D697&lt;9999999),1,0)</f>
        <v>0</v>
      </c>
      <c r="X683">
        <f ca="1">IF(AND(Colony!$D697&gt;plots!X$5,Colony!$D697&lt;9999999),1,0)</f>
        <v>0</v>
      </c>
      <c r="Y683">
        <f ca="1">IF(AND(Colony!$D697&gt;plots!Y$5,Colony!$D697&lt;9999999),1,0)</f>
        <v>0</v>
      </c>
      <c r="Z683">
        <f ca="1">IF(AND(Colony!$D697&gt;plots!Z$5,Colony!$D697&lt;9999999),1,0)</f>
        <v>0</v>
      </c>
      <c r="AA683">
        <f ca="1">IF(AND(Colony!$D697&gt;plots!AA$5,Colony!$D697&lt;9999999),1,0)</f>
        <v>0</v>
      </c>
      <c r="AB683">
        <f ca="1">IF(AND(Colony!$D697&gt;plots!AB$5,Colony!$D697&lt;9999999),1,0)</f>
        <v>0</v>
      </c>
    </row>
    <row r="684" spans="1:28" x14ac:dyDescent="0.25">
      <c r="A684" s="2" t="str">
        <f>Colony!B701</f>
        <v/>
      </c>
      <c r="B684" s="41" t="str">
        <f>IF(ISBLANK(Colony!G701),"",Colony!G701)</f>
        <v/>
      </c>
      <c r="H684">
        <f ca="1">IF(AND(Colony!$D698&gt;plots!H$5,Colony!$D698&lt;9999999),1,0)</f>
        <v>0</v>
      </c>
      <c r="I684">
        <f ca="1">IF(AND(Colony!$D698&gt;plots!I$5,Colony!$D698&lt;9999999),1,0)</f>
        <v>0</v>
      </c>
      <c r="J684">
        <f ca="1">IF(AND(Colony!$D698&gt;plots!J$5,Colony!$D698&lt;9999999),1,0)</f>
        <v>0</v>
      </c>
      <c r="K684">
        <f ca="1">IF(AND(Colony!$D698&gt;plots!K$5,Colony!$D698&lt;9999999),1,0)</f>
        <v>0</v>
      </c>
      <c r="L684">
        <f ca="1">IF(AND(Colony!$D698&gt;plots!L$5,Colony!$D698&lt;9999999),1,0)</f>
        <v>0</v>
      </c>
      <c r="M684">
        <f ca="1">IF(AND(Colony!$D698&gt;plots!M$5,Colony!$D698&lt;9999999),1,0)</f>
        <v>0</v>
      </c>
      <c r="N684">
        <f ca="1">IF(AND(Colony!$D698&gt;plots!N$5,Colony!$D698&lt;9999999),1,0)</f>
        <v>0</v>
      </c>
      <c r="O684">
        <f ca="1">IF(AND(Colony!$D698&gt;plots!O$5,Colony!$D698&lt;9999999),1,0)</f>
        <v>0</v>
      </c>
      <c r="P684">
        <f ca="1">IF(AND(Colony!$D698&gt;plots!P$5,Colony!$D698&lt;9999999),1,0)</f>
        <v>0</v>
      </c>
      <c r="Q684">
        <f ca="1">IF(AND(Colony!$D698&gt;plots!Q$5,Colony!$D698&lt;9999999),1,0)</f>
        <v>0</v>
      </c>
      <c r="R684">
        <f ca="1">IF(AND(Colony!$D698&gt;plots!R$5,Colony!$D698&lt;9999999),1,0)</f>
        <v>0</v>
      </c>
      <c r="S684">
        <f ca="1">IF(AND(Colony!$D698&gt;plots!S$5,Colony!$D698&lt;9999999),1,0)</f>
        <v>0</v>
      </c>
      <c r="T684">
        <f ca="1">IF(AND(Colony!$D698&gt;plots!T$5,Colony!$D698&lt;9999999),1,0)</f>
        <v>0</v>
      </c>
      <c r="U684">
        <f ca="1">IF(AND(Colony!$D698&gt;plots!U$5,Colony!$D698&lt;9999999),1,0)</f>
        <v>0</v>
      </c>
      <c r="V684">
        <f ca="1">IF(AND(Colony!$D698&gt;plots!V$5,Colony!$D698&lt;9999999),1,0)</f>
        <v>0</v>
      </c>
      <c r="W684">
        <f ca="1">IF(AND(Colony!$D698&gt;plots!W$5,Colony!$D698&lt;9999999),1,0)</f>
        <v>0</v>
      </c>
      <c r="X684">
        <f ca="1">IF(AND(Colony!$D698&gt;plots!X$5,Colony!$D698&lt;9999999),1,0)</f>
        <v>0</v>
      </c>
      <c r="Y684">
        <f ca="1">IF(AND(Colony!$D698&gt;plots!Y$5,Colony!$D698&lt;9999999),1,0)</f>
        <v>0</v>
      </c>
      <c r="Z684">
        <f ca="1">IF(AND(Colony!$D698&gt;plots!Z$5,Colony!$D698&lt;9999999),1,0)</f>
        <v>0</v>
      </c>
      <c r="AA684">
        <f ca="1">IF(AND(Colony!$D698&gt;plots!AA$5,Colony!$D698&lt;9999999),1,0)</f>
        <v>0</v>
      </c>
      <c r="AB684">
        <f ca="1">IF(AND(Colony!$D698&gt;plots!AB$5,Colony!$D698&lt;9999999),1,0)</f>
        <v>0</v>
      </c>
    </row>
    <row r="685" spans="1:28" x14ac:dyDescent="0.25">
      <c r="A685" s="2" t="str">
        <f>Colony!B702</f>
        <v/>
      </c>
      <c r="B685" s="41" t="str">
        <f>IF(ISBLANK(Colony!G702),"",Colony!G702)</f>
        <v/>
      </c>
      <c r="H685">
        <f ca="1">IF(AND(Colony!$D699&gt;plots!H$5,Colony!$D699&lt;9999999),1,0)</f>
        <v>0</v>
      </c>
      <c r="I685">
        <f ca="1">IF(AND(Colony!$D699&gt;plots!I$5,Colony!$D699&lt;9999999),1,0)</f>
        <v>0</v>
      </c>
      <c r="J685">
        <f ca="1">IF(AND(Colony!$D699&gt;plots!J$5,Colony!$D699&lt;9999999),1,0)</f>
        <v>0</v>
      </c>
      <c r="K685">
        <f ca="1">IF(AND(Colony!$D699&gt;plots!K$5,Colony!$D699&lt;9999999),1,0)</f>
        <v>0</v>
      </c>
      <c r="L685">
        <f ca="1">IF(AND(Colony!$D699&gt;plots!L$5,Colony!$D699&lt;9999999),1,0)</f>
        <v>0</v>
      </c>
      <c r="M685">
        <f ca="1">IF(AND(Colony!$D699&gt;plots!M$5,Colony!$D699&lt;9999999),1,0)</f>
        <v>0</v>
      </c>
      <c r="N685">
        <f ca="1">IF(AND(Colony!$D699&gt;plots!N$5,Colony!$D699&lt;9999999),1,0)</f>
        <v>0</v>
      </c>
      <c r="O685">
        <f ca="1">IF(AND(Colony!$D699&gt;plots!O$5,Colony!$D699&lt;9999999),1,0)</f>
        <v>0</v>
      </c>
      <c r="P685">
        <f ca="1">IF(AND(Colony!$D699&gt;plots!P$5,Colony!$D699&lt;9999999),1,0)</f>
        <v>0</v>
      </c>
      <c r="Q685">
        <f ca="1">IF(AND(Colony!$D699&gt;plots!Q$5,Colony!$D699&lt;9999999),1,0)</f>
        <v>0</v>
      </c>
      <c r="R685">
        <f ca="1">IF(AND(Colony!$D699&gt;plots!R$5,Colony!$D699&lt;9999999),1,0)</f>
        <v>0</v>
      </c>
      <c r="S685">
        <f ca="1">IF(AND(Colony!$D699&gt;plots!S$5,Colony!$D699&lt;9999999),1,0)</f>
        <v>0</v>
      </c>
      <c r="T685">
        <f ca="1">IF(AND(Colony!$D699&gt;plots!T$5,Colony!$D699&lt;9999999),1,0)</f>
        <v>0</v>
      </c>
      <c r="U685">
        <f ca="1">IF(AND(Colony!$D699&gt;plots!U$5,Colony!$D699&lt;9999999),1,0)</f>
        <v>0</v>
      </c>
      <c r="V685">
        <f ca="1">IF(AND(Colony!$D699&gt;plots!V$5,Colony!$D699&lt;9999999),1,0)</f>
        <v>0</v>
      </c>
      <c r="W685">
        <f ca="1">IF(AND(Colony!$D699&gt;plots!W$5,Colony!$D699&lt;9999999),1,0)</f>
        <v>0</v>
      </c>
      <c r="X685">
        <f ca="1">IF(AND(Colony!$D699&gt;plots!X$5,Colony!$D699&lt;9999999),1,0)</f>
        <v>0</v>
      </c>
      <c r="Y685">
        <f ca="1">IF(AND(Colony!$D699&gt;plots!Y$5,Colony!$D699&lt;9999999),1,0)</f>
        <v>0</v>
      </c>
      <c r="Z685">
        <f ca="1">IF(AND(Colony!$D699&gt;plots!Z$5,Colony!$D699&lt;9999999),1,0)</f>
        <v>0</v>
      </c>
      <c r="AA685">
        <f ca="1">IF(AND(Colony!$D699&gt;plots!AA$5,Colony!$D699&lt;9999999),1,0)</f>
        <v>0</v>
      </c>
      <c r="AB685">
        <f ca="1">IF(AND(Colony!$D699&gt;plots!AB$5,Colony!$D699&lt;9999999),1,0)</f>
        <v>0</v>
      </c>
    </row>
    <row r="686" spans="1:28" x14ac:dyDescent="0.25">
      <c r="A686" s="2" t="str">
        <f>Colony!B703</f>
        <v/>
      </c>
      <c r="B686" s="41" t="str">
        <f>IF(ISBLANK(Colony!G703),"",Colony!G703)</f>
        <v/>
      </c>
      <c r="H686">
        <f ca="1">IF(AND(Colony!$D700&gt;plots!H$5,Colony!$D700&lt;9999999),1,0)</f>
        <v>0</v>
      </c>
      <c r="I686">
        <f ca="1">IF(AND(Colony!$D700&gt;plots!I$5,Colony!$D700&lt;9999999),1,0)</f>
        <v>0</v>
      </c>
      <c r="J686">
        <f ca="1">IF(AND(Colony!$D700&gt;plots!J$5,Colony!$D700&lt;9999999),1,0)</f>
        <v>0</v>
      </c>
      <c r="K686">
        <f ca="1">IF(AND(Colony!$D700&gt;plots!K$5,Colony!$D700&lt;9999999),1,0)</f>
        <v>0</v>
      </c>
      <c r="L686">
        <f ca="1">IF(AND(Colony!$D700&gt;plots!L$5,Colony!$D700&lt;9999999),1,0)</f>
        <v>0</v>
      </c>
      <c r="M686">
        <f ca="1">IF(AND(Colony!$D700&gt;plots!M$5,Colony!$D700&lt;9999999),1,0)</f>
        <v>0</v>
      </c>
      <c r="N686">
        <f ca="1">IF(AND(Colony!$D700&gt;plots!N$5,Colony!$D700&lt;9999999),1,0)</f>
        <v>0</v>
      </c>
      <c r="O686">
        <f ca="1">IF(AND(Colony!$D700&gt;plots!O$5,Colony!$D700&lt;9999999),1,0)</f>
        <v>0</v>
      </c>
      <c r="P686">
        <f ca="1">IF(AND(Colony!$D700&gt;plots!P$5,Colony!$D700&lt;9999999),1,0)</f>
        <v>0</v>
      </c>
      <c r="Q686">
        <f ca="1">IF(AND(Colony!$D700&gt;plots!Q$5,Colony!$D700&lt;9999999),1,0)</f>
        <v>0</v>
      </c>
      <c r="R686">
        <f ca="1">IF(AND(Colony!$D700&gt;plots!R$5,Colony!$D700&lt;9999999),1,0)</f>
        <v>0</v>
      </c>
      <c r="S686">
        <f ca="1">IF(AND(Colony!$D700&gt;plots!S$5,Colony!$D700&lt;9999999),1,0)</f>
        <v>0</v>
      </c>
      <c r="T686">
        <f ca="1">IF(AND(Colony!$D700&gt;plots!T$5,Colony!$D700&lt;9999999),1,0)</f>
        <v>0</v>
      </c>
      <c r="U686">
        <f ca="1">IF(AND(Colony!$D700&gt;plots!U$5,Colony!$D700&lt;9999999),1,0)</f>
        <v>0</v>
      </c>
      <c r="V686">
        <f ca="1">IF(AND(Colony!$D700&gt;plots!V$5,Colony!$D700&lt;9999999),1,0)</f>
        <v>0</v>
      </c>
      <c r="W686">
        <f ca="1">IF(AND(Colony!$D700&gt;plots!W$5,Colony!$D700&lt;9999999),1,0)</f>
        <v>0</v>
      </c>
      <c r="X686">
        <f ca="1">IF(AND(Colony!$D700&gt;plots!X$5,Colony!$D700&lt;9999999),1,0)</f>
        <v>0</v>
      </c>
      <c r="Y686">
        <f ca="1">IF(AND(Colony!$D700&gt;plots!Y$5,Colony!$D700&lt;9999999),1,0)</f>
        <v>0</v>
      </c>
      <c r="Z686">
        <f ca="1">IF(AND(Colony!$D700&gt;plots!Z$5,Colony!$D700&lt;9999999),1,0)</f>
        <v>0</v>
      </c>
      <c r="AA686">
        <f ca="1">IF(AND(Colony!$D700&gt;plots!AA$5,Colony!$D700&lt;9999999),1,0)</f>
        <v>0</v>
      </c>
      <c r="AB686">
        <f ca="1">IF(AND(Colony!$D700&gt;plots!AB$5,Colony!$D700&lt;9999999),1,0)</f>
        <v>0</v>
      </c>
    </row>
    <row r="687" spans="1:28" x14ac:dyDescent="0.25">
      <c r="A687" s="2" t="str">
        <f>Colony!B704</f>
        <v/>
      </c>
      <c r="B687" s="41" t="str">
        <f>IF(ISBLANK(Colony!G704),"",Colony!G704)</f>
        <v/>
      </c>
      <c r="H687">
        <f ca="1">IF(AND(Colony!$D701&gt;plots!H$5,Colony!$D701&lt;9999999),1,0)</f>
        <v>0</v>
      </c>
      <c r="I687">
        <f ca="1">IF(AND(Colony!$D701&gt;plots!I$5,Colony!$D701&lt;9999999),1,0)</f>
        <v>0</v>
      </c>
      <c r="J687">
        <f ca="1">IF(AND(Colony!$D701&gt;plots!J$5,Colony!$D701&lt;9999999),1,0)</f>
        <v>0</v>
      </c>
      <c r="K687">
        <f ca="1">IF(AND(Colony!$D701&gt;plots!K$5,Colony!$D701&lt;9999999),1,0)</f>
        <v>0</v>
      </c>
      <c r="L687">
        <f ca="1">IF(AND(Colony!$D701&gt;plots!L$5,Colony!$D701&lt;9999999),1,0)</f>
        <v>0</v>
      </c>
      <c r="M687">
        <f ca="1">IF(AND(Colony!$D701&gt;plots!M$5,Colony!$D701&lt;9999999),1,0)</f>
        <v>0</v>
      </c>
      <c r="N687">
        <f ca="1">IF(AND(Colony!$D701&gt;plots!N$5,Colony!$D701&lt;9999999),1,0)</f>
        <v>0</v>
      </c>
      <c r="O687">
        <f ca="1">IF(AND(Colony!$D701&gt;plots!O$5,Colony!$D701&lt;9999999),1,0)</f>
        <v>0</v>
      </c>
      <c r="P687">
        <f ca="1">IF(AND(Colony!$D701&gt;plots!P$5,Colony!$D701&lt;9999999),1,0)</f>
        <v>0</v>
      </c>
      <c r="Q687">
        <f ca="1">IF(AND(Colony!$D701&gt;plots!Q$5,Colony!$D701&lt;9999999),1,0)</f>
        <v>0</v>
      </c>
      <c r="R687">
        <f ca="1">IF(AND(Colony!$D701&gt;plots!R$5,Colony!$D701&lt;9999999),1,0)</f>
        <v>0</v>
      </c>
      <c r="S687">
        <f ca="1">IF(AND(Colony!$D701&gt;plots!S$5,Colony!$D701&lt;9999999),1,0)</f>
        <v>0</v>
      </c>
      <c r="T687">
        <f ca="1">IF(AND(Colony!$D701&gt;plots!T$5,Colony!$D701&lt;9999999),1,0)</f>
        <v>0</v>
      </c>
      <c r="U687">
        <f ca="1">IF(AND(Colony!$D701&gt;plots!U$5,Colony!$D701&lt;9999999),1,0)</f>
        <v>0</v>
      </c>
      <c r="V687">
        <f ca="1">IF(AND(Colony!$D701&gt;plots!V$5,Colony!$D701&lt;9999999),1,0)</f>
        <v>0</v>
      </c>
      <c r="W687">
        <f ca="1">IF(AND(Colony!$D701&gt;plots!W$5,Colony!$D701&lt;9999999),1,0)</f>
        <v>0</v>
      </c>
      <c r="X687">
        <f ca="1">IF(AND(Colony!$D701&gt;plots!X$5,Colony!$D701&lt;9999999),1,0)</f>
        <v>0</v>
      </c>
      <c r="Y687">
        <f ca="1">IF(AND(Colony!$D701&gt;plots!Y$5,Colony!$D701&lt;9999999),1,0)</f>
        <v>0</v>
      </c>
      <c r="Z687">
        <f ca="1">IF(AND(Colony!$D701&gt;plots!Z$5,Colony!$D701&lt;9999999),1,0)</f>
        <v>0</v>
      </c>
      <c r="AA687">
        <f ca="1">IF(AND(Colony!$D701&gt;plots!AA$5,Colony!$D701&lt;9999999),1,0)</f>
        <v>0</v>
      </c>
      <c r="AB687">
        <f ca="1">IF(AND(Colony!$D701&gt;plots!AB$5,Colony!$D701&lt;9999999),1,0)</f>
        <v>0</v>
      </c>
    </row>
    <row r="688" spans="1:28" x14ac:dyDescent="0.25">
      <c r="A688" s="2" t="str">
        <f>Colony!B705</f>
        <v/>
      </c>
      <c r="B688" s="41" t="str">
        <f>IF(ISBLANK(Colony!G705),"",Colony!G705)</f>
        <v/>
      </c>
      <c r="H688">
        <f ca="1">IF(AND(Colony!$D702&gt;plots!H$5,Colony!$D702&lt;9999999),1,0)</f>
        <v>0</v>
      </c>
      <c r="I688">
        <f ca="1">IF(AND(Colony!$D702&gt;plots!I$5,Colony!$D702&lt;9999999),1,0)</f>
        <v>0</v>
      </c>
      <c r="J688">
        <f ca="1">IF(AND(Colony!$D702&gt;plots!J$5,Colony!$D702&lt;9999999),1,0)</f>
        <v>0</v>
      </c>
      <c r="K688">
        <f ca="1">IF(AND(Colony!$D702&gt;plots!K$5,Colony!$D702&lt;9999999),1,0)</f>
        <v>0</v>
      </c>
      <c r="L688">
        <f ca="1">IF(AND(Colony!$D702&gt;plots!L$5,Colony!$D702&lt;9999999),1,0)</f>
        <v>0</v>
      </c>
      <c r="M688">
        <f ca="1">IF(AND(Colony!$D702&gt;plots!M$5,Colony!$D702&lt;9999999),1,0)</f>
        <v>0</v>
      </c>
      <c r="N688">
        <f ca="1">IF(AND(Colony!$D702&gt;plots!N$5,Colony!$D702&lt;9999999),1,0)</f>
        <v>0</v>
      </c>
      <c r="O688">
        <f ca="1">IF(AND(Colony!$D702&gt;plots!O$5,Colony!$D702&lt;9999999),1,0)</f>
        <v>0</v>
      </c>
      <c r="P688">
        <f ca="1">IF(AND(Colony!$D702&gt;plots!P$5,Colony!$D702&lt;9999999),1,0)</f>
        <v>0</v>
      </c>
      <c r="Q688">
        <f ca="1">IF(AND(Colony!$D702&gt;plots!Q$5,Colony!$D702&lt;9999999),1,0)</f>
        <v>0</v>
      </c>
      <c r="R688">
        <f ca="1">IF(AND(Colony!$D702&gt;plots!R$5,Colony!$D702&lt;9999999),1,0)</f>
        <v>0</v>
      </c>
      <c r="S688">
        <f ca="1">IF(AND(Colony!$D702&gt;plots!S$5,Colony!$D702&lt;9999999),1,0)</f>
        <v>0</v>
      </c>
      <c r="T688">
        <f ca="1">IF(AND(Colony!$D702&gt;plots!T$5,Colony!$D702&lt;9999999),1,0)</f>
        <v>0</v>
      </c>
      <c r="U688">
        <f ca="1">IF(AND(Colony!$D702&gt;plots!U$5,Colony!$D702&lt;9999999),1,0)</f>
        <v>0</v>
      </c>
      <c r="V688">
        <f ca="1">IF(AND(Colony!$D702&gt;plots!V$5,Colony!$D702&lt;9999999),1,0)</f>
        <v>0</v>
      </c>
      <c r="W688">
        <f ca="1">IF(AND(Colony!$D702&gt;plots!W$5,Colony!$D702&lt;9999999),1,0)</f>
        <v>0</v>
      </c>
      <c r="X688">
        <f ca="1">IF(AND(Colony!$D702&gt;plots!X$5,Colony!$D702&lt;9999999),1,0)</f>
        <v>0</v>
      </c>
      <c r="Y688">
        <f ca="1">IF(AND(Colony!$D702&gt;plots!Y$5,Colony!$D702&lt;9999999),1,0)</f>
        <v>0</v>
      </c>
      <c r="Z688">
        <f ca="1">IF(AND(Colony!$D702&gt;plots!Z$5,Colony!$D702&lt;9999999),1,0)</f>
        <v>0</v>
      </c>
      <c r="AA688">
        <f ca="1">IF(AND(Colony!$D702&gt;plots!AA$5,Colony!$D702&lt;9999999),1,0)</f>
        <v>0</v>
      </c>
      <c r="AB688">
        <f ca="1">IF(AND(Colony!$D702&gt;plots!AB$5,Colony!$D702&lt;9999999),1,0)</f>
        <v>0</v>
      </c>
    </row>
    <row r="689" spans="1:28" x14ac:dyDescent="0.25">
      <c r="A689" s="2" t="str">
        <f>Colony!B706</f>
        <v/>
      </c>
      <c r="B689" s="41" t="str">
        <f>IF(ISBLANK(Colony!G706),"",Colony!G706)</f>
        <v/>
      </c>
      <c r="H689">
        <f ca="1">IF(AND(Colony!$D703&gt;plots!H$5,Colony!$D703&lt;9999999),1,0)</f>
        <v>0</v>
      </c>
      <c r="I689">
        <f ca="1">IF(AND(Colony!$D703&gt;plots!I$5,Colony!$D703&lt;9999999),1,0)</f>
        <v>0</v>
      </c>
      <c r="J689">
        <f ca="1">IF(AND(Colony!$D703&gt;plots!J$5,Colony!$D703&lt;9999999),1,0)</f>
        <v>0</v>
      </c>
      <c r="K689">
        <f ca="1">IF(AND(Colony!$D703&gt;plots!K$5,Colony!$D703&lt;9999999),1,0)</f>
        <v>0</v>
      </c>
      <c r="L689">
        <f ca="1">IF(AND(Colony!$D703&gt;plots!L$5,Colony!$D703&lt;9999999),1,0)</f>
        <v>0</v>
      </c>
      <c r="M689">
        <f ca="1">IF(AND(Colony!$D703&gt;plots!M$5,Colony!$D703&lt;9999999),1,0)</f>
        <v>0</v>
      </c>
      <c r="N689">
        <f ca="1">IF(AND(Colony!$D703&gt;plots!N$5,Colony!$D703&lt;9999999),1,0)</f>
        <v>0</v>
      </c>
      <c r="O689">
        <f ca="1">IF(AND(Colony!$D703&gt;plots!O$5,Colony!$D703&lt;9999999),1,0)</f>
        <v>0</v>
      </c>
      <c r="P689">
        <f ca="1">IF(AND(Colony!$D703&gt;plots!P$5,Colony!$D703&lt;9999999),1,0)</f>
        <v>0</v>
      </c>
      <c r="Q689">
        <f ca="1">IF(AND(Colony!$D703&gt;plots!Q$5,Colony!$D703&lt;9999999),1,0)</f>
        <v>0</v>
      </c>
      <c r="R689">
        <f ca="1">IF(AND(Colony!$D703&gt;plots!R$5,Colony!$D703&lt;9999999),1,0)</f>
        <v>0</v>
      </c>
      <c r="S689">
        <f ca="1">IF(AND(Colony!$D703&gt;plots!S$5,Colony!$D703&lt;9999999),1,0)</f>
        <v>0</v>
      </c>
      <c r="T689">
        <f ca="1">IF(AND(Colony!$D703&gt;plots!T$5,Colony!$D703&lt;9999999),1,0)</f>
        <v>0</v>
      </c>
      <c r="U689">
        <f ca="1">IF(AND(Colony!$D703&gt;plots!U$5,Colony!$D703&lt;9999999),1,0)</f>
        <v>0</v>
      </c>
      <c r="V689">
        <f ca="1">IF(AND(Colony!$D703&gt;plots!V$5,Colony!$D703&lt;9999999),1,0)</f>
        <v>0</v>
      </c>
      <c r="W689">
        <f ca="1">IF(AND(Colony!$D703&gt;plots!W$5,Colony!$D703&lt;9999999),1,0)</f>
        <v>0</v>
      </c>
      <c r="X689">
        <f ca="1">IF(AND(Colony!$D703&gt;plots!X$5,Colony!$D703&lt;9999999),1,0)</f>
        <v>0</v>
      </c>
      <c r="Y689">
        <f ca="1">IF(AND(Colony!$D703&gt;plots!Y$5,Colony!$D703&lt;9999999),1,0)</f>
        <v>0</v>
      </c>
      <c r="Z689">
        <f ca="1">IF(AND(Colony!$D703&gt;plots!Z$5,Colony!$D703&lt;9999999),1,0)</f>
        <v>0</v>
      </c>
      <c r="AA689">
        <f ca="1">IF(AND(Colony!$D703&gt;plots!AA$5,Colony!$D703&lt;9999999),1,0)</f>
        <v>0</v>
      </c>
      <c r="AB689">
        <f ca="1">IF(AND(Colony!$D703&gt;plots!AB$5,Colony!$D703&lt;9999999),1,0)</f>
        <v>0</v>
      </c>
    </row>
    <row r="690" spans="1:28" x14ac:dyDescent="0.25">
      <c r="A690" s="2" t="str">
        <f>Colony!B707</f>
        <v/>
      </c>
      <c r="B690" s="41" t="str">
        <f>IF(ISBLANK(Colony!G707),"",Colony!G707)</f>
        <v/>
      </c>
      <c r="H690">
        <f ca="1">IF(AND(Colony!$D704&gt;plots!H$5,Colony!$D704&lt;9999999),1,0)</f>
        <v>0</v>
      </c>
      <c r="I690">
        <f ca="1">IF(AND(Colony!$D704&gt;plots!I$5,Colony!$D704&lt;9999999),1,0)</f>
        <v>0</v>
      </c>
      <c r="J690">
        <f ca="1">IF(AND(Colony!$D704&gt;plots!J$5,Colony!$D704&lt;9999999),1,0)</f>
        <v>0</v>
      </c>
      <c r="K690">
        <f ca="1">IF(AND(Colony!$D704&gt;plots!K$5,Colony!$D704&lt;9999999),1,0)</f>
        <v>0</v>
      </c>
      <c r="L690">
        <f ca="1">IF(AND(Colony!$D704&gt;plots!L$5,Colony!$D704&lt;9999999),1,0)</f>
        <v>0</v>
      </c>
      <c r="M690">
        <f ca="1">IF(AND(Colony!$D704&gt;plots!M$5,Colony!$D704&lt;9999999),1,0)</f>
        <v>0</v>
      </c>
      <c r="N690">
        <f ca="1">IF(AND(Colony!$D704&gt;plots!N$5,Colony!$D704&lt;9999999),1,0)</f>
        <v>0</v>
      </c>
      <c r="O690">
        <f ca="1">IF(AND(Colony!$D704&gt;plots!O$5,Colony!$D704&lt;9999999),1,0)</f>
        <v>0</v>
      </c>
      <c r="P690">
        <f ca="1">IF(AND(Colony!$D704&gt;plots!P$5,Colony!$D704&lt;9999999),1,0)</f>
        <v>0</v>
      </c>
      <c r="Q690">
        <f ca="1">IF(AND(Colony!$D704&gt;plots!Q$5,Colony!$D704&lt;9999999),1,0)</f>
        <v>0</v>
      </c>
      <c r="R690">
        <f ca="1">IF(AND(Colony!$D704&gt;plots!R$5,Colony!$D704&lt;9999999),1,0)</f>
        <v>0</v>
      </c>
      <c r="S690">
        <f ca="1">IF(AND(Colony!$D704&gt;plots!S$5,Colony!$D704&lt;9999999),1,0)</f>
        <v>0</v>
      </c>
      <c r="T690">
        <f ca="1">IF(AND(Colony!$D704&gt;plots!T$5,Colony!$D704&lt;9999999),1,0)</f>
        <v>0</v>
      </c>
      <c r="U690">
        <f ca="1">IF(AND(Colony!$D704&gt;plots!U$5,Colony!$D704&lt;9999999),1,0)</f>
        <v>0</v>
      </c>
      <c r="V690">
        <f ca="1">IF(AND(Colony!$D704&gt;plots!V$5,Colony!$D704&lt;9999999),1,0)</f>
        <v>0</v>
      </c>
      <c r="W690">
        <f ca="1">IF(AND(Colony!$D704&gt;plots!W$5,Colony!$D704&lt;9999999),1,0)</f>
        <v>0</v>
      </c>
      <c r="X690">
        <f ca="1">IF(AND(Colony!$D704&gt;plots!X$5,Colony!$D704&lt;9999999),1,0)</f>
        <v>0</v>
      </c>
      <c r="Y690">
        <f ca="1">IF(AND(Colony!$D704&gt;plots!Y$5,Colony!$D704&lt;9999999),1,0)</f>
        <v>0</v>
      </c>
      <c r="Z690">
        <f ca="1">IF(AND(Colony!$D704&gt;plots!Z$5,Colony!$D704&lt;9999999),1,0)</f>
        <v>0</v>
      </c>
      <c r="AA690">
        <f ca="1">IF(AND(Colony!$D704&gt;plots!AA$5,Colony!$D704&lt;9999999),1,0)</f>
        <v>0</v>
      </c>
      <c r="AB690">
        <f ca="1">IF(AND(Colony!$D704&gt;plots!AB$5,Colony!$D704&lt;9999999),1,0)</f>
        <v>0</v>
      </c>
    </row>
    <row r="691" spans="1:28" x14ac:dyDescent="0.25">
      <c r="A691" s="2" t="str">
        <f>Colony!B708</f>
        <v/>
      </c>
      <c r="B691" s="41" t="str">
        <f>IF(ISBLANK(Colony!G708),"",Colony!G708)</f>
        <v/>
      </c>
      <c r="H691">
        <f ca="1">IF(AND(Colony!$D705&gt;plots!H$5,Colony!$D705&lt;9999999),1,0)</f>
        <v>0</v>
      </c>
      <c r="I691">
        <f ca="1">IF(AND(Colony!$D705&gt;plots!I$5,Colony!$D705&lt;9999999),1,0)</f>
        <v>0</v>
      </c>
      <c r="J691">
        <f ca="1">IF(AND(Colony!$D705&gt;plots!J$5,Colony!$D705&lt;9999999),1,0)</f>
        <v>0</v>
      </c>
      <c r="K691">
        <f ca="1">IF(AND(Colony!$D705&gt;plots!K$5,Colony!$D705&lt;9999999),1,0)</f>
        <v>0</v>
      </c>
      <c r="L691">
        <f ca="1">IF(AND(Colony!$D705&gt;plots!L$5,Colony!$D705&lt;9999999),1,0)</f>
        <v>0</v>
      </c>
      <c r="M691">
        <f ca="1">IF(AND(Colony!$D705&gt;plots!M$5,Colony!$D705&lt;9999999),1,0)</f>
        <v>0</v>
      </c>
      <c r="N691">
        <f ca="1">IF(AND(Colony!$D705&gt;plots!N$5,Colony!$D705&lt;9999999),1,0)</f>
        <v>0</v>
      </c>
      <c r="O691">
        <f ca="1">IF(AND(Colony!$D705&gt;plots!O$5,Colony!$D705&lt;9999999),1,0)</f>
        <v>0</v>
      </c>
      <c r="P691">
        <f ca="1">IF(AND(Colony!$D705&gt;plots!P$5,Colony!$D705&lt;9999999),1,0)</f>
        <v>0</v>
      </c>
      <c r="Q691">
        <f ca="1">IF(AND(Colony!$D705&gt;plots!Q$5,Colony!$D705&lt;9999999),1,0)</f>
        <v>0</v>
      </c>
      <c r="R691">
        <f ca="1">IF(AND(Colony!$D705&gt;plots!R$5,Colony!$D705&lt;9999999),1,0)</f>
        <v>0</v>
      </c>
      <c r="S691">
        <f ca="1">IF(AND(Colony!$D705&gt;plots!S$5,Colony!$D705&lt;9999999),1,0)</f>
        <v>0</v>
      </c>
      <c r="T691">
        <f ca="1">IF(AND(Colony!$D705&gt;plots!T$5,Colony!$D705&lt;9999999),1,0)</f>
        <v>0</v>
      </c>
      <c r="U691">
        <f ca="1">IF(AND(Colony!$D705&gt;plots!U$5,Colony!$D705&lt;9999999),1,0)</f>
        <v>0</v>
      </c>
      <c r="V691">
        <f ca="1">IF(AND(Colony!$D705&gt;plots!V$5,Colony!$D705&lt;9999999),1,0)</f>
        <v>0</v>
      </c>
      <c r="W691">
        <f ca="1">IF(AND(Colony!$D705&gt;plots!W$5,Colony!$D705&lt;9999999),1,0)</f>
        <v>0</v>
      </c>
      <c r="X691">
        <f ca="1">IF(AND(Colony!$D705&gt;plots!X$5,Colony!$D705&lt;9999999),1,0)</f>
        <v>0</v>
      </c>
      <c r="Y691">
        <f ca="1">IF(AND(Colony!$D705&gt;plots!Y$5,Colony!$D705&lt;9999999),1,0)</f>
        <v>0</v>
      </c>
      <c r="Z691">
        <f ca="1">IF(AND(Colony!$D705&gt;plots!Z$5,Colony!$D705&lt;9999999),1,0)</f>
        <v>0</v>
      </c>
      <c r="AA691">
        <f ca="1">IF(AND(Colony!$D705&gt;plots!AA$5,Colony!$D705&lt;9999999),1,0)</f>
        <v>0</v>
      </c>
      <c r="AB691">
        <f ca="1">IF(AND(Colony!$D705&gt;plots!AB$5,Colony!$D705&lt;9999999),1,0)</f>
        <v>0</v>
      </c>
    </row>
    <row r="692" spans="1:28" x14ac:dyDescent="0.25">
      <c r="A692" s="2" t="str">
        <f>Colony!B709</f>
        <v/>
      </c>
      <c r="B692" s="41" t="str">
        <f>IF(ISBLANK(Colony!G709),"",Colony!G709)</f>
        <v/>
      </c>
      <c r="H692">
        <f ca="1">IF(AND(Colony!$D706&gt;plots!H$5,Colony!$D706&lt;9999999),1,0)</f>
        <v>0</v>
      </c>
      <c r="I692">
        <f ca="1">IF(AND(Colony!$D706&gt;plots!I$5,Colony!$D706&lt;9999999),1,0)</f>
        <v>0</v>
      </c>
      <c r="J692">
        <f ca="1">IF(AND(Colony!$D706&gt;plots!J$5,Colony!$D706&lt;9999999),1,0)</f>
        <v>0</v>
      </c>
      <c r="K692">
        <f ca="1">IF(AND(Colony!$D706&gt;plots!K$5,Colony!$D706&lt;9999999),1,0)</f>
        <v>0</v>
      </c>
      <c r="L692">
        <f ca="1">IF(AND(Colony!$D706&gt;plots!L$5,Colony!$D706&lt;9999999),1,0)</f>
        <v>0</v>
      </c>
      <c r="M692">
        <f ca="1">IF(AND(Colony!$D706&gt;plots!M$5,Colony!$D706&lt;9999999),1,0)</f>
        <v>0</v>
      </c>
      <c r="N692">
        <f ca="1">IF(AND(Colony!$D706&gt;plots!N$5,Colony!$D706&lt;9999999),1,0)</f>
        <v>0</v>
      </c>
      <c r="O692">
        <f ca="1">IF(AND(Colony!$D706&gt;plots!O$5,Colony!$D706&lt;9999999),1,0)</f>
        <v>0</v>
      </c>
      <c r="P692">
        <f ca="1">IF(AND(Colony!$D706&gt;plots!P$5,Colony!$D706&lt;9999999),1,0)</f>
        <v>0</v>
      </c>
      <c r="Q692">
        <f ca="1">IF(AND(Colony!$D706&gt;plots!Q$5,Colony!$D706&lt;9999999),1,0)</f>
        <v>0</v>
      </c>
      <c r="R692">
        <f ca="1">IF(AND(Colony!$D706&gt;plots!R$5,Colony!$D706&lt;9999999),1,0)</f>
        <v>0</v>
      </c>
      <c r="S692">
        <f ca="1">IF(AND(Colony!$D706&gt;plots!S$5,Colony!$D706&lt;9999999),1,0)</f>
        <v>0</v>
      </c>
      <c r="T692">
        <f ca="1">IF(AND(Colony!$D706&gt;plots!T$5,Colony!$D706&lt;9999999),1,0)</f>
        <v>0</v>
      </c>
      <c r="U692">
        <f ca="1">IF(AND(Colony!$D706&gt;plots!U$5,Colony!$D706&lt;9999999),1,0)</f>
        <v>0</v>
      </c>
      <c r="V692">
        <f ca="1">IF(AND(Colony!$D706&gt;plots!V$5,Colony!$D706&lt;9999999),1,0)</f>
        <v>0</v>
      </c>
      <c r="W692">
        <f ca="1">IF(AND(Colony!$D706&gt;plots!W$5,Colony!$D706&lt;9999999),1,0)</f>
        <v>0</v>
      </c>
      <c r="X692">
        <f ca="1">IF(AND(Colony!$D706&gt;plots!X$5,Colony!$D706&lt;9999999),1,0)</f>
        <v>0</v>
      </c>
      <c r="Y692">
        <f ca="1">IF(AND(Colony!$D706&gt;plots!Y$5,Colony!$D706&lt;9999999),1,0)</f>
        <v>0</v>
      </c>
      <c r="Z692">
        <f ca="1">IF(AND(Colony!$D706&gt;plots!Z$5,Colony!$D706&lt;9999999),1,0)</f>
        <v>0</v>
      </c>
      <c r="AA692">
        <f ca="1">IF(AND(Colony!$D706&gt;plots!AA$5,Colony!$D706&lt;9999999),1,0)</f>
        <v>0</v>
      </c>
      <c r="AB692">
        <f ca="1">IF(AND(Colony!$D706&gt;plots!AB$5,Colony!$D706&lt;9999999),1,0)</f>
        <v>0</v>
      </c>
    </row>
    <row r="693" spans="1:28" x14ac:dyDescent="0.25">
      <c r="A693" s="2" t="str">
        <f>Colony!B710</f>
        <v/>
      </c>
      <c r="B693" s="41" t="str">
        <f>IF(ISBLANK(Colony!G710),"",Colony!G710)</f>
        <v/>
      </c>
      <c r="H693">
        <f ca="1">IF(AND(Colony!$D707&gt;plots!H$5,Colony!$D707&lt;9999999),1,0)</f>
        <v>0</v>
      </c>
      <c r="I693">
        <f ca="1">IF(AND(Colony!$D707&gt;plots!I$5,Colony!$D707&lt;9999999),1,0)</f>
        <v>0</v>
      </c>
      <c r="J693">
        <f ca="1">IF(AND(Colony!$D707&gt;plots!J$5,Colony!$D707&lt;9999999),1,0)</f>
        <v>0</v>
      </c>
      <c r="K693">
        <f ca="1">IF(AND(Colony!$D707&gt;plots!K$5,Colony!$D707&lt;9999999),1,0)</f>
        <v>0</v>
      </c>
      <c r="L693">
        <f ca="1">IF(AND(Colony!$D707&gt;plots!L$5,Colony!$D707&lt;9999999),1,0)</f>
        <v>0</v>
      </c>
      <c r="M693">
        <f ca="1">IF(AND(Colony!$D707&gt;plots!M$5,Colony!$D707&lt;9999999),1,0)</f>
        <v>0</v>
      </c>
      <c r="N693">
        <f ca="1">IF(AND(Colony!$D707&gt;plots!N$5,Colony!$D707&lt;9999999),1,0)</f>
        <v>0</v>
      </c>
      <c r="O693">
        <f ca="1">IF(AND(Colony!$D707&gt;plots!O$5,Colony!$D707&lt;9999999),1,0)</f>
        <v>0</v>
      </c>
      <c r="P693">
        <f ca="1">IF(AND(Colony!$D707&gt;plots!P$5,Colony!$D707&lt;9999999),1,0)</f>
        <v>0</v>
      </c>
      <c r="Q693">
        <f ca="1">IF(AND(Colony!$D707&gt;plots!Q$5,Colony!$D707&lt;9999999),1,0)</f>
        <v>0</v>
      </c>
      <c r="R693">
        <f ca="1">IF(AND(Colony!$D707&gt;plots!R$5,Colony!$D707&lt;9999999),1,0)</f>
        <v>0</v>
      </c>
      <c r="S693">
        <f ca="1">IF(AND(Colony!$D707&gt;plots!S$5,Colony!$D707&lt;9999999),1,0)</f>
        <v>0</v>
      </c>
      <c r="T693">
        <f ca="1">IF(AND(Colony!$D707&gt;plots!T$5,Colony!$D707&lt;9999999),1,0)</f>
        <v>0</v>
      </c>
      <c r="U693">
        <f ca="1">IF(AND(Colony!$D707&gt;plots!U$5,Colony!$D707&lt;9999999),1,0)</f>
        <v>0</v>
      </c>
      <c r="V693">
        <f ca="1">IF(AND(Colony!$D707&gt;plots!V$5,Colony!$D707&lt;9999999),1,0)</f>
        <v>0</v>
      </c>
      <c r="W693">
        <f ca="1">IF(AND(Colony!$D707&gt;plots!W$5,Colony!$D707&lt;9999999),1,0)</f>
        <v>0</v>
      </c>
      <c r="X693">
        <f ca="1">IF(AND(Colony!$D707&gt;plots!X$5,Colony!$D707&lt;9999999),1,0)</f>
        <v>0</v>
      </c>
      <c r="Y693">
        <f ca="1">IF(AND(Colony!$D707&gt;plots!Y$5,Colony!$D707&lt;9999999),1,0)</f>
        <v>0</v>
      </c>
      <c r="Z693">
        <f ca="1">IF(AND(Colony!$D707&gt;plots!Z$5,Colony!$D707&lt;9999999),1,0)</f>
        <v>0</v>
      </c>
      <c r="AA693">
        <f ca="1">IF(AND(Colony!$D707&gt;plots!AA$5,Colony!$D707&lt;9999999),1,0)</f>
        <v>0</v>
      </c>
      <c r="AB693">
        <f ca="1">IF(AND(Colony!$D707&gt;plots!AB$5,Colony!$D707&lt;9999999),1,0)</f>
        <v>0</v>
      </c>
    </row>
    <row r="694" spans="1:28" x14ac:dyDescent="0.25">
      <c r="A694" s="2" t="str">
        <f>Colony!B711</f>
        <v/>
      </c>
      <c r="B694" s="41" t="str">
        <f>IF(ISBLANK(Colony!G711),"",Colony!G711)</f>
        <v/>
      </c>
      <c r="H694">
        <f ca="1">IF(AND(Colony!$D708&gt;plots!H$5,Colony!$D708&lt;9999999),1,0)</f>
        <v>0</v>
      </c>
      <c r="I694">
        <f ca="1">IF(AND(Colony!$D708&gt;plots!I$5,Colony!$D708&lt;9999999),1,0)</f>
        <v>0</v>
      </c>
      <c r="J694">
        <f ca="1">IF(AND(Colony!$D708&gt;plots!J$5,Colony!$D708&lt;9999999),1,0)</f>
        <v>0</v>
      </c>
      <c r="K694">
        <f ca="1">IF(AND(Colony!$D708&gt;plots!K$5,Colony!$D708&lt;9999999),1,0)</f>
        <v>0</v>
      </c>
      <c r="L694">
        <f ca="1">IF(AND(Colony!$D708&gt;plots!L$5,Colony!$D708&lt;9999999),1,0)</f>
        <v>0</v>
      </c>
      <c r="M694">
        <f ca="1">IF(AND(Colony!$D708&gt;plots!M$5,Colony!$D708&lt;9999999),1,0)</f>
        <v>0</v>
      </c>
      <c r="N694">
        <f ca="1">IF(AND(Colony!$D708&gt;plots!N$5,Colony!$D708&lt;9999999),1,0)</f>
        <v>0</v>
      </c>
      <c r="O694">
        <f ca="1">IF(AND(Colony!$D708&gt;plots!O$5,Colony!$D708&lt;9999999),1,0)</f>
        <v>0</v>
      </c>
      <c r="P694">
        <f ca="1">IF(AND(Colony!$D708&gt;plots!P$5,Colony!$D708&lt;9999999),1,0)</f>
        <v>0</v>
      </c>
      <c r="Q694">
        <f ca="1">IF(AND(Colony!$D708&gt;plots!Q$5,Colony!$D708&lt;9999999),1,0)</f>
        <v>0</v>
      </c>
      <c r="R694">
        <f ca="1">IF(AND(Colony!$D708&gt;plots!R$5,Colony!$D708&lt;9999999),1,0)</f>
        <v>0</v>
      </c>
      <c r="S694">
        <f ca="1">IF(AND(Colony!$D708&gt;plots!S$5,Colony!$D708&lt;9999999),1,0)</f>
        <v>0</v>
      </c>
      <c r="T694">
        <f ca="1">IF(AND(Colony!$D708&gt;plots!T$5,Colony!$D708&lt;9999999),1,0)</f>
        <v>0</v>
      </c>
      <c r="U694">
        <f ca="1">IF(AND(Colony!$D708&gt;plots!U$5,Colony!$D708&lt;9999999),1,0)</f>
        <v>0</v>
      </c>
      <c r="V694">
        <f ca="1">IF(AND(Colony!$D708&gt;plots!V$5,Colony!$D708&lt;9999999),1,0)</f>
        <v>0</v>
      </c>
      <c r="W694">
        <f ca="1">IF(AND(Colony!$D708&gt;plots!W$5,Colony!$D708&lt;9999999),1,0)</f>
        <v>0</v>
      </c>
      <c r="X694">
        <f ca="1">IF(AND(Colony!$D708&gt;plots!X$5,Colony!$D708&lt;9999999),1,0)</f>
        <v>0</v>
      </c>
      <c r="Y694">
        <f ca="1">IF(AND(Colony!$D708&gt;plots!Y$5,Colony!$D708&lt;9999999),1,0)</f>
        <v>0</v>
      </c>
      <c r="Z694">
        <f ca="1">IF(AND(Colony!$D708&gt;plots!Z$5,Colony!$D708&lt;9999999),1,0)</f>
        <v>0</v>
      </c>
      <c r="AA694">
        <f ca="1">IF(AND(Colony!$D708&gt;plots!AA$5,Colony!$D708&lt;9999999),1,0)</f>
        <v>0</v>
      </c>
      <c r="AB694">
        <f ca="1">IF(AND(Colony!$D708&gt;plots!AB$5,Colony!$D708&lt;9999999),1,0)</f>
        <v>0</v>
      </c>
    </row>
    <row r="695" spans="1:28" x14ac:dyDescent="0.25">
      <c r="A695" s="2" t="str">
        <f>Colony!B712</f>
        <v/>
      </c>
      <c r="B695" s="41" t="str">
        <f>IF(ISBLANK(Colony!G712),"",Colony!G712)</f>
        <v/>
      </c>
      <c r="H695">
        <f ca="1">IF(AND(Colony!$D709&gt;plots!H$5,Colony!$D709&lt;9999999),1,0)</f>
        <v>0</v>
      </c>
      <c r="I695">
        <f ca="1">IF(AND(Colony!$D709&gt;plots!I$5,Colony!$D709&lt;9999999),1,0)</f>
        <v>0</v>
      </c>
      <c r="J695">
        <f ca="1">IF(AND(Colony!$D709&gt;plots!J$5,Colony!$D709&lt;9999999),1,0)</f>
        <v>0</v>
      </c>
      <c r="K695">
        <f ca="1">IF(AND(Colony!$D709&gt;plots!K$5,Colony!$D709&lt;9999999),1,0)</f>
        <v>0</v>
      </c>
      <c r="L695">
        <f ca="1">IF(AND(Colony!$D709&gt;plots!L$5,Colony!$D709&lt;9999999),1,0)</f>
        <v>0</v>
      </c>
      <c r="M695">
        <f ca="1">IF(AND(Colony!$D709&gt;plots!M$5,Colony!$D709&lt;9999999),1,0)</f>
        <v>0</v>
      </c>
      <c r="N695">
        <f ca="1">IF(AND(Colony!$D709&gt;plots!N$5,Colony!$D709&lt;9999999),1,0)</f>
        <v>0</v>
      </c>
      <c r="O695">
        <f ca="1">IF(AND(Colony!$D709&gt;plots!O$5,Colony!$D709&lt;9999999),1,0)</f>
        <v>0</v>
      </c>
      <c r="P695">
        <f ca="1">IF(AND(Colony!$D709&gt;plots!P$5,Colony!$D709&lt;9999999),1,0)</f>
        <v>0</v>
      </c>
      <c r="Q695">
        <f ca="1">IF(AND(Colony!$D709&gt;plots!Q$5,Colony!$D709&lt;9999999),1,0)</f>
        <v>0</v>
      </c>
      <c r="R695">
        <f ca="1">IF(AND(Colony!$D709&gt;plots!R$5,Colony!$D709&lt;9999999),1,0)</f>
        <v>0</v>
      </c>
      <c r="S695">
        <f ca="1">IF(AND(Colony!$D709&gt;plots!S$5,Colony!$D709&lt;9999999),1,0)</f>
        <v>0</v>
      </c>
      <c r="T695">
        <f ca="1">IF(AND(Colony!$D709&gt;plots!T$5,Colony!$D709&lt;9999999),1,0)</f>
        <v>0</v>
      </c>
      <c r="U695">
        <f ca="1">IF(AND(Colony!$D709&gt;plots!U$5,Colony!$D709&lt;9999999),1,0)</f>
        <v>0</v>
      </c>
      <c r="V695">
        <f ca="1">IF(AND(Colony!$D709&gt;plots!V$5,Colony!$D709&lt;9999999),1,0)</f>
        <v>0</v>
      </c>
      <c r="W695">
        <f ca="1">IF(AND(Colony!$D709&gt;plots!W$5,Colony!$D709&lt;9999999),1,0)</f>
        <v>0</v>
      </c>
      <c r="X695">
        <f ca="1">IF(AND(Colony!$D709&gt;plots!X$5,Colony!$D709&lt;9999999),1,0)</f>
        <v>0</v>
      </c>
      <c r="Y695">
        <f ca="1">IF(AND(Colony!$D709&gt;plots!Y$5,Colony!$D709&lt;9999999),1,0)</f>
        <v>0</v>
      </c>
      <c r="Z695">
        <f ca="1">IF(AND(Colony!$D709&gt;plots!Z$5,Colony!$D709&lt;9999999),1,0)</f>
        <v>0</v>
      </c>
      <c r="AA695">
        <f ca="1">IF(AND(Colony!$D709&gt;plots!AA$5,Colony!$D709&lt;9999999),1,0)</f>
        <v>0</v>
      </c>
      <c r="AB695">
        <f ca="1">IF(AND(Colony!$D709&gt;plots!AB$5,Colony!$D709&lt;9999999),1,0)</f>
        <v>0</v>
      </c>
    </row>
    <row r="696" spans="1:28" x14ac:dyDescent="0.25">
      <c r="A696" s="2" t="str">
        <f>Colony!B713</f>
        <v/>
      </c>
      <c r="B696" s="41" t="str">
        <f>IF(ISBLANK(Colony!G713),"",Colony!G713)</f>
        <v/>
      </c>
      <c r="H696">
        <f ca="1">IF(AND(Colony!$D710&gt;plots!H$5,Colony!$D710&lt;9999999),1,0)</f>
        <v>0</v>
      </c>
      <c r="I696">
        <f ca="1">IF(AND(Colony!$D710&gt;plots!I$5,Colony!$D710&lt;9999999),1,0)</f>
        <v>0</v>
      </c>
      <c r="J696">
        <f ca="1">IF(AND(Colony!$D710&gt;plots!J$5,Colony!$D710&lt;9999999),1,0)</f>
        <v>0</v>
      </c>
      <c r="K696">
        <f ca="1">IF(AND(Colony!$D710&gt;plots!K$5,Colony!$D710&lt;9999999),1,0)</f>
        <v>0</v>
      </c>
      <c r="L696">
        <f ca="1">IF(AND(Colony!$D710&gt;plots!L$5,Colony!$D710&lt;9999999),1,0)</f>
        <v>0</v>
      </c>
      <c r="M696">
        <f ca="1">IF(AND(Colony!$D710&gt;plots!M$5,Colony!$D710&lt;9999999),1,0)</f>
        <v>0</v>
      </c>
      <c r="N696">
        <f ca="1">IF(AND(Colony!$D710&gt;plots!N$5,Colony!$D710&lt;9999999),1,0)</f>
        <v>0</v>
      </c>
      <c r="O696">
        <f ca="1">IF(AND(Colony!$D710&gt;plots!O$5,Colony!$D710&lt;9999999),1,0)</f>
        <v>0</v>
      </c>
      <c r="P696">
        <f ca="1">IF(AND(Colony!$D710&gt;plots!P$5,Colony!$D710&lt;9999999),1,0)</f>
        <v>0</v>
      </c>
      <c r="Q696">
        <f ca="1">IF(AND(Colony!$D710&gt;plots!Q$5,Colony!$D710&lt;9999999),1,0)</f>
        <v>0</v>
      </c>
      <c r="R696">
        <f ca="1">IF(AND(Colony!$D710&gt;plots!R$5,Colony!$D710&lt;9999999),1,0)</f>
        <v>0</v>
      </c>
      <c r="S696">
        <f ca="1">IF(AND(Colony!$D710&gt;plots!S$5,Colony!$D710&lt;9999999),1,0)</f>
        <v>0</v>
      </c>
      <c r="T696">
        <f ca="1">IF(AND(Colony!$D710&gt;plots!T$5,Colony!$D710&lt;9999999),1,0)</f>
        <v>0</v>
      </c>
      <c r="U696">
        <f ca="1">IF(AND(Colony!$D710&gt;plots!U$5,Colony!$D710&lt;9999999),1,0)</f>
        <v>0</v>
      </c>
      <c r="V696">
        <f ca="1">IF(AND(Colony!$D710&gt;plots!V$5,Colony!$D710&lt;9999999),1,0)</f>
        <v>0</v>
      </c>
      <c r="W696">
        <f ca="1">IF(AND(Colony!$D710&gt;plots!W$5,Colony!$D710&lt;9999999),1,0)</f>
        <v>0</v>
      </c>
      <c r="X696">
        <f ca="1">IF(AND(Colony!$D710&gt;plots!X$5,Colony!$D710&lt;9999999),1,0)</f>
        <v>0</v>
      </c>
      <c r="Y696">
        <f ca="1">IF(AND(Colony!$D710&gt;plots!Y$5,Colony!$D710&lt;9999999),1,0)</f>
        <v>0</v>
      </c>
      <c r="Z696">
        <f ca="1">IF(AND(Colony!$D710&gt;plots!Z$5,Colony!$D710&lt;9999999),1,0)</f>
        <v>0</v>
      </c>
      <c r="AA696">
        <f ca="1">IF(AND(Colony!$D710&gt;plots!AA$5,Colony!$D710&lt;9999999),1,0)</f>
        <v>0</v>
      </c>
      <c r="AB696">
        <f ca="1">IF(AND(Colony!$D710&gt;plots!AB$5,Colony!$D710&lt;9999999),1,0)</f>
        <v>0</v>
      </c>
    </row>
    <row r="697" spans="1:28" x14ac:dyDescent="0.25">
      <c r="A697" s="2" t="str">
        <f>Colony!B714</f>
        <v/>
      </c>
      <c r="B697" s="41" t="str">
        <f>IF(ISBLANK(Colony!G714),"",Colony!G714)</f>
        <v/>
      </c>
      <c r="H697">
        <f ca="1">IF(AND(Colony!$D711&gt;plots!H$5,Colony!$D711&lt;9999999),1,0)</f>
        <v>0</v>
      </c>
      <c r="I697">
        <f ca="1">IF(AND(Colony!$D711&gt;plots!I$5,Colony!$D711&lt;9999999),1,0)</f>
        <v>0</v>
      </c>
      <c r="J697">
        <f ca="1">IF(AND(Colony!$D711&gt;plots!J$5,Colony!$D711&lt;9999999),1,0)</f>
        <v>0</v>
      </c>
      <c r="K697">
        <f ca="1">IF(AND(Colony!$D711&gt;plots!K$5,Colony!$D711&lt;9999999),1,0)</f>
        <v>0</v>
      </c>
      <c r="L697">
        <f ca="1">IF(AND(Colony!$D711&gt;plots!L$5,Colony!$D711&lt;9999999),1,0)</f>
        <v>0</v>
      </c>
      <c r="M697">
        <f ca="1">IF(AND(Colony!$D711&gt;plots!M$5,Colony!$D711&lt;9999999),1,0)</f>
        <v>0</v>
      </c>
      <c r="N697">
        <f ca="1">IF(AND(Colony!$D711&gt;plots!N$5,Colony!$D711&lt;9999999),1,0)</f>
        <v>0</v>
      </c>
      <c r="O697">
        <f ca="1">IF(AND(Colony!$D711&gt;plots!O$5,Colony!$D711&lt;9999999),1,0)</f>
        <v>0</v>
      </c>
      <c r="P697">
        <f ca="1">IF(AND(Colony!$D711&gt;plots!P$5,Colony!$D711&lt;9999999),1,0)</f>
        <v>0</v>
      </c>
      <c r="Q697">
        <f ca="1">IF(AND(Colony!$D711&gt;plots!Q$5,Colony!$D711&lt;9999999),1,0)</f>
        <v>0</v>
      </c>
      <c r="R697">
        <f ca="1">IF(AND(Colony!$D711&gt;plots!R$5,Colony!$D711&lt;9999999),1,0)</f>
        <v>0</v>
      </c>
      <c r="S697">
        <f ca="1">IF(AND(Colony!$D711&gt;plots!S$5,Colony!$D711&lt;9999999),1,0)</f>
        <v>0</v>
      </c>
      <c r="T697">
        <f ca="1">IF(AND(Colony!$D711&gt;plots!T$5,Colony!$D711&lt;9999999),1,0)</f>
        <v>0</v>
      </c>
      <c r="U697">
        <f ca="1">IF(AND(Colony!$D711&gt;plots!U$5,Colony!$D711&lt;9999999),1,0)</f>
        <v>0</v>
      </c>
      <c r="V697">
        <f ca="1">IF(AND(Colony!$D711&gt;plots!V$5,Colony!$D711&lt;9999999),1,0)</f>
        <v>0</v>
      </c>
      <c r="W697">
        <f ca="1">IF(AND(Colony!$D711&gt;plots!W$5,Colony!$D711&lt;9999999),1,0)</f>
        <v>0</v>
      </c>
      <c r="X697">
        <f ca="1">IF(AND(Colony!$D711&gt;plots!X$5,Colony!$D711&lt;9999999),1,0)</f>
        <v>0</v>
      </c>
      <c r="Y697">
        <f ca="1">IF(AND(Colony!$D711&gt;plots!Y$5,Colony!$D711&lt;9999999),1,0)</f>
        <v>0</v>
      </c>
      <c r="Z697">
        <f ca="1">IF(AND(Colony!$D711&gt;plots!Z$5,Colony!$D711&lt;9999999),1,0)</f>
        <v>0</v>
      </c>
      <c r="AA697">
        <f ca="1">IF(AND(Colony!$D711&gt;plots!AA$5,Colony!$D711&lt;9999999),1,0)</f>
        <v>0</v>
      </c>
      <c r="AB697">
        <f ca="1">IF(AND(Colony!$D711&gt;plots!AB$5,Colony!$D711&lt;9999999),1,0)</f>
        <v>0</v>
      </c>
    </row>
    <row r="698" spans="1:28" x14ac:dyDescent="0.25">
      <c r="A698" s="2" t="str">
        <f>Colony!B715</f>
        <v/>
      </c>
      <c r="B698" s="41" t="str">
        <f>IF(ISBLANK(Colony!G715),"",Colony!G715)</f>
        <v/>
      </c>
      <c r="H698">
        <f ca="1">IF(AND(Colony!$D712&gt;plots!H$5,Colony!$D712&lt;9999999),1,0)</f>
        <v>0</v>
      </c>
      <c r="I698">
        <f ca="1">IF(AND(Colony!$D712&gt;plots!I$5,Colony!$D712&lt;9999999),1,0)</f>
        <v>0</v>
      </c>
      <c r="J698">
        <f ca="1">IF(AND(Colony!$D712&gt;plots!J$5,Colony!$D712&lt;9999999),1,0)</f>
        <v>0</v>
      </c>
      <c r="K698">
        <f ca="1">IF(AND(Colony!$D712&gt;plots!K$5,Colony!$D712&lt;9999999),1,0)</f>
        <v>0</v>
      </c>
      <c r="L698">
        <f ca="1">IF(AND(Colony!$D712&gt;plots!L$5,Colony!$D712&lt;9999999),1,0)</f>
        <v>0</v>
      </c>
      <c r="M698">
        <f ca="1">IF(AND(Colony!$D712&gt;plots!M$5,Colony!$D712&lt;9999999),1,0)</f>
        <v>0</v>
      </c>
      <c r="N698">
        <f ca="1">IF(AND(Colony!$D712&gt;plots!N$5,Colony!$D712&lt;9999999),1,0)</f>
        <v>0</v>
      </c>
      <c r="O698">
        <f ca="1">IF(AND(Colony!$D712&gt;plots!O$5,Colony!$D712&lt;9999999),1,0)</f>
        <v>0</v>
      </c>
      <c r="P698">
        <f ca="1">IF(AND(Colony!$D712&gt;plots!P$5,Colony!$D712&lt;9999999),1,0)</f>
        <v>0</v>
      </c>
      <c r="Q698">
        <f ca="1">IF(AND(Colony!$D712&gt;plots!Q$5,Colony!$D712&lt;9999999),1,0)</f>
        <v>0</v>
      </c>
      <c r="R698">
        <f ca="1">IF(AND(Colony!$D712&gt;plots!R$5,Colony!$D712&lt;9999999),1,0)</f>
        <v>0</v>
      </c>
      <c r="S698">
        <f ca="1">IF(AND(Colony!$D712&gt;plots!S$5,Colony!$D712&lt;9999999),1,0)</f>
        <v>0</v>
      </c>
      <c r="T698">
        <f ca="1">IF(AND(Colony!$D712&gt;plots!T$5,Colony!$D712&lt;9999999),1,0)</f>
        <v>0</v>
      </c>
      <c r="U698">
        <f ca="1">IF(AND(Colony!$D712&gt;plots!U$5,Colony!$D712&lt;9999999),1,0)</f>
        <v>0</v>
      </c>
      <c r="V698">
        <f ca="1">IF(AND(Colony!$D712&gt;plots!V$5,Colony!$D712&lt;9999999),1,0)</f>
        <v>0</v>
      </c>
      <c r="W698">
        <f ca="1">IF(AND(Colony!$D712&gt;plots!W$5,Colony!$D712&lt;9999999),1,0)</f>
        <v>0</v>
      </c>
      <c r="X698">
        <f ca="1">IF(AND(Colony!$D712&gt;plots!X$5,Colony!$D712&lt;9999999),1,0)</f>
        <v>0</v>
      </c>
      <c r="Y698">
        <f ca="1">IF(AND(Colony!$D712&gt;plots!Y$5,Colony!$D712&lt;9999999),1,0)</f>
        <v>0</v>
      </c>
      <c r="Z698">
        <f ca="1">IF(AND(Colony!$D712&gt;plots!Z$5,Colony!$D712&lt;9999999),1,0)</f>
        <v>0</v>
      </c>
      <c r="AA698">
        <f ca="1">IF(AND(Colony!$D712&gt;plots!AA$5,Colony!$D712&lt;9999999),1,0)</f>
        <v>0</v>
      </c>
      <c r="AB698">
        <f ca="1">IF(AND(Colony!$D712&gt;plots!AB$5,Colony!$D712&lt;9999999),1,0)</f>
        <v>0</v>
      </c>
    </row>
    <row r="699" spans="1:28" x14ac:dyDescent="0.25">
      <c r="A699" s="2" t="str">
        <f>Colony!B716</f>
        <v/>
      </c>
      <c r="B699" s="41" t="str">
        <f>IF(ISBLANK(Colony!G716),"",Colony!G716)</f>
        <v/>
      </c>
      <c r="H699">
        <f ca="1">IF(AND(Colony!$D713&gt;plots!H$5,Colony!$D713&lt;9999999),1,0)</f>
        <v>0</v>
      </c>
      <c r="I699">
        <f ca="1">IF(AND(Colony!$D713&gt;plots!I$5,Colony!$D713&lt;9999999),1,0)</f>
        <v>0</v>
      </c>
      <c r="J699">
        <f ca="1">IF(AND(Colony!$D713&gt;plots!J$5,Colony!$D713&lt;9999999),1,0)</f>
        <v>0</v>
      </c>
      <c r="K699">
        <f ca="1">IF(AND(Colony!$D713&gt;plots!K$5,Colony!$D713&lt;9999999),1,0)</f>
        <v>0</v>
      </c>
      <c r="L699">
        <f ca="1">IF(AND(Colony!$D713&gt;plots!L$5,Colony!$D713&lt;9999999),1,0)</f>
        <v>0</v>
      </c>
      <c r="M699">
        <f ca="1">IF(AND(Colony!$D713&gt;plots!M$5,Colony!$D713&lt;9999999),1,0)</f>
        <v>0</v>
      </c>
      <c r="N699">
        <f ca="1">IF(AND(Colony!$D713&gt;plots!N$5,Colony!$D713&lt;9999999),1,0)</f>
        <v>0</v>
      </c>
      <c r="O699">
        <f ca="1">IF(AND(Colony!$D713&gt;plots!O$5,Colony!$D713&lt;9999999),1,0)</f>
        <v>0</v>
      </c>
      <c r="P699">
        <f ca="1">IF(AND(Colony!$D713&gt;plots!P$5,Colony!$D713&lt;9999999),1,0)</f>
        <v>0</v>
      </c>
      <c r="Q699">
        <f ca="1">IF(AND(Colony!$D713&gt;plots!Q$5,Colony!$D713&lt;9999999),1,0)</f>
        <v>0</v>
      </c>
      <c r="R699">
        <f ca="1">IF(AND(Colony!$D713&gt;plots!R$5,Colony!$D713&lt;9999999),1,0)</f>
        <v>0</v>
      </c>
      <c r="S699">
        <f ca="1">IF(AND(Colony!$D713&gt;plots!S$5,Colony!$D713&lt;9999999),1,0)</f>
        <v>0</v>
      </c>
      <c r="T699">
        <f ca="1">IF(AND(Colony!$D713&gt;plots!T$5,Colony!$D713&lt;9999999),1,0)</f>
        <v>0</v>
      </c>
      <c r="U699">
        <f ca="1">IF(AND(Colony!$D713&gt;plots!U$5,Colony!$D713&lt;9999999),1,0)</f>
        <v>0</v>
      </c>
      <c r="V699">
        <f ca="1">IF(AND(Colony!$D713&gt;plots!V$5,Colony!$D713&lt;9999999),1,0)</f>
        <v>0</v>
      </c>
      <c r="W699">
        <f ca="1">IF(AND(Colony!$D713&gt;plots!W$5,Colony!$D713&lt;9999999),1,0)</f>
        <v>0</v>
      </c>
      <c r="X699">
        <f ca="1">IF(AND(Colony!$D713&gt;plots!X$5,Colony!$D713&lt;9999999),1,0)</f>
        <v>0</v>
      </c>
      <c r="Y699">
        <f ca="1">IF(AND(Colony!$D713&gt;plots!Y$5,Colony!$D713&lt;9999999),1,0)</f>
        <v>0</v>
      </c>
      <c r="Z699">
        <f ca="1">IF(AND(Colony!$D713&gt;plots!Z$5,Colony!$D713&lt;9999999),1,0)</f>
        <v>0</v>
      </c>
      <c r="AA699">
        <f ca="1">IF(AND(Colony!$D713&gt;plots!AA$5,Colony!$D713&lt;9999999),1,0)</f>
        <v>0</v>
      </c>
      <c r="AB699">
        <f ca="1">IF(AND(Colony!$D713&gt;plots!AB$5,Colony!$D713&lt;9999999),1,0)</f>
        <v>0</v>
      </c>
    </row>
    <row r="700" spans="1:28" x14ac:dyDescent="0.25">
      <c r="A700" s="2" t="str">
        <f>Colony!B717</f>
        <v/>
      </c>
      <c r="B700" s="41" t="str">
        <f>IF(ISBLANK(Colony!G717),"",Colony!G717)</f>
        <v/>
      </c>
      <c r="H700">
        <f ca="1">IF(AND(Colony!$D714&gt;plots!H$5,Colony!$D714&lt;9999999),1,0)</f>
        <v>0</v>
      </c>
      <c r="I700">
        <f ca="1">IF(AND(Colony!$D714&gt;plots!I$5,Colony!$D714&lt;9999999),1,0)</f>
        <v>0</v>
      </c>
      <c r="J700">
        <f ca="1">IF(AND(Colony!$D714&gt;plots!J$5,Colony!$D714&lt;9999999),1,0)</f>
        <v>0</v>
      </c>
      <c r="K700">
        <f ca="1">IF(AND(Colony!$D714&gt;plots!K$5,Colony!$D714&lt;9999999),1,0)</f>
        <v>0</v>
      </c>
      <c r="L700">
        <f ca="1">IF(AND(Colony!$D714&gt;plots!L$5,Colony!$D714&lt;9999999),1,0)</f>
        <v>0</v>
      </c>
      <c r="M700">
        <f ca="1">IF(AND(Colony!$D714&gt;plots!M$5,Colony!$D714&lt;9999999),1,0)</f>
        <v>0</v>
      </c>
      <c r="N700">
        <f ca="1">IF(AND(Colony!$D714&gt;plots!N$5,Colony!$D714&lt;9999999),1,0)</f>
        <v>0</v>
      </c>
      <c r="O700">
        <f ca="1">IF(AND(Colony!$D714&gt;plots!O$5,Colony!$D714&lt;9999999),1,0)</f>
        <v>0</v>
      </c>
      <c r="P700">
        <f ca="1">IF(AND(Colony!$D714&gt;plots!P$5,Colony!$D714&lt;9999999),1,0)</f>
        <v>0</v>
      </c>
      <c r="Q700">
        <f ca="1">IF(AND(Colony!$D714&gt;plots!Q$5,Colony!$D714&lt;9999999),1,0)</f>
        <v>0</v>
      </c>
      <c r="R700">
        <f ca="1">IF(AND(Colony!$D714&gt;plots!R$5,Colony!$D714&lt;9999999),1,0)</f>
        <v>0</v>
      </c>
      <c r="S700">
        <f ca="1">IF(AND(Colony!$D714&gt;plots!S$5,Colony!$D714&lt;9999999),1,0)</f>
        <v>0</v>
      </c>
      <c r="T700">
        <f ca="1">IF(AND(Colony!$D714&gt;plots!T$5,Colony!$D714&lt;9999999),1,0)</f>
        <v>0</v>
      </c>
      <c r="U700">
        <f ca="1">IF(AND(Colony!$D714&gt;plots!U$5,Colony!$D714&lt;9999999),1,0)</f>
        <v>0</v>
      </c>
      <c r="V700">
        <f ca="1">IF(AND(Colony!$D714&gt;plots!V$5,Colony!$D714&lt;9999999),1,0)</f>
        <v>0</v>
      </c>
      <c r="W700">
        <f ca="1">IF(AND(Colony!$D714&gt;plots!W$5,Colony!$D714&lt;9999999),1,0)</f>
        <v>0</v>
      </c>
      <c r="X700">
        <f ca="1">IF(AND(Colony!$D714&gt;plots!X$5,Colony!$D714&lt;9999999),1,0)</f>
        <v>0</v>
      </c>
      <c r="Y700">
        <f ca="1">IF(AND(Colony!$D714&gt;plots!Y$5,Colony!$D714&lt;9999999),1,0)</f>
        <v>0</v>
      </c>
      <c r="Z700">
        <f ca="1">IF(AND(Colony!$D714&gt;plots!Z$5,Colony!$D714&lt;9999999),1,0)</f>
        <v>0</v>
      </c>
      <c r="AA700">
        <f ca="1">IF(AND(Colony!$D714&gt;plots!AA$5,Colony!$D714&lt;9999999),1,0)</f>
        <v>0</v>
      </c>
      <c r="AB700">
        <f ca="1">IF(AND(Colony!$D714&gt;plots!AB$5,Colony!$D714&lt;9999999),1,0)</f>
        <v>0</v>
      </c>
    </row>
    <row r="701" spans="1:28" x14ac:dyDescent="0.25">
      <c r="A701" s="2" t="str">
        <f>Colony!B718</f>
        <v/>
      </c>
      <c r="B701" s="41" t="str">
        <f>IF(ISBLANK(Colony!G718),"",Colony!G718)</f>
        <v/>
      </c>
      <c r="H701">
        <f ca="1">IF(AND(Colony!$D715&gt;plots!H$5,Colony!$D715&lt;9999999),1,0)</f>
        <v>0</v>
      </c>
      <c r="I701">
        <f ca="1">IF(AND(Colony!$D715&gt;plots!I$5,Colony!$D715&lt;9999999),1,0)</f>
        <v>0</v>
      </c>
      <c r="J701">
        <f ca="1">IF(AND(Colony!$D715&gt;plots!J$5,Colony!$D715&lt;9999999),1,0)</f>
        <v>0</v>
      </c>
      <c r="K701">
        <f ca="1">IF(AND(Colony!$D715&gt;plots!K$5,Colony!$D715&lt;9999999),1,0)</f>
        <v>0</v>
      </c>
      <c r="L701">
        <f ca="1">IF(AND(Colony!$D715&gt;plots!L$5,Colony!$D715&lt;9999999),1,0)</f>
        <v>0</v>
      </c>
      <c r="M701">
        <f ca="1">IF(AND(Colony!$D715&gt;plots!M$5,Colony!$D715&lt;9999999),1,0)</f>
        <v>0</v>
      </c>
      <c r="N701">
        <f ca="1">IF(AND(Colony!$D715&gt;plots!N$5,Colony!$D715&lt;9999999),1,0)</f>
        <v>0</v>
      </c>
      <c r="O701">
        <f ca="1">IF(AND(Colony!$D715&gt;plots!O$5,Colony!$D715&lt;9999999),1,0)</f>
        <v>0</v>
      </c>
      <c r="P701">
        <f ca="1">IF(AND(Colony!$D715&gt;plots!P$5,Colony!$D715&lt;9999999),1,0)</f>
        <v>0</v>
      </c>
      <c r="Q701">
        <f ca="1">IF(AND(Colony!$D715&gt;plots!Q$5,Colony!$D715&lt;9999999),1,0)</f>
        <v>0</v>
      </c>
      <c r="R701">
        <f ca="1">IF(AND(Colony!$D715&gt;plots!R$5,Colony!$D715&lt;9999999),1,0)</f>
        <v>0</v>
      </c>
      <c r="S701">
        <f ca="1">IF(AND(Colony!$D715&gt;plots!S$5,Colony!$D715&lt;9999999),1,0)</f>
        <v>0</v>
      </c>
      <c r="T701">
        <f ca="1">IF(AND(Colony!$D715&gt;plots!T$5,Colony!$D715&lt;9999999),1,0)</f>
        <v>0</v>
      </c>
      <c r="U701">
        <f ca="1">IF(AND(Colony!$D715&gt;plots!U$5,Colony!$D715&lt;9999999),1,0)</f>
        <v>0</v>
      </c>
      <c r="V701">
        <f ca="1">IF(AND(Colony!$D715&gt;plots!V$5,Colony!$D715&lt;9999999),1,0)</f>
        <v>0</v>
      </c>
      <c r="W701">
        <f ca="1">IF(AND(Colony!$D715&gt;plots!W$5,Colony!$D715&lt;9999999),1,0)</f>
        <v>0</v>
      </c>
      <c r="X701">
        <f ca="1">IF(AND(Colony!$D715&gt;plots!X$5,Colony!$D715&lt;9999999),1,0)</f>
        <v>0</v>
      </c>
      <c r="Y701">
        <f ca="1">IF(AND(Colony!$D715&gt;plots!Y$5,Colony!$D715&lt;9999999),1,0)</f>
        <v>0</v>
      </c>
      <c r="Z701">
        <f ca="1">IF(AND(Colony!$D715&gt;plots!Z$5,Colony!$D715&lt;9999999),1,0)</f>
        <v>0</v>
      </c>
      <c r="AA701">
        <f ca="1">IF(AND(Colony!$D715&gt;plots!AA$5,Colony!$D715&lt;9999999),1,0)</f>
        <v>0</v>
      </c>
      <c r="AB701">
        <f ca="1">IF(AND(Colony!$D715&gt;plots!AB$5,Colony!$D715&lt;9999999),1,0)</f>
        <v>0</v>
      </c>
    </row>
    <row r="702" spans="1:28" x14ac:dyDescent="0.25">
      <c r="A702" s="2" t="str">
        <f>Colony!B719</f>
        <v/>
      </c>
      <c r="B702" s="41" t="str">
        <f>IF(ISBLANK(Colony!G719),"",Colony!G719)</f>
        <v/>
      </c>
      <c r="H702">
        <f ca="1">IF(AND(Colony!$D716&gt;plots!H$5,Colony!$D716&lt;9999999),1,0)</f>
        <v>0</v>
      </c>
      <c r="I702">
        <f ca="1">IF(AND(Colony!$D716&gt;plots!I$5,Colony!$D716&lt;9999999),1,0)</f>
        <v>0</v>
      </c>
      <c r="J702">
        <f ca="1">IF(AND(Colony!$D716&gt;plots!J$5,Colony!$D716&lt;9999999),1,0)</f>
        <v>0</v>
      </c>
      <c r="K702">
        <f ca="1">IF(AND(Colony!$D716&gt;plots!K$5,Colony!$D716&lt;9999999),1,0)</f>
        <v>0</v>
      </c>
      <c r="L702">
        <f ca="1">IF(AND(Colony!$D716&gt;plots!L$5,Colony!$D716&lt;9999999),1,0)</f>
        <v>0</v>
      </c>
      <c r="M702">
        <f ca="1">IF(AND(Colony!$D716&gt;plots!M$5,Colony!$D716&lt;9999999),1,0)</f>
        <v>0</v>
      </c>
      <c r="N702">
        <f ca="1">IF(AND(Colony!$D716&gt;plots!N$5,Colony!$D716&lt;9999999),1,0)</f>
        <v>0</v>
      </c>
      <c r="O702">
        <f ca="1">IF(AND(Colony!$D716&gt;plots!O$5,Colony!$D716&lt;9999999),1,0)</f>
        <v>0</v>
      </c>
      <c r="P702">
        <f ca="1">IF(AND(Colony!$D716&gt;plots!P$5,Colony!$D716&lt;9999999),1,0)</f>
        <v>0</v>
      </c>
      <c r="Q702">
        <f ca="1">IF(AND(Colony!$D716&gt;plots!Q$5,Colony!$D716&lt;9999999),1,0)</f>
        <v>0</v>
      </c>
      <c r="R702">
        <f ca="1">IF(AND(Colony!$D716&gt;plots!R$5,Colony!$D716&lt;9999999),1,0)</f>
        <v>0</v>
      </c>
      <c r="S702">
        <f ca="1">IF(AND(Colony!$D716&gt;plots!S$5,Colony!$D716&lt;9999999),1,0)</f>
        <v>0</v>
      </c>
      <c r="T702">
        <f ca="1">IF(AND(Colony!$D716&gt;plots!T$5,Colony!$D716&lt;9999999),1,0)</f>
        <v>0</v>
      </c>
      <c r="U702">
        <f ca="1">IF(AND(Colony!$D716&gt;plots!U$5,Colony!$D716&lt;9999999),1,0)</f>
        <v>0</v>
      </c>
      <c r="V702">
        <f ca="1">IF(AND(Colony!$D716&gt;plots!V$5,Colony!$D716&lt;9999999),1,0)</f>
        <v>0</v>
      </c>
      <c r="W702">
        <f ca="1">IF(AND(Colony!$D716&gt;plots!W$5,Colony!$D716&lt;9999999),1,0)</f>
        <v>0</v>
      </c>
      <c r="X702">
        <f ca="1">IF(AND(Colony!$D716&gt;plots!X$5,Colony!$D716&lt;9999999),1,0)</f>
        <v>0</v>
      </c>
      <c r="Y702">
        <f ca="1">IF(AND(Colony!$D716&gt;plots!Y$5,Colony!$D716&lt;9999999),1,0)</f>
        <v>0</v>
      </c>
      <c r="Z702">
        <f ca="1">IF(AND(Colony!$D716&gt;plots!Z$5,Colony!$D716&lt;9999999),1,0)</f>
        <v>0</v>
      </c>
      <c r="AA702">
        <f ca="1">IF(AND(Colony!$D716&gt;plots!AA$5,Colony!$D716&lt;9999999),1,0)</f>
        <v>0</v>
      </c>
      <c r="AB702">
        <f ca="1">IF(AND(Colony!$D716&gt;plots!AB$5,Colony!$D716&lt;9999999),1,0)</f>
        <v>0</v>
      </c>
    </row>
    <row r="703" spans="1:28" x14ac:dyDescent="0.25">
      <c r="A703" s="2" t="str">
        <f>Colony!B720</f>
        <v/>
      </c>
      <c r="B703" s="41" t="str">
        <f>IF(ISBLANK(Colony!G720),"",Colony!G720)</f>
        <v/>
      </c>
      <c r="H703">
        <f ca="1">IF(AND(Colony!$D717&gt;plots!H$5,Colony!$D717&lt;9999999),1,0)</f>
        <v>0</v>
      </c>
      <c r="I703">
        <f ca="1">IF(AND(Colony!$D717&gt;plots!I$5,Colony!$D717&lt;9999999),1,0)</f>
        <v>0</v>
      </c>
      <c r="J703">
        <f ca="1">IF(AND(Colony!$D717&gt;plots!J$5,Colony!$D717&lt;9999999),1,0)</f>
        <v>0</v>
      </c>
      <c r="K703">
        <f ca="1">IF(AND(Colony!$D717&gt;plots!K$5,Colony!$D717&lt;9999999),1,0)</f>
        <v>0</v>
      </c>
      <c r="L703">
        <f ca="1">IF(AND(Colony!$D717&gt;plots!L$5,Colony!$D717&lt;9999999),1,0)</f>
        <v>0</v>
      </c>
      <c r="M703">
        <f ca="1">IF(AND(Colony!$D717&gt;plots!M$5,Colony!$D717&lt;9999999),1,0)</f>
        <v>0</v>
      </c>
      <c r="N703">
        <f ca="1">IF(AND(Colony!$D717&gt;plots!N$5,Colony!$D717&lt;9999999),1,0)</f>
        <v>0</v>
      </c>
      <c r="O703">
        <f ca="1">IF(AND(Colony!$D717&gt;plots!O$5,Colony!$D717&lt;9999999),1,0)</f>
        <v>0</v>
      </c>
      <c r="P703">
        <f ca="1">IF(AND(Colony!$D717&gt;plots!P$5,Colony!$D717&lt;9999999),1,0)</f>
        <v>0</v>
      </c>
      <c r="Q703">
        <f ca="1">IF(AND(Colony!$D717&gt;plots!Q$5,Colony!$D717&lt;9999999),1,0)</f>
        <v>0</v>
      </c>
      <c r="R703">
        <f ca="1">IF(AND(Colony!$D717&gt;plots!R$5,Colony!$D717&lt;9999999),1,0)</f>
        <v>0</v>
      </c>
      <c r="S703">
        <f ca="1">IF(AND(Colony!$D717&gt;plots!S$5,Colony!$D717&lt;9999999),1,0)</f>
        <v>0</v>
      </c>
      <c r="T703">
        <f ca="1">IF(AND(Colony!$D717&gt;plots!T$5,Colony!$D717&lt;9999999),1,0)</f>
        <v>0</v>
      </c>
      <c r="U703">
        <f ca="1">IF(AND(Colony!$D717&gt;plots!U$5,Colony!$D717&lt;9999999),1,0)</f>
        <v>0</v>
      </c>
      <c r="V703">
        <f ca="1">IF(AND(Colony!$D717&gt;plots!V$5,Colony!$D717&lt;9999999),1,0)</f>
        <v>0</v>
      </c>
      <c r="W703">
        <f ca="1">IF(AND(Colony!$D717&gt;plots!W$5,Colony!$D717&lt;9999999),1,0)</f>
        <v>0</v>
      </c>
      <c r="X703">
        <f ca="1">IF(AND(Colony!$D717&gt;plots!X$5,Colony!$D717&lt;9999999),1,0)</f>
        <v>0</v>
      </c>
      <c r="Y703">
        <f ca="1">IF(AND(Colony!$D717&gt;plots!Y$5,Colony!$D717&lt;9999999),1,0)</f>
        <v>0</v>
      </c>
      <c r="Z703">
        <f ca="1">IF(AND(Colony!$D717&gt;plots!Z$5,Colony!$D717&lt;9999999),1,0)</f>
        <v>0</v>
      </c>
      <c r="AA703">
        <f ca="1">IF(AND(Colony!$D717&gt;plots!AA$5,Colony!$D717&lt;9999999),1,0)</f>
        <v>0</v>
      </c>
      <c r="AB703">
        <f ca="1">IF(AND(Colony!$D717&gt;plots!AB$5,Colony!$D717&lt;9999999),1,0)</f>
        <v>0</v>
      </c>
    </row>
    <row r="704" spans="1:28" x14ac:dyDescent="0.25">
      <c r="A704" s="2" t="str">
        <f>Colony!B721</f>
        <v/>
      </c>
      <c r="B704" s="41" t="str">
        <f>IF(ISBLANK(Colony!G721),"",Colony!G721)</f>
        <v/>
      </c>
      <c r="H704">
        <f ca="1">IF(AND(Colony!$D718&gt;plots!H$5,Colony!$D718&lt;9999999),1,0)</f>
        <v>0</v>
      </c>
      <c r="I704">
        <f ca="1">IF(AND(Colony!$D718&gt;plots!I$5,Colony!$D718&lt;9999999),1,0)</f>
        <v>0</v>
      </c>
      <c r="J704">
        <f ca="1">IF(AND(Colony!$D718&gt;plots!J$5,Colony!$D718&lt;9999999),1,0)</f>
        <v>0</v>
      </c>
      <c r="K704">
        <f ca="1">IF(AND(Colony!$D718&gt;plots!K$5,Colony!$D718&lt;9999999),1,0)</f>
        <v>0</v>
      </c>
      <c r="L704">
        <f ca="1">IF(AND(Colony!$D718&gt;plots!L$5,Colony!$D718&lt;9999999),1,0)</f>
        <v>0</v>
      </c>
      <c r="M704">
        <f ca="1">IF(AND(Colony!$D718&gt;plots!M$5,Colony!$D718&lt;9999999),1,0)</f>
        <v>0</v>
      </c>
      <c r="N704">
        <f ca="1">IF(AND(Colony!$D718&gt;plots!N$5,Colony!$D718&lt;9999999),1,0)</f>
        <v>0</v>
      </c>
      <c r="O704">
        <f ca="1">IF(AND(Colony!$D718&gt;plots!O$5,Colony!$D718&lt;9999999),1,0)</f>
        <v>0</v>
      </c>
      <c r="P704">
        <f ca="1">IF(AND(Colony!$D718&gt;plots!P$5,Colony!$D718&lt;9999999),1,0)</f>
        <v>0</v>
      </c>
      <c r="Q704">
        <f ca="1">IF(AND(Colony!$D718&gt;plots!Q$5,Colony!$D718&lt;9999999),1,0)</f>
        <v>0</v>
      </c>
      <c r="R704">
        <f ca="1">IF(AND(Colony!$D718&gt;plots!R$5,Colony!$D718&lt;9999999),1,0)</f>
        <v>0</v>
      </c>
      <c r="S704">
        <f ca="1">IF(AND(Colony!$D718&gt;plots!S$5,Colony!$D718&lt;9999999),1,0)</f>
        <v>0</v>
      </c>
      <c r="T704">
        <f ca="1">IF(AND(Colony!$D718&gt;plots!T$5,Colony!$D718&lt;9999999),1,0)</f>
        <v>0</v>
      </c>
      <c r="U704">
        <f ca="1">IF(AND(Colony!$D718&gt;plots!U$5,Colony!$D718&lt;9999999),1,0)</f>
        <v>0</v>
      </c>
      <c r="V704">
        <f ca="1">IF(AND(Colony!$D718&gt;plots!V$5,Colony!$D718&lt;9999999),1,0)</f>
        <v>0</v>
      </c>
      <c r="W704">
        <f ca="1">IF(AND(Colony!$D718&gt;plots!W$5,Colony!$D718&lt;9999999),1,0)</f>
        <v>0</v>
      </c>
      <c r="X704">
        <f ca="1">IF(AND(Colony!$D718&gt;plots!X$5,Colony!$D718&lt;9999999),1,0)</f>
        <v>0</v>
      </c>
      <c r="Y704">
        <f ca="1">IF(AND(Colony!$D718&gt;plots!Y$5,Colony!$D718&lt;9999999),1,0)</f>
        <v>0</v>
      </c>
      <c r="Z704">
        <f ca="1">IF(AND(Colony!$D718&gt;plots!Z$5,Colony!$D718&lt;9999999),1,0)</f>
        <v>0</v>
      </c>
      <c r="AA704">
        <f ca="1">IF(AND(Colony!$D718&gt;plots!AA$5,Colony!$D718&lt;9999999),1,0)</f>
        <v>0</v>
      </c>
      <c r="AB704">
        <f ca="1">IF(AND(Colony!$D718&gt;plots!AB$5,Colony!$D718&lt;9999999),1,0)</f>
        <v>0</v>
      </c>
    </row>
    <row r="705" spans="1:28" x14ac:dyDescent="0.25">
      <c r="A705" s="2" t="str">
        <f>Colony!B722</f>
        <v/>
      </c>
      <c r="B705" s="41" t="str">
        <f>IF(ISBLANK(Colony!G722),"",Colony!G722)</f>
        <v/>
      </c>
      <c r="H705">
        <f ca="1">IF(AND(Colony!$D719&gt;plots!H$5,Colony!$D719&lt;9999999),1,0)</f>
        <v>0</v>
      </c>
      <c r="I705">
        <f ca="1">IF(AND(Colony!$D719&gt;plots!I$5,Colony!$D719&lt;9999999),1,0)</f>
        <v>0</v>
      </c>
      <c r="J705">
        <f ca="1">IF(AND(Colony!$D719&gt;plots!J$5,Colony!$D719&lt;9999999),1,0)</f>
        <v>0</v>
      </c>
      <c r="K705">
        <f ca="1">IF(AND(Colony!$D719&gt;plots!K$5,Colony!$D719&lt;9999999),1,0)</f>
        <v>0</v>
      </c>
      <c r="L705">
        <f ca="1">IF(AND(Colony!$D719&gt;plots!L$5,Colony!$D719&lt;9999999),1,0)</f>
        <v>0</v>
      </c>
      <c r="M705">
        <f ca="1">IF(AND(Colony!$D719&gt;plots!M$5,Colony!$D719&lt;9999999),1,0)</f>
        <v>0</v>
      </c>
      <c r="N705">
        <f ca="1">IF(AND(Colony!$D719&gt;plots!N$5,Colony!$D719&lt;9999999),1,0)</f>
        <v>0</v>
      </c>
      <c r="O705">
        <f ca="1">IF(AND(Colony!$D719&gt;plots!O$5,Colony!$D719&lt;9999999),1,0)</f>
        <v>0</v>
      </c>
      <c r="P705">
        <f ca="1">IF(AND(Colony!$D719&gt;plots!P$5,Colony!$D719&lt;9999999),1,0)</f>
        <v>0</v>
      </c>
      <c r="Q705">
        <f ca="1">IF(AND(Colony!$D719&gt;plots!Q$5,Colony!$D719&lt;9999999),1,0)</f>
        <v>0</v>
      </c>
      <c r="R705">
        <f ca="1">IF(AND(Colony!$D719&gt;plots!R$5,Colony!$D719&lt;9999999),1,0)</f>
        <v>0</v>
      </c>
      <c r="S705">
        <f ca="1">IF(AND(Colony!$D719&gt;plots!S$5,Colony!$D719&lt;9999999),1,0)</f>
        <v>0</v>
      </c>
      <c r="T705">
        <f ca="1">IF(AND(Colony!$D719&gt;plots!T$5,Colony!$D719&lt;9999999),1,0)</f>
        <v>0</v>
      </c>
      <c r="U705">
        <f ca="1">IF(AND(Colony!$D719&gt;plots!U$5,Colony!$D719&lt;9999999),1,0)</f>
        <v>0</v>
      </c>
      <c r="V705">
        <f ca="1">IF(AND(Colony!$D719&gt;plots!V$5,Colony!$D719&lt;9999999),1,0)</f>
        <v>0</v>
      </c>
      <c r="W705">
        <f ca="1">IF(AND(Colony!$D719&gt;plots!W$5,Colony!$D719&lt;9999999),1,0)</f>
        <v>0</v>
      </c>
      <c r="X705">
        <f ca="1">IF(AND(Colony!$D719&gt;plots!X$5,Colony!$D719&lt;9999999),1,0)</f>
        <v>0</v>
      </c>
      <c r="Y705">
        <f ca="1">IF(AND(Colony!$D719&gt;plots!Y$5,Colony!$D719&lt;9999999),1,0)</f>
        <v>0</v>
      </c>
      <c r="Z705">
        <f ca="1">IF(AND(Colony!$D719&gt;plots!Z$5,Colony!$D719&lt;9999999),1,0)</f>
        <v>0</v>
      </c>
      <c r="AA705">
        <f ca="1">IF(AND(Colony!$D719&gt;plots!AA$5,Colony!$D719&lt;9999999),1,0)</f>
        <v>0</v>
      </c>
      <c r="AB705">
        <f ca="1">IF(AND(Colony!$D719&gt;plots!AB$5,Colony!$D719&lt;9999999),1,0)</f>
        <v>0</v>
      </c>
    </row>
    <row r="706" spans="1:28" x14ac:dyDescent="0.25">
      <c r="A706" s="2" t="str">
        <f>Colony!B723</f>
        <v/>
      </c>
      <c r="B706" s="41" t="str">
        <f>IF(ISBLANK(Colony!G723),"",Colony!G723)</f>
        <v/>
      </c>
      <c r="H706">
        <f ca="1">IF(AND(Colony!$D720&gt;plots!H$5,Colony!$D720&lt;9999999),1,0)</f>
        <v>0</v>
      </c>
      <c r="I706">
        <f ca="1">IF(AND(Colony!$D720&gt;plots!I$5,Colony!$D720&lt;9999999),1,0)</f>
        <v>0</v>
      </c>
      <c r="J706">
        <f ca="1">IF(AND(Colony!$D720&gt;plots!J$5,Colony!$D720&lt;9999999),1,0)</f>
        <v>0</v>
      </c>
      <c r="K706">
        <f ca="1">IF(AND(Colony!$D720&gt;plots!K$5,Colony!$D720&lt;9999999),1,0)</f>
        <v>0</v>
      </c>
      <c r="L706">
        <f ca="1">IF(AND(Colony!$D720&gt;plots!L$5,Colony!$D720&lt;9999999),1,0)</f>
        <v>0</v>
      </c>
      <c r="M706">
        <f ca="1">IF(AND(Colony!$D720&gt;plots!M$5,Colony!$D720&lt;9999999),1,0)</f>
        <v>0</v>
      </c>
      <c r="N706">
        <f ca="1">IF(AND(Colony!$D720&gt;plots!N$5,Colony!$D720&lt;9999999),1,0)</f>
        <v>0</v>
      </c>
      <c r="O706">
        <f ca="1">IF(AND(Colony!$D720&gt;plots!O$5,Colony!$D720&lt;9999999),1,0)</f>
        <v>0</v>
      </c>
      <c r="P706">
        <f ca="1">IF(AND(Colony!$D720&gt;plots!P$5,Colony!$D720&lt;9999999),1,0)</f>
        <v>0</v>
      </c>
      <c r="Q706">
        <f ca="1">IF(AND(Colony!$D720&gt;plots!Q$5,Colony!$D720&lt;9999999),1,0)</f>
        <v>0</v>
      </c>
      <c r="R706">
        <f ca="1">IF(AND(Colony!$D720&gt;plots!R$5,Colony!$D720&lt;9999999),1,0)</f>
        <v>0</v>
      </c>
      <c r="S706">
        <f ca="1">IF(AND(Colony!$D720&gt;plots!S$5,Colony!$D720&lt;9999999),1,0)</f>
        <v>0</v>
      </c>
      <c r="T706">
        <f ca="1">IF(AND(Colony!$D720&gt;plots!T$5,Colony!$D720&lt;9999999),1,0)</f>
        <v>0</v>
      </c>
      <c r="U706">
        <f ca="1">IF(AND(Colony!$D720&gt;plots!U$5,Colony!$D720&lt;9999999),1,0)</f>
        <v>0</v>
      </c>
      <c r="V706">
        <f ca="1">IF(AND(Colony!$D720&gt;plots!V$5,Colony!$D720&lt;9999999),1,0)</f>
        <v>0</v>
      </c>
      <c r="W706">
        <f ca="1">IF(AND(Colony!$D720&gt;plots!W$5,Colony!$D720&lt;9999999),1,0)</f>
        <v>0</v>
      </c>
      <c r="X706">
        <f ca="1">IF(AND(Colony!$D720&gt;plots!X$5,Colony!$D720&lt;9999999),1,0)</f>
        <v>0</v>
      </c>
      <c r="Y706">
        <f ca="1">IF(AND(Colony!$D720&gt;plots!Y$5,Colony!$D720&lt;9999999),1,0)</f>
        <v>0</v>
      </c>
      <c r="Z706">
        <f ca="1">IF(AND(Colony!$D720&gt;plots!Z$5,Colony!$D720&lt;9999999),1,0)</f>
        <v>0</v>
      </c>
      <c r="AA706">
        <f ca="1">IF(AND(Colony!$D720&gt;plots!AA$5,Colony!$D720&lt;9999999),1,0)</f>
        <v>0</v>
      </c>
      <c r="AB706">
        <f ca="1">IF(AND(Colony!$D720&gt;plots!AB$5,Colony!$D720&lt;9999999),1,0)</f>
        <v>0</v>
      </c>
    </row>
    <row r="707" spans="1:28" x14ac:dyDescent="0.25">
      <c r="A707" s="2" t="str">
        <f>Colony!B724</f>
        <v/>
      </c>
      <c r="B707" s="41" t="str">
        <f>IF(ISBLANK(Colony!G724),"",Colony!G724)</f>
        <v/>
      </c>
      <c r="H707">
        <f ca="1">IF(AND(Colony!$D721&gt;plots!H$5,Colony!$D721&lt;9999999),1,0)</f>
        <v>0</v>
      </c>
      <c r="I707">
        <f ca="1">IF(AND(Colony!$D721&gt;plots!I$5,Colony!$D721&lt;9999999),1,0)</f>
        <v>0</v>
      </c>
      <c r="J707">
        <f ca="1">IF(AND(Colony!$D721&gt;plots!J$5,Colony!$D721&lt;9999999),1,0)</f>
        <v>0</v>
      </c>
      <c r="K707">
        <f ca="1">IF(AND(Colony!$D721&gt;plots!K$5,Colony!$D721&lt;9999999),1,0)</f>
        <v>0</v>
      </c>
      <c r="L707">
        <f ca="1">IF(AND(Colony!$D721&gt;plots!L$5,Colony!$D721&lt;9999999),1,0)</f>
        <v>0</v>
      </c>
      <c r="M707">
        <f ca="1">IF(AND(Colony!$D721&gt;plots!M$5,Colony!$D721&lt;9999999),1,0)</f>
        <v>0</v>
      </c>
      <c r="N707">
        <f ca="1">IF(AND(Colony!$D721&gt;plots!N$5,Colony!$D721&lt;9999999),1,0)</f>
        <v>0</v>
      </c>
      <c r="O707">
        <f ca="1">IF(AND(Colony!$D721&gt;plots!O$5,Colony!$D721&lt;9999999),1,0)</f>
        <v>0</v>
      </c>
      <c r="P707">
        <f ca="1">IF(AND(Colony!$D721&gt;plots!P$5,Colony!$D721&lt;9999999),1,0)</f>
        <v>0</v>
      </c>
      <c r="Q707">
        <f ca="1">IF(AND(Colony!$D721&gt;plots!Q$5,Colony!$D721&lt;9999999),1,0)</f>
        <v>0</v>
      </c>
      <c r="R707">
        <f ca="1">IF(AND(Colony!$D721&gt;plots!R$5,Colony!$D721&lt;9999999),1,0)</f>
        <v>0</v>
      </c>
      <c r="S707">
        <f ca="1">IF(AND(Colony!$D721&gt;plots!S$5,Colony!$D721&lt;9999999),1,0)</f>
        <v>0</v>
      </c>
      <c r="T707">
        <f ca="1">IF(AND(Colony!$D721&gt;plots!T$5,Colony!$D721&lt;9999999),1,0)</f>
        <v>0</v>
      </c>
      <c r="U707">
        <f ca="1">IF(AND(Colony!$D721&gt;plots!U$5,Colony!$D721&lt;9999999),1,0)</f>
        <v>0</v>
      </c>
      <c r="V707">
        <f ca="1">IF(AND(Colony!$D721&gt;plots!V$5,Colony!$D721&lt;9999999),1,0)</f>
        <v>0</v>
      </c>
      <c r="W707">
        <f ca="1">IF(AND(Colony!$D721&gt;plots!W$5,Colony!$D721&lt;9999999),1,0)</f>
        <v>0</v>
      </c>
      <c r="X707">
        <f ca="1">IF(AND(Colony!$D721&gt;plots!X$5,Colony!$D721&lt;9999999),1,0)</f>
        <v>0</v>
      </c>
      <c r="Y707">
        <f ca="1">IF(AND(Colony!$D721&gt;plots!Y$5,Colony!$D721&lt;9999999),1,0)</f>
        <v>0</v>
      </c>
      <c r="Z707">
        <f ca="1">IF(AND(Colony!$D721&gt;plots!Z$5,Colony!$D721&lt;9999999),1,0)</f>
        <v>0</v>
      </c>
      <c r="AA707">
        <f ca="1">IF(AND(Colony!$D721&gt;plots!AA$5,Colony!$D721&lt;9999999),1,0)</f>
        <v>0</v>
      </c>
      <c r="AB707">
        <f ca="1">IF(AND(Colony!$D721&gt;plots!AB$5,Colony!$D721&lt;9999999),1,0)</f>
        <v>0</v>
      </c>
    </row>
    <row r="708" spans="1:28" x14ac:dyDescent="0.25">
      <c r="A708" s="2" t="str">
        <f>Colony!B725</f>
        <v/>
      </c>
      <c r="B708" s="41" t="str">
        <f>IF(ISBLANK(Colony!G725),"",Colony!G725)</f>
        <v/>
      </c>
      <c r="H708">
        <f ca="1">IF(AND(Colony!$D722&gt;plots!H$5,Colony!$D722&lt;9999999),1,0)</f>
        <v>0</v>
      </c>
      <c r="I708">
        <f ca="1">IF(AND(Colony!$D722&gt;plots!I$5,Colony!$D722&lt;9999999),1,0)</f>
        <v>0</v>
      </c>
      <c r="J708">
        <f ca="1">IF(AND(Colony!$D722&gt;plots!J$5,Colony!$D722&lt;9999999),1,0)</f>
        <v>0</v>
      </c>
      <c r="K708">
        <f ca="1">IF(AND(Colony!$D722&gt;plots!K$5,Colony!$D722&lt;9999999),1,0)</f>
        <v>0</v>
      </c>
      <c r="L708">
        <f ca="1">IF(AND(Colony!$D722&gt;plots!L$5,Colony!$D722&lt;9999999),1,0)</f>
        <v>0</v>
      </c>
      <c r="M708">
        <f ca="1">IF(AND(Colony!$D722&gt;plots!M$5,Colony!$D722&lt;9999999),1,0)</f>
        <v>0</v>
      </c>
      <c r="N708">
        <f ca="1">IF(AND(Colony!$D722&gt;plots!N$5,Colony!$D722&lt;9999999),1,0)</f>
        <v>0</v>
      </c>
      <c r="O708">
        <f ca="1">IF(AND(Colony!$D722&gt;plots!O$5,Colony!$D722&lt;9999999),1,0)</f>
        <v>0</v>
      </c>
      <c r="P708">
        <f ca="1">IF(AND(Colony!$D722&gt;plots!P$5,Colony!$D722&lt;9999999),1,0)</f>
        <v>0</v>
      </c>
      <c r="Q708">
        <f ca="1">IF(AND(Colony!$D722&gt;plots!Q$5,Colony!$D722&lt;9999999),1,0)</f>
        <v>0</v>
      </c>
      <c r="R708">
        <f ca="1">IF(AND(Colony!$D722&gt;plots!R$5,Colony!$D722&lt;9999999),1,0)</f>
        <v>0</v>
      </c>
      <c r="S708">
        <f ca="1">IF(AND(Colony!$D722&gt;plots!S$5,Colony!$D722&lt;9999999),1,0)</f>
        <v>0</v>
      </c>
      <c r="T708">
        <f ca="1">IF(AND(Colony!$D722&gt;plots!T$5,Colony!$D722&lt;9999999),1,0)</f>
        <v>0</v>
      </c>
      <c r="U708">
        <f ca="1">IF(AND(Colony!$D722&gt;plots!U$5,Colony!$D722&lt;9999999),1,0)</f>
        <v>0</v>
      </c>
      <c r="V708">
        <f ca="1">IF(AND(Colony!$D722&gt;plots!V$5,Colony!$D722&lt;9999999),1,0)</f>
        <v>0</v>
      </c>
      <c r="W708">
        <f ca="1">IF(AND(Colony!$D722&gt;plots!W$5,Colony!$D722&lt;9999999),1,0)</f>
        <v>0</v>
      </c>
      <c r="X708">
        <f ca="1">IF(AND(Colony!$D722&gt;plots!X$5,Colony!$D722&lt;9999999),1,0)</f>
        <v>0</v>
      </c>
      <c r="Y708">
        <f ca="1">IF(AND(Colony!$D722&gt;plots!Y$5,Colony!$D722&lt;9999999),1,0)</f>
        <v>0</v>
      </c>
      <c r="Z708">
        <f ca="1">IF(AND(Colony!$D722&gt;plots!Z$5,Colony!$D722&lt;9999999),1,0)</f>
        <v>0</v>
      </c>
      <c r="AA708">
        <f ca="1">IF(AND(Colony!$D722&gt;plots!AA$5,Colony!$D722&lt;9999999),1,0)</f>
        <v>0</v>
      </c>
      <c r="AB708">
        <f ca="1">IF(AND(Colony!$D722&gt;plots!AB$5,Colony!$D722&lt;9999999),1,0)</f>
        <v>0</v>
      </c>
    </row>
    <row r="709" spans="1:28" x14ac:dyDescent="0.25">
      <c r="A709" s="2" t="str">
        <f>Colony!B726</f>
        <v/>
      </c>
      <c r="B709" s="41" t="str">
        <f>IF(ISBLANK(Colony!G726),"",Colony!G726)</f>
        <v/>
      </c>
      <c r="H709">
        <f ca="1">IF(AND(Colony!$D723&gt;plots!H$5,Colony!$D723&lt;9999999),1,0)</f>
        <v>0</v>
      </c>
      <c r="I709">
        <f ca="1">IF(AND(Colony!$D723&gt;plots!I$5,Colony!$D723&lt;9999999),1,0)</f>
        <v>0</v>
      </c>
      <c r="J709">
        <f ca="1">IF(AND(Colony!$D723&gt;plots!J$5,Colony!$D723&lt;9999999),1,0)</f>
        <v>0</v>
      </c>
      <c r="K709">
        <f ca="1">IF(AND(Colony!$D723&gt;plots!K$5,Colony!$D723&lt;9999999),1,0)</f>
        <v>0</v>
      </c>
      <c r="L709">
        <f ca="1">IF(AND(Colony!$D723&gt;plots!L$5,Colony!$D723&lt;9999999),1,0)</f>
        <v>0</v>
      </c>
      <c r="M709">
        <f ca="1">IF(AND(Colony!$D723&gt;plots!M$5,Colony!$D723&lt;9999999),1,0)</f>
        <v>0</v>
      </c>
      <c r="N709">
        <f ca="1">IF(AND(Colony!$D723&gt;plots!N$5,Colony!$D723&lt;9999999),1,0)</f>
        <v>0</v>
      </c>
      <c r="O709">
        <f ca="1">IF(AND(Colony!$D723&gt;plots!O$5,Colony!$D723&lt;9999999),1,0)</f>
        <v>0</v>
      </c>
      <c r="P709">
        <f ca="1">IF(AND(Colony!$D723&gt;plots!P$5,Colony!$D723&lt;9999999),1,0)</f>
        <v>0</v>
      </c>
      <c r="Q709">
        <f ca="1">IF(AND(Colony!$D723&gt;plots!Q$5,Colony!$D723&lt;9999999),1,0)</f>
        <v>0</v>
      </c>
      <c r="R709">
        <f ca="1">IF(AND(Colony!$D723&gt;plots!R$5,Colony!$D723&lt;9999999),1,0)</f>
        <v>0</v>
      </c>
      <c r="S709">
        <f ca="1">IF(AND(Colony!$D723&gt;plots!S$5,Colony!$D723&lt;9999999),1,0)</f>
        <v>0</v>
      </c>
      <c r="T709">
        <f ca="1">IF(AND(Colony!$D723&gt;plots!T$5,Colony!$D723&lt;9999999),1,0)</f>
        <v>0</v>
      </c>
      <c r="U709">
        <f ca="1">IF(AND(Colony!$D723&gt;plots!U$5,Colony!$D723&lt;9999999),1,0)</f>
        <v>0</v>
      </c>
      <c r="V709">
        <f ca="1">IF(AND(Colony!$D723&gt;plots!V$5,Colony!$D723&lt;9999999),1,0)</f>
        <v>0</v>
      </c>
      <c r="W709">
        <f ca="1">IF(AND(Colony!$D723&gt;plots!W$5,Colony!$D723&lt;9999999),1,0)</f>
        <v>0</v>
      </c>
      <c r="X709">
        <f ca="1">IF(AND(Colony!$D723&gt;plots!X$5,Colony!$D723&lt;9999999),1,0)</f>
        <v>0</v>
      </c>
      <c r="Y709">
        <f ca="1">IF(AND(Colony!$D723&gt;plots!Y$5,Colony!$D723&lt;9999999),1,0)</f>
        <v>0</v>
      </c>
      <c r="Z709">
        <f ca="1">IF(AND(Colony!$D723&gt;plots!Z$5,Colony!$D723&lt;9999999),1,0)</f>
        <v>0</v>
      </c>
      <c r="AA709">
        <f ca="1">IF(AND(Colony!$D723&gt;plots!AA$5,Colony!$D723&lt;9999999),1,0)</f>
        <v>0</v>
      </c>
      <c r="AB709">
        <f ca="1">IF(AND(Colony!$D723&gt;plots!AB$5,Colony!$D723&lt;9999999),1,0)</f>
        <v>0</v>
      </c>
    </row>
    <row r="710" spans="1:28" x14ac:dyDescent="0.25">
      <c r="A710" s="2" t="str">
        <f>Colony!B727</f>
        <v/>
      </c>
      <c r="B710" s="41" t="str">
        <f>IF(ISBLANK(Colony!G727),"",Colony!G727)</f>
        <v/>
      </c>
      <c r="H710">
        <f ca="1">IF(AND(Colony!$D724&gt;plots!H$5,Colony!$D724&lt;9999999),1,0)</f>
        <v>0</v>
      </c>
      <c r="I710">
        <f ca="1">IF(AND(Colony!$D724&gt;plots!I$5,Colony!$D724&lt;9999999),1,0)</f>
        <v>0</v>
      </c>
      <c r="J710">
        <f ca="1">IF(AND(Colony!$D724&gt;plots!J$5,Colony!$D724&lt;9999999),1,0)</f>
        <v>0</v>
      </c>
      <c r="K710">
        <f ca="1">IF(AND(Colony!$D724&gt;plots!K$5,Colony!$D724&lt;9999999),1,0)</f>
        <v>0</v>
      </c>
      <c r="L710">
        <f ca="1">IF(AND(Colony!$D724&gt;plots!L$5,Colony!$D724&lt;9999999),1,0)</f>
        <v>0</v>
      </c>
      <c r="M710">
        <f ca="1">IF(AND(Colony!$D724&gt;plots!M$5,Colony!$D724&lt;9999999),1,0)</f>
        <v>0</v>
      </c>
      <c r="N710">
        <f ca="1">IF(AND(Colony!$D724&gt;plots!N$5,Colony!$D724&lt;9999999),1,0)</f>
        <v>0</v>
      </c>
      <c r="O710">
        <f ca="1">IF(AND(Colony!$D724&gt;plots!O$5,Colony!$D724&lt;9999999),1,0)</f>
        <v>0</v>
      </c>
      <c r="P710">
        <f ca="1">IF(AND(Colony!$D724&gt;plots!P$5,Colony!$D724&lt;9999999),1,0)</f>
        <v>0</v>
      </c>
      <c r="Q710">
        <f ca="1">IF(AND(Colony!$D724&gt;plots!Q$5,Colony!$D724&lt;9999999),1,0)</f>
        <v>0</v>
      </c>
      <c r="R710">
        <f ca="1">IF(AND(Colony!$D724&gt;plots!R$5,Colony!$D724&lt;9999999),1,0)</f>
        <v>0</v>
      </c>
      <c r="S710">
        <f ca="1">IF(AND(Colony!$D724&gt;plots!S$5,Colony!$D724&lt;9999999),1,0)</f>
        <v>0</v>
      </c>
      <c r="T710">
        <f ca="1">IF(AND(Colony!$D724&gt;plots!T$5,Colony!$D724&lt;9999999),1,0)</f>
        <v>0</v>
      </c>
      <c r="U710">
        <f ca="1">IF(AND(Colony!$D724&gt;plots!U$5,Colony!$D724&lt;9999999),1,0)</f>
        <v>0</v>
      </c>
      <c r="V710">
        <f ca="1">IF(AND(Colony!$D724&gt;plots!V$5,Colony!$D724&lt;9999999),1,0)</f>
        <v>0</v>
      </c>
      <c r="W710">
        <f ca="1">IF(AND(Colony!$D724&gt;plots!W$5,Colony!$D724&lt;9999999),1,0)</f>
        <v>0</v>
      </c>
      <c r="X710">
        <f ca="1">IF(AND(Colony!$D724&gt;plots!X$5,Colony!$D724&lt;9999999),1,0)</f>
        <v>0</v>
      </c>
      <c r="Y710">
        <f ca="1">IF(AND(Colony!$D724&gt;plots!Y$5,Colony!$D724&lt;9999999),1,0)</f>
        <v>0</v>
      </c>
      <c r="Z710">
        <f ca="1">IF(AND(Colony!$D724&gt;plots!Z$5,Colony!$D724&lt;9999999),1,0)</f>
        <v>0</v>
      </c>
      <c r="AA710">
        <f ca="1">IF(AND(Colony!$D724&gt;plots!AA$5,Colony!$D724&lt;9999999),1,0)</f>
        <v>0</v>
      </c>
      <c r="AB710">
        <f ca="1">IF(AND(Colony!$D724&gt;plots!AB$5,Colony!$D724&lt;9999999),1,0)</f>
        <v>0</v>
      </c>
    </row>
    <row r="711" spans="1:28" x14ac:dyDescent="0.25">
      <c r="A711" s="2" t="str">
        <f>Colony!B728</f>
        <v/>
      </c>
      <c r="B711" s="41" t="str">
        <f>IF(ISBLANK(Colony!G728),"",Colony!G728)</f>
        <v/>
      </c>
      <c r="H711">
        <f ca="1">IF(AND(Colony!$D725&gt;plots!H$5,Colony!$D725&lt;9999999),1,0)</f>
        <v>0</v>
      </c>
      <c r="I711">
        <f ca="1">IF(AND(Colony!$D725&gt;plots!I$5,Colony!$D725&lt;9999999),1,0)</f>
        <v>0</v>
      </c>
      <c r="J711">
        <f ca="1">IF(AND(Colony!$D725&gt;plots!J$5,Colony!$D725&lt;9999999),1,0)</f>
        <v>0</v>
      </c>
      <c r="K711">
        <f ca="1">IF(AND(Colony!$D725&gt;plots!K$5,Colony!$D725&lt;9999999),1,0)</f>
        <v>0</v>
      </c>
      <c r="L711">
        <f ca="1">IF(AND(Colony!$D725&gt;plots!L$5,Colony!$D725&lt;9999999),1,0)</f>
        <v>0</v>
      </c>
      <c r="M711">
        <f ca="1">IF(AND(Colony!$D725&gt;plots!M$5,Colony!$D725&lt;9999999),1,0)</f>
        <v>0</v>
      </c>
      <c r="N711">
        <f ca="1">IF(AND(Colony!$D725&gt;plots!N$5,Colony!$D725&lt;9999999),1,0)</f>
        <v>0</v>
      </c>
      <c r="O711">
        <f ca="1">IF(AND(Colony!$D725&gt;plots!O$5,Colony!$D725&lt;9999999),1,0)</f>
        <v>0</v>
      </c>
      <c r="P711">
        <f ca="1">IF(AND(Colony!$D725&gt;plots!P$5,Colony!$D725&lt;9999999),1,0)</f>
        <v>0</v>
      </c>
      <c r="Q711">
        <f ca="1">IF(AND(Colony!$D725&gt;plots!Q$5,Colony!$D725&lt;9999999),1,0)</f>
        <v>0</v>
      </c>
      <c r="R711">
        <f ca="1">IF(AND(Colony!$D725&gt;plots!R$5,Colony!$D725&lt;9999999),1,0)</f>
        <v>0</v>
      </c>
      <c r="S711">
        <f ca="1">IF(AND(Colony!$D725&gt;plots!S$5,Colony!$D725&lt;9999999),1,0)</f>
        <v>0</v>
      </c>
      <c r="T711">
        <f ca="1">IF(AND(Colony!$D725&gt;plots!T$5,Colony!$D725&lt;9999999),1,0)</f>
        <v>0</v>
      </c>
      <c r="U711">
        <f ca="1">IF(AND(Colony!$D725&gt;plots!U$5,Colony!$D725&lt;9999999),1,0)</f>
        <v>0</v>
      </c>
      <c r="V711">
        <f ca="1">IF(AND(Colony!$D725&gt;plots!V$5,Colony!$D725&lt;9999999),1,0)</f>
        <v>0</v>
      </c>
      <c r="W711">
        <f ca="1">IF(AND(Colony!$D725&gt;plots!W$5,Colony!$D725&lt;9999999),1,0)</f>
        <v>0</v>
      </c>
      <c r="X711">
        <f ca="1">IF(AND(Colony!$D725&gt;plots!X$5,Colony!$D725&lt;9999999),1,0)</f>
        <v>0</v>
      </c>
      <c r="Y711">
        <f ca="1">IF(AND(Colony!$D725&gt;plots!Y$5,Colony!$D725&lt;9999999),1,0)</f>
        <v>0</v>
      </c>
      <c r="Z711">
        <f ca="1">IF(AND(Colony!$D725&gt;plots!Z$5,Colony!$D725&lt;9999999),1,0)</f>
        <v>0</v>
      </c>
      <c r="AA711">
        <f ca="1">IF(AND(Colony!$D725&gt;plots!AA$5,Colony!$D725&lt;9999999),1,0)</f>
        <v>0</v>
      </c>
      <c r="AB711">
        <f ca="1">IF(AND(Colony!$D725&gt;plots!AB$5,Colony!$D725&lt;9999999),1,0)</f>
        <v>0</v>
      </c>
    </row>
    <row r="712" spans="1:28" x14ac:dyDescent="0.25">
      <c r="A712" s="2" t="str">
        <f>Colony!B729</f>
        <v/>
      </c>
      <c r="B712" s="41" t="str">
        <f>IF(ISBLANK(Colony!G729),"",Colony!G729)</f>
        <v/>
      </c>
      <c r="H712">
        <f ca="1">IF(AND(Colony!$D726&gt;plots!H$5,Colony!$D726&lt;9999999),1,0)</f>
        <v>0</v>
      </c>
      <c r="I712">
        <f ca="1">IF(AND(Colony!$D726&gt;plots!I$5,Colony!$D726&lt;9999999),1,0)</f>
        <v>0</v>
      </c>
      <c r="J712">
        <f ca="1">IF(AND(Colony!$D726&gt;plots!J$5,Colony!$D726&lt;9999999),1,0)</f>
        <v>0</v>
      </c>
      <c r="K712">
        <f ca="1">IF(AND(Colony!$D726&gt;plots!K$5,Colony!$D726&lt;9999999),1,0)</f>
        <v>0</v>
      </c>
      <c r="L712">
        <f ca="1">IF(AND(Colony!$D726&gt;plots!L$5,Colony!$D726&lt;9999999),1,0)</f>
        <v>0</v>
      </c>
      <c r="M712">
        <f ca="1">IF(AND(Colony!$D726&gt;plots!M$5,Colony!$D726&lt;9999999),1,0)</f>
        <v>0</v>
      </c>
      <c r="N712">
        <f ca="1">IF(AND(Colony!$D726&gt;plots!N$5,Colony!$D726&lt;9999999),1,0)</f>
        <v>0</v>
      </c>
      <c r="O712">
        <f ca="1">IF(AND(Colony!$D726&gt;plots!O$5,Colony!$D726&lt;9999999),1,0)</f>
        <v>0</v>
      </c>
      <c r="P712">
        <f ca="1">IF(AND(Colony!$D726&gt;plots!P$5,Colony!$D726&lt;9999999),1,0)</f>
        <v>0</v>
      </c>
      <c r="Q712">
        <f ca="1">IF(AND(Colony!$D726&gt;plots!Q$5,Colony!$D726&lt;9999999),1,0)</f>
        <v>0</v>
      </c>
      <c r="R712">
        <f ca="1">IF(AND(Colony!$D726&gt;plots!R$5,Colony!$D726&lt;9999999),1,0)</f>
        <v>0</v>
      </c>
      <c r="S712">
        <f ca="1">IF(AND(Colony!$D726&gt;plots!S$5,Colony!$D726&lt;9999999),1,0)</f>
        <v>0</v>
      </c>
      <c r="T712">
        <f ca="1">IF(AND(Colony!$D726&gt;plots!T$5,Colony!$D726&lt;9999999),1,0)</f>
        <v>0</v>
      </c>
      <c r="U712">
        <f ca="1">IF(AND(Colony!$D726&gt;plots!U$5,Colony!$D726&lt;9999999),1,0)</f>
        <v>0</v>
      </c>
      <c r="V712">
        <f ca="1">IF(AND(Colony!$D726&gt;plots!V$5,Colony!$D726&lt;9999999),1,0)</f>
        <v>0</v>
      </c>
      <c r="W712">
        <f ca="1">IF(AND(Colony!$D726&gt;plots!W$5,Colony!$D726&lt;9999999),1,0)</f>
        <v>0</v>
      </c>
      <c r="X712">
        <f ca="1">IF(AND(Colony!$D726&gt;plots!X$5,Colony!$D726&lt;9999999),1,0)</f>
        <v>0</v>
      </c>
      <c r="Y712">
        <f ca="1">IF(AND(Colony!$D726&gt;plots!Y$5,Colony!$D726&lt;9999999),1,0)</f>
        <v>0</v>
      </c>
      <c r="Z712">
        <f ca="1">IF(AND(Colony!$D726&gt;plots!Z$5,Colony!$D726&lt;9999999),1,0)</f>
        <v>0</v>
      </c>
      <c r="AA712">
        <f ca="1">IF(AND(Colony!$D726&gt;plots!AA$5,Colony!$D726&lt;9999999),1,0)</f>
        <v>0</v>
      </c>
      <c r="AB712">
        <f ca="1">IF(AND(Colony!$D726&gt;plots!AB$5,Colony!$D726&lt;9999999),1,0)</f>
        <v>0</v>
      </c>
    </row>
    <row r="713" spans="1:28" x14ac:dyDescent="0.25">
      <c r="A713" s="2" t="str">
        <f>Colony!B730</f>
        <v/>
      </c>
      <c r="B713" s="41" t="str">
        <f>IF(ISBLANK(Colony!G730),"",Colony!G730)</f>
        <v/>
      </c>
      <c r="H713">
        <f ca="1">IF(AND(Colony!$D727&gt;plots!H$5,Colony!$D727&lt;9999999),1,0)</f>
        <v>0</v>
      </c>
      <c r="I713">
        <f ca="1">IF(AND(Colony!$D727&gt;plots!I$5,Colony!$D727&lt;9999999),1,0)</f>
        <v>0</v>
      </c>
      <c r="J713">
        <f ca="1">IF(AND(Colony!$D727&gt;plots!J$5,Colony!$D727&lt;9999999),1,0)</f>
        <v>0</v>
      </c>
      <c r="K713">
        <f ca="1">IF(AND(Colony!$D727&gt;plots!K$5,Colony!$D727&lt;9999999),1,0)</f>
        <v>0</v>
      </c>
      <c r="L713">
        <f ca="1">IF(AND(Colony!$D727&gt;plots!L$5,Colony!$D727&lt;9999999),1,0)</f>
        <v>0</v>
      </c>
      <c r="M713">
        <f ca="1">IF(AND(Colony!$D727&gt;plots!M$5,Colony!$D727&lt;9999999),1,0)</f>
        <v>0</v>
      </c>
      <c r="N713">
        <f ca="1">IF(AND(Colony!$D727&gt;plots!N$5,Colony!$D727&lt;9999999),1,0)</f>
        <v>0</v>
      </c>
      <c r="O713">
        <f ca="1">IF(AND(Colony!$D727&gt;plots!O$5,Colony!$D727&lt;9999999),1,0)</f>
        <v>0</v>
      </c>
      <c r="P713">
        <f ca="1">IF(AND(Colony!$D727&gt;plots!P$5,Colony!$D727&lt;9999999),1,0)</f>
        <v>0</v>
      </c>
      <c r="Q713">
        <f ca="1">IF(AND(Colony!$D727&gt;plots!Q$5,Colony!$D727&lt;9999999),1,0)</f>
        <v>0</v>
      </c>
      <c r="R713">
        <f ca="1">IF(AND(Colony!$D727&gt;plots!R$5,Colony!$D727&lt;9999999),1,0)</f>
        <v>0</v>
      </c>
      <c r="S713">
        <f ca="1">IF(AND(Colony!$D727&gt;plots!S$5,Colony!$D727&lt;9999999),1,0)</f>
        <v>0</v>
      </c>
      <c r="T713">
        <f ca="1">IF(AND(Colony!$D727&gt;plots!T$5,Colony!$D727&lt;9999999),1,0)</f>
        <v>0</v>
      </c>
      <c r="U713">
        <f ca="1">IF(AND(Colony!$D727&gt;plots!U$5,Colony!$D727&lt;9999999),1,0)</f>
        <v>0</v>
      </c>
      <c r="V713">
        <f ca="1">IF(AND(Colony!$D727&gt;plots!V$5,Colony!$D727&lt;9999999),1,0)</f>
        <v>0</v>
      </c>
      <c r="W713">
        <f ca="1">IF(AND(Colony!$D727&gt;plots!W$5,Colony!$D727&lt;9999999),1,0)</f>
        <v>0</v>
      </c>
      <c r="X713">
        <f ca="1">IF(AND(Colony!$D727&gt;plots!X$5,Colony!$D727&lt;9999999),1,0)</f>
        <v>0</v>
      </c>
      <c r="Y713">
        <f ca="1">IF(AND(Colony!$D727&gt;plots!Y$5,Colony!$D727&lt;9999999),1,0)</f>
        <v>0</v>
      </c>
      <c r="Z713">
        <f ca="1">IF(AND(Colony!$D727&gt;plots!Z$5,Colony!$D727&lt;9999999),1,0)</f>
        <v>0</v>
      </c>
      <c r="AA713">
        <f ca="1">IF(AND(Colony!$D727&gt;plots!AA$5,Colony!$D727&lt;9999999),1,0)</f>
        <v>0</v>
      </c>
      <c r="AB713">
        <f ca="1">IF(AND(Colony!$D727&gt;plots!AB$5,Colony!$D727&lt;9999999),1,0)</f>
        <v>0</v>
      </c>
    </row>
    <row r="714" spans="1:28" x14ac:dyDescent="0.25">
      <c r="A714" s="2" t="str">
        <f>Colony!B731</f>
        <v/>
      </c>
      <c r="B714" s="41" t="str">
        <f>IF(ISBLANK(Colony!G731),"",Colony!G731)</f>
        <v/>
      </c>
      <c r="H714">
        <f ca="1">IF(AND(Colony!$D728&gt;plots!H$5,Colony!$D728&lt;9999999),1,0)</f>
        <v>0</v>
      </c>
      <c r="I714">
        <f ca="1">IF(AND(Colony!$D728&gt;plots!I$5,Colony!$D728&lt;9999999),1,0)</f>
        <v>0</v>
      </c>
      <c r="J714">
        <f ca="1">IF(AND(Colony!$D728&gt;plots!J$5,Colony!$D728&lt;9999999),1,0)</f>
        <v>0</v>
      </c>
      <c r="K714">
        <f ca="1">IF(AND(Colony!$D728&gt;plots!K$5,Colony!$D728&lt;9999999),1,0)</f>
        <v>0</v>
      </c>
      <c r="L714">
        <f ca="1">IF(AND(Colony!$D728&gt;plots!L$5,Colony!$D728&lt;9999999),1,0)</f>
        <v>0</v>
      </c>
      <c r="M714">
        <f ca="1">IF(AND(Colony!$D728&gt;plots!M$5,Colony!$D728&lt;9999999),1,0)</f>
        <v>0</v>
      </c>
      <c r="N714">
        <f ca="1">IF(AND(Colony!$D728&gt;plots!N$5,Colony!$D728&lt;9999999),1,0)</f>
        <v>0</v>
      </c>
      <c r="O714">
        <f ca="1">IF(AND(Colony!$D728&gt;plots!O$5,Colony!$D728&lt;9999999),1,0)</f>
        <v>0</v>
      </c>
      <c r="P714">
        <f ca="1">IF(AND(Colony!$D728&gt;plots!P$5,Colony!$D728&lt;9999999),1,0)</f>
        <v>0</v>
      </c>
      <c r="Q714">
        <f ca="1">IF(AND(Colony!$D728&gt;plots!Q$5,Colony!$D728&lt;9999999),1,0)</f>
        <v>0</v>
      </c>
      <c r="R714">
        <f ca="1">IF(AND(Colony!$D728&gt;plots!R$5,Colony!$D728&lt;9999999),1,0)</f>
        <v>0</v>
      </c>
      <c r="S714">
        <f ca="1">IF(AND(Colony!$D728&gt;plots!S$5,Colony!$D728&lt;9999999),1,0)</f>
        <v>0</v>
      </c>
      <c r="T714">
        <f ca="1">IF(AND(Colony!$D728&gt;plots!T$5,Colony!$D728&lt;9999999),1,0)</f>
        <v>0</v>
      </c>
      <c r="U714">
        <f ca="1">IF(AND(Colony!$D728&gt;plots!U$5,Colony!$D728&lt;9999999),1,0)</f>
        <v>0</v>
      </c>
      <c r="V714">
        <f ca="1">IF(AND(Colony!$D728&gt;plots!V$5,Colony!$D728&lt;9999999),1,0)</f>
        <v>0</v>
      </c>
      <c r="W714">
        <f ca="1">IF(AND(Colony!$D728&gt;plots!W$5,Colony!$D728&lt;9999999),1,0)</f>
        <v>0</v>
      </c>
      <c r="X714">
        <f ca="1">IF(AND(Colony!$D728&gt;plots!X$5,Colony!$D728&lt;9999999),1,0)</f>
        <v>0</v>
      </c>
      <c r="Y714">
        <f ca="1">IF(AND(Colony!$D728&gt;plots!Y$5,Colony!$D728&lt;9999999),1,0)</f>
        <v>0</v>
      </c>
      <c r="Z714">
        <f ca="1">IF(AND(Colony!$D728&gt;plots!Z$5,Colony!$D728&lt;9999999),1,0)</f>
        <v>0</v>
      </c>
      <c r="AA714">
        <f ca="1">IF(AND(Colony!$D728&gt;plots!AA$5,Colony!$D728&lt;9999999),1,0)</f>
        <v>0</v>
      </c>
      <c r="AB714">
        <f ca="1">IF(AND(Colony!$D728&gt;plots!AB$5,Colony!$D728&lt;9999999),1,0)</f>
        <v>0</v>
      </c>
    </row>
    <row r="715" spans="1:28" x14ac:dyDescent="0.25">
      <c r="A715" s="2" t="str">
        <f>Colony!B732</f>
        <v/>
      </c>
      <c r="B715" s="41" t="str">
        <f>IF(ISBLANK(Colony!G732),"",Colony!G732)</f>
        <v/>
      </c>
      <c r="H715">
        <f ca="1">IF(AND(Colony!$D729&gt;plots!H$5,Colony!$D729&lt;9999999),1,0)</f>
        <v>0</v>
      </c>
      <c r="I715">
        <f ca="1">IF(AND(Colony!$D729&gt;plots!I$5,Colony!$D729&lt;9999999),1,0)</f>
        <v>0</v>
      </c>
      <c r="J715">
        <f ca="1">IF(AND(Colony!$D729&gt;plots!J$5,Colony!$D729&lt;9999999),1,0)</f>
        <v>0</v>
      </c>
      <c r="K715">
        <f ca="1">IF(AND(Colony!$D729&gt;plots!K$5,Colony!$D729&lt;9999999),1,0)</f>
        <v>0</v>
      </c>
      <c r="L715">
        <f ca="1">IF(AND(Colony!$D729&gt;plots!L$5,Colony!$D729&lt;9999999),1,0)</f>
        <v>0</v>
      </c>
      <c r="M715">
        <f ca="1">IF(AND(Colony!$D729&gt;plots!M$5,Colony!$D729&lt;9999999),1,0)</f>
        <v>0</v>
      </c>
      <c r="N715">
        <f ca="1">IF(AND(Colony!$D729&gt;plots!N$5,Colony!$D729&lt;9999999),1,0)</f>
        <v>0</v>
      </c>
      <c r="O715">
        <f ca="1">IF(AND(Colony!$D729&gt;plots!O$5,Colony!$D729&lt;9999999),1,0)</f>
        <v>0</v>
      </c>
      <c r="P715">
        <f ca="1">IF(AND(Colony!$D729&gt;plots!P$5,Colony!$D729&lt;9999999),1,0)</f>
        <v>0</v>
      </c>
      <c r="Q715">
        <f ca="1">IF(AND(Colony!$D729&gt;plots!Q$5,Colony!$D729&lt;9999999),1,0)</f>
        <v>0</v>
      </c>
      <c r="R715">
        <f ca="1">IF(AND(Colony!$D729&gt;plots!R$5,Colony!$D729&lt;9999999),1,0)</f>
        <v>0</v>
      </c>
      <c r="S715">
        <f ca="1">IF(AND(Colony!$D729&gt;plots!S$5,Colony!$D729&lt;9999999),1,0)</f>
        <v>0</v>
      </c>
      <c r="T715">
        <f ca="1">IF(AND(Colony!$D729&gt;plots!T$5,Colony!$D729&lt;9999999),1,0)</f>
        <v>0</v>
      </c>
      <c r="U715">
        <f ca="1">IF(AND(Colony!$D729&gt;plots!U$5,Colony!$D729&lt;9999999),1,0)</f>
        <v>0</v>
      </c>
      <c r="V715">
        <f ca="1">IF(AND(Colony!$D729&gt;plots!V$5,Colony!$D729&lt;9999999),1,0)</f>
        <v>0</v>
      </c>
      <c r="W715">
        <f ca="1">IF(AND(Colony!$D729&gt;plots!W$5,Colony!$D729&lt;9999999),1,0)</f>
        <v>0</v>
      </c>
      <c r="X715">
        <f ca="1">IF(AND(Colony!$D729&gt;plots!X$5,Colony!$D729&lt;9999999),1,0)</f>
        <v>0</v>
      </c>
      <c r="Y715">
        <f ca="1">IF(AND(Colony!$D729&gt;plots!Y$5,Colony!$D729&lt;9999999),1,0)</f>
        <v>0</v>
      </c>
      <c r="Z715">
        <f ca="1">IF(AND(Colony!$D729&gt;plots!Z$5,Colony!$D729&lt;9999999),1,0)</f>
        <v>0</v>
      </c>
      <c r="AA715">
        <f ca="1">IF(AND(Colony!$D729&gt;plots!AA$5,Colony!$D729&lt;9999999),1,0)</f>
        <v>0</v>
      </c>
      <c r="AB715">
        <f ca="1">IF(AND(Colony!$D729&gt;plots!AB$5,Colony!$D729&lt;9999999),1,0)</f>
        <v>0</v>
      </c>
    </row>
    <row r="716" spans="1:28" x14ac:dyDescent="0.25">
      <c r="A716" s="2" t="str">
        <f>Colony!B733</f>
        <v/>
      </c>
      <c r="B716" s="41" t="str">
        <f>IF(ISBLANK(Colony!G733),"",Colony!G733)</f>
        <v/>
      </c>
      <c r="H716">
        <f ca="1">IF(AND(Colony!$D730&gt;plots!H$5,Colony!$D730&lt;9999999),1,0)</f>
        <v>0</v>
      </c>
      <c r="I716">
        <f ca="1">IF(AND(Colony!$D730&gt;plots!I$5,Colony!$D730&lt;9999999),1,0)</f>
        <v>0</v>
      </c>
      <c r="J716">
        <f ca="1">IF(AND(Colony!$D730&gt;plots!J$5,Colony!$D730&lt;9999999),1,0)</f>
        <v>0</v>
      </c>
      <c r="K716">
        <f ca="1">IF(AND(Colony!$D730&gt;plots!K$5,Colony!$D730&lt;9999999),1,0)</f>
        <v>0</v>
      </c>
      <c r="L716">
        <f ca="1">IF(AND(Colony!$D730&gt;plots!L$5,Colony!$D730&lt;9999999),1,0)</f>
        <v>0</v>
      </c>
      <c r="M716">
        <f ca="1">IF(AND(Colony!$D730&gt;plots!M$5,Colony!$D730&lt;9999999),1,0)</f>
        <v>0</v>
      </c>
      <c r="N716">
        <f ca="1">IF(AND(Colony!$D730&gt;plots!N$5,Colony!$D730&lt;9999999),1,0)</f>
        <v>0</v>
      </c>
      <c r="O716">
        <f ca="1">IF(AND(Colony!$D730&gt;plots!O$5,Colony!$D730&lt;9999999),1,0)</f>
        <v>0</v>
      </c>
      <c r="P716">
        <f ca="1">IF(AND(Colony!$D730&gt;plots!P$5,Colony!$D730&lt;9999999),1,0)</f>
        <v>0</v>
      </c>
      <c r="Q716">
        <f ca="1">IF(AND(Colony!$D730&gt;plots!Q$5,Colony!$D730&lt;9999999),1,0)</f>
        <v>0</v>
      </c>
      <c r="R716">
        <f ca="1">IF(AND(Colony!$D730&gt;plots!R$5,Colony!$D730&lt;9999999),1,0)</f>
        <v>0</v>
      </c>
      <c r="S716">
        <f ca="1">IF(AND(Colony!$D730&gt;plots!S$5,Colony!$D730&lt;9999999),1,0)</f>
        <v>0</v>
      </c>
      <c r="T716">
        <f ca="1">IF(AND(Colony!$D730&gt;plots!T$5,Colony!$D730&lt;9999999),1,0)</f>
        <v>0</v>
      </c>
      <c r="U716">
        <f ca="1">IF(AND(Colony!$D730&gt;plots!U$5,Colony!$D730&lt;9999999),1,0)</f>
        <v>0</v>
      </c>
      <c r="V716">
        <f ca="1">IF(AND(Colony!$D730&gt;plots!V$5,Colony!$D730&lt;9999999),1,0)</f>
        <v>0</v>
      </c>
      <c r="W716">
        <f ca="1">IF(AND(Colony!$D730&gt;plots!W$5,Colony!$D730&lt;9999999),1,0)</f>
        <v>0</v>
      </c>
      <c r="X716">
        <f ca="1">IF(AND(Colony!$D730&gt;plots!X$5,Colony!$D730&lt;9999999),1,0)</f>
        <v>0</v>
      </c>
      <c r="Y716">
        <f ca="1">IF(AND(Colony!$D730&gt;plots!Y$5,Colony!$D730&lt;9999999),1,0)</f>
        <v>0</v>
      </c>
      <c r="Z716">
        <f ca="1">IF(AND(Colony!$D730&gt;plots!Z$5,Colony!$D730&lt;9999999),1,0)</f>
        <v>0</v>
      </c>
      <c r="AA716">
        <f ca="1">IF(AND(Colony!$D730&gt;plots!AA$5,Colony!$D730&lt;9999999),1,0)</f>
        <v>0</v>
      </c>
      <c r="AB716">
        <f ca="1">IF(AND(Colony!$D730&gt;plots!AB$5,Colony!$D730&lt;9999999),1,0)</f>
        <v>0</v>
      </c>
    </row>
    <row r="717" spans="1:28" x14ac:dyDescent="0.25">
      <c r="A717" s="2" t="str">
        <f>Colony!B734</f>
        <v/>
      </c>
      <c r="B717" s="41" t="str">
        <f>IF(ISBLANK(Colony!G734),"",Colony!G734)</f>
        <v/>
      </c>
      <c r="H717">
        <f ca="1">IF(AND(Colony!$D731&gt;plots!H$5,Colony!$D731&lt;9999999),1,0)</f>
        <v>0</v>
      </c>
      <c r="I717">
        <f ca="1">IF(AND(Colony!$D731&gt;plots!I$5,Colony!$D731&lt;9999999),1,0)</f>
        <v>0</v>
      </c>
      <c r="J717">
        <f ca="1">IF(AND(Colony!$D731&gt;plots!J$5,Colony!$D731&lt;9999999),1,0)</f>
        <v>0</v>
      </c>
      <c r="K717">
        <f ca="1">IF(AND(Colony!$D731&gt;plots!K$5,Colony!$D731&lt;9999999),1,0)</f>
        <v>0</v>
      </c>
      <c r="L717">
        <f ca="1">IF(AND(Colony!$D731&gt;plots!L$5,Colony!$D731&lt;9999999),1,0)</f>
        <v>0</v>
      </c>
      <c r="M717">
        <f ca="1">IF(AND(Colony!$D731&gt;plots!M$5,Colony!$D731&lt;9999999),1,0)</f>
        <v>0</v>
      </c>
      <c r="N717">
        <f ca="1">IF(AND(Colony!$D731&gt;plots!N$5,Colony!$D731&lt;9999999),1,0)</f>
        <v>0</v>
      </c>
      <c r="O717">
        <f ca="1">IF(AND(Colony!$D731&gt;plots!O$5,Colony!$D731&lt;9999999),1,0)</f>
        <v>0</v>
      </c>
      <c r="P717">
        <f ca="1">IF(AND(Colony!$D731&gt;plots!P$5,Colony!$D731&lt;9999999),1,0)</f>
        <v>0</v>
      </c>
      <c r="Q717">
        <f ca="1">IF(AND(Colony!$D731&gt;plots!Q$5,Colony!$D731&lt;9999999),1,0)</f>
        <v>0</v>
      </c>
      <c r="R717">
        <f ca="1">IF(AND(Colony!$D731&gt;plots!R$5,Colony!$D731&lt;9999999),1,0)</f>
        <v>0</v>
      </c>
      <c r="S717">
        <f ca="1">IF(AND(Colony!$D731&gt;plots!S$5,Colony!$D731&lt;9999999),1,0)</f>
        <v>0</v>
      </c>
      <c r="T717">
        <f ca="1">IF(AND(Colony!$D731&gt;plots!T$5,Colony!$D731&lt;9999999),1,0)</f>
        <v>0</v>
      </c>
      <c r="U717">
        <f ca="1">IF(AND(Colony!$D731&gt;plots!U$5,Colony!$D731&lt;9999999),1,0)</f>
        <v>0</v>
      </c>
      <c r="V717">
        <f ca="1">IF(AND(Colony!$D731&gt;plots!V$5,Colony!$D731&lt;9999999),1,0)</f>
        <v>0</v>
      </c>
      <c r="W717">
        <f ca="1">IF(AND(Colony!$D731&gt;plots!W$5,Colony!$D731&lt;9999999),1,0)</f>
        <v>0</v>
      </c>
      <c r="X717">
        <f ca="1">IF(AND(Colony!$D731&gt;plots!X$5,Colony!$D731&lt;9999999),1,0)</f>
        <v>0</v>
      </c>
      <c r="Y717">
        <f ca="1">IF(AND(Colony!$D731&gt;plots!Y$5,Colony!$D731&lt;9999999),1,0)</f>
        <v>0</v>
      </c>
      <c r="Z717">
        <f ca="1">IF(AND(Colony!$D731&gt;plots!Z$5,Colony!$D731&lt;9999999),1,0)</f>
        <v>0</v>
      </c>
      <c r="AA717">
        <f ca="1">IF(AND(Colony!$D731&gt;plots!AA$5,Colony!$D731&lt;9999999),1,0)</f>
        <v>0</v>
      </c>
      <c r="AB717">
        <f ca="1">IF(AND(Colony!$D731&gt;plots!AB$5,Colony!$D731&lt;9999999),1,0)</f>
        <v>0</v>
      </c>
    </row>
    <row r="718" spans="1:28" x14ac:dyDescent="0.25">
      <c r="A718" s="2" t="str">
        <f>Colony!B735</f>
        <v/>
      </c>
      <c r="B718" s="41" t="str">
        <f>IF(ISBLANK(Colony!G735),"",Colony!G735)</f>
        <v/>
      </c>
      <c r="H718">
        <f ca="1">IF(AND(Colony!$D732&gt;plots!H$5,Colony!$D732&lt;9999999),1,0)</f>
        <v>0</v>
      </c>
      <c r="I718">
        <f ca="1">IF(AND(Colony!$D732&gt;plots!I$5,Colony!$D732&lt;9999999),1,0)</f>
        <v>0</v>
      </c>
      <c r="J718">
        <f ca="1">IF(AND(Colony!$D732&gt;plots!J$5,Colony!$D732&lt;9999999),1,0)</f>
        <v>0</v>
      </c>
      <c r="K718">
        <f ca="1">IF(AND(Colony!$D732&gt;plots!K$5,Colony!$D732&lt;9999999),1,0)</f>
        <v>0</v>
      </c>
      <c r="L718">
        <f ca="1">IF(AND(Colony!$D732&gt;plots!L$5,Colony!$D732&lt;9999999),1,0)</f>
        <v>0</v>
      </c>
      <c r="M718">
        <f ca="1">IF(AND(Colony!$D732&gt;plots!M$5,Colony!$D732&lt;9999999),1,0)</f>
        <v>0</v>
      </c>
      <c r="N718">
        <f ca="1">IF(AND(Colony!$D732&gt;plots!N$5,Colony!$D732&lt;9999999),1,0)</f>
        <v>0</v>
      </c>
      <c r="O718">
        <f ca="1">IF(AND(Colony!$D732&gt;plots!O$5,Colony!$D732&lt;9999999),1,0)</f>
        <v>0</v>
      </c>
      <c r="P718">
        <f ca="1">IF(AND(Colony!$D732&gt;plots!P$5,Colony!$D732&lt;9999999),1,0)</f>
        <v>0</v>
      </c>
      <c r="Q718">
        <f ca="1">IF(AND(Colony!$D732&gt;plots!Q$5,Colony!$D732&lt;9999999),1,0)</f>
        <v>0</v>
      </c>
      <c r="R718">
        <f ca="1">IF(AND(Colony!$D732&gt;plots!R$5,Colony!$D732&lt;9999999),1,0)</f>
        <v>0</v>
      </c>
      <c r="S718">
        <f ca="1">IF(AND(Colony!$D732&gt;plots!S$5,Colony!$D732&lt;9999999),1,0)</f>
        <v>0</v>
      </c>
      <c r="T718">
        <f ca="1">IF(AND(Colony!$D732&gt;plots!T$5,Colony!$D732&lt;9999999),1,0)</f>
        <v>0</v>
      </c>
      <c r="U718">
        <f ca="1">IF(AND(Colony!$D732&gt;plots!U$5,Colony!$D732&lt;9999999),1,0)</f>
        <v>0</v>
      </c>
      <c r="V718">
        <f ca="1">IF(AND(Colony!$D732&gt;plots!V$5,Colony!$D732&lt;9999999),1,0)</f>
        <v>0</v>
      </c>
      <c r="W718">
        <f ca="1">IF(AND(Colony!$D732&gt;plots!W$5,Colony!$D732&lt;9999999),1,0)</f>
        <v>0</v>
      </c>
      <c r="X718">
        <f ca="1">IF(AND(Colony!$D732&gt;plots!X$5,Colony!$D732&lt;9999999),1,0)</f>
        <v>0</v>
      </c>
      <c r="Y718">
        <f ca="1">IF(AND(Colony!$D732&gt;plots!Y$5,Colony!$D732&lt;9999999),1,0)</f>
        <v>0</v>
      </c>
      <c r="Z718">
        <f ca="1">IF(AND(Colony!$D732&gt;plots!Z$5,Colony!$D732&lt;9999999),1,0)</f>
        <v>0</v>
      </c>
      <c r="AA718">
        <f ca="1">IF(AND(Colony!$D732&gt;plots!AA$5,Colony!$D732&lt;9999999),1,0)</f>
        <v>0</v>
      </c>
      <c r="AB718">
        <f ca="1">IF(AND(Colony!$D732&gt;plots!AB$5,Colony!$D732&lt;9999999),1,0)</f>
        <v>0</v>
      </c>
    </row>
    <row r="719" spans="1:28" x14ac:dyDescent="0.25">
      <c r="A719" s="2" t="str">
        <f>Colony!B736</f>
        <v/>
      </c>
      <c r="B719" s="41" t="str">
        <f>IF(ISBLANK(Colony!G736),"",Colony!G736)</f>
        <v/>
      </c>
      <c r="H719">
        <f ca="1">IF(AND(Colony!$D733&gt;plots!H$5,Colony!$D733&lt;9999999),1,0)</f>
        <v>0</v>
      </c>
      <c r="I719">
        <f ca="1">IF(AND(Colony!$D733&gt;plots!I$5,Colony!$D733&lt;9999999),1,0)</f>
        <v>0</v>
      </c>
      <c r="J719">
        <f ca="1">IF(AND(Colony!$D733&gt;plots!J$5,Colony!$D733&lt;9999999),1,0)</f>
        <v>0</v>
      </c>
      <c r="K719">
        <f ca="1">IF(AND(Colony!$D733&gt;plots!K$5,Colony!$D733&lt;9999999),1,0)</f>
        <v>0</v>
      </c>
      <c r="L719">
        <f ca="1">IF(AND(Colony!$D733&gt;plots!L$5,Colony!$D733&lt;9999999),1,0)</f>
        <v>0</v>
      </c>
      <c r="M719">
        <f ca="1">IF(AND(Colony!$D733&gt;plots!M$5,Colony!$D733&lt;9999999),1,0)</f>
        <v>0</v>
      </c>
      <c r="N719">
        <f ca="1">IF(AND(Colony!$D733&gt;plots!N$5,Colony!$D733&lt;9999999),1,0)</f>
        <v>0</v>
      </c>
      <c r="O719">
        <f ca="1">IF(AND(Colony!$D733&gt;plots!O$5,Colony!$D733&lt;9999999),1,0)</f>
        <v>0</v>
      </c>
      <c r="P719">
        <f ca="1">IF(AND(Colony!$D733&gt;plots!P$5,Colony!$D733&lt;9999999),1,0)</f>
        <v>0</v>
      </c>
      <c r="Q719">
        <f ca="1">IF(AND(Colony!$D733&gt;plots!Q$5,Colony!$D733&lt;9999999),1,0)</f>
        <v>0</v>
      </c>
      <c r="R719">
        <f ca="1">IF(AND(Colony!$D733&gt;plots!R$5,Colony!$D733&lt;9999999),1,0)</f>
        <v>0</v>
      </c>
      <c r="S719">
        <f ca="1">IF(AND(Colony!$D733&gt;plots!S$5,Colony!$D733&lt;9999999),1,0)</f>
        <v>0</v>
      </c>
      <c r="T719">
        <f ca="1">IF(AND(Colony!$D733&gt;plots!T$5,Colony!$D733&lt;9999999),1,0)</f>
        <v>0</v>
      </c>
      <c r="U719">
        <f ca="1">IF(AND(Colony!$D733&gt;plots!U$5,Colony!$D733&lt;9999999),1,0)</f>
        <v>0</v>
      </c>
      <c r="V719">
        <f ca="1">IF(AND(Colony!$D733&gt;plots!V$5,Colony!$D733&lt;9999999),1,0)</f>
        <v>0</v>
      </c>
      <c r="W719">
        <f ca="1">IF(AND(Colony!$D733&gt;plots!W$5,Colony!$D733&lt;9999999),1,0)</f>
        <v>0</v>
      </c>
      <c r="X719">
        <f ca="1">IF(AND(Colony!$D733&gt;plots!X$5,Colony!$D733&lt;9999999),1,0)</f>
        <v>0</v>
      </c>
      <c r="Y719">
        <f ca="1">IF(AND(Colony!$D733&gt;plots!Y$5,Colony!$D733&lt;9999999),1,0)</f>
        <v>0</v>
      </c>
      <c r="Z719">
        <f ca="1">IF(AND(Colony!$D733&gt;plots!Z$5,Colony!$D733&lt;9999999),1,0)</f>
        <v>0</v>
      </c>
      <c r="AA719">
        <f ca="1">IF(AND(Colony!$D733&gt;plots!AA$5,Colony!$D733&lt;9999999),1,0)</f>
        <v>0</v>
      </c>
      <c r="AB719">
        <f ca="1">IF(AND(Colony!$D733&gt;plots!AB$5,Colony!$D733&lt;9999999),1,0)</f>
        <v>0</v>
      </c>
    </row>
    <row r="720" spans="1:28" x14ac:dyDescent="0.25">
      <c r="A720" s="2" t="str">
        <f>Colony!B737</f>
        <v/>
      </c>
      <c r="B720" s="41" t="str">
        <f>IF(ISBLANK(Colony!G737),"",Colony!G737)</f>
        <v/>
      </c>
      <c r="H720">
        <f ca="1">IF(AND(Colony!$D734&gt;plots!H$5,Colony!$D734&lt;9999999),1,0)</f>
        <v>0</v>
      </c>
      <c r="I720">
        <f ca="1">IF(AND(Colony!$D734&gt;plots!I$5,Colony!$D734&lt;9999999),1,0)</f>
        <v>0</v>
      </c>
      <c r="J720">
        <f ca="1">IF(AND(Colony!$D734&gt;plots!J$5,Colony!$D734&lt;9999999),1,0)</f>
        <v>0</v>
      </c>
      <c r="K720">
        <f ca="1">IF(AND(Colony!$D734&gt;plots!K$5,Colony!$D734&lt;9999999),1,0)</f>
        <v>0</v>
      </c>
      <c r="L720">
        <f ca="1">IF(AND(Colony!$D734&gt;plots!L$5,Colony!$D734&lt;9999999),1,0)</f>
        <v>0</v>
      </c>
      <c r="M720">
        <f ca="1">IF(AND(Colony!$D734&gt;plots!M$5,Colony!$D734&lt;9999999),1,0)</f>
        <v>0</v>
      </c>
      <c r="N720">
        <f ca="1">IF(AND(Colony!$D734&gt;plots!N$5,Colony!$D734&lt;9999999),1,0)</f>
        <v>0</v>
      </c>
      <c r="O720">
        <f ca="1">IF(AND(Colony!$D734&gt;plots!O$5,Colony!$D734&lt;9999999),1,0)</f>
        <v>0</v>
      </c>
      <c r="P720">
        <f ca="1">IF(AND(Colony!$D734&gt;plots!P$5,Colony!$D734&lt;9999999),1,0)</f>
        <v>0</v>
      </c>
      <c r="Q720">
        <f ca="1">IF(AND(Colony!$D734&gt;plots!Q$5,Colony!$D734&lt;9999999),1,0)</f>
        <v>0</v>
      </c>
      <c r="R720">
        <f ca="1">IF(AND(Colony!$D734&gt;plots!R$5,Colony!$D734&lt;9999999),1,0)</f>
        <v>0</v>
      </c>
      <c r="S720">
        <f ca="1">IF(AND(Colony!$D734&gt;plots!S$5,Colony!$D734&lt;9999999),1,0)</f>
        <v>0</v>
      </c>
      <c r="T720">
        <f ca="1">IF(AND(Colony!$D734&gt;plots!T$5,Colony!$D734&lt;9999999),1,0)</f>
        <v>0</v>
      </c>
      <c r="U720">
        <f ca="1">IF(AND(Colony!$D734&gt;plots!U$5,Colony!$D734&lt;9999999),1,0)</f>
        <v>0</v>
      </c>
      <c r="V720">
        <f ca="1">IF(AND(Colony!$D734&gt;plots!V$5,Colony!$D734&lt;9999999),1,0)</f>
        <v>0</v>
      </c>
      <c r="W720">
        <f ca="1">IF(AND(Colony!$D734&gt;plots!W$5,Colony!$D734&lt;9999999),1,0)</f>
        <v>0</v>
      </c>
      <c r="X720">
        <f ca="1">IF(AND(Colony!$D734&gt;plots!X$5,Colony!$D734&lt;9999999),1,0)</f>
        <v>0</v>
      </c>
      <c r="Y720">
        <f ca="1">IF(AND(Colony!$D734&gt;plots!Y$5,Colony!$D734&lt;9999999),1,0)</f>
        <v>0</v>
      </c>
      <c r="Z720">
        <f ca="1">IF(AND(Colony!$D734&gt;plots!Z$5,Colony!$D734&lt;9999999),1,0)</f>
        <v>0</v>
      </c>
      <c r="AA720">
        <f ca="1">IF(AND(Colony!$D734&gt;plots!AA$5,Colony!$D734&lt;9999999),1,0)</f>
        <v>0</v>
      </c>
      <c r="AB720">
        <f ca="1">IF(AND(Colony!$D734&gt;plots!AB$5,Colony!$D734&lt;9999999),1,0)</f>
        <v>0</v>
      </c>
    </row>
    <row r="721" spans="1:28" x14ac:dyDescent="0.25">
      <c r="A721" s="2" t="str">
        <f>Colony!B738</f>
        <v/>
      </c>
      <c r="B721" s="41" t="str">
        <f>IF(ISBLANK(Colony!G738),"",Colony!G738)</f>
        <v/>
      </c>
      <c r="H721">
        <f ca="1">IF(AND(Colony!$D735&gt;plots!H$5,Colony!$D735&lt;9999999),1,0)</f>
        <v>0</v>
      </c>
      <c r="I721">
        <f ca="1">IF(AND(Colony!$D735&gt;plots!I$5,Colony!$D735&lt;9999999),1,0)</f>
        <v>0</v>
      </c>
      <c r="J721">
        <f ca="1">IF(AND(Colony!$D735&gt;plots!J$5,Colony!$D735&lt;9999999),1,0)</f>
        <v>0</v>
      </c>
      <c r="K721">
        <f ca="1">IF(AND(Colony!$D735&gt;plots!K$5,Colony!$D735&lt;9999999),1,0)</f>
        <v>0</v>
      </c>
      <c r="L721">
        <f ca="1">IF(AND(Colony!$D735&gt;plots!L$5,Colony!$D735&lt;9999999),1,0)</f>
        <v>0</v>
      </c>
      <c r="M721">
        <f ca="1">IF(AND(Colony!$D735&gt;plots!M$5,Colony!$D735&lt;9999999),1,0)</f>
        <v>0</v>
      </c>
      <c r="N721">
        <f ca="1">IF(AND(Colony!$D735&gt;plots!N$5,Colony!$D735&lt;9999999),1,0)</f>
        <v>0</v>
      </c>
      <c r="O721">
        <f ca="1">IF(AND(Colony!$D735&gt;plots!O$5,Colony!$D735&lt;9999999),1,0)</f>
        <v>0</v>
      </c>
      <c r="P721">
        <f ca="1">IF(AND(Colony!$D735&gt;plots!P$5,Colony!$D735&lt;9999999),1,0)</f>
        <v>0</v>
      </c>
      <c r="Q721">
        <f ca="1">IF(AND(Colony!$D735&gt;plots!Q$5,Colony!$D735&lt;9999999),1,0)</f>
        <v>0</v>
      </c>
      <c r="R721">
        <f ca="1">IF(AND(Colony!$D735&gt;plots!R$5,Colony!$D735&lt;9999999),1,0)</f>
        <v>0</v>
      </c>
      <c r="S721">
        <f ca="1">IF(AND(Colony!$D735&gt;plots!S$5,Colony!$D735&lt;9999999),1,0)</f>
        <v>0</v>
      </c>
      <c r="T721">
        <f ca="1">IF(AND(Colony!$D735&gt;plots!T$5,Colony!$D735&lt;9999999),1,0)</f>
        <v>0</v>
      </c>
      <c r="U721">
        <f ca="1">IF(AND(Colony!$D735&gt;plots!U$5,Colony!$D735&lt;9999999),1,0)</f>
        <v>0</v>
      </c>
      <c r="V721">
        <f ca="1">IF(AND(Colony!$D735&gt;plots!V$5,Colony!$D735&lt;9999999),1,0)</f>
        <v>0</v>
      </c>
      <c r="W721">
        <f ca="1">IF(AND(Colony!$D735&gt;plots!W$5,Colony!$D735&lt;9999999),1,0)</f>
        <v>0</v>
      </c>
      <c r="X721">
        <f ca="1">IF(AND(Colony!$D735&gt;plots!X$5,Colony!$D735&lt;9999999),1,0)</f>
        <v>0</v>
      </c>
      <c r="Y721">
        <f ca="1">IF(AND(Colony!$D735&gt;plots!Y$5,Colony!$D735&lt;9999999),1,0)</f>
        <v>0</v>
      </c>
      <c r="Z721">
        <f ca="1">IF(AND(Colony!$D735&gt;plots!Z$5,Colony!$D735&lt;9999999),1,0)</f>
        <v>0</v>
      </c>
      <c r="AA721">
        <f ca="1">IF(AND(Colony!$D735&gt;plots!AA$5,Colony!$D735&lt;9999999),1,0)</f>
        <v>0</v>
      </c>
      <c r="AB721">
        <f ca="1">IF(AND(Colony!$D735&gt;plots!AB$5,Colony!$D735&lt;9999999),1,0)</f>
        <v>0</v>
      </c>
    </row>
    <row r="722" spans="1:28" x14ac:dyDescent="0.25">
      <c r="A722" s="2" t="str">
        <f>Colony!B739</f>
        <v/>
      </c>
      <c r="B722" s="41" t="str">
        <f>IF(ISBLANK(Colony!G739),"",Colony!G739)</f>
        <v/>
      </c>
      <c r="H722">
        <f ca="1">IF(AND(Colony!$D736&gt;plots!H$5,Colony!$D736&lt;9999999),1,0)</f>
        <v>0</v>
      </c>
      <c r="I722">
        <f ca="1">IF(AND(Colony!$D736&gt;plots!I$5,Colony!$D736&lt;9999999),1,0)</f>
        <v>0</v>
      </c>
      <c r="J722">
        <f ca="1">IF(AND(Colony!$D736&gt;plots!J$5,Colony!$D736&lt;9999999),1,0)</f>
        <v>0</v>
      </c>
      <c r="K722">
        <f ca="1">IF(AND(Colony!$D736&gt;plots!K$5,Colony!$D736&lt;9999999),1,0)</f>
        <v>0</v>
      </c>
      <c r="L722">
        <f ca="1">IF(AND(Colony!$D736&gt;plots!L$5,Colony!$D736&lt;9999999),1,0)</f>
        <v>0</v>
      </c>
      <c r="M722">
        <f ca="1">IF(AND(Colony!$D736&gt;plots!M$5,Colony!$D736&lt;9999999),1,0)</f>
        <v>0</v>
      </c>
      <c r="N722">
        <f ca="1">IF(AND(Colony!$D736&gt;plots!N$5,Colony!$D736&lt;9999999),1,0)</f>
        <v>0</v>
      </c>
      <c r="O722">
        <f ca="1">IF(AND(Colony!$D736&gt;plots!O$5,Colony!$D736&lt;9999999),1,0)</f>
        <v>0</v>
      </c>
      <c r="P722">
        <f ca="1">IF(AND(Colony!$D736&gt;plots!P$5,Colony!$D736&lt;9999999),1,0)</f>
        <v>0</v>
      </c>
      <c r="Q722">
        <f ca="1">IF(AND(Colony!$D736&gt;plots!Q$5,Colony!$D736&lt;9999999),1,0)</f>
        <v>0</v>
      </c>
      <c r="R722">
        <f ca="1">IF(AND(Colony!$D736&gt;plots!R$5,Colony!$D736&lt;9999999),1,0)</f>
        <v>0</v>
      </c>
      <c r="S722">
        <f ca="1">IF(AND(Colony!$D736&gt;plots!S$5,Colony!$D736&lt;9999999),1,0)</f>
        <v>0</v>
      </c>
      <c r="T722">
        <f ca="1">IF(AND(Colony!$D736&gt;plots!T$5,Colony!$D736&lt;9999999),1,0)</f>
        <v>0</v>
      </c>
      <c r="U722">
        <f ca="1">IF(AND(Colony!$D736&gt;plots!U$5,Colony!$D736&lt;9999999),1,0)</f>
        <v>0</v>
      </c>
      <c r="V722">
        <f ca="1">IF(AND(Colony!$D736&gt;plots!V$5,Colony!$D736&lt;9999999),1,0)</f>
        <v>0</v>
      </c>
      <c r="W722">
        <f ca="1">IF(AND(Colony!$D736&gt;plots!W$5,Colony!$D736&lt;9999999),1,0)</f>
        <v>0</v>
      </c>
      <c r="X722">
        <f ca="1">IF(AND(Colony!$D736&gt;plots!X$5,Colony!$D736&lt;9999999),1,0)</f>
        <v>0</v>
      </c>
      <c r="Y722">
        <f ca="1">IF(AND(Colony!$D736&gt;plots!Y$5,Colony!$D736&lt;9999999),1,0)</f>
        <v>0</v>
      </c>
      <c r="Z722">
        <f ca="1">IF(AND(Colony!$D736&gt;plots!Z$5,Colony!$D736&lt;9999999),1,0)</f>
        <v>0</v>
      </c>
      <c r="AA722">
        <f ca="1">IF(AND(Colony!$D736&gt;plots!AA$5,Colony!$D736&lt;9999999),1,0)</f>
        <v>0</v>
      </c>
      <c r="AB722">
        <f ca="1">IF(AND(Colony!$D736&gt;plots!AB$5,Colony!$D736&lt;9999999),1,0)</f>
        <v>0</v>
      </c>
    </row>
    <row r="723" spans="1:28" x14ac:dyDescent="0.25">
      <c r="A723" s="2" t="str">
        <f>Colony!B740</f>
        <v/>
      </c>
      <c r="B723" s="41" t="str">
        <f>IF(ISBLANK(Colony!G740),"",Colony!G740)</f>
        <v/>
      </c>
      <c r="H723">
        <f ca="1">IF(AND(Colony!$D737&gt;plots!H$5,Colony!$D737&lt;9999999),1,0)</f>
        <v>0</v>
      </c>
      <c r="I723">
        <f ca="1">IF(AND(Colony!$D737&gt;plots!I$5,Colony!$D737&lt;9999999),1,0)</f>
        <v>0</v>
      </c>
      <c r="J723">
        <f ca="1">IF(AND(Colony!$D737&gt;plots!J$5,Colony!$D737&lt;9999999),1,0)</f>
        <v>0</v>
      </c>
      <c r="K723">
        <f ca="1">IF(AND(Colony!$D737&gt;plots!K$5,Colony!$D737&lt;9999999),1,0)</f>
        <v>0</v>
      </c>
      <c r="L723">
        <f ca="1">IF(AND(Colony!$D737&gt;plots!L$5,Colony!$D737&lt;9999999),1,0)</f>
        <v>0</v>
      </c>
      <c r="M723">
        <f ca="1">IF(AND(Colony!$D737&gt;plots!M$5,Colony!$D737&lt;9999999),1,0)</f>
        <v>0</v>
      </c>
      <c r="N723">
        <f ca="1">IF(AND(Colony!$D737&gt;plots!N$5,Colony!$D737&lt;9999999),1,0)</f>
        <v>0</v>
      </c>
      <c r="O723">
        <f ca="1">IF(AND(Colony!$D737&gt;plots!O$5,Colony!$D737&lt;9999999),1,0)</f>
        <v>0</v>
      </c>
      <c r="P723">
        <f ca="1">IF(AND(Colony!$D737&gt;plots!P$5,Colony!$D737&lt;9999999),1,0)</f>
        <v>0</v>
      </c>
      <c r="Q723">
        <f ca="1">IF(AND(Colony!$D737&gt;plots!Q$5,Colony!$D737&lt;9999999),1,0)</f>
        <v>0</v>
      </c>
      <c r="R723">
        <f ca="1">IF(AND(Colony!$D737&gt;plots!R$5,Colony!$D737&lt;9999999),1,0)</f>
        <v>0</v>
      </c>
      <c r="S723">
        <f ca="1">IF(AND(Colony!$D737&gt;plots!S$5,Colony!$D737&lt;9999999),1,0)</f>
        <v>0</v>
      </c>
      <c r="T723">
        <f ca="1">IF(AND(Colony!$D737&gt;plots!T$5,Colony!$D737&lt;9999999),1,0)</f>
        <v>0</v>
      </c>
      <c r="U723">
        <f ca="1">IF(AND(Colony!$D737&gt;plots!U$5,Colony!$D737&lt;9999999),1,0)</f>
        <v>0</v>
      </c>
      <c r="V723">
        <f ca="1">IF(AND(Colony!$D737&gt;plots!V$5,Colony!$D737&lt;9999999),1,0)</f>
        <v>0</v>
      </c>
      <c r="W723">
        <f ca="1">IF(AND(Colony!$D737&gt;plots!W$5,Colony!$D737&lt;9999999),1,0)</f>
        <v>0</v>
      </c>
      <c r="X723">
        <f ca="1">IF(AND(Colony!$D737&gt;plots!X$5,Colony!$D737&lt;9999999),1,0)</f>
        <v>0</v>
      </c>
      <c r="Y723">
        <f ca="1">IF(AND(Colony!$D737&gt;plots!Y$5,Colony!$D737&lt;9999999),1,0)</f>
        <v>0</v>
      </c>
      <c r="Z723">
        <f ca="1">IF(AND(Colony!$D737&gt;plots!Z$5,Colony!$D737&lt;9999999),1,0)</f>
        <v>0</v>
      </c>
      <c r="AA723">
        <f ca="1">IF(AND(Colony!$D737&gt;plots!AA$5,Colony!$D737&lt;9999999),1,0)</f>
        <v>0</v>
      </c>
      <c r="AB723">
        <f ca="1">IF(AND(Colony!$D737&gt;plots!AB$5,Colony!$D737&lt;9999999),1,0)</f>
        <v>0</v>
      </c>
    </row>
    <row r="724" spans="1:28" x14ac:dyDescent="0.25">
      <c r="A724" s="2" t="str">
        <f>Colony!B741</f>
        <v/>
      </c>
      <c r="B724" s="41" t="str">
        <f>IF(ISBLANK(Colony!G741),"",Colony!G741)</f>
        <v/>
      </c>
      <c r="H724">
        <f ca="1">IF(AND(Colony!$D738&gt;plots!H$5,Colony!$D738&lt;9999999),1,0)</f>
        <v>0</v>
      </c>
      <c r="I724">
        <f ca="1">IF(AND(Colony!$D738&gt;plots!I$5,Colony!$D738&lt;9999999),1,0)</f>
        <v>0</v>
      </c>
      <c r="J724">
        <f ca="1">IF(AND(Colony!$D738&gt;plots!J$5,Colony!$D738&lt;9999999),1,0)</f>
        <v>0</v>
      </c>
      <c r="K724">
        <f ca="1">IF(AND(Colony!$D738&gt;plots!K$5,Colony!$D738&lt;9999999),1,0)</f>
        <v>0</v>
      </c>
      <c r="L724">
        <f ca="1">IF(AND(Colony!$D738&gt;plots!L$5,Colony!$D738&lt;9999999),1,0)</f>
        <v>0</v>
      </c>
      <c r="M724">
        <f ca="1">IF(AND(Colony!$D738&gt;plots!M$5,Colony!$D738&lt;9999999),1,0)</f>
        <v>0</v>
      </c>
      <c r="N724">
        <f ca="1">IF(AND(Colony!$D738&gt;plots!N$5,Colony!$D738&lt;9999999),1,0)</f>
        <v>0</v>
      </c>
      <c r="O724">
        <f ca="1">IF(AND(Colony!$D738&gt;plots!O$5,Colony!$D738&lt;9999999),1,0)</f>
        <v>0</v>
      </c>
      <c r="P724">
        <f ca="1">IF(AND(Colony!$D738&gt;plots!P$5,Colony!$D738&lt;9999999),1,0)</f>
        <v>0</v>
      </c>
      <c r="Q724">
        <f ca="1">IF(AND(Colony!$D738&gt;plots!Q$5,Colony!$D738&lt;9999999),1,0)</f>
        <v>0</v>
      </c>
      <c r="R724">
        <f ca="1">IF(AND(Colony!$D738&gt;plots!R$5,Colony!$D738&lt;9999999),1,0)</f>
        <v>0</v>
      </c>
      <c r="S724">
        <f ca="1">IF(AND(Colony!$D738&gt;plots!S$5,Colony!$D738&lt;9999999),1,0)</f>
        <v>0</v>
      </c>
      <c r="T724">
        <f ca="1">IF(AND(Colony!$D738&gt;plots!T$5,Colony!$D738&lt;9999999),1,0)</f>
        <v>0</v>
      </c>
      <c r="U724">
        <f ca="1">IF(AND(Colony!$D738&gt;plots!U$5,Colony!$D738&lt;9999999),1,0)</f>
        <v>0</v>
      </c>
      <c r="V724">
        <f ca="1">IF(AND(Colony!$D738&gt;plots!V$5,Colony!$D738&lt;9999999),1,0)</f>
        <v>0</v>
      </c>
      <c r="W724">
        <f ca="1">IF(AND(Colony!$D738&gt;plots!W$5,Colony!$D738&lt;9999999),1,0)</f>
        <v>0</v>
      </c>
      <c r="X724">
        <f ca="1">IF(AND(Colony!$D738&gt;plots!X$5,Colony!$D738&lt;9999999),1,0)</f>
        <v>0</v>
      </c>
      <c r="Y724">
        <f ca="1">IF(AND(Colony!$D738&gt;plots!Y$5,Colony!$D738&lt;9999999),1,0)</f>
        <v>0</v>
      </c>
      <c r="Z724">
        <f ca="1">IF(AND(Colony!$D738&gt;plots!Z$5,Colony!$D738&lt;9999999),1,0)</f>
        <v>0</v>
      </c>
      <c r="AA724">
        <f ca="1">IF(AND(Colony!$D738&gt;plots!AA$5,Colony!$D738&lt;9999999),1,0)</f>
        <v>0</v>
      </c>
      <c r="AB724">
        <f ca="1">IF(AND(Colony!$D738&gt;plots!AB$5,Colony!$D738&lt;9999999),1,0)</f>
        <v>0</v>
      </c>
    </row>
    <row r="725" spans="1:28" x14ac:dyDescent="0.25">
      <c r="A725" s="2" t="str">
        <f>Colony!B742</f>
        <v/>
      </c>
      <c r="B725" s="41" t="str">
        <f>IF(ISBLANK(Colony!G742),"",Colony!G742)</f>
        <v/>
      </c>
      <c r="H725">
        <f ca="1">IF(AND(Colony!$D739&gt;plots!H$5,Colony!$D739&lt;9999999),1,0)</f>
        <v>0</v>
      </c>
      <c r="I725">
        <f ca="1">IF(AND(Colony!$D739&gt;plots!I$5,Colony!$D739&lt;9999999),1,0)</f>
        <v>0</v>
      </c>
      <c r="J725">
        <f ca="1">IF(AND(Colony!$D739&gt;plots!J$5,Colony!$D739&lt;9999999),1,0)</f>
        <v>0</v>
      </c>
      <c r="K725">
        <f ca="1">IF(AND(Colony!$D739&gt;plots!K$5,Colony!$D739&lt;9999999),1,0)</f>
        <v>0</v>
      </c>
      <c r="L725">
        <f ca="1">IF(AND(Colony!$D739&gt;plots!L$5,Colony!$D739&lt;9999999),1,0)</f>
        <v>0</v>
      </c>
      <c r="M725">
        <f ca="1">IF(AND(Colony!$D739&gt;plots!M$5,Colony!$D739&lt;9999999),1,0)</f>
        <v>0</v>
      </c>
      <c r="N725">
        <f ca="1">IF(AND(Colony!$D739&gt;plots!N$5,Colony!$D739&lt;9999999),1,0)</f>
        <v>0</v>
      </c>
      <c r="O725">
        <f ca="1">IF(AND(Colony!$D739&gt;plots!O$5,Colony!$D739&lt;9999999),1,0)</f>
        <v>0</v>
      </c>
      <c r="P725">
        <f ca="1">IF(AND(Colony!$D739&gt;plots!P$5,Colony!$D739&lt;9999999),1,0)</f>
        <v>0</v>
      </c>
      <c r="Q725">
        <f ca="1">IF(AND(Colony!$D739&gt;plots!Q$5,Colony!$D739&lt;9999999),1,0)</f>
        <v>0</v>
      </c>
      <c r="R725">
        <f ca="1">IF(AND(Colony!$D739&gt;plots!R$5,Colony!$D739&lt;9999999),1,0)</f>
        <v>0</v>
      </c>
      <c r="S725">
        <f ca="1">IF(AND(Colony!$D739&gt;plots!S$5,Colony!$D739&lt;9999999),1,0)</f>
        <v>0</v>
      </c>
      <c r="T725">
        <f ca="1">IF(AND(Colony!$D739&gt;plots!T$5,Colony!$D739&lt;9999999),1,0)</f>
        <v>0</v>
      </c>
      <c r="U725">
        <f ca="1">IF(AND(Colony!$D739&gt;plots!U$5,Colony!$D739&lt;9999999),1,0)</f>
        <v>0</v>
      </c>
      <c r="V725">
        <f ca="1">IF(AND(Colony!$D739&gt;plots!V$5,Colony!$D739&lt;9999999),1,0)</f>
        <v>0</v>
      </c>
      <c r="W725">
        <f ca="1">IF(AND(Colony!$D739&gt;plots!W$5,Colony!$D739&lt;9999999),1,0)</f>
        <v>0</v>
      </c>
      <c r="X725">
        <f ca="1">IF(AND(Colony!$D739&gt;plots!X$5,Colony!$D739&lt;9999999),1,0)</f>
        <v>0</v>
      </c>
      <c r="Y725">
        <f ca="1">IF(AND(Colony!$D739&gt;plots!Y$5,Colony!$D739&lt;9999999),1,0)</f>
        <v>0</v>
      </c>
      <c r="Z725">
        <f ca="1">IF(AND(Colony!$D739&gt;plots!Z$5,Colony!$D739&lt;9999999),1,0)</f>
        <v>0</v>
      </c>
      <c r="AA725">
        <f ca="1">IF(AND(Colony!$D739&gt;plots!AA$5,Colony!$D739&lt;9999999),1,0)</f>
        <v>0</v>
      </c>
      <c r="AB725">
        <f ca="1">IF(AND(Colony!$D739&gt;plots!AB$5,Colony!$D739&lt;9999999),1,0)</f>
        <v>0</v>
      </c>
    </row>
    <row r="726" spans="1:28" x14ac:dyDescent="0.25">
      <c r="A726" s="2" t="str">
        <f>Colony!B743</f>
        <v/>
      </c>
      <c r="B726" s="41" t="str">
        <f>IF(ISBLANK(Colony!G743),"",Colony!G743)</f>
        <v/>
      </c>
      <c r="H726">
        <f ca="1">IF(AND(Colony!$D740&gt;plots!H$5,Colony!$D740&lt;9999999),1,0)</f>
        <v>0</v>
      </c>
      <c r="I726">
        <f ca="1">IF(AND(Colony!$D740&gt;plots!I$5,Colony!$D740&lt;9999999),1,0)</f>
        <v>0</v>
      </c>
      <c r="J726">
        <f ca="1">IF(AND(Colony!$D740&gt;plots!J$5,Colony!$D740&lt;9999999),1,0)</f>
        <v>0</v>
      </c>
      <c r="K726">
        <f ca="1">IF(AND(Colony!$D740&gt;plots!K$5,Colony!$D740&lt;9999999),1,0)</f>
        <v>0</v>
      </c>
      <c r="L726">
        <f ca="1">IF(AND(Colony!$D740&gt;plots!L$5,Colony!$D740&lt;9999999),1,0)</f>
        <v>0</v>
      </c>
      <c r="M726">
        <f ca="1">IF(AND(Colony!$D740&gt;plots!M$5,Colony!$D740&lt;9999999),1,0)</f>
        <v>0</v>
      </c>
      <c r="N726">
        <f ca="1">IF(AND(Colony!$D740&gt;plots!N$5,Colony!$D740&lt;9999999),1,0)</f>
        <v>0</v>
      </c>
      <c r="O726">
        <f ca="1">IF(AND(Colony!$D740&gt;plots!O$5,Colony!$D740&lt;9999999),1,0)</f>
        <v>0</v>
      </c>
      <c r="P726">
        <f ca="1">IF(AND(Colony!$D740&gt;plots!P$5,Colony!$D740&lt;9999999),1,0)</f>
        <v>0</v>
      </c>
      <c r="Q726">
        <f ca="1">IF(AND(Colony!$D740&gt;plots!Q$5,Colony!$D740&lt;9999999),1,0)</f>
        <v>0</v>
      </c>
      <c r="R726">
        <f ca="1">IF(AND(Colony!$D740&gt;plots!R$5,Colony!$D740&lt;9999999),1,0)</f>
        <v>0</v>
      </c>
      <c r="S726">
        <f ca="1">IF(AND(Colony!$D740&gt;plots!S$5,Colony!$D740&lt;9999999),1,0)</f>
        <v>0</v>
      </c>
      <c r="T726">
        <f ca="1">IF(AND(Colony!$D740&gt;plots!T$5,Colony!$D740&lt;9999999),1,0)</f>
        <v>0</v>
      </c>
      <c r="U726">
        <f ca="1">IF(AND(Colony!$D740&gt;plots!U$5,Colony!$D740&lt;9999999),1,0)</f>
        <v>0</v>
      </c>
      <c r="V726">
        <f ca="1">IF(AND(Colony!$D740&gt;plots!V$5,Colony!$D740&lt;9999999),1,0)</f>
        <v>0</v>
      </c>
      <c r="W726">
        <f ca="1">IF(AND(Colony!$D740&gt;plots!W$5,Colony!$D740&lt;9999999),1,0)</f>
        <v>0</v>
      </c>
      <c r="X726">
        <f ca="1">IF(AND(Colony!$D740&gt;plots!X$5,Colony!$D740&lt;9999999),1,0)</f>
        <v>0</v>
      </c>
      <c r="Y726">
        <f ca="1">IF(AND(Colony!$D740&gt;plots!Y$5,Colony!$D740&lt;9999999),1,0)</f>
        <v>0</v>
      </c>
      <c r="Z726">
        <f ca="1">IF(AND(Colony!$D740&gt;plots!Z$5,Colony!$D740&lt;9999999),1,0)</f>
        <v>0</v>
      </c>
      <c r="AA726">
        <f ca="1">IF(AND(Colony!$D740&gt;plots!AA$5,Colony!$D740&lt;9999999),1,0)</f>
        <v>0</v>
      </c>
      <c r="AB726">
        <f ca="1">IF(AND(Colony!$D740&gt;plots!AB$5,Colony!$D740&lt;9999999),1,0)</f>
        <v>0</v>
      </c>
    </row>
    <row r="727" spans="1:28" x14ac:dyDescent="0.25">
      <c r="A727" s="2" t="str">
        <f>Colony!B744</f>
        <v/>
      </c>
      <c r="B727" s="41" t="str">
        <f>IF(ISBLANK(Colony!G744),"",Colony!G744)</f>
        <v/>
      </c>
      <c r="H727">
        <f ca="1">IF(AND(Colony!$D741&gt;plots!H$5,Colony!$D741&lt;9999999),1,0)</f>
        <v>0</v>
      </c>
      <c r="I727">
        <f ca="1">IF(AND(Colony!$D741&gt;plots!I$5,Colony!$D741&lt;9999999),1,0)</f>
        <v>0</v>
      </c>
      <c r="J727">
        <f ca="1">IF(AND(Colony!$D741&gt;plots!J$5,Colony!$D741&lt;9999999),1,0)</f>
        <v>0</v>
      </c>
      <c r="K727">
        <f ca="1">IF(AND(Colony!$D741&gt;plots!K$5,Colony!$D741&lt;9999999),1,0)</f>
        <v>0</v>
      </c>
      <c r="L727">
        <f ca="1">IF(AND(Colony!$D741&gt;plots!L$5,Colony!$D741&lt;9999999),1,0)</f>
        <v>0</v>
      </c>
      <c r="M727">
        <f ca="1">IF(AND(Colony!$D741&gt;plots!M$5,Colony!$D741&lt;9999999),1,0)</f>
        <v>0</v>
      </c>
      <c r="N727">
        <f ca="1">IF(AND(Colony!$D741&gt;plots!N$5,Colony!$D741&lt;9999999),1,0)</f>
        <v>0</v>
      </c>
      <c r="O727">
        <f ca="1">IF(AND(Colony!$D741&gt;plots!O$5,Colony!$D741&lt;9999999),1,0)</f>
        <v>0</v>
      </c>
      <c r="P727">
        <f ca="1">IF(AND(Colony!$D741&gt;plots!P$5,Colony!$D741&lt;9999999),1,0)</f>
        <v>0</v>
      </c>
      <c r="Q727">
        <f ca="1">IF(AND(Colony!$D741&gt;plots!Q$5,Colony!$D741&lt;9999999),1,0)</f>
        <v>0</v>
      </c>
      <c r="R727">
        <f ca="1">IF(AND(Colony!$D741&gt;plots!R$5,Colony!$D741&lt;9999999),1,0)</f>
        <v>0</v>
      </c>
      <c r="S727">
        <f ca="1">IF(AND(Colony!$D741&gt;plots!S$5,Colony!$D741&lt;9999999),1,0)</f>
        <v>0</v>
      </c>
      <c r="T727">
        <f ca="1">IF(AND(Colony!$D741&gt;plots!T$5,Colony!$D741&lt;9999999),1,0)</f>
        <v>0</v>
      </c>
      <c r="U727">
        <f ca="1">IF(AND(Colony!$D741&gt;plots!U$5,Colony!$D741&lt;9999999),1,0)</f>
        <v>0</v>
      </c>
      <c r="V727">
        <f ca="1">IF(AND(Colony!$D741&gt;plots!V$5,Colony!$D741&lt;9999999),1,0)</f>
        <v>0</v>
      </c>
      <c r="W727">
        <f ca="1">IF(AND(Colony!$D741&gt;plots!W$5,Colony!$D741&lt;9999999),1,0)</f>
        <v>0</v>
      </c>
      <c r="X727">
        <f ca="1">IF(AND(Colony!$D741&gt;plots!X$5,Colony!$D741&lt;9999999),1,0)</f>
        <v>0</v>
      </c>
      <c r="Y727">
        <f ca="1">IF(AND(Colony!$D741&gt;plots!Y$5,Colony!$D741&lt;9999999),1,0)</f>
        <v>0</v>
      </c>
      <c r="Z727">
        <f ca="1">IF(AND(Colony!$D741&gt;plots!Z$5,Colony!$D741&lt;9999999),1,0)</f>
        <v>0</v>
      </c>
      <c r="AA727">
        <f ca="1">IF(AND(Colony!$D741&gt;plots!AA$5,Colony!$D741&lt;9999999),1,0)</f>
        <v>0</v>
      </c>
      <c r="AB727">
        <f ca="1">IF(AND(Colony!$D741&gt;plots!AB$5,Colony!$D741&lt;9999999),1,0)</f>
        <v>0</v>
      </c>
    </row>
    <row r="728" spans="1:28" x14ac:dyDescent="0.25">
      <c r="A728" s="2" t="str">
        <f>Colony!B745</f>
        <v/>
      </c>
      <c r="B728" s="41" t="str">
        <f>IF(ISBLANK(Colony!G745),"",Colony!G745)</f>
        <v/>
      </c>
      <c r="H728">
        <f ca="1">IF(AND(Colony!$D742&gt;plots!H$5,Colony!$D742&lt;9999999),1,0)</f>
        <v>0</v>
      </c>
      <c r="I728">
        <f ca="1">IF(AND(Colony!$D742&gt;plots!I$5,Colony!$D742&lt;9999999),1,0)</f>
        <v>0</v>
      </c>
      <c r="J728">
        <f ca="1">IF(AND(Colony!$D742&gt;plots!J$5,Colony!$D742&lt;9999999),1,0)</f>
        <v>0</v>
      </c>
      <c r="K728">
        <f ca="1">IF(AND(Colony!$D742&gt;plots!K$5,Colony!$D742&lt;9999999),1,0)</f>
        <v>0</v>
      </c>
      <c r="L728">
        <f ca="1">IF(AND(Colony!$D742&gt;plots!L$5,Colony!$D742&lt;9999999),1,0)</f>
        <v>0</v>
      </c>
      <c r="M728">
        <f ca="1">IF(AND(Colony!$D742&gt;plots!M$5,Colony!$D742&lt;9999999),1,0)</f>
        <v>0</v>
      </c>
      <c r="N728">
        <f ca="1">IF(AND(Colony!$D742&gt;plots!N$5,Colony!$D742&lt;9999999),1,0)</f>
        <v>0</v>
      </c>
      <c r="O728">
        <f ca="1">IF(AND(Colony!$D742&gt;plots!O$5,Colony!$D742&lt;9999999),1,0)</f>
        <v>0</v>
      </c>
      <c r="P728">
        <f ca="1">IF(AND(Colony!$D742&gt;plots!P$5,Colony!$D742&lt;9999999),1,0)</f>
        <v>0</v>
      </c>
      <c r="Q728">
        <f ca="1">IF(AND(Colony!$D742&gt;plots!Q$5,Colony!$D742&lt;9999999),1,0)</f>
        <v>0</v>
      </c>
      <c r="R728">
        <f ca="1">IF(AND(Colony!$D742&gt;plots!R$5,Colony!$D742&lt;9999999),1,0)</f>
        <v>0</v>
      </c>
      <c r="S728">
        <f ca="1">IF(AND(Colony!$D742&gt;plots!S$5,Colony!$D742&lt;9999999),1,0)</f>
        <v>0</v>
      </c>
      <c r="T728">
        <f ca="1">IF(AND(Colony!$D742&gt;plots!T$5,Colony!$D742&lt;9999999),1,0)</f>
        <v>0</v>
      </c>
      <c r="U728">
        <f ca="1">IF(AND(Colony!$D742&gt;plots!U$5,Colony!$D742&lt;9999999),1,0)</f>
        <v>0</v>
      </c>
      <c r="V728">
        <f ca="1">IF(AND(Colony!$D742&gt;plots!V$5,Colony!$D742&lt;9999999),1,0)</f>
        <v>0</v>
      </c>
      <c r="W728">
        <f ca="1">IF(AND(Colony!$D742&gt;plots!W$5,Colony!$D742&lt;9999999),1,0)</f>
        <v>0</v>
      </c>
      <c r="X728">
        <f ca="1">IF(AND(Colony!$D742&gt;plots!X$5,Colony!$D742&lt;9999999),1,0)</f>
        <v>0</v>
      </c>
      <c r="Y728">
        <f ca="1">IF(AND(Colony!$D742&gt;plots!Y$5,Colony!$D742&lt;9999999),1,0)</f>
        <v>0</v>
      </c>
      <c r="Z728">
        <f ca="1">IF(AND(Colony!$D742&gt;plots!Z$5,Colony!$D742&lt;9999999),1,0)</f>
        <v>0</v>
      </c>
      <c r="AA728">
        <f ca="1">IF(AND(Colony!$D742&gt;plots!AA$5,Colony!$D742&lt;9999999),1,0)</f>
        <v>0</v>
      </c>
      <c r="AB728">
        <f ca="1">IF(AND(Colony!$D742&gt;plots!AB$5,Colony!$D742&lt;9999999),1,0)</f>
        <v>0</v>
      </c>
    </row>
    <row r="729" spans="1:28" x14ac:dyDescent="0.25">
      <c r="A729" s="2" t="str">
        <f>Colony!B746</f>
        <v/>
      </c>
      <c r="B729" s="41" t="str">
        <f>IF(ISBLANK(Colony!G746),"",Colony!G746)</f>
        <v/>
      </c>
      <c r="H729">
        <f ca="1">IF(AND(Colony!$D743&gt;plots!H$5,Colony!$D743&lt;9999999),1,0)</f>
        <v>0</v>
      </c>
      <c r="I729">
        <f ca="1">IF(AND(Colony!$D743&gt;plots!I$5,Colony!$D743&lt;9999999),1,0)</f>
        <v>0</v>
      </c>
      <c r="J729">
        <f ca="1">IF(AND(Colony!$D743&gt;plots!J$5,Colony!$D743&lt;9999999),1,0)</f>
        <v>0</v>
      </c>
      <c r="K729">
        <f ca="1">IF(AND(Colony!$D743&gt;plots!K$5,Colony!$D743&lt;9999999),1,0)</f>
        <v>0</v>
      </c>
      <c r="L729">
        <f ca="1">IF(AND(Colony!$D743&gt;plots!L$5,Colony!$D743&lt;9999999),1,0)</f>
        <v>0</v>
      </c>
      <c r="M729">
        <f ca="1">IF(AND(Colony!$D743&gt;plots!M$5,Colony!$D743&lt;9999999),1,0)</f>
        <v>0</v>
      </c>
      <c r="N729">
        <f ca="1">IF(AND(Colony!$D743&gt;plots!N$5,Colony!$D743&lt;9999999),1,0)</f>
        <v>0</v>
      </c>
      <c r="O729">
        <f ca="1">IF(AND(Colony!$D743&gt;plots!O$5,Colony!$D743&lt;9999999),1,0)</f>
        <v>0</v>
      </c>
      <c r="P729">
        <f ca="1">IF(AND(Colony!$D743&gt;plots!P$5,Colony!$D743&lt;9999999),1,0)</f>
        <v>0</v>
      </c>
      <c r="Q729">
        <f ca="1">IF(AND(Colony!$D743&gt;plots!Q$5,Colony!$D743&lt;9999999),1,0)</f>
        <v>0</v>
      </c>
      <c r="R729">
        <f ca="1">IF(AND(Colony!$D743&gt;plots!R$5,Colony!$D743&lt;9999999),1,0)</f>
        <v>0</v>
      </c>
      <c r="S729">
        <f ca="1">IF(AND(Colony!$D743&gt;plots!S$5,Colony!$D743&lt;9999999),1,0)</f>
        <v>0</v>
      </c>
      <c r="T729">
        <f ca="1">IF(AND(Colony!$D743&gt;plots!T$5,Colony!$D743&lt;9999999),1,0)</f>
        <v>0</v>
      </c>
      <c r="U729">
        <f ca="1">IF(AND(Colony!$D743&gt;plots!U$5,Colony!$D743&lt;9999999),1,0)</f>
        <v>0</v>
      </c>
      <c r="V729">
        <f ca="1">IF(AND(Colony!$D743&gt;plots!V$5,Colony!$D743&lt;9999999),1,0)</f>
        <v>0</v>
      </c>
      <c r="W729">
        <f ca="1">IF(AND(Colony!$D743&gt;plots!W$5,Colony!$D743&lt;9999999),1,0)</f>
        <v>0</v>
      </c>
      <c r="X729">
        <f ca="1">IF(AND(Colony!$D743&gt;plots!X$5,Colony!$D743&lt;9999999),1,0)</f>
        <v>0</v>
      </c>
      <c r="Y729">
        <f ca="1">IF(AND(Colony!$D743&gt;plots!Y$5,Colony!$D743&lt;9999999),1,0)</f>
        <v>0</v>
      </c>
      <c r="Z729">
        <f ca="1">IF(AND(Colony!$D743&gt;plots!Z$5,Colony!$D743&lt;9999999),1,0)</f>
        <v>0</v>
      </c>
      <c r="AA729">
        <f ca="1">IF(AND(Colony!$D743&gt;plots!AA$5,Colony!$D743&lt;9999999),1,0)</f>
        <v>0</v>
      </c>
      <c r="AB729">
        <f ca="1">IF(AND(Colony!$D743&gt;plots!AB$5,Colony!$D743&lt;9999999),1,0)</f>
        <v>0</v>
      </c>
    </row>
    <row r="730" spans="1:28" x14ac:dyDescent="0.25">
      <c r="A730" s="2" t="str">
        <f>Colony!B747</f>
        <v/>
      </c>
      <c r="B730" s="41" t="str">
        <f>IF(ISBLANK(Colony!G747),"",Colony!G747)</f>
        <v/>
      </c>
      <c r="H730">
        <f ca="1">IF(AND(Colony!$D744&gt;plots!H$5,Colony!$D744&lt;9999999),1,0)</f>
        <v>0</v>
      </c>
      <c r="I730">
        <f ca="1">IF(AND(Colony!$D744&gt;plots!I$5,Colony!$D744&lt;9999999),1,0)</f>
        <v>0</v>
      </c>
      <c r="J730">
        <f ca="1">IF(AND(Colony!$D744&gt;plots!J$5,Colony!$D744&lt;9999999),1,0)</f>
        <v>0</v>
      </c>
      <c r="K730">
        <f ca="1">IF(AND(Colony!$D744&gt;plots!K$5,Colony!$D744&lt;9999999),1,0)</f>
        <v>0</v>
      </c>
      <c r="L730">
        <f ca="1">IF(AND(Colony!$D744&gt;plots!L$5,Colony!$D744&lt;9999999),1,0)</f>
        <v>0</v>
      </c>
      <c r="M730">
        <f ca="1">IF(AND(Colony!$D744&gt;plots!M$5,Colony!$D744&lt;9999999),1,0)</f>
        <v>0</v>
      </c>
      <c r="N730">
        <f ca="1">IF(AND(Colony!$D744&gt;plots!N$5,Colony!$D744&lt;9999999),1,0)</f>
        <v>0</v>
      </c>
      <c r="O730">
        <f ca="1">IF(AND(Colony!$D744&gt;plots!O$5,Colony!$D744&lt;9999999),1,0)</f>
        <v>0</v>
      </c>
      <c r="P730">
        <f ca="1">IF(AND(Colony!$D744&gt;plots!P$5,Colony!$D744&lt;9999999),1,0)</f>
        <v>0</v>
      </c>
      <c r="Q730">
        <f ca="1">IF(AND(Colony!$D744&gt;plots!Q$5,Colony!$D744&lt;9999999),1,0)</f>
        <v>0</v>
      </c>
      <c r="R730">
        <f ca="1">IF(AND(Colony!$D744&gt;plots!R$5,Colony!$D744&lt;9999999),1,0)</f>
        <v>0</v>
      </c>
      <c r="S730">
        <f ca="1">IF(AND(Colony!$D744&gt;plots!S$5,Colony!$D744&lt;9999999),1,0)</f>
        <v>0</v>
      </c>
      <c r="T730">
        <f ca="1">IF(AND(Colony!$D744&gt;plots!T$5,Colony!$D744&lt;9999999),1,0)</f>
        <v>0</v>
      </c>
      <c r="U730">
        <f ca="1">IF(AND(Colony!$D744&gt;plots!U$5,Colony!$D744&lt;9999999),1,0)</f>
        <v>0</v>
      </c>
      <c r="V730">
        <f ca="1">IF(AND(Colony!$D744&gt;plots!V$5,Colony!$D744&lt;9999999),1,0)</f>
        <v>0</v>
      </c>
      <c r="W730">
        <f ca="1">IF(AND(Colony!$D744&gt;plots!W$5,Colony!$D744&lt;9999999),1,0)</f>
        <v>0</v>
      </c>
      <c r="X730">
        <f ca="1">IF(AND(Colony!$D744&gt;plots!X$5,Colony!$D744&lt;9999999),1,0)</f>
        <v>0</v>
      </c>
      <c r="Y730">
        <f ca="1">IF(AND(Colony!$D744&gt;plots!Y$5,Colony!$D744&lt;9999999),1,0)</f>
        <v>0</v>
      </c>
      <c r="Z730">
        <f ca="1">IF(AND(Colony!$D744&gt;plots!Z$5,Colony!$D744&lt;9999999),1,0)</f>
        <v>0</v>
      </c>
      <c r="AA730">
        <f ca="1">IF(AND(Colony!$D744&gt;plots!AA$5,Colony!$D744&lt;9999999),1,0)</f>
        <v>0</v>
      </c>
      <c r="AB730">
        <f ca="1">IF(AND(Colony!$D744&gt;plots!AB$5,Colony!$D744&lt;9999999),1,0)</f>
        <v>0</v>
      </c>
    </row>
    <row r="731" spans="1:28" x14ac:dyDescent="0.25">
      <c r="A731" s="2" t="str">
        <f>Colony!B748</f>
        <v/>
      </c>
      <c r="B731" s="41" t="str">
        <f>IF(ISBLANK(Colony!G748),"",Colony!G748)</f>
        <v/>
      </c>
      <c r="H731">
        <f ca="1">IF(AND(Colony!$D745&gt;plots!H$5,Colony!$D745&lt;9999999),1,0)</f>
        <v>0</v>
      </c>
      <c r="I731">
        <f ca="1">IF(AND(Colony!$D745&gt;plots!I$5,Colony!$D745&lt;9999999),1,0)</f>
        <v>0</v>
      </c>
      <c r="J731">
        <f ca="1">IF(AND(Colony!$D745&gt;plots!J$5,Colony!$D745&lt;9999999),1,0)</f>
        <v>0</v>
      </c>
      <c r="K731">
        <f ca="1">IF(AND(Colony!$D745&gt;plots!K$5,Colony!$D745&lt;9999999),1,0)</f>
        <v>0</v>
      </c>
      <c r="L731">
        <f ca="1">IF(AND(Colony!$D745&gt;plots!L$5,Colony!$D745&lt;9999999),1,0)</f>
        <v>0</v>
      </c>
      <c r="M731">
        <f ca="1">IF(AND(Colony!$D745&gt;plots!M$5,Colony!$D745&lt;9999999),1,0)</f>
        <v>0</v>
      </c>
      <c r="N731">
        <f ca="1">IF(AND(Colony!$D745&gt;plots!N$5,Colony!$D745&lt;9999999),1,0)</f>
        <v>0</v>
      </c>
      <c r="O731">
        <f ca="1">IF(AND(Colony!$D745&gt;plots!O$5,Colony!$D745&lt;9999999),1,0)</f>
        <v>0</v>
      </c>
      <c r="P731">
        <f ca="1">IF(AND(Colony!$D745&gt;plots!P$5,Colony!$D745&lt;9999999),1,0)</f>
        <v>0</v>
      </c>
      <c r="Q731">
        <f ca="1">IF(AND(Colony!$D745&gt;plots!Q$5,Colony!$D745&lt;9999999),1,0)</f>
        <v>0</v>
      </c>
      <c r="R731">
        <f ca="1">IF(AND(Colony!$D745&gt;plots!R$5,Colony!$D745&lt;9999999),1,0)</f>
        <v>0</v>
      </c>
      <c r="S731">
        <f ca="1">IF(AND(Colony!$D745&gt;plots!S$5,Colony!$D745&lt;9999999),1,0)</f>
        <v>0</v>
      </c>
      <c r="T731">
        <f ca="1">IF(AND(Colony!$D745&gt;plots!T$5,Colony!$D745&lt;9999999),1,0)</f>
        <v>0</v>
      </c>
      <c r="U731">
        <f ca="1">IF(AND(Colony!$D745&gt;plots!U$5,Colony!$D745&lt;9999999),1,0)</f>
        <v>0</v>
      </c>
      <c r="V731">
        <f ca="1">IF(AND(Colony!$D745&gt;plots!V$5,Colony!$D745&lt;9999999),1,0)</f>
        <v>0</v>
      </c>
      <c r="W731">
        <f ca="1">IF(AND(Colony!$D745&gt;plots!W$5,Colony!$D745&lt;9999999),1,0)</f>
        <v>0</v>
      </c>
      <c r="X731">
        <f ca="1">IF(AND(Colony!$D745&gt;plots!X$5,Colony!$D745&lt;9999999),1,0)</f>
        <v>0</v>
      </c>
      <c r="Y731">
        <f ca="1">IF(AND(Colony!$D745&gt;plots!Y$5,Colony!$D745&lt;9999999),1,0)</f>
        <v>0</v>
      </c>
      <c r="Z731">
        <f ca="1">IF(AND(Colony!$D745&gt;plots!Z$5,Colony!$D745&lt;9999999),1,0)</f>
        <v>0</v>
      </c>
      <c r="AA731">
        <f ca="1">IF(AND(Colony!$D745&gt;plots!AA$5,Colony!$D745&lt;9999999),1,0)</f>
        <v>0</v>
      </c>
      <c r="AB731">
        <f ca="1">IF(AND(Colony!$D745&gt;plots!AB$5,Colony!$D745&lt;9999999),1,0)</f>
        <v>0</v>
      </c>
    </row>
    <row r="732" spans="1:28" x14ac:dyDescent="0.25">
      <c r="A732" s="2" t="str">
        <f>Colony!B749</f>
        <v/>
      </c>
      <c r="B732" s="41" t="str">
        <f>IF(ISBLANK(Colony!G749),"",Colony!G749)</f>
        <v/>
      </c>
      <c r="H732">
        <f ca="1">IF(AND(Colony!$D746&gt;plots!H$5,Colony!$D746&lt;9999999),1,0)</f>
        <v>0</v>
      </c>
      <c r="I732">
        <f ca="1">IF(AND(Colony!$D746&gt;plots!I$5,Colony!$D746&lt;9999999),1,0)</f>
        <v>0</v>
      </c>
      <c r="J732">
        <f ca="1">IF(AND(Colony!$D746&gt;plots!J$5,Colony!$D746&lt;9999999),1,0)</f>
        <v>0</v>
      </c>
      <c r="K732">
        <f ca="1">IF(AND(Colony!$D746&gt;plots!K$5,Colony!$D746&lt;9999999),1,0)</f>
        <v>0</v>
      </c>
      <c r="L732">
        <f ca="1">IF(AND(Colony!$D746&gt;plots!L$5,Colony!$D746&lt;9999999),1,0)</f>
        <v>0</v>
      </c>
      <c r="M732">
        <f ca="1">IF(AND(Colony!$D746&gt;plots!M$5,Colony!$D746&lt;9999999),1,0)</f>
        <v>0</v>
      </c>
      <c r="N732">
        <f ca="1">IF(AND(Colony!$D746&gt;plots!N$5,Colony!$D746&lt;9999999),1,0)</f>
        <v>0</v>
      </c>
      <c r="O732">
        <f ca="1">IF(AND(Colony!$D746&gt;plots!O$5,Colony!$D746&lt;9999999),1,0)</f>
        <v>0</v>
      </c>
      <c r="P732">
        <f ca="1">IF(AND(Colony!$D746&gt;plots!P$5,Colony!$D746&lt;9999999),1,0)</f>
        <v>0</v>
      </c>
      <c r="Q732">
        <f ca="1">IF(AND(Colony!$D746&gt;plots!Q$5,Colony!$D746&lt;9999999),1,0)</f>
        <v>0</v>
      </c>
      <c r="R732">
        <f ca="1">IF(AND(Colony!$D746&gt;plots!R$5,Colony!$D746&lt;9999999),1,0)</f>
        <v>0</v>
      </c>
      <c r="S732">
        <f ca="1">IF(AND(Colony!$D746&gt;plots!S$5,Colony!$D746&lt;9999999),1,0)</f>
        <v>0</v>
      </c>
      <c r="T732">
        <f ca="1">IF(AND(Colony!$D746&gt;plots!T$5,Colony!$D746&lt;9999999),1,0)</f>
        <v>0</v>
      </c>
      <c r="U732">
        <f ca="1">IF(AND(Colony!$D746&gt;plots!U$5,Colony!$D746&lt;9999999),1,0)</f>
        <v>0</v>
      </c>
      <c r="V732">
        <f ca="1">IF(AND(Colony!$D746&gt;plots!V$5,Colony!$D746&lt;9999999),1,0)</f>
        <v>0</v>
      </c>
      <c r="W732">
        <f ca="1">IF(AND(Colony!$D746&gt;plots!W$5,Colony!$D746&lt;9999999),1,0)</f>
        <v>0</v>
      </c>
      <c r="X732">
        <f ca="1">IF(AND(Colony!$D746&gt;plots!X$5,Colony!$D746&lt;9999999),1,0)</f>
        <v>0</v>
      </c>
      <c r="Y732">
        <f ca="1">IF(AND(Colony!$D746&gt;plots!Y$5,Colony!$D746&lt;9999999),1,0)</f>
        <v>0</v>
      </c>
      <c r="Z732">
        <f ca="1">IF(AND(Colony!$D746&gt;plots!Z$5,Colony!$D746&lt;9999999),1,0)</f>
        <v>0</v>
      </c>
      <c r="AA732">
        <f ca="1">IF(AND(Colony!$D746&gt;plots!AA$5,Colony!$D746&lt;9999999),1,0)</f>
        <v>0</v>
      </c>
      <c r="AB732">
        <f ca="1">IF(AND(Colony!$D746&gt;plots!AB$5,Colony!$D746&lt;9999999),1,0)</f>
        <v>0</v>
      </c>
    </row>
    <row r="733" spans="1:28" x14ac:dyDescent="0.25">
      <c r="A733" s="2" t="str">
        <f>Colony!B750</f>
        <v/>
      </c>
      <c r="B733" s="41" t="str">
        <f>IF(ISBLANK(Colony!G750),"",Colony!G750)</f>
        <v/>
      </c>
      <c r="H733">
        <f ca="1">IF(AND(Colony!$D747&gt;plots!H$5,Colony!$D747&lt;9999999),1,0)</f>
        <v>0</v>
      </c>
      <c r="I733">
        <f ca="1">IF(AND(Colony!$D747&gt;plots!I$5,Colony!$D747&lt;9999999),1,0)</f>
        <v>0</v>
      </c>
      <c r="J733">
        <f ca="1">IF(AND(Colony!$D747&gt;plots!J$5,Colony!$D747&lt;9999999),1,0)</f>
        <v>0</v>
      </c>
      <c r="K733">
        <f ca="1">IF(AND(Colony!$D747&gt;plots!K$5,Colony!$D747&lt;9999999),1,0)</f>
        <v>0</v>
      </c>
      <c r="L733">
        <f ca="1">IF(AND(Colony!$D747&gt;plots!L$5,Colony!$D747&lt;9999999),1,0)</f>
        <v>0</v>
      </c>
      <c r="M733">
        <f ca="1">IF(AND(Colony!$D747&gt;plots!M$5,Colony!$D747&lt;9999999),1,0)</f>
        <v>0</v>
      </c>
      <c r="N733">
        <f ca="1">IF(AND(Colony!$D747&gt;plots!N$5,Colony!$D747&lt;9999999),1,0)</f>
        <v>0</v>
      </c>
      <c r="O733">
        <f ca="1">IF(AND(Colony!$D747&gt;plots!O$5,Colony!$D747&lt;9999999),1,0)</f>
        <v>0</v>
      </c>
      <c r="P733">
        <f ca="1">IF(AND(Colony!$D747&gt;plots!P$5,Colony!$D747&lt;9999999),1,0)</f>
        <v>0</v>
      </c>
      <c r="Q733">
        <f ca="1">IF(AND(Colony!$D747&gt;plots!Q$5,Colony!$D747&lt;9999999),1,0)</f>
        <v>0</v>
      </c>
      <c r="R733">
        <f ca="1">IF(AND(Colony!$D747&gt;plots!R$5,Colony!$D747&lt;9999999),1,0)</f>
        <v>0</v>
      </c>
      <c r="S733">
        <f ca="1">IF(AND(Colony!$D747&gt;plots!S$5,Colony!$D747&lt;9999999),1,0)</f>
        <v>0</v>
      </c>
      <c r="T733">
        <f ca="1">IF(AND(Colony!$D747&gt;plots!T$5,Colony!$D747&lt;9999999),1,0)</f>
        <v>0</v>
      </c>
      <c r="U733">
        <f ca="1">IF(AND(Colony!$D747&gt;plots!U$5,Colony!$D747&lt;9999999),1,0)</f>
        <v>0</v>
      </c>
      <c r="V733">
        <f ca="1">IF(AND(Colony!$D747&gt;plots!V$5,Colony!$D747&lt;9999999),1,0)</f>
        <v>0</v>
      </c>
      <c r="W733">
        <f ca="1">IF(AND(Colony!$D747&gt;plots!W$5,Colony!$D747&lt;9999999),1,0)</f>
        <v>0</v>
      </c>
      <c r="X733">
        <f ca="1">IF(AND(Colony!$D747&gt;plots!X$5,Colony!$D747&lt;9999999),1,0)</f>
        <v>0</v>
      </c>
      <c r="Y733">
        <f ca="1">IF(AND(Colony!$D747&gt;plots!Y$5,Colony!$D747&lt;9999999),1,0)</f>
        <v>0</v>
      </c>
      <c r="Z733">
        <f ca="1">IF(AND(Colony!$D747&gt;plots!Z$5,Colony!$D747&lt;9999999),1,0)</f>
        <v>0</v>
      </c>
      <c r="AA733">
        <f ca="1">IF(AND(Colony!$D747&gt;plots!AA$5,Colony!$D747&lt;9999999),1,0)</f>
        <v>0</v>
      </c>
      <c r="AB733">
        <f ca="1">IF(AND(Colony!$D747&gt;plots!AB$5,Colony!$D747&lt;9999999),1,0)</f>
        <v>0</v>
      </c>
    </row>
    <row r="734" spans="1:28" x14ac:dyDescent="0.25">
      <c r="A734" s="2" t="str">
        <f>Colony!B751</f>
        <v/>
      </c>
      <c r="B734" s="41" t="str">
        <f>IF(ISBLANK(Colony!G751),"",Colony!G751)</f>
        <v/>
      </c>
      <c r="H734">
        <f ca="1">IF(AND(Colony!$D748&gt;plots!H$5,Colony!$D748&lt;9999999),1,0)</f>
        <v>0</v>
      </c>
      <c r="I734">
        <f ca="1">IF(AND(Colony!$D748&gt;plots!I$5,Colony!$D748&lt;9999999),1,0)</f>
        <v>0</v>
      </c>
      <c r="J734">
        <f ca="1">IF(AND(Colony!$D748&gt;plots!J$5,Colony!$D748&lt;9999999),1,0)</f>
        <v>0</v>
      </c>
      <c r="K734">
        <f ca="1">IF(AND(Colony!$D748&gt;plots!K$5,Colony!$D748&lt;9999999),1,0)</f>
        <v>0</v>
      </c>
      <c r="L734">
        <f ca="1">IF(AND(Colony!$D748&gt;plots!L$5,Colony!$D748&lt;9999999),1,0)</f>
        <v>0</v>
      </c>
      <c r="M734">
        <f ca="1">IF(AND(Colony!$D748&gt;plots!M$5,Colony!$D748&lt;9999999),1,0)</f>
        <v>0</v>
      </c>
      <c r="N734">
        <f ca="1">IF(AND(Colony!$D748&gt;plots!N$5,Colony!$D748&lt;9999999),1,0)</f>
        <v>0</v>
      </c>
      <c r="O734">
        <f ca="1">IF(AND(Colony!$D748&gt;plots!O$5,Colony!$D748&lt;9999999),1,0)</f>
        <v>0</v>
      </c>
      <c r="P734">
        <f ca="1">IF(AND(Colony!$D748&gt;plots!P$5,Colony!$D748&lt;9999999),1,0)</f>
        <v>0</v>
      </c>
      <c r="Q734">
        <f ca="1">IF(AND(Colony!$D748&gt;plots!Q$5,Colony!$D748&lt;9999999),1,0)</f>
        <v>0</v>
      </c>
      <c r="R734">
        <f ca="1">IF(AND(Colony!$D748&gt;plots!R$5,Colony!$D748&lt;9999999),1,0)</f>
        <v>0</v>
      </c>
      <c r="S734">
        <f ca="1">IF(AND(Colony!$D748&gt;plots!S$5,Colony!$D748&lt;9999999),1,0)</f>
        <v>0</v>
      </c>
      <c r="T734">
        <f ca="1">IF(AND(Colony!$D748&gt;plots!T$5,Colony!$D748&lt;9999999),1,0)</f>
        <v>0</v>
      </c>
      <c r="U734">
        <f ca="1">IF(AND(Colony!$D748&gt;plots!U$5,Colony!$D748&lt;9999999),1,0)</f>
        <v>0</v>
      </c>
      <c r="V734">
        <f ca="1">IF(AND(Colony!$D748&gt;plots!V$5,Colony!$D748&lt;9999999),1,0)</f>
        <v>0</v>
      </c>
      <c r="W734">
        <f ca="1">IF(AND(Colony!$D748&gt;plots!W$5,Colony!$D748&lt;9999999),1,0)</f>
        <v>0</v>
      </c>
      <c r="X734">
        <f ca="1">IF(AND(Colony!$D748&gt;plots!X$5,Colony!$D748&lt;9999999),1,0)</f>
        <v>0</v>
      </c>
      <c r="Y734">
        <f ca="1">IF(AND(Colony!$D748&gt;plots!Y$5,Colony!$D748&lt;9999999),1,0)</f>
        <v>0</v>
      </c>
      <c r="Z734">
        <f ca="1">IF(AND(Colony!$D748&gt;plots!Z$5,Colony!$D748&lt;9999999),1,0)</f>
        <v>0</v>
      </c>
      <c r="AA734">
        <f ca="1">IF(AND(Colony!$D748&gt;plots!AA$5,Colony!$D748&lt;9999999),1,0)</f>
        <v>0</v>
      </c>
      <c r="AB734">
        <f ca="1">IF(AND(Colony!$D748&gt;plots!AB$5,Colony!$D748&lt;9999999),1,0)</f>
        <v>0</v>
      </c>
    </row>
    <row r="735" spans="1:28" x14ac:dyDescent="0.25">
      <c r="A735" s="2" t="str">
        <f>Colony!B752</f>
        <v/>
      </c>
      <c r="B735" s="41" t="str">
        <f>IF(ISBLANK(Colony!G752),"",Colony!G752)</f>
        <v/>
      </c>
      <c r="H735">
        <f ca="1">IF(AND(Colony!$D749&gt;plots!H$5,Colony!$D749&lt;9999999),1,0)</f>
        <v>0</v>
      </c>
      <c r="I735">
        <f ca="1">IF(AND(Colony!$D749&gt;plots!I$5,Colony!$D749&lt;9999999),1,0)</f>
        <v>0</v>
      </c>
      <c r="J735">
        <f ca="1">IF(AND(Colony!$D749&gt;plots!J$5,Colony!$D749&lt;9999999),1,0)</f>
        <v>0</v>
      </c>
      <c r="K735">
        <f ca="1">IF(AND(Colony!$D749&gt;plots!K$5,Colony!$D749&lt;9999999),1,0)</f>
        <v>0</v>
      </c>
      <c r="L735">
        <f ca="1">IF(AND(Colony!$D749&gt;plots!L$5,Colony!$D749&lt;9999999),1,0)</f>
        <v>0</v>
      </c>
      <c r="M735">
        <f ca="1">IF(AND(Colony!$D749&gt;plots!M$5,Colony!$D749&lt;9999999),1,0)</f>
        <v>0</v>
      </c>
      <c r="N735">
        <f ca="1">IF(AND(Colony!$D749&gt;plots!N$5,Colony!$D749&lt;9999999),1,0)</f>
        <v>0</v>
      </c>
      <c r="O735">
        <f ca="1">IF(AND(Colony!$D749&gt;plots!O$5,Colony!$D749&lt;9999999),1,0)</f>
        <v>0</v>
      </c>
      <c r="P735">
        <f ca="1">IF(AND(Colony!$D749&gt;plots!P$5,Colony!$D749&lt;9999999),1,0)</f>
        <v>0</v>
      </c>
      <c r="Q735">
        <f ca="1">IF(AND(Colony!$D749&gt;plots!Q$5,Colony!$D749&lt;9999999),1,0)</f>
        <v>0</v>
      </c>
      <c r="R735">
        <f ca="1">IF(AND(Colony!$D749&gt;plots!R$5,Colony!$D749&lt;9999999),1,0)</f>
        <v>0</v>
      </c>
      <c r="S735">
        <f ca="1">IF(AND(Colony!$D749&gt;plots!S$5,Colony!$D749&lt;9999999),1,0)</f>
        <v>0</v>
      </c>
      <c r="T735">
        <f ca="1">IF(AND(Colony!$D749&gt;plots!T$5,Colony!$D749&lt;9999999),1,0)</f>
        <v>0</v>
      </c>
      <c r="U735">
        <f ca="1">IF(AND(Colony!$D749&gt;plots!U$5,Colony!$D749&lt;9999999),1,0)</f>
        <v>0</v>
      </c>
      <c r="V735">
        <f ca="1">IF(AND(Colony!$D749&gt;plots!V$5,Colony!$D749&lt;9999999),1,0)</f>
        <v>0</v>
      </c>
      <c r="W735">
        <f ca="1">IF(AND(Colony!$D749&gt;plots!W$5,Colony!$D749&lt;9999999),1,0)</f>
        <v>0</v>
      </c>
      <c r="X735">
        <f ca="1">IF(AND(Colony!$D749&gt;plots!X$5,Colony!$D749&lt;9999999),1,0)</f>
        <v>0</v>
      </c>
      <c r="Y735">
        <f ca="1">IF(AND(Colony!$D749&gt;plots!Y$5,Colony!$D749&lt;9999999),1,0)</f>
        <v>0</v>
      </c>
      <c r="Z735">
        <f ca="1">IF(AND(Colony!$D749&gt;plots!Z$5,Colony!$D749&lt;9999999),1,0)</f>
        <v>0</v>
      </c>
      <c r="AA735">
        <f ca="1">IF(AND(Colony!$D749&gt;plots!AA$5,Colony!$D749&lt;9999999),1,0)</f>
        <v>0</v>
      </c>
      <c r="AB735">
        <f ca="1">IF(AND(Colony!$D749&gt;plots!AB$5,Colony!$D749&lt;9999999),1,0)</f>
        <v>0</v>
      </c>
    </row>
    <row r="736" spans="1:28" x14ac:dyDescent="0.25">
      <c r="A736" s="2" t="str">
        <f>Colony!B753</f>
        <v/>
      </c>
      <c r="B736" s="41" t="str">
        <f>IF(ISBLANK(Colony!G753),"",Colony!G753)</f>
        <v/>
      </c>
      <c r="H736">
        <f ca="1">IF(AND(Colony!$D750&gt;plots!H$5,Colony!$D750&lt;9999999),1,0)</f>
        <v>0</v>
      </c>
      <c r="I736">
        <f ca="1">IF(AND(Colony!$D750&gt;plots!I$5,Colony!$D750&lt;9999999),1,0)</f>
        <v>0</v>
      </c>
      <c r="J736">
        <f ca="1">IF(AND(Colony!$D750&gt;plots!J$5,Colony!$D750&lt;9999999),1,0)</f>
        <v>0</v>
      </c>
      <c r="K736">
        <f ca="1">IF(AND(Colony!$D750&gt;plots!K$5,Colony!$D750&lt;9999999),1,0)</f>
        <v>0</v>
      </c>
      <c r="L736">
        <f ca="1">IF(AND(Colony!$D750&gt;plots!L$5,Colony!$D750&lt;9999999),1,0)</f>
        <v>0</v>
      </c>
      <c r="M736">
        <f ca="1">IF(AND(Colony!$D750&gt;plots!M$5,Colony!$D750&lt;9999999),1,0)</f>
        <v>0</v>
      </c>
      <c r="N736">
        <f ca="1">IF(AND(Colony!$D750&gt;plots!N$5,Colony!$D750&lt;9999999),1,0)</f>
        <v>0</v>
      </c>
      <c r="O736">
        <f ca="1">IF(AND(Colony!$D750&gt;plots!O$5,Colony!$D750&lt;9999999),1,0)</f>
        <v>0</v>
      </c>
      <c r="P736">
        <f ca="1">IF(AND(Colony!$D750&gt;plots!P$5,Colony!$D750&lt;9999999),1,0)</f>
        <v>0</v>
      </c>
      <c r="Q736">
        <f ca="1">IF(AND(Colony!$D750&gt;plots!Q$5,Colony!$D750&lt;9999999),1,0)</f>
        <v>0</v>
      </c>
      <c r="R736">
        <f ca="1">IF(AND(Colony!$D750&gt;plots!R$5,Colony!$D750&lt;9999999),1,0)</f>
        <v>0</v>
      </c>
      <c r="S736">
        <f ca="1">IF(AND(Colony!$D750&gt;plots!S$5,Colony!$D750&lt;9999999),1,0)</f>
        <v>0</v>
      </c>
      <c r="T736">
        <f ca="1">IF(AND(Colony!$D750&gt;plots!T$5,Colony!$D750&lt;9999999),1,0)</f>
        <v>0</v>
      </c>
      <c r="U736">
        <f ca="1">IF(AND(Colony!$D750&gt;plots!U$5,Colony!$D750&lt;9999999),1,0)</f>
        <v>0</v>
      </c>
      <c r="V736">
        <f ca="1">IF(AND(Colony!$D750&gt;plots!V$5,Colony!$D750&lt;9999999),1,0)</f>
        <v>0</v>
      </c>
      <c r="W736">
        <f ca="1">IF(AND(Colony!$D750&gt;plots!W$5,Colony!$D750&lt;9999999),1,0)</f>
        <v>0</v>
      </c>
      <c r="X736">
        <f ca="1">IF(AND(Colony!$D750&gt;plots!X$5,Colony!$D750&lt;9999999),1,0)</f>
        <v>0</v>
      </c>
      <c r="Y736">
        <f ca="1">IF(AND(Colony!$D750&gt;plots!Y$5,Colony!$D750&lt;9999999),1,0)</f>
        <v>0</v>
      </c>
      <c r="Z736">
        <f ca="1">IF(AND(Colony!$D750&gt;plots!Z$5,Colony!$D750&lt;9999999),1,0)</f>
        <v>0</v>
      </c>
      <c r="AA736">
        <f ca="1">IF(AND(Colony!$D750&gt;plots!AA$5,Colony!$D750&lt;9999999),1,0)</f>
        <v>0</v>
      </c>
      <c r="AB736">
        <f ca="1">IF(AND(Colony!$D750&gt;plots!AB$5,Colony!$D750&lt;9999999),1,0)</f>
        <v>0</v>
      </c>
    </row>
    <row r="737" spans="1:28" x14ac:dyDescent="0.25">
      <c r="A737" s="2" t="str">
        <f>Colony!B754</f>
        <v/>
      </c>
      <c r="B737" s="41" t="str">
        <f>IF(ISBLANK(Colony!G754),"",Colony!G754)</f>
        <v/>
      </c>
      <c r="H737">
        <f ca="1">IF(AND(Colony!$D751&gt;plots!H$5,Colony!$D751&lt;9999999),1,0)</f>
        <v>0</v>
      </c>
      <c r="I737">
        <f ca="1">IF(AND(Colony!$D751&gt;plots!I$5,Colony!$D751&lt;9999999),1,0)</f>
        <v>0</v>
      </c>
      <c r="J737">
        <f ca="1">IF(AND(Colony!$D751&gt;plots!J$5,Colony!$D751&lt;9999999),1,0)</f>
        <v>0</v>
      </c>
      <c r="K737">
        <f ca="1">IF(AND(Colony!$D751&gt;plots!K$5,Colony!$D751&lt;9999999),1,0)</f>
        <v>0</v>
      </c>
      <c r="L737">
        <f ca="1">IF(AND(Colony!$D751&gt;plots!L$5,Colony!$D751&lt;9999999),1,0)</f>
        <v>0</v>
      </c>
      <c r="M737">
        <f ca="1">IF(AND(Colony!$D751&gt;plots!M$5,Colony!$D751&lt;9999999),1,0)</f>
        <v>0</v>
      </c>
      <c r="N737">
        <f ca="1">IF(AND(Colony!$D751&gt;plots!N$5,Colony!$D751&lt;9999999),1,0)</f>
        <v>0</v>
      </c>
      <c r="O737">
        <f ca="1">IF(AND(Colony!$D751&gt;plots!O$5,Colony!$D751&lt;9999999),1,0)</f>
        <v>0</v>
      </c>
      <c r="P737">
        <f ca="1">IF(AND(Colony!$D751&gt;plots!P$5,Colony!$D751&lt;9999999),1,0)</f>
        <v>0</v>
      </c>
      <c r="Q737">
        <f ca="1">IF(AND(Colony!$D751&gt;plots!Q$5,Colony!$D751&lt;9999999),1,0)</f>
        <v>0</v>
      </c>
      <c r="R737">
        <f ca="1">IF(AND(Colony!$D751&gt;plots!R$5,Colony!$D751&lt;9999999),1,0)</f>
        <v>0</v>
      </c>
      <c r="S737">
        <f ca="1">IF(AND(Colony!$D751&gt;plots!S$5,Colony!$D751&lt;9999999),1,0)</f>
        <v>0</v>
      </c>
      <c r="T737">
        <f ca="1">IF(AND(Colony!$D751&gt;plots!T$5,Colony!$D751&lt;9999999),1,0)</f>
        <v>0</v>
      </c>
      <c r="U737">
        <f ca="1">IF(AND(Colony!$D751&gt;plots!U$5,Colony!$D751&lt;9999999),1,0)</f>
        <v>0</v>
      </c>
      <c r="V737">
        <f ca="1">IF(AND(Colony!$D751&gt;plots!V$5,Colony!$D751&lt;9999999),1,0)</f>
        <v>0</v>
      </c>
      <c r="W737">
        <f ca="1">IF(AND(Colony!$D751&gt;plots!W$5,Colony!$D751&lt;9999999),1,0)</f>
        <v>0</v>
      </c>
      <c r="X737">
        <f ca="1">IF(AND(Colony!$D751&gt;plots!X$5,Colony!$D751&lt;9999999),1,0)</f>
        <v>0</v>
      </c>
      <c r="Y737">
        <f ca="1">IF(AND(Colony!$D751&gt;plots!Y$5,Colony!$D751&lt;9999999),1,0)</f>
        <v>0</v>
      </c>
      <c r="Z737">
        <f ca="1">IF(AND(Colony!$D751&gt;plots!Z$5,Colony!$D751&lt;9999999),1,0)</f>
        <v>0</v>
      </c>
      <c r="AA737">
        <f ca="1">IF(AND(Colony!$D751&gt;plots!AA$5,Colony!$D751&lt;9999999),1,0)</f>
        <v>0</v>
      </c>
      <c r="AB737">
        <f ca="1">IF(AND(Colony!$D751&gt;plots!AB$5,Colony!$D751&lt;9999999),1,0)</f>
        <v>0</v>
      </c>
    </row>
    <row r="738" spans="1:28" x14ac:dyDescent="0.25">
      <c r="A738" s="2" t="str">
        <f>Colony!B755</f>
        <v/>
      </c>
      <c r="B738" s="41" t="str">
        <f>IF(ISBLANK(Colony!G755),"",Colony!G755)</f>
        <v/>
      </c>
      <c r="H738">
        <f ca="1">IF(AND(Colony!$D752&gt;plots!H$5,Colony!$D752&lt;9999999),1,0)</f>
        <v>0</v>
      </c>
      <c r="I738">
        <f ca="1">IF(AND(Colony!$D752&gt;plots!I$5,Colony!$D752&lt;9999999),1,0)</f>
        <v>0</v>
      </c>
      <c r="J738">
        <f ca="1">IF(AND(Colony!$D752&gt;plots!J$5,Colony!$D752&lt;9999999),1,0)</f>
        <v>0</v>
      </c>
      <c r="K738">
        <f ca="1">IF(AND(Colony!$D752&gt;plots!K$5,Colony!$D752&lt;9999999),1,0)</f>
        <v>0</v>
      </c>
      <c r="L738">
        <f ca="1">IF(AND(Colony!$D752&gt;plots!L$5,Colony!$D752&lt;9999999),1,0)</f>
        <v>0</v>
      </c>
      <c r="M738">
        <f ca="1">IF(AND(Colony!$D752&gt;plots!M$5,Colony!$D752&lt;9999999),1,0)</f>
        <v>0</v>
      </c>
      <c r="N738">
        <f ca="1">IF(AND(Colony!$D752&gt;plots!N$5,Colony!$D752&lt;9999999),1,0)</f>
        <v>0</v>
      </c>
      <c r="O738">
        <f ca="1">IF(AND(Colony!$D752&gt;plots!O$5,Colony!$D752&lt;9999999),1,0)</f>
        <v>0</v>
      </c>
      <c r="P738">
        <f ca="1">IF(AND(Colony!$D752&gt;plots!P$5,Colony!$D752&lt;9999999),1,0)</f>
        <v>0</v>
      </c>
      <c r="Q738">
        <f ca="1">IF(AND(Colony!$D752&gt;plots!Q$5,Colony!$D752&lt;9999999),1,0)</f>
        <v>0</v>
      </c>
      <c r="R738">
        <f ca="1">IF(AND(Colony!$D752&gt;plots!R$5,Colony!$D752&lt;9999999),1,0)</f>
        <v>0</v>
      </c>
      <c r="S738">
        <f ca="1">IF(AND(Colony!$D752&gt;plots!S$5,Colony!$D752&lt;9999999),1,0)</f>
        <v>0</v>
      </c>
      <c r="T738">
        <f ca="1">IF(AND(Colony!$D752&gt;plots!T$5,Colony!$D752&lt;9999999),1,0)</f>
        <v>0</v>
      </c>
      <c r="U738">
        <f ca="1">IF(AND(Colony!$D752&gt;plots!U$5,Colony!$D752&lt;9999999),1,0)</f>
        <v>0</v>
      </c>
      <c r="V738">
        <f ca="1">IF(AND(Colony!$D752&gt;plots!V$5,Colony!$D752&lt;9999999),1,0)</f>
        <v>0</v>
      </c>
      <c r="W738">
        <f ca="1">IF(AND(Colony!$D752&gt;plots!W$5,Colony!$D752&lt;9999999),1,0)</f>
        <v>0</v>
      </c>
      <c r="X738">
        <f ca="1">IF(AND(Colony!$D752&gt;plots!X$5,Colony!$D752&lt;9999999),1,0)</f>
        <v>0</v>
      </c>
      <c r="Y738">
        <f ca="1">IF(AND(Colony!$D752&gt;plots!Y$5,Colony!$D752&lt;9999999),1,0)</f>
        <v>0</v>
      </c>
      <c r="Z738">
        <f ca="1">IF(AND(Colony!$D752&gt;plots!Z$5,Colony!$D752&lt;9999999),1,0)</f>
        <v>0</v>
      </c>
      <c r="AA738">
        <f ca="1">IF(AND(Colony!$D752&gt;plots!AA$5,Colony!$D752&lt;9999999),1,0)</f>
        <v>0</v>
      </c>
      <c r="AB738">
        <f ca="1">IF(AND(Colony!$D752&gt;plots!AB$5,Colony!$D752&lt;9999999),1,0)</f>
        <v>0</v>
      </c>
    </row>
    <row r="739" spans="1:28" x14ac:dyDescent="0.25">
      <c r="A739" s="2" t="str">
        <f>Colony!B756</f>
        <v/>
      </c>
      <c r="B739" s="41" t="str">
        <f>IF(ISBLANK(Colony!G756),"",Colony!G756)</f>
        <v/>
      </c>
      <c r="H739">
        <f ca="1">IF(AND(Colony!$D753&gt;plots!H$5,Colony!$D753&lt;9999999),1,0)</f>
        <v>0</v>
      </c>
      <c r="I739">
        <f ca="1">IF(AND(Colony!$D753&gt;plots!I$5,Colony!$D753&lt;9999999),1,0)</f>
        <v>0</v>
      </c>
      <c r="J739">
        <f ca="1">IF(AND(Colony!$D753&gt;plots!J$5,Colony!$D753&lt;9999999),1,0)</f>
        <v>0</v>
      </c>
      <c r="K739">
        <f ca="1">IF(AND(Colony!$D753&gt;plots!K$5,Colony!$D753&lt;9999999),1,0)</f>
        <v>0</v>
      </c>
      <c r="L739">
        <f ca="1">IF(AND(Colony!$D753&gt;plots!L$5,Colony!$D753&lt;9999999),1,0)</f>
        <v>0</v>
      </c>
      <c r="M739">
        <f ca="1">IF(AND(Colony!$D753&gt;plots!M$5,Colony!$D753&lt;9999999),1,0)</f>
        <v>0</v>
      </c>
      <c r="N739">
        <f ca="1">IF(AND(Colony!$D753&gt;plots!N$5,Colony!$D753&lt;9999999),1,0)</f>
        <v>0</v>
      </c>
      <c r="O739">
        <f ca="1">IF(AND(Colony!$D753&gt;plots!O$5,Colony!$D753&lt;9999999),1,0)</f>
        <v>0</v>
      </c>
      <c r="P739">
        <f ca="1">IF(AND(Colony!$D753&gt;plots!P$5,Colony!$D753&lt;9999999),1,0)</f>
        <v>0</v>
      </c>
      <c r="Q739">
        <f ca="1">IF(AND(Colony!$D753&gt;plots!Q$5,Colony!$D753&lt;9999999),1,0)</f>
        <v>0</v>
      </c>
      <c r="R739">
        <f ca="1">IF(AND(Colony!$D753&gt;plots!R$5,Colony!$D753&lt;9999999),1,0)</f>
        <v>0</v>
      </c>
      <c r="S739">
        <f ca="1">IF(AND(Colony!$D753&gt;plots!S$5,Colony!$D753&lt;9999999),1,0)</f>
        <v>0</v>
      </c>
      <c r="T739">
        <f ca="1">IF(AND(Colony!$D753&gt;plots!T$5,Colony!$D753&lt;9999999),1,0)</f>
        <v>0</v>
      </c>
      <c r="U739">
        <f ca="1">IF(AND(Colony!$D753&gt;plots!U$5,Colony!$D753&lt;9999999),1,0)</f>
        <v>0</v>
      </c>
      <c r="V739">
        <f ca="1">IF(AND(Colony!$D753&gt;plots!V$5,Colony!$D753&lt;9999999),1,0)</f>
        <v>0</v>
      </c>
      <c r="W739">
        <f ca="1">IF(AND(Colony!$D753&gt;plots!W$5,Colony!$D753&lt;9999999),1,0)</f>
        <v>0</v>
      </c>
      <c r="X739">
        <f ca="1">IF(AND(Colony!$D753&gt;plots!X$5,Colony!$D753&lt;9999999),1,0)</f>
        <v>0</v>
      </c>
      <c r="Y739">
        <f ca="1">IF(AND(Colony!$D753&gt;plots!Y$5,Colony!$D753&lt;9999999),1,0)</f>
        <v>0</v>
      </c>
      <c r="Z739">
        <f ca="1">IF(AND(Colony!$D753&gt;plots!Z$5,Colony!$D753&lt;9999999),1,0)</f>
        <v>0</v>
      </c>
      <c r="AA739">
        <f ca="1">IF(AND(Colony!$D753&gt;plots!AA$5,Colony!$D753&lt;9999999),1,0)</f>
        <v>0</v>
      </c>
      <c r="AB739">
        <f ca="1">IF(AND(Colony!$D753&gt;plots!AB$5,Colony!$D753&lt;9999999),1,0)</f>
        <v>0</v>
      </c>
    </row>
    <row r="740" spans="1:28" x14ac:dyDescent="0.25">
      <c r="A740" s="2" t="str">
        <f>Colony!B757</f>
        <v/>
      </c>
      <c r="B740" s="41" t="str">
        <f>IF(ISBLANK(Colony!G757),"",Colony!G757)</f>
        <v/>
      </c>
      <c r="H740">
        <f ca="1">IF(AND(Colony!$D754&gt;plots!H$5,Colony!$D754&lt;9999999),1,0)</f>
        <v>0</v>
      </c>
      <c r="I740">
        <f ca="1">IF(AND(Colony!$D754&gt;plots!I$5,Colony!$D754&lt;9999999),1,0)</f>
        <v>0</v>
      </c>
      <c r="J740">
        <f ca="1">IF(AND(Colony!$D754&gt;plots!J$5,Colony!$D754&lt;9999999),1,0)</f>
        <v>0</v>
      </c>
      <c r="K740">
        <f ca="1">IF(AND(Colony!$D754&gt;plots!K$5,Colony!$D754&lt;9999999),1,0)</f>
        <v>0</v>
      </c>
      <c r="L740">
        <f ca="1">IF(AND(Colony!$D754&gt;plots!L$5,Colony!$D754&lt;9999999),1,0)</f>
        <v>0</v>
      </c>
      <c r="M740">
        <f ca="1">IF(AND(Colony!$D754&gt;plots!M$5,Colony!$D754&lt;9999999),1,0)</f>
        <v>0</v>
      </c>
      <c r="N740">
        <f ca="1">IF(AND(Colony!$D754&gt;plots!N$5,Colony!$D754&lt;9999999),1,0)</f>
        <v>0</v>
      </c>
      <c r="O740">
        <f ca="1">IF(AND(Colony!$D754&gt;plots!O$5,Colony!$D754&lt;9999999),1,0)</f>
        <v>0</v>
      </c>
      <c r="P740">
        <f ca="1">IF(AND(Colony!$D754&gt;plots!P$5,Colony!$D754&lt;9999999),1,0)</f>
        <v>0</v>
      </c>
      <c r="Q740">
        <f ca="1">IF(AND(Colony!$D754&gt;plots!Q$5,Colony!$D754&lt;9999999),1,0)</f>
        <v>0</v>
      </c>
      <c r="R740">
        <f ca="1">IF(AND(Colony!$D754&gt;plots!R$5,Colony!$D754&lt;9999999),1,0)</f>
        <v>0</v>
      </c>
      <c r="S740">
        <f ca="1">IF(AND(Colony!$D754&gt;plots!S$5,Colony!$D754&lt;9999999),1,0)</f>
        <v>0</v>
      </c>
      <c r="T740">
        <f ca="1">IF(AND(Colony!$D754&gt;plots!T$5,Colony!$D754&lt;9999999),1,0)</f>
        <v>0</v>
      </c>
      <c r="U740">
        <f ca="1">IF(AND(Colony!$D754&gt;plots!U$5,Colony!$D754&lt;9999999),1,0)</f>
        <v>0</v>
      </c>
      <c r="V740">
        <f ca="1">IF(AND(Colony!$D754&gt;plots!V$5,Colony!$D754&lt;9999999),1,0)</f>
        <v>0</v>
      </c>
      <c r="W740">
        <f ca="1">IF(AND(Colony!$D754&gt;plots!W$5,Colony!$D754&lt;9999999),1,0)</f>
        <v>0</v>
      </c>
      <c r="X740">
        <f ca="1">IF(AND(Colony!$D754&gt;plots!X$5,Colony!$D754&lt;9999999),1,0)</f>
        <v>0</v>
      </c>
      <c r="Y740">
        <f ca="1">IF(AND(Colony!$D754&gt;plots!Y$5,Colony!$D754&lt;9999999),1,0)</f>
        <v>0</v>
      </c>
      <c r="Z740">
        <f ca="1">IF(AND(Colony!$D754&gt;plots!Z$5,Colony!$D754&lt;9999999),1,0)</f>
        <v>0</v>
      </c>
      <c r="AA740">
        <f ca="1">IF(AND(Colony!$D754&gt;plots!AA$5,Colony!$D754&lt;9999999),1,0)</f>
        <v>0</v>
      </c>
      <c r="AB740">
        <f ca="1">IF(AND(Colony!$D754&gt;plots!AB$5,Colony!$D754&lt;9999999),1,0)</f>
        <v>0</v>
      </c>
    </row>
    <row r="741" spans="1:28" x14ac:dyDescent="0.25">
      <c r="A741" s="2" t="str">
        <f>Colony!B758</f>
        <v/>
      </c>
      <c r="B741" s="41" t="str">
        <f>IF(ISBLANK(Colony!G758),"",Colony!G758)</f>
        <v/>
      </c>
      <c r="H741">
        <f ca="1">IF(AND(Colony!$D755&gt;plots!H$5,Colony!$D755&lt;9999999),1,0)</f>
        <v>0</v>
      </c>
      <c r="I741">
        <f ca="1">IF(AND(Colony!$D755&gt;plots!I$5,Colony!$D755&lt;9999999),1,0)</f>
        <v>0</v>
      </c>
      <c r="J741">
        <f ca="1">IF(AND(Colony!$D755&gt;plots!J$5,Colony!$D755&lt;9999999),1,0)</f>
        <v>0</v>
      </c>
      <c r="K741">
        <f ca="1">IF(AND(Colony!$D755&gt;plots!K$5,Colony!$D755&lt;9999999),1,0)</f>
        <v>0</v>
      </c>
      <c r="L741">
        <f ca="1">IF(AND(Colony!$D755&gt;plots!L$5,Colony!$D755&lt;9999999),1,0)</f>
        <v>0</v>
      </c>
      <c r="M741">
        <f ca="1">IF(AND(Colony!$D755&gt;plots!M$5,Colony!$D755&lt;9999999),1,0)</f>
        <v>0</v>
      </c>
      <c r="N741">
        <f ca="1">IF(AND(Colony!$D755&gt;plots!N$5,Colony!$D755&lt;9999999),1,0)</f>
        <v>0</v>
      </c>
      <c r="O741">
        <f ca="1">IF(AND(Colony!$D755&gt;plots!O$5,Colony!$D755&lt;9999999),1,0)</f>
        <v>0</v>
      </c>
      <c r="P741">
        <f ca="1">IF(AND(Colony!$D755&gt;plots!P$5,Colony!$D755&lt;9999999),1,0)</f>
        <v>0</v>
      </c>
      <c r="Q741">
        <f ca="1">IF(AND(Colony!$D755&gt;plots!Q$5,Colony!$D755&lt;9999999),1,0)</f>
        <v>0</v>
      </c>
      <c r="R741">
        <f ca="1">IF(AND(Colony!$D755&gt;plots!R$5,Colony!$D755&lt;9999999),1,0)</f>
        <v>0</v>
      </c>
      <c r="S741">
        <f ca="1">IF(AND(Colony!$D755&gt;plots!S$5,Colony!$D755&lt;9999999),1,0)</f>
        <v>0</v>
      </c>
      <c r="T741">
        <f ca="1">IF(AND(Colony!$D755&gt;plots!T$5,Colony!$D755&lt;9999999),1,0)</f>
        <v>0</v>
      </c>
      <c r="U741">
        <f ca="1">IF(AND(Colony!$D755&gt;plots!U$5,Colony!$D755&lt;9999999),1,0)</f>
        <v>0</v>
      </c>
      <c r="V741">
        <f ca="1">IF(AND(Colony!$D755&gt;plots!V$5,Colony!$D755&lt;9999999),1,0)</f>
        <v>0</v>
      </c>
      <c r="W741">
        <f ca="1">IF(AND(Colony!$D755&gt;plots!W$5,Colony!$D755&lt;9999999),1,0)</f>
        <v>0</v>
      </c>
      <c r="X741">
        <f ca="1">IF(AND(Colony!$D755&gt;plots!X$5,Colony!$D755&lt;9999999),1,0)</f>
        <v>0</v>
      </c>
      <c r="Y741">
        <f ca="1">IF(AND(Colony!$D755&gt;plots!Y$5,Colony!$D755&lt;9999999),1,0)</f>
        <v>0</v>
      </c>
      <c r="Z741">
        <f ca="1">IF(AND(Colony!$D755&gt;plots!Z$5,Colony!$D755&lt;9999999),1,0)</f>
        <v>0</v>
      </c>
      <c r="AA741">
        <f ca="1">IF(AND(Colony!$D755&gt;plots!AA$5,Colony!$D755&lt;9999999),1,0)</f>
        <v>0</v>
      </c>
      <c r="AB741">
        <f ca="1">IF(AND(Colony!$D755&gt;plots!AB$5,Colony!$D755&lt;9999999),1,0)</f>
        <v>0</v>
      </c>
    </row>
    <row r="742" spans="1:28" x14ac:dyDescent="0.25">
      <c r="A742" s="2" t="str">
        <f>Colony!B759</f>
        <v/>
      </c>
      <c r="B742" s="41" t="str">
        <f>IF(ISBLANK(Colony!G759),"",Colony!G759)</f>
        <v/>
      </c>
      <c r="H742">
        <f ca="1">IF(AND(Colony!$D756&gt;plots!H$5,Colony!$D756&lt;9999999),1,0)</f>
        <v>0</v>
      </c>
      <c r="I742">
        <f ca="1">IF(AND(Colony!$D756&gt;plots!I$5,Colony!$D756&lt;9999999),1,0)</f>
        <v>0</v>
      </c>
      <c r="J742">
        <f ca="1">IF(AND(Colony!$D756&gt;plots!J$5,Colony!$D756&lt;9999999),1,0)</f>
        <v>0</v>
      </c>
      <c r="K742">
        <f ca="1">IF(AND(Colony!$D756&gt;plots!K$5,Colony!$D756&lt;9999999),1,0)</f>
        <v>0</v>
      </c>
      <c r="L742">
        <f ca="1">IF(AND(Colony!$D756&gt;plots!L$5,Colony!$D756&lt;9999999),1,0)</f>
        <v>0</v>
      </c>
      <c r="M742">
        <f ca="1">IF(AND(Colony!$D756&gt;plots!M$5,Colony!$D756&lt;9999999),1,0)</f>
        <v>0</v>
      </c>
      <c r="N742">
        <f ca="1">IF(AND(Colony!$D756&gt;plots!N$5,Colony!$D756&lt;9999999),1,0)</f>
        <v>0</v>
      </c>
      <c r="O742">
        <f ca="1">IF(AND(Colony!$D756&gt;plots!O$5,Colony!$D756&lt;9999999),1,0)</f>
        <v>0</v>
      </c>
      <c r="P742">
        <f ca="1">IF(AND(Colony!$D756&gt;plots!P$5,Colony!$D756&lt;9999999),1,0)</f>
        <v>0</v>
      </c>
      <c r="Q742">
        <f ca="1">IF(AND(Colony!$D756&gt;plots!Q$5,Colony!$D756&lt;9999999),1,0)</f>
        <v>0</v>
      </c>
      <c r="R742">
        <f ca="1">IF(AND(Colony!$D756&gt;plots!R$5,Colony!$D756&lt;9999999),1,0)</f>
        <v>0</v>
      </c>
      <c r="S742">
        <f ca="1">IF(AND(Colony!$D756&gt;plots!S$5,Colony!$D756&lt;9999999),1,0)</f>
        <v>0</v>
      </c>
      <c r="T742">
        <f ca="1">IF(AND(Colony!$D756&gt;plots!T$5,Colony!$D756&lt;9999999),1,0)</f>
        <v>0</v>
      </c>
      <c r="U742">
        <f ca="1">IF(AND(Colony!$D756&gt;plots!U$5,Colony!$D756&lt;9999999),1,0)</f>
        <v>0</v>
      </c>
      <c r="V742">
        <f ca="1">IF(AND(Colony!$D756&gt;plots!V$5,Colony!$D756&lt;9999999),1,0)</f>
        <v>0</v>
      </c>
      <c r="W742">
        <f ca="1">IF(AND(Colony!$D756&gt;plots!W$5,Colony!$D756&lt;9999999),1,0)</f>
        <v>0</v>
      </c>
      <c r="X742">
        <f ca="1">IF(AND(Colony!$D756&gt;plots!X$5,Colony!$D756&lt;9999999),1,0)</f>
        <v>0</v>
      </c>
      <c r="Y742">
        <f ca="1">IF(AND(Colony!$D756&gt;plots!Y$5,Colony!$D756&lt;9999999),1,0)</f>
        <v>0</v>
      </c>
      <c r="Z742">
        <f ca="1">IF(AND(Colony!$D756&gt;plots!Z$5,Colony!$D756&lt;9999999),1,0)</f>
        <v>0</v>
      </c>
      <c r="AA742">
        <f ca="1">IF(AND(Colony!$D756&gt;plots!AA$5,Colony!$D756&lt;9999999),1,0)</f>
        <v>0</v>
      </c>
      <c r="AB742">
        <f ca="1">IF(AND(Colony!$D756&gt;plots!AB$5,Colony!$D756&lt;9999999),1,0)</f>
        <v>0</v>
      </c>
    </row>
    <row r="743" spans="1:28" x14ac:dyDescent="0.25">
      <c r="A743" s="2" t="str">
        <f>Colony!B760</f>
        <v/>
      </c>
      <c r="B743" s="41" t="str">
        <f>IF(ISBLANK(Colony!G760),"",Colony!G760)</f>
        <v/>
      </c>
      <c r="H743">
        <f ca="1">IF(AND(Colony!$D757&gt;plots!H$5,Colony!$D757&lt;9999999),1,0)</f>
        <v>0</v>
      </c>
      <c r="I743">
        <f ca="1">IF(AND(Colony!$D757&gt;plots!I$5,Colony!$D757&lt;9999999),1,0)</f>
        <v>0</v>
      </c>
      <c r="J743">
        <f ca="1">IF(AND(Colony!$D757&gt;plots!J$5,Colony!$D757&lt;9999999),1,0)</f>
        <v>0</v>
      </c>
      <c r="K743">
        <f ca="1">IF(AND(Colony!$D757&gt;plots!K$5,Colony!$D757&lt;9999999),1,0)</f>
        <v>0</v>
      </c>
      <c r="L743">
        <f ca="1">IF(AND(Colony!$D757&gt;plots!L$5,Colony!$D757&lt;9999999),1,0)</f>
        <v>0</v>
      </c>
      <c r="M743">
        <f ca="1">IF(AND(Colony!$D757&gt;plots!M$5,Colony!$D757&lt;9999999),1,0)</f>
        <v>0</v>
      </c>
      <c r="N743">
        <f ca="1">IF(AND(Colony!$D757&gt;plots!N$5,Colony!$D757&lt;9999999),1,0)</f>
        <v>0</v>
      </c>
      <c r="O743">
        <f ca="1">IF(AND(Colony!$D757&gt;plots!O$5,Colony!$D757&lt;9999999),1,0)</f>
        <v>0</v>
      </c>
      <c r="P743">
        <f ca="1">IF(AND(Colony!$D757&gt;plots!P$5,Colony!$D757&lt;9999999),1,0)</f>
        <v>0</v>
      </c>
      <c r="Q743">
        <f ca="1">IF(AND(Colony!$D757&gt;plots!Q$5,Colony!$D757&lt;9999999),1,0)</f>
        <v>0</v>
      </c>
      <c r="R743">
        <f ca="1">IF(AND(Colony!$D757&gt;plots!R$5,Colony!$D757&lt;9999999),1,0)</f>
        <v>0</v>
      </c>
      <c r="S743">
        <f ca="1">IF(AND(Colony!$D757&gt;plots!S$5,Colony!$D757&lt;9999999),1,0)</f>
        <v>0</v>
      </c>
      <c r="T743">
        <f ca="1">IF(AND(Colony!$D757&gt;plots!T$5,Colony!$D757&lt;9999999),1,0)</f>
        <v>0</v>
      </c>
      <c r="U743">
        <f ca="1">IF(AND(Colony!$D757&gt;plots!U$5,Colony!$D757&lt;9999999),1,0)</f>
        <v>0</v>
      </c>
      <c r="V743">
        <f ca="1">IF(AND(Colony!$D757&gt;plots!V$5,Colony!$D757&lt;9999999),1,0)</f>
        <v>0</v>
      </c>
      <c r="W743">
        <f ca="1">IF(AND(Colony!$D757&gt;plots!W$5,Colony!$D757&lt;9999999),1,0)</f>
        <v>0</v>
      </c>
      <c r="X743">
        <f ca="1">IF(AND(Colony!$D757&gt;plots!X$5,Colony!$D757&lt;9999999),1,0)</f>
        <v>0</v>
      </c>
      <c r="Y743">
        <f ca="1">IF(AND(Colony!$D757&gt;plots!Y$5,Colony!$D757&lt;9999999),1,0)</f>
        <v>0</v>
      </c>
      <c r="Z743">
        <f ca="1">IF(AND(Colony!$D757&gt;plots!Z$5,Colony!$D757&lt;9999999),1,0)</f>
        <v>0</v>
      </c>
      <c r="AA743">
        <f ca="1">IF(AND(Colony!$D757&gt;plots!AA$5,Colony!$D757&lt;9999999),1,0)</f>
        <v>0</v>
      </c>
      <c r="AB743">
        <f ca="1">IF(AND(Colony!$D757&gt;plots!AB$5,Colony!$D757&lt;9999999),1,0)</f>
        <v>0</v>
      </c>
    </row>
    <row r="744" spans="1:28" x14ac:dyDescent="0.25">
      <c r="A744" s="2" t="str">
        <f>Colony!B761</f>
        <v/>
      </c>
      <c r="B744" s="41" t="str">
        <f>IF(ISBLANK(Colony!G761),"",Colony!G761)</f>
        <v/>
      </c>
      <c r="H744">
        <f ca="1">IF(AND(Colony!$D758&gt;plots!H$5,Colony!$D758&lt;9999999),1,0)</f>
        <v>0</v>
      </c>
      <c r="I744">
        <f ca="1">IF(AND(Colony!$D758&gt;plots!I$5,Colony!$D758&lt;9999999),1,0)</f>
        <v>0</v>
      </c>
      <c r="J744">
        <f ca="1">IF(AND(Colony!$D758&gt;plots!J$5,Colony!$D758&lt;9999999),1,0)</f>
        <v>0</v>
      </c>
      <c r="K744">
        <f ca="1">IF(AND(Colony!$D758&gt;plots!K$5,Colony!$D758&lt;9999999),1,0)</f>
        <v>0</v>
      </c>
      <c r="L744">
        <f ca="1">IF(AND(Colony!$D758&gt;plots!L$5,Colony!$D758&lt;9999999),1,0)</f>
        <v>0</v>
      </c>
      <c r="M744">
        <f ca="1">IF(AND(Colony!$D758&gt;plots!M$5,Colony!$D758&lt;9999999),1,0)</f>
        <v>0</v>
      </c>
      <c r="N744">
        <f ca="1">IF(AND(Colony!$D758&gt;plots!N$5,Colony!$D758&lt;9999999),1,0)</f>
        <v>0</v>
      </c>
      <c r="O744">
        <f ca="1">IF(AND(Colony!$D758&gt;plots!O$5,Colony!$D758&lt;9999999),1,0)</f>
        <v>0</v>
      </c>
      <c r="P744">
        <f ca="1">IF(AND(Colony!$D758&gt;plots!P$5,Colony!$D758&lt;9999999),1,0)</f>
        <v>0</v>
      </c>
      <c r="Q744">
        <f ca="1">IF(AND(Colony!$D758&gt;plots!Q$5,Colony!$D758&lt;9999999),1,0)</f>
        <v>0</v>
      </c>
      <c r="R744">
        <f ca="1">IF(AND(Colony!$D758&gt;plots!R$5,Colony!$D758&lt;9999999),1,0)</f>
        <v>0</v>
      </c>
      <c r="S744">
        <f ca="1">IF(AND(Colony!$D758&gt;plots!S$5,Colony!$D758&lt;9999999),1,0)</f>
        <v>0</v>
      </c>
      <c r="T744">
        <f ca="1">IF(AND(Colony!$D758&gt;plots!T$5,Colony!$D758&lt;9999999),1,0)</f>
        <v>0</v>
      </c>
      <c r="U744">
        <f ca="1">IF(AND(Colony!$D758&gt;plots!U$5,Colony!$D758&lt;9999999),1,0)</f>
        <v>0</v>
      </c>
      <c r="V744">
        <f ca="1">IF(AND(Colony!$D758&gt;plots!V$5,Colony!$D758&lt;9999999),1,0)</f>
        <v>0</v>
      </c>
      <c r="W744">
        <f ca="1">IF(AND(Colony!$D758&gt;plots!W$5,Colony!$D758&lt;9999999),1,0)</f>
        <v>0</v>
      </c>
      <c r="X744">
        <f ca="1">IF(AND(Colony!$D758&gt;plots!X$5,Colony!$D758&lt;9999999),1,0)</f>
        <v>0</v>
      </c>
      <c r="Y744">
        <f ca="1">IF(AND(Colony!$D758&gt;plots!Y$5,Colony!$D758&lt;9999999),1,0)</f>
        <v>0</v>
      </c>
      <c r="Z744">
        <f ca="1">IF(AND(Colony!$D758&gt;plots!Z$5,Colony!$D758&lt;9999999),1,0)</f>
        <v>0</v>
      </c>
      <c r="AA744">
        <f ca="1">IF(AND(Colony!$D758&gt;plots!AA$5,Colony!$D758&lt;9999999),1,0)</f>
        <v>0</v>
      </c>
      <c r="AB744">
        <f ca="1">IF(AND(Colony!$D758&gt;plots!AB$5,Colony!$D758&lt;9999999),1,0)</f>
        <v>0</v>
      </c>
    </row>
    <row r="745" spans="1:28" x14ac:dyDescent="0.25">
      <c r="A745" s="2" t="str">
        <f>Colony!B762</f>
        <v/>
      </c>
      <c r="B745" s="41" t="str">
        <f>IF(ISBLANK(Colony!G762),"",Colony!G762)</f>
        <v/>
      </c>
      <c r="H745">
        <f ca="1">IF(AND(Colony!$D759&gt;plots!H$5,Colony!$D759&lt;9999999),1,0)</f>
        <v>0</v>
      </c>
      <c r="I745">
        <f ca="1">IF(AND(Colony!$D759&gt;plots!I$5,Colony!$D759&lt;9999999),1,0)</f>
        <v>0</v>
      </c>
      <c r="J745">
        <f ca="1">IF(AND(Colony!$D759&gt;plots!J$5,Colony!$D759&lt;9999999),1,0)</f>
        <v>0</v>
      </c>
      <c r="K745">
        <f ca="1">IF(AND(Colony!$D759&gt;plots!K$5,Colony!$D759&lt;9999999),1,0)</f>
        <v>0</v>
      </c>
      <c r="L745">
        <f ca="1">IF(AND(Colony!$D759&gt;plots!L$5,Colony!$D759&lt;9999999),1,0)</f>
        <v>0</v>
      </c>
      <c r="M745">
        <f ca="1">IF(AND(Colony!$D759&gt;plots!M$5,Colony!$D759&lt;9999999),1,0)</f>
        <v>0</v>
      </c>
      <c r="N745">
        <f ca="1">IF(AND(Colony!$D759&gt;plots!N$5,Colony!$D759&lt;9999999),1,0)</f>
        <v>0</v>
      </c>
      <c r="O745">
        <f ca="1">IF(AND(Colony!$D759&gt;plots!O$5,Colony!$D759&lt;9999999),1,0)</f>
        <v>0</v>
      </c>
      <c r="P745">
        <f ca="1">IF(AND(Colony!$D759&gt;plots!P$5,Colony!$D759&lt;9999999),1,0)</f>
        <v>0</v>
      </c>
      <c r="Q745">
        <f ca="1">IF(AND(Colony!$D759&gt;plots!Q$5,Colony!$D759&lt;9999999),1,0)</f>
        <v>0</v>
      </c>
      <c r="R745">
        <f ca="1">IF(AND(Colony!$D759&gt;plots!R$5,Colony!$D759&lt;9999999),1,0)</f>
        <v>0</v>
      </c>
      <c r="S745">
        <f ca="1">IF(AND(Colony!$D759&gt;plots!S$5,Colony!$D759&lt;9999999),1,0)</f>
        <v>0</v>
      </c>
      <c r="T745">
        <f ca="1">IF(AND(Colony!$D759&gt;plots!T$5,Colony!$D759&lt;9999999),1,0)</f>
        <v>0</v>
      </c>
      <c r="U745">
        <f ca="1">IF(AND(Colony!$D759&gt;plots!U$5,Colony!$D759&lt;9999999),1,0)</f>
        <v>0</v>
      </c>
      <c r="V745">
        <f ca="1">IF(AND(Colony!$D759&gt;plots!V$5,Colony!$D759&lt;9999999),1,0)</f>
        <v>0</v>
      </c>
      <c r="W745">
        <f ca="1">IF(AND(Colony!$D759&gt;plots!W$5,Colony!$D759&lt;9999999),1,0)</f>
        <v>0</v>
      </c>
      <c r="X745">
        <f ca="1">IF(AND(Colony!$D759&gt;plots!X$5,Colony!$D759&lt;9999999),1,0)</f>
        <v>0</v>
      </c>
      <c r="Y745">
        <f ca="1">IF(AND(Colony!$D759&gt;plots!Y$5,Colony!$D759&lt;9999999),1,0)</f>
        <v>0</v>
      </c>
      <c r="Z745">
        <f ca="1">IF(AND(Colony!$D759&gt;plots!Z$5,Colony!$D759&lt;9999999),1,0)</f>
        <v>0</v>
      </c>
      <c r="AA745">
        <f ca="1">IF(AND(Colony!$D759&gt;plots!AA$5,Colony!$D759&lt;9999999),1,0)</f>
        <v>0</v>
      </c>
      <c r="AB745">
        <f ca="1">IF(AND(Colony!$D759&gt;plots!AB$5,Colony!$D759&lt;9999999),1,0)</f>
        <v>0</v>
      </c>
    </row>
    <row r="746" spans="1:28" x14ac:dyDescent="0.25">
      <c r="A746" s="2" t="str">
        <f>Colony!B763</f>
        <v/>
      </c>
      <c r="B746" s="41" t="str">
        <f>IF(ISBLANK(Colony!G763),"",Colony!G763)</f>
        <v/>
      </c>
      <c r="H746">
        <f ca="1">IF(AND(Colony!$D760&gt;plots!H$5,Colony!$D760&lt;9999999),1,0)</f>
        <v>0</v>
      </c>
      <c r="I746">
        <f ca="1">IF(AND(Colony!$D760&gt;plots!I$5,Colony!$D760&lt;9999999),1,0)</f>
        <v>0</v>
      </c>
      <c r="J746">
        <f ca="1">IF(AND(Colony!$D760&gt;plots!J$5,Colony!$D760&lt;9999999),1,0)</f>
        <v>0</v>
      </c>
      <c r="K746">
        <f ca="1">IF(AND(Colony!$D760&gt;plots!K$5,Colony!$D760&lt;9999999),1,0)</f>
        <v>0</v>
      </c>
      <c r="L746">
        <f ca="1">IF(AND(Colony!$D760&gt;plots!L$5,Colony!$D760&lt;9999999),1,0)</f>
        <v>0</v>
      </c>
      <c r="M746">
        <f ca="1">IF(AND(Colony!$D760&gt;plots!M$5,Colony!$D760&lt;9999999),1,0)</f>
        <v>0</v>
      </c>
      <c r="N746">
        <f ca="1">IF(AND(Colony!$D760&gt;plots!N$5,Colony!$D760&lt;9999999),1,0)</f>
        <v>0</v>
      </c>
      <c r="O746">
        <f ca="1">IF(AND(Colony!$D760&gt;plots!O$5,Colony!$D760&lt;9999999),1,0)</f>
        <v>0</v>
      </c>
      <c r="P746">
        <f ca="1">IF(AND(Colony!$D760&gt;plots!P$5,Colony!$D760&lt;9999999),1,0)</f>
        <v>0</v>
      </c>
      <c r="Q746">
        <f ca="1">IF(AND(Colony!$D760&gt;plots!Q$5,Colony!$D760&lt;9999999),1,0)</f>
        <v>0</v>
      </c>
      <c r="R746">
        <f ca="1">IF(AND(Colony!$D760&gt;plots!R$5,Colony!$D760&lt;9999999),1,0)</f>
        <v>0</v>
      </c>
      <c r="S746">
        <f ca="1">IF(AND(Colony!$D760&gt;plots!S$5,Colony!$D760&lt;9999999),1,0)</f>
        <v>0</v>
      </c>
      <c r="T746">
        <f ca="1">IF(AND(Colony!$D760&gt;plots!T$5,Colony!$D760&lt;9999999),1,0)</f>
        <v>0</v>
      </c>
      <c r="U746">
        <f ca="1">IF(AND(Colony!$D760&gt;plots!U$5,Colony!$D760&lt;9999999),1,0)</f>
        <v>0</v>
      </c>
      <c r="V746">
        <f ca="1">IF(AND(Colony!$D760&gt;plots!V$5,Colony!$D760&lt;9999999),1,0)</f>
        <v>0</v>
      </c>
      <c r="W746">
        <f ca="1">IF(AND(Colony!$D760&gt;plots!W$5,Colony!$D760&lt;9999999),1,0)</f>
        <v>0</v>
      </c>
      <c r="X746">
        <f ca="1">IF(AND(Colony!$D760&gt;plots!X$5,Colony!$D760&lt;9999999),1,0)</f>
        <v>0</v>
      </c>
      <c r="Y746">
        <f ca="1">IF(AND(Colony!$D760&gt;plots!Y$5,Colony!$D760&lt;9999999),1,0)</f>
        <v>0</v>
      </c>
      <c r="Z746">
        <f ca="1">IF(AND(Colony!$D760&gt;plots!Z$5,Colony!$D760&lt;9999999),1,0)</f>
        <v>0</v>
      </c>
      <c r="AA746">
        <f ca="1">IF(AND(Colony!$D760&gt;plots!AA$5,Colony!$D760&lt;9999999),1,0)</f>
        <v>0</v>
      </c>
      <c r="AB746">
        <f ca="1">IF(AND(Colony!$D760&gt;plots!AB$5,Colony!$D760&lt;9999999),1,0)</f>
        <v>0</v>
      </c>
    </row>
    <row r="747" spans="1:28" x14ac:dyDescent="0.25">
      <c r="A747" s="2" t="str">
        <f>Colony!B764</f>
        <v/>
      </c>
      <c r="B747" s="41" t="str">
        <f>IF(ISBLANK(Colony!G764),"",Colony!G764)</f>
        <v/>
      </c>
      <c r="H747">
        <f ca="1">IF(AND(Colony!$D761&gt;plots!H$5,Colony!$D761&lt;9999999),1,0)</f>
        <v>0</v>
      </c>
      <c r="I747">
        <f ca="1">IF(AND(Colony!$D761&gt;plots!I$5,Colony!$D761&lt;9999999),1,0)</f>
        <v>0</v>
      </c>
      <c r="J747">
        <f ca="1">IF(AND(Colony!$D761&gt;plots!J$5,Colony!$D761&lt;9999999),1,0)</f>
        <v>0</v>
      </c>
      <c r="K747">
        <f ca="1">IF(AND(Colony!$D761&gt;plots!K$5,Colony!$D761&lt;9999999),1,0)</f>
        <v>0</v>
      </c>
      <c r="L747">
        <f ca="1">IF(AND(Colony!$D761&gt;plots!L$5,Colony!$D761&lt;9999999),1,0)</f>
        <v>0</v>
      </c>
      <c r="M747">
        <f ca="1">IF(AND(Colony!$D761&gt;plots!M$5,Colony!$D761&lt;9999999),1,0)</f>
        <v>0</v>
      </c>
      <c r="N747">
        <f ca="1">IF(AND(Colony!$D761&gt;plots!N$5,Colony!$D761&lt;9999999),1,0)</f>
        <v>0</v>
      </c>
      <c r="O747">
        <f ca="1">IF(AND(Colony!$D761&gt;plots!O$5,Colony!$D761&lt;9999999),1,0)</f>
        <v>0</v>
      </c>
      <c r="P747">
        <f ca="1">IF(AND(Colony!$D761&gt;plots!P$5,Colony!$D761&lt;9999999),1,0)</f>
        <v>0</v>
      </c>
      <c r="Q747">
        <f ca="1">IF(AND(Colony!$D761&gt;plots!Q$5,Colony!$D761&lt;9999999),1,0)</f>
        <v>0</v>
      </c>
      <c r="R747">
        <f ca="1">IF(AND(Colony!$D761&gt;plots!R$5,Colony!$D761&lt;9999999),1,0)</f>
        <v>0</v>
      </c>
      <c r="S747">
        <f ca="1">IF(AND(Colony!$D761&gt;plots!S$5,Colony!$D761&lt;9999999),1,0)</f>
        <v>0</v>
      </c>
      <c r="T747">
        <f ca="1">IF(AND(Colony!$D761&gt;plots!T$5,Colony!$D761&lt;9999999),1,0)</f>
        <v>0</v>
      </c>
      <c r="U747">
        <f ca="1">IF(AND(Colony!$D761&gt;plots!U$5,Colony!$D761&lt;9999999),1,0)</f>
        <v>0</v>
      </c>
      <c r="V747">
        <f ca="1">IF(AND(Colony!$D761&gt;plots!V$5,Colony!$D761&lt;9999999),1,0)</f>
        <v>0</v>
      </c>
      <c r="W747">
        <f ca="1">IF(AND(Colony!$D761&gt;plots!W$5,Colony!$D761&lt;9999999),1,0)</f>
        <v>0</v>
      </c>
      <c r="X747">
        <f ca="1">IF(AND(Colony!$D761&gt;plots!X$5,Colony!$D761&lt;9999999),1,0)</f>
        <v>0</v>
      </c>
      <c r="Y747">
        <f ca="1">IF(AND(Colony!$D761&gt;plots!Y$5,Colony!$D761&lt;9999999),1,0)</f>
        <v>0</v>
      </c>
      <c r="Z747">
        <f ca="1">IF(AND(Colony!$D761&gt;plots!Z$5,Colony!$D761&lt;9999999),1,0)</f>
        <v>0</v>
      </c>
      <c r="AA747">
        <f ca="1">IF(AND(Colony!$D761&gt;plots!AA$5,Colony!$D761&lt;9999999),1,0)</f>
        <v>0</v>
      </c>
      <c r="AB747">
        <f ca="1">IF(AND(Colony!$D761&gt;plots!AB$5,Colony!$D761&lt;9999999),1,0)</f>
        <v>0</v>
      </c>
    </row>
    <row r="748" spans="1:28" x14ac:dyDescent="0.25">
      <c r="A748" s="2" t="str">
        <f>Colony!B765</f>
        <v/>
      </c>
      <c r="B748" s="41" t="str">
        <f>IF(ISBLANK(Colony!G765),"",Colony!G765)</f>
        <v/>
      </c>
      <c r="H748">
        <f ca="1">IF(AND(Colony!$D762&gt;plots!H$5,Colony!$D762&lt;9999999),1,0)</f>
        <v>0</v>
      </c>
      <c r="I748">
        <f ca="1">IF(AND(Colony!$D762&gt;plots!I$5,Colony!$D762&lt;9999999),1,0)</f>
        <v>0</v>
      </c>
      <c r="J748">
        <f ca="1">IF(AND(Colony!$D762&gt;plots!J$5,Colony!$D762&lt;9999999),1,0)</f>
        <v>0</v>
      </c>
      <c r="K748">
        <f ca="1">IF(AND(Colony!$D762&gt;plots!K$5,Colony!$D762&lt;9999999),1,0)</f>
        <v>0</v>
      </c>
      <c r="L748">
        <f ca="1">IF(AND(Colony!$D762&gt;plots!L$5,Colony!$D762&lt;9999999),1,0)</f>
        <v>0</v>
      </c>
      <c r="M748">
        <f ca="1">IF(AND(Colony!$D762&gt;plots!M$5,Colony!$D762&lt;9999999),1,0)</f>
        <v>0</v>
      </c>
      <c r="N748">
        <f ca="1">IF(AND(Colony!$D762&gt;plots!N$5,Colony!$D762&lt;9999999),1,0)</f>
        <v>0</v>
      </c>
      <c r="O748">
        <f ca="1">IF(AND(Colony!$D762&gt;plots!O$5,Colony!$D762&lt;9999999),1,0)</f>
        <v>0</v>
      </c>
      <c r="P748">
        <f ca="1">IF(AND(Colony!$D762&gt;plots!P$5,Colony!$D762&lt;9999999),1,0)</f>
        <v>0</v>
      </c>
      <c r="Q748">
        <f ca="1">IF(AND(Colony!$D762&gt;plots!Q$5,Colony!$D762&lt;9999999),1,0)</f>
        <v>0</v>
      </c>
      <c r="R748">
        <f ca="1">IF(AND(Colony!$D762&gt;plots!R$5,Colony!$D762&lt;9999999),1,0)</f>
        <v>0</v>
      </c>
      <c r="S748">
        <f ca="1">IF(AND(Colony!$D762&gt;plots!S$5,Colony!$D762&lt;9999999),1,0)</f>
        <v>0</v>
      </c>
      <c r="T748">
        <f ca="1">IF(AND(Colony!$D762&gt;plots!T$5,Colony!$D762&lt;9999999),1,0)</f>
        <v>0</v>
      </c>
      <c r="U748">
        <f ca="1">IF(AND(Colony!$D762&gt;plots!U$5,Colony!$D762&lt;9999999),1,0)</f>
        <v>0</v>
      </c>
      <c r="V748">
        <f ca="1">IF(AND(Colony!$D762&gt;plots!V$5,Colony!$D762&lt;9999999),1,0)</f>
        <v>0</v>
      </c>
      <c r="W748">
        <f ca="1">IF(AND(Colony!$D762&gt;plots!W$5,Colony!$D762&lt;9999999),1,0)</f>
        <v>0</v>
      </c>
      <c r="X748">
        <f ca="1">IF(AND(Colony!$D762&gt;plots!X$5,Colony!$D762&lt;9999999),1,0)</f>
        <v>0</v>
      </c>
      <c r="Y748">
        <f ca="1">IF(AND(Colony!$D762&gt;plots!Y$5,Colony!$D762&lt;9999999),1,0)</f>
        <v>0</v>
      </c>
      <c r="Z748">
        <f ca="1">IF(AND(Colony!$D762&gt;plots!Z$5,Colony!$D762&lt;9999999),1,0)</f>
        <v>0</v>
      </c>
      <c r="AA748">
        <f ca="1">IF(AND(Colony!$D762&gt;plots!AA$5,Colony!$D762&lt;9999999),1,0)</f>
        <v>0</v>
      </c>
      <c r="AB748">
        <f ca="1">IF(AND(Colony!$D762&gt;plots!AB$5,Colony!$D762&lt;9999999),1,0)</f>
        <v>0</v>
      </c>
    </row>
    <row r="749" spans="1:28" x14ac:dyDescent="0.25">
      <c r="A749" s="2" t="str">
        <f>Colony!B766</f>
        <v/>
      </c>
      <c r="B749" s="41" t="str">
        <f>IF(ISBLANK(Colony!G766),"",Colony!G766)</f>
        <v/>
      </c>
      <c r="H749">
        <f ca="1">IF(AND(Colony!$D763&gt;plots!H$5,Colony!$D763&lt;9999999),1,0)</f>
        <v>0</v>
      </c>
      <c r="I749">
        <f ca="1">IF(AND(Colony!$D763&gt;plots!I$5,Colony!$D763&lt;9999999),1,0)</f>
        <v>0</v>
      </c>
      <c r="J749">
        <f ca="1">IF(AND(Colony!$D763&gt;plots!J$5,Colony!$D763&lt;9999999),1,0)</f>
        <v>0</v>
      </c>
      <c r="K749">
        <f ca="1">IF(AND(Colony!$D763&gt;plots!K$5,Colony!$D763&lt;9999999),1,0)</f>
        <v>0</v>
      </c>
      <c r="L749">
        <f ca="1">IF(AND(Colony!$D763&gt;plots!L$5,Colony!$D763&lt;9999999),1,0)</f>
        <v>0</v>
      </c>
      <c r="M749">
        <f ca="1">IF(AND(Colony!$D763&gt;plots!M$5,Colony!$D763&lt;9999999),1,0)</f>
        <v>0</v>
      </c>
      <c r="N749">
        <f ca="1">IF(AND(Colony!$D763&gt;plots!N$5,Colony!$D763&lt;9999999),1,0)</f>
        <v>0</v>
      </c>
      <c r="O749">
        <f ca="1">IF(AND(Colony!$D763&gt;plots!O$5,Colony!$D763&lt;9999999),1,0)</f>
        <v>0</v>
      </c>
      <c r="P749">
        <f ca="1">IF(AND(Colony!$D763&gt;plots!P$5,Colony!$D763&lt;9999999),1,0)</f>
        <v>0</v>
      </c>
      <c r="Q749">
        <f ca="1">IF(AND(Colony!$D763&gt;plots!Q$5,Colony!$D763&lt;9999999),1,0)</f>
        <v>0</v>
      </c>
      <c r="R749">
        <f ca="1">IF(AND(Colony!$D763&gt;plots!R$5,Colony!$D763&lt;9999999),1,0)</f>
        <v>0</v>
      </c>
      <c r="S749">
        <f ca="1">IF(AND(Colony!$D763&gt;plots!S$5,Colony!$D763&lt;9999999),1,0)</f>
        <v>0</v>
      </c>
      <c r="T749">
        <f ca="1">IF(AND(Colony!$D763&gt;plots!T$5,Colony!$D763&lt;9999999),1,0)</f>
        <v>0</v>
      </c>
      <c r="U749">
        <f ca="1">IF(AND(Colony!$D763&gt;plots!U$5,Colony!$D763&lt;9999999),1,0)</f>
        <v>0</v>
      </c>
      <c r="V749">
        <f ca="1">IF(AND(Colony!$D763&gt;plots!V$5,Colony!$D763&lt;9999999),1,0)</f>
        <v>0</v>
      </c>
      <c r="W749">
        <f ca="1">IF(AND(Colony!$D763&gt;plots!W$5,Colony!$D763&lt;9999999),1,0)</f>
        <v>0</v>
      </c>
      <c r="X749">
        <f ca="1">IF(AND(Colony!$D763&gt;plots!X$5,Colony!$D763&lt;9999999),1,0)</f>
        <v>0</v>
      </c>
      <c r="Y749">
        <f ca="1">IF(AND(Colony!$D763&gt;plots!Y$5,Colony!$D763&lt;9999999),1,0)</f>
        <v>0</v>
      </c>
      <c r="Z749">
        <f ca="1">IF(AND(Colony!$D763&gt;plots!Z$5,Colony!$D763&lt;9999999),1,0)</f>
        <v>0</v>
      </c>
      <c r="AA749">
        <f ca="1">IF(AND(Colony!$D763&gt;plots!AA$5,Colony!$D763&lt;9999999),1,0)</f>
        <v>0</v>
      </c>
      <c r="AB749">
        <f ca="1">IF(AND(Colony!$D763&gt;plots!AB$5,Colony!$D763&lt;9999999),1,0)</f>
        <v>0</v>
      </c>
    </row>
    <row r="750" spans="1:28" x14ac:dyDescent="0.25">
      <c r="A750" s="2" t="str">
        <f>Colony!B767</f>
        <v/>
      </c>
      <c r="B750" s="41" t="str">
        <f>IF(ISBLANK(Colony!G767),"",Colony!G767)</f>
        <v/>
      </c>
      <c r="H750">
        <f ca="1">IF(AND(Colony!$D764&gt;plots!H$5,Colony!$D764&lt;9999999),1,0)</f>
        <v>0</v>
      </c>
      <c r="I750">
        <f ca="1">IF(AND(Colony!$D764&gt;plots!I$5,Colony!$D764&lt;9999999),1,0)</f>
        <v>0</v>
      </c>
      <c r="J750">
        <f ca="1">IF(AND(Colony!$D764&gt;plots!J$5,Colony!$D764&lt;9999999),1,0)</f>
        <v>0</v>
      </c>
      <c r="K750">
        <f ca="1">IF(AND(Colony!$D764&gt;plots!K$5,Colony!$D764&lt;9999999),1,0)</f>
        <v>0</v>
      </c>
      <c r="L750">
        <f ca="1">IF(AND(Colony!$D764&gt;plots!L$5,Colony!$D764&lt;9999999),1,0)</f>
        <v>0</v>
      </c>
      <c r="M750">
        <f ca="1">IF(AND(Colony!$D764&gt;plots!M$5,Colony!$D764&lt;9999999),1,0)</f>
        <v>0</v>
      </c>
      <c r="N750">
        <f ca="1">IF(AND(Colony!$D764&gt;plots!N$5,Colony!$D764&lt;9999999),1,0)</f>
        <v>0</v>
      </c>
      <c r="O750">
        <f ca="1">IF(AND(Colony!$D764&gt;plots!O$5,Colony!$D764&lt;9999999),1,0)</f>
        <v>0</v>
      </c>
      <c r="P750">
        <f ca="1">IF(AND(Colony!$D764&gt;plots!P$5,Colony!$D764&lt;9999999),1,0)</f>
        <v>0</v>
      </c>
      <c r="Q750">
        <f ca="1">IF(AND(Colony!$D764&gt;plots!Q$5,Colony!$D764&lt;9999999),1,0)</f>
        <v>0</v>
      </c>
      <c r="R750">
        <f ca="1">IF(AND(Colony!$D764&gt;plots!R$5,Colony!$D764&lt;9999999),1,0)</f>
        <v>0</v>
      </c>
      <c r="S750">
        <f ca="1">IF(AND(Colony!$D764&gt;plots!S$5,Colony!$D764&lt;9999999),1,0)</f>
        <v>0</v>
      </c>
      <c r="T750">
        <f ca="1">IF(AND(Colony!$D764&gt;plots!T$5,Colony!$D764&lt;9999999),1,0)</f>
        <v>0</v>
      </c>
      <c r="U750">
        <f ca="1">IF(AND(Colony!$D764&gt;plots!U$5,Colony!$D764&lt;9999999),1,0)</f>
        <v>0</v>
      </c>
      <c r="V750">
        <f ca="1">IF(AND(Colony!$D764&gt;plots!V$5,Colony!$D764&lt;9999999),1,0)</f>
        <v>0</v>
      </c>
      <c r="W750">
        <f ca="1">IF(AND(Colony!$D764&gt;plots!W$5,Colony!$D764&lt;9999999),1,0)</f>
        <v>0</v>
      </c>
      <c r="X750">
        <f ca="1">IF(AND(Colony!$D764&gt;plots!X$5,Colony!$D764&lt;9999999),1,0)</f>
        <v>0</v>
      </c>
      <c r="Y750">
        <f ca="1">IF(AND(Colony!$D764&gt;plots!Y$5,Colony!$D764&lt;9999999),1,0)</f>
        <v>0</v>
      </c>
      <c r="Z750">
        <f ca="1">IF(AND(Colony!$D764&gt;plots!Z$5,Colony!$D764&lt;9999999),1,0)</f>
        <v>0</v>
      </c>
      <c r="AA750">
        <f ca="1">IF(AND(Colony!$D764&gt;plots!AA$5,Colony!$D764&lt;9999999),1,0)</f>
        <v>0</v>
      </c>
      <c r="AB750">
        <f ca="1">IF(AND(Colony!$D764&gt;plots!AB$5,Colony!$D764&lt;9999999),1,0)</f>
        <v>0</v>
      </c>
    </row>
    <row r="751" spans="1:28" x14ac:dyDescent="0.25">
      <c r="A751" s="2" t="str">
        <f>Colony!B768</f>
        <v/>
      </c>
      <c r="B751" s="41" t="str">
        <f>IF(ISBLANK(Colony!G768),"",Colony!G768)</f>
        <v/>
      </c>
      <c r="H751">
        <f ca="1">IF(AND(Colony!$D765&gt;plots!H$5,Colony!$D765&lt;9999999),1,0)</f>
        <v>0</v>
      </c>
      <c r="I751">
        <f ca="1">IF(AND(Colony!$D765&gt;plots!I$5,Colony!$D765&lt;9999999),1,0)</f>
        <v>0</v>
      </c>
      <c r="J751">
        <f ca="1">IF(AND(Colony!$D765&gt;plots!J$5,Colony!$D765&lt;9999999),1,0)</f>
        <v>0</v>
      </c>
      <c r="K751">
        <f ca="1">IF(AND(Colony!$D765&gt;plots!K$5,Colony!$D765&lt;9999999),1,0)</f>
        <v>0</v>
      </c>
      <c r="L751">
        <f ca="1">IF(AND(Colony!$D765&gt;plots!L$5,Colony!$D765&lt;9999999),1,0)</f>
        <v>0</v>
      </c>
      <c r="M751">
        <f ca="1">IF(AND(Colony!$D765&gt;plots!M$5,Colony!$D765&lt;9999999),1,0)</f>
        <v>0</v>
      </c>
      <c r="N751">
        <f ca="1">IF(AND(Colony!$D765&gt;plots!N$5,Colony!$D765&lt;9999999),1,0)</f>
        <v>0</v>
      </c>
      <c r="O751">
        <f ca="1">IF(AND(Colony!$D765&gt;plots!O$5,Colony!$D765&lt;9999999),1,0)</f>
        <v>0</v>
      </c>
      <c r="P751">
        <f ca="1">IF(AND(Colony!$D765&gt;plots!P$5,Colony!$D765&lt;9999999),1,0)</f>
        <v>0</v>
      </c>
      <c r="Q751">
        <f ca="1">IF(AND(Colony!$D765&gt;plots!Q$5,Colony!$D765&lt;9999999),1,0)</f>
        <v>0</v>
      </c>
      <c r="R751">
        <f ca="1">IF(AND(Colony!$D765&gt;plots!R$5,Colony!$D765&lt;9999999),1,0)</f>
        <v>0</v>
      </c>
      <c r="S751">
        <f ca="1">IF(AND(Colony!$D765&gt;plots!S$5,Colony!$D765&lt;9999999),1,0)</f>
        <v>0</v>
      </c>
      <c r="T751">
        <f ca="1">IF(AND(Colony!$D765&gt;plots!T$5,Colony!$D765&lt;9999999),1,0)</f>
        <v>0</v>
      </c>
      <c r="U751">
        <f ca="1">IF(AND(Colony!$D765&gt;plots!U$5,Colony!$D765&lt;9999999),1,0)</f>
        <v>0</v>
      </c>
      <c r="V751">
        <f ca="1">IF(AND(Colony!$D765&gt;plots!V$5,Colony!$D765&lt;9999999),1,0)</f>
        <v>0</v>
      </c>
      <c r="W751">
        <f ca="1">IF(AND(Colony!$D765&gt;plots!W$5,Colony!$D765&lt;9999999),1,0)</f>
        <v>0</v>
      </c>
      <c r="X751">
        <f ca="1">IF(AND(Colony!$D765&gt;plots!X$5,Colony!$D765&lt;9999999),1,0)</f>
        <v>0</v>
      </c>
      <c r="Y751">
        <f ca="1">IF(AND(Colony!$D765&gt;plots!Y$5,Colony!$D765&lt;9999999),1,0)</f>
        <v>0</v>
      </c>
      <c r="Z751">
        <f ca="1">IF(AND(Colony!$D765&gt;plots!Z$5,Colony!$D765&lt;9999999),1,0)</f>
        <v>0</v>
      </c>
      <c r="AA751">
        <f ca="1">IF(AND(Colony!$D765&gt;plots!AA$5,Colony!$D765&lt;9999999),1,0)</f>
        <v>0</v>
      </c>
      <c r="AB751">
        <f ca="1">IF(AND(Colony!$D765&gt;plots!AB$5,Colony!$D765&lt;9999999),1,0)</f>
        <v>0</v>
      </c>
    </row>
    <row r="752" spans="1:28" x14ac:dyDescent="0.25">
      <c r="A752" s="2" t="str">
        <f>Colony!B769</f>
        <v/>
      </c>
      <c r="B752" s="41" t="str">
        <f>IF(ISBLANK(Colony!G769),"",Colony!G769)</f>
        <v/>
      </c>
      <c r="H752">
        <f ca="1">IF(AND(Colony!$D766&gt;plots!H$5,Colony!$D766&lt;9999999),1,0)</f>
        <v>0</v>
      </c>
      <c r="I752">
        <f ca="1">IF(AND(Colony!$D766&gt;plots!I$5,Colony!$D766&lt;9999999),1,0)</f>
        <v>0</v>
      </c>
      <c r="J752">
        <f ca="1">IF(AND(Colony!$D766&gt;plots!J$5,Colony!$D766&lt;9999999),1,0)</f>
        <v>0</v>
      </c>
      <c r="K752">
        <f ca="1">IF(AND(Colony!$D766&gt;plots!K$5,Colony!$D766&lt;9999999),1,0)</f>
        <v>0</v>
      </c>
      <c r="L752">
        <f ca="1">IF(AND(Colony!$D766&gt;plots!L$5,Colony!$D766&lt;9999999),1,0)</f>
        <v>0</v>
      </c>
      <c r="M752">
        <f ca="1">IF(AND(Colony!$D766&gt;plots!M$5,Colony!$D766&lt;9999999),1,0)</f>
        <v>0</v>
      </c>
      <c r="N752">
        <f ca="1">IF(AND(Colony!$D766&gt;plots!N$5,Colony!$D766&lt;9999999),1,0)</f>
        <v>0</v>
      </c>
      <c r="O752">
        <f ca="1">IF(AND(Colony!$D766&gt;plots!O$5,Colony!$D766&lt;9999999),1,0)</f>
        <v>0</v>
      </c>
      <c r="P752">
        <f ca="1">IF(AND(Colony!$D766&gt;plots!P$5,Colony!$D766&lt;9999999),1,0)</f>
        <v>0</v>
      </c>
      <c r="Q752">
        <f ca="1">IF(AND(Colony!$D766&gt;plots!Q$5,Colony!$D766&lt;9999999),1,0)</f>
        <v>0</v>
      </c>
      <c r="R752">
        <f ca="1">IF(AND(Colony!$D766&gt;plots!R$5,Colony!$D766&lt;9999999),1,0)</f>
        <v>0</v>
      </c>
      <c r="S752">
        <f ca="1">IF(AND(Colony!$D766&gt;plots!S$5,Colony!$D766&lt;9999999),1,0)</f>
        <v>0</v>
      </c>
      <c r="T752">
        <f ca="1">IF(AND(Colony!$D766&gt;plots!T$5,Colony!$D766&lt;9999999),1,0)</f>
        <v>0</v>
      </c>
      <c r="U752">
        <f ca="1">IF(AND(Colony!$D766&gt;plots!U$5,Colony!$D766&lt;9999999),1,0)</f>
        <v>0</v>
      </c>
      <c r="V752">
        <f ca="1">IF(AND(Colony!$D766&gt;plots!V$5,Colony!$D766&lt;9999999),1,0)</f>
        <v>0</v>
      </c>
      <c r="W752">
        <f ca="1">IF(AND(Colony!$D766&gt;plots!W$5,Colony!$D766&lt;9999999),1,0)</f>
        <v>0</v>
      </c>
      <c r="X752">
        <f ca="1">IF(AND(Colony!$D766&gt;plots!X$5,Colony!$D766&lt;9999999),1,0)</f>
        <v>0</v>
      </c>
      <c r="Y752">
        <f ca="1">IF(AND(Colony!$D766&gt;plots!Y$5,Colony!$D766&lt;9999999),1,0)</f>
        <v>0</v>
      </c>
      <c r="Z752">
        <f ca="1">IF(AND(Colony!$D766&gt;plots!Z$5,Colony!$D766&lt;9999999),1,0)</f>
        <v>0</v>
      </c>
      <c r="AA752">
        <f ca="1">IF(AND(Colony!$D766&gt;plots!AA$5,Colony!$D766&lt;9999999),1,0)</f>
        <v>0</v>
      </c>
      <c r="AB752">
        <f ca="1">IF(AND(Colony!$D766&gt;plots!AB$5,Colony!$D766&lt;9999999),1,0)</f>
        <v>0</v>
      </c>
    </row>
    <row r="753" spans="1:28" x14ac:dyDescent="0.25">
      <c r="A753" s="2" t="str">
        <f>Colony!B770</f>
        <v/>
      </c>
      <c r="B753" s="41" t="str">
        <f>IF(ISBLANK(Colony!G770),"",Colony!G770)</f>
        <v/>
      </c>
      <c r="H753">
        <f ca="1">IF(AND(Colony!$D767&gt;plots!H$5,Colony!$D767&lt;9999999),1,0)</f>
        <v>0</v>
      </c>
      <c r="I753">
        <f ca="1">IF(AND(Colony!$D767&gt;plots!I$5,Colony!$D767&lt;9999999),1,0)</f>
        <v>0</v>
      </c>
      <c r="J753">
        <f ca="1">IF(AND(Colony!$D767&gt;plots!J$5,Colony!$D767&lt;9999999),1,0)</f>
        <v>0</v>
      </c>
      <c r="K753">
        <f ca="1">IF(AND(Colony!$D767&gt;plots!K$5,Colony!$D767&lt;9999999),1,0)</f>
        <v>0</v>
      </c>
      <c r="L753">
        <f ca="1">IF(AND(Colony!$D767&gt;plots!L$5,Colony!$D767&lt;9999999),1,0)</f>
        <v>0</v>
      </c>
      <c r="M753">
        <f ca="1">IF(AND(Colony!$D767&gt;plots!M$5,Colony!$D767&lt;9999999),1,0)</f>
        <v>0</v>
      </c>
      <c r="N753">
        <f ca="1">IF(AND(Colony!$D767&gt;plots!N$5,Colony!$D767&lt;9999999),1,0)</f>
        <v>0</v>
      </c>
      <c r="O753">
        <f ca="1">IF(AND(Colony!$D767&gt;plots!O$5,Colony!$D767&lt;9999999),1,0)</f>
        <v>0</v>
      </c>
      <c r="P753">
        <f ca="1">IF(AND(Colony!$D767&gt;plots!P$5,Colony!$D767&lt;9999999),1,0)</f>
        <v>0</v>
      </c>
      <c r="Q753">
        <f ca="1">IF(AND(Colony!$D767&gt;plots!Q$5,Colony!$D767&lt;9999999),1,0)</f>
        <v>0</v>
      </c>
      <c r="R753">
        <f ca="1">IF(AND(Colony!$D767&gt;plots!R$5,Colony!$D767&lt;9999999),1,0)</f>
        <v>0</v>
      </c>
      <c r="S753">
        <f ca="1">IF(AND(Colony!$D767&gt;plots!S$5,Colony!$D767&lt;9999999),1,0)</f>
        <v>0</v>
      </c>
      <c r="T753">
        <f ca="1">IF(AND(Colony!$D767&gt;plots!T$5,Colony!$D767&lt;9999999),1,0)</f>
        <v>0</v>
      </c>
      <c r="U753">
        <f ca="1">IF(AND(Colony!$D767&gt;plots!U$5,Colony!$D767&lt;9999999),1,0)</f>
        <v>0</v>
      </c>
      <c r="V753">
        <f ca="1">IF(AND(Colony!$D767&gt;plots!V$5,Colony!$D767&lt;9999999),1,0)</f>
        <v>0</v>
      </c>
      <c r="W753">
        <f ca="1">IF(AND(Colony!$D767&gt;plots!W$5,Colony!$D767&lt;9999999),1,0)</f>
        <v>0</v>
      </c>
      <c r="X753">
        <f ca="1">IF(AND(Colony!$D767&gt;plots!X$5,Colony!$D767&lt;9999999),1,0)</f>
        <v>0</v>
      </c>
      <c r="Y753">
        <f ca="1">IF(AND(Colony!$D767&gt;plots!Y$5,Colony!$D767&lt;9999999),1,0)</f>
        <v>0</v>
      </c>
      <c r="Z753">
        <f ca="1">IF(AND(Colony!$D767&gt;plots!Z$5,Colony!$D767&lt;9999999),1,0)</f>
        <v>0</v>
      </c>
      <c r="AA753">
        <f ca="1">IF(AND(Colony!$D767&gt;plots!AA$5,Colony!$D767&lt;9999999),1,0)</f>
        <v>0</v>
      </c>
      <c r="AB753">
        <f ca="1">IF(AND(Colony!$D767&gt;plots!AB$5,Colony!$D767&lt;9999999),1,0)</f>
        <v>0</v>
      </c>
    </row>
    <row r="754" spans="1:28" x14ac:dyDescent="0.25">
      <c r="A754" s="2" t="str">
        <f>Colony!B771</f>
        <v/>
      </c>
      <c r="B754" s="41" t="str">
        <f>IF(ISBLANK(Colony!G771),"",Colony!G771)</f>
        <v/>
      </c>
      <c r="H754">
        <f ca="1">IF(AND(Colony!$D768&gt;plots!H$5,Colony!$D768&lt;9999999),1,0)</f>
        <v>0</v>
      </c>
      <c r="I754">
        <f ca="1">IF(AND(Colony!$D768&gt;plots!I$5,Colony!$D768&lt;9999999),1,0)</f>
        <v>0</v>
      </c>
      <c r="J754">
        <f ca="1">IF(AND(Colony!$D768&gt;plots!J$5,Colony!$D768&lt;9999999),1,0)</f>
        <v>0</v>
      </c>
      <c r="K754">
        <f ca="1">IF(AND(Colony!$D768&gt;plots!K$5,Colony!$D768&lt;9999999),1,0)</f>
        <v>0</v>
      </c>
      <c r="L754">
        <f ca="1">IF(AND(Colony!$D768&gt;plots!L$5,Colony!$D768&lt;9999999),1,0)</f>
        <v>0</v>
      </c>
      <c r="M754">
        <f ca="1">IF(AND(Colony!$D768&gt;plots!M$5,Colony!$D768&lt;9999999),1,0)</f>
        <v>0</v>
      </c>
      <c r="N754">
        <f ca="1">IF(AND(Colony!$D768&gt;plots!N$5,Colony!$D768&lt;9999999),1,0)</f>
        <v>0</v>
      </c>
      <c r="O754">
        <f ca="1">IF(AND(Colony!$D768&gt;plots!O$5,Colony!$D768&lt;9999999),1,0)</f>
        <v>0</v>
      </c>
      <c r="P754">
        <f ca="1">IF(AND(Colony!$D768&gt;plots!P$5,Colony!$D768&lt;9999999),1,0)</f>
        <v>0</v>
      </c>
      <c r="Q754">
        <f ca="1">IF(AND(Colony!$D768&gt;plots!Q$5,Colony!$D768&lt;9999999),1,0)</f>
        <v>0</v>
      </c>
      <c r="R754">
        <f ca="1">IF(AND(Colony!$D768&gt;plots!R$5,Colony!$D768&lt;9999999),1,0)</f>
        <v>0</v>
      </c>
      <c r="S754">
        <f ca="1">IF(AND(Colony!$D768&gt;plots!S$5,Colony!$D768&lt;9999999),1,0)</f>
        <v>0</v>
      </c>
      <c r="T754">
        <f ca="1">IF(AND(Colony!$D768&gt;plots!T$5,Colony!$D768&lt;9999999),1,0)</f>
        <v>0</v>
      </c>
      <c r="U754">
        <f ca="1">IF(AND(Colony!$D768&gt;plots!U$5,Colony!$D768&lt;9999999),1,0)</f>
        <v>0</v>
      </c>
      <c r="V754">
        <f ca="1">IF(AND(Colony!$D768&gt;plots!V$5,Colony!$D768&lt;9999999),1,0)</f>
        <v>0</v>
      </c>
      <c r="W754">
        <f ca="1">IF(AND(Colony!$D768&gt;plots!W$5,Colony!$D768&lt;9999999),1,0)</f>
        <v>0</v>
      </c>
      <c r="X754">
        <f ca="1">IF(AND(Colony!$D768&gt;plots!X$5,Colony!$D768&lt;9999999),1,0)</f>
        <v>0</v>
      </c>
      <c r="Y754">
        <f ca="1">IF(AND(Colony!$D768&gt;plots!Y$5,Colony!$D768&lt;9999999),1,0)</f>
        <v>0</v>
      </c>
      <c r="Z754">
        <f ca="1">IF(AND(Colony!$D768&gt;plots!Z$5,Colony!$D768&lt;9999999),1,0)</f>
        <v>0</v>
      </c>
      <c r="AA754">
        <f ca="1">IF(AND(Colony!$D768&gt;plots!AA$5,Colony!$D768&lt;9999999),1,0)</f>
        <v>0</v>
      </c>
      <c r="AB754">
        <f ca="1">IF(AND(Colony!$D768&gt;plots!AB$5,Colony!$D768&lt;9999999),1,0)</f>
        <v>0</v>
      </c>
    </row>
    <row r="755" spans="1:28" x14ac:dyDescent="0.25">
      <c r="A755" s="2" t="str">
        <f>Colony!B772</f>
        <v/>
      </c>
      <c r="B755" s="41" t="str">
        <f>IF(ISBLANK(Colony!G772),"",Colony!G772)</f>
        <v/>
      </c>
      <c r="H755">
        <f ca="1">IF(AND(Colony!$D769&gt;plots!H$5,Colony!$D769&lt;9999999),1,0)</f>
        <v>0</v>
      </c>
      <c r="I755">
        <f ca="1">IF(AND(Colony!$D769&gt;plots!I$5,Colony!$D769&lt;9999999),1,0)</f>
        <v>0</v>
      </c>
      <c r="J755">
        <f ca="1">IF(AND(Colony!$D769&gt;plots!J$5,Colony!$D769&lt;9999999),1,0)</f>
        <v>0</v>
      </c>
      <c r="K755">
        <f ca="1">IF(AND(Colony!$D769&gt;plots!K$5,Colony!$D769&lt;9999999),1,0)</f>
        <v>0</v>
      </c>
      <c r="L755">
        <f ca="1">IF(AND(Colony!$D769&gt;plots!L$5,Colony!$D769&lt;9999999),1,0)</f>
        <v>0</v>
      </c>
      <c r="M755">
        <f ca="1">IF(AND(Colony!$D769&gt;plots!M$5,Colony!$D769&lt;9999999),1,0)</f>
        <v>0</v>
      </c>
      <c r="N755">
        <f ca="1">IF(AND(Colony!$D769&gt;plots!N$5,Colony!$D769&lt;9999999),1,0)</f>
        <v>0</v>
      </c>
      <c r="O755">
        <f ca="1">IF(AND(Colony!$D769&gt;plots!O$5,Colony!$D769&lt;9999999),1,0)</f>
        <v>0</v>
      </c>
      <c r="P755">
        <f ca="1">IF(AND(Colony!$D769&gt;plots!P$5,Colony!$D769&lt;9999999),1,0)</f>
        <v>0</v>
      </c>
      <c r="Q755">
        <f ca="1">IF(AND(Colony!$D769&gt;plots!Q$5,Colony!$D769&lt;9999999),1,0)</f>
        <v>0</v>
      </c>
      <c r="R755">
        <f ca="1">IF(AND(Colony!$D769&gt;plots!R$5,Colony!$D769&lt;9999999),1,0)</f>
        <v>0</v>
      </c>
      <c r="S755">
        <f ca="1">IF(AND(Colony!$D769&gt;plots!S$5,Colony!$D769&lt;9999999),1,0)</f>
        <v>0</v>
      </c>
      <c r="T755">
        <f ca="1">IF(AND(Colony!$D769&gt;plots!T$5,Colony!$D769&lt;9999999),1,0)</f>
        <v>0</v>
      </c>
      <c r="U755">
        <f ca="1">IF(AND(Colony!$D769&gt;plots!U$5,Colony!$D769&lt;9999999),1,0)</f>
        <v>0</v>
      </c>
      <c r="V755">
        <f ca="1">IF(AND(Colony!$D769&gt;plots!V$5,Colony!$D769&lt;9999999),1,0)</f>
        <v>0</v>
      </c>
      <c r="W755">
        <f ca="1">IF(AND(Colony!$D769&gt;plots!W$5,Colony!$D769&lt;9999999),1,0)</f>
        <v>0</v>
      </c>
      <c r="X755">
        <f ca="1">IF(AND(Colony!$D769&gt;plots!X$5,Colony!$D769&lt;9999999),1,0)</f>
        <v>0</v>
      </c>
      <c r="Y755">
        <f ca="1">IF(AND(Colony!$D769&gt;plots!Y$5,Colony!$D769&lt;9999999),1,0)</f>
        <v>0</v>
      </c>
      <c r="Z755">
        <f ca="1">IF(AND(Colony!$D769&gt;plots!Z$5,Colony!$D769&lt;9999999),1,0)</f>
        <v>0</v>
      </c>
      <c r="AA755">
        <f ca="1">IF(AND(Colony!$D769&gt;plots!AA$5,Colony!$D769&lt;9999999),1,0)</f>
        <v>0</v>
      </c>
      <c r="AB755">
        <f ca="1">IF(AND(Colony!$D769&gt;plots!AB$5,Colony!$D769&lt;9999999),1,0)</f>
        <v>0</v>
      </c>
    </row>
    <row r="756" spans="1:28" x14ac:dyDescent="0.25">
      <c r="A756" s="2" t="str">
        <f>Colony!B773</f>
        <v/>
      </c>
      <c r="B756" s="41" t="str">
        <f>IF(ISBLANK(Colony!G773),"",Colony!G773)</f>
        <v/>
      </c>
      <c r="H756">
        <f ca="1">IF(AND(Colony!$D770&gt;plots!H$5,Colony!$D770&lt;9999999),1,0)</f>
        <v>0</v>
      </c>
      <c r="I756">
        <f ca="1">IF(AND(Colony!$D770&gt;plots!I$5,Colony!$D770&lt;9999999),1,0)</f>
        <v>0</v>
      </c>
      <c r="J756">
        <f ca="1">IF(AND(Colony!$D770&gt;plots!J$5,Colony!$D770&lt;9999999),1,0)</f>
        <v>0</v>
      </c>
      <c r="K756">
        <f ca="1">IF(AND(Colony!$D770&gt;plots!K$5,Colony!$D770&lt;9999999),1,0)</f>
        <v>0</v>
      </c>
      <c r="L756">
        <f ca="1">IF(AND(Colony!$D770&gt;plots!L$5,Colony!$D770&lt;9999999),1,0)</f>
        <v>0</v>
      </c>
      <c r="M756">
        <f ca="1">IF(AND(Colony!$D770&gt;plots!M$5,Colony!$D770&lt;9999999),1,0)</f>
        <v>0</v>
      </c>
      <c r="N756">
        <f ca="1">IF(AND(Colony!$D770&gt;plots!N$5,Colony!$D770&lt;9999999),1,0)</f>
        <v>0</v>
      </c>
      <c r="O756">
        <f ca="1">IF(AND(Colony!$D770&gt;plots!O$5,Colony!$D770&lt;9999999),1,0)</f>
        <v>0</v>
      </c>
      <c r="P756">
        <f ca="1">IF(AND(Colony!$D770&gt;plots!P$5,Colony!$D770&lt;9999999),1,0)</f>
        <v>0</v>
      </c>
      <c r="Q756">
        <f ca="1">IF(AND(Colony!$D770&gt;plots!Q$5,Colony!$D770&lt;9999999),1,0)</f>
        <v>0</v>
      </c>
      <c r="R756">
        <f ca="1">IF(AND(Colony!$D770&gt;plots!R$5,Colony!$D770&lt;9999999),1,0)</f>
        <v>0</v>
      </c>
      <c r="S756">
        <f ca="1">IF(AND(Colony!$D770&gt;plots!S$5,Colony!$D770&lt;9999999),1,0)</f>
        <v>0</v>
      </c>
      <c r="T756">
        <f ca="1">IF(AND(Colony!$D770&gt;plots!T$5,Colony!$D770&lt;9999999),1,0)</f>
        <v>0</v>
      </c>
      <c r="U756">
        <f ca="1">IF(AND(Colony!$D770&gt;plots!U$5,Colony!$D770&lt;9999999),1,0)</f>
        <v>0</v>
      </c>
      <c r="V756">
        <f ca="1">IF(AND(Colony!$D770&gt;plots!V$5,Colony!$D770&lt;9999999),1,0)</f>
        <v>0</v>
      </c>
      <c r="W756">
        <f ca="1">IF(AND(Colony!$D770&gt;plots!W$5,Colony!$D770&lt;9999999),1,0)</f>
        <v>0</v>
      </c>
      <c r="X756">
        <f ca="1">IF(AND(Colony!$D770&gt;plots!X$5,Colony!$D770&lt;9999999),1,0)</f>
        <v>0</v>
      </c>
      <c r="Y756">
        <f ca="1">IF(AND(Colony!$D770&gt;plots!Y$5,Colony!$D770&lt;9999999),1,0)</f>
        <v>0</v>
      </c>
      <c r="Z756">
        <f ca="1">IF(AND(Colony!$D770&gt;plots!Z$5,Colony!$D770&lt;9999999),1,0)</f>
        <v>0</v>
      </c>
      <c r="AA756">
        <f ca="1">IF(AND(Colony!$D770&gt;plots!AA$5,Colony!$D770&lt;9999999),1,0)</f>
        <v>0</v>
      </c>
      <c r="AB756">
        <f ca="1">IF(AND(Colony!$D770&gt;plots!AB$5,Colony!$D770&lt;9999999),1,0)</f>
        <v>0</v>
      </c>
    </row>
    <row r="757" spans="1:28" x14ac:dyDescent="0.25">
      <c r="A757" s="2" t="str">
        <f>Colony!B774</f>
        <v/>
      </c>
      <c r="B757" s="41" t="str">
        <f>IF(ISBLANK(Colony!G774),"",Colony!G774)</f>
        <v/>
      </c>
      <c r="H757">
        <f ca="1">IF(AND(Colony!$D771&gt;plots!H$5,Colony!$D771&lt;9999999),1,0)</f>
        <v>0</v>
      </c>
      <c r="I757">
        <f ca="1">IF(AND(Colony!$D771&gt;plots!I$5,Colony!$D771&lt;9999999),1,0)</f>
        <v>0</v>
      </c>
      <c r="J757">
        <f ca="1">IF(AND(Colony!$D771&gt;plots!J$5,Colony!$D771&lt;9999999),1,0)</f>
        <v>0</v>
      </c>
      <c r="K757">
        <f ca="1">IF(AND(Colony!$D771&gt;plots!K$5,Colony!$D771&lt;9999999),1,0)</f>
        <v>0</v>
      </c>
      <c r="L757">
        <f ca="1">IF(AND(Colony!$D771&gt;plots!L$5,Colony!$D771&lt;9999999),1,0)</f>
        <v>0</v>
      </c>
      <c r="M757">
        <f ca="1">IF(AND(Colony!$D771&gt;plots!M$5,Colony!$D771&lt;9999999),1,0)</f>
        <v>0</v>
      </c>
      <c r="N757">
        <f ca="1">IF(AND(Colony!$D771&gt;plots!N$5,Colony!$D771&lt;9999999),1,0)</f>
        <v>0</v>
      </c>
      <c r="O757">
        <f ca="1">IF(AND(Colony!$D771&gt;plots!O$5,Colony!$D771&lt;9999999),1,0)</f>
        <v>0</v>
      </c>
      <c r="P757">
        <f ca="1">IF(AND(Colony!$D771&gt;plots!P$5,Colony!$D771&lt;9999999),1,0)</f>
        <v>0</v>
      </c>
      <c r="Q757">
        <f ca="1">IF(AND(Colony!$D771&gt;plots!Q$5,Colony!$D771&lt;9999999),1,0)</f>
        <v>0</v>
      </c>
      <c r="R757">
        <f ca="1">IF(AND(Colony!$D771&gt;plots!R$5,Colony!$D771&lt;9999999),1,0)</f>
        <v>0</v>
      </c>
      <c r="S757">
        <f ca="1">IF(AND(Colony!$D771&gt;plots!S$5,Colony!$D771&lt;9999999),1,0)</f>
        <v>0</v>
      </c>
      <c r="T757">
        <f ca="1">IF(AND(Colony!$D771&gt;plots!T$5,Colony!$D771&lt;9999999),1,0)</f>
        <v>0</v>
      </c>
      <c r="U757">
        <f ca="1">IF(AND(Colony!$D771&gt;plots!U$5,Colony!$D771&lt;9999999),1,0)</f>
        <v>0</v>
      </c>
      <c r="V757">
        <f ca="1">IF(AND(Colony!$D771&gt;plots!V$5,Colony!$D771&lt;9999999),1,0)</f>
        <v>0</v>
      </c>
      <c r="W757">
        <f ca="1">IF(AND(Colony!$D771&gt;plots!W$5,Colony!$D771&lt;9999999),1,0)</f>
        <v>0</v>
      </c>
      <c r="X757">
        <f ca="1">IF(AND(Colony!$D771&gt;plots!X$5,Colony!$D771&lt;9999999),1,0)</f>
        <v>0</v>
      </c>
      <c r="Y757">
        <f ca="1">IF(AND(Colony!$D771&gt;plots!Y$5,Colony!$D771&lt;9999999),1,0)</f>
        <v>0</v>
      </c>
      <c r="Z757">
        <f ca="1">IF(AND(Colony!$D771&gt;plots!Z$5,Colony!$D771&lt;9999999),1,0)</f>
        <v>0</v>
      </c>
      <c r="AA757">
        <f ca="1">IF(AND(Colony!$D771&gt;plots!AA$5,Colony!$D771&lt;9999999),1,0)</f>
        <v>0</v>
      </c>
      <c r="AB757">
        <f ca="1">IF(AND(Colony!$D771&gt;plots!AB$5,Colony!$D771&lt;9999999),1,0)</f>
        <v>0</v>
      </c>
    </row>
    <row r="758" spans="1:28" x14ac:dyDescent="0.25">
      <c r="A758" s="2" t="str">
        <f>Colony!B775</f>
        <v/>
      </c>
      <c r="B758" s="41" t="str">
        <f>IF(ISBLANK(Colony!G775),"",Colony!G775)</f>
        <v/>
      </c>
      <c r="H758">
        <f ca="1">IF(AND(Colony!$D772&gt;plots!H$5,Colony!$D772&lt;9999999),1,0)</f>
        <v>0</v>
      </c>
      <c r="I758">
        <f ca="1">IF(AND(Colony!$D772&gt;plots!I$5,Colony!$D772&lt;9999999),1,0)</f>
        <v>0</v>
      </c>
      <c r="J758">
        <f ca="1">IF(AND(Colony!$D772&gt;plots!J$5,Colony!$D772&lt;9999999),1,0)</f>
        <v>0</v>
      </c>
      <c r="K758">
        <f ca="1">IF(AND(Colony!$D772&gt;plots!K$5,Colony!$D772&lt;9999999),1,0)</f>
        <v>0</v>
      </c>
      <c r="L758">
        <f ca="1">IF(AND(Colony!$D772&gt;plots!L$5,Colony!$D772&lt;9999999),1,0)</f>
        <v>0</v>
      </c>
      <c r="M758">
        <f ca="1">IF(AND(Colony!$D772&gt;plots!M$5,Colony!$D772&lt;9999999),1,0)</f>
        <v>0</v>
      </c>
      <c r="N758">
        <f ca="1">IF(AND(Colony!$D772&gt;plots!N$5,Colony!$D772&lt;9999999),1,0)</f>
        <v>0</v>
      </c>
      <c r="O758">
        <f ca="1">IF(AND(Colony!$D772&gt;plots!O$5,Colony!$D772&lt;9999999),1,0)</f>
        <v>0</v>
      </c>
      <c r="P758">
        <f ca="1">IF(AND(Colony!$D772&gt;plots!P$5,Colony!$D772&lt;9999999),1,0)</f>
        <v>0</v>
      </c>
      <c r="Q758">
        <f ca="1">IF(AND(Colony!$D772&gt;plots!Q$5,Colony!$D772&lt;9999999),1,0)</f>
        <v>0</v>
      </c>
      <c r="R758">
        <f ca="1">IF(AND(Colony!$D772&gt;plots!R$5,Colony!$D772&lt;9999999),1,0)</f>
        <v>0</v>
      </c>
      <c r="S758">
        <f ca="1">IF(AND(Colony!$D772&gt;plots!S$5,Colony!$D772&lt;9999999),1,0)</f>
        <v>0</v>
      </c>
      <c r="T758">
        <f ca="1">IF(AND(Colony!$D772&gt;plots!T$5,Colony!$D772&lt;9999999),1,0)</f>
        <v>0</v>
      </c>
      <c r="U758">
        <f ca="1">IF(AND(Colony!$D772&gt;plots!U$5,Colony!$D772&lt;9999999),1,0)</f>
        <v>0</v>
      </c>
      <c r="V758">
        <f ca="1">IF(AND(Colony!$D772&gt;plots!V$5,Colony!$D772&lt;9999999),1,0)</f>
        <v>0</v>
      </c>
      <c r="W758">
        <f ca="1">IF(AND(Colony!$D772&gt;plots!W$5,Colony!$D772&lt;9999999),1,0)</f>
        <v>0</v>
      </c>
      <c r="X758">
        <f ca="1">IF(AND(Colony!$D772&gt;plots!X$5,Colony!$D772&lt;9999999),1,0)</f>
        <v>0</v>
      </c>
      <c r="Y758">
        <f ca="1">IF(AND(Colony!$D772&gt;plots!Y$5,Colony!$D772&lt;9999999),1,0)</f>
        <v>0</v>
      </c>
      <c r="Z758">
        <f ca="1">IF(AND(Colony!$D772&gt;plots!Z$5,Colony!$D772&lt;9999999),1,0)</f>
        <v>0</v>
      </c>
      <c r="AA758">
        <f ca="1">IF(AND(Colony!$D772&gt;plots!AA$5,Colony!$D772&lt;9999999),1,0)</f>
        <v>0</v>
      </c>
      <c r="AB758">
        <f ca="1">IF(AND(Colony!$D772&gt;plots!AB$5,Colony!$D772&lt;9999999),1,0)</f>
        <v>0</v>
      </c>
    </row>
    <row r="759" spans="1:28" x14ac:dyDescent="0.25">
      <c r="A759" s="2" t="str">
        <f>Colony!B776</f>
        <v/>
      </c>
      <c r="B759" s="41" t="str">
        <f>IF(ISBLANK(Colony!G776),"",Colony!G776)</f>
        <v/>
      </c>
      <c r="H759">
        <f ca="1">IF(AND(Colony!$D773&gt;plots!H$5,Colony!$D773&lt;9999999),1,0)</f>
        <v>0</v>
      </c>
      <c r="I759">
        <f ca="1">IF(AND(Colony!$D773&gt;plots!I$5,Colony!$D773&lt;9999999),1,0)</f>
        <v>0</v>
      </c>
      <c r="J759">
        <f ca="1">IF(AND(Colony!$D773&gt;plots!J$5,Colony!$D773&lt;9999999),1,0)</f>
        <v>0</v>
      </c>
      <c r="K759">
        <f ca="1">IF(AND(Colony!$D773&gt;plots!K$5,Colony!$D773&lt;9999999),1,0)</f>
        <v>0</v>
      </c>
      <c r="L759">
        <f ca="1">IF(AND(Colony!$D773&gt;plots!L$5,Colony!$D773&lt;9999999),1,0)</f>
        <v>0</v>
      </c>
      <c r="M759">
        <f ca="1">IF(AND(Colony!$D773&gt;plots!M$5,Colony!$D773&lt;9999999),1,0)</f>
        <v>0</v>
      </c>
      <c r="N759">
        <f ca="1">IF(AND(Colony!$D773&gt;plots!N$5,Colony!$D773&lt;9999999),1,0)</f>
        <v>0</v>
      </c>
      <c r="O759">
        <f ca="1">IF(AND(Colony!$D773&gt;plots!O$5,Colony!$D773&lt;9999999),1,0)</f>
        <v>0</v>
      </c>
      <c r="P759">
        <f ca="1">IF(AND(Colony!$D773&gt;plots!P$5,Colony!$D773&lt;9999999),1,0)</f>
        <v>0</v>
      </c>
      <c r="Q759">
        <f ca="1">IF(AND(Colony!$D773&gt;plots!Q$5,Colony!$D773&lt;9999999),1,0)</f>
        <v>0</v>
      </c>
      <c r="R759">
        <f ca="1">IF(AND(Colony!$D773&gt;plots!R$5,Colony!$D773&lt;9999999),1,0)</f>
        <v>0</v>
      </c>
      <c r="S759">
        <f ca="1">IF(AND(Colony!$D773&gt;plots!S$5,Colony!$D773&lt;9999999),1,0)</f>
        <v>0</v>
      </c>
      <c r="T759">
        <f ca="1">IF(AND(Colony!$D773&gt;plots!T$5,Colony!$D773&lt;9999999),1,0)</f>
        <v>0</v>
      </c>
      <c r="U759">
        <f ca="1">IF(AND(Colony!$D773&gt;plots!U$5,Colony!$D773&lt;9999999),1,0)</f>
        <v>0</v>
      </c>
      <c r="V759">
        <f ca="1">IF(AND(Colony!$D773&gt;plots!V$5,Colony!$D773&lt;9999999),1,0)</f>
        <v>0</v>
      </c>
      <c r="W759">
        <f ca="1">IF(AND(Colony!$D773&gt;plots!W$5,Colony!$D773&lt;9999999),1,0)</f>
        <v>0</v>
      </c>
      <c r="X759">
        <f ca="1">IF(AND(Colony!$D773&gt;plots!X$5,Colony!$D773&lt;9999999),1,0)</f>
        <v>0</v>
      </c>
      <c r="Y759">
        <f ca="1">IF(AND(Colony!$D773&gt;plots!Y$5,Colony!$D773&lt;9999999),1,0)</f>
        <v>0</v>
      </c>
      <c r="Z759">
        <f ca="1">IF(AND(Colony!$D773&gt;plots!Z$5,Colony!$D773&lt;9999999),1,0)</f>
        <v>0</v>
      </c>
      <c r="AA759">
        <f ca="1">IF(AND(Colony!$D773&gt;plots!AA$5,Colony!$D773&lt;9999999),1,0)</f>
        <v>0</v>
      </c>
      <c r="AB759">
        <f ca="1">IF(AND(Colony!$D773&gt;plots!AB$5,Colony!$D773&lt;9999999),1,0)</f>
        <v>0</v>
      </c>
    </row>
    <row r="760" spans="1:28" x14ac:dyDescent="0.25">
      <c r="A760" s="2" t="str">
        <f>Colony!B777</f>
        <v/>
      </c>
      <c r="B760" s="41" t="str">
        <f>IF(ISBLANK(Colony!G777),"",Colony!G777)</f>
        <v/>
      </c>
      <c r="H760">
        <f ca="1">IF(AND(Colony!$D774&gt;plots!H$5,Colony!$D774&lt;9999999),1,0)</f>
        <v>0</v>
      </c>
      <c r="I760">
        <f ca="1">IF(AND(Colony!$D774&gt;plots!I$5,Colony!$D774&lt;9999999),1,0)</f>
        <v>0</v>
      </c>
      <c r="J760">
        <f ca="1">IF(AND(Colony!$D774&gt;plots!J$5,Colony!$D774&lt;9999999),1,0)</f>
        <v>0</v>
      </c>
      <c r="K760">
        <f ca="1">IF(AND(Colony!$D774&gt;plots!K$5,Colony!$D774&lt;9999999),1,0)</f>
        <v>0</v>
      </c>
      <c r="L760">
        <f ca="1">IF(AND(Colony!$D774&gt;plots!L$5,Colony!$D774&lt;9999999),1,0)</f>
        <v>0</v>
      </c>
      <c r="M760">
        <f ca="1">IF(AND(Colony!$D774&gt;plots!M$5,Colony!$D774&lt;9999999),1,0)</f>
        <v>0</v>
      </c>
      <c r="N760">
        <f ca="1">IF(AND(Colony!$D774&gt;plots!N$5,Colony!$D774&lt;9999999),1,0)</f>
        <v>0</v>
      </c>
      <c r="O760">
        <f ca="1">IF(AND(Colony!$D774&gt;plots!O$5,Colony!$D774&lt;9999999),1,0)</f>
        <v>0</v>
      </c>
      <c r="P760">
        <f ca="1">IF(AND(Colony!$D774&gt;plots!P$5,Colony!$D774&lt;9999999),1,0)</f>
        <v>0</v>
      </c>
      <c r="Q760">
        <f ca="1">IF(AND(Colony!$D774&gt;plots!Q$5,Colony!$D774&lt;9999999),1,0)</f>
        <v>0</v>
      </c>
      <c r="R760">
        <f ca="1">IF(AND(Colony!$D774&gt;plots!R$5,Colony!$D774&lt;9999999),1,0)</f>
        <v>0</v>
      </c>
      <c r="S760">
        <f ca="1">IF(AND(Colony!$D774&gt;plots!S$5,Colony!$D774&lt;9999999),1,0)</f>
        <v>0</v>
      </c>
      <c r="T760">
        <f ca="1">IF(AND(Colony!$D774&gt;plots!T$5,Colony!$D774&lt;9999999),1,0)</f>
        <v>0</v>
      </c>
      <c r="U760">
        <f ca="1">IF(AND(Colony!$D774&gt;plots!U$5,Colony!$D774&lt;9999999),1,0)</f>
        <v>0</v>
      </c>
      <c r="V760">
        <f ca="1">IF(AND(Colony!$D774&gt;plots!V$5,Colony!$D774&lt;9999999),1,0)</f>
        <v>0</v>
      </c>
      <c r="W760">
        <f ca="1">IF(AND(Colony!$D774&gt;plots!W$5,Colony!$D774&lt;9999999),1,0)</f>
        <v>0</v>
      </c>
      <c r="X760">
        <f ca="1">IF(AND(Colony!$D774&gt;plots!X$5,Colony!$D774&lt;9999999),1,0)</f>
        <v>0</v>
      </c>
      <c r="Y760">
        <f ca="1">IF(AND(Colony!$D774&gt;plots!Y$5,Colony!$D774&lt;9999999),1,0)</f>
        <v>0</v>
      </c>
      <c r="Z760">
        <f ca="1">IF(AND(Colony!$D774&gt;plots!Z$5,Colony!$D774&lt;9999999),1,0)</f>
        <v>0</v>
      </c>
      <c r="AA760">
        <f ca="1">IF(AND(Colony!$D774&gt;plots!AA$5,Colony!$D774&lt;9999999),1,0)</f>
        <v>0</v>
      </c>
      <c r="AB760">
        <f ca="1">IF(AND(Colony!$D774&gt;plots!AB$5,Colony!$D774&lt;9999999),1,0)</f>
        <v>0</v>
      </c>
    </row>
    <row r="761" spans="1:28" x14ac:dyDescent="0.25">
      <c r="A761" s="2" t="str">
        <f>Colony!B778</f>
        <v/>
      </c>
      <c r="B761" s="41" t="str">
        <f>IF(ISBLANK(Colony!G778),"",Colony!G778)</f>
        <v/>
      </c>
      <c r="H761">
        <f ca="1">IF(AND(Colony!$D775&gt;plots!H$5,Colony!$D775&lt;9999999),1,0)</f>
        <v>0</v>
      </c>
      <c r="I761">
        <f ca="1">IF(AND(Colony!$D775&gt;plots!I$5,Colony!$D775&lt;9999999),1,0)</f>
        <v>0</v>
      </c>
      <c r="J761">
        <f ca="1">IF(AND(Colony!$D775&gt;plots!J$5,Colony!$D775&lt;9999999),1,0)</f>
        <v>0</v>
      </c>
      <c r="K761">
        <f ca="1">IF(AND(Colony!$D775&gt;plots!K$5,Colony!$D775&lt;9999999),1,0)</f>
        <v>0</v>
      </c>
      <c r="L761">
        <f ca="1">IF(AND(Colony!$D775&gt;plots!L$5,Colony!$D775&lt;9999999),1,0)</f>
        <v>0</v>
      </c>
      <c r="M761">
        <f ca="1">IF(AND(Colony!$D775&gt;plots!M$5,Colony!$D775&lt;9999999),1,0)</f>
        <v>0</v>
      </c>
      <c r="N761">
        <f ca="1">IF(AND(Colony!$D775&gt;plots!N$5,Colony!$D775&lt;9999999),1,0)</f>
        <v>0</v>
      </c>
      <c r="O761">
        <f ca="1">IF(AND(Colony!$D775&gt;plots!O$5,Colony!$D775&lt;9999999),1,0)</f>
        <v>0</v>
      </c>
      <c r="P761">
        <f ca="1">IF(AND(Colony!$D775&gt;plots!P$5,Colony!$D775&lt;9999999),1,0)</f>
        <v>0</v>
      </c>
      <c r="Q761">
        <f ca="1">IF(AND(Colony!$D775&gt;plots!Q$5,Colony!$D775&lt;9999999),1,0)</f>
        <v>0</v>
      </c>
      <c r="R761">
        <f ca="1">IF(AND(Colony!$D775&gt;plots!R$5,Colony!$D775&lt;9999999),1,0)</f>
        <v>0</v>
      </c>
      <c r="S761">
        <f ca="1">IF(AND(Colony!$D775&gt;plots!S$5,Colony!$D775&lt;9999999),1,0)</f>
        <v>0</v>
      </c>
      <c r="T761">
        <f ca="1">IF(AND(Colony!$D775&gt;plots!T$5,Colony!$D775&lt;9999999),1,0)</f>
        <v>0</v>
      </c>
      <c r="U761">
        <f ca="1">IF(AND(Colony!$D775&gt;plots!U$5,Colony!$D775&lt;9999999),1,0)</f>
        <v>0</v>
      </c>
      <c r="V761">
        <f ca="1">IF(AND(Colony!$D775&gt;plots!V$5,Colony!$D775&lt;9999999),1,0)</f>
        <v>0</v>
      </c>
      <c r="W761">
        <f ca="1">IF(AND(Colony!$D775&gt;plots!W$5,Colony!$D775&lt;9999999),1,0)</f>
        <v>0</v>
      </c>
      <c r="X761">
        <f ca="1">IF(AND(Colony!$D775&gt;plots!X$5,Colony!$D775&lt;9999999),1,0)</f>
        <v>0</v>
      </c>
      <c r="Y761">
        <f ca="1">IF(AND(Colony!$D775&gt;plots!Y$5,Colony!$D775&lt;9999999),1,0)</f>
        <v>0</v>
      </c>
      <c r="Z761">
        <f ca="1">IF(AND(Colony!$D775&gt;plots!Z$5,Colony!$D775&lt;9999999),1,0)</f>
        <v>0</v>
      </c>
      <c r="AA761">
        <f ca="1">IF(AND(Colony!$D775&gt;plots!AA$5,Colony!$D775&lt;9999999),1,0)</f>
        <v>0</v>
      </c>
      <c r="AB761">
        <f ca="1">IF(AND(Colony!$D775&gt;plots!AB$5,Colony!$D775&lt;9999999),1,0)</f>
        <v>0</v>
      </c>
    </row>
    <row r="762" spans="1:28" x14ac:dyDescent="0.25">
      <c r="A762" s="2" t="str">
        <f>Colony!B779</f>
        <v/>
      </c>
      <c r="B762" s="41" t="str">
        <f>IF(ISBLANK(Colony!G779),"",Colony!G779)</f>
        <v/>
      </c>
      <c r="H762">
        <f ca="1">IF(AND(Colony!$D776&gt;plots!H$5,Colony!$D776&lt;9999999),1,0)</f>
        <v>0</v>
      </c>
      <c r="I762">
        <f ca="1">IF(AND(Colony!$D776&gt;plots!I$5,Colony!$D776&lt;9999999),1,0)</f>
        <v>0</v>
      </c>
      <c r="J762">
        <f ca="1">IF(AND(Colony!$D776&gt;plots!J$5,Colony!$D776&lt;9999999),1,0)</f>
        <v>0</v>
      </c>
      <c r="K762">
        <f ca="1">IF(AND(Colony!$D776&gt;plots!K$5,Colony!$D776&lt;9999999),1,0)</f>
        <v>0</v>
      </c>
      <c r="L762">
        <f ca="1">IF(AND(Colony!$D776&gt;plots!L$5,Colony!$D776&lt;9999999),1,0)</f>
        <v>0</v>
      </c>
      <c r="M762">
        <f ca="1">IF(AND(Colony!$D776&gt;plots!M$5,Colony!$D776&lt;9999999),1,0)</f>
        <v>0</v>
      </c>
      <c r="N762">
        <f ca="1">IF(AND(Colony!$D776&gt;plots!N$5,Colony!$D776&lt;9999999),1,0)</f>
        <v>0</v>
      </c>
      <c r="O762">
        <f ca="1">IF(AND(Colony!$D776&gt;plots!O$5,Colony!$D776&lt;9999999),1,0)</f>
        <v>0</v>
      </c>
      <c r="P762">
        <f ca="1">IF(AND(Colony!$D776&gt;plots!P$5,Colony!$D776&lt;9999999),1,0)</f>
        <v>0</v>
      </c>
      <c r="Q762">
        <f ca="1">IF(AND(Colony!$D776&gt;plots!Q$5,Colony!$D776&lt;9999999),1,0)</f>
        <v>0</v>
      </c>
      <c r="R762">
        <f ca="1">IF(AND(Colony!$D776&gt;plots!R$5,Colony!$D776&lt;9999999),1,0)</f>
        <v>0</v>
      </c>
      <c r="S762">
        <f ca="1">IF(AND(Colony!$D776&gt;plots!S$5,Colony!$D776&lt;9999999),1,0)</f>
        <v>0</v>
      </c>
      <c r="T762">
        <f ca="1">IF(AND(Colony!$D776&gt;plots!T$5,Colony!$D776&lt;9999999),1,0)</f>
        <v>0</v>
      </c>
      <c r="U762">
        <f ca="1">IF(AND(Colony!$D776&gt;plots!U$5,Colony!$D776&lt;9999999),1,0)</f>
        <v>0</v>
      </c>
      <c r="V762">
        <f ca="1">IF(AND(Colony!$D776&gt;plots!V$5,Colony!$D776&lt;9999999),1,0)</f>
        <v>0</v>
      </c>
      <c r="W762">
        <f ca="1">IF(AND(Colony!$D776&gt;plots!W$5,Colony!$D776&lt;9999999),1,0)</f>
        <v>0</v>
      </c>
      <c r="X762">
        <f ca="1">IF(AND(Colony!$D776&gt;plots!X$5,Colony!$D776&lt;9999999),1,0)</f>
        <v>0</v>
      </c>
      <c r="Y762">
        <f ca="1">IF(AND(Colony!$D776&gt;plots!Y$5,Colony!$D776&lt;9999999),1,0)</f>
        <v>0</v>
      </c>
      <c r="Z762">
        <f ca="1">IF(AND(Colony!$D776&gt;plots!Z$5,Colony!$D776&lt;9999999),1,0)</f>
        <v>0</v>
      </c>
      <c r="AA762">
        <f ca="1">IF(AND(Colony!$D776&gt;plots!AA$5,Colony!$D776&lt;9999999),1,0)</f>
        <v>0</v>
      </c>
      <c r="AB762">
        <f ca="1">IF(AND(Colony!$D776&gt;plots!AB$5,Colony!$D776&lt;9999999),1,0)</f>
        <v>0</v>
      </c>
    </row>
    <row r="763" spans="1:28" x14ac:dyDescent="0.25">
      <c r="A763" s="2" t="str">
        <f>Colony!B780</f>
        <v/>
      </c>
      <c r="B763" s="41" t="str">
        <f>IF(ISBLANK(Colony!G780),"",Colony!G780)</f>
        <v/>
      </c>
      <c r="H763">
        <f ca="1">IF(AND(Colony!$D777&gt;plots!H$5,Colony!$D777&lt;9999999),1,0)</f>
        <v>0</v>
      </c>
      <c r="I763">
        <f ca="1">IF(AND(Colony!$D777&gt;plots!I$5,Colony!$D777&lt;9999999),1,0)</f>
        <v>0</v>
      </c>
      <c r="J763">
        <f ca="1">IF(AND(Colony!$D777&gt;plots!J$5,Colony!$D777&lt;9999999),1,0)</f>
        <v>0</v>
      </c>
      <c r="K763">
        <f ca="1">IF(AND(Colony!$D777&gt;plots!K$5,Colony!$D777&lt;9999999),1,0)</f>
        <v>0</v>
      </c>
      <c r="L763">
        <f ca="1">IF(AND(Colony!$D777&gt;plots!L$5,Colony!$D777&lt;9999999),1,0)</f>
        <v>0</v>
      </c>
      <c r="M763">
        <f ca="1">IF(AND(Colony!$D777&gt;plots!M$5,Colony!$D777&lt;9999999),1,0)</f>
        <v>0</v>
      </c>
      <c r="N763">
        <f ca="1">IF(AND(Colony!$D777&gt;plots!N$5,Colony!$D777&lt;9999999),1,0)</f>
        <v>0</v>
      </c>
      <c r="O763">
        <f ca="1">IF(AND(Colony!$D777&gt;plots!O$5,Colony!$D777&lt;9999999),1,0)</f>
        <v>0</v>
      </c>
      <c r="P763">
        <f ca="1">IF(AND(Colony!$D777&gt;plots!P$5,Colony!$D777&lt;9999999),1,0)</f>
        <v>0</v>
      </c>
      <c r="Q763">
        <f ca="1">IF(AND(Colony!$D777&gt;plots!Q$5,Colony!$D777&lt;9999999),1,0)</f>
        <v>0</v>
      </c>
      <c r="R763">
        <f ca="1">IF(AND(Colony!$D777&gt;plots!R$5,Colony!$D777&lt;9999999),1,0)</f>
        <v>0</v>
      </c>
      <c r="S763">
        <f ca="1">IF(AND(Colony!$D777&gt;plots!S$5,Colony!$D777&lt;9999999),1,0)</f>
        <v>0</v>
      </c>
      <c r="T763">
        <f ca="1">IF(AND(Colony!$D777&gt;plots!T$5,Colony!$D777&lt;9999999),1,0)</f>
        <v>0</v>
      </c>
      <c r="U763">
        <f ca="1">IF(AND(Colony!$D777&gt;plots!U$5,Colony!$D777&lt;9999999),1,0)</f>
        <v>0</v>
      </c>
      <c r="V763">
        <f ca="1">IF(AND(Colony!$D777&gt;plots!V$5,Colony!$D777&lt;9999999),1,0)</f>
        <v>0</v>
      </c>
      <c r="W763">
        <f ca="1">IF(AND(Colony!$D777&gt;plots!W$5,Colony!$D777&lt;9999999),1,0)</f>
        <v>0</v>
      </c>
      <c r="X763">
        <f ca="1">IF(AND(Colony!$D777&gt;plots!X$5,Colony!$D777&lt;9999999),1,0)</f>
        <v>0</v>
      </c>
      <c r="Y763">
        <f ca="1">IF(AND(Colony!$D777&gt;plots!Y$5,Colony!$D777&lt;9999999),1,0)</f>
        <v>0</v>
      </c>
      <c r="Z763">
        <f ca="1">IF(AND(Colony!$D777&gt;plots!Z$5,Colony!$D777&lt;9999999),1,0)</f>
        <v>0</v>
      </c>
      <c r="AA763">
        <f ca="1">IF(AND(Colony!$D777&gt;plots!AA$5,Colony!$D777&lt;9999999),1,0)</f>
        <v>0</v>
      </c>
      <c r="AB763">
        <f ca="1">IF(AND(Colony!$D777&gt;plots!AB$5,Colony!$D777&lt;9999999),1,0)</f>
        <v>0</v>
      </c>
    </row>
    <row r="764" spans="1:28" x14ac:dyDescent="0.25">
      <c r="A764" s="2" t="str">
        <f>Colony!B781</f>
        <v/>
      </c>
      <c r="B764" s="41" t="str">
        <f>IF(ISBLANK(Colony!G781),"",Colony!G781)</f>
        <v/>
      </c>
      <c r="H764">
        <f ca="1">IF(AND(Colony!$D778&gt;plots!H$5,Colony!$D778&lt;9999999),1,0)</f>
        <v>0</v>
      </c>
      <c r="I764">
        <f ca="1">IF(AND(Colony!$D778&gt;plots!I$5,Colony!$D778&lt;9999999),1,0)</f>
        <v>0</v>
      </c>
      <c r="J764">
        <f ca="1">IF(AND(Colony!$D778&gt;plots!J$5,Colony!$D778&lt;9999999),1,0)</f>
        <v>0</v>
      </c>
      <c r="K764">
        <f ca="1">IF(AND(Colony!$D778&gt;plots!K$5,Colony!$D778&lt;9999999),1,0)</f>
        <v>0</v>
      </c>
      <c r="L764">
        <f ca="1">IF(AND(Colony!$D778&gt;plots!L$5,Colony!$D778&lt;9999999),1,0)</f>
        <v>0</v>
      </c>
      <c r="M764">
        <f ca="1">IF(AND(Colony!$D778&gt;plots!M$5,Colony!$D778&lt;9999999),1,0)</f>
        <v>0</v>
      </c>
      <c r="N764">
        <f ca="1">IF(AND(Colony!$D778&gt;plots!N$5,Colony!$D778&lt;9999999),1,0)</f>
        <v>0</v>
      </c>
      <c r="O764">
        <f ca="1">IF(AND(Colony!$D778&gt;plots!O$5,Colony!$D778&lt;9999999),1,0)</f>
        <v>0</v>
      </c>
      <c r="P764">
        <f ca="1">IF(AND(Colony!$D778&gt;plots!P$5,Colony!$D778&lt;9999999),1,0)</f>
        <v>0</v>
      </c>
      <c r="Q764">
        <f ca="1">IF(AND(Colony!$D778&gt;plots!Q$5,Colony!$D778&lt;9999999),1,0)</f>
        <v>0</v>
      </c>
      <c r="R764">
        <f ca="1">IF(AND(Colony!$D778&gt;plots!R$5,Colony!$D778&lt;9999999),1,0)</f>
        <v>0</v>
      </c>
      <c r="S764">
        <f ca="1">IF(AND(Colony!$D778&gt;plots!S$5,Colony!$D778&lt;9999999),1,0)</f>
        <v>0</v>
      </c>
      <c r="T764">
        <f ca="1">IF(AND(Colony!$D778&gt;plots!T$5,Colony!$D778&lt;9999999),1,0)</f>
        <v>0</v>
      </c>
      <c r="U764">
        <f ca="1">IF(AND(Colony!$D778&gt;plots!U$5,Colony!$D778&lt;9999999),1,0)</f>
        <v>0</v>
      </c>
      <c r="V764">
        <f ca="1">IF(AND(Colony!$D778&gt;plots!V$5,Colony!$D778&lt;9999999),1,0)</f>
        <v>0</v>
      </c>
      <c r="W764">
        <f ca="1">IF(AND(Colony!$D778&gt;plots!W$5,Colony!$D778&lt;9999999),1,0)</f>
        <v>0</v>
      </c>
      <c r="X764">
        <f ca="1">IF(AND(Colony!$D778&gt;plots!X$5,Colony!$D778&lt;9999999),1,0)</f>
        <v>0</v>
      </c>
      <c r="Y764">
        <f ca="1">IF(AND(Colony!$D778&gt;plots!Y$5,Colony!$D778&lt;9999999),1,0)</f>
        <v>0</v>
      </c>
      <c r="Z764">
        <f ca="1">IF(AND(Colony!$D778&gt;plots!Z$5,Colony!$D778&lt;9999999),1,0)</f>
        <v>0</v>
      </c>
      <c r="AA764">
        <f ca="1">IF(AND(Colony!$D778&gt;plots!AA$5,Colony!$D778&lt;9999999),1,0)</f>
        <v>0</v>
      </c>
      <c r="AB764">
        <f ca="1">IF(AND(Colony!$D778&gt;plots!AB$5,Colony!$D778&lt;9999999),1,0)</f>
        <v>0</v>
      </c>
    </row>
    <row r="765" spans="1:28" x14ac:dyDescent="0.25">
      <c r="A765" s="2" t="str">
        <f>Colony!B782</f>
        <v/>
      </c>
      <c r="B765" s="41" t="str">
        <f>IF(ISBLANK(Colony!G782),"",Colony!G782)</f>
        <v/>
      </c>
      <c r="H765">
        <f ca="1">IF(AND(Colony!$D779&gt;plots!H$5,Colony!$D779&lt;9999999),1,0)</f>
        <v>0</v>
      </c>
      <c r="I765">
        <f ca="1">IF(AND(Colony!$D779&gt;plots!I$5,Colony!$D779&lt;9999999),1,0)</f>
        <v>0</v>
      </c>
      <c r="J765">
        <f ca="1">IF(AND(Colony!$D779&gt;plots!J$5,Colony!$D779&lt;9999999),1,0)</f>
        <v>0</v>
      </c>
      <c r="K765">
        <f ca="1">IF(AND(Colony!$D779&gt;plots!K$5,Colony!$D779&lt;9999999),1,0)</f>
        <v>0</v>
      </c>
      <c r="L765">
        <f ca="1">IF(AND(Colony!$D779&gt;plots!L$5,Colony!$D779&lt;9999999),1,0)</f>
        <v>0</v>
      </c>
      <c r="M765">
        <f ca="1">IF(AND(Colony!$D779&gt;plots!M$5,Colony!$D779&lt;9999999),1,0)</f>
        <v>0</v>
      </c>
      <c r="N765">
        <f ca="1">IF(AND(Colony!$D779&gt;plots!N$5,Colony!$D779&lt;9999999),1,0)</f>
        <v>0</v>
      </c>
      <c r="O765">
        <f ca="1">IF(AND(Colony!$D779&gt;plots!O$5,Colony!$D779&lt;9999999),1,0)</f>
        <v>0</v>
      </c>
      <c r="P765">
        <f ca="1">IF(AND(Colony!$D779&gt;plots!P$5,Colony!$D779&lt;9999999),1,0)</f>
        <v>0</v>
      </c>
      <c r="Q765">
        <f ca="1">IF(AND(Colony!$D779&gt;plots!Q$5,Colony!$D779&lt;9999999),1,0)</f>
        <v>0</v>
      </c>
      <c r="R765">
        <f ca="1">IF(AND(Colony!$D779&gt;plots!R$5,Colony!$D779&lt;9999999),1,0)</f>
        <v>0</v>
      </c>
      <c r="S765">
        <f ca="1">IF(AND(Colony!$D779&gt;plots!S$5,Colony!$D779&lt;9999999),1,0)</f>
        <v>0</v>
      </c>
      <c r="T765">
        <f ca="1">IF(AND(Colony!$D779&gt;plots!T$5,Colony!$D779&lt;9999999),1,0)</f>
        <v>0</v>
      </c>
      <c r="U765">
        <f ca="1">IF(AND(Colony!$D779&gt;plots!U$5,Colony!$D779&lt;9999999),1,0)</f>
        <v>0</v>
      </c>
      <c r="V765">
        <f ca="1">IF(AND(Colony!$D779&gt;plots!V$5,Colony!$D779&lt;9999999),1,0)</f>
        <v>0</v>
      </c>
      <c r="W765">
        <f ca="1">IF(AND(Colony!$D779&gt;plots!W$5,Colony!$D779&lt;9999999),1,0)</f>
        <v>0</v>
      </c>
      <c r="X765">
        <f ca="1">IF(AND(Colony!$D779&gt;plots!X$5,Colony!$D779&lt;9999999),1,0)</f>
        <v>0</v>
      </c>
      <c r="Y765">
        <f ca="1">IF(AND(Colony!$D779&gt;plots!Y$5,Colony!$D779&lt;9999999),1,0)</f>
        <v>0</v>
      </c>
      <c r="Z765">
        <f ca="1">IF(AND(Colony!$D779&gt;plots!Z$5,Colony!$D779&lt;9999999),1,0)</f>
        <v>0</v>
      </c>
      <c r="AA765">
        <f ca="1">IF(AND(Colony!$D779&gt;plots!AA$5,Colony!$D779&lt;9999999),1,0)</f>
        <v>0</v>
      </c>
      <c r="AB765">
        <f ca="1">IF(AND(Colony!$D779&gt;plots!AB$5,Colony!$D779&lt;9999999),1,0)</f>
        <v>0</v>
      </c>
    </row>
    <row r="766" spans="1:28" x14ac:dyDescent="0.25">
      <c r="A766" s="2" t="str">
        <f>Colony!B783</f>
        <v/>
      </c>
      <c r="B766" s="41" t="str">
        <f>IF(ISBLANK(Colony!G783),"",Colony!G783)</f>
        <v/>
      </c>
      <c r="H766">
        <f ca="1">IF(AND(Colony!$D780&gt;plots!H$5,Colony!$D780&lt;9999999),1,0)</f>
        <v>0</v>
      </c>
      <c r="I766">
        <f ca="1">IF(AND(Colony!$D780&gt;plots!I$5,Colony!$D780&lt;9999999),1,0)</f>
        <v>0</v>
      </c>
      <c r="J766">
        <f ca="1">IF(AND(Colony!$D780&gt;plots!J$5,Colony!$D780&lt;9999999),1,0)</f>
        <v>0</v>
      </c>
      <c r="K766">
        <f ca="1">IF(AND(Colony!$D780&gt;plots!K$5,Colony!$D780&lt;9999999),1,0)</f>
        <v>0</v>
      </c>
      <c r="L766">
        <f ca="1">IF(AND(Colony!$D780&gt;plots!L$5,Colony!$D780&lt;9999999),1,0)</f>
        <v>0</v>
      </c>
      <c r="M766">
        <f ca="1">IF(AND(Colony!$D780&gt;plots!M$5,Colony!$D780&lt;9999999),1,0)</f>
        <v>0</v>
      </c>
      <c r="N766">
        <f ca="1">IF(AND(Colony!$D780&gt;plots!N$5,Colony!$D780&lt;9999999),1,0)</f>
        <v>0</v>
      </c>
      <c r="O766">
        <f ca="1">IF(AND(Colony!$D780&gt;plots!O$5,Colony!$D780&lt;9999999),1,0)</f>
        <v>0</v>
      </c>
      <c r="P766">
        <f ca="1">IF(AND(Colony!$D780&gt;plots!P$5,Colony!$D780&lt;9999999),1,0)</f>
        <v>0</v>
      </c>
      <c r="Q766">
        <f ca="1">IF(AND(Colony!$D780&gt;plots!Q$5,Colony!$D780&lt;9999999),1,0)</f>
        <v>0</v>
      </c>
      <c r="R766">
        <f ca="1">IF(AND(Colony!$D780&gt;plots!R$5,Colony!$D780&lt;9999999),1,0)</f>
        <v>0</v>
      </c>
      <c r="S766">
        <f ca="1">IF(AND(Colony!$D780&gt;plots!S$5,Colony!$D780&lt;9999999),1,0)</f>
        <v>0</v>
      </c>
      <c r="T766">
        <f ca="1">IF(AND(Colony!$D780&gt;plots!T$5,Colony!$D780&lt;9999999),1,0)</f>
        <v>0</v>
      </c>
      <c r="U766">
        <f ca="1">IF(AND(Colony!$D780&gt;plots!U$5,Colony!$D780&lt;9999999),1,0)</f>
        <v>0</v>
      </c>
      <c r="V766">
        <f ca="1">IF(AND(Colony!$D780&gt;plots!V$5,Colony!$D780&lt;9999999),1,0)</f>
        <v>0</v>
      </c>
      <c r="W766">
        <f ca="1">IF(AND(Colony!$D780&gt;plots!W$5,Colony!$D780&lt;9999999),1,0)</f>
        <v>0</v>
      </c>
      <c r="X766">
        <f ca="1">IF(AND(Colony!$D780&gt;plots!X$5,Colony!$D780&lt;9999999),1,0)</f>
        <v>0</v>
      </c>
      <c r="Y766">
        <f ca="1">IF(AND(Colony!$D780&gt;plots!Y$5,Colony!$D780&lt;9999999),1,0)</f>
        <v>0</v>
      </c>
      <c r="Z766">
        <f ca="1">IF(AND(Colony!$D780&gt;plots!Z$5,Colony!$D780&lt;9999999),1,0)</f>
        <v>0</v>
      </c>
      <c r="AA766">
        <f ca="1">IF(AND(Colony!$D780&gt;plots!AA$5,Colony!$D780&lt;9999999),1,0)</f>
        <v>0</v>
      </c>
      <c r="AB766">
        <f ca="1">IF(AND(Colony!$D780&gt;plots!AB$5,Colony!$D780&lt;9999999),1,0)</f>
        <v>0</v>
      </c>
    </row>
    <row r="767" spans="1:28" x14ac:dyDescent="0.25">
      <c r="A767" s="2" t="str">
        <f>Colony!B784</f>
        <v/>
      </c>
      <c r="B767" s="41" t="str">
        <f>IF(ISBLANK(Colony!G784),"",Colony!G784)</f>
        <v/>
      </c>
      <c r="H767">
        <f ca="1">IF(AND(Colony!$D781&gt;plots!H$5,Colony!$D781&lt;9999999),1,0)</f>
        <v>0</v>
      </c>
      <c r="I767">
        <f ca="1">IF(AND(Colony!$D781&gt;plots!I$5,Colony!$D781&lt;9999999),1,0)</f>
        <v>0</v>
      </c>
      <c r="J767">
        <f ca="1">IF(AND(Colony!$D781&gt;plots!J$5,Colony!$D781&lt;9999999),1,0)</f>
        <v>0</v>
      </c>
      <c r="K767">
        <f ca="1">IF(AND(Colony!$D781&gt;plots!K$5,Colony!$D781&lt;9999999),1,0)</f>
        <v>0</v>
      </c>
      <c r="L767">
        <f ca="1">IF(AND(Colony!$D781&gt;plots!L$5,Colony!$D781&lt;9999999),1,0)</f>
        <v>0</v>
      </c>
      <c r="M767">
        <f ca="1">IF(AND(Colony!$D781&gt;plots!M$5,Colony!$D781&lt;9999999),1,0)</f>
        <v>0</v>
      </c>
      <c r="N767">
        <f ca="1">IF(AND(Colony!$D781&gt;plots!N$5,Colony!$D781&lt;9999999),1,0)</f>
        <v>0</v>
      </c>
      <c r="O767">
        <f ca="1">IF(AND(Colony!$D781&gt;plots!O$5,Colony!$D781&lt;9999999),1,0)</f>
        <v>0</v>
      </c>
      <c r="P767">
        <f ca="1">IF(AND(Colony!$D781&gt;plots!P$5,Colony!$D781&lt;9999999),1,0)</f>
        <v>0</v>
      </c>
      <c r="Q767">
        <f ca="1">IF(AND(Colony!$D781&gt;plots!Q$5,Colony!$D781&lt;9999999),1,0)</f>
        <v>0</v>
      </c>
      <c r="R767">
        <f ca="1">IF(AND(Colony!$D781&gt;plots!R$5,Colony!$D781&lt;9999999),1,0)</f>
        <v>0</v>
      </c>
      <c r="S767">
        <f ca="1">IF(AND(Colony!$D781&gt;plots!S$5,Colony!$D781&lt;9999999),1,0)</f>
        <v>0</v>
      </c>
      <c r="T767">
        <f ca="1">IF(AND(Colony!$D781&gt;plots!T$5,Colony!$D781&lt;9999999),1,0)</f>
        <v>0</v>
      </c>
      <c r="U767">
        <f ca="1">IF(AND(Colony!$D781&gt;plots!U$5,Colony!$D781&lt;9999999),1,0)</f>
        <v>0</v>
      </c>
      <c r="V767">
        <f ca="1">IF(AND(Colony!$D781&gt;plots!V$5,Colony!$D781&lt;9999999),1,0)</f>
        <v>0</v>
      </c>
      <c r="W767">
        <f ca="1">IF(AND(Colony!$D781&gt;plots!W$5,Colony!$D781&lt;9999999),1,0)</f>
        <v>0</v>
      </c>
      <c r="X767">
        <f ca="1">IF(AND(Colony!$D781&gt;plots!X$5,Colony!$D781&lt;9999999),1,0)</f>
        <v>0</v>
      </c>
      <c r="Y767">
        <f ca="1">IF(AND(Colony!$D781&gt;plots!Y$5,Colony!$D781&lt;9999999),1,0)</f>
        <v>0</v>
      </c>
      <c r="Z767">
        <f ca="1">IF(AND(Colony!$D781&gt;plots!Z$5,Colony!$D781&lt;9999999),1,0)</f>
        <v>0</v>
      </c>
      <c r="AA767">
        <f ca="1">IF(AND(Colony!$D781&gt;plots!AA$5,Colony!$D781&lt;9999999),1,0)</f>
        <v>0</v>
      </c>
      <c r="AB767">
        <f ca="1">IF(AND(Colony!$D781&gt;plots!AB$5,Colony!$D781&lt;9999999),1,0)</f>
        <v>0</v>
      </c>
    </row>
    <row r="768" spans="1:28" x14ac:dyDescent="0.25">
      <c r="A768" s="2" t="str">
        <f>Colony!B785</f>
        <v/>
      </c>
      <c r="B768" s="41" t="str">
        <f>IF(ISBLANK(Colony!G785),"",Colony!G785)</f>
        <v/>
      </c>
      <c r="H768">
        <f ca="1">IF(AND(Colony!$D782&gt;plots!H$5,Colony!$D782&lt;9999999),1,0)</f>
        <v>0</v>
      </c>
      <c r="I768">
        <f ca="1">IF(AND(Colony!$D782&gt;plots!I$5,Colony!$D782&lt;9999999),1,0)</f>
        <v>0</v>
      </c>
      <c r="J768">
        <f ca="1">IF(AND(Colony!$D782&gt;plots!J$5,Colony!$D782&lt;9999999),1,0)</f>
        <v>0</v>
      </c>
      <c r="K768">
        <f ca="1">IF(AND(Colony!$D782&gt;plots!K$5,Colony!$D782&lt;9999999),1,0)</f>
        <v>0</v>
      </c>
      <c r="L768">
        <f ca="1">IF(AND(Colony!$D782&gt;plots!L$5,Colony!$D782&lt;9999999),1,0)</f>
        <v>0</v>
      </c>
      <c r="M768">
        <f ca="1">IF(AND(Colony!$D782&gt;plots!M$5,Colony!$D782&lt;9999999),1,0)</f>
        <v>0</v>
      </c>
      <c r="N768">
        <f ca="1">IF(AND(Colony!$D782&gt;plots!N$5,Colony!$D782&lt;9999999),1,0)</f>
        <v>0</v>
      </c>
      <c r="O768">
        <f ca="1">IF(AND(Colony!$D782&gt;plots!O$5,Colony!$D782&lt;9999999),1,0)</f>
        <v>0</v>
      </c>
      <c r="P768">
        <f ca="1">IF(AND(Colony!$D782&gt;plots!P$5,Colony!$D782&lt;9999999),1,0)</f>
        <v>0</v>
      </c>
      <c r="Q768">
        <f ca="1">IF(AND(Colony!$D782&gt;plots!Q$5,Colony!$D782&lt;9999999),1,0)</f>
        <v>0</v>
      </c>
      <c r="R768">
        <f ca="1">IF(AND(Colony!$D782&gt;plots!R$5,Colony!$D782&lt;9999999),1,0)</f>
        <v>0</v>
      </c>
      <c r="S768">
        <f ca="1">IF(AND(Colony!$D782&gt;plots!S$5,Colony!$D782&lt;9999999),1,0)</f>
        <v>0</v>
      </c>
      <c r="T768">
        <f ca="1">IF(AND(Colony!$D782&gt;plots!T$5,Colony!$D782&lt;9999999),1,0)</f>
        <v>0</v>
      </c>
      <c r="U768">
        <f ca="1">IF(AND(Colony!$D782&gt;plots!U$5,Colony!$D782&lt;9999999),1,0)</f>
        <v>0</v>
      </c>
      <c r="V768">
        <f ca="1">IF(AND(Colony!$D782&gt;plots!V$5,Colony!$D782&lt;9999999),1,0)</f>
        <v>0</v>
      </c>
      <c r="W768">
        <f ca="1">IF(AND(Colony!$D782&gt;plots!W$5,Colony!$D782&lt;9999999),1,0)</f>
        <v>0</v>
      </c>
      <c r="X768">
        <f ca="1">IF(AND(Colony!$D782&gt;plots!X$5,Colony!$D782&lt;9999999),1,0)</f>
        <v>0</v>
      </c>
      <c r="Y768">
        <f ca="1">IF(AND(Colony!$D782&gt;plots!Y$5,Colony!$D782&lt;9999999),1,0)</f>
        <v>0</v>
      </c>
      <c r="Z768">
        <f ca="1">IF(AND(Colony!$D782&gt;plots!Z$5,Colony!$D782&lt;9999999),1,0)</f>
        <v>0</v>
      </c>
      <c r="AA768">
        <f ca="1">IF(AND(Colony!$D782&gt;plots!AA$5,Colony!$D782&lt;9999999),1,0)</f>
        <v>0</v>
      </c>
      <c r="AB768">
        <f ca="1">IF(AND(Colony!$D782&gt;plots!AB$5,Colony!$D782&lt;9999999),1,0)</f>
        <v>0</v>
      </c>
    </row>
    <row r="769" spans="1:28" x14ac:dyDescent="0.25">
      <c r="A769" s="2" t="str">
        <f>Colony!B786</f>
        <v/>
      </c>
      <c r="B769" s="41" t="str">
        <f>IF(ISBLANK(Colony!G786),"",Colony!G786)</f>
        <v/>
      </c>
      <c r="H769">
        <f ca="1">IF(AND(Colony!$D783&gt;plots!H$5,Colony!$D783&lt;9999999),1,0)</f>
        <v>0</v>
      </c>
      <c r="I769">
        <f ca="1">IF(AND(Colony!$D783&gt;plots!I$5,Colony!$D783&lt;9999999),1,0)</f>
        <v>0</v>
      </c>
      <c r="J769">
        <f ca="1">IF(AND(Colony!$D783&gt;plots!J$5,Colony!$D783&lt;9999999),1,0)</f>
        <v>0</v>
      </c>
      <c r="K769">
        <f ca="1">IF(AND(Colony!$D783&gt;plots!K$5,Colony!$D783&lt;9999999),1,0)</f>
        <v>0</v>
      </c>
      <c r="L769">
        <f ca="1">IF(AND(Colony!$D783&gt;plots!L$5,Colony!$D783&lt;9999999),1,0)</f>
        <v>0</v>
      </c>
      <c r="M769">
        <f ca="1">IF(AND(Colony!$D783&gt;plots!M$5,Colony!$D783&lt;9999999),1,0)</f>
        <v>0</v>
      </c>
      <c r="N769">
        <f ca="1">IF(AND(Colony!$D783&gt;plots!N$5,Colony!$D783&lt;9999999),1,0)</f>
        <v>0</v>
      </c>
      <c r="O769">
        <f ca="1">IF(AND(Colony!$D783&gt;plots!O$5,Colony!$D783&lt;9999999),1,0)</f>
        <v>0</v>
      </c>
      <c r="P769">
        <f ca="1">IF(AND(Colony!$D783&gt;plots!P$5,Colony!$D783&lt;9999999),1,0)</f>
        <v>0</v>
      </c>
      <c r="Q769">
        <f ca="1">IF(AND(Colony!$D783&gt;plots!Q$5,Colony!$D783&lt;9999999),1,0)</f>
        <v>0</v>
      </c>
      <c r="R769">
        <f ca="1">IF(AND(Colony!$D783&gt;plots!R$5,Colony!$D783&lt;9999999),1,0)</f>
        <v>0</v>
      </c>
      <c r="S769">
        <f ca="1">IF(AND(Colony!$D783&gt;plots!S$5,Colony!$D783&lt;9999999),1,0)</f>
        <v>0</v>
      </c>
      <c r="T769">
        <f ca="1">IF(AND(Colony!$D783&gt;plots!T$5,Colony!$D783&lt;9999999),1,0)</f>
        <v>0</v>
      </c>
      <c r="U769">
        <f ca="1">IF(AND(Colony!$D783&gt;plots!U$5,Colony!$D783&lt;9999999),1,0)</f>
        <v>0</v>
      </c>
      <c r="V769">
        <f ca="1">IF(AND(Colony!$D783&gt;plots!V$5,Colony!$D783&lt;9999999),1,0)</f>
        <v>0</v>
      </c>
      <c r="W769">
        <f ca="1">IF(AND(Colony!$D783&gt;plots!W$5,Colony!$D783&lt;9999999),1,0)</f>
        <v>0</v>
      </c>
      <c r="X769">
        <f ca="1">IF(AND(Colony!$D783&gt;plots!X$5,Colony!$D783&lt;9999999),1,0)</f>
        <v>0</v>
      </c>
      <c r="Y769">
        <f ca="1">IF(AND(Colony!$D783&gt;plots!Y$5,Colony!$D783&lt;9999999),1,0)</f>
        <v>0</v>
      </c>
      <c r="Z769">
        <f ca="1">IF(AND(Colony!$D783&gt;plots!Z$5,Colony!$D783&lt;9999999),1,0)</f>
        <v>0</v>
      </c>
      <c r="AA769">
        <f ca="1">IF(AND(Colony!$D783&gt;plots!AA$5,Colony!$D783&lt;9999999),1,0)</f>
        <v>0</v>
      </c>
      <c r="AB769">
        <f ca="1">IF(AND(Colony!$D783&gt;plots!AB$5,Colony!$D783&lt;9999999),1,0)</f>
        <v>0</v>
      </c>
    </row>
    <row r="770" spans="1:28" x14ac:dyDescent="0.25">
      <c r="A770" s="2" t="str">
        <f>Colony!B787</f>
        <v/>
      </c>
      <c r="B770" s="41" t="str">
        <f>IF(ISBLANK(Colony!G787),"",Colony!G787)</f>
        <v/>
      </c>
      <c r="H770">
        <f ca="1">IF(AND(Colony!$D784&gt;plots!H$5,Colony!$D784&lt;9999999),1,0)</f>
        <v>0</v>
      </c>
      <c r="I770">
        <f ca="1">IF(AND(Colony!$D784&gt;plots!I$5,Colony!$D784&lt;9999999),1,0)</f>
        <v>0</v>
      </c>
      <c r="J770">
        <f ca="1">IF(AND(Colony!$D784&gt;plots!J$5,Colony!$D784&lt;9999999),1,0)</f>
        <v>0</v>
      </c>
      <c r="K770">
        <f ca="1">IF(AND(Colony!$D784&gt;plots!K$5,Colony!$D784&lt;9999999),1,0)</f>
        <v>0</v>
      </c>
      <c r="L770">
        <f ca="1">IF(AND(Colony!$D784&gt;plots!L$5,Colony!$D784&lt;9999999),1,0)</f>
        <v>0</v>
      </c>
      <c r="M770">
        <f ca="1">IF(AND(Colony!$D784&gt;plots!M$5,Colony!$D784&lt;9999999),1,0)</f>
        <v>0</v>
      </c>
      <c r="N770">
        <f ca="1">IF(AND(Colony!$D784&gt;plots!N$5,Colony!$D784&lt;9999999),1,0)</f>
        <v>0</v>
      </c>
      <c r="O770">
        <f ca="1">IF(AND(Colony!$D784&gt;plots!O$5,Colony!$D784&lt;9999999),1,0)</f>
        <v>0</v>
      </c>
      <c r="P770">
        <f ca="1">IF(AND(Colony!$D784&gt;plots!P$5,Colony!$D784&lt;9999999),1,0)</f>
        <v>0</v>
      </c>
      <c r="Q770">
        <f ca="1">IF(AND(Colony!$D784&gt;plots!Q$5,Colony!$D784&lt;9999999),1,0)</f>
        <v>0</v>
      </c>
      <c r="R770">
        <f ca="1">IF(AND(Colony!$D784&gt;plots!R$5,Colony!$D784&lt;9999999),1,0)</f>
        <v>0</v>
      </c>
      <c r="S770">
        <f ca="1">IF(AND(Colony!$D784&gt;plots!S$5,Colony!$D784&lt;9999999),1,0)</f>
        <v>0</v>
      </c>
      <c r="T770">
        <f ca="1">IF(AND(Colony!$D784&gt;plots!T$5,Colony!$D784&lt;9999999),1,0)</f>
        <v>0</v>
      </c>
      <c r="U770">
        <f ca="1">IF(AND(Colony!$D784&gt;plots!U$5,Colony!$D784&lt;9999999),1,0)</f>
        <v>0</v>
      </c>
      <c r="V770">
        <f ca="1">IF(AND(Colony!$D784&gt;plots!V$5,Colony!$D784&lt;9999999),1,0)</f>
        <v>0</v>
      </c>
      <c r="W770">
        <f ca="1">IF(AND(Colony!$D784&gt;plots!W$5,Colony!$D784&lt;9999999),1,0)</f>
        <v>0</v>
      </c>
      <c r="X770">
        <f ca="1">IF(AND(Colony!$D784&gt;plots!X$5,Colony!$D784&lt;9999999),1,0)</f>
        <v>0</v>
      </c>
      <c r="Y770">
        <f ca="1">IF(AND(Colony!$D784&gt;plots!Y$5,Colony!$D784&lt;9999999),1,0)</f>
        <v>0</v>
      </c>
      <c r="Z770">
        <f ca="1">IF(AND(Colony!$D784&gt;plots!Z$5,Colony!$D784&lt;9999999),1,0)</f>
        <v>0</v>
      </c>
      <c r="AA770">
        <f ca="1">IF(AND(Colony!$D784&gt;plots!AA$5,Colony!$D784&lt;9999999),1,0)</f>
        <v>0</v>
      </c>
      <c r="AB770">
        <f ca="1">IF(AND(Colony!$D784&gt;plots!AB$5,Colony!$D784&lt;9999999),1,0)</f>
        <v>0</v>
      </c>
    </row>
    <row r="771" spans="1:28" x14ac:dyDescent="0.25">
      <c r="A771" s="2" t="str">
        <f>Colony!B788</f>
        <v/>
      </c>
      <c r="B771" s="41" t="str">
        <f>IF(ISBLANK(Colony!G788),"",Colony!G788)</f>
        <v/>
      </c>
      <c r="H771">
        <f ca="1">IF(AND(Colony!$D785&gt;plots!H$5,Colony!$D785&lt;9999999),1,0)</f>
        <v>0</v>
      </c>
      <c r="I771">
        <f ca="1">IF(AND(Colony!$D785&gt;plots!I$5,Colony!$D785&lt;9999999),1,0)</f>
        <v>0</v>
      </c>
      <c r="J771">
        <f ca="1">IF(AND(Colony!$D785&gt;plots!J$5,Colony!$D785&lt;9999999),1,0)</f>
        <v>0</v>
      </c>
      <c r="K771">
        <f ca="1">IF(AND(Colony!$D785&gt;plots!K$5,Colony!$D785&lt;9999999),1,0)</f>
        <v>0</v>
      </c>
      <c r="L771">
        <f ca="1">IF(AND(Colony!$D785&gt;plots!L$5,Colony!$D785&lt;9999999),1,0)</f>
        <v>0</v>
      </c>
      <c r="M771">
        <f ca="1">IF(AND(Colony!$D785&gt;plots!M$5,Colony!$D785&lt;9999999),1,0)</f>
        <v>0</v>
      </c>
      <c r="N771">
        <f ca="1">IF(AND(Colony!$D785&gt;plots!N$5,Colony!$D785&lt;9999999),1,0)</f>
        <v>0</v>
      </c>
      <c r="O771">
        <f ca="1">IF(AND(Colony!$D785&gt;plots!O$5,Colony!$D785&lt;9999999),1,0)</f>
        <v>0</v>
      </c>
      <c r="P771">
        <f ca="1">IF(AND(Colony!$D785&gt;plots!P$5,Colony!$D785&lt;9999999),1,0)</f>
        <v>0</v>
      </c>
      <c r="Q771">
        <f ca="1">IF(AND(Colony!$D785&gt;plots!Q$5,Colony!$D785&lt;9999999),1,0)</f>
        <v>0</v>
      </c>
      <c r="R771">
        <f ca="1">IF(AND(Colony!$D785&gt;plots!R$5,Colony!$D785&lt;9999999),1,0)</f>
        <v>0</v>
      </c>
      <c r="S771">
        <f ca="1">IF(AND(Colony!$D785&gt;plots!S$5,Colony!$D785&lt;9999999),1,0)</f>
        <v>0</v>
      </c>
      <c r="T771">
        <f ca="1">IF(AND(Colony!$D785&gt;plots!T$5,Colony!$D785&lt;9999999),1,0)</f>
        <v>0</v>
      </c>
      <c r="U771">
        <f ca="1">IF(AND(Colony!$D785&gt;plots!U$5,Colony!$D785&lt;9999999),1,0)</f>
        <v>0</v>
      </c>
      <c r="V771">
        <f ca="1">IF(AND(Colony!$D785&gt;plots!V$5,Colony!$D785&lt;9999999),1,0)</f>
        <v>0</v>
      </c>
      <c r="W771">
        <f ca="1">IF(AND(Colony!$D785&gt;plots!W$5,Colony!$D785&lt;9999999),1,0)</f>
        <v>0</v>
      </c>
      <c r="X771">
        <f ca="1">IF(AND(Colony!$D785&gt;plots!X$5,Colony!$D785&lt;9999999),1,0)</f>
        <v>0</v>
      </c>
      <c r="Y771">
        <f ca="1">IF(AND(Colony!$D785&gt;plots!Y$5,Colony!$D785&lt;9999999),1,0)</f>
        <v>0</v>
      </c>
      <c r="Z771">
        <f ca="1">IF(AND(Colony!$D785&gt;plots!Z$5,Colony!$D785&lt;9999999),1,0)</f>
        <v>0</v>
      </c>
      <c r="AA771">
        <f ca="1">IF(AND(Colony!$D785&gt;plots!AA$5,Colony!$D785&lt;9999999),1,0)</f>
        <v>0</v>
      </c>
      <c r="AB771">
        <f ca="1">IF(AND(Colony!$D785&gt;plots!AB$5,Colony!$D785&lt;9999999),1,0)</f>
        <v>0</v>
      </c>
    </row>
    <row r="772" spans="1:28" x14ac:dyDescent="0.25">
      <c r="A772" s="2" t="str">
        <f>Colony!B789</f>
        <v/>
      </c>
      <c r="B772" s="41" t="str">
        <f>IF(ISBLANK(Colony!G789),"",Colony!G789)</f>
        <v/>
      </c>
      <c r="H772">
        <f ca="1">IF(AND(Colony!$D786&gt;plots!H$5,Colony!$D786&lt;9999999),1,0)</f>
        <v>0</v>
      </c>
      <c r="I772">
        <f ca="1">IF(AND(Colony!$D786&gt;plots!I$5,Colony!$D786&lt;9999999),1,0)</f>
        <v>0</v>
      </c>
      <c r="J772">
        <f ca="1">IF(AND(Colony!$D786&gt;plots!J$5,Colony!$D786&lt;9999999),1,0)</f>
        <v>0</v>
      </c>
      <c r="K772">
        <f ca="1">IF(AND(Colony!$D786&gt;plots!K$5,Colony!$D786&lt;9999999),1,0)</f>
        <v>0</v>
      </c>
      <c r="L772">
        <f ca="1">IF(AND(Colony!$D786&gt;plots!L$5,Colony!$D786&lt;9999999),1,0)</f>
        <v>0</v>
      </c>
      <c r="M772">
        <f ca="1">IF(AND(Colony!$D786&gt;plots!M$5,Colony!$D786&lt;9999999),1,0)</f>
        <v>0</v>
      </c>
      <c r="N772">
        <f ca="1">IF(AND(Colony!$D786&gt;plots!N$5,Colony!$D786&lt;9999999),1,0)</f>
        <v>0</v>
      </c>
      <c r="O772">
        <f ca="1">IF(AND(Colony!$D786&gt;plots!O$5,Colony!$D786&lt;9999999),1,0)</f>
        <v>0</v>
      </c>
      <c r="P772">
        <f ca="1">IF(AND(Colony!$D786&gt;plots!P$5,Colony!$D786&lt;9999999),1,0)</f>
        <v>0</v>
      </c>
      <c r="Q772">
        <f ca="1">IF(AND(Colony!$D786&gt;plots!Q$5,Colony!$D786&lt;9999999),1,0)</f>
        <v>0</v>
      </c>
      <c r="R772">
        <f ca="1">IF(AND(Colony!$D786&gt;plots!R$5,Colony!$D786&lt;9999999),1,0)</f>
        <v>0</v>
      </c>
      <c r="S772">
        <f ca="1">IF(AND(Colony!$D786&gt;plots!S$5,Colony!$D786&lt;9999999),1,0)</f>
        <v>0</v>
      </c>
      <c r="T772">
        <f ca="1">IF(AND(Colony!$D786&gt;plots!T$5,Colony!$D786&lt;9999999),1,0)</f>
        <v>0</v>
      </c>
      <c r="U772">
        <f ca="1">IF(AND(Colony!$D786&gt;plots!U$5,Colony!$D786&lt;9999999),1,0)</f>
        <v>0</v>
      </c>
      <c r="V772">
        <f ca="1">IF(AND(Colony!$D786&gt;plots!V$5,Colony!$D786&lt;9999999),1,0)</f>
        <v>0</v>
      </c>
      <c r="W772">
        <f ca="1">IF(AND(Colony!$D786&gt;plots!W$5,Colony!$D786&lt;9999999),1,0)</f>
        <v>0</v>
      </c>
      <c r="X772">
        <f ca="1">IF(AND(Colony!$D786&gt;plots!X$5,Colony!$D786&lt;9999999),1,0)</f>
        <v>0</v>
      </c>
      <c r="Y772">
        <f ca="1">IF(AND(Colony!$D786&gt;plots!Y$5,Colony!$D786&lt;9999999),1,0)</f>
        <v>0</v>
      </c>
      <c r="Z772">
        <f ca="1">IF(AND(Colony!$D786&gt;plots!Z$5,Colony!$D786&lt;9999999),1,0)</f>
        <v>0</v>
      </c>
      <c r="AA772">
        <f ca="1">IF(AND(Colony!$D786&gt;plots!AA$5,Colony!$D786&lt;9999999),1,0)</f>
        <v>0</v>
      </c>
      <c r="AB772">
        <f ca="1">IF(AND(Colony!$D786&gt;plots!AB$5,Colony!$D786&lt;9999999),1,0)</f>
        <v>0</v>
      </c>
    </row>
    <row r="773" spans="1:28" x14ac:dyDescent="0.25">
      <c r="A773" s="2" t="str">
        <f>Colony!B790</f>
        <v/>
      </c>
      <c r="B773" s="41" t="str">
        <f>IF(ISBLANK(Colony!G790),"",Colony!G790)</f>
        <v/>
      </c>
      <c r="H773">
        <f ca="1">IF(AND(Colony!$D787&gt;plots!H$5,Colony!$D787&lt;9999999),1,0)</f>
        <v>0</v>
      </c>
      <c r="I773">
        <f ca="1">IF(AND(Colony!$D787&gt;plots!I$5,Colony!$D787&lt;9999999),1,0)</f>
        <v>0</v>
      </c>
      <c r="J773">
        <f ca="1">IF(AND(Colony!$D787&gt;plots!J$5,Colony!$D787&lt;9999999),1,0)</f>
        <v>0</v>
      </c>
      <c r="K773">
        <f ca="1">IF(AND(Colony!$D787&gt;plots!K$5,Colony!$D787&lt;9999999),1,0)</f>
        <v>0</v>
      </c>
      <c r="L773">
        <f ca="1">IF(AND(Colony!$D787&gt;plots!L$5,Colony!$D787&lt;9999999),1,0)</f>
        <v>0</v>
      </c>
      <c r="M773">
        <f ca="1">IF(AND(Colony!$D787&gt;plots!M$5,Colony!$D787&lt;9999999),1,0)</f>
        <v>0</v>
      </c>
      <c r="N773">
        <f ca="1">IF(AND(Colony!$D787&gt;plots!N$5,Colony!$D787&lt;9999999),1,0)</f>
        <v>0</v>
      </c>
      <c r="O773">
        <f ca="1">IF(AND(Colony!$D787&gt;plots!O$5,Colony!$D787&lt;9999999),1,0)</f>
        <v>0</v>
      </c>
      <c r="P773">
        <f ca="1">IF(AND(Colony!$D787&gt;plots!P$5,Colony!$D787&lt;9999999),1,0)</f>
        <v>0</v>
      </c>
      <c r="Q773">
        <f ca="1">IF(AND(Colony!$D787&gt;plots!Q$5,Colony!$D787&lt;9999999),1,0)</f>
        <v>0</v>
      </c>
      <c r="R773">
        <f ca="1">IF(AND(Colony!$D787&gt;plots!R$5,Colony!$D787&lt;9999999),1,0)</f>
        <v>0</v>
      </c>
      <c r="S773">
        <f ca="1">IF(AND(Colony!$D787&gt;plots!S$5,Colony!$D787&lt;9999999),1,0)</f>
        <v>0</v>
      </c>
      <c r="T773">
        <f ca="1">IF(AND(Colony!$D787&gt;plots!T$5,Colony!$D787&lt;9999999),1,0)</f>
        <v>0</v>
      </c>
      <c r="U773">
        <f ca="1">IF(AND(Colony!$D787&gt;plots!U$5,Colony!$D787&lt;9999999),1,0)</f>
        <v>0</v>
      </c>
      <c r="V773">
        <f ca="1">IF(AND(Colony!$D787&gt;plots!V$5,Colony!$D787&lt;9999999),1,0)</f>
        <v>0</v>
      </c>
      <c r="W773">
        <f ca="1">IF(AND(Colony!$D787&gt;plots!W$5,Colony!$D787&lt;9999999),1,0)</f>
        <v>0</v>
      </c>
      <c r="X773">
        <f ca="1">IF(AND(Colony!$D787&gt;plots!X$5,Colony!$D787&lt;9999999),1,0)</f>
        <v>0</v>
      </c>
      <c r="Y773">
        <f ca="1">IF(AND(Colony!$D787&gt;plots!Y$5,Colony!$D787&lt;9999999),1,0)</f>
        <v>0</v>
      </c>
      <c r="Z773">
        <f ca="1">IF(AND(Colony!$D787&gt;plots!Z$5,Colony!$D787&lt;9999999),1,0)</f>
        <v>0</v>
      </c>
      <c r="AA773">
        <f ca="1">IF(AND(Colony!$D787&gt;plots!AA$5,Colony!$D787&lt;9999999),1,0)</f>
        <v>0</v>
      </c>
      <c r="AB773">
        <f ca="1">IF(AND(Colony!$D787&gt;plots!AB$5,Colony!$D787&lt;9999999),1,0)</f>
        <v>0</v>
      </c>
    </row>
    <row r="774" spans="1:28" x14ac:dyDescent="0.25">
      <c r="A774" s="2" t="str">
        <f>Colony!B791</f>
        <v/>
      </c>
      <c r="B774" s="41" t="str">
        <f>IF(ISBLANK(Colony!G791),"",Colony!G791)</f>
        <v/>
      </c>
      <c r="H774">
        <f ca="1">IF(AND(Colony!$D788&gt;plots!H$5,Colony!$D788&lt;9999999),1,0)</f>
        <v>0</v>
      </c>
      <c r="I774">
        <f ca="1">IF(AND(Colony!$D788&gt;plots!I$5,Colony!$D788&lt;9999999),1,0)</f>
        <v>0</v>
      </c>
      <c r="J774">
        <f ca="1">IF(AND(Colony!$D788&gt;plots!J$5,Colony!$D788&lt;9999999),1,0)</f>
        <v>0</v>
      </c>
      <c r="K774">
        <f ca="1">IF(AND(Colony!$D788&gt;plots!K$5,Colony!$D788&lt;9999999),1,0)</f>
        <v>0</v>
      </c>
      <c r="L774">
        <f ca="1">IF(AND(Colony!$D788&gt;plots!L$5,Colony!$D788&lt;9999999),1,0)</f>
        <v>0</v>
      </c>
      <c r="M774">
        <f ca="1">IF(AND(Colony!$D788&gt;plots!M$5,Colony!$D788&lt;9999999),1,0)</f>
        <v>0</v>
      </c>
      <c r="N774">
        <f ca="1">IF(AND(Colony!$D788&gt;plots!N$5,Colony!$D788&lt;9999999),1,0)</f>
        <v>0</v>
      </c>
      <c r="O774">
        <f ca="1">IF(AND(Colony!$D788&gt;plots!O$5,Colony!$D788&lt;9999999),1,0)</f>
        <v>0</v>
      </c>
      <c r="P774">
        <f ca="1">IF(AND(Colony!$D788&gt;plots!P$5,Colony!$D788&lt;9999999),1,0)</f>
        <v>0</v>
      </c>
      <c r="Q774">
        <f ca="1">IF(AND(Colony!$D788&gt;plots!Q$5,Colony!$D788&lt;9999999),1,0)</f>
        <v>0</v>
      </c>
      <c r="R774">
        <f ca="1">IF(AND(Colony!$D788&gt;plots!R$5,Colony!$D788&lt;9999999),1,0)</f>
        <v>0</v>
      </c>
      <c r="S774">
        <f ca="1">IF(AND(Colony!$D788&gt;plots!S$5,Colony!$D788&lt;9999999),1,0)</f>
        <v>0</v>
      </c>
      <c r="T774">
        <f ca="1">IF(AND(Colony!$D788&gt;plots!T$5,Colony!$D788&lt;9999999),1,0)</f>
        <v>0</v>
      </c>
      <c r="U774">
        <f ca="1">IF(AND(Colony!$D788&gt;plots!U$5,Colony!$D788&lt;9999999),1,0)</f>
        <v>0</v>
      </c>
      <c r="V774">
        <f ca="1">IF(AND(Colony!$D788&gt;plots!V$5,Colony!$D788&lt;9999999),1,0)</f>
        <v>0</v>
      </c>
      <c r="W774">
        <f ca="1">IF(AND(Colony!$D788&gt;plots!W$5,Colony!$D788&lt;9999999),1,0)</f>
        <v>0</v>
      </c>
      <c r="X774">
        <f ca="1">IF(AND(Colony!$D788&gt;plots!X$5,Colony!$D788&lt;9999999),1,0)</f>
        <v>0</v>
      </c>
      <c r="Y774">
        <f ca="1">IF(AND(Colony!$D788&gt;plots!Y$5,Colony!$D788&lt;9999999),1,0)</f>
        <v>0</v>
      </c>
      <c r="Z774">
        <f ca="1">IF(AND(Colony!$D788&gt;plots!Z$5,Colony!$D788&lt;9999999),1,0)</f>
        <v>0</v>
      </c>
      <c r="AA774">
        <f ca="1">IF(AND(Colony!$D788&gt;plots!AA$5,Colony!$D788&lt;9999999),1,0)</f>
        <v>0</v>
      </c>
      <c r="AB774">
        <f ca="1">IF(AND(Colony!$D788&gt;plots!AB$5,Colony!$D788&lt;9999999),1,0)</f>
        <v>0</v>
      </c>
    </row>
    <row r="775" spans="1:28" x14ac:dyDescent="0.25">
      <c r="A775" s="2" t="str">
        <f>Colony!B792</f>
        <v/>
      </c>
      <c r="B775" s="41" t="str">
        <f>IF(ISBLANK(Colony!G792),"",Colony!G792)</f>
        <v/>
      </c>
      <c r="H775">
        <f ca="1">IF(AND(Colony!$D789&gt;plots!H$5,Colony!$D789&lt;9999999),1,0)</f>
        <v>0</v>
      </c>
      <c r="I775">
        <f ca="1">IF(AND(Colony!$D789&gt;plots!I$5,Colony!$D789&lt;9999999),1,0)</f>
        <v>0</v>
      </c>
      <c r="J775">
        <f ca="1">IF(AND(Colony!$D789&gt;plots!J$5,Colony!$D789&lt;9999999),1,0)</f>
        <v>0</v>
      </c>
      <c r="K775">
        <f ca="1">IF(AND(Colony!$D789&gt;plots!K$5,Colony!$D789&lt;9999999),1,0)</f>
        <v>0</v>
      </c>
      <c r="L775">
        <f ca="1">IF(AND(Colony!$D789&gt;plots!L$5,Colony!$D789&lt;9999999),1,0)</f>
        <v>0</v>
      </c>
      <c r="M775">
        <f ca="1">IF(AND(Colony!$D789&gt;plots!M$5,Colony!$D789&lt;9999999),1,0)</f>
        <v>0</v>
      </c>
      <c r="N775">
        <f ca="1">IF(AND(Colony!$D789&gt;plots!N$5,Colony!$D789&lt;9999999),1,0)</f>
        <v>0</v>
      </c>
      <c r="O775">
        <f ca="1">IF(AND(Colony!$D789&gt;plots!O$5,Colony!$D789&lt;9999999),1,0)</f>
        <v>0</v>
      </c>
      <c r="P775">
        <f ca="1">IF(AND(Colony!$D789&gt;plots!P$5,Colony!$D789&lt;9999999),1,0)</f>
        <v>0</v>
      </c>
      <c r="Q775">
        <f ca="1">IF(AND(Colony!$D789&gt;plots!Q$5,Colony!$D789&lt;9999999),1,0)</f>
        <v>0</v>
      </c>
      <c r="R775">
        <f ca="1">IF(AND(Colony!$D789&gt;plots!R$5,Colony!$D789&lt;9999999),1,0)</f>
        <v>0</v>
      </c>
      <c r="S775">
        <f ca="1">IF(AND(Colony!$D789&gt;plots!S$5,Colony!$D789&lt;9999999),1,0)</f>
        <v>0</v>
      </c>
      <c r="T775">
        <f ca="1">IF(AND(Colony!$D789&gt;plots!T$5,Colony!$D789&lt;9999999),1,0)</f>
        <v>0</v>
      </c>
      <c r="U775">
        <f ca="1">IF(AND(Colony!$D789&gt;plots!U$5,Colony!$D789&lt;9999999),1,0)</f>
        <v>0</v>
      </c>
      <c r="V775">
        <f ca="1">IF(AND(Colony!$D789&gt;plots!V$5,Colony!$D789&lt;9999999),1,0)</f>
        <v>0</v>
      </c>
      <c r="W775">
        <f ca="1">IF(AND(Colony!$D789&gt;plots!W$5,Colony!$D789&lt;9999999),1,0)</f>
        <v>0</v>
      </c>
      <c r="X775">
        <f ca="1">IF(AND(Colony!$D789&gt;plots!X$5,Colony!$D789&lt;9999999),1,0)</f>
        <v>0</v>
      </c>
      <c r="Y775">
        <f ca="1">IF(AND(Colony!$D789&gt;plots!Y$5,Colony!$D789&lt;9999999),1,0)</f>
        <v>0</v>
      </c>
      <c r="Z775">
        <f ca="1">IF(AND(Colony!$D789&gt;plots!Z$5,Colony!$D789&lt;9999999),1,0)</f>
        <v>0</v>
      </c>
      <c r="AA775">
        <f ca="1">IF(AND(Colony!$D789&gt;plots!AA$5,Colony!$D789&lt;9999999),1,0)</f>
        <v>0</v>
      </c>
      <c r="AB775">
        <f ca="1">IF(AND(Colony!$D789&gt;plots!AB$5,Colony!$D789&lt;9999999),1,0)</f>
        <v>0</v>
      </c>
    </row>
    <row r="776" spans="1:28" x14ac:dyDescent="0.25">
      <c r="A776" s="2" t="str">
        <f>Colony!B793</f>
        <v/>
      </c>
      <c r="B776" s="41" t="str">
        <f>IF(ISBLANK(Colony!G793),"",Colony!G793)</f>
        <v/>
      </c>
      <c r="H776">
        <f ca="1">IF(AND(Colony!$D790&gt;plots!H$5,Colony!$D790&lt;9999999),1,0)</f>
        <v>0</v>
      </c>
      <c r="I776">
        <f ca="1">IF(AND(Colony!$D790&gt;plots!I$5,Colony!$D790&lt;9999999),1,0)</f>
        <v>0</v>
      </c>
      <c r="J776">
        <f ca="1">IF(AND(Colony!$D790&gt;plots!J$5,Colony!$D790&lt;9999999),1,0)</f>
        <v>0</v>
      </c>
      <c r="K776">
        <f ca="1">IF(AND(Colony!$D790&gt;plots!K$5,Colony!$D790&lt;9999999),1,0)</f>
        <v>0</v>
      </c>
      <c r="L776">
        <f ca="1">IF(AND(Colony!$D790&gt;plots!L$5,Colony!$D790&lt;9999999),1,0)</f>
        <v>0</v>
      </c>
      <c r="M776">
        <f ca="1">IF(AND(Colony!$D790&gt;plots!M$5,Colony!$D790&lt;9999999),1,0)</f>
        <v>0</v>
      </c>
      <c r="N776">
        <f ca="1">IF(AND(Colony!$D790&gt;plots!N$5,Colony!$D790&lt;9999999),1,0)</f>
        <v>0</v>
      </c>
      <c r="O776">
        <f ca="1">IF(AND(Colony!$D790&gt;plots!O$5,Colony!$D790&lt;9999999),1,0)</f>
        <v>0</v>
      </c>
      <c r="P776">
        <f ca="1">IF(AND(Colony!$D790&gt;plots!P$5,Colony!$D790&lt;9999999),1,0)</f>
        <v>0</v>
      </c>
      <c r="Q776">
        <f ca="1">IF(AND(Colony!$D790&gt;plots!Q$5,Colony!$D790&lt;9999999),1,0)</f>
        <v>0</v>
      </c>
      <c r="R776">
        <f ca="1">IF(AND(Colony!$D790&gt;plots!R$5,Colony!$D790&lt;9999999),1,0)</f>
        <v>0</v>
      </c>
      <c r="S776">
        <f ca="1">IF(AND(Colony!$D790&gt;plots!S$5,Colony!$D790&lt;9999999),1,0)</f>
        <v>0</v>
      </c>
      <c r="T776">
        <f ca="1">IF(AND(Colony!$D790&gt;plots!T$5,Colony!$D790&lt;9999999),1,0)</f>
        <v>0</v>
      </c>
      <c r="U776">
        <f ca="1">IF(AND(Colony!$D790&gt;plots!U$5,Colony!$D790&lt;9999999),1,0)</f>
        <v>0</v>
      </c>
      <c r="V776">
        <f ca="1">IF(AND(Colony!$D790&gt;plots!V$5,Colony!$D790&lt;9999999),1,0)</f>
        <v>0</v>
      </c>
      <c r="W776">
        <f ca="1">IF(AND(Colony!$D790&gt;plots!W$5,Colony!$D790&lt;9999999),1,0)</f>
        <v>0</v>
      </c>
      <c r="X776">
        <f ca="1">IF(AND(Colony!$D790&gt;plots!X$5,Colony!$D790&lt;9999999),1,0)</f>
        <v>0</v>
      </c>
      <c r="Y776">
        <f ca="1">IF(AND(Colony!$D790&gt;plots!Y$5,Colony!$D790&lt;9999999),1,0)</f>
        <v>0</v>
      </c>
      <c r="Z776">
        <f ca="1">IF(AND(Colony!$D790&gt;plots!Z$5,Colony!$D790&lt;9999999),1,0)</f>
        <v>0</v>
      </c>
      <c r="AA776">
        <f ca="1">IF(AND(Colony!$D790&gt;plots!AA$5,Colony!$D790&lt;9999999),1,0)</f>
        <v>0</v>
      </c>
      <c r="AB776">
        <f ca="1">IF(AND(Colony!$D790&gt;plots!AB$5,Colony!$D790&lt;9999999),1,0)</f>
        <v>0</v>
      </c>
    </row>
    <row r="777" spans="1:28" x14ac:dyDescent="0.25">
      <c r="A777" s="2" t="str">
        <f>Colony!B794</f>
        <v/>
      </c>
      <c r="B777" s="41" t="str">
        <f>IF(ISBLANK(Colony!G794),"",Colony!G794)</f>
        <v/>
      </c>
      <c r="H777">
        <f ca="1">IF(AND(Colony!$D791&gt;plots!H$5,Colony!$D791&lt;9999999),1,0)</f>
        <v>0</v>
      </c>
      <c r="I777">
        <f ca="1">IF(AND(Colony!$D791&gt;plots!I$5,Colony!$D791&lt;9999999),1,0)</f>
        <v>0</v>
      </c>
      <c r="J777">
        <f ca="1">IF(AND(Colony!$D791&gt;plots!J$5,Colony!$D791&lt;9999999),1,0)</f>
        <v>0</v>
      </c>
      <c r="K777">
        <f ca="1">IF(AND(Colony!$D791&gt;plots!K$5,Colony!$D791&lt;9999999),1,0)</f>
        <v>0</v>
      </c>
      <c r="L777">
        <f ca="1">IF(AND(Colony!$D791&gt;plots!L$5,Colony!$D791&lt;9999999),1,0)</f>
        <v>0</v>
      </c>
      <c r="M777">
        <f ca="1">IF(AND(Colony!$D791&gt;plots!M$5,Colony!$D791&lt;9999999),1,0)</f>
        <v>0</v>
      </c>
      <c r="N777">
        <f ca="1">IF(AND(Colony!$D791&gt;plots!N$5,Colony!$D791&lt;9999999),1,0)</f>
        <v>0</v>
      </c>
      <c r="O777">
        <f ca="1">IF(AND(Colony!$D791&gt;plots!O$5,Colony!$D791&lt;9999999),1,0)</f>
        <v>0</v>
      </c>
      <c r="P777">
        <f ca="1">IF(AND(Colony!$D791&gt;plots!P$5,Colony!$D791&lt;9999999),1,0)</f>
        <v>0</v>
      </c>
      <c r="Q777">
        <f ca="1">IF(AND(Colony!$D791&gt;plots!Q$5,Colony!$D791&lt;9999999),1,0)</f>
        <v>0</v>
      </c>
      <c r="R777">
        <f ca="1">IF(AND(Colony!$D791&gt;plots!R$5,Colony!$D791&lt;9999999),1,0)</f>
        <v>0</v>
      </c>
      <c r="S777">
        <f ca="1">IF(AND(Colony!$D791&gt;plots!S$5,Colony!$D791&lt;9999999),1,0)</f>
        <v>0</v>
      </c>
      <c r="T777">
        <f ca="1">IF(AND(Colony!$D791&gt;plots!T$5,Colony!$D791&lt;9999999),1,0)</f>
        <v>0</v>
      </c>
      <c r="U777">
        <f ca="1">IF(AND(Colony!$D791&gt;plots!U$5,Colony!$D791&lt;9999999),1,0)</f>
        <v>0</v>
      </c>
      <c r="V777">
        <f ca="1">IF(AND(Colony!$D791&gt;plots!V$5,Colony!$D791&lt;9999999),1,0)</f>
        <v>0</v>
      </c>
      <c r="W777">
        <f ca="1">IF(AND(Colony!$D791&gt;plots!W$5,Colony!$D791&lt;9999999),1,0)</f>
        <v>0</v>
      </c>
      <c r="X777">
        <f ca="1">IF(AND(Colony!$D791&gt;plots!X$5,Colony!$D791&lt;9999999),1,0)</f>
        <v>0</v>
      </c>
      <c r="Y777">
        <f ca="1">IF(AND(Colony!$D791&gt;plots!Y$5,Colony!$D791&lt;9999999),1,0)</f>
        <v>0</v>
      </c>
      <c r="Z777">
        <f ca="1">IF(AND(Colony!$D791&gt;plots!Z$5,Colony!$D791&lt;9999999),1,0)</f>
        <v>0</v>
      </c>
      <c r="AA777">
        <f ca="1">IF(AND(Colony!$D791&gt;plots!AA$5,Colony!$D791&lt;9999999),1,0)</f>
        <v>0</v>
      </c>
      <c r="AB777">
        <f ca="1">IF(AND(Colony!$D791&gt;plots!AB$5,Colony!$D791&lt;9999999),1,0)</f>
        <v>0</v>
      </c>
    </row>
    <row r="778" spans="1:28" x14ac:dyDescent="0.25">
      <c r="A778" s="2" t="str">
        <f>Colony!B795</f>
        <v/>
      </c>
      <c r="B778" s="41" t="str">
        <f>IF(ISBLANK(Colony!G795),"",Colony!G795)</f>
        <v/>
      </c>
      <c r="H778">
        <f ca="1">IF(AND(Colony!$D792&gt;plots!H$5,Colony!$D792&lt;9999999),1,0)</f>
        <v>0</v>
      </c>
      <c r="I778">
        <f ca="1">IF(AND(Colony!$D792&gt;plots!I$5,Colony!$D792&lt;9999999),1,0)</f>
        <v>0</v>
      </c>
      <c r="J778">
        <f ca="1">IF(AND(Colony!$D792&gt;plots!J$5,Colony!$D792&lt;9999999),1,0)</f>
        <v>0</v>
      </c>
      <c r="K778">
        <f ca="1">IF(AND(Colony!$D792&gt;plots!K$5,Colony!$D792&lt;9999999),1,0)</f>
        <v>0</v>
      </c>
      <c r="L778">
        <f ca="1">IF(AND(Colony!$D792&gt;plots!L$5,Colony!$D792&lt;9999999),1,0)</f>
        <v>0</v>
      </c>
      <c r="M778">
        <f ca="1">IF(AND(Colony!$D792&gt;plots!M$5,Colony!$D792&lt;9999999),1,0)</f>
        <v>0</v>
      </c>
      <c r="N778">
        <f ca="1">IF(AND(Colony!$D792&gt;plots!N$5,Colony!$D792&lt;9999999),1,0)</f>
        <v>0</v>
      </c>
      <c r="O778">
        <f ca="1">IF(AND(Colony!$D792&gt;plots!O$5,Colony!$D792&lt;9999999),1,0)</f>
        <v>0</v>
      </c>
      <c r="P778">
        <f ca="1">IF(AND(Colony!$D792&gt;plots!P$5,Colony!$D792&lt;9999999),1,0)</f>
        <v>0</v>
      </c>
      <c r="Q778">
        <f ca="1">IF(AND(Colony!$D792&gt;plots!Q$5,Colony!$D792&lt;9999999),1,0)</f>
        <v>0</v>
      </c>
      <c r="R778">
        <f ca="1">IF(AND(Colony!$D792&gt;plots!R$5,Colony!$D792&lt;9999999),1,0)</f>
        <v>0</v>
      </c>
      <c r="S778">
        <f ca="1">IF(AND(Colony!$D792&gt;plots!S$5,Colony!$D792&lt;9999999),1,0)</f>
        <v>0</v>
      </c>
      <c r="T778">
        <f ca="1">IF(AND(Colony!$D792&gt;plots!T$5,Colony!$D792&lt;9999999),1,0)</f>
        <v>0</v>
      </c>
      <c r="U778">
        <f ca="1">IF(AND(Colony!$D792&gt;plots!U$5,Colony!$D792&lt;9999999),1,0)</f>
        <v>0</v>
      </c>
      <c r="V778">
        <f ca="1">IF(AND(Colony!$D792&gt;plots!V$5,Colony!$D792&lt;9999999),1,0)</f>
        <v>0</v>
      </c>
      <c r="W778">
        <f ca="1">IF(AND(Colony!$D792&gt;plots!W$5,Colony!$D792&lt;9999999),1,0)</f>
        <v>0</v>
      </c>
      <c r="X778">
        <f ca="1">IF(AND(Colony!$D792&gt;plots!X$5,Colony!$D792&lt;9999999),1,0)</f>
        <v>0</v>
      </c>
      <c r="Y778">
        <f ca="1">IF(AND(Colony!$D792&gt;plots!Y$5,Colony!$D792&lt;9999999),1,0)</f>
        <v>0</v>
      </c>
      <c r="Z778">
        <f ca="1">IF(AND(Colony!$D792&gt;plots!Z$5,Colony!$D792&lt;9999999),1,0)</f>
        <v>0</v>
      </c>
      <c r="AA778">
        <f ca="1">IF(AND(Colony!$D792&gt;plots!AA$5,Colony!$D792&lt;9999999),1,0)</f>
        <v>0</v>
      </c>
      <c r="AB778">
        <f ca="1">IF(AND(Colony!$D792&gt;plots!AB$5,Colony!$D792&lt;9999999),1,0)</f>
        <v>0</v>
      </c>
    </row>
    <row r="779" spans="1:28" x14ac:dyDescent="0.25">
      <c r="A779" s="2" t="str">
        <f>Colony!B796</f>
        <v/>
      </c>
      <c r="B779" s="41" t="str">
        <f>IF(ISBLANK(Colony!G796),"",Colony!G796)</f>
        <v/>
      </c>
      <c r="H779">
        <f ca="1">IF(AND(Colony!$D793&gt;plots!H$5,Colony!$D793&lt;9999999),1,0)</f>
        <v>0</v>
      </c>
      <c r="I779">
        <f ca="1">IF(AND(Colony!$D793&gt;plots!I$5,Colony!$D793&lt;9999999),1,0)</f>
        <v>0</v>
      </c>
      <c r="J779">
        <f ca="1">IF(AND(Colony!$D793&gt;plots!J$5,Colony!$D793&lt;9999999),1,0)</f>
        <v>0</v>
      </c>
      <c r="K779">
        <f ca="1">IF(AND(Colony!$D793&gt;plots!K$5,Colony!$D793&lt;9999999),1,0)</f>
        <v>0</v>
      </c>
      <c r="L779">
        <f ca="1">IF(AND(Colony!$D793&gt;plots!L$5,Colony!$D793&lt;9999999),1,0)</f>
        <v>0</v>
      </c>
      <c r="M779">
        <f ca="1">IF(AND(Colony!$D793&gt;plots!M$5,Colony!$D793&lt;9999999),1,0)</f>
        <v>0</v>
      </c>
      <c r="N779">
        <f ca="1">IF(AND(Colony!$D793&gt;plots!N$5,Colony!$D793&lt;9999999),1,0)</f>
        <v>0</v>
      </c>
      <c r="O779">
        <f ca="1">IF(AND(Colony!$D793&gt;plots!O$5,Colony!$D793&lt;9999999),1,0)</f>
        <v>0</v>
      </c>
      <c r="P779">
        <f ca="1">IF(AND(Colony!$D793&gt;plots!P$5,Colony!$D793&lt;9999999),1,0)</f>
        <v>0</v>
      </c>
      <c r="Q779">
        <f ca="1">IF(AND(Colony!$D793&gt;plots!Q$5,Colony!$D793&lt;9999999),1,0)</f>
        <v>0</v>
      </c>
      <c r="R779">
        <f ca="1">IF(AND(Colony!$D793&gt;plots!R$5,Colony!$D793&lt;9999999),1,0)</f>
        <v>0</v>
      </c>
      <c r="S779">
        <f ca="1">IF(AND(Colony!$D793&gt;plots!S$5,Colony!$D793&lt;9999999),1,0)</f>
        <v>0</v>
      </c>
      <c r="T779">
        <f ca="1">IF(AND(Colony!$D793&gt;plots!T$5,Colony!$D793&lt;9999999),1,0)</f>
        <v>0</v>
      </c>
      <c r="U779">
        <f ca="1">IF(AND(Colony!$D793&gt;plots!U$5,Colony!$D793&lt;9999999),1,0)</f>
        <v>0</v>
      </c>
      <c r="V779">
        <f ca="1">IF(AND(Colony!$D793&gt;plots!V$5,Colony!$D793&lt;9999999),1,0)</f>
        <v>0</v>
      </c>
      <c r="W779">
        <f ca="1">IF(AND(Colony!$D793&gt;plots!W$5,Colony!$D793&lt;9999999),1,0)</f>
        <v>0</v>
      </c>
      <c r="X779">
        <f ca="1">IF(AND(Colony!$D793&gt;plots!X$5,Colony!$D793&lt;9999999),1,0)</f>
        <v>0</v>
      </c>
      <c r="Y779">
        <f ca="1">IF(AND(Colony!$D793&gt;plots!Y$5,Colony!$D793&lt;9999999),1,0)</f>
        <v>0</v>
      </c>
      <c r="Z779">
        <f ca="1">IF(AND(Colony!$D793&gt;plots!Z$5,Colony!$D793&lt;9999999),1,0)</f>
        <v>0</v>
      </c>
      <c r="AA779">
        <f ca="1">IF(AND(Colony!$D793&gt;plots!AA$5,Colony!$D793&lt;9999999),1,0)</f>
        <v>0</v>
      </c>
      <c r="AB779">
        <f ca="1">IF(AND(Colony!$D793&gt;plots!AB$5,Colony!$D793&lt;9999999),1,0)</f>
        <v>0</v>
      </c>
    </row>
    <row r="780" spans="1:28" x14ac:dyDescent="0.25">
      <c r="A780" s="2" t="str">
        <f>Colony!B797</f>
        <v/>
      </c>
      <c r="B780" s="41" t="str">
        <f>IF(ISBLANK(Colony!G797),"",Colony!G797)</f>
        <v/>
      </c>
      <c r="H780">
        <f ca="1">IF(AND(Colony!$D794&gt;plots!H$5,Colony!$D794&lt;9999999),1,0)</f>
        <v>0</v>
      </c>
      <c r="I780">
        <f ca="1">IF(AND(Colony!$D794&gt;plots!I$5,Colony!$D794&lt;9999999),1,0)</f>
        <v>0</v>
      </c>
      <c r="J780">
        <f ca="1">IF(AND(Colony!$D794&gt;plots!J$5,Colony!$D794&lt;9999999),1,0)</f>
        <v>0</v>
      </c>
      <c r="K780">
        <f ca="1">IF(AND(Colony!$D794&gt;plots!K$5,Colony!$D794&lt;9999999),1,0)</f>
        <v>0</v>
      </c>
      <c r="L780">
        <f ca="1">IF(AND(Colony!$D794&gt;plots!L$5,Colony!$D794&lt;9999999),1,0)</f>
        <v>0</v>
      </c>
      <c r="M780">
        <f ca="1">IF(AND(Colony!$D794&gt;plots!M$5,Colony!$D794&lt;9999999),1,0)</f>
        <v>0</v>
      </c>
      <c r="N780">
        <f ca="1">IF(AND(Colony!$D794&gt;plots!N$5,Colony!$D794&lt;9999999),1,0)</f>
        <v>0</v>
      </c>
      <c r="O780">
        <f ca="1">IF(AND(Colony!$D794&gt;plots!O$5,Colony!$D794&lt;9999999),1,0)</f>
        <v>0</v>
      </c>
      <c r="P780">
        <f ca="1">IF(AND(Colony!$D794&gt;plots!P$5,Colony!$D794&lt;9999999),1,0)</f>
        <v>0</v>
      </c>
      <c r="Q780">
        <f ca="1">IF(AND(Colony!$D794&gt;plots!Q$5,Colony!$D794&lt;9999999),1,0)</f>
        <v>0</v>
      </c>
      <c r="R780">
        <f ca="1">IF(AND(Colony!$D794&gt;plots!R$5,Colony!$D794&lt;9999999),1,0)</f>
        <v>0</v>
      </c>
      <c r="S780">
        <f ca="1">IF(AND(Colony!$D794&gt;plots!S$5,Colony!$D794&lt;9999999),1,0)</f>
        <v>0</v>
      </c>
      <c r="T780">
        <f ca="1">IF(AND(Colony!$D794&gt;plots!T$5,Colony!$D794&lt;9999999),1,0)</f>
        <v>0</v>
      </c>
      <c r="U780">
        <f ca="1">IF(AND(Colony!$D794&gt;plots!U$5,Colony!$D794&lt;9999999),1,0)</f>
        <v>0</v>
      </c>
      <c r="V780">
        <f ca="1">IF(AND(Colony!$D794&gt;plots!V$5,Colony!$D794&lt;9999999),1,0)</f>
        <v>0</v>
      </c>
      <c r="W780">
        <f ca="1">IF(AND(Colony!$D794&gt;plots!W$5,Colony!$D794&lt;9999999),1,0)</f>
        <v>0</v>
      </c>
      <c r="X780">
        <f ca="1">IF(AND(Colony!$D794&gt;plots!X$5,Colony!$D794&lt;9999999),1,0)</f>
        <v>0</v>
      </c>
      <c r="Y780">
        <f ca="1">IF(AND(Colony!$D794&gt;plots!Y$5,Colony!$D794&lt;9999999),1,0)</f>
        <v>0</v>
      </c>
      <c r="Z780">
        <f ca="1">IF(AND(Colony!$D794&gt;plots!Z$5,Colony!$D794&lt;9999999),1,0)</f>
        <v>0</v>
      </c>
      <c r="AA780">
        <f ca="1">IF(AND(Colony!$D794&gt;plots!AA$5,Colony!$D794&lt;9999999),1,0)</f>
        <v>0</v>
      </c>
      <c r="AB780">
        <f ca="1">IF(AND(Colony!$D794&gt;plots!AB$5,Colony!$D794&lt;9999999),1,0)</f>
        <v>0</v>
      </c>
    </row>
    <row r="781" spans="1:28" x14ac:dyDescent="0.25">
      <c r="A781" s="2" t="str">
        <f>Colony!B798</f>
        <v/>
      </c>
      <c r="B781" s="41" t="str">
        <f>IF(ISBLANK(Colony!G798),"",Colony!G798)</f>
        <v/>
      </c>
      <c r="H781">
        <f ca="1">IF(AND(Colony!$D795&gt;plots!H$5,Colony!$D795&lt;9999999),1,0)</f>
        <v>0</v>
      </c>
      <c r="I781">
        <f ca="1">IF(AND(Colony!$D795&gt;plots!I$5,Colony!$D795&lt;9999999),1,0)</f>
        <v>0</v>
      </c>
      <c r="J781">
        <f ca="1">IF(AND(Colony!$D795&gt;plots!J$5,Colony!$D795&lt;9999999),1,0)</f>
        <v>0</v>
      </c>
      <c r="K781">
        <f ca="1">IF(AND(Colony!$D795&gt;plots!K$5,Colony!$D795&lt;9999999),1,0)</f>
        <v>0</v>
      </c>
      <c r="L781">
        <f ca="1">IF(AND(Colony!$D795&gt;plots!L$5,Colony!$D795&lt;9999999),1,0)</f>
        <v>0</v>
      </c>
      <c r="M781">
        <f ca="1">IF(AND(Colony!$D795&gt;plots!M$5,Colony!$D795&lt;9999999),1,0)</f>
        <v>0</v>
      </c>
      <c r="N781">
        <f ca="1">IF(AND(Colony!$D795&gt;plots!N$5,Colony!$D795&lt;9999999),1,0)</f>
        <v>0</v>
      </c>
      <c r="O781">
        <f ca="1">IF(AND(Colony!$D795&gt;plots!O$5,Colony!$D795&lt;9999999),1,0)</f>
        <v>0</v>
      </c>
      <c r="P781">
        <f ca="1">IF(AND(Colony!$D795&gt;plots!P$5,Colony!$D795&lt;9999999),1,0)</f>
        <v>0</v>
      </c>
      <c r="Q781">
        <f ca="1">IF(AND(Colony!$D795&gt;plots!Q$5,Colony!$D795&lt;9999999),1,0)</f>
        <v>0</v>
      </c>
      <c r="R781">
        <f ca="1">IF(AND(Colony!$D795&gt;plots!R$5,Colony!$D795&lt;9999999),1,0)</f>
        <v>0</v>
      </c>
      <c r="S781">
        <f ca="1">IF(AND(Colony!$D795&gt;plots!S$5,Colony!$D795&lt;9999999),1,0)</f>
        <v>0</v>
      </c>
      <c r="T781">
        <f ca="1">IF(AND(Colony!$D795&gt;plots!T$5,Colony!$D795&lt;9999999),1,0)</f>
        <v>0</v>
      </c>
      <c r="U781">
        <f ca="1">IF(AND(Colony!$D795&gt;plots!U$5,Colony!$D795&lt;9999999),1,0)</f>
        <v>0</v>
      </c>
      <c r="V781">
        <f ca="1">IF(AND(Colony!$D795&gt;plots!V$5,Colony!$D795&lt;9999999),1,0)</f>
        <v>0</v>
      </c>
      <c r="W781">
        <f ca="1">IF(AND(Colony!$D795&gt;plots!W$5,Colony!$D795&lt;9999999),1,0)</f>
        <v>0</v>
      </c>
      <c r="X781">
        <f ca="1">IF(AND(Colony!$D795&gt;plots!X$5,Colony!$D795&lt;9999999),1,0)</f>
        <v>0</v>
      </c>
      <c r="Y781">
        <f ca="1">IF(AND(Colony!$D795&gt;plots!Y$5,Colony!$D795&lt;9999999),1,0)</f>
        <v>0</v>
      </c>
      <c r="Z781">
        <f ca="1">IF(AND(Colony!$D795&gt;plots!Z$5,Colony!$D795&lt;9999999),1,0)</f>
        <v>0</v>
      </c>
      <c r="AA781">
        <f ca="1">IF(AND(Colony!$D795&gt;plots!AA$5,Colony!$D795&lt;9999999),1,0)</f>
        <v>0</v>
      </c>
      <c r="AB781">
        <f ca="1">IF(AND(Colony!$D795&gt;plots!AB$5,Colony!$D795&lt;9999999),1,0)</f>
        <v>0</v>
      </c>
    </row>
    <row r="782" spans="1:28" x14ac:dyDescent="0.25">
      <c r="A782" s="2" t="str">
        <f>Colony!B799</f>
        <v/>
      </c>
      <c r="B782" s="41" t="str">
        <f>IF(ISBLANK(Colony!G799),"",Colony!G799)</f>
        <v/>
      </c>
      <c r="H782">
        <f ca="1">IF(AND(Colony!$D796&gt;plots!H$5,Colony!$D796&lt;9999999),1,0)</f>
        <v>0</v>
      </c>
      <c r="I782">
        <f ca="1">IF(AND(Colony!$D796&gt;plots!I$5,Colony!$D796&lt;9999999),1,0)</f>
        <v>0</v>
      </c>
      <c r="J782">
        <f ca="1">IF(AND(Colony!$D796&gt;plots!J$5,Colony!$D796&lt;9999999),1,0)</f>
        <v>0</v>
      </c>
      <c r="K782">
        <f ca="1">IF(AND(Colony!$D796&gt;plots!K$5,Colony!$D796&lt;9999999),1,0)</f>
        <v>0</v>
      </c>
      <c r="L782">
        <f ca="1">IF(AND(Colony!$D796&gt;plots!L$5,Colony!$D796&lt;9999999),1,0)</f>
        <v>0</v>
      </c>
      <c r="M782">
        <f ca="1">IF(AND(Colony!$D796&gt;plots!M$5,Colony!$D796&lt;9999999),1,0)</f>
        <v>0</v>
      </c>
      <c r="N782">
        <f ca="1">IF(AND(Colony!$D796&gt;plots!N$5,Colony!$D796&lt;9999999),1,0)</f>
        <v>0</v>
      </c>
      <c r="O782">
        <f ca="1">IF(AND(Colony!$D796&gt;plots!O$5,Colony!$D796&lt;9999999),1,0)</f>
        <v>0</v>
      </c>
      <c r="P782">
        <f ca="1">IF(AND(Colony!$D796&gt;plots!P$5,Colony!$D796&lt;9999999),1,0)</f>
        <v>0</v>
      </c>
      <c r="Q782">
        <f ca="1">IF(AND(Colony!$D796&gt;plots!Q$5,Colony!$D796&lt;9999999),1,0)</f>
        <v>0</v>
      </c>
      <c r="R782">
        <f ca="1">IF(AND(Colony!$D796&gt;plots!R$5,Colony!$D796&lt;9999999),1,0)</f>
        <v>0</v>
      </c>
      <c r="S782">
        <f ca="1">IF(AND(Colony!$D796&gt;plots!S$5,Colony!$D796&lt;9999999),1,0)</f>
        <v>0</v>
      </c>
      <c r="T782">
        <f ca="1">IF(AND(Colony!$D796&gt;plots!T$5,Colony!$D796&lt;9999999),1,0)</f>
        <v>0</v>
      </c>
      <c r="U782">
        <f ca="1">IF(AND(Colony!$D796&gt;plots!U$5,Colony!$D796&lt;9999999),1,0)</f>
        <v>0</v>
      </c>
      <c r="V782">
        <f ca="1">IF(AND(Colony!$D796&gt;plots!V$5,Colony!$D796&lt;9999999),1,0)</f>
        <v>0</v>
      </c>
      <c r="W782">
        <f ca="1">IF(AND(Colony!$D796&gt;plots!W$5,Colony!$D796&lt;9999999),1,0)</f>
        <v>0</v>
      </c>
      <c r="X782">
        <f ca="1">IF(AND(Colony!$D796&gt;plots!X$5,Colony!$D796&lt;9999999),1,0)</f>
        <v>0</v>
      </c>
      <c r="Y782">
        <f ca="1">IF(AND(Colony!$D796&gt;plots!Y$5,Colony!$D796&lt;9999999),1,0)</f>
        <v>0</v>
      </c>
      <c r="Z782">
        <f ca="1">IF(AND(Colony!$D796&gt;plots!Z$5,Colony!$D796&lt;9999999),1,0)</f>
        <v>0</v>
      </c>
      <c r="AA782">
        <f ca="1">IF(AND(Colony!$D796&gt;plots!AA$5,Colony!$D796&lt;9999999),1,0)</f>
        <v>0</v>
      </c>
      <c r="AB782">
        <f ca="1">IF(AND(Colony!$D796&gt;plots!AB$5,Colony!$D796&lt;9999999),1,0)</f>
        <v>0</v>
      </c>
    </row>
    <row r="783" spans="1:28" x14ac:dyDescent="0.25">
      <c r="A783" s="2" t="str">
        <f>Colony!B800</f>
        <v/>
      </c>
      <c r="B783" s="41" t="str">
        <f>IF(ISBLANK(Colony!G800),"",Colony!G800)</f>
        <v/>
      </c>
      <c r="H783">
        <f ca="1">IF(AND(Colony!$D797&gt;plots!H$5,Colony!$D797&lt;9999999),1,0)</f>
        <v>0</v>
      </c>
      <c r="I783">
        <f ca="1">IF(AND(Colony!$D797&gt;plots!I$5,Colony!$D797&lt;9999999),1,0)</f>
        <v>0</v>
      </c>
      <c r="J783">
        <f ca="1">IF(AND(Colony!$D797&gt;plots!J$5,Colony!$D797&lt;9999999),1,0)</f>
        <v>0</v>
      </c>
      <c r="K783">
        <f ca="1">IF(AND(Colony!$D797&gt;plots!K$5,Colony!$D797&lt;9999999),1,0)</f>
        <v>0</v>
      </c>
      <c r="L783">
        <f ca="1">IF(AND(Colony!$D797&gt;plots!L$5,Colony!$D797&lt;9999999),1,0)</f>
        <v>0</v>
      </c>
      <c r="M783">
        <f ca="1">IF(AND(Colony!$D797&gt;plots!M$5,Colony!$D797&lt;9999999),1,0)</f>
        <v>0</v>
      </c>
      <c r="N783">
        <f ca="1">IF(AND(Colony!$D797&gt;plots!N$5,Colony!$D797&lt;9999999),1,0)</f>
        <v>0</v>
      </c>
      <c r="O783">
        <f ca="1">IF(AND(Colony!$D797&gt;plots!O$5,Colony!$D797&lt;9999999),1,0)</f>
        <v>0</v>
      </c>
      <c r="P783">
        <f ca="1">IF(AND(Colony!$D797&gt;plots!P$5,Colony!$D797&lt;9999999),1,0)</f>
        <v>0</v>
      </c>
      <c r="Q783">
        <f ca="1">IF(AND(Colony!$D797&gt;plots!Q$5,Colony!$D797&lt;9999999),1,0)</f>
        <v>0</v>
      </c>
      <c r="R783">
        <f ca="1">IF(AND(Colony!$D797&gt;plots!R$5,Colony!$D797&lt;9999999),1,0)</f>
        <v>0</v>
      </c>
      <c r="S783">
        <f ca="1">IF(AND(Colony!$D797&gt;plots!S$5,Colony!$D797&lt;9999999),1,0)</f>
        <v>0</v>
      </c>
      <c r="T783">
        <f ca="1">IF(AND(Colony!$D797&gt;plots!T$5,Colony!$D797&lt;9999999),1,0)</f>
        <v>0</v>
      </c>
      <c r="U783">
        <f ca="1">IF(AND(Colony!$D797&gt;plots!U$5,Colony!$D797&lt;9999999),1,0)</f>
        <v>0</v>
      </c>
      <c r="V783">
        <f ca="1">IF(AND(Colony!$D797&gt;plots!V$5,Colony!$D797&lt;9999999),1,0)</f>
        <v>0</v>
      </c>
      <c r="W783">
        <f ca="1">IF(AND(Colony!$D797&gt;plots!W$5,Colony!$D797&lt;9999999),1,0)</f>
        <v>0</v>
      </c>
      <c r="X783">
        <f ca="1">IF(AND(Colony!$D797&gt;plots!X$5,Colony!$D797&lt;9999999),1,0)</f>
        <v>0</v>
      </c>
      <c r="Y783">
        <f ca="1">IF(AND(Colony!$D797&gt;plots!Y$5,Colony!$D797&lt;9999999),1,0)</f>
        <v>0</v>
      </c>
      <c r="Z783">
        <f ca="1">IF(AND(Colony!$D797&gt;plots!Z$5,Colony!$D797&lt;9999999),1,0)</f>
        <v>0</v>
      </c>
      <c r="AA783">
        <f ca="1">IF(AND(Colony!$D797&gt;plots!AA$5,Colony!$D797&lt;9999999),1,0)</f>
        <v>0</v>
      </c>
      <c r="AB783">
        <f ca="1">IF(AND(Colony!$D797&gt;plots!AB$5,Colony!$D797&lt;9999999),1,0)</f>
        <v>0</v>
      </c>
    </row>
    <row r="784" spans="1:28" x14ac:dyDescent="0.25">
      <c r="A784" s="2" t="str">
        <f>Colony!B801</f>
        <v/>
      </c>
      <c r="B784" s="41" t="str">
        <f>IF(ISBLANK(Colony!G801),"",Colony!G801)</f>
        <v/>
      </c>
      <c r="H784">
        <f ca="1">IF(AND(Colony!$D798&gt;plots!H$5,Colony!$D798&lt;9999999),1,0)</f>
        <v>0</v>
      </c>
      <c r="I784">
        <f ca="1">IF(AND(Colony!$D798&gt;plots!I$5,Colony!$D798&lt;9999999),1,0)</f>
        <v>0</v>
      </c>
      <c r="J784">
        <f ca="1">IF(AND(Colony!$D798&gt;plots!J$5,Colony!$D798&lt;9999999),1,0)</f>
        <v>0</v>
      </c>
      <c r="K784">
        <f ca="1">IF(AND(Colony!$D798&gt;plots!K$5,Colony!$D798&lt;9999999),1,0)</f>
        <v>0</v>
      </c>
      <c r="L784">
        <f ca="1">IF(AND(Colony!$D798&gt;plots!L$5,Colony!$D798&lt;9999999),1,0)</f>
        <v>0</v>
      </c>
      <c r="M784">
        <f ca="1">IF(AND(Colony!$D798&gt;plots!M$5,Colony!$D798&lt;9999999),1,0)</f>
        <v>0</v>
      </c>
      <c r="N784">
        <f ca="1">IF(AND(Colony!$D798&gt;plots!N$5,Colony!$D798&lt;9999999),1,0)</f>
        <v>0</v>
      </c>
      <c r="O784">
        <f ca="1">IF(AND(Colony!$D798&gt;plots!O$5,Colony!$D798&lt;9999999),1,0)</f>
        <v>0</v>
      </c>
      <c r="P784">
        <f ca="1">IF(AND(Colony!$D798&gt;plots!P$5,Colony!$D798&lt;9999999),1,0)</f>
        <v>0</v>
      </c>
      <c r="Q784">
        <f ca="1">IF(AND(Colony!$D798&gt;plots!Q$5,Colony!$D798&lt;9999999),1,0)</f>
        <v>0</v>
      </c>
      <c r="R784">
        <f ca="1">IF(AND(Colony!$D798&gt;plots!R$5,Colony!$D798&lt;9999999),1,0)</f>
        <v>0</v>
      </c>
      <c r="S784">
        <f ca="1">IF(AND(Colony!$D798&gt;plots!S$5,Colony!$D798&lt;9999999),1,0)</f>
        <v>0</v>
      </c>
      <c r="T784">
        <f ca="1">IF(AND(Colony!$D798&gt;plots!T$5,Colony!$D798&lt;9999999),1,0)</f>
        <v>0</v>
      </c>
      <c r="U784">
        <f ca="1">IF(AND(Colony!$D798&gt;plots!U$5,Colony!$D798&lt;9999999),1,0)</f>
        <v>0</v>
      </c>
      <c r="V784">
        <f ca="1">IF(AND(Colony!$D798&gt;plots!V$5,Colony!$D798&lt;9999999),1,0)</f>
        <v>0</v>
      </c>
      <c r="W784">
        <f ca="1">IF(AND(Colony!$D798&gt;plots!W$5,Colony!$D798&lt;9999999),1,0)</f>
        <v>0</v>
      </c>
      <c r="X784">
        <f ca="1">IF(AND(Colony!$D798&gt;plots!X$5,Colony!$D798&lt;9999999),1,0)</f>
        <v>0</v>
      </c>
      <c r="Y784">
        <f ca="1">IF(AND(Colony!$D798&gt;plots!Y$5,Colony!$D798&lt;9999999),1,0)</f>
        <v>0</v>
      </c>
      <c r="Z784">
        <f ca="1">IF(AND(Colony!$D798&gt;plots!Z$5,Colony!$D798&lt;9999999),1,0)</f>
        <v>0</v>
      </c>
      <c r="AA784">
        <f ca="1">IF(AND(Colony!$D798&gt;plots!AA$5,Colony!$D798&lt;9999999),1,0)</f>
        <v>0</v>
      </c>
      <c r="AB784">
        <f ca="1">IF(AND(Colony!$D798&gt;plots!AB$5,Colony!$D798&lt;9999999),1,0)</f>
        <v>0</v>
      </c>
    </row>
    <row r="785" spans="1:28" x14ac:dyDescent="0.25">
      <c r="A785" s="2" t="str">
        <f>Colony!B802</f>
        <v/>
      </c>
      <c r="B785" s="41" t="str">
        <f>IF(ISBLANK(Colony!G802),"",Colony!G802)</f>
        <v/>
      </c>
      <c r="H785">
        <f ca="1">IF(AND(Colony!$D799&gt;plots!H$5,Colony!$D799&lt;9999999),1,0)</f>
        <v>0</v>
      </c>
      <c r="I785">
        <f ca="1">IF(AND(Colony!$D799&gt;plots!I$5,Colony!$D799&lt;9999999),1,0)</f>
        <v>0</v>
      </c>
      <c r="J785">
        <f ca="1">IF(AND(Colony!$D799&gt;plots!J$5,Colony!$D799&lt;9999999),1,0)</f>
        <v>0</v>
      </c>
      <c r="K785">
        <f ca="1">IF(AND(Colony!$D799&gt;plots!K$5,Colony!$D799&lt;9999999),1,0)</f>
        <v>0</v>
      </c>
      <c r="L785">
        <f ca="1">IF(AND(Colony!$D799&gt;plots!L$5,Colony!$D799&lt;9999999),1,0)</f>
        <v>0</v>
      </c>
      <c r="M785">
        <f ca="1">IF(AND(Colony!$D799&gt;plots!M$5,Colony!$D799&lt;9999999),1,0)</f>
        <v>0</v>
      </c>
      <c r="N785">
        <f ca="1">IF(AND(Colony!$D799&gt;plots!N$5,Colony!$D799&lt;9999999),1,0)</f>
        <v>0</v>
      </c>
      <c r="O785">
        <f ca="1">IF(AND(Colony!$D799&gt;plots!O$5,Colony!$D799&lt;9999999),1,0)</f>
        <v>0</v>
      </c>
      <c r="P785">
        <f ca="1">IF(AND(Colony!$D799&gt;plots!P$5,Colony!$D799&lt;9999999),1,0)</f>
        <v>0</v>
      </c>
      <c r="Q785">
        <f ca="1">IF(AND(Colony!$D799&gt;plots!Q$5,Colony!$D799&lt;9999999),1,0)</f>
        <v>0</v>
      </c>
      <c r="R785">
        <f ca="1">IF(AND(Colony!$D799&gt;plots!R$5,Colony!$D799&lt;9999999),1,0)</f>
        <v>0</v>
      </c>
      <c r="S785">
        <f ca="1">IF(AND(Colony!$D799&gt;plots!S$5,Colony!$D799&lt;9999999),1,0)</f>
        <v>0</v>
      </c>
      <c r="T785">
        <f ca="1">IF(AND(Colony!$D799&gt;plots!T$5,Colony!$D799&lt;9999999),1,0)</f>
        <v>0</v>
      </c>
      <c r="U785">
        <f ca="1">IF(AND(Colony!$D799&gt;plots!U$5,Colony!$D799&lt;9999999),1,0)</f>
        <v>0</v>
      </c>
      <c r="V785">
        <f ca="1">IF(AND(Colony!$D799&gt;plots!V$5,Colony!$D799&lt;9999999),1,0)</f>
        <v>0</v>
      </c>
      <c r="W785">
        <f ca="1">IF(AND(Colony!$D799&gt;plots!W$5,Colony!$D799&lt;9999999),1,0)</f>
        <v>0</v>
      </c>
      <c r="X785">
        <f ca="1">IF(AND(Colony!$D799&gt;plots!X$5,Colony!$D799&lt;9999999),1,0)</f>
        <v>0</v>
      </c>
      <c r="Y785">
        <f ca="1">IF(AND(Colony!$D799&gt;plots!Y$5,Colony!$D799&lt;9999999),1,0)</f>
        <v>0</v>
      </c>
      <c r="Z785">
        <f ca="1">IF(AND(Colony!$D799&gt;plots!Z$5,Colony!$D799&lt;9999999),1,0)</f>
        <v>0</v>
      </c>
      <c r="AA785">
        <f ca="1">IF(AND(Colony!$D799&gt;plots!AA$5,Colony!$D799&lt;9999999),1,0)</f>
        <v>0</v>
      </c>
      <c r="AB785">
        <f ca="1">IF(AND(Colony!$D799&gt;plots!AB$5,Colony!$D799&lt;9999999),1,0)</f>
        <v>0</v>
      </c>
    </row>
    <row r="786" spans="1:28" x14ac:dyDescent="0.25">
      <c r="A786" s="2" t="str">
        <f>Colony!B803</f>
        <v/>
      </c>
      <c r="B786" s="41" t="str">
        <f>IF(ISBLANK(Colony!G803),"",Colony!G803)</f>
        <v/>
      </c>
      <c r="H786">
        <f ca="1">IF(AND(Colony!$D800&gt;plots!H$5,Colony!$D800&lt;9999999),1,0)</f>
        <v>0</v>
      </c>
      <c r="I786">
        <f ca="1">IF(AND(Colony!$D800&gt;plots!I$5,Colony!$D800&lt;9999999),1,0)</f>
        <v>0</v>
      </c>
      <c r="J786">
        <f ca="1">IF(AND(Colony!$D800&gt;plots!J$5,Colony!$D800&lt;9999999),1,0)</f>
        <v>0</v>
      </c>
      <c r="K786">
        <f ca="1">IF(AND(Colony!$D800&gt;plots!K$5,Colony!$D800&lt;9999999),1,0)</f>
        <v>0</v>
      </c>
      <c r="L786">
        <f ca="1">IF(AND(Colony!$D800&gt;plots!L$5,Colony!$D800&lt;9999999),1,0)</f>
        <v>0</v>
      </c>
      <c r="M786">
        <f ca="1">IF(AND(Colony!$D800&gt;plots!M$5,Colony!$D800&lt;9999999),1,0)</f>
        <v>0</v>
      </c>
      <c r="N786">
        <f ca="1">IF(AND(Colony!$D800&gt;plots!N$5,Colony!$D800&lt;9999999),1,0)</f>
        <v>0</v>
      </c>
      <c r="O786">
        <f ca="1">IF(AND(Colony!$D800&gt;plots!O$5,Colony!$D800&lt;9999999),1,0)</f>
        <v>0</v>
      </c>
      <c r="P786">
        <f ca="1">IF(AND(Colony!$D800&gt;plots!P$5,Colony!$D800&lt;9999999),1,0)</f>
        <v>0</v>
      </c>
      <c r="Q786">
        <f ca="1">IF(AND(Colony!$D800&gt;plots!Q$5,Colony!$D800&lt;9999999),1,0)</f>
        <v>0</v>
      </c>
      <c r="R786">
        <f ca="1">IF(AND(Colony!$D800&gt;plots!R$5,Colony!$D800&lt;9999999),1,0)</f>
        <v>0</v>
      </c>
      <c r="S786">
        <f ca="1">IF(AND(Colony!$D800&gt;plots!S$5,Colony!$D800&lt;9999999),1,0)</f>
        <v>0</v>
      </c>
      <c r="T786">
        <f ca="1">IF(AND(Colony!$D800&gt;plots!T$5,Colony!$D800&lt;9999999),1,0)</f>
        <v>0</v>
      </c>
      <c r="U786">
        <f ca="1">IF(AND(Colony!$D800&gt;plots!U$5,Colony!$D800&lt;9999999),1,0)</f>
        <v>0</v>
      </c>
      <c r="V786">
        <f ca="1">IF(AND(Colony!$D800&gt;plots!V$5,Colony!$D800&lt;9999999),1,0)</f>
        <v>0</v>
      </c>
      <c r="W786">
        <f ca="1">IF(AND(Colony!$D800&gt;plots!W$5,Colony!$D800&lt;9999999),1,0)</f>
        <v>0</v>
      </c>
      <c r="X786">
        <f ca="1">IF(AND(Colony!$D800&gt;plots!X$5,Colony!$D800&lt;9999999),1,0)</f>
        <v>0</v>
      </c>
      <c r="Y786">
        <f ca="1">IF(AND(Colony!$D800&gt;plots!Y$5,Colony!$D800&lt;9999999),1,0)</f>
        <v>0</v>
      </c>
      <c r="Z786">
        <f ca="1">IF(AND(Colony!$D800&gt;plots!Z$5,Colony!$D800&lt;9999999),1,0)</f>
        <v>0</v>
      </c>
      <c r="AA786">
        <f ca="1">IF(AND(Colony!$D800&gt;plots!AA$5,Colony!$D800&lt;9999999),1,0)</f>
        <v>0</v>
      </c>
      <c r="AB786">
        <f ca="1">IF(AND(Colony!$D800&gt;plots!AB$5,Colony!$D800&lt;9999999),1,0)</f>
        <v>0</v>
      </c>
    </row>
    <row r="787" spans="1:28" x14ac:dyDescent="0.25">
      <c r="A787" s="2" t="str">
        <f>Colony!B804</f>
        <v/>
      </c>
      <c r="B787" s="41" t="str">
        <f>IF(ISBLANK(Colony!G804),"",Colony!G804)</f>
        <v/>
      </c>
      <c r="H787">
        <f ca="1">IF(AND(Colony!$D801&gt;plots!H$5,Colony!$D801&lt;9999999),1,0)</f>
        <v>0</v>
      </c>
      <c r="I787">
        <f ca="1">IF(AND(Colony!$D801&gt;plots!I$5,Colony!$D801&lt;9999999),1,0)</f>
        <v>0</v>
      </c>
      <c r="J787">
        <f ca="1">IF(AND(Colony!$D801&gt;plots!J$5,Colony!$D801&lt;9999999),1,0)</f>
        <v>0</v>
      </c>
      <c r="K787">
        <f ca="1">IF(AND(Colony!$D801&gt;plots!K$5,Colony!$D801&lt;9999999),1,0)</f>
        <v>0</v>
      </c>
      <c r="L787">
        <f ca="1">IF(AND(Colony!$D801&gt;plots!L$5,Colony!$D801&lt;9999999),1,0)</f>
        <v>0</v>
      </c>
      <c r="M787">
        <f ca="1">IF(AND(Colony!$D801&gt;plots!M$5,Colony!$D801&lt;9999999),1,0)</f>
        <v>0</v>
      </c>
      <c r="N787">
        <f ca="1">IF(AND(Colony!$D801&gt;plots!N$5,Colony!$D801&lt;9999999),1,0)</f>
        <v>0</v>
      </c>
      <c r="O787">
        <f ca="1">IF(AND(Colony!$D801&gt;plots!O$5,Colony!$D801&lt;9999999),1,0)</f>
        <v>0</v>
      </c>
      <c r="P787">
        <f ca="1">IF(AND(Colony!$D801&gt;plots!P$5,Colony!$D801&lt;9999999),1,0)</f>
        <v>0</v>
      </c>
      <c r="Q787">
        <f ca="1">IF(AND(Colony!$D801&gt;plots!Q$5,Colony!$D801&lt;9999999),1,0)</f>
        <v>0</v>
      </c>
      <c r="R787">
        <f ca="1">IF(AND(Colony!$D801&gt;plots!R$5,Colony!$D801&lt;9999999),1,0)</f>
        <v>0</v>
      </c>
      <c r="S787">
        <f ca="1">IF(AND(Colony!$D801&gt;plots!S$5,Colony!$D801&lt;9999999),1,0)</f>
        <v>0</v>
      </c>
      <c r="T787">
        <f ca="1">IF(AND(Colony!$D801&gt;plots!T$5,Colony!$D801&lt;9999999),1,0)</f>
        <v>0</v>
      </c>
      <c r="U787">
        <f ca="1">IF(AND(Colony!$D801&gt;plots!U$5,Colony!$D801&lt;9999999),1,0)</f>
        <v>0</v>
      </c>
      <c r="V787">
        <f ca="1">IF(AND(Colony!$D801&gt;plots!V$5,Colony!$D801&lt;9999999),1,0)</f>
        <v>0</v>
      </c>
      <c r="W787">
        <f ca="1">IF(AND(Colony!$D801&gt;plots!W$5,Colony!$D801&lt;9999999),1,0)</f>
        <v>0</v>
      </c>
      <c r="X787">
        <f ca="1">IF(AND(Colony!$D801&gt;plots!X$5,Colony!$D801&lt;9999999),1,0)</f>
        <v>0</v>
      </c>
      <c r="Y787">
        <f ca="1">IF(AND(Colony!$D801&gt;plots!Y$5,Colony!$D801&lt;9999999),1,0)</f>
        <v>0</v>
      </c>
      <c r="Z787">
        <f ca="1">IF(AND(Colony!$D801&gt;plots!Z$5,Colony!$D801&lt;9999999),1,0)</f>
        <v>0</v>
      </c>
      <c r="AA787">
        <f ca="1">IF(AND(Colony!$D801&gt;plots!AA$5,Colony!$D801&lt;9999999),1,0)</f>
        <v>0</v>
      </c>
      <c r="AB787">
        <f ca="1">IF(AND(Colony!$D801&gt;plots!AB$5,Colony!$D801&lt;9999999),1,0)</f>
        <v>0</v>
      </c>
    </row>
    <row r="788" spans="1:28" x14ac:dyDescent="0.25">
      <c r="A788" s="2" t="str">
        <f>Colony!B805</f>
        <v/>
      </c>
      <c r="B788" s="41" t="str">
        <f>IF(ISBLANK(Colony!G805),"",Colony!G805)</f>
        <v/>
      </c>
      <c r="H788">
        <f ca="1">IF(AND(Colony!$D802&gt;plots!H$5,Colony!$D802&lt;9999999),1,0)</f>
        <v>0</v>
      </c>
      <c r="I788">
        <f ca="1">IF(AND(Colony!$D802&gt;plots!I$5,Colony!$D802&lt;9999999),1,0)</f>
        <v>0</v>
      </c>
      <c r="J788">
        <f ca="1">IF(AND(Colony!$D802&gt;plots!J$5,Colony!$D802&lt;9999999),1,0)</f>
        <v>0</v>
      </c>
      <c r="K788">
        <f ca="1">IF(AND(Colony!$D802&gt;plots!K$5,Colony!$D802&lt;9999999),1,0)</f>
        <v>0</v>
      </c>
      <c r="L788">
        <f ca="1">IF(AND(Colony!$D802&gt;plots!L$5,Colony!$D802&lt;9999999),1,0)</f>
        <v>0</v>
      </c>
      <c r="M788">
        <f ca="1">IF(AND(Colony!$D802&gt;plots!M$5,Colony!$D802&lt;9999999),1,0)</f>
        <v>0</v>
      </c>
      <c r="N788">
        <f ca="1">IF(AND(Colony!$D802&gt;plots!N$5,Colony!$D802&lt;9999999),1,0)</f>
        <v>0</v>
      </c>
      <c r="O788">
        <f ca="1">IF(AND(Colony!$D802&gt;plots!O$5,Colony!$D802&lt;9999999),1,0)</f>
        <v>0</v>
      </c>
      <c r="P788">
        <f ca="1">IF(AND(Colony!$D802&gt;plots!P$5,Colony!$D802&lt;9999999),1,0)</f>
        <v>0</v>
      </c>
      <c r="Q788">
        <f ca="1">IF(AND(Colony!$D802&gt;plots!Q$5,Colony!$D802&lt;9999999),1,0)</f>
        <v>0</v>
      </c>
      <c r="R788">
        <f ca="1">IF(AND(Colony!$D802&gt;plots!R$5,Colony!$D802&lt;9999999),1,0)</f>
        <v>0</v>
      </c>
      <c r="S788">
        <f ca="1">IF(AND(Colony!$D802&gt;plots!S$5,Colony!$D802&lt;9999999),1,0)</f>
        <v>0</v>
      </c>
      <c r="T788">
        <f ca="1">IF(AND(Colony!$D802&gt;plots!T$5,Colony!$D802&lt;9999999),1,0)</f>
        <v>0</v>
      </c>
      <c r="U788">
        <f ca="1">IF(AND(Colony!$D802&gt;plots!U$5,Colony!$D802&lt;9999999),1,0)</f>
        <v>0</v>
      </c>
      <c r="V788">
        <f ca="1">IF(AND(Colony!$D802&gt;plots!V$5,Colony!$D802&lt;9999999),1,0)</f>
        <v>0</v>
      </c>
      <c r="W788">
        <f ca="1">IF(AND(Colony!$D802&gt;plots!W$5,Colony!$D802&lt;9999999),1,0)</f>
        <v>0</v>
      </c>
      <c r="X788">
        <f ca="1">IF(AND(Colony!$D802&gt;plots!X$5,Colony!$D802&lt;9999999),1,0)</f>
        <v>0</v>
      </c>
      <c r="Y788">
        <f ca="1">IF(AND(Colony!$D802&gt;plots!Y$5,Colony!$D802&lt;9999999),1,0)</f>
        <v>0</v>
      </c>
      <c r="Z788">
        <f ca="1">IF(AND(Colony!$D802&gt;plots!Z$5,Colony!$D802&lt;9999999),1,0)</f>
        <v>0</v>
      </c>
      <c r="AA788">
        <f ca="1">IF(AND(Colony!$D802&gt;plots!AA$5,Colony!$D802&lt;9999999),1,0)</f>
        <v>0</v>
      </c>
      <c r="AB788">
        <f ca="1">IF(AND(Colony!$D802&gt;plots!AB$5,Colony!$D802&lt;9999999),1,0)</f>
        <v>0</v>
      </c>
    </row>
    <row r="789" spans="1:28" x14ac:dyDescent="0.25">
      <c r="A789" s="2" t="str">
        <f>Colony!B806</f>
        <v/>
      </c>
      <c r="B789" s="41" t="str">
        <f>IF(ISBLANK(Colony!G806),"",Colony!G806)</f>
        <v/>
      </c>
      <c r="H789">
        <f ca="1">IF(AND(Colony!$D803&gt;plots!H$5,Colony!$D803&lt;9999999),1,0)</f>
        <v>0</v>
      </c>
      <c r="I789">
        <f ca="1">IF(AND(Colony!$D803&gt;plots!I$5,Colony!$D803&lt;9999999),1,0)</f>
        <v>0</v>
      </c>
      <c r="J789">
        <f ca="1">IF(AND(Colony!$D803&gt;plots!J$5,Colony!$D803&lt;9999999),1,0)</f>
        <v>0</v>
      </c>
      <c r="K789">
        <f ca="1">IF(AND(Colony!$D803&gt;plots!K$5,Colony!$D803&lt;9999999),1,0)</f>
        <v>0</v>
      </c>
      <c r="L789">
        <f ca="1">IF(AND(Colony!$D803&gt;plots!L$5,Colony!$D803&lt;9999999),1,0)</f>
        <v>0</v>
      </c>
      <c r="M789">
        <f ca="1">IF(AND(Colony!$D803&gt;plots!M$5,Colony!$D803&lt;9999999),1,0)</f>
        <v>0</v>
      </c>
      <c r="N789">
        <f ca="1">IF(AND(Colony!$D803&gt;plots!N$5,Colony!$D803&lt;9999999),1,0)</f>
        <v>0</v>
      </c>
      <c r="O789">
        <f ca="1">IF(AND(Colony!$D803&gt;plots!O$5,Colony!$D803&lt;9999999),1,0)</f>
        <v>0</v>
      </c>
      <c r="P789">
        <f ca="1">IF(AND(Colony!$D803&gt;plots!P$5,Colony!$D803&lt;9999999),1,0)</f>
        <v>0</v>
      </c>
      <c r="Q789">
        <f ca="1">IF(AND(Colony!$D803&gt;plots!Q$5,Colony!$D803&lt;9999999),1,0)</f>
        <v>0</v>
      </c>
      <c r="R789">
        <f ca="1">IF(AND(Colony!$D803&gt;plots!R$5,Colony!$D803&lt;9999999),1,0)</f>
        <v>0</v>
      </c>
      <c r="S789">
        <f ca="1">IF(AND(Colony!$D803&gt;plots!S$5,Colony!$D803&lt;9999999),1,0)</f>
        <v>0</v>
      </c>
      <c r="T789">
        <f ca="1">IF(AND(Colony!$D803&gt;plots!T$5,Colony!$D803&lt;9999999),1,0)</f>
        <v>0</v>
      </c>
      <c r="U789">
        <f ca="1">IF(AND(Colony!$D803&gt;plots!U$5,Colony!$D803&lt;9999999),1,0)</f>
        <v>0</v>
      </c>
      <c r="V789">
        <f ca="1">IF(AND(Colony!$D803&gt;plots!V$5,Colony!$D803&lt;9999999),1,0)</f>
        <v>0</v>
      </c>
      <c r="W789">
        <f ca="1">IF(AND(Colony!$D803&gt;plots!W$5,Colony!$D803&lt;9999999),1,0)</f>
        <v>0</v>
      </c>
      <c r="X789">
        <f ca="1">IF(AND(Colony!$D803&gt;plots!X$5,Colony!$D803&lt;9999999),1,0)</f>
        <v>0</v>
      </c>
      <c r="Y789">
        <f ca="1">IF(AND(Colony!$D803&gt;plots!Y$5,Colony!$D803&lt;9999999),1,0)</f>
        <v>0</v>
      </c>
      <c r="Z789">
        <f ca="1">IF(AND(Colony!$D803&gt;plots!Z$5,Colony!$D803&lt;9999999),1,0)</f>
        <v>0</v>
      </c>
      <c r="AA789">
        <f ca="1">IF(AND(Colony!$D803&gt;plots!AA$5,Colony!$D803&lt;9999999),1,0)</f>
        <v>0</v>
      </c>
      <c r="AB789">
        <f ca="1">IF(AND(Colony!$D803&gt;plots!AB$5,Colony!$D803&lt;9999999),1,0)</f>
        <v>0</v>
      </c>
    </row>
    <row r="790" spans="1:28" x14ac:dyDescent="0.25">
      <c r="A790" s="2" t="str">
        <f>Colony!B807</f>
        <v/>
      </c>
      <c r="B790" s="41" t="str">
        <f>IF(ISBLANK(Colony!G807),"",Colony!G807)</f>
        <v/>
      </c>
      <c r="H790">
        <f ca="1">IF(AND(Colony!$D804&gt;plots!H$5,Colony!$D804&lt;9999999),1,0)</f>
        <v>0</v>
      </c>
      <c r="I790">
        <f ca="1">IF(AND(Colony!$D804&gt;plots!I$5,Colony!$D804&lt;9999999),1,0)</f>
        <v>0</v>
      </c>
      <c r="J790">
        <f ca="1">IF(AND(Colony!$D804&gt;plots!J$5,Colony!$D804&lt;9999999),1,0)</f>
        <v>0</v>
      </c>
      <c r="K790">
        <f ca="1">IF(AND(Colony!$D804&gt;plots!K$5,Colony!$D804&lt;9999999),1,0)</f>
        <v>0</v>
      </c>
      <c r="L790">
        <f ca="1">IF(AND(Colony!$D804&gt;plots!L$5,Colony!$D804&lt;9999999),1,0)</f>
        <v>0</v>
      </c>
      <c r="M790">
        <f ca="1">IF(AND(Colony!$D804&gt;plots!M$5,Colony!$D804&lt;9999999),1,0)</f>
        <v>0</v>
      </c>
      <c r="N790">
        <f ca="1">IF(AND(Colony!$D804&gt;plots!N$5,Colony!$D804&lt;9999999),1,0)</f>
        <v>0</v>
      </c>
      <c r="O790">
        <f ca="1">IF(AND(Colony!$D804&gt;plots!O$5,Colony!$D804&lt;9999999),1,0)</f>
        <v>0</v>
      </c>
      <c r="P790">
        <f ca="1">IF(AND(Colony!$D804&gt;plots!P$5,Colony!$D804&lt;9999999),1,0)</f>
        <v>0</v>
      </c>
      <c r="Q790">
        <f ca="1">IF(AND(Colony!$D804&gt;plots!Q$5,Colony!$D804&lt;9999999),1,0)</f>
        <v>0</v>
      </c>
      <c r="R790">
        <f ca="1">IF(AND(Colony!$D804&gt;plots!R$5,Colony!$D804&lt;9999999),1,0)</f>
        <v>0</v>
      </c>
      <c r="S790">
        <f ca="1">IF(AND(Colony!$D804&gt;plots!S$5,Colony!$D804&lt;9999999),1,0)</f>
        <v>0</v>
      </c>
      <c r="T790">
        <f ca="1">IF(AND(Colony!$D804&gt;plots!T$5,Colony!$D804&lt;9999999),1,0)</f>
        <v>0</v>
      </c>
      <c r="U790">
        <f ca="1">IF(AND(Colony!$D804&gt;plots!U$5,Colony!$D804&lt;9999999),1,0)</f>
        <v>0</v>
      </c>
      <c r="V790">
        <f ca="1">IF(AND(Colony!$D804&gt;plots!V$5,Colony!$D804&lt;9999999),1,0)</f>
        <v>0</v>
      </c>
      <c r="W790">
        <f ca="1">IF(AND(Colony!$D804&gt;plots!W$5,Colony!$D804&lt;9999999),1,0)</f>
        <v>0</v>
      </c>
      <c r="X790">
        <f ca="1">IF(AND(Colony!$D804&gt;plots!X$5,Colony!$D804&lt;9999999),1,0)</f>
        <v>0</v>
      </c>
      <c r="Y790">
        <f ca="1">IF(AND(Colony!$D804&gt;plots!Y$5,Colony!$D804&lt;9999999),1,0)</f>
        <v>0</v>
      </c>
      <c r="Z790">
        <f ca="1">IF(AND(Colony!$D804&gt;plots!Z$5,Colony!$D804&lt;9999999),1,0)</f>
        <v>0</v>
      </c>
      <c r="AA790">
        <f ca="1">IF(AND(Colony!$D804&gt;plots!AA$5,Colony!$D804&lt;9999999),1,0)</f>
        <v>0</v>
      </c>
      <c r="AB790">
        <f ca="1">IF(AND(Colony!$D804&gt;plots!AB$5,Colony!$D804&lt;9999999),1,0)</f>
        <v>0</v>
      </c>
    </row>
    <row r="791" spans="1:28" x14ac:dyDescent="0.25">
      <c r="A791" s="2" t="str">
        <f>Colony!B808</f>
        <v/>
      </c>
      <c r="B791" s="41" t="str">
        <f>IF(ISBLANK(Colony!G808),"",Colony!G808)</f>
        <v/>
      </c>
      <c r="H791">
        <f ca="1">IF(AND(Colony!$D805&gt;plots!H$5,Colony!$D805&lt;9999999),1,0)</f>
        <v>0</v>
      </c>
      <c r="I791">
        <f ca="1">IF(AND(Colony!$D805&gt;plots!I$5,Colony!$D805&lt;9999999),1,0)</f>
        <v>0</v>
      </c>
      <c r="J791">
        <f ca="1">IF(AND(Colony!$D805&gt;plots!J$5,Colony!$D805&lt;9999999),1,0)</f>
        <v>0</v>
      </c>
      <c r="K791">
        <f ca="1">IF(AND(Colony!$D805&gt;plots!K$5,Colony!$D805&lt;9999999),1,0)</f>
        <v>0</v>
      </c>
      <c r="L791">
        <f ca="1">IF(AND(Colony!$D805&gt;plots!L$5,Colony!$D805&lt;9999999),1,0)</f>
        <v>0</v>
      </c>
      <c r="M791">
        <f ca="1">IF(AND(Colony!$D805&gt;plots!M$5,Colony!$D805&lt;9999999),1,0)</f>
        <v>0</v>
      </c>
      <c r="N791">
        <f ca="1">IF(AND(Colony!$D805&gt;plots!N$5,Colony!$D805&lt;9999999),1,0)</f>
        <v>0</v>
      </c>
      <c r="O791">
        <f ca="1">IF(AND(Colony!$D805&gt;plots!O$5,Colony!$D805&lt;9999999),1,0)</f>
        <v>0</v>
      </c>
      <c r="P791">
        <f ca="1">IF(AND(Colony!$D805&gt;plots!P$5,Colony!$D805&lt;9999999),1,0)</f>
        <v>0</v>
      </c>
      <c r="Q791">
        <f ca="1">IF(AND(Colony!$D805&gt;plots!Q$5,Colony!$D805&lt;9999999),1,0)</f>
        <v>0</v>
      </c>
      <c r="R791">
        <f ca="1">IF(AND(Colony!$D805&gt;plots!R$5,Colony!$D805&lt;9999999),1,0)</f>
        <v>0</v>
      </c>
      <c r="S791">
        <f ca="1">IF(AND(Colony!$D805&gt;plots!S$5,Colony!$D805&lt;9999999),1,0)</f>
        <v>0</v>
      </c>
      <c r="T791">
        <f ca="1">IF(AND(Colony!$D805&gt;plots!T$5,Colony!$D805&lt;9999999),1,0)</f>
        <v>0</v>
      </c>
      <c r="U791">
        <f ca="1">IF(AND(Colony!$D805&gt;plots!U$5,Colony!$D805&lt;9999999),1,0)</f>
        <v>0</v>
      </c>
      <c r="V791">
        <f ca="1">IF(AND(Colony!$D805&gt;plots!V$5,Colony!$D805&lt;9999999),1,0)</f>
        <v>0</v>
      </c>
      <c r="W791">
        <f ca="1">IF(AND(Colony!$D805&gt;plots!W$5,Colony!$D805&lt;9999999),1,0)</f>
        <v>0</v>
      </c>
      <c r="X791">
        <f ca="1">IF(AND(Colony!$D805&gt;plots!X$5,Colony!$D805&lt;9999999),1,0)</f>
        <v>0</v>
      </c>
      <c r="Y791">
        <f ca="1">IF(AND(Colony!$D805&gt;plots!Y$5,Colony!$D805&lt;9999999),1,0)</f>
        <v>0</v>
      </c>
      <c r="Z791">
        <f ca="1">IF(AND(Colony!$D805&gt;plots!Z$5,Colony!$D805&lt;9999999),1,0)</f>
        <v>0</v>
      </c>
      <c r="AA791">
        <f ca="1">IF(AND(Colony!$D805&gt;plots!AA$5,Colony!$D805&lt;9999999),1,0)</f>
        <v>0</v>
      </c>
      <c r="AB791">
        <f ca="1">IF(AND(Colony!$D805&gt;plots!AB$5,Colony!$D805&lt;9999999),1,0)</f>
        <v>0</v>
      </c>
    </row>
    <row r="792" spans="1:28" x14ac:dyDescent="0.25">
      <c r="A792" s="2" t="str">
        <f>Colony!B809</f>
        <v/>
      </c>
      <c r="B792" s="41" t="str">
        <f>IF(ISBLANK(Colony!G809),"",Colony!G809)</f>
        <v/>
      </c>
      <c r="H792">
        <f ca="1">IF(AND(Colony!$D806&gt;plots!H$5,Colony!$D806&lt;9999999),1,0)</f>
        <v>0</v>
      </c>
      <c r="I792">
        <f ca="1">IF(AND(Colony!$D806&gt;plots!I$5,Colony!$D806&lt;9999999),1,0)</f>
        <v>0</v>
      </c>
      <c r="J792">
        <f ca="1">IF(AND(Colony!$D806&gt;plots!J$5,Colony!$D806&lt;9999999),1,0)</f>
        <v>0</v>
      </c>
      <c r="K792">
        <f ca="1">IF(AND(Colony!$D806&gt;plots!K$5,Colony!$D806&lt;9999999),1,0)</f>
        <v>0</v>
      </c>
      <c r="L792">
        <f ca="1">IF(AND(Colony!$D806&gt;plots!L$5,Colony!$D806&lt;9999999),1,0)</f>
        <v>0</v>
      </c>
      <c r="M792">
        <f ca="1">IF(AND(Colony!$D806&gt;plots!M$5,Colony!$D806&lt;9999999),1,0)</f>
        <v>0</v>
      </c>
      <c r="N792">
        <f ca="1">IF(AND(Colony!$D806&gt;plots!N$5,Colony!$D806&lt;9999999),1,0)</f>
        <v>0</v>
      </c>
      <c r="O792">
        <f ca="1">IF(AND(Colony!$D806&gt;plots!O$5,Colony!$D806&lt;9999999),1,0)</f>
        <v>0</v>
      </c>
      <c r="P792">
        <f ca="1">IF(AND(Colony!$D806&gt;plots!P$5,Colony!$D806&lt;9999999),1,0)</f>
        <v>0</v>
      </c>
      <c r="Q792">
        <f ca="1">IF(AND(Colony!$D806&gt;plots!Q$5,Colony!$D806&lt;9999999),1,0)</f>
        <v>0</v>
      </c>
      <c r="R792">
        <f ca="1">IF(AND(Colony!$D806&gt;plots!R$5,Colony!$D806&lt;9999999),1,0)</f>
        <v>0</v>
      </c>
      <c r="S792">
        <f ca="1">IF(AND(Colony!$D806&gt;plots!S$5,Colony!$D806&lt;9999999),1,0)</f>
        <v>0</v>
      </c>
      <c r="T792">
        <f ca="1">IF(AND(Colony!$D806&gt;plots!T$5,Colony!$D806&lt;9999999),1,0)</f>
        <v>0</v>
      </c>
      <c r="U792">
        <f ca="1">IF(AND(Colony!$D806&gt;plots!U$5,Colony!$D806&lt;9999999),1,0)</f>
        <v>0</v>
      </c>
      <c r="V792">
        <f ca="1">IF(AND(Colony!$D806&gt;plots!V$5,Colony!$D806&lt;9999999),1,0)</f>
        <v>0</v>
      </c>
      <c r="W792">
        <f ca="1">IF(AND(Colony!$D806&gt;plots!W$5,Colony!$D806&lt;9999999),1,0)</f>
        <v>0</v>
      </c>
      <c r="X792">
        <f ca="1">IF(AND(Colony!$D806&gt;plots!X$5,Colony!$D806&lt;9999999),1,0)</f>
        <v>0</v>
      </c>
      <c r="Y792">
        <f ca="1">IF(AND(Colony!$D806&gt;plots!Y$5,Colony!$D806&lt;9999999),1,0)</f>
        <v>0</v>
      </c>
      <c r="Z792">
        <f ca="1">IF(AND(Colony!$D806&gt;plots!Z$5,Colony!$D806&lt;9999999),1,0)</f>
        <v>0</v>
      </c>
      <c r="AA792">
        <f ca="1">IF(AND(Colony!$D806&gt;plots!AA$5,Colony!$D806&lt;9999999),1,0)</f>
        <v>0</v>
      </c>
      <c r="AB792">
        <f ca="1">IF(AND(Colony!$D806&gt;plots!AB$5,Colony!$D806&lt;9999999),1,0)</f>
        <v>0</v>
      </c>
    </row>
    <row r="793" spans="1:28" x14ac:dyDescent="0.25">
      <c r="A793" s="2" t="str">
        <f>Colony!B810</f>
        <v/>
      </c>
      <c r="B793" s="41" t="str">
        <f>IF(ISBLANK(Colony!G810),"",Colony!G810)</f>
        <v/>
      </c>
      <c r="H793">
        <f ca="1">IF(AND(Colony!$D807&gt;plots!H$5,Colony!$D807&lt;9999999),1,0)</f>
        <v>0</v>
      </c>
      <c r="I793">
        <f ca="1">IF(AND(Colony!$D807&gt;plots!I$5,Colony!$D807&lt;9999999),1,0)</f>
        <v>0</v>
      </c>
      <c r="J793">
        <f ca="1">IF(AND(Colony!$D807&gt;plots!J$5,Colony!$D807&lt;9999999),1,0)</f>
        <v>0</v>
      </c>
      <c r="K793">
        <f ca="1">IF(AND(Colony!$D807&gt;plots!K$5,Colony!$D807&lt;9999999),1,0)</f>
        <v>0</v>
      </c>
      <c r="L793">
        <f ca="1">IF(AND(Colony!$D807&gt;plots!L$5,Colony!$D807&lt;9999999),1,0)</f>
        <v>0</v>
      </c>
      <c r="M793">
        <f ca="1">IF(AND(Colony!$D807&gt;plots!M$5,Colony!$D807&lt;9999999),1,0)</f>
        <v>0</v>
      </c>
      <c r="N793">
        <f ca="1">IF(AND(Colony!$D807&gt;plots!N$5,Colony!$D807&lt;9999999),1,0)</f>
        <v>0</v>
      </c>
      <c r="O793">
        <f ca="1">IF(AND(Colony!$D807&gt;plots!O$5,Colony!$D807&lt;9999999),1,0)</f>
        <v>0</v>
      </c>
      <c r="P793">
        <f ca="1">IF(AND(Colony!$D807&gt;plots!P$5,Colony!$D807&lt;9999999),1,0)</f>
        <v>0</v>
      </c>
      <c r="Q793">
        <f ca="1">IF(AND(Colony!$D807&gt;plots!Q$5,Colony!$D807&lt;9999999),1,0)</f>
        <v>0</v>
      </c>
      <c r="R793">
        <f ca="1">IF(AND(Colony!$D807&gt;plots!R$5,Colony!$D807&lt;9999999),1,0)</f>
        <v>0</v>
      </c>
      <c r="S793">
        <f ca="1">IF(AND(Colony!$D807&gt;plots!S$5,Colony!$D807&lt;9999999),1,0)</f>
        <v>0</v>
      </c>
      <c r="T793">
        <f ca="1">IF(AND(Colony!$D807&gt;plots!T$5,Colony!$D807&lt;9999999),1,0)</f>
        <v>0</v>
      </c>
      <c r="U793">
        <f ca="1">IF(AND(Colony!$D807&gt;plots!U$5,Colony!$D807&lt;9999999),1,0)</f>
        <v>0</v>
      </c>
      <c r="V793">
        <f ca="1">IF(AND(Colony!$D807&gt;plots!V$5,Colony!$D807&lt;9999999),1,0)</f>
        <v>0</v>
      </c>
      <c r="W793">
        <f ca="1">IF(AND(Colony!$D807&gt;plots!W$5,Colony!$D807&lt;9999999),1,0)</f>
        <v>0</v>
      </c>
      <c r="X793">
        <f ca="1">IF(AND(Colony!$D807&gt;plots!X$5,Colony!$D807&lt;9999999),1,0)</f>
        <v>0</v>
      </c>
      <c r="Y793">
        <f ca="1">IF(AND(Colony!$D807&gt;plots!Y$5,Colony!$D807&lt;9999999),1,0)</f>
        <v>0</v>
      </c>
      <c r="Z793">
        <f ca="1">IF(AND(Colony!$D807&gt;plots!Z$5,Colony!$D807&lt;9999999),1,0)</f>
        <v>0</v>
      </c>
      <c r="AA793">
        <f ca="1">IF(AND(Colony!$D807&gt;plots!AA$5,Colony!$D807&lt;9999999),1,0)</f>
        <v>0</v>
      </c>
      <c r="AB793">
        <f ca="1">IF(AND(Colony!$D807&gt;plots!AB$5,Colony!$D807&lt;9999999),1,0)</f>
        <v>0</v>
      </c>
    </row>
    <row r="794" spans="1:28" x14ac:dyDescent="0.25">
      <c r="A794" s="2" t="str">
        <f>Colony!B811</f>
        <v/>
      </c>
      <c r="B794" s="41" t="str">
        <f>IF(ISBLANK(Colony!G811),"",Colony!G811)</f>
        <v/>
      </c>
      <c r="H794">
        <f ca="1">IF(AND(Colony!$D808&gt;plots!H$5,Colony!$D808&lt;9999999),1,0)</f>
        <v>0</v>
      </c>
      <c r="I794">
        <f ca="1">IF(AND(Colony!$D808&gt;plots!I$5,Colony!$D808&lt;9999999),1,0)</f>
        <v>0</v>
      </c>
      <c r="J794">
        <f ca="1">IF(AND(Colony!$D808&gt;plots!J$5,Colony!$D808&lt;9999999),1,0)</f>
        <v>0</v>
      </c>
      <c r="K794">
        <f ca="1">IF(AND(Colony!$D808&gt;plots!K$5,Colony!$D808&lt;9999999),1,0)</f>
        <v>0</v>
      </c>
      <c r="L794">
        <f ca="1">IF(AND(Colony!$D808&gt;plots!L$5,Colony!$D808&lt;9999999),1,0)</f>
        <v>0</v>
      </c>
      <c r="M794">
        <f ca="1">IF(AND(Colony!$D808&gt;plots!M$5,Colony!$D808&lt;9999999),1,0)</f>
        <v>0</v>
      </c>
      <c r="N794">
        <f ca="1">IF(AND(Colony!$D808&gt;plots!N$5,Colony!$D808&lt;9999999),1,0)</f>
        <v>0</v>
      </c>
      <c r="O794">
        <f ca="1">IF(AND(Colony!$D808&gt;plots!O$5,Colony!$D808&lt;9999999),1,0)</f>
        <v>0</v>
      </c>
      <c r="P794">
        <f ca="1">IF(AND(Colony!$D808&gt;plots!P$5,Colony!$D808&lt;9999999),1,0)</f>
        <v>0</v>
      </c>
      <c r="Q794">
        <f ca="1">IF(AND(Colony!$D808&gt;plots!Q$5,Colony!$D808&lt;9999999),1,0)</f>
        <v>0</v>
      </c>
      <c r="R794">
        <f ca="1">IF(AND(Colony!$D808&gt;plots!R$5,Colony!$D808&lt;9999999),1,0)</f>
        <v>0</v>
      </c>
      <c r="S794">
        <f ca="1">IF(AND(Colony!$D808&gt;plots!S$5,Colony!$D808&lt;9999999),1,0)</f>
        <v>0</v>
      </c>
      <c r="T794">
        <f ca="1">IF(AND(Colony!$D808&gt;plots!T$5,Colony!$D808&lt;9999999),1,0)</f>
        <v>0</v>
      </c>
      <c r="U794">
        <f ca="1">IF(AND(Colony!$D808&gt;plots!U$5,Colony!$D808&lt;9999999),1,0)</f>
        <v>0</v>
      </c>
      <c r="V794">
        <f ca="1">IF(AND(Colony!$D808&gt;plots!V$5,Colony!$D808&lt;9999999),1,0)</f>
        <v>0</v>
      </c>
      <c r="W794">
        <f ca="1">IF(AND(Colony!$D808&gt;plots!W$5,Colony!$D808&lt;9999999),1,0)</f>
        <v>0</v>
      </c>
      <c r="X794">
        <f ca="1">IF(AND(Colony!$D808&gt;plots!X$5,Colony!$D808&lt;9999999),1,0)</f>
        <v>0</v>
      </c>
      <c r="Y794">
        <f ca="1">IF(AND(Colony!$D808&gt;plots!Y$5,Colony!$D808&lt;9999999),1,0)</f>
        <v>0</v>
      </c>
      <c r="Z794">
        <f ca="1">IF(AND(Colony!$D808&gt;plots!Z$5,Colony!$D808&lt;9999999),1,0)</f>
        <v>0</v>
      </c>
      <c r="AA794">
        <f ca="1">IF(AND(Colony!$D808&gt;plots!AA$5,Colony!$D808&lt;9999999),1,0)</f>
        <v>0</v>
      </c>
      <c r="AB794">
        <f ca="1">IF(AND(Colony!$D808&gt;plots!AB$5,Colony!$D808&lt;9999999),1,0)</f>
        <v>0</v>
      </c>
    </row>
    <row r="795" spans="1:28" x14ac:dyDescent="0.25">
      <c r="A795" s="2" t="str">
        <f>Colony!B812</f>
        <v/>
      </c>
      <c r="B795" s="41" t="str">
        <f>IF(ISBLANK(Colony!G812),"",Colony!G812)</f>
        <v/>
      </c>
      <c r="H795">
        <f ca="1">IF(AND(Colony!$D809&gt;plots!H$5,Colony!$D809&lt;9999999),1,0)</f>
        <v>0</v>
      </c>
      <c r="I795">
        <f ca="1">IF(AND(Colony!$D809&gt;plots!I$5,Colony!$D809&lt;9999999),1,0)</f>
        <v>0</v>
      </c>
      <c r="J795">
        <f ca="1">IF(AND(Colony!$D809&gt;plots!J$5,Colony!$D809&lt;9999999),1,0)</f>
        <v>0</v>
      </c>
      <c r="K795">
        <f ca="1">IF(AND(Colony!$D809&gt;plots!K$5,Colony!$D809&lt;9999999),1,0)</f>
        <v>0</v>
      </c>
      <c r="L795">
        <f ca="1">IF(AND(Colony!$D809&gt;plots!L$5,Colony!$D809&lt;9999999),1,0)</f>
        <v>0</v>
      </c>
      <c r="M795">
        <f ca="1">IF(AND(Colony!$D809&gt;plots!M$5,Colony!$D809&lt;9999999),1,0)</f>
        <v>0</v>
      </c>
      <c r="N795">
        <f ca="1">IF(AND(Colony!$D809&gt;plots!N$5,Colony!$D809&lt;9999999),1,0)</f>
        <v>0</v>
      </c>
      <c r="O795">
        <f ca="1">IF(AND(Colony!$D809&gt;plots!O$5,Colony!$D809&lt;9999999),1,0)</f>
        <v>0</v>
      </c>
      <c r="P795">
        <f ca="1">IF(AND(Colony!$D809&gt;plots!P$5,Colony!$D809&lt;9999999),1,0)</f>
        <v>0</v>
      </c>
      <c r="Q795">
        <f ca="1">IF(AND(Colony!$D809&gt;plots!Q$5,Colony!$D809&lt;9999999),1,0)</f>
        <v>0</v>
      </c>
      <c r="R795">
        <f ca="1">IF(AND(Colony!$D809&gt;plots!R$5,Colony!$D809&lt;9999999),1,0)</f>
        <v>0</v>
      </c>
      <c r="S795">
        <f ca="1">IF(AND(Colony!$D809&gt;plots!S$5,Colony!$D809&lt;9999999),1,0)</f>
        <v>0</v>
      </c>
      <c r="T795">
        <f ca="1">IF(AND(Colony!$D809&gt;plots!T$5,Colony!$D809&lt;9999999),1,0)</f>
        <v>0</v>
      </c>
      <c r="U795">
        <f ca="1">IF(AND(Colony!$D809&gt;plots!U$5,Colony!$D809&lt;9999999),1,0)</f>
        <v>0</v>
      </c>
      <c r="V795">
        <f ca="1">IF(AND(Colony!$D809&gt;plots!V$5,Colony!$D809&lt;9999999),1,0)</f>
        <v>0</v>
      </c>
      <c r="W795">
        <f ca="1">IF(AND(Colony!$D809&gt;plots!W$5,Colony!$D809&lt;9999999),1,0)</f>
        <v>0</v>
      </c>
      <c r="X795">
        <f ca="1">IF(AND(Colony!$D809&gt;plots!X$5,Colony!$D809&lt;9999999),1,0)</f>
        <v>0</v>
      </c>
      <c r="Y795">
        <f ca="1">IF(AND(Colony!$D809&gt;plots!Y$5,Colony!$D809&lt;9999999),1,0)</f>
        <v>0</v>
      </c>
      <c r="Z795">
        <f ca="1">IF(AND(Colony!$D809&gt;plots!Z$5,Colony!$D809&lt;9999999),1,0)</f>
        <v>0</v>
      </c>
      <c r="AA795">
        <f ca="1">IF(AND(Colony!$D809&gt;plots!AA$5,Colony!$D809&lt;9999999),1,0)</f>
        <v>0</v>
      </c>
      <c r="AB795">
        <f ca="1">IF(AND(Colony!$D809&gt;plots!AB$5,Colony!$D809&lt;9999999),1,0)</f>
        <v>0</v>
      </c>
    </row>
    <row r="796" spans="1:28" x14ac:dyDescent="0.25">
      <c r="A796" s="2" t="str">
        <f>Colony!B813</f>
        <v/>
      </c>
      <c r="B796" s="41" t="str">
        <f>IF(ISBLANK(Colony!G813),"",Colony!G813)</f>
        <v/>
      </c>
      <c r="H796">
        <f ca="1">IF(AND(Colony!$D810&gt;plots!H$5,Colony!$D810&lt;9999999),1,0)</f>
        <v>0</v>
      </c>
      <c r="I796">
        <f ca="1">IF(AND(Colony!$D810&gt;plots!I$5,Colony!$D810&lt;9999999),1,0)</f>
        <v>0</v>
      </c>
      <c r="J796">
        <f ca="1">IF(AND(Colony!$D810&gt;plots!J$5,Colony!$D810&lt;9999999),1,0)</f>
        <v>0</v>
      </c>
      <c r="K796">
        <f ca="1">IF(AND(Colony!$D810&gt;plots!K$5,Colony!$D810&lt;9999999),1,0)</f>
        <v>0</v>
      </c>
      <c r="L796">
        <f ca="1">IF(AND(Colony!$D810&gt;plots!L$5,Colony!$D810&lt;9999999),1,0)</f>
        <v>0</v>
      </c>
      <c r="M796">
        <f ca="1">IF(AND(Colony!$D810&gt;plots!M$5,Colony!$D810&lt;9999999),1,0)</f>
        <v>0</v>
      </c>
      <c r="N796">
        <f ca="1">IF(AND(Colony!$D810&gt;plots!N$5,Colony!$D810&lt;9999999),1,0)</f>
        <v>0</v>
      </c>
      <c r="O796">
        <f ca="1">IF(AND(Colony!$D810&gt;plots!O$5,Colony!$D810&lt;9999999),1,0)</f>
        <v>0</v>
      </c>
      <c r="P796">
        <f ca="1">IF(AND(Colony!$D810&gt;plots!P$5,Colony!$D810&lt;9999999),1,0)</f>
        <v>0</v>
      </c>
      <c r="Q796">
        <f ca="1">IF(AND(Colony!$D810&gt;plots!Q$5,Colony!$D810&lt;9999999),1,0)</f>
        <v>0</v>
      </c>
      <c r="R796">
        <f ca="1">IF(AND(Colony!$D810&gt;plots!R$5,Colony!$D810&lt;9999999),1,0)</f>
        <v>0</v>
      </c>
      <c r="S796">
        <f ca="1">IF(AND(Colony!$D810&gt;plots!S$5,Colony!$D810&lt;9999999),1,0)</f>
        <v>0</v>
      </c>
      <c r="T796">
        <f ca="1">IF(AND(Colony!$D810&gt;plots!T$5,Colony!$D810&lt;9999999),1,0)</f>
        <v>0</v>
      </c>
      <c r="U796">
        <f ca="1">IF(AND(Colony!$D810&gt;plots!U$5,Colony!$D810&lt;9999999),1,0)</f>
        <v>0</v>
      </c>
      <c r="V796">
        <f ca="1">IF(AND(Colony!$D810&gt;plots!V$5,Colony!$D810&lt;9999999),1,0)</f>
        <v>0</v>
      </c>
      <c r="W796">
        <f ca="1">IF(AND(Colony!$D810&gt;plots!W$5,Colony!$D810&lt;9999999),1,0)</f>
        <v>0</v>
      </c>
      <c r="X796">
        <f ca="1">IF(AND(Colony!$D810&gt;plots!X$5,Colony!$D810&lt;9999999),1,0)</f>
        <v>0</v>
      </c>
      <c r="Y796">
        <f ca="1">IF(AND(Colony!$D810&gt;plots!Y$5,Colony!$D810&lt;9999999),1,0)</f>
        <v>0</v>
      </c>
      <c r="Z796">
        <f ca="1">IF(AND(Colony!$D810&gt;plots!Z$5,Colony!$D810&lt;9999999),1,0)</f>
        <v>0</v>
      </c>
      <c r="AA796">
        <f ca="1">IF(AND(Colony!$D810&gt;plots!AA$5,Colony!$D810&lt;9999999),1,0)</f>
        <v>0</v>
      </c>
      <c r="AB796">
        <f ca="1">IF(AND(Colony!$D810&gt;plots!AB$5,Colony!$D810&lt;9999999),1,0)</f>
        <v>0</v>
      </c>
    </row>
    <row r="797" spans="1:28" x14ac:dyDescent="0.25">
      <c r="A797" s="2" t="str">
        <f>Colony!B814</f>
        <v/>
      </c>
      <c r="B797" s="41" t="str">
        <f>IF(ISBLANK(Colony!G814),"",Colony!G814)</f>
        <v/>
      </c>
      <c r="H797">
        <f ca="1">IF(AND(Colony!$D811&gt;plots!H$5,Colony!$D811&lt;9999999),1,0)</f>
        <v>0</v>
      </c>
      <c r="I797">
        <f ca="1">IF(AND(Colony!$D811&gt;plots!I$5,Colony!$D811&lt;9999999),1,0)</f>
        <v>0</v>
      </c>
      <c r="J797">
        <f ca="1">IF(AND(Colony!$D811&gt;plots!J$5,Colony!$D811&lt;9999999),1,0)</f>
        <v>0</v>
      </c>
      <c r="K797">
        <f ca="1">IF(AND(Colony!$D811&gt;plots!K$5,Colony!$D811&lt;9999999),1,0)</f>
        <v>0</v>
      </c>
      <c r="L797">
        <f ca="1">IF(AND(Colony!$D811&gt;plots!L$5,Colony!$D811&lt;9999999),1,0)</f>
        <v>0</v>
      </c>
      <c r="M797">
        <f ca="1">IF(AND(Colony!$D811&gt;plots!M$5,Colony!$D811&lt;9999999),1,0)</f>
        <v>0</v>
      </c>
      <c r="N797">
        <f ca="1">IF(AND(Colony!$D811&gt;plots!N$5,Colony!$D811&lt;9999999),1,0)</f>
        <v>0</v>
      </c>
      <c r="O797">
        <f ca="1">IF(AND(Colony!$D811&gt;plots!O$5,Colony!$D811&lt;9999999),1,0)</f>
        <v>0</v>
      </c>
      <c r="P797">
        <f ca="1">IF(AND(Colony!$D811&gt;plots!P$5,Colony!$D811&lt;9999999),1,0)</f>
        <v>0</v>
      </c>
      <c r="Q797">
        <f ca="1">IF(AND(Colony!$D811&gt;plots!Q$5,Colony!$D811&lt;9999999),1,0)</f>
        <v>0</v>
      </c>
      <c r="R797">
        <f ca="1">IF(AND(Colony!$D811&gt;plots!R$5,Colony!$D811&lt;9999999),1,0)</f>
        <v>0</v>
      </c>
      <c r="S797">
        <f ca="1">IF(AND(Colony!$D811&gt;plots!S$5,Colony!$D811&lt;9999999),1,0)</f>
        <v>0</v>
      </c>
      <c r="T797">
        <f ca="1">IF(AND(Colony!$D811&gt;plots!T$5,Colony!$D811&lt;9999999),1,0)</f>
        <v>0</v>
      </c>
      <c r="U797">
        <f ca="1">IF(AND(Colony!$D811&gt;plots!U$5,Colony!$D811&lt;9999999),1,0)</f>
        <v>0</v>
      </c>
      <c r="V797">
        <f ca="1">IF(AND(Colony!$D811&gt;plots!V$5,Colony!$D811&lt;9999999),1,0)</f>
        <v>0</v>
      </c>
      <c r="W797">
        <f ca="1">IF(AND(Colony!$D811&gt;plots!W$5,Colony!$D811&lt;9999999),1,0)</f>
        <v>0</v>
      </c>
      <c r="X797">
        <f ca="1">IF(AND(Colony!$D811&gt;plots!X$5,Colony!$D811&lt;9999999),1,0)</f>
        <v>0</v>
      </c>
      <c r="Y797">
        <f ca="1">IF(AND(Colony!$D811&gt;plots!Y$5,Colony!$D811&lt;9999999),1,0)</f>
        <v>0</v>
      </c>
      <c r="Z797">
        <f ca="1">IF(AND(Colony!$D811&gt;plots!Z$5,Colony!$D811&lt;9999999),1,0)</f>
        <v>0</v>
      </c>
      <c r="AA797">
        <f ca="1">IF(AND(Colony!$D811&gt;plots!AA$5,Colony!$D811&lt;9999999),1,0)</f>
        <v>0</v>
      </c>
      <c r="AB797">
        <f ca="1">IF(AND(Colony!$D811&gt;plots!AB$5,Colony!$D811&lt;9999999),1,0)</f>
        <v>0</v>
      </c>
    </row>
    <row r="798" spans="1:28" x14ac:dyDescent="0.25">
      <c r="A798" s="2" t="str">
        <f>Colony!B815</f>
        <v/>
      </c>
      <c r="B798" s="41" t="str">
        <f>IF(ISBLANK(Colony!G815),"",Colony!G815)</f>
        <v/>
      </c>
      <c r="H798">
        <f ca="1">IF(AND(Colony!$D812&gt;plots!H$5,Colony!$D812&lt;9999999),1,0)</f>
        <v>0</v>
      </c>
      <c r="I798">
        <f ca="1">IF(AND(Colony!$D812&gt;plots!I$5,Colony!$D812&lt;9999999),1,0)</f>
        <v>0</v>
      </c>
      <c r="J798">
        <f ca="1">IF(AND(Colony!$D812&gt;plots!J$5,Colony!$D812&lt;9999999),1,0)</f>
        <v>0</v>
      </c>
      <c r="K798">
        <f ca="1">IF(AND(Colony!$D812&gt;plots!K$5,Colony!$D812&lt;9999999),1,0)</f>
        <v>0</v>
      </c>
      <c r="L798">
        <f ca="1">IF(AND(Colony!$D812&gt;plots!L$5,Colony!$D812&lt;9999999),1,0)</f>
        <v>0</v>
      </c>
      <c r="M798">
        <f ca="1">IF(AND(Colony!$D812&gt;plots!M$5,Colony!$D812&lt;9999999),1,0)</f>
        <v>0</v>
      </c>
      <c r="N798">
        <f ca="1">IF(AND(Colony!$D812&gt;plots!N$5,Colony!$D812&lt;9999999),1,0)</f>
        <v>0</v>
      </c>
      <c r="O798">
        <f ca="1">IF(AND(Colony!$D812&gt;plots!O$5,Colony!$D812&lt;9999999),1,0)</f>
        <v>0</v>
      </c>
      <c r="P798">
        <f ca="1">IF(AND(Colony!$D812&gt;plots!P$5,Colony!$D812&lt;9999999),1,0)</f>
        <v>0</v>
      </c>
      <c r="Q798">
        <f ca="1">IF(AND(Colony!$D812&gt;plots!Q$5,Colony!$D812&lt;9999999),1,0)</f>
        <v>0</v>
      </c>
      <c r="R798">
        <f ca="1">IF(AND(Colony!$D812&gt;plots!R$5,Colony!$D812&lt;9999999),1,0)</f>
        <v>0</v>
      </c>
      <c r="S798">
        <f ca="1">IF(AND(Colony!$D812&gt;plots!S$5,Colony!$D812&lt;9999999),1,0)</f>
        <v>0</v>
      </c>
      <c r="T798">
        <f ca="1">IF(AND(Colony!$D812&gt;plots!T$5,Colony!$D812&lt;9999999),1,0)</f>
        <v>0</v>
      </c>
      <c r="U798">
        <f ca="1">IF(AND(Colony!$D812&gt;plots!U$5,Colony!$D812&lt;9999999),1,0)</f>
        <v>0</v>
      </c>
      <c r="V798">
        <f ca="1">IF(AND(Colony!$D812&gt;plots!V$5,Colony!$D812&lt;9999999),1,0)</f>
        <v>0</v>
      </c>
      <c r="W798">
        <f ca="1">IF(AND(Colony!$D812&gt;plots!W$5,Colony!$D812&lt;9999999),1,0)</f>
        <v>0</v>
      </c>
      <c r="X798">
        <f ca="1">IF(AND(Colony!$D812&gt;plots!X$5,Colony!$D812&lt;9999999),1,0)</f>
        <v>0</v>
      </c>
      <c r="Y798">
        <f ca="1">IF(AND(Colony!$D812&gt;plots!Y$5,Colony!$D812&lt;9999999),1,0)</f>
        <v>0</v>
      </c>
      <c r="Z798">
        <f ca="1">IF(AND(Colony!$D812&gt;plots!Z$5,Colony!$D812&lt;9999999),1,0)</f>
        <v>0</v>
      </c>
      <c r="AA798">
        <f ca="1">IF(AND(Colony!$D812&gt;plots!AA$5,Colony!$D812&lt;9999999),1,0)</f>
        <v>0</v>
      </c>
      <c r="AB798">
        <f ca="1">IF(AND(Colony!$D812&gt;plots!AB$5,Colony!$D812&lt;9999999),1,0)</f>
        <v>0</v>
      </c>
    </row>
    <row r="799" spans="1:28" x14ac:dyDescent="0.25">
      <c r="A799" s="2" t="str">
        <f>Colony!B816</f>
        <v/>
      </c>
      <c r="B799" s="41" t="str">
        <f>IF(ISBLANK(Colony!G816),"",Colony!G816)</f>
        <v/>
      </c>
      <c r="H799">
        <f ca="1">IF(AND(Colony!$D813&gt;plots!H$5,Colony!$D813&lt;9999999),1,0)</f>
        <v>0</v>
      </c>
      <c r="I799">
        <f ca="1">IF(AND(Colony!$D813&gt;plots!I$5,Colony!$D813&lt;9999999),1,0)</f>
        <v>0</v>
      </c>
      <c r="J799">
        <f ca="1">IF(AND(Colony!$D813&gt;plots!J$5,Colony!$D813&lt;9999999),1,0)</f>
        <v>0</v>
      </c>
      <c r="K799">
        <f ca="1">IF(AND(Colony!$D813&gt;plots!K$5,Colony!$D813&lt;9999999),1,0)</f>
        <v>0</v>
      </c>
      <c r="L799">
        <f ca="1">IF(AND(Colony!$D813&gt;plots!L$5,Colony!$D813&lt;9999999),1,0)</f>
        <v>0</v>
      </c>
      <c r="M799">
        <f ca="1">IF(AND(Colony!$D813&gt;plots!M$5,Colony!$D813&lt;9999999),1,0)</f>
        <v>0</v>
      </c>
      <c r="N799">
        <f ca="1">IF(AND(Colony!$D813&gt;plots!N$5,Colony!$D813&lt;9999999),1,0)</f>
        <v>0</v>
      </c>
      <c r="O799">
        <f ca="1">IF(AND(Colony!$D813&gt;plots!O$5,Colony!$D813&lt;9999999),1,0)</f>
        <v>0</v>
      </c>
      <c r="P799">
        <f ca="1">IF(AND(Colony!$D813&gt;plots!P$5,Colony!$D813&lt;9999999),1,0)</f>
        <v>0</v>
      </c>
      <c r="Q799">
        <f ca="1">IF(AND(Colony!$D813&gt;plots!Q$5,Colony!$D813&lt;9999999),1,0)</f>
        <v>0</v>
      </c>
      <c r="R799">
        <f ca="1">IF(AND(Colony!$D813&gt;plots!R$5,Colony!$D813&lt;9999999),1,0)</f>
        <v>0</v>
      </c>
      <c r="S799">
        <f ca="1">IF(AND(Colony!$D813&gt;plots!S$5,Colony!$D813&lt;9999999),1,0)</f>
        <v>0</v>
      </c>
      <c r="T799">
        <f ca="1">IF(AND(Colony!$D813&gt;plots!T$5,Colony!$D813&lt;9999999),1,0)</f>
        <v>0</v>
      </c>
      <c r="U799">
        <f ca="1">IF(AND(Colony!$D813&gt;plots!U$5,Colony!$D813&lt;9999999),1,0)</f>
        <v>0</v>
      </c>
      <c r="V799">
        <f ca="1">IF(AND(Colony!$D813&gt;plots!V$5,Colony!$D813&lt;9999999),1,0)</f>
        <v>0</v>
      </c>
      <c r="W799">
        <f ca="1">IF(AND(Colony!$D813&gt;plots!W$5,Colony!$D813&lt;9999999),1,0)</f>
        <v>0</v>
      </c>
      <c r="X799">
        <f ca="1">IF(AND(Colony!$D813&gt;plots!X$5,Colony!$D813&lt;9999999),1,0)</f>
        <v>0</v>
      </c>
      <c r="Y799">
        <f ca="1">IF(AND(Colony!$D813&gt;plots!Y$5,Colony!$D813&lt;9999999),1,0)</f>
        <v>0</v>
      </c>
      <c r="Z799">
        <f ca="1">IF(AND(Colony!$D813&gt;plots!Z$5,Colony!$D813&lt;9999999),1,0)</f>
        <v>0</v>
      </c>
      <c r="AA799">
        <f ca="1">IF(AND(Colony!$D813&gt;plots!AA$5,Colony!$D813&lt;9999999),1,0)</f>
        <v>0</v>
      </c>
      <c r="AB799">
        <f ca="1">IF(AND(Colony!$D813&gt;plots!AB$5,Colony!$D813&lt;9999999),1,0)</f>
        <v>0</v>
      </c>
    </row>
    <row r="800" spans="1:28" x14ac:dyDescent="0.25">
      <c r="A800" s="2" t="str">
        <f>Colony!B817</f>
        <v/>
      </c>
      <c r="B800" s="41" t="str">
        <f>IF(ISBLANK(Colony!G817),"",Colony!G817)</f>
        <v/>
      </c>
      <c r="H800">
        <f ca="1">IF(AND(Colony!$D814&gt;plots!H$5,Colony!$D814&lt;9999999),1,0)</f>
        <v>0</v>
      </c>
      <c r="I800">
        <f ca="1">IF(AND(Colony!$D814&gt;plots!I$5,Colony!$D814&lt;9999999),1,0)</f>
        <v>0</v>
      </c>
      <c r="J800">
        <f ca="1">IF(AND(Colony!$D814&gt;plots!J$5,Colony!$D814&lt;9999999),1,0)</f>
        <v>0</v>
      </c>
      <c r="K800">
        <f ca="1">IF(AND(Colony!$D814&gt;plots!K$5,Colony!$D814&lt;9999999),1,0)</f>
        <v>0</v>
      </c>
      <c r="L800">
        <f ca="1">IF(AND(Colony!$D814&gt;plots!L$5,Colony!$D814&lt;9999999),1,0)</f>
        <v>0</v>
      </c>
      <c r="M800">
        <f ca="1">IF(AND(Colony!$D814&gt;plots!M$5,Colony!$D814&lt;9999999),1,0)</f>
        <v>0</v>
      </c>
      <c r="N800">
        <f ca="1">IF(AND(Colony!$D814&gt;plots!N$5,Colony!$D814&lt;9999999),1,0)</f>
        <v>0</v>
      </c>
      <c r="O800">
        <f ca="1">IF(AND(Colony!$D814&gt;plots!O$5,Colony!$D814&lt;9999999),1,0)</f>
        <v>0</v>
      </c>
      <c r="P800">
        <f ca="1">IF(AND(Colony!$D814&gt;plots!P$5,Colony!$D814&lt;9999999),1,0)</f>
        <v>0</v>
      </c>
      <c r="Q800">
        <f ca="1">IF(AND(Colony!$D814&gt;plots!Q$5,Colony!$D814&lt;9999999),1,0)</f>
        <v>0</v>
      </c>
      <c r="R800">
        <f ca="1">IF(AND(Colony!$D814&gt;plots!R$5,Colony!$D814&lt;9999999),1,0)</f>
        <v>0</v>
      </c>
      <c r="S800">
        <f ca="1">IF(AND(Colony!$D814&gt;plots!S$5,Colony!$D814&lt;9999999),1,0)</f>
        <v>0</v>
      </c>
      <c r="T800">
        <f ca="1">IF(AND(Colony!$D814&gt;plots!T$5,Colony!$D814&lt;9999999),1,0)</f>
        <v>0</v>
      </c>
      <c r="U800">
        <f ca="1">IF(AND(Colony!$D814&gt;plots!U$5,Colony!$D814&lt;9999999),1,0)</f>
        <v>0</v>
      </c>
      <c r="V800">
        <f ca="1">IF(AND(Colony!$D814&gt;plots!V$5,Colony!$D814&lt;9999999),1,0)</f>
        <v>0</v>
      </c>
      <c r="W800">
        <f ca="1">IF(AND(Colony!$D814&gt;plots!W$5,Colony!$D814&lt;9999999),1,0)</f>
        <v>0</v>
      </c>
      <c r="X800">
        <f ca="1">IF(AND(Colony!$D814&gt;plots!X$5,Colony!$D814&lt;9999999),1,0)</f>
        <v>0</v>
      </c>
      <c r="Y800">
        <f ca="1">IF(AND(Colony!$D814&gt;plots!Y$5,Colony!$D814&lt;9999999),1,0)</f>
        <v>0</v>
      </c>
      <c r="Z800">
        <f ca="1">IF(AND(Colony!$D814&gt;plots!Z$5,Colony!$D814&lt;9999999),1,0)</f>
        <v>0</v>
      </c>
      <c r="AA800">
        <f ca="1">IF(AND(Colony!$D814&gt;plots!AA$5,Colony!$D814&lt;9999999),1,0)</f>
        <v>0</v>
      </c>
      <c r="AB800">
        <f ca="1">IF(AND(Colony!$D814&gt;plots!AB$5,Colony!$D814&lt;9999999),1,0)</f>
        <v>0</v>
      </c>
    </row>
    <row r="801" spans="1:28" x14ac:dyDescent="0.25">
      <c r="A801" s="2" t="str">
        <f>Colony!B818</f>
        <v/>
      </c>
      <c r="B801" s="41" t="str">
        <f>IF(ISBLANK(Colony!G818),"",Colony!G818)</f>
        <v/>
      </c>
      <c r="H801">
        <f ca="1">IF(AND(Colony!$D815&gt;plots!H$5,Colony!$D815&lt;9999999),1,0)</f>
        <v>0</v>
      </c>
      <c r="I801">
        <f ca="1">IF(AND(Colony!$D815&gt;plots!I$5,Colony!$D815&lt;9999999),1,0)</f>
        <v>0</v>
      </c>
      <c r="J801">
        <f ca="1">IF(AND(Colony!$D815&gt;plots!J$5,Colony!$D815&lt;9999999),1,0)</f>
        <v>0</v>
      </c>
      <c r="K801">
        <f ca="1">IF(AND(Colony!$D815&gt;plots!K$5,Colony!$D815&lt;9999999),1,0)</f>
        <v>0</v>
      </c>
      <c r="L801">
        <f ca="1">IF(AND(Colony!$D815&gt;plots!L$5,Colony!$D815&lt;9999999),1,0)</f>
        <v>0</v>
      </c>
      <c r="M801">
        <f ca="1">IF(AND(Colony!$D815&gt;plots!M$5,Colony!$D815&lt;9999999),1,0)</f>
        <v>0</v>
      </c>
      <c r="N801">
        <f ca="1">IF(AND(Colony!$D815&gt;plots!N$5,Colony!$D815&lt;9999999),1,0)</f>
        <v>0</v>
      </c>
      <c r="O801">
        <f ca="1">IF(AND(Colony!$D815&gt;plots!O$5,Colony!$D815&lt;9999999),1,0)</f>
        <v>0</v>
      </c>
      <c r="P801">
        <f ca="1">IF(AND(Colony!$D815&gt;plots!P$5,Colony!$D815&lt;9999999),1,0)</f>
        <v>0</v>
      </c>
      <c r="Q801">
        <f ca="1">IF(AND(Colony!$D815&gt;plots!Q$5,Colony!$D815&lt;9999999),1,0)</f>
        <v>0</v>
      </c>
      <c r="R801">
        <f ca="1">IF(AND(Colony!$D815&gt;plots!R$5,Colony!$D815&lt;9999999),1,0)</f>
        <v>0</v>
      </c>
      <c r="S801">
        <f ca="1">IF(AND(Colony!$D815&gt;plots!S$5,Colony!$D815&lt;9999999),1,0)</f>
        <v>0</v>
      </c>
      <c r="T801">
        <f ca="1">IF(AND(Colony!$D815&gt;plots!T$5,Colony!$D815&lt;9999999),1,0)</f>
        <v>0</v>
      </c>
      <c r="U801">
        <f ca="1">IF(AND(Colony!$D815&gt;plots!U$5,Colony!$D815&lt;9999999),1,0)</f>
        <v>0</v>
      </c>
      <c r="V801">
        <f ca="1">IF(AND(Colony!$D815&gt;plots!V$5,Colony!$D815&lt;9999999),1,0)</f>
        <v>0</v>
      </c>
      <c r="W801">
        <f ca="1">IF(AND(Colony!$D815&gt;plots!W$5,Colony!$D815&lt;9999999),1,0)</f>
        <v>0</v>
      </c>
      <c r="X801">
        <f ca="1">IF(AND(Colony!$D815&gt;plots!X$5,Colony!$D815&lt;9999999),1,0)</f>
        <v>0</v>
      </c>
      <c r="Y801">
        <f ca="1">IF(AND(Colony!$D815&gt;plots!Y$5,Colony!$D815&lt;9999999),1,0)</f>
        <v>0</v>
      </c>
      <c r="Z801">
        <f ca="1">IF(AND(Colony!$D815&gt;plots!Z$5,Colony!$D815&lt;9999999),1,0)</f>
        <v>0</v>
      </c>
      <c r="AA801">
        <f ca="1">IF(AND(Colony!$D815&gt;plots!AA$5,Colony!$D815&lt;9999999),1,0)</f>
        <v>0</v>
      </c>
      <c r="AB801">
        <f ca="1">IF(AND(Colony!$D815&gt;plots!AB$5,Colony!$D815&lt;9999999),1,0)</f>
        <v>0</v>
      </c>
    </row>
    <row r="802" spans="1:28" x14ac:dyDescent="0.25">
      <c r="A802" s="2" t="str">
        <f>Colony!B819</f>
        <v/>
      </c>
      <c r="B802" s="41" t="str">
        <f>IF(ISBLANK(Colony!G819),"",Colony!G819)</f>
        <v/>
      </c>
      <c r="H802">
        <f ca="1">IF(AND(Colony!$D816&gt;plots!H$5,Colony!$D816&lt;9999999),1,0)</f>
        <v>0</v>
      </c>
      <c r="I802">
        <f ca="1">IF(AND(Colony!$D816&gt;plots!I$5,Colony!$D816&lt;9999999),1,0)</f>
        <v>0</v>
      </c>
      <c r="J802">
        <f ca="1">IF(AND(Colony!$D816&gt;plots!J$5,Colony!$D816&lt;9999999),1,0)</f>
        <v>0</v>
      </c>
      <c r="K802">
        <f ca="1">IF(AND(Colony!$D816&gt;plots!K$5,Colony!$D816&lt;9999999),1,0)</f>
        <v>0</v>
      </c>
      <c r="L802">
        <f ca="1">IF(AND(Colony!$D816&gt;plots!L$5,Colony!$D816&lt;9999999),1,0)</f>
        <v>0</v>
      </c>
      <c r="M802">
        <f ca="1">IF(AND(Colony!$D816&gt;plots!M$5,Colony!$D816&lt;9999999),1,0)</f>
        <v>0</v>
      </c>
      <c r="N802">
        <f ca="1">IF(AND(Colony!$D816&gt;plots!N$5,Colony!$D816&lt;9999999),1,0)</f>
        <v>0</v>
      </c>
      <c r="O802">
        <f ca="1">IF(AND(Colony!$D816&gt;plots!O$5,Colony!$D816&lt;9999999),1,0)</f>
        <v>0</v>
      </c>
      <c r="P802">
        <f ca="1">IF(AND(Colony!$D816&gt;plots!P$5,Colony!$D816&lt;9999999),1,0)</f>
        <v>0</v>
      </c>
      <c r="Q802">
        <f ca="1">IF(AND(Colony!$D816&gt;plots!Q$5,Colony!$D816&lt;9999999),1,0)</f>
        <v>0</v>
      </c>
      <c r="R802">
        <f ca="1">IF(AND(Colony!$D816&gt;plots!R$5,Colony!$D816&lt;9999999),1,0)</f>
        <v>0</v>
      </c>
      <c r="S802">
        <f ca="1">IF(AND(Colony!$D816&gt;plots!S$5,Colony!$D816&lt;9999999),1,0)</f>
        <v>0</v>
      </c>
      <c r="T802">
        <f ca="1">IF(AND(Colony!$D816&gt;plots!T$5,Colony!$D816&lt;9999999),1,0)</f>
        <v>0</v>
      </c>
      <c r="U802">
        <f ca="1">IF(AND(Colony!$D816&gt;plots!U$5,Colony!$D816&lt;9999999),1,0)</f>
        <v>0</v>
      </c>
      <c r="V802">
        <f ca="1">IF(AND(Colony!$D816&gt;plots!V$5,Colony!$D816&lt;9999999),1,0)</f>
        <v>0</v>
      </c>
      <c r="W802">
        <f ca="1">IF(AND(Colony!$D816&gt;plots!W$5,Colony!$D816&lt;9999999),1,0)</f>
        <v>0</v>
      </c>
      <c r="X802">
        <f ca="1">IF(AND(Colony!$D816&gt;plots!X$5,Colony!$D816&lt;9999999),1,0)</f>
        <v>0</v>
      </c>
      <c r="Y802">
        <f ca="1">IF(AND(Colony!$D816&gt;plots!Y$5,Colony!$D816&lt;9999999),1,0)</f>
        <v>0</v>
      </c>
      <c r="Z802">
        <f ca="1">IF(AND(Colony!$D816&gt;plots!Z$5,Colony!$D816&lt;9999999),1,0)</f>
        <v>0</v>
      </c>
      <c r="AA802">
        <f ca="1">IF(AND(Colony!$D816&gt;plots!AA$5,Colony!$D816&lt;9999999),1,0)</f>
        <v>0</v>
      </c>
      <c r="AB802">
        <f ca="1">IF(AND(Colony!$D816&gt;plots!AB$5,Colony!$D816&lt;9999999),1,0)</f>
        <v>0</v>
      </c>
    </row>
    <row r="803" spans="1:28" x14ac:dyDescent="0.25">
      <c r="A803" s="2" t="str">
        <f>Colony!B820</f>
        <v/>
      </c>
      <c r="B803" s="41" t="str">
        <f>IF(ISBLANK(Colony!G820),"",Colony!G820)</f>
        <v/>
      </c>
      <c r="H803">
        <f ca="1">IF(AND(Colony!$D817&gt;plots!H$5,Colony!$D817&lt;9999999),1,0)</f>
        <v>0</v>
      </c>
      <c r="I803">
        <f ca="1">IF(AND(Colony!$D817&gt;plots!I$5,Colony!$D817&lt;9999999),1,0)</f>
        <v>0</v>
      </c>
      <c r="J803">
        <f ca="1">IF(AND(Colony!$D817&gt;plots!J$5,Colony!$D817&lt;9999999),1,0)</f>
        <v>0</v>
      </c>
      <c r="K803">
        <f ca="1">IF(AND(Colony!$D817&gt;plots!K$5,Colony!$D817&lt;9999999),1,0)</f>
        <v>0</v>
      </c>
      <c r="L803">
        <f ca="1">IF(AND(Colony!$D817&gt;plots!L$5,Colony!$D817&lt;9999999),1,0)</f>
        <v>0</v>
      </c>
      <c r="M803">
        <f ca="1">IF(AND(Colony!$D817&gt;plots!M$5,Colony!$D817&lt;9999999),1,0)</f>
        <v>0</v>
      </c>
      <c r="N803">
        <f ca="1">IF(AND(Colony!$D817&gt;plots!N$5,Colony!$D817&lt;9999999),1,0)</f>
        <v>0</v>
      </c>
      <c r="O803">
        <f ca="1">IF(AND(Colony!$D817&gt;plots!O$5,Colony!$D817&lt;9999999),1,0)</f>
        <v>0</v>
      </c>
      <c r="P803">
        <f ca="1">IF(AND(Colony!$D817&gt;plots!P$5,Colony!$D817&lt;9999999),1,0)</f>
        <v>0</v>
      </c>
      <c r="Q803">
        <f ca="1">IF(AND(Colony!$D817&gt;plots!Q$5,Colony!$D817&lt;9999999),1,0)</f>
        <v>0</v>
      </c>
      <c r="R803">
        <f ca="1">IF(AND(Colony!$D817&gt;plots!R$5,Colony!$D817&lt;9999999),1,0)</f>
        <v>0</v>
      </c>
      <c r="S803">
        <f ca="1">IF(AND(Colony!$D817&gt;plots!S$5,Colony!$D817&lt;9999999),1,0)</f>
        <v>0</v>
      </c>
      <c r="T803">
        <f ca="1">IF(AND(Colony!$D817&gt;plots!T$5,Colony!$D817&lt;9999999),1,0)</f>
        <v>0</v>
      </c>
      <c r="U803">
        <f ca="1">IF(AND(Colony!$D817&gt;plots!U$5,Colony!$D817&lt;9999999),1,0)</f>
        <v>0</v>
      </c>
      <c r="V803">
        <f ca="1">IF(AND(Colony!$D817&gt;plots!V$5,Colony!$D817&lt;9999999),1,0)</f>
        <v>0</v>
      </c>
      <c r="W803">
        <f ca="1">IF(AND(Colony!$D817&gt;plots!W$5,Colony!$D817&lt;9999999),1,0)</f>
        <v>0</v>
      </c>
      <c r="X803">
        <f ca="1">IF(AND(Colony!$D817&gt;plots!X$5,Colony!$D817&lt;9999999),1,0)</f>
        <v>0</v>
      </c>
      <c r="Y803">
        <f ca="1">IF(AND(Colony!$D817&gt;plots!Y$5,Colony!$D817&lt;9999999),1,0)</f>
        <v>0</v>
      </c>
      <c r="Z803">
        <f ca="1">IF(AND(Colony!$D817&gt;plots!Z$5,Colony!$D817&lt;9999999),1,0)</f>
        <v>0</v>
      </c>
      <c r="AA803">
        <f ca="1">IF(AND(Colony!$D817&gt;plots!AA$5,Colony!$D817&lt;9999999),1,0)</f>
        <v>0</v>
      </c>
      <c r="AB803">
        <f ca="1">IF(AND(Colony!$D817&gt;plots!AB$5,Colony!$D817&lt;9999999),1,0)</f>
        <v>0</v>
      </c>
    </row>
    <row r="804" spans="1:28" x14ac:dyDescent="0.25">
      <c r="A804" s="2" t="str">
        <f>Colony!B821</f>
        <v/>
      </c>
      <c r="B804" s="41" t="str">
        <f>IF(ISBLANK(Colony!G821),"",Colony!G821)</f>
        <v/>
      </c>
      <c r="H804">
        <f ca="1">IF(AND(Colony!$D818&gt;plots!H$5,Colony!$D818&lt;9999999),1,0)</f>
        <v>0</v>
      </c>
      <c r="I804">
        <f ca="1">IF(AND(Colony!$D818&gt;plots!I$5,Colony!$D818&lt;9999999),1,0)</f>
        <v>0</v>
      </c>
      <c r="J804">
        <f ca="1">IF(AND(Colony!$D818&gt;plots!J$5,Colony!$D818&lt;9999999),1,0)</f>
        <v>0</v>
      </c>
      <c r="K804">
        <f ca="1">IF(AND(Colony!$D818&gt;plots!K$5,Colony!$D818&lt;9999999),1,0)</f>
        <v>0</v>
      </c>
      <c r="L804">
        <f ca="1">IF(AND(Colony!$D818&gt;plots!L$5,Colony!$D818&lt;9999999),1,0)</f>
        <v>0</v>
      </c>
      <c r="M804">
        <f ca="1">IF(AND(Colony!$D818&gt;plots!M$5,Colony!$D818&lt;9999999),1,0)</f>
        <v>0</v>
      </c>
      <c r="N804">
        <f ca="1">IF(AND(Colony!$D818&gt;plots!N$5,Colony!$D818&lt;9999999),1,0)</f>
        <v>0</v>
      </c>
      <c r="O804">
        <f ca="1">IF(AND(Colony!$D818&gt;plots!O$5,Colony!$D818&lt;9999999),1,0)</f>
        <v>0</v>
      </c>
      <c r="P804">
        <f ca="1">IF(AND(Colony!$D818&gt;plots!P$5,Colony!$D818&lt;9999999),1,0)</f>
        <v>0</v>
      </c>
      <c r="Q804">
        <f ca="1">IF(AND(Colony!$D818&gt;plots!Q$5,Colony!$D818&lt;9999999),1,0)</f>
        <v>0</v>
      </c>
      <c r="R804">
        <f ca="1">IF(AND(Colony!$D818&gt;plots!R$5,Colony!$D818&lt;9999999),1,0)</f>
        <v>0</v>
      </c>
      <c r="S804">
        <f ca="1">IF(AND(Colony!$D818&gt;plots!S$5,Colony!$D818&lt;9999999),1,0)</f>
        <v>0</v>
      </c>
      <c r="T804">
        <f ca="1">IF(AND(Colony!$D818&gt;plots!T$5,Colony!$D818&lt;9999999),1,0)</f>
        <v>0</v>
      </c>
      <c r="U804">
        <f ca="1">IF(AND(Colony!$D818&gt;plots!U$5,Colony!$D818&lt;9999999),1,0)</f>
        <v>0</v>
      </c>
      <c r="V804">
        <f ca="1">IF(AND(Colony!$D818&gt;plots!V$5,Colony!$D818&lt;9999999),1,0)</f>
        <v>0</v>
      </c>
      <c r="W804">
        <f ca="1">IF(AND(Colony!$D818&gt;plots!W$5,Colony!$D818&lt;9999999),1,0)</f>
        <v>0</v>
      </c>
      <c r="X804">
        <f ca="1">IF(AND(Colony!$D818&gt;plots!X$5,Colony!$D818&lt;9999999),1,0)</f>
        <v>0</v>
      </c>
      <c r="Y804">
        <f ca="1">IF(AND(Colony!$D818&gt;plots!Y$5,Colony!$D818&lt;9999999),1,0)</f>
        <v>0</v>
      </c>
      <c r="Z804">
        <f ca="1">IF(AND(Colony!$D818&gt;plots!Z$5,Colony!$D818&lt;9999999),1,0)</f>
        <v>0</v>
      </c>
      <c r="AA804">
        <f ca="1">IF(AND(Colony!$D818&gt;plots!AA$5,Colony!$D818&lt;9999999),1,0)</f>
        <v>0</v>
      </c>
      <c r="AB804">
        <f ca="1">IF(AND(Colony!$D818&gt;plots!AB$5,Colony!$D818&lt;9999999),1,0)</f>
        <v>0</v>
      </c>
    </row>
    <row r="805" spans="1:28" x14ac:dyDescent="0.25">
      <c r="A805" s="2" t="str">
        <f>Colony!B822</f>
        <v/>
      </c>
      <c r="B805" s="41" t="str">
        <f>IF(ISBLANK(Colony!G822),"",Colony!G822)</f>
        <v/>
      </c>
      <c r="H805">
        <f ca="1">IF(AND(Colony!$D819&gt;plots!H$5,Colony!$D819&lt;9999999),1,0)</f>
        <v>0</v>
      </c>
      <c r="I805">
        <f ca="1">IF(AND(Colony!$D819&gt;plots!I$5,Colony!$D819&lt;9999999),1,0)</f>
        <v>0</v>
      </c>
      <c r="J805">
        <f ca="1">IF(AND(Colony!$D819&gt;plots!J$5,Colony!$D819&lt;9999999),1,0)</f>
        <v>0</v>
      </c>
      <c r="K805">
        <f ca="1">IF(AND(Colony!$D819&gt;plots!K$5,Colony!$D819&lt;9999999),1,0)</f>
        <v>0</v>
      </c>
      <c r="L805">
        <f ca="1">IF(AND(Colony!$D819&gt;plots!L$5,Colony!$D819&lt;9999999),1,0)</f>
        <v>0</v>
      </c>
      <c r="M805">
        <f ca="1">IF(AND(Colony!$D819&gt;plots!M$5,Colony!$D819&lt;9999999),1,0)</f>
        <v>0</v>
      </c>
      <c r="N805">
        <f ca="1">IF(AND(Colony!$D819&gt;plots!N$5,Colony!$D819&lt;9999999),1,0)</f>
        <v>0</v>
      </c>
      <c r="O805">
        <f ca="1">IF(AND(Colony!$D819&gt;plots!O$5,Colony!$D819&lt;9999999),1,0)</f>
        <v>0</v>
      </c>
      <c r="P805">
        <f ca="1">IF(AND(Colony!$D819&gt;plots!P$5,Colony!$D819&lt;9999999),1,0)</f>
        <v>0</v>
      </c>
      <c r="Q805">
        <f ca="1">IF(AND(Colony!$D819&gt;plots!Q$5,Colony!$D819&lt;9999999),1,0)</f>
        <v>0</v>
      </c>
      <c r="R805">
        <f ca="1">IF(AND(Colony!$D819&gt;plots!R$5,Colony!$D819&lt;9999999),1,0)</f>
        <v>0</v>
      </c>
      <c r="S805">
        <f ca="1">IF(AND(Colony!$D819&gt;plots!S$5,Colony!$D819&lt;9999999),1,0)</f>
        <v>0</v>
      </c>
      <c r="T805">
        <f ca="1">IF(AND(Colony!$D819&gt;plots!T$5,Colony!$D819&lt;9999999),1,0)</f>
        <v>0</v>
      </c>
      <c r="U805">
        <f ca="1">IF(AND(Colony!$D819&gt;plots!U$5,Colony!$D819&lt;9999999),1,0)</f>
        <v>0</v>
      </c>
      <c r="V805">
        <f ca="1">IF(AND(Colony!$D819&gt;plots!V$5,Colony!$D819&lt;9999999),1,0)</f>
        <v>0</v>
      </c>
      <c r="W805">
        <f ca="1">IF(AND(Colony!$D819&gt;plots!W$5,Colony!$D819&lt;9999999),1,0)</f>
        <v>0</v>
      </c>
      <c r="X805">
        <f ca="1">IF(AND(Colony!$D819&gt;plots!X$5,Colony!$D819&lt;9999999),1,0)</f>
        <v>0</v>
      </c>
      <c r="Y805">
        <f ca="1">IF(AND(Colony!$D819&gt;plots!Y$5,Colony!$D819&lt;9999999),1,0)</f>
        <v>0</v>
      </c>
      <c r="Z805">
        <f ca="1">IF(AND(Colony!$D819&gt;plots!Z$5,Colony!$D819&lt;9999999),1,0)</f>
        <v>0</v>
      </c>
      <c r="AA805">
        <f ca="1">IF(AND(Colony!$D819&gt;plots!AA$5,Colony!$D819&lt;9999999),1,0)</f>
        <v>0</v>
      </c>
      <c r="AB805">
        <f ca="1">IF(AND(Colony!$D819&gt;plots!AB$5,Colony!$D819&lt;9999999),1,0)</f>
        <v>0</v>
      </c>
    </row>
    <row r="806" spans="1:28" x14ac:dyDescent="0.25">
      <c r="A806" s="2" t="str">
        <f>Colony!B823</f>
        <v/>
      </c>
      <c r="B806" s="41" t="str">
        <f>IF(ISBLANK(Colony!G823),"",Colony!G823)</f>
        <v/>
      </c>
      <c r="H806">
        <f ca="1">IF(AND(Colony!$D820&gt;plots!H$5,Colony!$D820&lt;9999999),1,0)</f>
        <v>0</v>
      </c>
      <c r="I806">
        <f ca="1">IF(AND(Colony!$D820&gt;plots!I$5,Colony!$D820&lt;9999999),1,0)</f>
        <v>0</v>
      </c>
      <c r="J806">
        <f ca="1">IF(AND(Colony!$D820&gt;plots!J$5,Colony!$D820&lt;9999999),1,0)</f>
        <v>0</v>
      </c>
      <c r="K806">
        <f ca="1">IF(AND(Colony!$D820&gt;plots!K$5,Colony!$D820&lt;9999999),1,0)</f>
        <v>0</v>
      </c>
      <c r="L806">
        <f ca="1">IF(AND(Colony!$D820&gt;plots!L$5,Colony!$D820&lt;9999999),1,0)</f>
        <v>0</v>
      </c>
      <c r="M806">
        <f ca="1">IF(AND(Colony!$D820&gt;plots!M$5,Colony!$D820&lt;9999999),1,0)</f>
        <v>0</v>
      </c>
      <c r="N806">
        <f ca="1">IF(AND(Colony!$D820&gt;plots!N$5,Colony!$D820&lt;9999999),1,0)</f>
        <v>0</v>
      </c>
      <c r="O806">
        <f ca="1">IF(AND(Colony!$D820&gt;plots!O$5,Colony!$D820&lt;9999999),1,0)</f>
        <v>0</v>
      </c>
      <c r="P806">
        <f ca="1">IF(AND(Colony!$D820&gt;plots!P$5,Colony!$D820&lt;9999999),1,0)</f>
        <v>0</v>
      </c>
      <c r="Q806">
        <f ca="1">IF(AND(Colony!$D820&gt;plots!Q$5,Colony!$D820&lt;9999999),1,0)</f>
        <v>0</v>
      </c>
      <c r="R806">
        <f ca="1">IF(AND(Colony!$D820&gt;plots!R$5,Colony!$D820&lt;9999999),1,0)</f>
        <v>0</v>
      </c>
      <c r="S806">
        <f ca="1">IF(AND(Colony!$D820&gt;plots!S$5,Colony!$D820&lt;9999999),1,0)</f>
        <v>0</v>
      </c>
      <c r="T806">
        <f ca="1">IF(AND(Colony!$D820&gt;plots!T$5,Colony!$D820&lt;9999999),1,0)</f>
        <v>0</v>
      </c>
      <c r="U806">
        <f ca="1">IF(AND(Colony!$D820&gt;plots!U$5,Colony!$D820&lt;9999999),1,0)</f>
        <v>0</v>
      </c>
      <c r="V806">
        <f ca="1">IF(AND(Colony!$D820&gt;plots!V$5,Colony!$D820&lt;9999999),1,0)</f>
        <v>0</v>
      </c>
      <c r="W806">
        <f ca="1">IF(AND(Colony!$D820&gt;plots!W$5,Colony!$D820&lt;9999999),1,0)</f>
        <v>0</v>
      </c>
      <c r="X806">
        <f ca="1">IF(AND(Colony!$D820&gt;plots!X$5,Colony!$D820&lt;9999999),1,0)</f>
        <v>0</v>
      </c>
      <c r="Y806">
        <f ca="1">IF(AND(Colony!$D820&gt;plots!Y$5,Colony!$D820&lt;9999999),1,0)</f>
        <v>0</v>
      </c>
      <c r="Z806">
        <f ca="1">IF(AND(Colony!$D820&gt;plots!Z$5,Colony!$D820&lt;9999999),1,0)</f>
        <v>0</v>
      </c>
      <c r="AA806">
        <f ca="1">IF(AND(Colony!$D820&gt;plots!AA$5,Colony!$D820&lt;9999999),1,0)</f>
        <v>0</v>
      </c>
      <c r="AB806">
        <f ca="1">IF(AND(Colony!$D820&gt;plots!AB$5,Colony!$D820&lt;9999999),1,0)</f>
        <v>0</v>
      </c>
    </row>
    <row r="807" spans="1:28" x14ac:dyDescent="0.25">
      <c r="A807" s="2" t="str">
        <f>Colony!B824</f>
        <v/>
      </c>
      <c r="B807" s="41" t="str">
        <f>IF(ISBLANK(Colony!G824),"",Colony!G824)</f>
        <v/>
      </c>
      <c r="H807">
        <f ca="1">IF(AND(Colony!$D821&gt;plots!H$5,Colony!$D821&lt;9999999),1,0)</f>
        <v>0</v>
      </c>
      <c r="I807">
        <f ca="1">IF(AND(Colony!$D821&gt;plots!I$5,Colony!$D821&lt;9999999),1,0)</f>
        <v>0</v>
      </c>
      <c r="J807">
        <f ca="1">IF(AND(Colony!$D821&gt;plots!J$5,Colony!$D821&lt;9999999),1,0)</f>
        <v>0</v>
      </c>
      <c r="K807">
        <f ca="1">IF(AND(Colony!$D821&gt;plots!K$5,Colony!$D821&lt;9999999),1,0)</f>
        <v>0</v>
      </c>
      <c r="L807">
        <f ca="1">IF(AND(Colony!$D821&gt;plots!L$5,Colony!$D821&lt;9999999),1,0)</f>
        <v>0</v>
      </c>
      <c r="M807">
        <f ca="1">IF(AND(Colony!$D821&gt;plots!M$5,Colony!$D821&lt;9999999),1,0)</f>
        <v>0</v>
      </c>
      <c r="N807">
        <f ca="1">IF(AND(Colony!$D821&gt;plots!N$5,Colony!$D821&lt;9999999),1,0)</f>
        <v>0</v>
      </c>
      <c r="O807">
        <f ca="1">IF(AND(Colony!$D821&gt;plots!O$5,Colony!$D821&lt;9999999),1,0)</f>
        <v>0</v>
      </c>
      <c r="P807">
        <f ca="1">IF(AND(Colony!$D821&gt;plots!P$5,Colony!$D821&lt;9999999),1,0)</f>
        <v>0</v>
      </c>
      <c r="Q807">
        <f ca="1">IF(AND(Colony!$D821&gt;plots!Q$5,Colony!$D821&lt;9999999),1,0)</f>
        <v>0</v>
      </c>
      <c r="R807">
        <f ca="1">IF(AND(Colony!$D821&gt;plots!R$5,Colony!$D821&lt;9999999),1,0)</f>
        <v>0</v>
      </c>
      <c r="S807">
        <f ca="1">IF(AND(Colony!$D821&gt;plots!S$5,Colony!$D821&lt;9999999),1,0)</f>
        <v>0</v>
      </c>
      <c r="T807">
        <f ca="1">IF(AND(Colony!$D821&gt;plots!T$5,Colony!$D821&lt;9999999),1,0)</f>
        <v>0</v>
      </c>
      <c r="U807">
        <f ca="1">IF(AND(Colony!$D821&gt;plots!U$5,Colony!$D821&lt;9999999),1,0)</f>
        <v>0</v>
      </c>
      <c r="V807">
        <f ca="1">IF(AND(Colony!$D821&gt;plots!V$5,Colony!$D821&lt;9999999),1,0)</f>
        <v>0</v>
      </c>
      <c r="W807">
        <f ca="1">IF(AND(Colony!$D821&gt;plots!W$5,Colony!$D821&lt;9999999),1,0)</f>
        <v>0</v>
      </c>
      <c r="X807">
        <f ca="1">IF(AND(Colony!$D821&gt;plots!X$5,Colony!$D821&lt;9999999),1,0)</f>
        <v>0</v>
      </c>
      <c r="Y807">
        <f ca="1">IF(AND(Colony!$D821&gt;plots!Y$5,Colony!$D821&lt;9999999),1,0)</f>
        <v>0</v>
      </c>
      <c r="Z807">
        <f ca="1">IF(AND(Colony!$D821&gt;plots!Z$5,Colony!$D821&lt;9999999),1,0)</f>
        <v>0</v>
      </c>
      <c r="AA807">
        <f ca="1">IF(AND(Colony!$D821&gt;plots!AA$5,Colony!$D821&lt;9999999),1,0)</f>
        <v>0</v>
      </c>
      <c r="AB807">
        <f ca="1">IF(AND(Colony!$D821&gt;plots!AB$5,Colony!$D821&lt;9999999),1,0)</f>
        <v>0</v>
      </c>
    </row>
    <row r="808" spans="1:28" x14ac:dyDescent="0.25">
      <c r="A808" s="2" t="str">
        <f>Colony!B825</f>
        <v/>
      </c>
      <c r="B808" s="41" t="str">
        <f>IF(ISBLANK(Colony!G825),"",Colony!G825)</f>
        <v/>
      </c>
      <c r="H808">
        <f ca="1">IF(AND(Colony!$D822&gt;plots!H$5,Colony!$D822&lt;9999999),1,0)</f>
        <v>0</v>
      </c>
      <c r="I808">
        <f ca="1">IF(AND(Colony!$D822&gt;plots!I$5,Colony!$D822&lt;9999999),1,0)</f>
        <v>0</v>
      </c>
      <c r="J808">
        <f ca="1">IF(AND(Colony!$D822&gt;plots!J$5,Colony!$D822&lt;9999999),1,0)</f>
        <v>0</v>
      </c>
      <c r="K808">
        <f ca="1">IF(AND(Colony!$D822&gt;plots!K$5,Colony!$D822&lt;9999999),1,0)</f>
        <v>0</v>
      </c>
      <c r="L808">
        <f ca="1">IF(AND(Colony!$D822&gt;plots!L$5,Colony!$D822&lt;9999999),1,0)</f>
        <v>0</v>
      </c>
      <c r="M808">
        <f ca="1">IF(AND(Colony!$D822&gt;plots!M$5,Colony!$D822&lt;9999999),1,0)</f>
        <v>0</v>
      </c>
      <c r="N808">
        <f ca="1">IF(AND(Colony!$D822&gt;plots!N$5,Colony!$D822&lt;9999999),1,0)</f>
        <v>0</v>
      </c>
      <c r="O808">
        <f ca="1">IF(AND(Colony!$D822&gt;plots!O$5,Colony!$D822&lt;9999999),1,0)</f>
        <v>0</v>
      </c>
      <c r="P808">
        <f ca="1">IF(AND(Colony!$D822&gt;plots!P$5,Colony!$D822&lt;9999999),1,0)</f>
        <v>0</v>
      </c>
      <c r="Q808">
        <f ca="1">IF(AND(Colony!$D822&gt;plots!Q$5,Colony!$D822&lt;9999999),1,0)</f>
        <v>0</v>
      </c>
      <c r="R808">
        <f ca="1">IF(AND(Colony!$D822&gt;plots!R$5,Colony!$D822&lt;9999999),1,0)</f>
        <v>0</v>
      </c>
      <c r="S808">
        <f ca="1">IF(AND(Colony!$D822&gt;plots!S$5,Colony!$D822&lt;9999999),1,0)</f>
        <v>0</v>
      </c>
      <c r="T808">
        <f ca="1">IF(AND(Colony!$D822&gt;plots!T$5,Colony!$D822&lt;9999999),1,0)</f>
        <v>0</v>
      </c>
      <c r="U808">
        <f ca="1">IF(AND(Colony!$D822&gt;plots!U$5,Colony!$D822&lt;9999999),1,0)</f>
        <v>0</v>
      </c>
      <c r="V808">
        <f ca="1">IF(AND(Colony!$D822&gt;plots!V$5,Colony!$D822&lt;9999999),1,0)</f>
        <v>0</v>
      </c>
      <c r="W808">
        <f ca="1">IF(AND(Colony!$D822&gt;plots!W$5,Colony!$D822&lt;9999999),1,0)</f>
        <v>0</v>
      </c>
      <c r="X808">
        <f ca="1">IF(AND(Colony!$D822&gt;plots!X$5,Colony!$D822&lt;9999999),1,0)</f>
        <v>0</v>
      </c>
      <c r="Y808">
        <f ca="1">IF(AND(Colony!$D822&gt;plots!Y$5,Colony!$D822&lt;9999999),1,0)</f>
        <v>0</v>
      </c>
      <c r="Z808">
        <f ca="1">IF(AND(Colony!$D822&gt;plots!Z$5,Colony!$D822&lt;9999999),1,0)</f>
        <v>0</v>
      </c>
      <c r="AA808">
        <f ca="1">IF(AND(Colony!$D822&gt;plots!AA$5,Colony!$D822&lt;9999999),1,0)</f>
        <v>0</v>
      </c>
      <c r="AB808">
        <f ca="1">IF(AND(Colony!$D822&gt;plots!AB$5,Colony!$D822&lt;9999999),1,0)</f>
        <v>0</v>
      </c>
    </row>
    <row r="809" spans="1:28" x14ac:dyDescent="0.25">
      <c r="A809" s="2" t="str">
        <f>Colony!B826</f>
        <v/>
      </c>
      <c r="B809" s="41" t="str">
        <f>IF(ISBLANK(Colony!G826),"",Colony!G826)</f>
        <v/>
      </c>
      <c r="H809">
        <f ca="1">IF(AND(Colony!$D823&gt;plots!H$5,Colony!$D823&lt;9999999),1,0)</f>
        <v>0</v>
      </c>
      <c r="I809">
        <f ca="1">IF(AND(Colony!$D823&gt;plots!I$5,Colony!$D823&lt;9999999),1,0)</f>
        <v>0</v>
      </c>
      <c r="J809">
        <f ca="1">IF(AND(Colony!$D823&gt;plots!J$5,Colony!$D823&lt;9999999),1,0)</f>
        <v>0</v>
      </c>
      <c r="K809">
        <f ca="1">IF(AND(Colony!$D823&gt;plots!K$5,Colony!$D823&lt;9999999),1,0)</f>
        <v>0</v>
      </c>
      <c r="L809">
        <f ca="1">IF(AND(Colony!$D823&gt;plots!L$5,Colony!$D823&lt;9999999),1,0)</f>
        <v>0</v>
      </c>
      <c r="M809">
        <f ca="1">IF(AND(Colony!$D823&gt;plots!M$5,Colony!$D823&lt;9999999),1,0)</f>
        <v>0</v>
      </c>
      <c r="N809">
        <f ca="1">IF(AND(Colony!$D823&gt;plots!N$5,Colony!$D823&lt;9999999),1,0)</f>
        <v>0</v>
      </c>
      <c r="O809">
        <f ca="1">IF(AND(Colony!$D823&gt;plots!O$5,Colony!$D823&lt;9999999),1,0)</f>
        <v>0</v>
      </c>
      <c r="P809">
        <f ca="1">IF(AND(Colony!$D823&gt;plots!P$5,Colony!$D823&lt;9999999),1,0)</f>
        <v>0</v>
      </c>
      <c r="Q809">
        <f ca="1">IF(AND(Colony!$D823&gt;plots!Q$5,Colony!$D823&lt;9999999),1,0)</f>
        <v>0</v>
      </c>
      <c r="R809">
        <f ca="1">IF(AND(Colony!$D823&gt;plots!R$5,Colony!$D823&lt;9999999),1,0)</f>
        <v>0</v>
      </c>
      <c r="S809">
        <f ca="1">IF(AND(Colony!$D823&gt;plots!S$5,Colony!$D823&lt;9999999),1,0)</f>
        <v>0</v>
      </c>
      <c r="T809">
        <f ca="1">IF(AND(Colony!$D823&gt;plots!T$5,Colony!$D823&lt;9999999),1,0)</f>
        <v>0</v>
      </c>
      <c r="U809">
        <f ca="1">IF(AND(Colony!$D823&gt;plots!U$5,Colony!$D823&lt;9999999),1,0)</f>
        <v>0</v>
      </c>
      <c r="V809">
        <f ca="1">IF(AND(Colony!$D823&gt;plots!V$5,Colony!$D823&lt;9999999),1,0)</f>
        <v>0</v>
      </c>
      <c r="W809">
        <f ca="1">IF(AND(Colony!$D823&gt;plots!W$5,Colony!$D823&lt;9999999),1,0)</f>
        <v>0</v>
      </c>
      <c r="X809">
        <f ca="1">IF(AND(Colony!$D823&gt;plots!X$5,Colony!$D823&lt;9999999),1,0)</f>
        <v>0</v>
      </c>
      <c r="Y809">
        <f ca="1">IF(AND(Colony!$D823&gt;plots!Y$5,Colony!$D823&lt;9999999),1,0)</f>
        <v>0</v>
      </c>
      <c r="Z809">
        <f ca="1">IF(AND(Colony!$D823&gt;plots!Z$5,Colony!$D823&lt;9999999),1,0)</f>
        <v>0</v>
      </c>
      <c r="AA809">
        <f ca="1">IF(AND(Colony!$D823&gt;plots!AA$5,Colony!$D823&lt;9999999),1,0)</f>
        <v>0</v>
      </c>
      <c r="AB809">
        <f ca="1">IF(AND(Colony!$D823&gt;plots!AB$5,Colony!$D823&lt;9999999),1,0)</f>
        <v>0</v>
      </c>
    </row>
    <row r="810" spans="1:28" x14ac:dyDescent="0.25">
      <c r="A810" s="2" t="str">
        <f>Colony!B827</f>
        <v/>
      </c>
      <c r="B810" s="41" t="str">
        <f>IF(ISBLANK(Colony!G827),"",Colony!G827)</f>
        <v/>
      </c>
      <c r="H810">
        <f ca="1">IF(AND(Colony!$D824&gt;plots!H$5,Colony!$D824&lt;9999999),1,0)</f>
        <v>0</v>
      </c>
      <c r="I810">
        <f ca="1">IF(AND(Colony!$D824&gt;plots!I$5,Colony!$D824&lt;9999999),1,0)</f>
        <v>0</v>
      </c>
      <c r="J810">
        <f ca="1">IF(AND(Colony!$D824&gt;plots!J$5,Colony!$D824&lt;9999999),1,0)</f>
        <v>0</v>
      </c>
      <c r="K810">
        <f ca="1">IF(AND(Colony!$D824&gt;plots!K$5,Colony!$D824&lt;9999999),1,0)</f>
        <v>0</v>
      </c>
      <c r="L810">
        <f ca="1">IF(AND(Colony!$D824&gt;plots!L$5,Colony!$D824&lt;9999999),1,0)</f>
        <v>0</v>
      </c>
      <c r="M810">
        <f ca="1">IF(AND(Colony!$D824&gt;plots!M$5,Colony!$D824&lt;9999999),1,0)</f>
        <v>0</v>
      </c>
      <c r="N810">
        <f ca="1">IF(AND(Colony!$D824&gt;plots!N$5,Colony!$D824&lt;9999999),1,0)</f>
        <v>0</v>
      </c>
      <c r="O810">
        <f ca="1">IF(AND(Colony!$D824&gt;plots!O$5,Colony!$D824&lt;9999999),1,0)</f>
        <v>0</v>
      </c>
      <c r="P810">
        <f ca="1">IF(AND(Colony!$D824&gt;plots!P$5,Colony!$D824&lt;9999999),1,0)</f>
        <v>0</v>
      </c>
      <c r="Q810">
        <f ca="1">IF(AND(Colony!$D824&gt;plots!Q$5,Colony!$D824&lt;9999999),1,0)</f>
        <v>0</v>
      </c>
      <c r="R810">
        <f ca="1">IF(AND(Colony!$D824&gt;plots!R$5,Colony!$D824&lt;9999999),1,0)</f>
        <v>0</v>
      </c>
      <c r="S810">
        <f ca="1">IF(AND(Colony!$D824&gt;plots!S$5,Colony!$D824&lt;9999999),1,0)</f>
        <v>0</v>
      </c>
      <c r="T810">
        <f ca="1">IF(AND(Colony!$D824&gt;plots!T$5,Colony!$D824&lt;9999999),1,0)</f>
        <v>0</v>
      </c>
      <c r="U810">
        <f ca="1">IF(AND(Colony!$D824&gt;plots!U$5,Colony!$D824&lt;9999999),1,0)</f>
        <v>0</v>
      </c>
      <c r="V810">
        <f ca="1">IF(AND(Colony!$D824&gt;plots!V$5,Colony!$D824&lt;9999999),1,0)</f>
        <v>0</v>
      </c>
      <c r="W810">
        <f ca="1">IF(AND(Colony!$D824&gt;plots!W$5,Colony!$D824&lt;9999999),1,0)</f>
        <v>0</v>
      </c>
      <c r="X810">
        <f ca="1">IF(AND(Colony!$D824&gt;plots!X$5,Colony!$D824&lt;9999999),1,0)</f>
        <v>0</v>
      </c>
      <c r="Y810">
        <f ca="1">IF(AND(Colony!$D824&gt;plots!Y$5,Colony!$D824&lt;9999999),1,0)</f>
        <v>0</v>
      </c>
      <c r="Z810">
        <f ca="1">IF(AND(Colony!$D824&gt;plots!Z$5,Colony!$D824&lt;9999999),1,0)</f>
        <v>0</v>
      </c>
      <c r="AA810">
        <f ca="1">IF(AND(Colony!$D824&gt;plots!AA$5,Colony!$D824&lt;9999999),1,0)</f>
        <v>0</v>
      </c>
      <c r="AB810">
        <f ca="1">IF(AND(Colony!$D824&gt;plots!AB$5,Colony!$D824&lt;9999999),1,0)</f>
        <v>0</v>
      </c>
    </row>
    <row r="811" spans="1:28" x14ac:dyDescent="0.25">
      <c r="A811" s="2" t="str">
        <f>Colony!B828</f>
        <v/>
      </c>
      <c r="B811" s="41" t="str">
        <f>IF(ISBLANK(Colony!G828),"",Colony!G828)</f>
        <v/>
      </c>
      <c r="H811">
        <f ca="1">IF(AND(Colony!$D825&gt;plots!H$5,Colony!$D825&lt;9999999),1,0)</f>
        <v>0</v>
      </c>
      <c r="I811">
        <f ca="1">IF(AND(Colony!$D825&gt;plots!I$5,Colony!$D825&lt;9999999),1,0)</f>
        <v>0</v>
      </c>
      <c r="J811">
        <f ca="1">IF(AND(Colony!$D825&gt;plots!J$5,Colony!$D825&lt;9999999),1,0)</f>
        <v>0</v>
      </c>
      <c r="K811">
        <f ca="1">IF(AND(Colony!$D825&gt;plots!K$5,Colony!$D825&lt;9999999),1,0)</f>
        <v>0</v>
      </c>
      <c r="L811">
        <f ca="1">IF(AND(Colony!$D825&gt;plots!L$5,Colony!$D825&lt;9999999),1,0)</f>
        <v>0</v>
      </c>
      <c r="M811">
        <f ca="1">IF(AND(Colony!$D825&gt;plots!M$5,Colony!$D825&lt;9999999),1,0)</f>
        <v>0</v>
      </c>
      <c r="N811">
        <f ca="1">IF(AND(Colony!$D825&gt;plots!N$5,Colony!$D825&lt;9999999),1,0)</f>
        <v>0</v>
      </c>
      <c r="O811">
        <f ca="1">IF(AND(Colony!$D825&gt;plots!O$5,Colony!$D825&lt;9999999),1,0)</f>
        <v>0</v>
      </c>
      <c r="P811">
        <f ca="1">IF(AND(Colony!$D825&gt;plots!P$5,Colony!$D825&lt;9999999),1,0)</f>
        <v>0</v>
      </c>
      <c r="Q811">
        <f ca="1">IF(AND(Colony!$D825&gt;plots!Q$5,Colony!$D825&lt;9999999),1,0)</f>
        <v>0</v>
      </c>
      <c r="R811">
        <f ca="1">IF(AND(Colony!$D825&gt;plots!R$5,Colony!$D825&lt;9999999),1,0)</f>
        <v>0</v>
      </c>
      <c r="S811">
        <f ca="1">IF(AND(Colony!$D825&gt;plots!S$5,Colony!$D825&lt;9999999),1,0)</f>
        <v>0</v>
      </c>
      <c r="T811">
        <f ca="1">IF(AND(Colony!$D825&gt;plots!T$5,Colony!$D825&lt;9999999),1,0)</f>
        <v>0</v>
      </c>
      <c r="U811">
        <f ca="1">IF(AND(Colony!$D825&gt;plots!U$5,Colony!$D825&lt;9999999),1,0)</f>
        <v>0</v>
      </c>
      <c r="V811">
        <f ca="1">IF(AND(Colony!$D825&gt;plots!V$5,Colony!$D825&lt;9999999),1,0)</f>
        <v>0</v>
      </c>
      <c r="W811">
        <f ca="1">IF(AND(Colony!$D825&gt;plots!W$5,Colony!$D825&lt;9999999),1,0)</f>
        <v>0</v>
      </c>
      <c r="X811">
        <f ca="1">IF(AND(Colony!$D825&gt;plots!X$5,Colony!$D825&lt;9999999),1,0)</f>
        <v>0</v>
      </c>
      <c r="Y811">
        <f ca="1">IF(AND(Colony!$D825&gt;plots!Y$5,Colony!$D825&lt;9999999),1,0)</f>
        <v>0</v>
      </c>
      <c r="Z811">
        <f ca="1">IF(AND(Colony!$D825&gt;plots!Z$5,Colony!$D825&lt;9999999),1,0)</f>
        <v>0</v>
      </c>
      <c r="AA811">
        <f ca="1">IF(AND(Colony!$D825&gt;plots!AA$5,Colony!$D825&lt;9999999),1,0)</f>
        <v>0</v>
      </c>
      <c r="AB811">
        <f ca="1">IF(AND(Colony!$D825&gt;plots!AB$5,Colony!$D825&lt;9999999),1,0)</f>
        <v>0</v>
      </c>
    </row>
    <row r="812" spans="1:28" x14ac:dyDescent="0.25">
      <c r="A812" s="2" t="str">
        <f>Colony!B829</f>
        <v/>
      </c>
      <c r="B812" s="41" t="str">
        <f>IF(ISBLANK(Colony!G829),"",Colony!G829)</f>
        <v/>
      </c>
      <c r="H812">
        <f ca="1">IF(AND(Colony!$D826&gt;plots!H$5,Colony!$D826&lt;9999999),1,0)</f>
        <v>0</v>
      </c>
      <c r="I812">
        <f ca="1">IF(AND(Colony!$D826&gt;plots!I$5,Colony!$D826&lt;9999999),1,0)</f>
        <v>0</v>
      </c>
      <c r="J812">
        <f ca="1">IF(AND(Colony!$D826&gt;plots!J$5,Colony!$D826&lt;9999999),1,0)</f>
        <v>0</v>
      </c>
      <c r="K812">
        <f ca="1">IF(AND(Colony!$D826&gt;plots!K$5,Colony!$D826&lt;9999999),1,0)</f>
        <v>0</v>
      </c>
      <c r="L812">
        <f ca="1">IF(AND(Colony!$D826&gt;plots!L$5,Colony!$D826&lt;9999999),1,0)</f>
        <v>0</v>
      </c>
      <c r="M812">
        <f ca="1">IF(AND(Colony!$D826&gt;plots!M$5,Colony!$D826&lt;9999999),1,0)</f>
        <v>0</v>
      </c>
      <c r="N812">
        <f ca="1">IF(AND(Colony!$D826&gt;plots!N$5,Colony!$D826&lt;9999999),1,0)</f>
        <v>0</v>
      </c>
      <c r="O812">
        <f ca="1">IF(AND(Colony!$D826&gt;plots!O$5,Colony!$D826&lt;9999999),1,0)</f>
        <v>0</v>
      </c>
      <c r="P812">
        <f ca="1">IF(AND(Colony!$D826&gt;plots!P$5,Colony!$D826&lt;9999999),1,0)</f>
        <v>0</v>
      </c>
      <c r="Q812">
        <f ca="1">IF(AND(Colony!$D826&gt;plots!Q$5,Colony!$D826&lt;9999999),1,0)</f>
        <v>0</v>
      </c>
      <c r="R812">
        <f ca="1">IF(AND(Colony!$D826&gt;plots!R$5,Colony!$D826&lt;9999999),1,0)</f>
        <v>0</v>
      </c>
      <c r="S812">
        <f ca="1">IF(AND(Colony!$D826&gt;plots!S$5,Colony!$D826&lt;9999999),1,0)</f>
        <v>0</v>
      </c>
      <c r="T812">
        <f ca="1">IF(AND(Colony!$D826&gt;plots!T$5,Colony!$D826&lt;9999999),1,0)</f>
        <v>0</v>
      </c>
      <c r="U812">
        <f ca="1">IF(AND(Colony!$D826&gt;plots!U$5,Colony!$D826&lt;9999999),1,0)</f>
        <v>0</v>
      </c>
      <c r="V812">
        <f ca="1">IF(AND(Colony!$D826&gt;plots!V$5,Colony!$D826&lt;9999999),1,0)</f>
        <v>0</v>
      </c>
      <c r="W812">
        <f ca="1">IF(AND(Colony!$D826&gt;plots!W$5,Colony!$D826&lt;9999999),1,0)</f>
        <v>0</v>
      </c>
      <c r="X812">
        <f ca="1">IF(AND(Colony!$D826&gt;plots!X$5,Colony!$D826&lt;9999999),1,0)</f>
        <v>0</v>
      </c>
      <c r="Y812">
        <f ca="1">IF(AND(Colony!$D826&gt;plots!Y$5,Colony!$D826&lt;9999999),1,0)</f>
        <v>0</v>
      </c>
      <c r="Z812">
        <f ca="1">IF(AND(Colony!$D826&gt;plots!Z$5,Colony!$D826&lt;9999999),1,0)</f>
        <v>0</v>
      </c>
      <c r="AA812">
        <f ca="1">IF(AND(Colony!$D826&gt;plots!AA$5,Colony!$D826&lt;9999999),1,0)</f>
        <v>0</v>
      </c>
      <c r="AB812">
        <f ca="1">IF(AND(Colony!$D826&gt;plots!AB$5,Colony!$D826&lt;9999999),1,0)</f>
        <v>0</v>
      </c>
    </row>
    <row r="813" spans="1:28" x14ac:dyDescent="0.25">
      <c r="A813" s="2" t="str">
        <f>Colony!B830</f>
        <v/>
      </c>
      <c r="B813" s="41" t="str">
        <f>IF(ISBLANK(Colony!G830),"",Colony!G830)</f>
        <v/>
      </c>
      <c r="H813">
        <f ca="1">IF(AND(Colony!$D827&gt;plots!H$5,Colony!$D827&lt;9999999),1,0)</f>
        <v>0</v>
      </c>
      <c r="I813">
        <f ca="1">IF(AND(Colony!$D827&gt;plots!I$5,Colony!$D827&lt;9999999),1,0)</f>
        <v>0</v>
      </c>
      <c r="J813">
        <f ca="1">IF(AND(Colony!$D827&gt;plots!J$5,Colony!$D827&lt;9999999),1,0)</f>
        <v>0</v>
      </c>
      <c r="K813">
        <f ca="1">IF(AND(Colony!$D827&gt;plots!K$5,Colony!$D827&lt;9999999),1,0)</f>
        <v>0</v>
      </c>
      <c r="L813">
        <f ca="1">IF(AND(Colony!$D827&gt;plots!L$5,Colony!$D827&lt;9999999),1,0)</f>
        <v>0</v>
      </c>
      <c r="M813">
        <f ca="1">IF(AND(Colony!$D827&gt;plots!M$5,Colony!$D827&lt;9999999),1,0)</f>
        <v>0</v>
      </c>
      <c r="N813">
        <f ca="1">IF(AND(Colony!$D827&gt;plots!N$5,Colony!$D827&lt;9999999),1,0)</f>
        <v>0</v>
      </c>
      <c r="O813">
        <f ca="1">IF(AND(Colony!$D827&gt;plots!O$5,Colony!$D827&lt;9999999),1,0)</f>
        <v>0</v>
      </c>
      <c r="P813">
        <f ca="1">IF(AND(Colony!$D827&gt;plots!P$5,Colony!$D827&lt;9999999),1,0)</f>
        <v>0</v>
      </c>
      <c r="Q813">
        <f ca="1">IF(AND(Colony!$D827&gt;plots!Q$5,Colony!$D827&lt;9999999),1,0)</f>
        <v>0</v>
      </c>
      <c r="R813">
        <f ca="1">IF(AND(Colony!$D827&gt;plots!R$5,Colony!$D827&lt;9999999),1,0)</f>
        <v>0</v>
      </c>
      <c r="S813">
        <f ca="1">IF(AND(Colony!$D827&gt;plots!S$5,Colony!$D827&lt;9999999),1,0)</f>
        <v>0</v>
      </c>
      <c r="T813">
        <f ca="1">IF(AND(Colony!$D827&gt;plots!T$5,Colony!$D827&lt;9999999),1,0)</f>
        <v>0</v>
      </c>
      <c r="U813">
        <f ca="1">IF(AND(Colony!$D827&gt;plots!U$5,Colony!$D827&lt;9999999),1,0)</f>
        <v>0</v>
      </c>
      <c r="V813">
        <f ca="1">IF(AND(Colony!$D827&gt;plots!V$5,Colony!$D827&lt;9999999),1,0)</f>
        <v>0</v>
      </c>
      <c r="W813">
        <f ca="1">IF(AND(Colony!$D827&gt;plots!W$5,Colony!$D827&lt;9999999),1,0)</f>
        <v>0</v>
      </c>
      <c r="X813">
        <f ca="1">IF(AND(Colony!$D827&gt;plots!X$5,Colony!$D827&lt;9999999),1,0)</f>
        <v>0</v>
      </c>
      <c r="Y813">
        <f ca="1">IF(AND(Colony!$D827&gt;plots!Y$5,Colony!$D827&lt;9999999),1,0)</f>
        <v>0</v>
      </c>
      <c r="Z813">
        <f ca="1">IF(AND(Colony!$D827&gt;plots!Z$5,Colony!$D827&lt;9999999),1,0)</f>
        <v>0</v>
      </c>
      <c r="AA813">
        <f ca="1">IF(AND(Colony!$D827&gt;plots!AA$5,Colony!$D827&lt;9999999),1,0)</f>
        <v>0</v>
      </c>
      <c r="AB813">
        <f ca="1">IF(AND(Colony!$D827&gt;plots!AB$5,Colony!$D827&lt;9999999),1,0)</f>
        <v>0</v>
      </c>
    </row>
    <row r="814" spans="1:28" x14ac:dyDescent="0.25">
      <c r="A814" s="2" t="str">
        <f>Colony!B831</f>
        <v/>
      </c>
      <c r="B814" s="41" t="str">
        <f>IF(ISBLANK(Colony!G831),"",Colony!G831)</f>
        <v/>
      </c>
      <c r="H814">
        <f ca="1">IF(AND(Colony!$D828&gt;plots!H$5,Colony!$D828&lt;9999999),1,0)</f>
        <v>0</v>
      </c>
      <c r="I814">
        <f ca="1">IF(AND(Colony!$D828&gt;plots!I$5,Colony!$D828&lt;9999999),1,0)</f>
        <v>0</v>
      </c>
      <c r="J814">
        <f ca="1">IF(AND(Colony!$D828&gt;plots!J$5,Colony!$D828&lt;9999999),1,0)</f>
        <v>0</v>
      </c>
      <c r="K814">
        <f ca="1">IF(AND(Colony!$D828&gt;plots!K$5,Colony!$D828&lt;9999999),1,0)</f>
        <v>0</v>
      </c>
      <c r="L814">
        <f ca="1">IF(AND(Colony!$D828&gt;plots!L$5,Colony!$D828&lt;9999999),1,0)</f>
        <v>0</v>
      </c>
      <c r="M814">
        <f ca="1">IF(AND(Colony!$D828&gt;plots!M$5,Colony!$D828&lt;9999999),1,0)</f>
        <v>0</v>
      </c>
      <c r="N814">
        <f ca="1">IF(AND(Colony!$D828&gt;plots!N$5,Colony!$D828&lt;9999999),1,0)</f>
        <v>0</v>
      </c>
      <c r="O814">
        <f ca="1">IF(AND(Colony!$D828&gt;plots!O$5,Colony!$D828&lt;9999999),1,0)</f>
        <v>0</v>
      </c>
      <c r="P814">
        <f ca="1">IF(AND(Colony!$D828&gt;plots!P$5,Colony!$D828&lt;9999999),1,0)</f>
        <v>0</v>
      </c>
      <c r="Q814">
        <f ca="1">IF(AND(Colony!$D828&gt;plots!Q$5,Colony!$D828&lt;9999999),1,0)</f>
        <v>0</v>
      </c>
      <c r="R814">
        <f ca="1">IF(AND(Colony!$D828&gt;plots!R$5,Colony!$D828&lt;9999999),1,0)</f>
        <v>0</v>
      </c>
      <c r="S814">
        <f ca="1">IF(AND(Colony!$D828&gt;plots!S$5,Colony!$D828&lt;9999999),1,0)</f>
        <v>0</v>
      </c>
      <c r="T814">
        <f ca="1">IF(AND(Colony!$D828&gt;plots!T$5,Colony!$D828&lt;9999999),1,0)</f>
        <v>0</v>
      </c>
      <c r="U814">
        <f ca="1">IF(AND(Colony!$D828&gt;plots!U$5,Colony!$D828&lt;9999999),1,0)</f>
        <v>0</v>
      </c>
      <c r="V814">
        <f ca="1">IF(AND(Colony!$D828&gt;plots!V$5,Colony!$D828&lt;9999999),1,0)</f>
        <v>0</v>
      </c>
      <c r="W814">
        <f ca="1">IF(AND(Colony!$D828&gt;plots!W$5,Colony!$D828&lt;9999999),1,0)</f>
        <v>0</v>
      </c>
      <c r="X814">
        <f ca="1">IF(AND(Colony!$D828&gt;plots!X$5,Colony!$D828&lt;9999999),1,0)</f>
        <v>0</v>
      </c>
      <c r="Y814">
        <f ca="1">IF(AND(Colony!$D828&gt;plots!Y$5,Colony!$D828&lt;9999999),1,0)</f>
        <v>0</v>
      </c>
      <c r="Z814">
        <f ca="1">IF(AND(Colony!$D828&gt;plots!Z$5,Colony!$D828&lt;9999999),1,0)</f>
        <v>0</v>
      </c>
      <c r="AA814">
        <f ca="1">IF(AND(Colony!$D828&gt;plots!AA$5,Colony!$D828&lt;9999999),1,0)</f>
        <v>0</v>
      </c>
      <c r="AB814">
        <f ca="1">IF(AND(Colony!$D828&gt;plots!AB$5,Colony!$D828&lt;9999999),1,0)</f>
        <v>0</v>
      </c>
    </row>
    <row r="815" spans="1:28" x14ac:dyDescent="0.25">
      <c r="A815" s="2" t="str">
        <f>Colony!B832</f>
        <v/>
      </c>
      <c r="B815" s="41" t="str">
        <f>IF(ISBLANK(Colony!G832),"",Colony!G832)</f>
        <v/>
      </c>
      <c r="H815">
        <f ca="1">IF(AND(Colony!$D829&gt;plots!H$5,Colony!$D829&lt;9999999),1,0)</f>
        <v>0</v>
      </c>
      <c r="I815">
        <f ca="1">IF(AND(Colony!$D829&gt;plots!I$5,Colony!$D829&lt;9999999),1,0)</f>
        <v>0</v>
      </c>
      <c r="J815">
        <f ca="1">IF(AND(Colony!$D829&gt;plots!J$5,Colony!$D829&lt;9999999),1,0)</f>
        <v>0</v>
      </c>
      <c r="K815">
        <f ca="1">IF(AND(Colony!$D829&gt;plots!K$5,Colony!$D829&lt;9999999),1,0)</f>
        <v>0</v>
      </c>
      <c r="L815">
        <f ca="1">IF(AND(Colony!$D829&gt;plots!L$5,Colony!$D829&lt;9999999),1,0)</f>
        <v>0</v>
      </c>
      <c r="M815">
        <f ca="1">IF(AND(Colony!$D829&gt;plots!M$5,Colony!$D829&lt;9999999),1,0)</f>
        <v>0</v>
      </c>
      <c r="N815">
        <f ca="1">IF(AND(Colony!$D829&gt;plots!N$5,Colony!$D829&lt;9999999),1,0)</f>
        <v>0</v>
      </c>
      <c r="O815">
        <f ca="1">IF(AND(Colony!$D829&gt;plots!O$5,Colony!$D829&lt;9999999),1,0)</f>
        <v>0</v>
      </c>
      <c r="P815">
        <f ca="1">IF(AND(Colony!$D829&gt;plots!P$5,Colony!$D829&lt;9999999),1,0)</f>
        <v>0</v>
      </c>
      <c r="Q815">
        <f ca="1">IF(AND(Colony!$D829&gt;plots!Q$5,Colony!$D829&lt;9999999),1,0)</f>
        <v>0</v>
      </c>
      <c r="R815">
        <f ca="1">IF(AND(Colony!$D829&gt;plots!R$5,Colony!$D829&lt;9999999),1,0)</f>
        <v>0</v>
      </c>
      <c r="S815">
        <f ca="1">IF(AND(Colony!$D829&gt;plots!S$5,Colony!$D829&lt;9999999),1,0)</f>
        <v>0</v>
      </c>
      <c r="T815">
        <f ca="1">IF(AND(Colony!$D829&gt;plots!T$5,Colony!$D829&lt;9999999),1,0)</f>
        <v>0</v>
      </c>
      <c r="U815">
        <f ca="1">IF(AND(Colony!$D829&gt;plots!U$5,Colony!$D829&lt;9999999),1,0)</f>
        <v>0</v>
      </c>
      <c r="V815">
        <f ca="1">IF(AND(Colony!$D829&gt;plots!V$5,Colony!$D829&lt;9999999),1,0)</f>
        <v>0</v>
      </c>
      <c r="W815">
        <f ca="1">IF(AND(Colony!$D829&gt;plots!W$5,Colony!$D829&lt;9999999),1,0)</f>
        <v>0</v>
      </c>
      <c r="X815">
        <f ca="1">IF(AND(Colony!$D829&gt;plots!X$5,Colony!$D829&lt;9999999),1,0)</f>
        <v>0</v>
      </c>
      <c r="Y815">
        <f ca="1">IF(AND(Colony!$D829&gt;plots!Y$5,Colony!$D829&lt;9999999),1,0)</f>
        <v>0</v>
      </c>
      <c r="Z815">
        <f ca="1">IF(AND(Colony!$D829&gt;plots!Z$5,Colony!$D829&lt;9999999),1,0)</f>
        <v>0</v>
      </c>
      <c r="AA815">
        <f ca="1">IF(AND(Colony!$D829&gt;plots!AA$5,Colony!$D829&lt;9999999),1,0)</f>
        <v>0</v>
      </c>
      <c r="AB815">
        <f ca="1">IF(AND(Colony!$D829&gt;plots!AB$5,Colony!$D829&lt;9999999),1,0)</f>
        <v>0</v>
      </c>
    </row>
    <row r="816" spans="1:28" x14ac:dyDescent="0.25">
      <c r="A816" s="2" t="str">
        <f>Colony!B833</f>
        <v/>
      </c>
      <c r="B816" s="41" t="str">
        <f>IF(ISBLANK(Colony!G833),"",Colony!G833)</f>
        <v/>
      </c>
      <c r="H816">
        <f ca="1">IF(AND(Colony!$D830&gt;plots!H$5,Colony!$D830&lt;9999999),1,0)</f>
        <v>0</v>
      </c>
      <c r="I816">
        <f ca="1">IF(AND(Colony!$D830&gt;plots!I$5,Colony!$D830&lt;9999999),1,0)</f>
        <v>0</v>
      </c>
      <c r="J816">
        <f ca="1">IF(AND(Colony!$D830&gt;plots!J$5,Colony!$D830&lt;9999999),1,0)</f>
        <v>0</v>
      </c>
      <c r="K816">
        <f ca="1">IF(AND(Colony!$D830&gt;plots!K$5,Colony!$D830&lt;9999999),1,0)</f>
        <v>0</v>
      </c>
      <c r="L816">
        <f ca="1">IF(AND(Colony!$D830&gt;plots!L$5,Colony!$D830&lt;9999999),1,0)</f>
        <v>0</v>
      </c>
      <c r="M816">
        <f ca="1">IF(AND(Colony!$D830&gt;plots!M$5,Colony!$D830&lt;9999999),1,0)</f>
        <v>0</v>
      </c>
      <c r="N816">
        <f ca="1">IF(AND(Colony!$D830&gt;plots!N$5,Colony!$D830&lt;9999999),1,0)</f>
        <v>0</v>
      </c>
      <c r="O816">
        <f ca="1">IF(AND(Colony!$D830&gt;plots!O$5,Colony!$D830&lt;9999999),1,0)</f>
        <v>0</v>
      </c>
      <c r="P816">
        <f ca="1">IF(AND(Colony!$D830&gt;plots!P$5,Colony!$D830&lt;9999999),1,0)</f>
        <v>0</v>
      </c>
      <c r="Q816">
        <f ca="1">IF(AND(Colony!$D830&gt;plots!Q$5,Colony!$D830&lt;9999999),1,0)</f>
        <v>0</v>
      </c>
      <c r="R816">
        <f ca="1">IF(AND(Colony!$D830&gt;plots!R$5,Colony!$D830&lt;9999999),1,0)</f>
        <v>0</v>
      </c>
      <c r="S816">
        <f ca="1">IF(AND(Colony!$D830&gt;plots!S$5,Colony!$D830&lt;9999999),1,0)</f>
        <v>0</v>
      </c>
      <c r="T816">
        <f ca="1">IF(AND(Colony!$D830&gt;plots!T$5,Colony!$D830&lt;9999999),1,0)</f>
        <v>0</v>
      </c>
      <c r="U816">
        <f ca="1">IF(AND(Colony!$D830&gt;plots!U$5,Colony!$D830&lt;9999999),1,0)</f>
        <v>0</v>
      </c>
      <c r="V816">
        <f ca="1">IF(AND(Colony!$D830&gt;plots!V$5,Colony!$D830&lt;9999999),1,0)</f>
        <v>0</v>
      </c>
      <c r="W816">
        <f ca="1">IF(AND(Colony!$D830&gt;plots!W$5,Colony!$D830&lt;9999999),1,0)</f>
        <v>0</v>
      </c>
      <c r="X816">
        <f ca="1">IF(AND(Colony!$D830&gt;plots!X$5,Colony!$D830&lt;9999999),1,0)</f>
        <v>0</v>
      </c>
      <c r="Y816">
        <f ca="1">IF(AND(Colony!$D830&gt;plots!Y$5,Colony!$D830&lt;9999999),1,0)</f>
        <v>0</v>
      </c>
      <c r="Z816">
        <f ca="1">IF(AND(Colony!$D830&gt;plots!Z$5,Colony!$D830&lt;9999999),1,0)</f>
        <v>0</v>
      </c>
      <c r="AA816">
        <f ca="1">IF(AND(Colony!$D830&gt;plots!AA$5,Colony!$D830&lt;9999999),1,0)</f>
        <v>0</v>
      </c>
      <c r="AB816">
        <f ca="1">IF(AND(Colony!$D830&gt;plots!AB$5,Colony!$D830&lt;9999999),1,0)</f>
        <v>0</v>
      </c>
    </row>
    <row r="817" spans="1:28" x14ac:dyDescent="0.25">
      <c r="A817" s="2" t="str">
        <f>Colony!B834</f>
        <v/>
      </c>
      <c r="B817" s="41" t="str">
        <f>IF(ISBLANK(Colony!G834),"",Colony!G834)</f>
        <v/>
      </c>
      <c r="H817">
        <f ca="1">IF(AND(Colony!$D831&gt;plots!H$5,Colony!$D831&lt;9999999),1,0)</f>
        <v>0</v>
      </c>
      <c r="I817">
        <f ca="1">IF(AND(Colony!$D831&gt;plots!I$5,Colony!$D831&lt;9999999),1,0)</f>
        <v>0</v>
      </c>
      <c r="J817">
        <f ca="1">IF(AND(Colony!$D831&gt;plots!J$5,Colony!$D831&lt;9999999),1,0)</f>
        <v>0</v>
      </c>
      <c r="K817">
        <f ca="1">IF(AND(Colony!$D831&gt;plots!K$5,Colony!$D831&lt;9999999),1,0)</f>
        <v>0</v>
      </c>
      <c r="L817">
        <f ca="1">IF(AND(Colony!$D831&gt;plots!L$5,Colony!$D831&lt;9999999),1,0)</f>
        <v>0</v>
      </c>
      <c r="M817">
        <f ca="1">IF(AND(Colony!$D831&gt;plots!M$5,Colony!$D831&lt;9999999),1,0)</f>
        <v>0</v>
      </c>
      <c r="N817">
        <f ca="1">IF(AND(Colony!$D831&gt;plots!N$5,Colony!$D831&lt;9999999),1,0)</f>
        <v>0</v>
      </c>
      <c r="O817">
        <f ca="1">IF(AND(Colony!$D831&gt;plots!O$5,Colony!$D831&lt;9999999),1,0)</f>
        <v>0</v>
      </c>
      <c r="P817">
        <f ca="1">IF(AND(Colony!$D831&gt;plots!P$5,Colony!$D831&lt;9999999),1,0)</f>
        <v>0</v>
      </c>
      <c r="Q817">
        <f ca="1">IF(AND(Colony!$D831&gt;plots!Q$5,Colony!$D831&lt;9999999),1,0)</f>
        <v>0</v>
      </c>
      <c r="R817">
        <f ca="1">IF(AND(Colony!$D831&gt;plots!R$5,Colony!$D831&lt;9999999),1,0)</f>
        <v>0</v>
      </c>
      <c r="S817">
        <f ca="1">IF(AND(Colony!$D831&gt;plots!S$5,Colony!$D831&lt;9999999),1,0)</f>
        <v>0</v>
      </c>
      <c r="T817">
        <f ca="1">IF(AND(Colony!$D831&gt;plots!T$5,Colony!$D831&lt;9999999),1,0)</f>
        <v>0</v>
      </c>
      <c r="U817">
        <f ca="1">IF(AND(Colony!$D831&gt;plots!U$5,Colony!$D831&lt;9999999),1,0)</f>
        <v>0</v>
      </c>
      <c r="V817">
        <f ca="1">IF(AND(Colony!$D831&gt;plots!V$5,Colony!$D831&lt;9999999),1,0)</f>
        <v>0</v>
      </c>
      <c r="W817">
        <f ca="1">IF(AND(Colony!$D831&gt;plots!W$5,Colony!$D831&lt;9999999),1,0)</f>
        <v>0</v>
      </c>
      <c r="X817">
        <f ca="1">IF(AND(Colony!$D831&gt;plots!X$5,Colony!$D831&lt;9999999),1,0)</f>
        <v>0</v>
      </c>
      <c r="Y817">
        <f ca="1">IF(AND(Colony!$D831&gt;plots!Y$5,Colony!$D831&lt;9999999),1,0)</f>
        <v>0</v>
      </c>
      <c r="Z817">
        <f ca="1">IF(AND(Colony!$D831&gt;plots!Z$5,Colony!$D831&lt;9999999),1,0)</f>
        <v>0</v>
      </c>
      <c r="AA817">
        <f ca="1">IF(AND(Colony!$D831&gt;plots!AA$5,Colony!$D831&lt;9999999),1,0)</f>
        <v>0</v>
      </c>
      <c r="AB817">
        <f ca="1">IF(AND(Colony!$D831&gt;plots!AB$5,Colony!$D831&lt;9999999),1,0)</f>
        <v>0</v>
      </c>
    </row>
    <row r="818" spans="1:28" x14ac:dyDescent="0.25">
      <c r="A818" s="2" t="str">
        <f>Colony!B835</f>
        <v/>
      </c>
      <c r="B818" s="41" t="str">
        <f>IF(ISBLANK(Colony!G835),"",Colony!G835)</f>
        <v/>
      </c>
      <c r="H818">
        <f ca="1">IF(AND(Colony!$D832&gt;plots!H$5,Colony!$D832&lt;9999999),1,0)</f>
        <v>0</v>
      </c>
      <c r="I818">
        <f ca="1">IF(AND(Colony!$D832&gt;plots!I$5,Colony!$D832&lt;9999999),1,0)</f>
        <v>0</v>
      </c>
      <c r="J818">
        <f ca="1">IF(AND(Colony!$D832&gt;plots!J$5,Colony!$D832&lt;9999999),1,0)</f>
        <v>0</v>
      </c>
      <c r="K818">
        <f ca="1">IF(AND(Colony!$D832&gt;plots!K$5,Colony!$D832&lt;9999999),1,0)</f>
        <v>0</v>
      </c>
      <c r="L818">
        <f ca="1">IF(AND(Colony!$D832&gt;plots!L$5,Colony!$D832&lt;9999999),1,0)</f>
        <v>0</v>
      </c>
      <c r="M818">
        <f ca="1">IF(AND(Colony!$D832&gt;plots!M$5,Colony!$D832&lt;9999999),1,0)</f>
        <v>0</v>
      </c>
      <c r="N818">
        <f ca="1">IF(AND(Colony!$D832&gt;plots!N$5,Colony!$D832&lt;9999999),1,0)</f>
        <v>0</v>
      </c>
      <c r="O818">
        <f ca="1">IF(AND(Colony!$D832&gt;plots!O$5,Colony!$D832&lt;9999999),1,0)</f>
        <v>0</v>
      </c>
      <c r="P818">
        <f ca="1">IF(AND(Colony!$D832&gt;plots!P$5,Colony!$D832&lt;9999999),1,0)</f>
        <v>0</v>
      </c>
      <c r="Q818">
        <f ca="1">IF(AND(Colony!$D832&gt;plots!Q$5,Colony!$D832&lt;9999999),1,0)</f>
        <v>0</v>
      </c>
      <c r="R818">
        <f ca="1">IF(AND(Colony!$D832&gt;plots!R$5,Colony!$D832&lt;9999999),1,0)</f>
        <v>0</v>
      </c>
      <c r="S818">
        <f ca="1">IF(AND(Colony!$D832&gt;plots!S$5,Colony!$D832&lt;9999999),1,0)</f>
        <v>0</v>
      </c>
      <c r="T818">
        <f ca="1">IF(AND(Colony!$D832&gt;plots!T$5,Colony!$D832&lt;9999999),1,0)</f>
        <v>0</v>
      </c>
      <c r="U818">
        <f ca="1">IF(AND(Colony!$D832&gt;plots!U$5,Colony!$D832&lt;9999999),1,0)</f>
        <v>0</v>
      </c>
      <c r="V818">
        <f ca="1">IF(AND(Colony!$D832&gt;plots!V$5,Colony!$D832&lt;9999999),1,0)</f>
        <v>0</v>
      </c>
      <c r="W818">
        <f ca="1">IF(AND(Colony!$D832&gt;plots!W$5,Colony!$D832&lt;9999999),1,0)</f>
        <v>0</v>
      </c>
      <c r="X818">
        <f ca="1">IF(AND(Colony!$D832&gt;plots!X$5,Colony!$D832&lt;9999999),1,0)</f>
        <v>0</v>
      </c>
      <c r="Y818">
        <f ca="1">IF(AND(Colony!$D832&gt;plots!Y$5,Colony!$D832&lt;9999999),1,0)</f>
        <v>0</v>
      </c>
      <c r="Z818">
        <f ca="1">IF(AND(Colony!$D832&gt;plots!Z$5,Colony!$D832&lt;9999999),1,0)</f>
        <v>0</v>
      </c>
      <c r="AA818">
        <f ca="1">IF(AND(Colony!$D832&gt;plots!AA$5,Colony!$D832&lt;9999999),1,0)</f>
        <v>0</v>
      </c>
      <c r="AB818">
        <f ca="1">IF(AND(Colony!$D832&gt;plots!AB$5,Colony!$D832&lt;9999999),1,0)</f>
        <v>0</v>
      </c>
    </row>
    <row r="819" spans="1:28" x14ac:dyDescent="0.25">
      <c r="A819" s="2" t="str">
        <f>Colony!B836</f>
        <v/>
      </c>
      <c r="B819" s="41" t="str">
        <f>IF(ISBLANK(Colony!G836),"",Colony!G836)</f>
        <v/>
      </c>
      <c r="H819">
        <f ca="1">IF(AND(Colony!$D833&gt;plots!H$5,Colony!$D833&lt;9999999),1,0)</f>
        <v>0</v>
      </c>
      <c r="I819">
        <f ca="1">IF(AND(Colony!$D833&gt;plots!I$5,Colony!$D833&lt;9999999),1,0)</f>
        <v>0</v>
      </c>
      <c r="J819">
        <f ca="1">IF(AND(Colony!$D833&gt;plots!J$5,Colony!$D833&lt;9999999),1,0)</f>
        <v>0</v>
      </c>
      <c r="K819">
        <f ca="1">IF(AND(Colony!$D833&gt;plots!K$5,Colony!$D833&lt;9999999),1,0)</f>
        <v>0</v>
      </c>
      <c r="L819">
        <f ca="1">IF(AND(Colony!$D833&gt;plots!L$5,Colony!$D833&lt;9999999),1,0)</f>
        <v>0</v>
      </c>
      <c r="M819">
        <f ca="1">IF(AND(Colony!$D833&gt;plots!M$5,Colony!$D833&lt;9999999),1,0)</f>
        <v>0</v>
      </c>
      <c r="N819">
        <f ca="1">IF(AND(Colony!$D833&gt;plots!N$5,Colony!$D833&lt;9999999),1,0)</f>
        <v>0</v>
      </c>
      <c r="O819">
        <f ca="1">IF(AND(Colony!$D833&gt;plots!O$5,Colony!$D833&lt;9999999),1,0)</f>
        <v>0</v>
      </c>
      <c r="P819">
        <f ca="1">IF(AND(Colony!$D833&gt;plots!P$5,Colony!$D833&lt;9999999),1,0)</f>
        <v>0</v>
      </c>
      <c r="Q819">
        <f ca="1">IF(AND(Colony!$D833&gt;plots!Q$5,Colony!$D833&lt;9999999),1,0)</f>
        <v>0</v>
      </c>
      <c r="R819">
        <f ca="1">IF(AND(Colony!$D833&gt;plots!R$5,Colony!$D833&lt;9999999),1,0)</f>
        <v>0</v>
      </c>
      <c r="S819">
        <f ca="1">IF(AND(Colony!$D833&gt;plots!S$5,Colony!$D833&lt;9999999),1,0)</f>
        <v>0</v>
      </c>
      <c r="T819">
        <f ca="1">IF(AND(Colony!$D833&gt;plots!T$5,Colony!$D833&lt;9999999),1,0)</f>
        <v>0</v>
      </c>
      <c r="U819">
        <f ca="1">IF(AND(Colony!$D833&gt;plots!U$5,Colony!$D833&lt;9999999),1,0)</f>
        <v>0</v>
      </c>
      <c r="V819">
        <f ca="1">IF(AND(Colony!$D833&gt;plots!V$5,Colony!$D833&lt;9999999),1,0)</f>
        <v>0</v>
      </c>
      <c r="W819">
        <f ca="1">IF(AND(Colony!$D833&gt;plots!W$5,Colony!$D833&lt;9999999),1,0)</f>
        <v>0</v>
      </c>
      <c r="X819">
        <f ca="1">IF(AND(Colony!$D833&gt;plots!X$5,Colony!$D833&lt;9999999),1,0)</f>
        <v>0</v>
      </c>
      <c r="Y819">
        <f ca="1">IF(AND(Colony!$D833&gt;plots!Y$5,Colony!$D833&lt;9999999),1,0)</f>
        <v>0</v>
      </c>
      <c r="Z819">
        <f ca="1">IF(AND(Colony!$D833&gt;plots!Z$5,Colony!$D833&lt;9999999),1,0)</f>
        <v>0</v>
      </c>
      <c r="AA819">
        <f ca="1">IF(AND(Colony!$D833&gt;plots!AA$5,Colony!$D833&lt;9999999),1,0)</f>
        <v>0</v>
      </c>
      <c r="AB819">
        <f ca="1">IF(AND(Colony!$D833&gt;plots!AB$5,Colony!$D833&lt;9999999),1,0)</f>
        <v>0</v>
      </c>
    </row>
    <row r="820" spans="1:28" x14ac:dyDescent="0.25">
      <c r="A820" s="2" t="str">
        <f>Colony!B837</f>
        <v/>
      </c>
      <c r="B820" s="41" t="str">
        <f>IF(ISBLANK(Colony!G837),"",Colony!G837)</f>
        <v/>
      </c>
      <c r="H820">
        <f ca="1">IF(AND(Colony!$D834&gt;plots!H$5,Colony!$D834&lt;9999999),1,0)</f>
        <v>0</v>
      </c>
      <c r="I820">
        <f ca="1">IF(AND(Colony!$D834&gt;plots!I$5,Colony!$D834&lt;9999999),1,0)</f>
        <v>0</v>
      </c>
      <c r="J820">
        <f ca="1">IF(AND(Colony!$D834&gt;plots!J$5,Colony!$D834&lt;9999999),1,0)</f>
        <v>0</v>
      </c>
      <c r="K820">
        <f ca="1">IF(AND(Colony!$D834&gt;plots!K$5,Colony!$D834&lt;9999999),1,0)</f>
        <v>0</v>
      </c>
      <c r="L820">
        <f ca="1">IF(AND(Colony!$D834&gt;plots!L$5,Colony!$D834&lt;9999999),1,0)</f>
        <v>0</v>
      </c>
      <c r="M820">
        <f ca="1">IF(AND(Colony!$D834&gt;plots!M$5,Colony!$D834&lt;9999999),1,0)</f>
        <v>0</v>
      </c>
      <c r="N820">
        <f ca="1">IF(AND(Colony!$D834&gt;plots!N$5,Colony!$D834&lt;9999999),1,0)</f>
        <v>0</v>
      </c>
      <c r="O820">
        <f ca="1">IF(AND(Colony!$D834&gt;plots!O$5,Colony!$D834&lt;9999999),1,0)</f>
        <v>0</v>
      </c>
      <c r="P820">
        <f ca="1">IF(AND(Colony!$D834&gt;plots!P$5,Colony!$D834&lt;9999999),1,0)</f>
        <v>0</v>
      </c>
      <c r="Q820">
        <f ca="1">IF(AND(Colony!$D834&gt;plots!Q$5,Colony!$D834&lt;9999999),1,0)</f>
        <v>0</v>
      </c>
      <c r="R820">
        <f ca="1">IF(AND(Colony!$D834&gt;plots!R$5,Colony!$D834&lt;9999999),1,0)</f>
        <v>0</v>
      </c>
      <c r="S820">
        <f ca="1">IF(AND(Colony!$D834&gt;plots!S$5,Colony!$D834&lt;9999999),1,0)</f>
        <v>0</v>
      </c>
      <c r="T820">
        <f ca="1">IF(AND(Colony!$D834&gt;plots!T$5,Colony!$D834&lt;9999999),1,0)</f>
        <v>0</v>
      </c>
      <c r="U820">
        <f ca="1">IF(AND(Colony!$D834&gt;plots!U$5,Colony!$D834&lt;9999999),1,0)</f>
        <v>0</v>
      </c>
      <c r="V820">
        <f ca="1">IF(AND(Colony!$D834&gt;plots!V$5,Colony!$D834&lt;9999999),1,0)</f>
        <v>0</v>
      </c>
      <c r="W820">
        <f ca="1">IF(AND(Colony!$D834&gt;plots!W$5,Colony!$D834&lt;9999999),1,0)</f>
        <v>0</v>
      </c>
      <c r="X820">
        <f ca="1">IF(AND(Colony!$D834&gt;plots!X$5,Colony!$D834&lt;9999999),1,0)</f>
        <v>0</v>
      </c>
      <c r="Y820">
        <f ca="1">IF(AND(Colony!$D834&gt;plots!Y$5,Colony!$D834&lt;9999999),1,0)</f>
        <v>0</v>
      </c>
      <c r="Z820">
        <f ca="1">IF(AND(Colony!$D834&gt;plots!Z$5,Colony!$D834&lt;9999999),1,0)</f>
        <v>0</v>
      </c>
      <c r="AA820">
        <f ca="1">IF(AND(Colony!$D834&gt;plots!AA$5,Colony!$D834&lt;9999999),1,0)</f>
        <v>0</v>
      </c>
      <c r="AB820">
        <f ca="1">IF(AND(Colony!$D834&gt;plots!AB$5,Colony!$D834&lt;9999999),1,0)</f>
        <v>0</v>
      </c>
    </row>
    <row r="821" spans="1:28" x14ac:dyDescent="0.25">
      <c r="A821" s="2" t="str">
        <f>Colony!B838</f>
        <v/>
      </c>
      <c r="B821" s="41" t="str">
        <f>IF(ISBLANK(Colony!G838),"",Colony!G838)</f>
        <v/>
      </c>
      <c r="H821">
        <f ca="1">IF(AND(Colony!$D835&gt;plots!H$5,Colony!$D835&lt;9999999),1,0)</f>
        <v>0</v>
      </c>
      <c r="I821">
        <f ca="1">IF(AND(Colony!$D835&gt;plots!I$5,Colony!$D835&lt;9999999),1,0)</f>
        <v>0</v>
      </c>
      <c r="J821">
        <f ca="1">IF(AND(Colony!$D835&gt;plots!J$5,Colony!$D835&lt;9999999),1,0)</f>
        <v>0</v>
      </c>
      <c r="K821">
        <f ca="1">IF(AND(Colony!$D835&gt;plots!K$5,Colony!$D835&lt;9999999),1,0)</f>
        <v>0</v>
      </c>
      <c r="L821">
        <f ca="1">IF(AND(Colony!$D835&gt;plots!L$5,Colony!$D835&lt;9999999),1,0)</f>
        <v>0</v>
      </c>
      <c r="M821">
        <f ca="1">IF(AND(Colony!$D835&gt;plots!M$5,Colony!$D835&lt;9999999),1,0)</f>
        <v>0</v>
      </c>
      <c r="N821">
        <f ca="1">IF(AND(Colony!$D835&gt;plots!N$5,Colony!$D835&lt;9999999),1,0)</f>
        <v>0</v>
      </c>
      <c r="O821">
        <f ca="1">IF(AND(Colony!$D835&gt;plots!O$5,Colony!$D835&lt;9999999),1,0)</f>
        <v>0</v>
      </c>
      <c r="P821">
        <f ca="1">IF(AND(Colony!$D835&gt;plots!P$5,Colony!$D835&lt;9999999),1,0)</f>
        <v>0</v>
      </c>
      <c r="Q821">
        <f ca="1">IF(AND(Colony!$D835&gt;plots!Q$5,Colony!$D835&lt;9999999),1,0)</f>
        <v>0</v>
      </c>
      <c r="R821">
        <f ca="1">IF(AND(Colony!$D835&gt;plots!R$5,Colony!$D835&lt;9999999),1,0)</f>
        <v>0</v>
      </c>
      <c r="S821">
        <f ca="1">IF(AND(Colony!$D835&gt;plots!S$5,Colony!$D835&lt;9999999),1,0)</f>
        <v>0</v>
      </c>
      <c r="T821">
        <f ca="1">IF(AND(Colony!$D835&gt;plots!T$5,Colony!$D835&lt;9999999),1,0)</f>
        <v>0</v>
      </c>
      <c r="U821">
        <f ca="1">IF(AND(Colony!$D835&gt;plots!U$5,Colony!$D835&lt;9999999),1,0)</f>
        <v>0</v>
      </c>
      <c r="V821">
        <f ca="1">IF(AND(Colony!$D835&gt;plots!V$5,Colony!$D835&lt;9999999),1,0)</f>
        <v>0</v>
      </c>
      <c r="W821">
        <f ca="1">IF(AND(Colony!$D835&gt;plots!W$5,Colony!$D835&lt;9999999),1,0)</f>
        <v>0</v>
      </c>
      <c r="X821">
        <f ca="1">IF(AND(Colony!$D835&gt;plots!X$5,Colony!$D835&lt;9999999),1,0)</f>
        <v>0</v>
      </c>
      <c r="Y821">
        <f ca="1">IF(AND(Colony!$D835&gt;plots!Y$5,Colony!$D835&lt;9999999),1,0)</f>
        <v>0</v>
      </c>
      <c r="Z821">
        <f ca="1">IF(AND(Colony!$D835&gt;plots!Z$5,Colony!$D835&lt;9999999),1,0)</f>
        <v>0</v>
      </c>
      <c r="AA821">
        <f ca="1">IF(AND(Colony!$D835&gt;plots!AA$5,Colony!$D835&lt;9999999),1,0)</f>
        <v>0</v>
      </c>
      <c r="AB821">
        <f ca="1">IF(AND(Colony!$D835&gt;plots!AB$5,Colony!$D835&lt;9999999),1,0)</f>
        <v>0</v>
      </c>
    </row>
    <row r="822" spans="1:28" x14ac:dyDescent="0.25">
      <c r="A822" s="2" t="str">
        <f>Colony!B839</f>
        <v/>
      </c>
      <c r="B822" s="41" t="str">
        <f>IF(ISBLANK(Colony!G839),"",Colony!G839)</f>
        <v/>
      </c>
      <c r="H822">
        <f ca="1">IF(AND(Colony!$D836&gt;plots!H$5,Colony!$D836&lt;9999999),1,0)</f>
        <v>0</v>
      </c>
      <c r="I822">
        <f ca="1">IF(AND(Colony!$D836&gt;plots!I$5,Colony!$D836&lt;9999999),1,0)</f>
        <v>0</v>
      </c>
      <c r="J822">
        <f ca="1">IF(AND(Colony!$D836&gt;plots!J$5,Colony!$D836&lt;9999999),1,0)</f>
        <v>0</v>
      </c>
      <c r="K822">
        <f ca="1">IF(AND(Colony!$D836&gt;plots!K$5,Colony!$D836&lt;9999999),1,0)</f>
        <v>0</v>
      </c>
      <c r="L822">
        <f ca="1">IF(AND(Colony!$D836&gt;plots!L$5,Colony!$D836&lt;9999999),1,0)</f>
        <v>0</v>
      </c>
      <c r="M822">
        <f ca="1">IF(AND(Colony!$D836&gt;plots!M$5,Colony!$D836&lt;9999999),1,0)</f>
        <v>0</v>
      </c>
      <c r="N822">
        <f ca="1">IF(AND(Colony!$D836&gt;plots!N$5,Colony!$D836&lt;9999999),1,0)</f>
        <v>0</v>
      </c>
      <c r="O822">
        <f ca="1">IF(AND(Colony!$D836&gt;plots!O$5,Colony!$D836&lt;9999999),1,0)</f>
        <v>0</v>
      </c>
      <c r="P822">
        <f ca="1">IF(AND(Colony!$D836&gt;plots!P$5,Colony!$D836&lt;9999999),1,0)</f>
        <v>0</v>
      </c>
      <c r="Q822">
        <f ca="1">IF(AND(Colony!$D836&gt;plots!Q$5,Colony!$D836&lt;9999999),1,0)</f>
        <v>0</v>
      </c>
      <c r="R822">
        <f ca="1">IF(AND(Colony!$D836&gt;plots!R$5,Colony!$D836&lt;9999999),1,0)</f>
        <v>0</v>
      </c>
      <c r="S822">
        <f ca="1">IF(AND(Colony!$D836&gt;plots!S$5,Colony!$D836&lt;9999999),1,0)</f>
        <v>0</v>
      </c>
      <c r="T822">
        <f ca="1">IF(AND(Colony!$D836&gt;plots!T$5,Colony!$D836&lt;9999999),1,0)</f>
        <v>0</v>
      </c>
      <c r="U822">
        <f ca="1">IF(AND(Colony!$D836&gt;plots!U$5,Colony!$D836&lt;9999999),1,0)</f>
        <v>0</v>
      </c>
      <c r="V822">
        <f ca="1">IF(AND(Colony!$D836&gt;plots!V$5,Colony!$D836&lt;9999999),1,0)</f>
        <v>0</v>
      </c>
      <c r="W822">
        <f ca="1">IF(AND(Colony!$D836&gt;plots!W$5,Colony!$D836&lt;9999999),1,0)</f>
        <v>0</v>
      </c>
      <c r="X822">
        <f ca="1">IF(AND(Colony!$D836&gt;plots!X$5,Colony!$D836&lt;9999999),1,0)</f>
        <v>0</v>
      </c>
      <c r="Y822">
        <f ca="1">IF(AND(Colony!$D836&gt;plots!Y$5,Colony!$D836&lt;9999999),1,0)</f>
        <v>0</v>
      </c>
      <c r="Z822">
        <f ca="1">IF(AND(Colony!$D836&gt;plots!Z$5,Colony!$D836&lt;9999999),1,0)</f>
        <v>0</v>
      </c>
      <c r="AA822">
        <f ca="1">IF(AND(Colony!$D836&gt;plots!AA$5,Colony!$D836&lt;9999999),1,0)</f>
        <v>0</v>
      </c>
      <c r="AB822">
        <f ca="1">IF(AND(Colony!$D836&gt;plots!AB$5,Colony!$D836&lt;9999999),1,0)</f>
        <v>0</v>
      </c>
    </row>
    <row r="823" spans="1:28" x14ac:dyDescent="0.25">
      <c r="A823" s="2" t="str">
        <f>Colony!B840</f>
        <v/>
      </c>
      <c r="B823" s="41" t="str">
        <f>IF(ISBLANK(Colony!G840),"",Colony!G840)</f>
        <v/>
      </c>
      <c r="H823">
        <f ca="1">IF(AND(Colony!$D837&gt;plots!H$5,Colony!$D837&lt;9999999),1,0)</f>
        <v>0</v>
      </c>
      <c r="I823">
        <f ca="1">IF(AND(Colony!$D837&gt;plots!I$5,Colony!$D837&lt;9999999),1,0)</f>
        <v>0</v>
      </c>
      <c r="J823">
        <f ca="1">IF(AND(Colony!$D837&gt;plots!J$5,Colony!$D837&lt;9999999),1,0)</f>
        <v>0</v>
      </c>
      <c r="K823">
        <f ca="1">IF(AND(Colony!$D837&gt;plots!K$5,Colony!$D837&lt;9999999),1,0)</f>
        <v>0</v>
      </c>
      <c r="L823">
        <f ca="1">IF(AND(Colony!$D837&gt;plots!L$5,Colony!$D837&lt;9999999),1,0)</f>
        <v>0</v>
      </c>
      <c r="M823">
        <f ca="1">IF(AND(Colony!$D837&gt;plots!M$5,Colony!$D837&lt;9999999),1,0)</f>
        <v>0</v>
      </c>
      <c r="N823">
        <f ca="1">IF(AND(Colony!$D837&gt;plots!N$5,Colony!$D837&lt;9999999),1,0)</f>
        <v>0</v>
      </c>
      <c r="O823">
        <f ca="1">IF(AND(Colony!$D837&gt;plots!O$5,Colony!$D837&lt;9999999),1,0)</f>
        <v>0</v>
      </c>
      <c r="P823">
        <f ca="1">IF(AND(Colony!$D837&gt;plots!P$5,Colony!$D837&lt;9999999),1,0)</f>
        <v>0</v>
      </c>
      <c r="Q823">
        <f ca="1">IF(AND(Colony!$D837&gt;plots!Q$5,Colony!$D837&lt;9999999),1,0)</f>
        <v>0</v>
      </c>
      <c r="R823">
        <f ca="1">IF(AND(Colony!$D837&gt;plots!R$5,Colony!$D837&lt;9999999),1,0)</f>
        <v>0</v>
      </c>
      <c r="S823">
        <f ca="1">IF(AND(Colony!$D837&gt;plots!S$5,Colony!$D837&lt;9999999),1,0)</f>
        <v>0</v>
      </c>
      <c r="T823">
        <f ca="1">IF(AND(Colony!$D837&gt;plots!T$5,Colony!$D837&lt;9999999),1,0)</f>
        <v>0</v>
      </c>
      <c r="U823">
        <f ca="1">IF(AND(Colony!$D837&gt;plots!U$5,Colony!$D837&lt;9999999),1,0)</f>
        <v>0</v>
      </c>
      <c r="V823">
        <f ca="1">IF(AND(Colony!$D837&gt;plots!V$5,Colony!$D837&lt;9999999),1,0)</f>
        <v>0</v>
      </c>
      <c r="W823">
        <f ca="1">IF(AND(Colony!$D837&gt;plots!W$5,Colony!$D837&lt;9999999),1,0)</f>
        <v>0</v>
      </c>
      <c r="X823">
        <f ca="1">IF(AND(Colony!$D837&gt;plots!X$5,Colony!$D837&lt;9999999),1,0)</f>
        <v>0</v>
      </c>
      <c r="Y823">
        <f ca="1">IF(AND(Colony!$D837&gt;plots!Y$5,Colony!$D837&lt;9999999),1,0)</f>
        <v>0</v>
      </c>
      <c r="Z823">
        <f ca="1">IF(AND(Colony!$D837&gt;plots!Z$5,Colony!$D837&lt;9999999),1,0)</f>
        <v>0</v>
      </c>
      <c r="AA823">
        <f ca="1">IF(AND(Colony!$D837&gt;plots!AA$5,Colony!$D837&lt;9999999),1,0)</f>
        <v>0</v>
      </c>
      <c r="AB823">
        <f ca="1">IF(AND(Colony!$D837&gt;plots!AB$5,Colony!$D837&lt;9999999),1,0)</f>
        <v>0</v>
      </c>
    </row>
    <row r="824" spans="1:28" x14ac:dyDescent="0.25">
      <c r="A824" s="2" t="str">
        <f>Colony!B841</f>
        <v/>
      </c>
      <c r="B824" s="41" t="str">
        <f>IF(ISBLANK(Colony!G841),"",Colony!G841)</f>
        <v/>
      </c>
      <c r="H824">
        <f ca="1">IF(AND(Colony!$D838&gt;plots!H$5,Colony!$D838&lt;9999999),1,0)</f>
        <v>0</v>
      </c>
      <c r="I824">
        <f ca="1">IF(AND(Colony!$D838&gt;plots!I$5,Colony!$D838&lt;9999999),1,0)</f>
        <v>0</v>
      </c>
      <c r="J824">
        <f ca="1">IF(AND(Colony!$D838&gt;plots!J$5,Colony!$D838&lt;9999999),1,0)</f>
        <v>0</v>
      </c>
      <c r="K824">
        <f ca="1">IF(AND(Colony!$D838&gt;plots!K$5,Colony!$D838&lt;9999999),1,0)</f>
        <v>0</v>
      </c>
      <c r="L824">
        <f ca="1">IF(AND(Colony!$D838&gt;plots!L$5,Colony!$D838&lt;9999999),1,0)</f>
        <v>0</v>
      </c>
      <c r="M824">
        <f ca="1">IF(AND(Colony!$D838&gt;plots!M$5,Colony!$D838&lt;9999999),1,0)</f>
        <v>0</v>
      </c>
      <c r="N824">
        <f ca="1">IF(AND(Colony!$D838&gt;plots!N$5,Colony!$D838&lt;9999999),1,0)</f>
        <v>0</v>
      </c>
      <c r="O824">
        <f ca="1">IF(AND(Colony!$D838&gt;plots!O$5,Colony!$D838&lt;9999999),1,0)</f>
        <v>0</v>
      </c>
      <c r="P824">
        <f ca="1">IF(AND(Colony!$D838&gt;plots!P$5,Colony!$D838&lt;9999999),1,0)</f>
        <v>0</v>
      </c>
      <c r="Q824">
        <f ca="1">IF(AND(Colony!$D838&gt;plots!Q$5,Colony!$D838&lt;9999999),1,0)</f>
        <v>0</v>
      </c>
      <c r="R824">
        <f ca="1">IF(AND(Colony!$D838&gt;plots!R$5,Colony!$D838&lt;9999999),1,0)</f>
        <v>0</v>
      </c>
      <c r="S824">
        <f ca="1">IF(AND(Colony!$D838&gt;plots!S$5,Colony!$D838&lt;9999999),1,0)</f>
        <v>0</v>
      </c>
      <c r="T824">
        <f ca="1">IF(AND(Colony!$D838&gt;plots!T$5,Colony!$D838&lt;9999999),1,0)</f>
        <v>0</v>
      </c>
      <c r="U824">
        <f ca="1">IF(AND(Colony!$D838&gt;plots!U$5,Colony!$D838&lt;9999999),1,0)</f>
        <v>0</v>
      </c>
      <c r="V824">
        <f ca="1">IF(AND(Colony!$D838&gt;plots!V$5,Colony!$D838&lt;9999999),1,0)</f>
        <v>0</v>
      </c>
      <c r="W824">
        <f ca="1">IF(AND(Colony!$D838&gt;plots!W$5,Colony!$D838&lt;9999999),1,0)</f>
        <v>0</v>
      </c>
      <c r="X824">
        <f ca="1">IF(AND(Colony!$D838&gt;plots!X$5,Colony!$D838&lt;9999999),1,0)</f>
        <v>0</v>
      </c>
      <c r="Y824">
        <f ca="1">IF(AND(Colony!$D838&gt;plots!Y$5,Colony!$D838&lt;9999999),1,0)</f>
        <v>0</v>
      </c>
      <c r="Z824">
        <f ca="1">IF(AND(Colony!$D838&gt;plots!Z$5,Colony!$D838&lt;9999999),1,0)</f>
        <v>0</v>
      </c>
      <c r="AA824">
        <f ca="1">IF(AND(Colony!$D838&gt;plots!AA$5,Colony!$D838&lt;9999999),1,0)</f>
        <v>0</v>
      </c>
      <c r="AB824">
        <f ca="1">IF(AND(Colony!$D838&gt;plots!AB$5,Colony!$D838&lt;9999999),1,0)</f>
        <v>0</v>
      </c>
    </row>
    <row r="825" spans="1:28" x14ac:dyDescent="0.25">
      <c r="A825" s="2" t="str">
        <f>Colony!B842</f>
        <v/>
      </c>
      <c r="B825" s="41" t="str">
        <f>IF(ISBLANK(Colony!G842),"",Colony!G842)</f>
        <v/>
      </c>
      <c r="H825">
        <f ca="1">IF(AND(Colony!$D839&gt;plots!H$5,Colony!$D839&lt;9999999),1,0)</f>
        <v>0</v>
      </c>
      <c r="I825">
        <f ca="1">IF(AND(Colony!$D839&gt;plots!I$5,Colony!$D839&lt;9999999),1,0)</f>
        <v>0</v>
      </c>
      <c r="J825">
        <f ca="1">IF(AND(Colony!$D839&gt;plots!J$5,Colony!$D839&lt;9999999),1,0)</f>
        <v>0</v>
      </c>
      <c r="K825">
        <f ca="1">IF(AND(Colony!$D839&gt;plots!K$5,Colony!$D839&lt;9999999),1,0)</f>
        <v>0</v>
      </c>
      <c r="L825">
        <f ca="1">IF(AND(Colony!$D839&gt;plots!L$5,Colony!$D839&lt;9999999),1,0)</f>
        <v>0</v>
      </c>
      <c r="M825">
        <f ca="1">IF(AND(Colony!$D839&gt;plots!M$5,Colony!$D839&lt;9999999),1,0)</f>
        <v>0</v>
      </c>
      <c r="N825">
        <f ca="1">IF(AND(Colony!$D839&gt;plots!N$5,Colony!$D839&lt;9999999),1,0)</f>
        <v>0</v>
      </c>
      <c r="O825">
        <f ca="1">IF(AND(Colony!$D839&gt;plots!O$5,Colony!$D839&lt;9999999),1,0)</f>
        <v>0</v>
      </c>
      <c r="P825">
        <f ca="1">IF(AND(Colony!$D839&gt;plots!P$5,Colony!$D839&lt;9999999),1,0)</f>
        <v>0</v>
      </c>
      <c r="Q825">
        <f ca="1">IF(AND(Colony!$D839&gt;plots!Q$5,Colony!$D839&lt;9999999),1,0)</f>
        <v>0</v>
      </c>
      <c r="R825">
        <f ca="1">IF(AND(Colony!$D839&gt;plots!R$5,Colony!$D839&lt;9999999),1,0)</f>
        <v>0</v>
      </c>
      <c r="S825">
        <f ca="1">IF(AND(Colony!$D839&gt;plots!S$5,Colony!$D839&lt;9999999),1,0)</f>
        <v>0</v>
      </c>
      <c r="T825">
        <f ca="1">IF(AND(Colony!$D839&gt;plots!T$5,Colony!$D839&lt;9999999),1,0)</f>
        <v>0</v>
      </c>
      <c r="U825">
        <f ca="1">IF(AND(Colony!$D839&gt;plots!U$5,Colony!$D839&lt;9999999),1,0)</f>
        <v>0</v>
      </c>
      <c r="V825">
        <f ca="1">IF(AND(Colony!$D839&gt;plots!V$5,Colony!$D839&lt;9999999),1,0)</f>
        <v>0</v>
      </c>
      <c r="W825">
        <f ca="1">IF(AND(Colony!$D839&gt;plots!W$5,Colony!$D839&lt;9999999),1,0)</f>
        <v>0</v>
      </c>
      <c r="X825">
        <f ca="1">IF(AND(Colony!$D839&gt;plots!X$5,Colony!$D839&lt;9999999),1,0)</f>
        <v>0</v>
      </c>
      <c r="Y825">
        <f ca="1">IF(AND(Colony!$D839&gt;plots!Y$5,Colony!$D839&lt;9999999),1,0)</f>
        <v>0</v>
      </c>
      <c r="Z825">
        <f ca="1">IF(AND(Colony!$D839&gt;plots!Z$5,Colony!$D839&lt;9999999),1,0)</f>
        <v>0</v>
      </c>
      <c r="AA825">
        <f ca="1">IF(AND(Colony!$D839&gt;plots!AA$5,Colony!$D839&lt;9999999),1,0)</f>
        <v>0</v>
      </c>
      <c r="AB825">
        <f ca="1">IF(AND(Colony!$D839&gt;plots!AB$5,Colony!$D839&lt;9999999),1,0)</f>
        <v>0</v>
      </c>
    </row>
    <row r="826" spans="1:28" x14ac:dyDescent="0.25">
      <c r="A826" s="2" t="str">
        <f>Colony!B843</f>
        <v/>
      </c>
      <c r="B826" s="41" t="str">
        <f>IF(ISBLANK(Colony!G843),"",Colony!G843)</f>
        <v/>
      </c>
      <c r="H826">
        <f ca="1">IF(AND(Colony!$D840&gt;plots!H$5,Colony!$D840&lt;9999999),1,0)</f>
        <v>0</v>
      </c>
      <c r="I826">
        <f ca="1">IF(AND(Colony!$D840&gt;plots!I$5,Colony!$D840&lt;9999999),1,0)</f>
        <v>0</v>
      </c>
      <c r="J826">
        <f ca="1">IF(AND(Colony!$D840&gt;plots!J$5,Colony!$D840&lt;9999999),1,0)</f>
        <v>0</v>
      </c>
      <c r="K826">
        <f ca="1">IF(AND(Colony!$D840&gt;plots!K$5,Colony!$D840&lt;9999999),1,0)</f>
        <v>0</v>
      </c>
      <c r="L826">
        <f ca="1">IF(AND(Colony!$D840&gt;plots!L$5,Colony!$D840&lt;9999999),1,0)</f>
        <v>0</v>
      </c>
      <c r="M826">
        <f ca="1">IF(AND(Colony!$D840&gt;plots!M$5,Colony!$D840&lt;9999999),1,0)</f>
        <v>0</v>
      </c>
      <c r="N826">
        <f ca="1">IF(AND(Colony!$D840&gt;plots!N$5,Colony!$D840&lt;9999999),1,0)</f>
        <v>0</v>
      </c>
      <c r="O826">
        <f ca="1">IF(AND(Colony!$D840&gt;plots!O$5,Colony!$D840&lt;9999999),1,0)</f>
        <v>0</v>
      </c>
      <c r="P826">
        <f ca="1">IF(AND(Colony!$D840&gt;plots!P$5,Colony!$D840&lt;9999999),1,0)</f>
        <v>0</v>
      </c>
      <c r="Q826">
        <f ca="1">IF(AND(Colony!$D840&gt;plots!Q$5,Colony!$D840&lt;9999999),1,0)</f>
        <v>0</v>
      </c>
      <c r="R826">
        <f ca="1">IF(AND(Colony!$D840&gt;plots!R$5,Colony!$D840&lt;9999999),1,0)</f>
        <v>0</v>
      </c>
      <c r="S826">
        <f ca="1">IF(AND(Colony!$D840&gt;plots!S$5,Colony!$D840&lt;9999999),1,0)</f>
        <v>0</v>
      </c>
      <c r="T826">
        <f ca="1">IF(AND(Colony!$D840&gt;plots!T$5,Colony!$D840&lt;9999999),1,0)</f>
        <v>0</v>
      </c>
      <c r="U826">
        <f ca="1">IF(AND(Colony!$D840&gt;plots!U$5,Colony!$D840&lt;9999999),1,0)</f>
        <v>0</v>
      </c>
      <c r="V826">
        <f ca="1">IF(AND(Colony!$D840&gt;plots!V$5,Colony!$D840&lt;9999999),1,0)</f>
        <v>0</v>
      </c>
      <c r="W826">
        <f ca="1">IF(AND(Colony!$D840&gt;plots!W$5,Colony!$D840&lt;9999999),1,0)</f>
        <v>0</v>
      </c>
      <c r="X826">
        <f ca="1">IF(AND(Colony!$D840&gt;plots!X$5,Colony!$D840&lt;9999999),1,0)</f>
        <v>0</v>
      </c>
      <c r="Y826">
        <f ca="1">IF(AND(Colony!$D840&gt;plots!Y$5,Colony!$D840&lt;9999999),1,0)</f>
        <v>0</v>
      </c>
      <c r="Z826">
        <f ca="1">IF(AND(Colony!$D840&gt;plots!Z$5,Colony!$D840&lt;9999999),1,0)</f>
        <v>0</v>
      </c>
      <c r="AA826">
        <f ca="1">IF(AND(Colony!$D840&gt;plots!AA$5,Colony!$D840&lt;9999999),1,0)</f>
        <v>0</v>
      </c>
      <c r="AB826">
        <f ca="1">IF(AND(Colony!$D840&gt;plots!AB$5,Colony!$D840&lt;9999999),1,0)</f>
        <v>0</v>
      </c>
    </row>
    <row r="827" spans="1:28" x14ac:dyDescent="0.25">
      <c r="A827" s="2" t="str">
        <f>Colony!B844</f>
        <v/>
      </c>
      <c r="B827" s="41" t="str">
        <f>IF(ISBLANK(Colony!G844),"",Colony!G844)</f>
        <v/>
      </c>
      <c r="H827">
        <f ca="1">IF(AND(Colony!$D841&gt;plots!H$5,Colony!$D841&lt;9999999),1,0)</f>
        <v>0</v>
      </c>
      <c r="I827">
        <f ca="1">IF(AND(Colony!$D841&gt;plots!I$5,Colony!$D841&lt;9999999),1,0)</f>
        <v>0</v>
      </c>
      <c r="J827">
        <f ca="1">IF(AND(Colony!$D841&gt;plots!J$5,Colony!$D841&lt;9999999),1,0)</f>
        <v>0</v>
      </c>
      <c r="K827">
        <f ca="1">IF(AND(Colony!$D841&gt;plots!K$5,Colony!$D841&lt;9999999),1,0)</f>
        <v>0</v>
      </c>
      <c r="L827">
        <f ca="1">IF(AND(Colony!$D841&gt;plots!L$5,Colony!$D841&lt;9999999),1,0)</f>
        <v>0</v>
      </c>
      <c r="M827">
        <f ca="1">IF(AND(Colony!$D841&gt;plots!M$5,Colony!$D841&lt;9999999),1,0)</f>
        <v>0</v>
      </c>
      <c r="N827">
        <f ca="1">IF(AND(Colony!$D841&gt;plots!N$5,Colony!$D841&lt;9999999),1,0)</f>
        <v>0</v>
      </c>
      <c r="O827">
        <f ca="1">IF(AND(Colony!$D841&gt;plots!O$5,Colony!$D841&lt;9999999),1,0)</f>
        <v>0</v>
      </c>
      <c r="P827">
        <f ca="1">IF(AND(Colony!$D841&gt;plots!P$5,Colony!$D841&lt;9999999),1,0)</f>
        <v>0</v>
      </c>
      <c r="Q827">
        <f ca="1">IF(AND(Colony!$D841&gt;plots!Q$5,Colony!$D841&lt;9999999),1,0)</f>
        <v>0</v>
      </c>
      <c r="R827">
        <f ca="1">IF(AND(Colony!$D841&gt;plots!R$5,Colony!$D841&lt;9999999),1,0)</f>
        <v>0</v>
      </c>
      <c r="S827">
        <f ca="1">IF(AND(Colony!$D841&gt;plots!S$5,Colony!$D841&lt;9999999),1,0)</f>
        <v>0</v>
      </c>
      <c r="T827">
        <f ca="1">IF(AND(Colony!$D841&gt;plots!T$5,Colony!$D841&lt;9999999),1,0)</f>
        <v>0</v>
      </c>
      <c r="U827">
        <f ca="1">IF(AND(Colony!$D841&gt;plots!U$5,Colony!$D841&lt;9999999),1,0)</f>
        <v>0</v>
      </c>
      <c r="V827">
        <f ca="1">IF(AND(Colony!$D841&gt;plots!V$5,Colony!$D841&lt;9999999),1,0)</f>
        <v>0</v>
      </c>
      <c r="W827">
        <f ca="1">IF(AND(Colony!$D841&gt;plots!W$5,Colony!$D841&lt;9999999),1,0)</f>
        <v>0</v>
      </c>
      <c r="X827">
        <f ca="1">IF(AND(Colony!$D841&gt;plots!X$5,Colony!$D841&lt;9999999),1,0)</f>
        <v>0</v>
      </c>
      <c r="Y827">
        <f ca="1">IF(AND(Colony!$D841&gt;plots!Y$5,Colony!$D841&lt;9999999),1,0)</f>
        <v>0</v>
      </c>
      <c r="Z827">
        <f ca="1">IF(AND(Colony!$D841&gt;plots!Z$5,Colony!$D841&lt;9999999),1,0)</f>
        <v>0</v>
      </c>
      <c r="AA827">
        <f ca="1">IF(AND(Colony!$D841&gt;plots!AA$5,Colony!$D841&lt;9999999),1,0)</f>
        <v>0</v>
      </c>
      <c r="AB827">
        <f ca="1">IF(AND(Colony!$D841&gt;plots!AB$5,Colony!$D841&lt;9999999),1,0)</f>
        <v>0</v>
      </c>
    </row>
    <row r="828" spans="1:28" x14ac:dyDescent="0.25">
      <c r="A828" s="2" t="str">
        <f>Colony!B845</f>
        <v/>
      </c>
      <c r="B828" s="41" t="str">
        <f>IF(ISBLANK(Colony!G845),"",Colony!G845)</f>
        <v/>
      </c>
      <c r="H828">
        <f ca="1">IF(AND(Colony!$D842&gt;plots!H$5,Colony!$D842&lt;9999999),1,0)</f>
        <v>0</v>
      </c>
      <c r="I828">
        <f ca="1">IF(AND(Colony!$D842&gt;plots!I$5,Colony!$D842&lt;9999999),1,0)</f>
        <v>0</v>
      </c>
      <c r="J828">
        <f ca="1">IF(AND(Colony!$D842&gt;plots!J$5,Colony!$D842&lt;9999999),1,0)</f>
        <v>0</v>
      </c>
      <c r="K828">
        <f ca="1">IF(AND(Colony!$D842&gt;plots!K$5,Colony!$D842&lt;9999999),1,0)</f>
        <v>0</v>
      </c>
      <c r="L828">
        <f ca="1">IF(AND(Colony!$D842&gt;plots!L$5,Colony!$D842&lt;9999999),1,0)</f>
        <v>0</v>
      </c>
      <c r="M828">
        <f ca="1">IF(AND(Colony!$D842&gt;plots!M$5,Colony!$D842&lt;9999999),1,0)</f>
        <v>0</v>
      </c>
      <c r="N828">
        <f ca="1">IF(AND(Colony!$D842&gt;plots!N$5,Colony!$D842&lt;9999999),1,0)</f>
        <v>0</v>
      </c>
      <c r="O828">
        <f ca="1">IF(AND(Colony!$D842&gt;plots!O$5,Colony!$D842&lt;9999999),1,0)</f>
        <v>0</v>
      </c>
      <c r="P828">
        <f ca="1">IF(AND(Colony!$D842&gt;plots!P$5,Colony!$D842&lt;9999999),1,0)</f>
        <v>0</v>
      </c>
      <c r="Q828">
        <f ca="1">IF(AND(Colony!$D842&gt;plots!Q$5,Colony!$D842&lt;9999999),1,0)</f>
        <v>0</v>
      </c>
      <c r="R828">
        <f ca="1">IF(AND(Colony!$D842&gt;plots!R$5,Colony!$D842&lt;9999999),1,0)</f>
        <v>0</v>
      </c>
      <c r="S828">
        <f ca="1">IF(AND(Colony!$D842&gt;plots!S$5,Colony!$D842&lt;9999999),1,0)</f>
        <v>0</v>
      </c>
      <c r="T828">
        <f ca="1">IF(AND(Colony!$D842&gt;plots!T$5,Colony!$D842&lt;9999999),1,0)</f>
        <v>0</v>
      </c>
      <c r="U828">
        <f ca="1">IF(AND(Colony!$D842&gt;plots!U$5,Colony!$D842&lt;9999999),1,0)</f>
        <v>0</v>
      </c>
      <c r="V828">
        <f ca="1">IF(AND(Colony!$D842&gt;plots!V$5,Colony!$D842&lt;9999999),1,0)</f>
        <v>0</v>
      </c>
      <c r="W828">
        <f ca="1">IF(AND(Colony!$D842&gt;plots!W$5,Colony!$D842&lt;9999999),1,0)</f>
        <v>0</v>
      </c>
      <c r="X828">
        <f ca="1">IF(AND(Colony!$D842&gt;plots!X$5,Colony!$D842&lt;9999999),1,0)</f>
        <v>0</v>
      </c>
      <c r="Y828">
        <f ca="1">IF(AND(Colony!$D842&gt;plots!Y$5,Colony!$D842&lt;9999999),1,0)</f>
        <v>0</v>
      </c>
      <c r="Z828">
        <f ca="1">IF(AND(Colony!$D842&gt;plots!Z$5,Colony!$D842&lt;9999999),1,0)</f>
        <v>0</v>
      </c>
      <c r="AA828">
        <f ca="1">IF(AND(Colony!$D842&gt;plots!AA$5,Colony!$D842&lt;9999999),1,0)</f>
        <v>0</v>
      </c>
      <c r="AB828">
        <f ca="1">IF(AND(Colony!$D842&gt;plots!AB$5,Colony!$D842&lt;9999999),1,0)</f>
        <v>0</v>
      </c>
    </row>
    <row r="829" spans="1:28" x14ac:dyDescent="0.25">
      <c r="A829" s="2" t="str">
        <f>Colony!B846</f>
        <v/>
      </c>
      <c r="B829" s="41" t="str">
        <f>IF(ISBLANK(Colony!G846),"",Colony!G846)</f>
        <v/>
      </c>
      <c r="H829">
        <f ca="1">IF(AND(Colony!$D843&gt;plots!H$5,Colony!$D843&lt;9999999),1,0)</f>
        <v>0</v>
      </c>
      <c r="I829">
        <f ca="1">IF(AND(Colony!$D843&gt;plots!I$5,Colony!$D843&lt;9999999),1,0)</f>
        <v>0</v>
      </c>
      <c r="J829">
        <f ca="1">IF(AND(Colony!$D843&gt;plots!J$5,Colony!$D843&lt;9999999),1,0)</f>
        <v>0</v>
      </c>
      <c r="K829">
        <f ca="1">IF(AND(Colony!$D843&gt;plots!K$5,Colony!$D843&lt;9999999),1,0)</f>
        <v>0</v>
      </c>
      <c r="L829">
        <f ca="1">IF(AND(Colony!$D843&gt;plots!L$5,Colony!$D843&lt;9999999),1,0)</f>
        <v>0</v>
      </c>
      <c r="M829">
        <f ca="1">IF(AND(Colony!$D843&gt;plots!M$5,Colony!$D843&lt;9999999),1,0)</f>
        <v>0</v>
      </c>
      <c r="N829">
        <f ca="1">IF(AND(Colony!$D843&gt;plots!N$5,Colony!$D843&lt;9999999),1,0)</f>
        <v>0</v>
      </c>
      <c r="O829">
        <f ca="1">IF(AND(Colony!$D843&gt;plots!O$5,Colony!$D843&lt;9999999),1,0)</f>
        <v>0</v>
      </c>
      <c r="P829">
        <f ca="1">IF(AND(Colony!$D843&gt;plots!P$5,Colony!$D843&lt;9999999),1,0)</f>
        <v>0</v>
      </c>
      <c r="Q829">
        <f ca="1">IF(AND(Colony!$D843&gt;plots!Q$5,Colony!$D843&lt;9999999),1,0)</f>
        <v>0</v>
      </c>
      <c r="R829">
        <f ca="1">IF(AND(Colony!$D843&gt;plots!R$5,Colony!$D843&lt;9999999),1,0)</f>
        <v>0</v>
      </c>
      <c r="S829">
        <f ca="1">IF(AND(Colony!$D843&gt;plots!S$5,Colony!$D843&lt;9999999),1,0)</f>
        <v>0</v>
      </c>
      <c r="T829">
        <f ca="1">IF(AND(Colony!$D843&gt;plots!T$5,Colony!$D843&lt;9999999),1,0)</f>
        <v>0</v>
      </c>
      <c r="U829">
        <f ca="1">IF(AND(Colony!$D843&gt;plots!U$5,Colony!$D843&lt;9999999),1,0)</f>
        <v>0</v>
      </c>
      <c r="V829">
        <f ca="1">IF(AND(Colony!$D843&gt;plots!V$5,Colony!$D843&lt;9999999),1,0)</f>
        <v>0</v>
      </c>
      <c r="W829">
        <f ca="1">IF(AND(Colony!$D843&gt;plots!W$5,Colony!$D843&lt;9999999),1,0)</f>
        <v>0</v>
      </c>
      <c r="X829">
        <f ca="1">IF(AND(Colony!$D843&gt;plots!X$5,Colony!$D843&lt;9999999),1,0)</f>
        <v>0</v>
      </c>
      <c r="Y829">
        <f ca="1">IF(AND(Colony!$D843&gt;plots!Y$5,Colony!$D843&lt;9999999),1,0)</f>
        <v>0</v>
      </c>
      <c r="Z829">
        <f ca="1">IF(AND(Colony!$D843&gt;plots!Z$5,Colony!$D843&lt;9999999),1,0)</f>
        <v>0</v>
      </c>
      <c r="AA829">
        <f ca="1">IF(AND(Colony!$D843&gt;plots!AA$5,Colony!$D843&lt;9999999),1,0)</f>
        <v>0</v>
      </c>
      <c r="AB829">
        <f ca="1">IF(AND(Colony!$D843&gt;plots!AB$5,Colony!$D843&lt;9999999),1,0)</f>
        <v>0</v>
      </c>
    </row>
    <row r="830" spans="1:28" x14ac:dyDescent="0.25">
      <c r="A830" s="2" t="str">
        <f>Colony!B847</f>
        <v/>
      </c>
      <c r="B830" s="41" t="str">
        <f>IF(ISBLANK(Colony!G847),"",Colony!G847)</f>
        <v/>
      </c>
      <c r="H830">
        <f ca="1">IF(AND(Colony!$D844&gt;plots!H$5,Colony!$D844&lt;9999999),1,0)</f>
        <v>0</v>
      </c>
      <c r="I830">
        <f ca="1">IF(AND(Colony!$D844&gt;plots!I$5,Colony!$D844&lt;9999999),1,0)</f>
        <v>0</v>
      </c>
      <c r="J830">
        <f ca="1">IF(AND(Colony!$D844&gt;plots!J$5,Colony!$D844&lt;9999999),1,0)</f>
        <v>0</v>
      </c>
      <c r="K830">
        <f ca="1">IF(AND(Colony!$D844&gt;plots!K$5,Colony!$D844&lt;9999999),1,0)</f>
        <v>0</v>
      </c>
      <c r="L830">
        <f ca="1">IF(AND(Colony!$D844&gt;plots!L$5,Colony!$D844&lt;9999999),1,0)</f>
        <v>0</v>
      </c>
      <c r="M830">
        <f ca="1">IF(AND(Colony!$D844&gt;plots!M$5,Colony!$D844&lt;9999999),1,0)</f>
        <v>0</v>
      </c>
      <c r="N830">
        <f ca="1">IF(AND(Colony!$D844&gt;plots!N$5,Colony!$D844&lt;9999999),1,0)</f>
        <v>0</v>
      </c>
      <c r="O830">
        <f ca="1">IF(AND(Colony!$D844&gt;plots!O$5,Colony!$D844&lt;9999999),1,0)</f>
        <v>0</v>
      </c>
      <c r="P830">
        <f ca="1">IF(AND(Colony!$D844&gt;plots!P$5,Colony!$D844&lt;9999999),1,0)</f>
        <v>0</v>
      </c>
      <c r="Q830">
        <f ca="1">IF(AND(Colony!$D844&gt;plots!Q$5,Colony!$D844&lt;9999999),1,0)</f>
        <v>0</v>
      </c>
      <c r="R830">
        <f ca="1">IF(AND(Colony!$D844&gt;plots!R$5,Colony!$D844&lt;9999999),1,0)</f>
        <v>0</v>
      </c>
      <c r="S830">
        <f ca="1">IF(AND(Colony!$D844&gt;plots!S$5,Colony!$D844&lt;9999999),1,0)</f>
        <v>0</v>
      </c>
      <c r="T830">
        <f ca="1">IF(AND(Colony!$D844&gt;plots!T$5,Colony!$D844&lt;9999999),1,0)</f>
        <v>0</v>
      </c>
      <c r="U830">
        <f ca="1">IF(AND(Colony!$D844&gt;plots!U$5,Colony!$D844&lt;9999999),1,0)</f>
        <v>0</v>
      </c>
      <c r="V830">
        <f ca="1">IF(AND(Colony!$D844&gt;plots!V$5,Colony!$D844&lt;9999999),1,0)</f>
        <v>0</v>
      </c>
      <c r="W830">
        <f ca="1">IF(AND(Colony!$D844&gt;plots!W$5,Colony!$D844&lt;9999999),1,0)</f>
        <v>0</v>
      </c>
      <c r="X830">
        <f ca="1">IF(AND(Colony!$D844&gt;plots!X$5,Colony!$D844&lt;9999999),1,0)</f>
        <v>0</v>
      </c>
      <c r="Y830">
        <f ca="1">IF(AND(Colony!$D844&gt;plots!Y$5,Colony!$D844&lt;9999999),1,0)</f>
        <v>0</v>
      </c>
      <c r="Z830">
        <f ca="1">IF(AND(Colony!$D844&gt;plots!Z$5,Colony!$D844&lt;9999999),1,0)</f>
        <v>0</v>
      </c>
      <c r="AA830">
        <f ca="1">IF(AND(Colony!$D844&gt;plots!AA$5,Colony!$D844&lt;9999999),1,0)</f>
        <v>0</v>
      </c>
      <c r="AB830">
        <f ca="1">IF(AND(Colony!$D844&gt;plots!AB$5,Colony!$D844&lt;9999999),1,0)</f>
        <v>0</v>
      </c>
    </row>
    <row r="831" spans="1:28" x14ac:dyDescent="0.25">
      <c r="A831" s="2" t="str">
        <f>Colony!B848</f>
        <v/>
      </c>
      <c r="B831" s="41" t="str">
        <f>IF(ISBLANK(Colony!G848),"",Colony!G848)</f>
        <v/>
      </c>
      <c r="H831">
        <f ca="1">IF(AND(Colony!$D845&gt;plots!H$5,Colony!$D845&lt;9999999),1,0)</f>
        <v>0</v>
      </c>
      <c r="I831">
        <f ca="1">IF(AND(Colony!$D845&gt;plots!I$5,Colony!$D845&lt;9999999),1,0)</f>
        <v>0</v>
      </c>
      <c r="J831">
        <f ca="1">IF(AND(Colony!$D845&gt;plots!J$5,Colony!$D845&lt;9999999),1,0)</f>
        <v>0</v>
      </c>
      <c r="K831">
        <f ca="1">IF(AND(Colony!$D845&gt;plots!K$5,Colony!$D845&lt;9999999),1,0)</f>
        <v>0</v>
      </c>
      <c r="L831">
        <f ca="1">IF(AND(Colony!$D845&gt;plots!L$5,Colony!$D845&lt;9999999),1,0)</f>
        <v>0</v>
      </c>
      <c r="M831">
        <f ca="1">IF(AND(Colony!$D845&gt;plots!M$5,Colony!$D845&lt;9999999),1,0)</f>
        <v>0</v>
      </c>
      <c r="N831">
        <f ca="1">IF(AND(Colony!$D845&gt;plots!N$5,Colony!$D845&lt;9999999),1,0)</f>
        <v>0</v>
      </c>
      <c r="O831">
        <f ca="1">IF(AND(Colony!$D845&gt;plots!O$5,Colony!$D845&lt;9999999),1,0)</f>
        <v>0</v>
      </c>
      <c r="P831">
        <f ca="1">IF(AND(Colony!$D845&gt;plots!P$5,Colony!$D845&lt;9999999),1,0)</f>
        <v>0</v>
      </c>
      <c r="Q831">
        <f ca="1">IF(AND(Colony!$D845&gt;plots!Q$5,Colony!$D845&lt;9999999),1,0)</f>
        <v>0</v>
      </c>
      <c r="R831">
        <f ca="1">IF(AND(Colony!$D845&gt;plots!R$5,Colony!$D845&lt;9999999),1,0)</f>
        <v>0</v>
      </c>
      <c r="S831">
        <f ca="1">IF(AND(Colony!$D845&gt;plots!S$5,Colony!$D845&lt;9999999),1,0)</f>
        <v>0</v>
      </c>
      <c r="T831">
        <f ca="1">IF(AND(Colony!$D845&gt;plots!T$5,Colony!$D845&lt;9999999),1,0)</f>
        <v>0</v>
      </c>
      <c r="U831">
        <f ca="1">IF(AND(Colony!$D845&gt;plots!U$5,Colony!$D845&lt;9999999),1,0)</f>
        <v>0</v>
      </c>
      <c r="V831">
        <f ca="1">IF(AND(Colony!$D845&gt;plots!V$5,Colony!$D845&lt;9999999),1,0)</f>
        <v>0</v>
      </c>
      <c r="W831">
        <f ca="1">IF(AND(Colony!$D845&gt;plots!W$5,Colony!$D845&lt;9999999),1,0)</f>
        <v>0</v>
      </c>
      <c r="X831">
        <f ca="1">IF(AND(Colony!$D845&gt;plots!X$5,Colony!$D845&lt;9999999),1,0)</f>
        <v>0</v>
      </c>
      <c r="Y831">
        <f ca="1">IF(AND(Colony!$D845&gt;plots!Y$5,Colony!$D845&lt;9999999),1,0)</f>
        <v>0</v>
      </c>
      <c r="Z831">
        <f ca="1">IF(AND(Colony!$D845&gt;plots!Z$5,Colony!$D845&lt;9999999),1,0)</f>
        <v>0</v>
      </c>
      <c r="AA831">
        <f ca="1">IF(AND(Colony!$D845&gt;plots!AA$5,Colony!$D845&lt;9999999),1,0)</f>
        <v>0</v>
      </c>
      <c r="AB831">
        <f ca="1">IF(AND(Colony!$D845&gt;plots!AB$5,Colony!$D845&lt;9999999),1,0)</f>
        <v>0</v>
      </c>
    </row>
    <row r="832" spans="1:28" x14ac:dyDescent="0.25">
      <c r="A832" s="2" t="str">
        <f>Colony!B849</f>
        <v/>
      </c>
      <c r="B832" s="41" t="str">
        <f>IF(ISBLANK(Colony!G849),"",Colony!G849)</f>
        <v/>
      </c>
      <c r="H832">
        <f ca="1">IF(AND(Colony!$D846&gt;plots!H$5,Colony!$D846&lt;9999999),1,0)</f>
        <v>0</v>
      </c>
      <c r="I832">
        <f ca="1">IF(AND(Colony!$D846&gt;plots!I$5,Colony!$D846&lt;9999999),1,0)</f>
        <v>0</v>
      </c>
      <c r="J832">
        <f ca="1">IF(AND(Colony!$D846&gt;plots!J$5,Colony!$D846&lt;9999999),1,0)</f>
        <v>0</v>
      </c>
      <c r="K832">
        <f ca="1">IF(AND(Colony!$D846&gt;plots!K$5,Colony!$D846&lt;9999999),1,0)</f>
        <v>0</v>
      </c>
      <c r="L832">
        <f ca="1">IF(AND(Colony!$D846&gt;plots!L$5,Colony!$D846&lt;9999999),1,0)</f>
        <v>0</v>
      </c>
      <c r="M832">
        <f ca="1">IF(AND(Colony!$D846&gt;plots!M$5,Colony!$D846&lt;9999999),1,0)</f>
        <v>0</v>
      </c>
      <c r="N832">
        <f ca="1">IF(AND(Colony!$D846&gt;plots!N$5,Colony!$D846&lt;9999999),1,0)</f>
        <v>0</v>
      </c>
      <c r="O832">
        <f ca="1">IF(AND(Colony!$D846&gt;plots!O$5,Colony!$D846&lt;9999999),1,0)</f>
        <v>0</v>
      </c>
      <c r="P832">
        <f ca="1">IF(AND(Colony!$D846&gt;plots!P$5,Colony!$D846&lt;9999999),1,0)</f>
        <v>0</v>
      </c>
      <c r="Q832">
        <f ca="1">IF(AND(Colony!$D846&gt;plots!Q$5,Colony!$D846&lt;9999999),1,0)</f>
        <v>0</v>
      </c>
      <c r="R832">
        <f ca="1">IF(AND(Colony!$D846&gt;plots!R$5,Colony!$D846&lt;9999999),1,0)</f>
        <v>0</v>
      </c>
      <c r="S832">
        <f ca="1">IF(AND(Colony!$D846&gt;plots!S$5,Colony!$D846&lt;9999999),1,0)</f>
        <v>0</v>
      </c>
      <c r="T832">
        <f ca="1">IF(AND(Colony!$D846&gt;plots!T$5,Colony!$D846&lt;9999999),1,0)</f>
        <v>0</v>
      </c>
      <c r="U832">
        <f ca="1">IF(AND(Colony!$D846&gt;plots!U$5,Colony!$D846&lt;9999999),1,0)</f>
        <v>0</v>
      </c>
      <c r="V832">
        <f ca="1">IF(AND(Colony!$D846&gt;plots!V$5,Colony!$D846&lt;9999999),1,0)</f>
        <v>0</v>
      </c>
      <c r="W832">
        <f ca="1">IF(AND(Colony!$D846&gt;plots!W$5,Colony!$D846&lt;9999999),1,0)</f>
        <v>0</v>
      </c>
      <c r="X832">
        <f ca="1">IF(AND(Colony!$D846&gt;plots!X$5,Colony!$D846&lt;9999999),1,0)</f>
        <v>0</v>
      </c>
      <c r="Y832">
        <f ca="1">IF(AND(Colony!$D846&gt;plots!Y$5,Colony!$D846&lt;9999999),1,0)</f>
        <v>0</v>
      </c>
      <c r="Z832">
        <f ca="1">IF(AND(Colony!$D846&gt;plots!Z$5,Colony!$D846&lt;9999999),1,0)</f>
        <v>0</v>
      </c>
      <c r="AA832">
        <f ca="1">IF(AND(Colony!$D846&gt;plots!AA$5,Colony!$D846&lt;9999999),1,0)</f>
        <v>0</v>
      </c>
      <c r="AB832">
        <f ca="1">IF(AND(Colony!$D846&gt;plots!AB$5,Colony!$D846&lt;9999999),1,0)</f>
        <v>0</v>
      </c>
    </row>
    <row r="833" spans="1:28" x14ac:dyDescent="0.25">
      <c r="A833" s="2" t="str">
        <f>Colony!B850</f>
        <v/>
      </c>
      <c r="B833" s="41" t="str">
        <f>IF(ISBLANK(Colony!G850),"",Colony!G850)</f>
        <v/>
      </c>
      <c r="H833">
        <f ca="1">IF(AND(Colony!$D847&gt;plots!H$5,Colony!$D847&lt;9999999),1,0)</f>
        <v>0</v>
      </c>
      <c r="I833">
        <f ca="1">IF(AND(Colony!$D847&gt;plots!I$5,Colony!$D847&lt;9999999),1,0)</f>
        <v>0</v>
      </c>
      <c r="J833">
        <f ca="1">IF(AND(Colony!$D847&gt;plots!J$5,Colony!$D847&lt;9999999),1,0)</f>
        <v>0</v>
      </c>
      <c r="K833">
        <f ca="1">IF(AND(Colony!$D847&gt;plots!K$5,Colony!$D847&lt;9999999),1,0)</f>
        <v>0</v>
      </c>
      <c r="L833">
        <f ca="1">IF(AND(Colony!$D847&gt;plots!L$5,Colony!$D847&lt;9999999),1,0)</f>
        <v>0</v>
      </c>
      <c r="M833">
        <f ca="1">IF(AND(Colony!$D847&gt;plots!M$5,Colony!$D847&lt;9999999),1,0)</f>
        <v>0</v>
      </c>
      <c r="N833">
        <f ca="1">IF(AND(Colony!$D847&gt;plots!N$5,Colony!$D847&lt;9999999),1,0)</f>
        <v>0</v>
      </c>
      <c r="O833">
        <f ca="1">IF(AND(Colony!$D847&gt;plots!O$5,Colony!$D847&lt;9999999),1,0)</f>
        <v>0</v>
      </c>
      <c r="P833">
        <f ca="1">IF(AND(Colony!$D847&gt;plots!P$5,Colony!$D847&lt;9999999),1,0)</f>
        <v>0</v>
      </c>
      <c r="Q833">
        <f ca="1">IF(AND(Colony!$D847&gt;plots!Q$5,Colony!$D847&lt;9999999),1,0)</f>
        <v>0</v>
      </c>
      <c r="R833">
        <f ca="1">IF(AND(Colony!$D847&gt;plots!R$5,Colony!$D847&lt;9999999),1,0)</f>
        <v>0</v>
      </c>
      <c r="S833">
        <f ca="1">IF(AND(Colony!$D847&gt;plots!S$5,Colony!$D847&lt;9999999),1,0)</f>
        <v>0</v>
      </c>
      <c r="T833">
        <f ca="1">IF(AND(Colony!$D847&gt;plots!T$5,Colony!$D847&lt;9999999),1,0)</f>
        <v>0</v>
      </c>
      <c r="U833">
        <f ca="1">IF(AND(Colony!$D847&gt;plots!U$5,Colony!$D847&lt;9999999),1,0)</f>
        <v>0</v>
      </c>
      <c r="V833">
        <f ca="1">IF(AND(Colony!$D847&gt;plots!V$5,Colony!$D847&lt;9999999),1,0)</f>
        <v>0</v>
      </c>
      <c r="W833">
        <f ca="1">IF(AND(Colony!$D847&gt;plots!W$5,Colony!$D847&lt;9999999),1,0)</f>
        <v>0</v>
      </c>
      <c r="X833">
        <f ca="1">IF(AND(Colony!$D847&gt;plots!X$5,Colony!$D847&lt;9999999),1,0)</f>
        <v>0</v>
      </c>
      <c r="Y833">
        <f ca="1">IF(AND(Colony!$D847&gt;plots!Y$5,Colony!$D847&lt;9999999),1,0)</f>
        <v>0</v>
      </c>
      <c r="Z833">
        <f ca="1">IF(AND(Colony!$D847&gt;plots!Z$5,Colony!$D847&lt;9999999),1,0)</f>
        <v>0</v>
      </c>
      <c r="AA833">
        <f ca="1">IF(AND(Colony!$D847&gt;plots!AA$5,Colony!$D847&lt;9999999),1,0)</f>
        <v>0</v>
      </c>
      <c r="AB833">
        <f ca="1">IF(AND(Colony!$D847&gt;plots!AB$5,Colony!$D847&lt;9999999),1,0)</f>
        <v>0</v>
      </c>
    </row>
    <row r="834" spans="1:28" x14ac:dyDescent="0.25">
      <c r="A834" s="2" t="str">
        <f>Colony!B851</f>
        <v/>
      </c>
      <c r="B834" s="41" t="str">
        <f>IF(ISBLANK(Colony!G851),"",Colony!G851)</f>
        <v/>
      </c>
      <c r="H834">
        <f ca="1">IF(AND(Colony!$D848&gt;plots!H$5,Colony!$D848&lt;9999999),1,0)</f>
        <v>0</v>
      </c>
      <c r="I834">
        <f ca="1">IF(AND(Colony!$D848&gt;plots!I$5,Colony!$D848&lt;9999999),1,0)</f>
        <v>0</v>
      </c>
      <c r="J834">
        <f ca="1">IF(AND(Colony!$D848&gt;plots!J$5,Colony!$D848&lt;9999999),1,0)</f>
        <v>0</v>
      </c>
      <c r="K834">
        <f ca="1">IF(AND(Colony!$D848&gt;plots!K$5,Colony!$D848&lt;9999999),1,0)</f>
        <v>0</v>
      </c>
      <c r="L834">
        <f ca="1">IF(AND(Colony!$D848&gt;plots!L$5,Colony!$D848&lt;9999999),1,0)</f>
        <v>0</v>
      </c>
      <c r="M834">
        <f ca="1">IF(AND(Colony!$D848&gt;plots!M$5,Colony!$D848&lt;9999999),1,0)</f>
        <v>0</v>
      </c>
      <c r="N834">
        <f ca="1">IF(AND(Colony!$D848&gt;plots!N$5,Colony!$D848&lt;9999999),1,0)</f>
        <v>0</v>
      </c>
      <c r="O834">
        <f ca="1">IF(AND(Colony!$D848&gt;plots!O$5,Colony!$D848&lt;9999999),1,0)</f>
        <v>0</v>
      </c>
      <c r="P834">
        <f ca="1">IF(AND(Colony!$D848&gt;plots!P$5,Colony!$D848&lt;9999999),1,0)</f>
        <v>0</v>
      </c>
      <c r="Q834">
        <f ca="1">IF(AND(Colony!$D848&gt;plots!Q$5,Colony!$D848&lt;9999999),1,0)</f>
        <v>0</v>
      </c>
      <c r="R834">
        <f ca="1">IF(AND(Colony!$D848&gt;plots!R$5,Colony!$D848&lt;9999999),1,0)</f>
        <v>0</v>
      </c>
      <c r="S834">
        <f ca="1">IF(AND(Colony!$D848&gt;plots!S$5,Colony!$D848&lt;9999999),1,0)</f>
        <v>0</v>
      </c>
      <c r="T834">
        <f ca="1">IF(AND(Colony!$D848&gt;plots!T$5,Colony!$D848&lt;9999999),1,0)</f>
        <v>0</v>
      </c>
      <c r="U834">
        <f ca="1">IF(AND(Colony!$D848&gt;plots!U$5,Colony!$D848&lt;9999999),1,0)</f>
        <v>0</v>
      </c>
      <c r="V834">
        <f ca="1">IF(AND(Colony!$D848&gt;plots!V$5,Colony!$D848&lt;9999999),1,0)</f>
        <v>0</v>
      </c>
      <c r="W834">
        <f ca="1">IF(AND(Colony!$D848&gt;plots!W$5,Colony!$D848&lt;9999999),1,0)</f>
        <v>0</v>
      </c>
      <c r="X834">
        <f ca="1">IF(AND(Colony!$D848&gt;plots!X$5,Colony!$D848&lt;9999999),1,0)</f>
        <v>0</v>
      </c>
      <c r="Y834">
        <f ca="1">IF(AND(Colony!$D848&gt;plots!Y$5,Colony!$D848&lt;9999999),1,0)</f>
        <v>0</v>
      </c>
      <c r="Z834">
        <f ca="1">IF(AND(Colony!$D848&gt;plots!Z$5,Colony!$D848&lt;9999999),1,0)</f>
        <v>0</v>
      </c>
      <c r="AA834">
        <f ca="1">IF(AND(Colony!$D848&gt;plots!AA$5,Colony!$D848&lt;9999999),1,0)</f>
        <v>0</v>
      </c>
      <c r="AB834">
        <f ca="1">IF(AND(Colony!$D848&gt;plots!AB$5,Colony!$D848&lt;9999999),1,0)</f>
        <v>0</v>
      </c>
    </row>
    <row r="835" spans="1:28" x14ac:dyDescent="0.25">
      <c r="A835" s="2" t="str">
        <f>Colony!B852</f>
        <v/>
      </c>
      <c r="B835" s="41" t="str">
        <f>IF(ISBLANK(Colony!G852),"",Colony!G852)</f>
        <v/>
      </c>
      <c r="H835">
        <f ca="1">IF(AND(Colony!$D849&gt;plots!H$5,Colony!$D849&lt;9999999),1,0)</f>
        <v>0</v>
      </c>
      <c r="I835">
        <f ca="1">IF(AND(Colony!$D849&gt;plots!I$5,Colony!$D849&lt;9999999),1,0)</f>
        <v>0</v>
      </c>
      <c r="J835">
        <f ca="1">IF(AND(Colony!$D849&gt;plots!J$5,Colony!$D849&lt;9999999),1,0)</f>
        <v>0</v>
      </c>
      <c r="K835">
        <f ca="1">IF(AND(Colony!$D849&gt;plots!K$5,Colony!$D849&lt;9999999),1,0)</f>
        <v>0</v>
      </c>
      <c r="L835">
        <f ca="1">IF(AND(Colony!$D849&gt;plots!L$5,Colony!$D849&lt;9999999),1,0)</f>
        <v>0</v>
      </c>
      <c r="M835">
        <f ca="1">IF(AND(Colony!$D849&gt;plots!M$5,Colony!$D849&lt;9999999),1,0)</f>
        <v>0</v>
      </c>
      <c r="N835">
        <f ca="1">IF(AND(Colony!$D849&gt;plots!N$5,Colony!$D849&lt;9999999),1,0)</f>
        <v>0</v>
      </c>
      <c r="O835">
        <f ca="1">IF(AND(Colony!$D849&gt;plots!O$5,Colony!$D849&lt;9999999),1,0)</f>
        <v>0</v>
      </c>
      <c r="P835">
        <f ca="1">IF(AND(Colony!$D849&gt;plots!P$5,Colony!$D849&lt;9999999),1,0)</f>
        <v>0</v>
      </c>
      <c r="Q835">
        <f ca="1">IF(AND(Colony!$D849&gt;plots!Q$5,Colony!$D849&lt;9999999),1,0)</f>
        <v>0</v>
      </c>
      <c r="R835">
        <f ca="1">IF(AND(Colony!$D849&gt;plots!R$5,Colony!$D849&lt;9999999),1,0)</f>
        <v>0</v>
      </c>
      <c r="S835">
        <f ca="1">IF(AND(Colony!$D849&gt;plots!S$5,Colony!$D849&lt;9999999),1,0)</f>
        <v>0</v>
      </c>
      <c r="T835">
        <f ca="1">IF(AND(Colony!$D849&gt;plots!T$5,Colony!$D849&lt;9999999),1,0)</f>
        <v>0</v>
      </c>
      <c r="U835">
        <f ca="1">IF(AND(Colony!$D849&gt;plots!U$5,Colony!$D849&lt;9999999),1,0)</f>
        <v>0</v>
      </c>
      <c r="V835">
        <f ca="1">IF(AND(Colony!$D849&gt;plots!V$5,Colony!$D849&lt;9999999),1,0)</f>
        <v>0</v>
      </c>
      <c r="W835">
        <f ca="1">IF(AND(Colony!$D849&gt;plots!W$5,Colony!$D849&lt;9999999),1,0)</f>
        <v>0</v>
      </c>
      <c r="X835">
        <f ca="1">IF(AND(Colony!$D849&gt;plots!X$5,Colony!$D849&lt;9999999),1,0)</f>
        <v>0</v>
      </c>
      <c r="Y835">
        <f ca="1">IF(AND(Colony!$D849&gt;plots!Y$5,Colony!$D849&lt;9999999),1,0)</f>
        <v>0</v>
      </c>
      <c r="Z835">
        <f ca="1">IF(AND(Colony!$D849&gt;plots!Z$5,Colony!$D849&lt;9999999),1,0)</f>
        <v>0</v>
      </c>
      <c r="AA835">
        <f ca="1">IF(AND(Colony!$D849&gt;plots!AA$5,Colony!$D849&lt;9999999),1,0)</f>
        <v>0</v>
      </c>
      <c r="AB835">
        <f ca="1">IF(AND(Colony!$D849&gt;plots!AB$5,Colony!$D849&lt;9999999),1,0)</f>
        <v>0</v>
      </c>
    </row>
    <row r="836" spans="1:28" x14ac:dyDescent="0.25">
      <c r="A836" s="2" t="str">
        <f>Colony!B853</f>
        <v/>
      </c>
      <c r="B836" s="41" t="str">
        <f>IF(ISBLANK(Colony!G853),"",Colony!G853)</f>
        <v/>
      </c>
      <c r="H836">
        <f ca="1">IF(AND(Colony!$D850&gt;plots!H$5,Colony!$D850&lt;9999999),1,0)</f>
        <v>0</v>
      </c>
      <c r="I836">
        <f ca="1">IF(AND(Colony!$D850&gt;plots!I$5,Colony!$D850&lt;9999999),1,0)</f>
        <v>0</v>
      </c>
      <c r="J836">
        <f ca="1">IF(AND(Colony!$D850&gt;plots!J$5,Colony!$D850&lt;9999999),1,0)</f>
        <v>0</v>
      </c>
      <c r="K836">
        <f ca="1">IF(AND(Colony!$D850&gt;plots!K$5,Colony!$D850&lt;9999999),1,0)</f>
        <v>0</v>
      </c>
      <c r="L836">
        <f ca="1">IF(AND(Colony!$D850&gt;plots!L$5,Colony!$D850&lt;9999999),1,0)</f>
        <v>0</v>
      </c>
      <c r="M836">
        <f ca="1">IF(AND(Colony!$D850&gt;plots!M$5,Colony!$D850&lt;9999999),1,0)</f>
        <v>0</v>
      </c>
      <c r="N836">
        <f ca="1">IF(AND(Colony!$D850&gt;plots!N$5,Colony!$D850&lt;9999999),1,0)</f>
        <v>0</v>
      </c>
      <c r="O836">
        <f ca="1">IF(AND(Colony!$D850&gt;plots!O$5,Colony!$D850&lt;9999999),1,0)</f>
        <v>0</v>
      </c>
      <c r="P836">
        <f ca="1">IF(AND(Colony!$D850&gt;plots!P$5,Colony!$D850&lt;9999999),1,0)</f>
        <v>0</v>
      </c>
      <c r="Q836">
        <f ca="1">IF(AND(Colony!$D850&gt;plots!Q$5,Colony!$D850&lt;9999999),1,0)</f>
        <v>0</v>
      </c>
      <c r="R836">
        <f ca="1">IF(AND(Colony!$D850&gt;plots!R$5,Colony!$D850&lt;9999999),1,0)</f>
        <v>0</v>
      </c>
      <c r="S836">
        <f ca="1">IF(AND(Colony!$D850&gt;plots!S$5,Colony!$D850&lt;9999999),1,0)</f>
        <v>0</v>
      </c>
      <c r="T836">
        <f ca="1">IF(AND(Colony!$D850&gt;plots!T$5,Colony!$D850&lt;9999999),1,0)</f>
        <v>0</v>
      </c>
      <c r="U836">
        <f ca="1">IF(AND(Colony!$D850&gt;plots!U$5,Colony!$D850&lt;9999999),1,0)</f>
        <v>0</v>
      </c>
      <c r="V836">
        <f ca="1">IF(AND(Colony!$D850&gt;plots!V$5,Colony!$D850&lt;9999999),1,0)</f>
        <v>0</v>
      </c>
      <c r="W836">
        <f ca="1">IF(AND(Colony!$D850&gt;plots!W$5,Colony!$D850&lt;9999999),1,0)</f>
        <v>0</v>
      </c>
      <c r="X836">
        <f ca="1">IF(AND(Colony!$D850&gt;plots!X$5,Colony!$D850&lt;9999999),1,0)</f>
        <v>0</v>
      </c>
      <c r="Y836">
        <f ca="1">IF(AND(Colony!$D850&gt;plots!Y$5,Colony!$D850&lt;9999999),1,0)</f>
        <v>0</v>
      </c>
      <c r="Z836">
        <f ca="1">IF(AND(Colony!$D850&gt;plots!Z$5,Colony!$D850&lt;9999999),1,0)</f>
        <v>0</v>
      </c>
      <c r="AA836">
        <f ca="1">IF(AND(Colony!$D850&gt;plots!AA$5,Colony!$D850&lt;9999999),1,0)</f>
        <v>0</v>
      </c>
      <c r="AB836">
        <f ca="1">IF(AND(Colony!$D850&gt;plots!AB$5,Colony!$D850&lt;9999999),1,0)</f>
        <v>0</v>
      </c>
    </row>
    <row r="837" spans="1:28" x14ac:dyDescent="0.25">
      <c r="A837" s="2" t="str">
        <f>Colony!B854</f>
        <v/>
      </c>
      <c r="B837" s="41" t="str">
        <f>IF(ISBLANK(Colony!G854),"",Colony!G854)</f>
        <v/>
      </c>
      <c r="H837">
        <f ca="1">IF(AND(Colony!$D851&gt;plots!H$5,Colony!$D851&lt;9999999),1,0)</f>
        <v>0</v>
      </c>
      <c r="I837">
        <f ca="1">IF(AND(Colony!$D851&gt;plots!I$5,Colony!$D851&lt;9999999),1,0)</f>
        <v>0</v>
      </c>
      <c r="J837">
        <f ca="1">IF(AND(Colony!$D851&gt;plots!J$5,Colony!$D851&lt;9999999),1,0)</f>
        <v>0</v>
      </c>
      <c r="K837">
        <f ca="1">IF(AND(Colony!$D851&gt;plots!K$5,Colony!$D851&lt;9999999),1,0)</f>
        <v>0</v>
      </c>
      <c r="L837">
        <f ca="1">IF(AND(Colony!$D851&gt;plots!L$5,Colony!$D851&lt;9999999),1,0)</f>
        <v>0</v>
      </c>
      <c r="M837">
        <f ca="1">IF(AND(Colony!$D851&gt;plots!M$5,Colony!$D851&lt;9999999),1,0)</f>
        <v>0</v>
      </c>
      <c r="N837">
        <f ca="1">IF(AND(Colony!$D851&gt;plots!N$5,Colony!$D851&lt;9999999),1,0)</f>
        <v>0</v>
      </c>
      <c r="O837">
        <f ca="1">IF(AND(Colony!$D851&gt;plots!O$5,Colony!$D851&lt;9999999),1,0)</f>
        <v>0</v>
      </c>
      <c r="P837">
        <f ca="1">IF(AND(Colony!$D851&gt;plots!P$5,Colony!$D851&lt;9999999),1,0)</f>
        <v>0</v>
      </c>
      <c r="Q837">
        <f ca="1">IF(AND(Colony!$D851&gt;plots!Q$5,Colony!$D851&lt;9999999),1,0)</f>
        <v>0</v>
      </c>
      <c r="R837">
        <f ca="1">IF(AND(Colony!$D851&gt;plots!R$5,Colony!$D851&lt;9999999),1,0)</f>
        <v>0</v>
      </c>
      <c r="S837">
        <f ca="1">IF(AND(Colony!$D851&gt;plots!S$5,Colony!$D851&lt;9999999),1,0)</f>
        <v>0</v>
      </c>
      <c r="T837">
        <f ca="1">IF(AND(Colony!$D851&gt;plots!T$5,Colony!$D851&lt;9999999),1,0)</f>
        <v>0</v>
      </c>
      <c r="U837">
        <f ca="1">IF(AND(Colony!$D851&gt;plots!U$5,Colony!$D851&lt;9999999),1,0)</f>
        <v>0</v>
      </c>
      <c r="V837">
        <f ca="1">IF(AND(Colony!$D851&gt;plots!V$5,Colony!$D851&lt;9999999),1,0)</f>
        <v>0</v>
      </c>
      <c r="W837">
        <f ca="1">IF(AND(Colony!$D851&gt;plots!W$5,Colony!$D851&lt;9999999),1,0)</f>
        <v>0</v>
      </c>
      <c r="X837">
        <f ca="1">IF(AND(Colony!$D851&gt;plots!X$5,Colony!$D851&lt;9999999),1,0)</f>
        <v>0</v>
      </c>
      <c r="Y837">
        <f ca="1">IF(AND(Colony!$D851&gt;plots!Y$5,Colony!$D851&lt;9999999),1,0)</f>
        <v>0</v>
      </c>
      <c r="Z837">
        <f ca="1">IF(AND(Colony!$D851&gt;plots!Z$5,Colony!$D851&lt;9999999),1,0)</f>
        <v>0</v>
      </c>
      <c r="AA837">
        <f ca="1">IF(AND(Colony!$D851&gt;plots!AA$5,Colony!$D851&lt;9999999),1,0)</f>
        <v>0</v>
      </c>
      <c r="AB837">
        <f ca="1">IF(AND(Colony!$D851&gt;plots!AB$5,Colony!$D851&lt;9999999),1,0)</f>
        <v>0</v>
      </c>
    </row>
    <row r="838" spans="1:28" x14ac:dyDescent="0.25">
      <c r="A838" s="2" t="str">
        <f>Colony!B855</f>
        <v/>
      </c>
      <c r="B838" s="41" t="str">
        <f>IF(ISBLANK(Colony!G855),"",Colony!G855)</f>
        <v/>
      </c>
      <c r="H838">
        <f ca="1">IF(AND(Colony!$D852&gt;plots!H$5,Colony!$D852&lt;9999999),1,0)</f>
        <v>0</v>
      </c>
      <c r="I838">
        <f ca="1">IF(AND(Colony!$D852&gt;plots!I$5,Colony!$D852&lt;9999999),1,0)</f>
        <v>0</v>
      </c>
      <c r="J838">
        <f ca="1">IF(AND(Colony!$D852&gt;plots!J$5,Colony!$D852&lt;9999999),1,0)</f>
        <v>0</v>
      </c>
      <c r="K838">
        <f ca="1">IF(AND(Colony!$D852&gt;plots!K$5,Colony!$D852&lt;9999999),1,0)</f>
        <v>0</v>
      </c>
      <c r="L838">
        <f ca="1">IF(AND(Colony!$D852&gt;plots!L$5,Colony!$D852&lt;9999999),1,0)</f>
        <v>0</v>
      </c>
      <c r="M838">
        <f ca="1">IF(AND(Colony!$D852&gt;plots!M$5,Colony!$D852&lt;9999999),1,0)</f>
        <v>0</v>
      </c>
      <c r="N838">
        <f ca="1">IF(AND(Colony!$D852&gt;plots!N$5,Colony!$D852&lt;9999999),1,0)</f>
        <v>0</v>
      </c>
      <c r="O838">
        <f ca="1">IF(AND(Colony!$D852&gt;plots!O$5,Colony!$D852&lt;9999999),1,0)</f>
        <v>0</v>
      </c>
      <c r="P838">
        <f ca="1">IF(AND(Colony!$D852&gt;plots!P$5,Colony!$D852&lt;9999999),1,0)</f>
        <v>0</v>
      </c>
      <c r="Q838">
        <f ca="1">IF(AND(Colony!$D852&gt;plots!Q$5,Colony!$D852&lt;9999999),1,0)</f>
        <v>0</v>
      </c>
      <c r="R838">
        <f ca="1">IF(AND(Colony!$D852&gt;plots!R$5,Colony!$D852&lt;9999999),1,0)</f>
        <v>0</v>
      </c>
      <c r="S838">
        <f ca="1">IF(AND(Colony!$D852&gt;plots!S$5,Colony!$D852&lt;9999999),1,0)</f>
        <v>0</v>
      </c>
      <c r="T838">
        <f ca="1">IF(AND(Colony!$D852&gt;plots!T$5,Colony!$D852&lt;9999999),1,0)</f>
        <v>0</v>
      </c>
      <c r="U838">
        <f ca="1">IF(AND(Colony!$D852&gt;plots!U$5,Colony!$D852&lt;9999999),1,0)</f>
        <v>0</v>
      </c>
      <c r="V838">
        <f ca="1">IF(AND(Colony!$D852&gt;plots!V$5,Colony!$D852&lt;9999999),1,0)</f>
        <v>0</v>
      </c>
      <c r="W838">
        <f ca="1">IF(AND(Colony!$D852&gt;plots!W$5,Colony!$D852&lt;9999999),1,0)</f>
        <v>0</v>
      </c>
      <c r="X838">
        <f ca="1">IF(AND(Colony!$D852&gt;plots!X$5,Colony!$D852&lt;9999999),1,0)</f>
        <v>0</v>
      </c>
      <c r="Y838">
        <f ca="1">IF(AND(Colony!$D852&gt;plots!Y$5,Colony!$D852&lt;9999999),1,0)</f>
        <v>0</v>
      </c>
      <c r="Z838">
        <f ca="1">IF(AND(Colony!$D852&gt;plots!Z$5,Colony!$D852&lt;9999999),1,0)</f>
        <v>0</v>
      </c>
      <c r="AA838">
        <f ca="1">IF(AND(Colony!$D852&gt;plots!AA$5,Colony!$D852&lt;9999999),1,0)</f>
        <v>0</v>
      </c>
      <c r="AB838">
        <f ca="1">IF(AND(Colony!$D852&gt;plots!AB$5,Colony!$D852&lt;9999999),1,0)</f>
        <v>0</v>
      </c>
    </row>
    <row r="839" spans="1:28" x14ac:dyDescent="0.25">
      <c r="A839" s="2" t="str">
        <f>Colony!B856</f>
        <v/>
      </c>
      <c r="B839" s="41" t="str">
        <f>IF(ISBLANK(Colony!G856),"",Colony!G856)</f>
        <v/>
      </c>
      <c r="H839">
        <f ca="1">IF(AND(Colony!$D853&gt;plots!H$5,Colony!$D853&lt;9999999),1,0)</f>
        <v>0</v>
      </c>
      <c r="I839">
        <f ca="1">IF(AND(Colony!$D853&gt;plots!I$5,Colony!$D853&lt;9999999),1,0)</f>
        <v>0</v>
      </c>
      <c r="J839">
        <f ca="1">IF(AND(Colony!$D853&gt;plots!J$5,Colony!$D853&lt;9999999),1,0)</f>
        <v>0</v>
      </c>
      <c r="K839">
        <f ca="1">IF(AND(Colony!$D853&gt;plots!K$5,Colony!$D853&lt;9999999),1,0)</f>
        <v>0</v>
      </c>
      <c r="L839">
        <f ca="1">IF(AND(Colony!$D853&gt;plots!L$5,Colony!$D853&lt;9999999),1,0)</f>
        <v>0</v>
      </c>
      <c r="M839">
        <f ca="1">IF(AND(Colony!$D853&gt;plots!M$5,Colony!$D853&lt;9999999),1,0)</f>
        <v>0</v>
      </c>
      <c r="N839">
        <f ca="1">IF(AND(Colony!$D853&gt;plots!N$5,Colony!$D853&lt;9999999),1,0)</f>
        <v>0</v>
      </c>
      <c r="O839">
        <f ca="1">IF(AND(Colony!$D853&gt;plots!O$5,Colony!$D853&lt;9999999),1,0)</f>
        <v>0</v>
      </c>
      <c r="P839">
        <f ca="1">IF(AND(Colony!$D853&gt;plots!P$5,Colony!$D853&lt;9999999),1,0)</f>
        <v>0</v>
      </c>
      <c r="Q839">
        <f ca="1">IF(AND(Colony!$D853&gt;plots!Q$5,Colony!$D853&lt;9999999),1,0)</f>
        <v>0</v>
      </c>
      <c r="R839">
        <f ca="1">IF(AND(Colony!$D853&gt;plots!R$5,Colony!$D853&lt;9999999),1,0)</f>
        <v>0</v>
      </c>
      <c r="S839">
        <f ca="1">IF(AND(Colony!$D853&gt;plots!S$5,Colony!$D853&lt;9999999),1,0)</f>
        <v>0</v>
      </c>
      <c r="T839">
        <f ca="1">IF(AND(Colony!$D853&gt;plots!T$5,Colony!$D853&lt;9999999),1,0)</f>
        <v>0</v>
      </c>
      <c r="U839">
        <f ca="1">IF(AND(Colony!$D853&gt;plots!U$5,Colony!$D853&lt;9999999),1,0)</f>
        <v>0</v>
      </c>
      <c r="V839">
        <f ca="1">IF(AND(Colony!$D853&gt;plots!V$5,Colony!$D853&lt;9999999),1,0)</f>
        <v>0</v>
      </c>
      <c r="W839">
        <f ca="1">IF(AND(Colony!$D853&gt;plots!W$5,Colony!$D853&lt;9999999),1,0)</f>
        <v>0</v>
      </c>
      <c r="X839">
        <f ca="1">IF(AND(Colony!$D853&gt;plots!X$5,Colony!$D853&lt;9999999),1,0)</f>
        <v>0</v>
      </c>
      <c r="Y839">
        <f ca="1">IF(AND(Colony!$D853&gt;plots!Y$5,Colony!$D853&lt;9999999),1,0)</f>
        <v>0</v>
      </c>
      <c r="Z839">
        <f ca="1">IF(AND(Colony!$D853&gt;plots!Z$5,Colony!$D853&lt;9999999),1,0)</f>
        <v>0</v>
      </c>
      <c r="AA839">
        <f ca="1">IF(AND(Colony!$D853&gt;plots!AA$5,Colony!$D853&lt;9999999),1,0)</f>
        <v>0</v>
      </c>
      <c r="AB839">
        <f ca="1">IF(AND(Colony!$D853&gt;plots!AB$5,Colony!$D853&lt;9999999),1,0)</f>
        <v>0</v>
      </c>
    </row>
    <row r="840" spans="1:28" x14ac:dyDescent="0.25">
      <c r="A840" s="2" t="str">
        <f>Colony!B857</f>
        <v/>
      </c>
      <c r="B840" s="41" t="str">
        <f>IF(ISBLANK(Colony!G857),"",Colony!G857)</f>
        <v/>
      </c>
      <c r="H840">
        <f ca="1">IF(AND(Colony!$D854&gt;plots!H$5,Colony!$D854&lt;9999999),1,0)</f>
        <v>0</v>
      </c>
      <c r="I840">
        <f ca="1">IF(AND(Colony!$D854&gt;plots!I$5,Colony!$D854&lt;9999999),1,0)</f>
        <v>0</v>
      </c>
      <c r="J840">
        <f ca="1">IF(AND(Colony!$D854&gt;plots!J$5,Colony!$D854&lt;9999999),1,0)</f>
        <v>0</v>
      </c>
      <c r="K840">
        <f ca="1">IF(AND(Colony!$D854&gt;plots!K$5,Colony!$D854&lt;9999999),1,0)</f>
        <v>0</v>
      </c>
      <c r="L840">
        <f ca="1">IF(AND(Colony!$D854&gt;plots!L$5,Colony!$D854&lt;9999999),1,0)</f>
        <v>0</v>
      </c>
      <c r="M840">
        <f ca="1">IF(AND(Colony!$D854&gt;plots!M$5,Colony!$D854&lt;9999999),1,0)</f>
        <v>0</v>
      </c>
      <c r="N840">
        <f ca="1">IF(AND(Colony!$D854&gt;plots!N$5,Colony!$D854&lt;9999999),1,0)</f>
        <v>0</v>
      </c>
      <c r="O840">
        <f ca="1">IF(AND(Colony!$D854&gt;plots!O$5,Colony!$D854&lt;9999999),1,0)</f>
        <v>0</v>
      </c>
      <c r="P840">
        <f ca="1">IF(AND(Colony!$D854&gt;plots!P$5,Colony!$D854&lt;9999999),1,0)</f>
        <v>0</v>
      </c>
      <c r="Q840">
        <f ca="1">IF(AND(Colony!$D854&gt;plots!Q$5,Colony!$D854&lt;9999999),1,0)</f>
        <v>0</v>
      </c>
      <c r="R840">
        <f ca="1">IF(AND(Colony!$D854&gt;plots!R$5,Colony!$D854&lt;9999999),1,0)</f>
        <v>0</v>
      </c>
      <c r="S840">
        <f ca="1">IF(AND(Colony!$D854&gt;plots!S$5,Colony!$D854&lt;9999999),1,0)</f>
        <v>0</v>
      </c>
      <c r="T840">
        <f ca="1">IF(AND(Colony!$D854&gt;plots!T$5,Colony!$D854&lt;9999999),1,0)</f>
        <v>0</v>
      </c>
      <c r="U840">
        <f ca="1">IF(AND(Colony!$D854&gt;plots!U$5,Colony!$D854&lt;9999999),1,0)</f>
        <v>0</v>
      </c>
      <c r="V840">
        <f ca="1">IF(AND(Colony!$D854&gt;plots!V$5,Colony!$D854&lt;9999999),1,0)</f>
        <v>0</v>
      </c>
      <c r="W840">
        <f ca="1">IF(AND(Colony!$D854&gt;plots!W$5,Colony!$D854&lt;9999999),1,0)</f>
        <v>0</v>
      </c>
      <c r="X840">
        <f ca="1">IF(AND(Colony!$D854&gt;plots!X$5,Colony!$D854&lt;9999999),1,0)</f>
        <v>0</v>
      </c>
      <c r="Y840">
        <f ca="1">IF(AND(Colony!$D854&gt;plots!Y$5,Colony!$D854&lt;9999999),1,0)</f>
        <v>0</v>
      </c>
      <c r="Z840">
        <f ca="1">IF(AND(Colony!$D854&gt;plots!Z$5,Colony!$D854&lt;9999999),1,0)</f>
        <v>0</v>
      </c>
      <c r="AA840">
        <f ca="1">IF(AND(Colony!$D854&gt;plots!AA$5,Colony!$D854&lt;9999999),1,0)</f>
        <v>0</v>
      </c>
      <c r="AB840">
        <f ca="1">IF(AND(Colony!$D854&gt;plots!AB$5,Colony!$D854&lt;9999999),1,0)</f>
        <v>0</v>
      </c>
    </row>
    <row r="841" spans="1:28" x14ac:dyDescent="0.25">
      <c r="A841" s="2" t="str">
        <f>Colony!B858</f>
        <v/>
      </c>
      <c r="B841" s="41" t="str">
        <f>IF(ISBLANK(Colony!G858),"",Colony!G858)</f>
        <v/>
      </c>
      <c r="H841">
        <f ca="1">IF(AND(Colony!$D855&gt;plots!H$5,Colony!$D855&lt;9999999),1,0)</f>
        <v>0</v>
      </c>
      <c r="I841">
        <f ca="1">IF(AND(Colony!$D855&gt;plots!I$5,Colony!$D855&lt;9999999),1,0)</f>
        <v>0</v>
      </c>
      <c r="J841">
        <f ca="1">IF(AND(Colony!$D855&gt;plots!J$5,Colony!$D855&lt;9999999),1,0)</f>
        <v>0</v>
      </c>
      <c r="K841">
        <f ca="1">IF(AND(Colony!$D855&gt;plots!K$5,Colony!$D855&lt;9999999),1,0)</f>
        <v>0</v>
      </c>
      <c r="L841">
        <f ca="1">IF(AND(Colony!$D855&gt;plots!L$5,Colony!$D855&lt;9999999),1,0)</f>
        <v>0</v>
      </c>
      <c r="M841">
        <f ca="1">IF(AND(Colony!$D855&gt;plots!M$5,Colony!$D855&lt;9999999),1,0)</f>
        <v>0</v>
      </c>
      <c r="N841">
        <f ca="1">IF(AND(Colony!$D855&gt;plots!N$5,Colony!$D855&lt;9999999),1,0)</f>
        <v>0</v>
      </c>
      <c r="O841">
        <f ca="1">IF(AND(Colony!$D855&gt;plots!O$5,Colony!$D855&lt;9999999),1,0)</f>
        <v>0</v>
      </c>
      <c r="P841">
        <f ca="1">IF(AND(Colony!$D855&gt;plots!P$5,Colony!$D855&lt;9999999),1,0)</f>
        <v>0</v>
      </c>
      <c r="Q841">
        <f ca="1">IF(AND(Colony!$D855&gt;plots!Q$5,Colony!$D855&lt;9999999),1,0)</f>
        <v>0</v>
      </c>
      <c r="R841">
        <f ca="1">IF(AND(Colony!$D855&gt;plots!R$5,Colony!$D855&lt;9999999),1,0)</f>
        <v>0</v>
      </c>
      <c r="S841">
        <f ca="1">IF(AND(Colony!$D855&gt;plots!S$5,Colony!$D855&lt;9999999),1,0)</f>
        <v>0</v>
      </c>
      <c r="T841">
        <f ca="1">IF(AND(Colony!$D855&gt;plots!T$5,Colony!$D855&lt;9999999),1,0)</f>
        <v>0</v>
      </c>
      <c r="U841">
        <f ca="1">IF(AND(Colony!$D855&gt;plots!U$5,Colony!$D855&lt;9999999),1,0)</f>
        <v>0</v>
      </c>
      <c r="V841">
        <f ca="1">IF(AND(Colony!$D855&gt;plots!V$5,Colony!$D855&lt;9999999),1,0)</f>
        <v>0</v>
      </c>
      <c r="W841">
        <f ca="1">IF(AND(Colony!$D855&gt;plots!W$5,Colony!$D855&lt;9999999),1,0)</f>
        <v>0</v>
      </c>
      <c r="X841">
        <f ca="1">IF(AND(Colony!$D855&gt;plots!X$5,Colony!$D855&lt;9999999),1,0)</f>
        <v>0</v>
      </c>
      <c r="Y841">
        <f ca="1">IF(AND(Colony!$D855&gt;plots!Y$5,Colony!$D855&lt;9999999),1,0)</f>
        <v>0</v>
      </c>
      <c r="Z841">
        <f ca="1">IF(AND(Colony!$D855&gt;plots!Z$5,Colony!$D855&lt;9999999),1,0)</f>
        <v>0</v>
      </c>
      <c r="AA841">
        <f ca="1">IF(AND(Colony!$D855&gt;plots!AA$5,Colony!$D855&lt;9999999),1,0)</f>
        <v>0</v>
      </c>
      <c r="AB841">
        <f ca="1">IF(AND(Colony!$D855&gt;plots!AB$5,Colony!$D855&lt;9999999),1,0)</f>
        <v>0</v>
      </c>
    </row>
    <row r="842" spans="1:28" x14ac:dyDescent="0.25">
      <c r="A842" s="2" t="str">
        <f>Colony!B859</f>
        <v/>
      </c>
      <c r="B842" s="41" t="str">
        <f>IF(ISBLANK(Colony!G859),"",Colony!G859)</f>
        <v/>
      </c>
      <c r="H842">
        <f ca="1">IF(AND(Colony!$D856&gt;plots!H$5,Colony!$D856&lt;9999999),1,0)</f>
        <v>0</v>
      </c>
      <c r="I842">
        <f ca="1">IF(AND(Colony!$D856&gt;plots!I$5,Colony!$D856&lt;9999999),1,0)</f>
        <v>0</v>
      </c>
      <c r="J842">
        <f ca="1">IF(AND(Colony!$D856&gt;plots!J$5,Colony!$D856&lt;9999999),1,0)</f>
        <v>0</v>
      </c>
      <c r="K842">
        <f ca="1">IF(AND(Colony!$D856&gt;plots!K$5,Colony!$D856&lt;9999999),1,0)</f>
        <v>0</v>
      </c>
      <c r="L842">
        <f ca="1">IF(AND(Colony!$D856&gt;plots!L$5,Colony!$D856&lt;9999999),1,0)</f>
        <v>0</v>
      </c>
      <c r="M842">
        <f ca="1">IF(AND(Colony!$D856&gt;plots!M$5,Colony!$D856&lt;9999999),1,0)</f>
        <v>0</v>
      </c>
      <c r="N842">
        <f ca="1">IF(AND(Colony!$D856&gt;plots!N$5,Colony!$D856&lt;9999999),1,0)</f>
        <v>0</v>
      </c>
      <c r="O842">
        <f ca="1">IF(AND(Colony!$D856&gt;plots!O$5,Colony!$D856&lt;9999999),1,0)</f>
        <v>0</v>
      </c>
      <c r="P842">
        <f ca="1">IF(AND(Colony!$D856&gt;plots!P$5,Colony!$D856&lt;9999999),1,0)</f>
        <v>0</v>
      </c>
      <c r="Q842">
        <f ca="1">IF(AND(Colony!$D856&gt;plots!Q$5,Colony!$D856&lt;9999999),1,0)</f>
        <v>0</v>
      </c>
      <c r="R842">
        <f ca="1">IF(AND(Colony!$D856&gt;plots!R$5,Colony!$D856&lt;9999999),1,0)</f>
        <v>0</v>
      </c>
      <c r="S842">
        <f ca="1">IF(AND(Colony!$D856&gt;plots!S$5,Colony!$D856&lt;9999999),1,0)</f>
        <v>0</v>
      </c>
      <c r="T842">
        <f ca="1">IF(AND(Colony!$D856&gt;plots!T$5,Colony!$D856&lt;9999999),1,0)</f>
        <v>0</v>
      </c>
      <c r="U842">
        <f ca="1">IF(AND(Colony!$D856&gt;plots!U$5,Colony!$D856&lt;9999999),1,0)</f>
        <v>0</v>
      </c>
      <c r="V842">
        <f ca="1">IF(AND(Colony!$D856&gt;plots!V$5,Colony!$D856&lt;9999999),1,0)</f>
        <v>0</v>
      </c>
      <c r="W842">
        <f ca="1">IF(AND(Colony!$D856&gt;plots!W$5,Colony!$D856&lt;9999999),1,0)</f>
        <v>0</v>
      </c>
      <c r="X842">
        <f ca="1">IF(AND(Colony!$D856&gt;plots!X$5,Colony!$D856&lt;9999999),1,0)</f>
        <v>0</v>
      </c>
      <c r="Y842">
        <f ca="1">IF(AND(Colony!$D856&gt;plots!Y$5,Colony!$D856&lt;9999999),1,0)</f>
        <v>0</v>
      </c>
      <c r="Z842">
        <f ca="1">IF(AND(Colony!$D856&gt;plots!Z$5,Colony!$D856&lt;9999999),1,0)</f>
        <v>0</v>
      </c>
      <c r="AA842">
        <f ca="1">IF(AND(Colony!$D856&gt;plots!AA$5,Colony!$D856&lt;9999999),1,0)</f>
        <v>0</v>
      </c>
      <c r="AB842">
        <f ca="1">IF(AND(Colony!$D856&gt;plots!AB$5,Colony!$D856&lt;9999999),1,0)</f>
        <v>0</v>
      </c>
    </row>
    <row r="843" spans="1:28" x14ac:dyDescent="0.25">
      <c r="A843" s="2" t="str">
        <f>Colony!B860</f>
        <v/>
      </c>
      <c r="B843" s="41" t="str">
        <f>IF(ISBLANK(Colony!G860),"",Colony!G860)</f>
        <v/>
      </c>
      <c r="H843">
        <f ca="1">IF(AND(Colony!$D857&gt;plots!H$5,Colony!$D857&lt;9999999),1,0)</f>
        <v>0</v>
      </c>
      <c r="I843">
        <f ca="1">IF(AND(Colony!$D857&gt;plots!I$5,Colony!$D857&lt;9999999),1,0)</f>
        <v>0</v>
      </c>
      <c r="J843">
        <f ca="1">IF(AND(Colony!$D857&gt;plots!J$5,Colony!$D857&lt;9999999),1,0)</f>
        <v>0</v>
      </c>
      <c r="K843">
        <f ca="1">IF(AND(Colony!$D857&gt;plots!K$5,Colony!$D857&lt;9999999),1,0)</f>
        <v>0</v>
      </c>
      <c r="L843">
        <f ca="1">IF(AND(Colony!$D857&gt;plots!L$5,Colony!$D857&lt;9999999),1,0)</f>
        <v>0</v>
      </c>
      <c r="M843">
        <f ca="1">IF(AND(Colony!$D857&gt;plots!M$5,Colony!$D857&lt;9999999),1,0)</f>
        <v>0</v>
      </c>
      <c r="N843">
        <f ca="1">IF(AND(Colony!$D857&gt;plots!N$5,Colony!$D857&lt;9999999),1,0)</f>
        <v>0</v>
      </c>
      <c r="O843">
        <f ca="1">IF(AND(Colony!$D857&gt;plots!O$5,Colony!$D857&lt;9999999),1,0)</f>
        <v>0</v>
      </c>
      <c r="P843">
        <f ca="1">IF(AND(Colony!$D857&gt;plots!P$5,Colony!$D857&lt;9999999),1,0)</f>
        <v>0</v>
      </c>
      <c r="Q843">
        <f ca="1">IF(AND(Colony!$D857&gt;plots!Q$5,Colony!$D857&lt;9999999),1,0)</f>
        <v>0</v>
      </c>
      <c r="R843">
        <f ca="1">IF(AND(Colony!$D857&gt;plots!R$5,Colony!$D857&lt;9999999),1,0)</f>
        <v>0</v>
      </c>
      <c r="S843">
        <f ca="1">IF(AND(Colony!$D857&gt;plots!S$5,Colony!$D857&lt;9999999),1,0)</f>
        <v>0</v>
      </c>
      <c r="T843">
        <f ca="1">IF(AND(Colony!$D857&gt;plots!T$5,Colony!$D857&lt;9999999),1,0)</f>
        <v>0</v>
      </c>
      <c r="U843">
        <f ca="1">IF(AND(Colony!$D857&gt;plots!U$5,Colony!$D857&lt;9999999),1,0)</f>
        <v>0</v>
      </c>
      <c r="V843">
        <f ca="1">IF(AND(Colony!$D857&gt;plots!V$5,Colony!$D857&lt;9999999),1,0)</f>
        <v>0</v>
      </c>
      <c r="W843">
        <f ca="1">IF(AND(Colony!$D857&gt;plots!W$5,Colony!$D857&lt;9999999),1,0)</f>
        <v>0</v>
      </c>
      <c r="X843">
        <f ca="1">IF(AND(Colony!$D857&gt;plots!X$5,Colony!$D857&lt;9999999),1,0)</f>
        <v>0</v>
      </c>
      <c r="Y843">
        <f ca="1">IF(AND(Colony!$D857&gt;plots!Y$5,Colony!$D857&lt;9999999),1,0)</f>
        <v>0</v>
      </c>
      <c r="Z843">
        <f ca="1">IF(AND(Colony!$D857&gt;plots!Z$5,Colony!$D857&lt;9999999),1,0)</f>
        <v>0</v>
      </c>
      <c r="AA843">
        <f ca="1">IF(AND(Colony!$D857&gt;plots!AA$5,Colony!$D857&lt;9999999),1,0)</f>
        <v>0</v>
      </c>
      <c r="AB843">
        <f ca="1">IF(AND(Colony!$D857&gt;plots!AB$5,Colony!$D857&lt;9999999),1,0)</f>
        <v>0</v>
      </c>
    </row>
    <row r="844" spans="1:28" x14ac:dyDescent="0.25">
      <c r="A844" s="2" t="str">
        <f>Colony!B861</f>
        <v/>
      </c>
      <c r="B844" s="41" t="str">
        <f>IF(ISBLANK(Colony!G861),"",Colony!G861)</f>
        <v/>
      </c>
      <c r="H844">
        <f ca="1">IF(AND(Colony!$D858&gt;plots!H$5,Colony!$D858&lt;9999999),1,0)</f>
        <v>0</v>
      </c>
      <c r="I844">
        <f ca="1">IF(AND(Colony!$D858&gt;plots!I$5,Colony!$D858&lt;9999999),1,0)</f>
        <v>0</v>
      </c>
      <c r="J844">
        <f ca="1">IF(AND(Colony!$D858&gt;plots!J$5,Colony!$D858&lt;9999999),1,0)</f>
        <v>0</v>
      </c>
      <c r="K844">
        <f ca="1">IF(AND(Colony!$D858&gt;plots!K$5,Colony!$D858&lt;9999999),1,0)</f>
        <v>0</v>
      </c>
      <c r="L844">
        <f ca="1">IF(AND(Colony!$D858&gt;plots!L$5,Colony!$D858&lt;9999999),1,0)</f>
        <v>0</v>
      </c>
      <c r="M844">
        <f ca="1">IF(AND(Colony!$D858&gt;plots!M$5,Colony!$D858&lt;9999999),1,0)</f>
        <v>0</v>
      </c>
      <c r="N844">
        <f ca="1">IF(AND(Colony!$D858&gt;plots!N$5,Colony!$D858&lt;9999999),1,0)</f>
        <v>0</v>
      </c>
      <c r="O844">
        <f ca="1">IF(AND(Colony!$D858&gt;plots!O$5,Colony!$D858&lt;9999999),1,0)</f>
        <v>0</v>
      </c>
      <c r="P844">
        <f ca="1">IF(AND(Colony!$D858&gt;plots!P$5,Colony!$D858&lt;9999999),1,0)</f>
        <v>0</v>
      </c>
      <c r="Q844">
        <f ca="1">IF(AND(Colony!$D858&gt;plots!Q$5,Colony!$D858&lt;9999999),1,0)</f>
        <v>0</v>
      </c>
      <c r="R844">
        <f ca="1">IF(AND(Colony!$D858&gt;plots!R$5,Colony!$D858&lt;9999999),1,0)</f>
        <v>0</v>
      </c>
      <c r="S844">
        <f ca="1">IF(AND(Colony!$D858&gt;plots!S$5,Colony!$D858&lt;9999999),1,0)</f>
        <v>0</v>
      </c>
      <c r="T844">
        <f ca="1">IF(AND(Colony!$D858&gt;plots!T$5,Colony!$D858&lt;9999999),1,0)</f>
        <v>0</v>
      </c>
      <c r="U844">
        <f ca="1">IF(AND(Colony!$D858&gt;plots!U$5,Colony!$D858&lt;9999999),1,0)</f>
        <v>0</v>
      </c>
      <c r="V844">
        <f ca="1">IF(AND(Colony!$D858&gt;plots!V$5,Colony!$D858&lt;9999999),1,0)</f>
        <v>0</v>
      </c>
      <c r="W844">
        <f ca="1">IF(AND(Colony!$D858&gt;plots!W$5,Colony!$D858&lt;9999999),1,0)</f>
        <v>0</v>
      </c>
      <c r="X844">
        <f ca="1">IF(AND(Colony!$D858&gt;plots!X$5,Colony!$D858&lt;9999999),1,0)</f>
        <v>0</v>
      </c>
      <c r="Y844">
        <f ca="1">IF(AND(Colony!$D858&gt;plots!Y$5,Colony!$D858&lt;9999999),1,0)</f>
        <v>0</v>
      </c>
      <c r="Z844">
        <f ca="1">IF(AND(Colony!$D858&gt;plots!Z$5,Colony!$D858&lt;9999999),1,0)</f>
        <v>0</v>
      </c>
      <c r="AA844">
        <f ca="1">IF(AND(Colony!$D858&gt;plots!AA$5,Colony!$D858&lt;9999999),1,0)</f>
        <v>0</v>
      </c>
      <c r="AB844">
        <f ca="1">IF(AND(Colony!$D858&gt;plots!AB$5,Colony!$D858&lt;9999999),1,0)</f>
        <v>0</v>
      </c>
    </row>
    <row r="845" spans="1:28" x14ac:dyDescent="0.25">
      <c r="A845" s="2" t="str">
        <f>Colony!B862</f>
        <v/>
      </c>
      <c r="B845" s="41" t="str">
        <f>IF(ISBLANK(Colony!G862),"",Colony!G862)</f>
        <v/>
      </c>
      <c r="H845">
        <f ca="1">IF(AND(Colony!$D859&gt;plots!H$5,Colony!$D859&lt;9999999),1,0)</f>
        <v>0</v>
      </c>
      <c r="I845">
        <f ca="1">IF(AND(Colony!$D859&gt;plots!I$5,Colony!$D859&lt;9999999),1,0)</f>
        <v>0</v>
      </c>
      <c r="J845">
        <f ca="1">IF(AND(Colony!$D859&gt;plots!J$5,Colony!$D859&lt;9999999),1,0)</f>
        <v>0</v>
      </c>
      <c r="K845">
        <f ca="1">IF(AND(Colony!$D859&gt;plots!K$5,Colony!$D859&lt;9999999),1,0)</f>
        <v>0</v>
      </c>
      <c r="L845">
        <f ca="1">IF(AND(Colony!$D859&gt;plots!L$5,Colony!$D859&lt;9999999),1,0)</f>
        <v>0</v>
      </c>
      <c r="M845">
        <f ca="1">IF(AND(Colony!$D859&gt;plots!M$5,Colony!$D859&lt;9999999),1,0)</f>
        <v>0</v>
      </c>
      <c r="N845">
        <f ca="1">IF(AND(Colony!$D859&gt;plots!N$5,Colony!$D859&lt;9999999),1,0)</f>
        <v>0</v>
      </c>
      <c r="O845">
        <f ca="1">IF(AND(Colony!$D859&gt;plots!O$5,Colony!$D859&lt;9999999),1,0)</f>
        <v>0</v>
      </c>
      <c r="P845">
        <f ca="1">IF(AND(Colony!$D859&gt;plots!P$5,Colony!$D859&lt;9999999),1,0)</f>
        <v>0</v>
      </c>
      <c r="Q845">
        <f ca="1">IF(AND(Colony!$D859&gt;plots!Q$5,Colony!$D859&lt;9999999),1,0)</f>
        <v>0</v>
      </c>
      <c r="R845">
        <f ca="1">IF(AND(Colony!$D859&gt;plots!R$5,Colony!$D859&lt;9999999),1,0)</f>
        <v>0</v>
      </c>
      <c r="S845">
        <f ca="1">IF(AND(Colony!$D859&gt;plots!S$5,Colony!$D859&lt;9999999),1,0)</f>
        <v>0</v>
      </c>
      <c r="T845">
        <f ca="1">IF(AND(Colony!$D859&gt;plots!T$5,Colony!$D859&lt;9999999),1,0)</f>
        <v>0</v>
      </c>
      <c r="U845">
        <f ca="1">IF(AND(Colony!$D859&gt;plots!U$5,Colony!$D859&lt;9999999),1,0)</f>
        <v>0</v>
      </c>
      <c r="V845">
        <f ca="1">IF(AND(Colony!$D859&gt;plots!V$5,Colony!$D859&lt;9999999),1,0)</f>
        <v>0</v>
      </c>
      <c r="W845">
        <f ca="1">IF(AND(Colony!$D859&gt;plots!W$5,Colony!$D859&lt;9999999),1,0)</f>
        <v>0</v>
      </c>
      <c r="X845">
        <f ca="1">IF(AND(Colony!$D859&gt;plots!X$5,Colony!$D859&lt;9999999),1,0)</f>
        <v>0</v>
      </c>
      <c r="Y845">
        <f ca="1">IF(AND(Colony!$D859&gt;plots!Y$5,Colony!$D859&lt;9999999),1,0)</f>
        <v>0</v>
      </c>
      <c r="Z845">
        <f ca="1">IF(AND(Colony!$D859&gt;plots!Z$5,Colony!$D859&lt;9999999),1,0)</f>
        <v>0</v>
      </c>
      <c r="AA845">
        <f ca="1">IF(AND(Colony!$D859&gt;plots!AA$5,Colony!$D859&lt;9999999),1,0)</f>
        <v>0</v>
      </c>
      <c r="AB845">
        <f ca="1">IF(AND(Colony!$D859&gt;plots!AB$5,Colony!$D859&lt;9999999),1,0)</f>
        <v>0</v>
      </c>
    </row>
    <row r="846" spans="1:28" x14ac:dyDescent="0.25">
      <c r="A846" s="2" t="str">
        <f>Colony!B863</f>
        <v/>
      </c>
      <c r="B846" s="41" t="str">
        <f>IF(ISBLANK(Colony!G863),"",Colony!G863)</f>
        <v/>
      </c>
      <c r="H846">
        <f ca="1">IF(AND(Colony!$D860&gt;plots!H$5,Colony!$D860&lt;9999999),1,0)</f>
        <v>0</v>
      </c>
      <c r="I846">
        <f ca="1">IF(AND(Colony!$D860&gt;plots!I$5,Colony!$D860&lt;9999999),1,0)</f>
        <v>0</v>
      </c>
      <c r="J846">
        <f ca="1">IF(AND(Colony!$D860&gt;plots!J$5,Colony!$D860&lt;9999999),1,0)</f>
        <v>0</v>
      </c>
      <c r="K846">
        <f ca="1">IF(AND(Colony!$D860&gt;plots!K$5,Colony!$D860&lt;9999999),1,0)</f>
        <v>0</v>
      </c>
      <c r="L846">
        <f ca="1">IF(AND(Colony!$D860&gt;plots!L$5,Colony!$D860&lt;9999999),1,0)</f>
        <v>0</v>
      </c>
      <c r="M846">
        <f ca="1">IF(AND(Colony!$D860&gt;plots!M$5,Colony!$D860&lt;9999999),1,0)</f>
        <v>0</v>
      </c>
      <c r="N846">
        <f ca="1">IF(AND(Colony!$D860&gt;plots!N$5,Colony!$D860&lt;9999999),1,0)</f>
        <v>0</v>
      </c>
      <c r="O846">
        <f ca="1">IF(AND(Colony!$D860&gt;plots!O$5,Colony!$D860&lt;9999999),1,0)</f>
        <v>0</v>
      </c>
      <c r="P846">
        <f ca="1">IF(AND(Colony!$D860&gt;plots!P$5,Colony!$D860&lt;9999999),1,0)</f>
        <v>0</v>
      </c>
      <c r="Q846">
        <f ca="1">IF(AND(Colony!$D860&gt;plots!Q$5,Colony!$D860&lt;9999999),1,0)</f>
        <v>0</v>
      </c>
      <c r="R846">
        <f ca="1">IF(AND(Colony!$D860&gt;plots!R$5,Colony!$D860&lt;9999999),1,0)</f>
        <v>0</v>
      </c>
      <c r="S846">
        <f ca="1">IF(AND(Colony!$D860&gt;plots!S$5,Colony!$D860&lt;9999999),1,0)</f>
        <v>0</v>
      </c>
      <c r="T846">
        <f ca="1">IF(AND(Colony!$D860&gt;plots!T$5,Colony!$D860&lt;9999999),1,0)</f>
        <v>0</v>
      </c>
      <c r="U846">
        <f ca="1">IF(AND(Colony!$D860&gt;plots!U$5,Colony!$D860&lt;9999999),1,0)</f>
        <v>0</v>
      </c>
      <c r="V846">
        <f ca="1">IF(AND(Colony!$D860&gt;plots!V$5,Colony!$D860&lt;9999999),1,0)</f>
        <v>0</v>
      </c>
      <c r="W846">
        <f ca="1">IF(AND(Colony!$D860&gt;plots!W$5,Colony!$D860&lt;9999999),1,0)</f>
        <v>0</v>
      </c>
      <c r="X846">
        <f ca="1">IF(AND(Colony!$D860&gt;plots!X$5,Colony!$D860&lt;9999999),1,0)</f>
        <v>0</v>
      </c>
      <c r="Y846">
        <f ca="1">IF(AND(Colony!$D860&gt;plots!Y$5,Colony!$D860&lt;9999999),1,0)</f>
        <v>0</v>
      </c>
      <c r="Z846">
        <f ca="1">IF(AND(Colony!$D860&gt;plots!Z$5,Colony!$D860&lt;9999999),1,0)</f>
        <v>0</v>
      </c>
      <c r="AA846">
        <f ca="1">IF(AND(Colony!$D860&gt;plots!AA$5,Colony!$D860&lt;9999999),1,0)</f>
        <v>0</v>
      </c>
      <c r="AB846">
        <f ca="1">IF(AND(Colony!$D860&gt;plots!AB$5,Colony!$D860&lt;9999999),1,0)</f>
        <v>0</v>
      </c>
    </row>
    <row r="847" spans="1:28" x14ac:dyDescent="0.25">
      <c r="A847" s="2" t="str">
        <f>Colony!B864</f>
        <v/>
      </c>
      <c r="B847" s="41" t="str">
        <f>IF(ISBLANK(Colony!G864),"",Colony!G864)</f>
        <v/>
      </c>
      <c r="H847">
        <f ca="1">IF(AND(Colony!$D861&gt;plots!H$5,Colony!$D861&lt;9999999),1,0)</f>
        <v>0</v>
      </c>
      <c r="I847">
        <f ca="1">IF(AND(Colony!$D861&gt;plots!I$5,Colony!$D861&lt;9999999),1,0)</f>
        <v>0</v>
      </c>
      <c r="J847">
        <f ca="1">IF(AND(Colony!$D861&gt;plots!J$5,Colony!$D861&lt;9999999),1,0)</f>
        <v>0</v>
      </c>
      <c r="K847">
        <f ca="1">IF(AND(Colony!$D861&gt;plots!K$5,Colony!$D861&lt;9999999),1,0)</f>
        <v>0</v>
      </c>
      <c r="L847">
        <f ca="1">IF(AND(Colony!$D861&gt;plots!L$5,Colony!$D861&lt;9999999),1,0)</f>
        <v>0</v>
      </c>
      <c r="M847">
        <f ca="1">IF(AND(Colony!$D861&gt;plots!M$5,Colony!$D861&lt;9999999),1,0)</f>
        <v>0</v>
      </c>
      <c r="N847">
        <f ca="1">IF(AND(Colony!$D861&gt;plots!N$5,Colony!$D861&lt;9999999),1,0)</f>
        <v>0</v>
      </c>
      <c r="O847">
        <f ca="1">IF(AND(Colony!$D861&gt;plots!O$5,Colony!$D861&lt;9999999),1,0)</f>
        <v>0</v>
      </c>
      <c r="P847">
        <f ca="1">IF(AND(Colony!$D861&gt;plots!P$5,Colony!$D861&lt;9999999),1,0)</f>
        <v>0</v>
      </c>
      <c r="Q847">
        <f ca="1">IF(AND(Colony!$D861&gt;plots!Q$5,Colony!$D861&lt;9999999),1,0)</f>
        <v>0</v>
      </c>
      <c r="R847">
        <f ca="1">IF(AND(Colony!$D861&gt;plots!R$5,Colony!$D861&lt;9999999),1,0)</f>
        <v>0</v>
      </c>
      <c r="S847">
        <f ca="1">IF(AND(Colony!$D861&gt;plots!S$5,Colony!$D861&lt;9999999),1,0)</f>
        <v>0</v>
      </c>
      <c r="T847">
        <f ca="1">IF(AND(Colony!$D861&gt;plots!T$5,Colony!$D861&lt;9999999),1,0)</f>
        <v>0</v>
      </c>
      <c r="U847">
        <f ca="1">IF(AND(Colony!$D861&gt;plots!U$5,Colony!$D861&lt;9999999),1,0)</f>
        <v>0</v>
      </c>
      <c r="V847">
        <f ca="1">IF(AND(Colony!$D861&gt;plots!V$5,Colony!$D861&lt;9999999),1,0)</f>
        <v>0</v>
      </c>
      <c r="W847">
        <f ca="1">IF(AND(Colony!$D861&gt;plots!W$5,Colony!$D861&lt;9999999),1,0)</f>
        <v>0</v>
      </c>
      <c r="X847">
        <f ca="1">IF(AND(Colony!$D861&gt;plots!X$5,Colony!$D861&lt;9999999),1,0)</f>
        <v>0</v>
      </c>
      <c r="Y847">
        <f ca="1">IF(AND(Colony!$D861&gt;plots!Y$5,Colony!$D861&lt;9999999),1,0)</f>
        <v>0</v>
      </c>
      <c r="Z847">
        <f ca="1">IF(AND(Colony!$D861&gt;plots!Z$5,Colony!$D861&lt;9999999),1,0)</f>
        <v>0</v>
      </c>
      <c r="AA847">
        <f ca="1">IF(AND(Colony!$D861&gt;plots!AA$5,Colony!$D861&lt;9999999),1,0)</f>
        <v>0</v>
      </c>
      <c r="AB847">
        <f ca="1">IF(AND(Colony!$D861&gt;plots!AB$5,Colony!$D861&lt;9999999),1,0)</f>
        <v>0</v>
      </c>
    </row>
    <row r="848" spans="1:28" x14ac:dyDescent="0.25">
      <c r="A848" s="2" t="str">
        <f>Colony!B865</f>
        <v/>
      </c>
      <c r="B848" s="41" t="str">
        <f>IF(ISBLANK(Colony!G865),"",Colony!G865)</f>
        <v/>
      </c>
      <c r="H848">
        <f ca="1">IF(AND(Colony!$D862&gt;plots!H$5,Colony!$D862&lt;9999999),1,0)</f>
        <v>0</v>
      </c>
      <c r="I848">
        <f ca="1">IF(AND(Colony!$D862&gt;plots!I$5,Colony!$D862&lt;9999999),1,0)</f>
        <v>0</v>
      </c>
      <c r="J848">
        <f ca="1">IF(AND(Colony!$D862&gt;plots!J$5,Colony!$D862&lt;9999999),1,0)</f>
        <v>0</v>
      </c>
      <c r="K848">
        <f ca="1">IF(AND(Colony!$D862&gt;plots!K$5,Colony!$D862&lt;9999999),1,0)</f>
        <v>0</v>
      </c>
      <c r="L848">
        <f ca="1">IF(AND(Colony!$D862&gt;plots!L$5,Colony!$D862&lt;9999999),1,0)</f>
        <v>0</v>
      </c>
      <c r="M848">
        <f ca="1">IF(AND(Colony!$D862&gt;plots!M$5,Colony!$D862&lt;9999999),1,0)</f>
        <v>0</v>
      </c>
      <c r="N848">
        <f ca="1">IF(AND(Colony!$D862&gt;plots!N$5,Colony!$D862&lt;9999999),1,0)</f>
        <v>0</v>
      </c>
      <c r="O848">
        <f ca="1">IF(AND(Colony!$D862&gt;plots!O$5,Colony!$D862&lt;9999999),1,0)</f>
        <v>0</v>
      </c>
      <c r="P848">
        <f ca="1">IF(AND(Colony!$D862&gt;plots!P$5,Colony!$D862&lt;9999999),1,0)</f>
        <v>0</v>
      </c>
      <c r="Q848">
        <f ca="1">IF(AND(Colony!$D862&gt;plots!Q$5,Colony!$D862&lt;9999999),1,0)</f>
        <v>0</v>
      </c>
      <c r="R848">
        <f ca="1">IF(AND(Colony!$D862&gt;plots!R$5,Colony!$D862&lt;9999999),1,0)</f>
        <v>0</v>
      </c>
      <c r="S848">
        <f ca="1">IF(AND(Colony!$D862&gt;plots!S$5,Colony!$D862&lt;9999999),1,0)</f>
        <v>0</v>
      </c>
      <c r="T848">
        <f ca="1">IF(AND(Colony!$D862&gt;plots!T$5,Colony!$D862&lt;9999999),1,0)</f>
        <v>0</v>
      </c>
      <c r="U848">
        <f ca="1">IF(AND(Colony!$D862&gt;plots!U$5,Colony!$D862&lt;9999999),1,0)</f>
        <v>0</v>
      </c>
      <c r="V848">
        <f ca="1">IF(AND(Colony!$D862&gt;plots!V$5,Colony!$D862&lt;9999999),1,0)</f>
        <v>0</v>
      </c>
      <c r="W848">
        <f ca="1">IF(AND(Colony!$D862&gt;plots!W$5,Colony!$D862&lt;9999999),1,0)</f>
        <v>0</v>
      </c>
      <c r="X848">
        <f ca="1">IF(AND(Colony!$D862&gt;plots!X$5,Colony!$D862&lt;9999999),1,0)</f>
        <v>0</v>
      </c>
      <c r="Y848">
        <f ca="1">IF(AND(Colony!$D862&gt;plots!Y$5,Colony!$D862&lt;9999999),1,0)</f>
        <v>0</v>
      </c>
      <c r="Z848">
        <f ca="1">IF(AND(Colony!$D862&gt;plots!Z$5,Colony!$D862&lt;9999999),1,0)</f>
        <v>0</v>
      </c>
      <c r="AA848">
        <f ca="1">IF(AND(Colony!$D862&gt;plots!AA$5,Colony!$D862&lt;9999999),1,0)</f>
        <v>0</v>
      </c>
      <c r="AB848">
        <f ca="1">IF(AND(Colony!$D862&gt;plots!AB$5,Colony!$D862&lt;9999999),1,0)</f>
        <v>0</v>
      </c>
    </row>
    <row r="849" spans="1:28" x14ac:dyDescent="0.25">
      <c r="A849" s="2" t="str">
        <f>Colony!B866</f>
        <v/>
      </c>
      <c r="B849" s="41" t="str">
        <f>IF(ISBLANK(Colony!G866),"",Colony!G866)</f>
        <v/>
      </c>
      <c r="H849">
        <f ca="1">IF(AND(Colony!$D863&gt;plots!H$5,Colony!$D863&lt;9999999),1,0)</f>
        <v>0</v>
      </c>
      <c r="I849">
        <f ca="1">IF(AND(Colony!$D863&gt;plots!I$5,Colony!$D863&lt;9999999),1,0)</f>
        <v>0</v>
      </c>
      <c r="J849">
        <f ca="1">IF(AND(Colony!$D863&gt;plots!J$5,Colony!$D863&lt;9999999),1,0)</f>
        <v>0</v>
      </c>
      <c r="K849">
        <f ca="1">IF(AND(Colony!$D863&gt;plots!K$5,Colony!$D863&lt;9999999),1,0)</f>
        <v>0</v>
      </c>
      <c r="L849">
        <f ca="1">IF(AND(Colony!$D863&gt;plots!L$5,Colony!$D863&lt;9999999),1,0)</f>
        <v>0</v>
      </c>
      <c r="M849">
        <f ca="1">IF(AND(Colony!$D863&gt;plots!M$5,Colony!$D863&lt;9999999),1,0)</f>
        <v>0</v>
      </c>
      <c r="N849">
        <f ca="1">IF(AND(Colony!$D863&gt;plots!N$5,Colony!$D863&lt;9999999),1,0)</f>
        <v>0</v>
      </c>
      <c r="O849">
        <f ca="1">IF(AND(Colony!$D863&gt;plots!O$5,Colony!$D863&lt;9999999),1,0)</f>
        <v>0</v>
      </c>
      <c r="P849">
        <f ca="1">IF(AND(Colony!$D863&gt;plots!P$5,Colony!$D863&lt;9999999),1,0)</f>
        <v>0</v>
      </c>
      <c r="Q849">
        <f ca="1">IF(AND(Colony!$D863&gt;plots!Q$5,Colony!$D863&lt;9999999),1,0)</f>
        <v>0</v>
      </c>
      <c r="R849">
        <f ca="1">IF(AND(Colony!$D863&gt;plots!R$5,Colony!$D863&lt;9999999),1,0)</f>
        <v>0</v>
      </c>
      <c r="S849">
        <f ca="1">IF(AND(Colony!$D863&gt;plots!S$5,Colony!$D863&lt;9999999),1,0)</f>
        <v>0</v>
      </c>
      <c r="T849">
        <f ca="1">IF(AND(Colony!$D863&gt;plots!T$5,Colony!$D863&lt;9999999),1,0)</f>
        <v>0</v>
      </c>
      <c r="U849">
        <f ca="1">IF(AND(Colony!$D863&gt;plots!U$5,Colony!$D863&lt;9999999),1,0)</f>
        <v>0</v>
      </c>
      <c r="V849">
        <f ca="1">IF(AND(Colony!$D863&gt;plots!V$5,Colony!$D863&lt;9999999),1,0)</f>
        <v>0</v>
      </c>
      <c r="W849">
        <f ca="1">IF(AND(Colony!$D863&gt;plots!W$5,Colony!$D863&lt;9999999),1,0)</f>
        <v>0</v>
      </c>
      <c r="X849">
        <f ca="1">IF(AND(Colony!$D863&gt;plots!X$5,Colony!$D863&lt;9999999),1,0)</f>
        <v>0</v>
      </c>
      <c r="Y849">
        <f ca="1">IF(AND(Colony!$D863&gt;plots!Y$5,Colony!$D863&lt;9999999),1,0)</f>
        <v>0</v>
      </c>
      <c r="Z849">
        <f ca="1">IF(AND(Colony!$D863&gt;plots!Z$5,Colony!$D863&lt;9999999),1,0)</f>
        <v>0</v>
      </c>
      <c r="AA849">
        <f ca="1">IF(AND(Colony!$D863&gt;plots!AA$5,Colony!$D863&lt;9999999),1,0)</f>
        <v>0</v>
      </c>
      <c r="AB849">
        <f ca="1">IF(AND(Colony!$D863&gt;plots!AB$5,Colony!$D863&lt;9999999),1,0)</f>
        <v>0</v>
      </c>
    </row>
    <row r="850" spans="1:28" x14ac:dyDescent="0.25">
      <c r="A850" s="2" t="str">
        <f>Colony!B867</f>
        <v/>
      </c>
      <c r="B850" s="41" t="str">
        <f>IF(ISBLANK(Colony!G867),"",Colony!G867)</f>
        <v/>
      </c>
      <c r="H850">
        <f ca="1">IF(AND(Colony!$D864&gt;plots!H$5,Colony!$D864&lt;9999999),1,0)</f>
        <v>0</v>
      </c>
      <c r="I850">
        <f ca="1">IF(AND(Colony!$D864&gt;plots!I$5,Colony!$D864&lt;9999999),1,0)</f>
        <v>0</v>
      </c>
      <c r="J850">
        <f ca="1">IF(AND(Colony!$D864&gt;plots!J$5,Colony!$D864&lt;9999999),1,0)</f>
        <v>0</v>
      </c>
      <c r="K850">
        <f ca="1">IF(AND(Colony!$D864&gt;plots!K$5,Colony!$D864&lt;9999999),1,0)</f>
        <v>0</v>
      </c>
      <c r="L850">
        <f ca="1">IF(AND(Colony!$D864&gt;plots!L$5,Colony!$D864&lt;9999999),1,0)</f>
        <v>0</v>
      </c>
      <c r="M850">
        <f ca="1">IF(AND(Colony!$D864&gt;plots!M$5,Colony!$D864&lt;9999999),1,0)</f>
        <v>0</v>
      </c>
      <c r="N850">
        <f ca="1">IF(AND(Colony!$D864&gt;plots!N$5,Colony!$D864&lt;9999999),1,0)</f>
        <v>0</v>
      </c>
      <c r="O850">
        <f ca="1">IF(AND(Colony!$D864&gt;plots!O$5,Colony!$D864&lt;9999999),1,0)</f>
        <v>0</v>
      </c>
      <c r="P850">
        <f ca="1">IF(AND(Colony!$D864&gt;plots!P$5,Colony!$D864&lt;9999999),1,0)</f>
        <v>0</v>
      </c>
      <c r="Q850">
        <f ca="1">IF(AND(Colony!$D864&gt;plots!Q$5,Colony!$D864&lt;9999999),1,0)</f>
        <v>0</v>
      </c>
      <c r="R850">
        <f ca="1">IF(AND(Colony!$D864&gt;plots!R$5,Colony!$D864&lt;9999999),1,0)</f>
        <v>0</v>
      </c>
      <c r="S850">
        <f ca="1">IF(AND(Colony!$D864&gt;plots!S$5,Colony!$D864&lt;9999999),1,0)</f>
        <v>0</v>
      </c>
      <c r="T850">
        <f ca="1">IF(AND(Colony!$D864&gt;plots!T$5,Colony!$D864&lt;9999999),1,0)</f>
        <v>0</v>
      </c>
      <c r="U850">
        <f ca="1">IF(AND(Colony!$D864&gt;plots!U$5,Colony!$D864&lt;9999999),1,0)</f>
        <v>0</v>
      </c>
      <c r="V850">
        <f ca="1">IF(AND(Colony!$D864&gt;plots!V$5,Colony!$D864&lt;9999999),1,0)</f>
        <v>0</v>
      </c>
      <c r="W850">
        <f ca="1">IF(AND(Colony!$D864&gt;plots!W$5,Colony!$D864&lt;9999999),1,0)</f>
        <v>0</v>
      </c>
      <c r="X850">
        <f ca="1">IF(AND(Colony!$D864&gt;plots!X$5,Colony!$D864&lt;9999999),1,0)</f>
        <v>0</v>
      </c>
      <c r="Y850">
        <f ca="1">IF(AND(Colony!$D864&gt;plots!Y$5,Colony!$D864&lt;9999999),1,0)</f>
        <v>0</v>
      </c>
      <c r="Z850">
        <f ca="1">IF(AND(Colony!$D864&gt;plots!Z$5,Colony!$D864&lt;9999999),1,0)</f>
        <v>0</v>
      </c>
      <c r="AA850">
        <f ca="1">IF(AND(Colony!$D864&gt;plots!AA$5,Colony!$D864&lt;9999999),1,0)</f>
        <v>0</v>
      </c>
      <c r="AB850">
        <f ca="1">IF(AND(Colony!$D864&gt;plots!AB$5,Colony!$D864&lt;9999999),1,0)</f>
        <v>0</v>
      </c>
    </row>
    <row r="851" spans="1:28" x14ac:dyDescent="0.25">
      <c r="A851" s="2" t="str">
        <f>Colony!B868</f>
        <v/>
      </c>
      <c r="B851" s="41" t="str">
        <f>IF(ISBLANK(Colony!G868),"",Colony!G868)</f>
        <v/>
      </c>
      <c r="H851">
        <f ca="1">IF(AND(Colony!$D865&gt;plots!H$5,Colony!$D865&lt;9999999),1,0)</f>
        <v>0</v>
      </c>
      <c r="I851">
        <f ca="1">IF(AND(Colony!$D865&gt;plots!I$5,Colony!$D865&lt;9999999),1,0)</f>
        <v>0</v>
      </c>
      <c r="J851">
        <f ca="1">IF(AND(Colony!$D865&gt;plots!J$5,Colony!$D865&lt;9999999),1,0)</f>
        <v>0</v>
      </c>
      <c r="K851">
        <f ca="1">IF(AND(Colony!$D865&gt;plots!K$5,Colony!$D865&lt;9999999),1,0)</f>
        <v>0</v>
      </c>
      <c r="L851">
        <f ca="1">IF(AND(Colony!$D865&gt;plots!L$5,Colony!$D865&lt;9999999),1,0)</f>
        <v>0</v>
      </c>
      <c r="M851">
        <f ca="1">IF(AND(Colony!$D865&gt;plots!M$5,Colony!$D865&lt;9999999),1,0)</f>
        <v>0</v>
      </c>
      <c r="N851">
        <f ca="1">IF(AND(Colony!$D865&gt;plots!N$5,Colony!$D865&lt;9999999),1,0)</f>
        <v>0</v>
      </c>
      <c r="O851">
        <f ca="1">IF(AND(Colony!$D865&gt;plots!O$5,Colony!$D865&lt;9999999),1,0)</f>
        <v>0</v>
      </c>
      <c r="P851">
        <f ca="1">IF(AND(Colony!$D865&gt;plots!P$5,Colony!$D865&lt;9999999),1,0)</f>
        <v>0</v>
      </c>
      <c r="Q851">
        <f ca="1">IF(AND(Colony!$D865&gt;plots!Q$5,Colony!$D865&lt;9999999),1,0)</f>
        <v>0</v>
      </c>
      <c r="R851">
        <f ca="1">IF(AND(Colony!$D865&gt;plots!R$5,Colony!$D865&lt;9999999),1,0)</f>
        <v>0</v>
      </c>
      <c r="S851">
        <f ca="1">IF(AND(Colony!$D865&gt;plots!S$5,Colony!$D865&lt;9999999),1,0)</f>
        <v>0</v>
      </c>
      <c r="T851">
        <f ca="1">IF(AND(Colony!$D865&gt;plots!T$5,Colony!$D865&lt;9999999),1,0)</f>
        <v>0</v>
      </c>
      <c r="U851">
        <f ca="1">IF(AND(Colony!$D865&gt;plots!U$5,Colony!$D865&lt;9999999),1,0)</f>
        <v>0</v>
      </c>
      <c r="V851">
        <f ca="1">IF(AND(Colony!$D865&gt;plots!V$5,Colony!$D865&lt;9999999),1,0)</f>
        <v>0</v>
      </c>
      <c r="W851">
        <f ca="1">IF(AND(Colony!$D865&gt;plots!W$5,Colony!$D865&lt;9999999),1,0)</f>
        <v>0</v>
      </c>
      <c r="X851">
        <f ca="1">IF(AND(Colony!$D865&gt;plots!X$5,Colony!$D865&lt;9999999),1,0)</f>
        <v>0</v>
      </c>
      <c r="Y851">
        <f ca="1">IF(AND(Colony!$D865&gt;plots!Y$5,Colony!$D865&lt;9999999),1,0)</f>
        <v>0</v>
      </c>
      <c r="Z851">
        <f ca="1">IF(AND(Colony!$D865&gt;plots!Z$5,Colony!$D865&lt;9999999),1,0)</f>
        <v>0</v>
      </c>
      <c r="AA851">
        <f ca="1">IF(AND(Colony!$D865&gt;plots!AA$5,Colony!$D865&lt;9999999),1,0)</f>
        <v>0</v>
      </c>
      <c r="AB851">
        <f ca="1">IF(AND(Colony!$D865&gt;plots!AB$5,Colony!$D865&lt;9999999),1,0)</f>
        <v>0</v>
      </c>
    </row>
    <row r="852" spans="1:28" x14ac:dyDescent="0.25">
      <c r="A852" s="2" t="str">
        <f>Colony!B869</f>
        <v/>
      </c>
      <c r="B852" s="41" t="str">
        <f>IF(ISBLANK(Colony!G869),"",Colony!G869)</f>
        <v/>
      </c>
      <c r="H852">
        <f ca="1">IF(AND(Colony!$D866&gt;plots!H$5,Colony!$D866&lt;9999999),1,0)</f>
        <v>0</v>
      </c>
      <c r="I852">
        <f ca="1">IF(AND(Colony!$D866&gt;plots!I$5,Colony!$D866&lt;9999999),1,0)</f>
        <v>0</v>
      </c>
      <c r="J852">
        <f ca="1">IF(AND(Colony!$D866&gt;plots!J$5,Colony!$D866&lt;9999999),1,0)</f>
        <v>0</v>
      </c>
      <c r="K852">
        <f ca="1">IF(AND(Colony!$D866&gt;plots!K$5,Colony!$D866&lt;9999999),1,0)</f>
        <v>0</v>
      </c>
      <c r="L852">
        <f ca="1">IF(AND(Colony!$D866&gt;plots!L$5,Colony!$D866&lt;9999999),1,0)</f>
        <v>0</v>
      </c>
      <c r="M852">
        <f ca="1">IF(AND(Colony!$D866&gt;plots!M$5,Colony!$D866&lt;9999999),1,0)</f>
        <v>0</v>
      </c>
      <c r="N852">
        <f ca="1">IF(AND(Colony!$D866&gt;plots!N$5,Colony!$D866&lt;9999999),1,0)</f>
        <v>0</v>
      </c>
      <c r="O852">
        <f ca="1">IF(AND(Colony!$D866&gt;plots!O$5,Colony!$D866&lt;9999999),1,0)</f>
        <v>0</v>
      </c>
      <c r="P852">
        <f ca="1">IF(AND(Colony!$D866&gt;plots!P$5,Colony!$D866&lt;9999999),1,0)</f>
        <v>0</v>
      </c>
      <c r="Q852">
        <f ca="1">IF(AND(Colony!$D866&gt;plots!Q$5,Colony!$D866&lt;9999999),1,0)</f>
        <v>0</v>
      </c>
      <c r="R852">
        <f ca="1">IF(AND(Colony!$D866&gt;plots!R$5,Colony!$D866&lt;9999999),1,0)</f>
        <v>0</v>
      </c>
      <c r="S852">
        <f ca="1">IF(AND(Colony!$D866&gt;plots!S$5,Colony!$D866&lt;9999999),1,0)</f>
        <v>0</v>
      </c>
      <c r="T852">
        <f ca="1">IF(AND(Colony!$D866&gt;plots!T$5,Colony!$D866&lt;9999999),1,0)</f>
        <v>0</v>
      </c>
      <c r="U852">
        <f ca="1">IF(AND(Colony!$D866&gt;plots!U$5,Colony!$D866&lt;9999999),1,0)</f>
        <v>0</v>
      </c>
      <c r="V852">
        <f ca="1">IF(AND(Colony!$D866&gt;plots!V$5,Colony!$D866&lt;9999999),1,0)</f>
        <v>0</v>
      </c>
      <c r="W852">
        <f ca="1">IF(AND(Colony!$D866&gt;plots!W$5,Colony!$D866&lt;9999999),1,0)</f>
        <v>0</v>
      </c>
      <c r="X852">
        <f ca="1">IF(AND(Colony!$D866&gt;plots!X$5,Colony!$D866&lt;9999999),1,0)</f>
        <v>0</v>
      </c>
      <c r="Y852">
        <f ca="1">IF(AND(Colony!$D866&gt;plots!Y$5,Colony!$D866&lt;9999999),1,0)</f>
        <v>0</v>
      </c>
      <c r="Z852">
        <f ca="1">IF(AND(Colony!$D866&gt;plots!Z$5,Colony!$D866&lt;9999999),1,0)</f>
        <v>0</v>
      </c>
      <c r="AA852">
        <f ca="1">IF(AND(Colony!$D866&gt;plots!AA$5,Colony!$D866&lt;9999999),1,0)</f>
        <v>0</v>
      </c>
      <c r="AB852">
        <f ca="1">IF(AND(Colony!$D866&gt;plots!AB$5,Colony!$D866&lt;9999999),1,0)</f>
        <v>0</v>
      </c>
    </row>
    <row r="853" spans="1:28" x14ac:dyDescent="0.25">
      <c r="A853" s="2" t="str">
        <f>Colony!B870</f>
        <v/>
      </c>
      <c r="B853" s="41" t="str">
        <f>IF(ISBLANK(Colony!G870),"",Colony!G870)</f>
        <v/>
      </c>
      <c r="H853">
        <f ca="1">IF(AND(Colony!$D867&gt;plots!H$5,Colony!$D867&lt;9999999),1,0)</f>
        <v>0</v>
      </c>
      <c r="I853">
        <f ca="1">IF(AND(Colony!$D867&gt;plots!I$5,Colony!$D867&lt;9999999),1,0)</f>
        <v>0</v>
      </c>
      <c r="J853">
        <f ca="1">IF(AND(Colony!$D867&gt;plots!J$5,Colony!$D867&lt;9999999),1,0)</f>
        <v>0</v>
      </c>
      <c r="K853">
        <f ca="1">IF(AND(Colony!$D867&gt;plots!K$5,Colony!$D867&lt;9999999),1,0)</f>
        <v>0</v>
      </c>
      <c r="L853">
        <f ca="1">IF(AND(Colony!$D867&gt;plots!L$5,Colony!$D867&lt;9999999),1,0)</f>
        <v>0</v>
      </c>
      <c r="M853">
        <f ca="1">IF(AND(Colony!$D867&gt;plots!M$5,Colony!$D867&lt;9999999),1,0)</f>
        <v>0</v>
      </c>
      <c r="N853">
        <f ca="1">IF(AND(Colony!$D867&gt;plots!N$5,Colony!$D867&lt;9999999),1,0)</f>
        <v>0</v>
      </c>
      <c r="O853">
        <f ca="1">IF(AND(Colony!$D867&gt;plots!O$5,Colony!$D867&lt;9999999),1,0)</f>
        <v>0</v>
      </c>
      <c r="P853">
        <f ca="1">IF(AND(Colony!$D867&gt;plots!P$5,Colony!$D867&lt;9999999),1,0)</f>
        <v>0</v>
      </c>
      <c r="Q853">
        <f ca="1">IF(AND(Colony!$D867&gt;plots!Q$5,Colony!$D867&lt;9999999),1,0)</f>
        <v>0</v>
      </c>
      <c r="R853">
        <f ca="1">IF(AND(Colony!$D867&gt;plots!R$5,Colony!$D867&lt;9999999),1,0)</f>
        <v>0</v>
      </c>
      <c r="S853">
        <f ca="1">IF(AND(Colony!$D867&gt;plots!S$5,Colony!$D867&lt;9999999),1,0)</f>
        <v>0</v>
      </c>
      <c r="T853">
        <f ca="1">IF(AND(Colony!$D867&gt;plots!T$5,Colony!$D867&lt;9999999),1,0)</f>
        <v>0</v>
      </c>
      <c r="U853">
        <f ca="1">IF(AND(Colony!$D867&gt;plots!U$5,Colony!$D867&lt;9999999),1,0)</f>
        <v>0</v>
      </c>
      <c r="V853">
        <f ca="1">IF(AND(Colony!$D867&gt;plots!V$5,Colony!$D867&lt;9999999),1,0)</f>
        <v>0</v>
      </c>
      <c r="W853">
        <f ca="1">IF(AND(Colony!$D867&gt;plots!W$5,Colony!$D867&lt;9999999),1,0)</f>
        <v>0</v>
      </c>
      <c r="X853">
        <f ca="1">IF(AND(Colony!$D867&gt;plots!X$5,Colony!$D867&lt;9999999),1,0)</f>
        <v>0</v>
      </c>
      <c r="Y853">
        <f ca="1">IF(AND(Colony!$D867&gt;plots!Y$5,Colony!$D867&lt;9999999),1,0)</f>
        <v>0</v>
      </c>
      <c r="Z853">
        <f ca="1">IF(AND(Colony!$D867&gt;plots!Z$5,Colony!$D867&lt;9999999),1,0)</f>
        <v>0</v>
      </c>
      <c r="AA853">
        <f ca="1">IF(AND(Colony!$D867&gt;plots!AA$5,Colony!$D867&lt;9999999),1,0)</f>
        <v>0</v>
      </c>
      <c r="AB853">
        <f ca="1">IF(AND(Colony!$D867&gt;plots!AB$5,Colony!$D867&lt;9999999),1,0)</f>
        <v>0</v>
      </c>
    </row>
    <row r="854" spans="1:28" x14ac:dyDescent="0.25">
      <c r="A854" s="2" t="str">
        <f>Colony!B871</f>
        <v/>
      </c>
      <c r="B854" s="41" t="str">
        <f>IF(ISBLANK(Colony!G871),"",Colony!G871)</f>
        <v/>
      </c>
      <c r="H854">
        <f ca="1">IF(AND(Colony!$D868&gt;plots!H$5,Colony!$D868&lt;9999999),1,0)</f>
        <v>0</v>
      </c>
      <c r="I854">
        <f ca="1">IF(AND(Colony!$D868&gt;plots!I$5,Colony!$D868&lt;9999999),1,0)</f>
        <v>0</v>
      </c>
      <c r="J854">
        <f ca="1">IF(AND(Colony!$D868&gt;plots!J$5,Colony!$D868&lt;9999999),1,0)</f>
        <v>0</v>
      </c>
      <c r="K854">
        <f ca="1">IF(AND(Colony!$D868&gt;plots!K$5,Colony!$D868&lt;9999999),1,0)</f>
        <v>0</v>
      </c>
      <c r="L854">
        <f ca="1">IF(AND(Colony!$D868&gt;plots!L$5,Colony!$D868&lt;9999999),1,0)</f>
        <v>0</v>
      </c>
      <c r="M854">
        <f ca="1">IF(AND(Colony!$D868&gt;plots!M$5,Colony!$D868&lt;9999999),1,0)</f>
        <v>0</v>
      </c>
      <c r="N854">
        <f ca="1">IF(AND(Colony!$D868&gt;plots!N$5,Colony!$D868&lt;9999999),1,0)</f>
        <v>0</v>
      </c>
      <c r="O854">
        <f ca="1">IF(AND(Colony!$D868&gt;plots!O$5,Colony!$D868&lt;9999999),1,0)</f>
        <v>0</v>
      </c>
      <c r="P854">
        <f ca="1">IF(AND(Colony!$D868&gt;plots!P$5,Colony!$D868&lt;9999999),1,0)</f>
        <v>0</v>
      </c>
      <c r="Q854">
        <f ca="1">IF(AND(Colony!$D868&gt;plots!Q$5,Colony!$D868&lt;9999999),1,0)</f>
        <v>0</v>
      </c>
      <c r="R854">
        <f ca="1">IF(AND(Colony!$D868&gt;plots!R$5,Colony!$D868&lt;9999999),1,0)</f>
        <v>0</v>
      </c>
      <c r="S854">
        <f ca="1">IF(AND(Colony!$D868&gt;plots!S$5,Colony!$D868&lt;9999999),1,0)</f>
        <v>0</v>
      </c>
      <c r="T854">
        <f ca="1">IF(AND(Colony!$D868&gt;plots!T$5,Colony!$D868&lt;9999999),1,0)</f>
        <v>0</v>
      </c>
      <c r="U854">
        <f ca="1">IF(AND(Colony!$D868&gt;plots!U$5,Colony!$D868&lt;9999999),1,0)</f>
        <v>0</v>
      </c>
      <c r="V854">
        <f ca="1">IF(AND(Colony!$D868&gt;plots!V$5,Colony!$D868&lt;9999999),1,0)</f>
        <v>0</v>
      </c>
      <c r="W854">
        <f ca="1">IF(AND(Colony!$D868&gt;plots!W$5,Colony!$D868&lt;9999999),1,0)</f>
        <v>0</v>
      </c>
      <c r="X854">
        <f ca="1">IF(AND(Colony!$D868&gt;plots!X$5,Colony!$D868&lt;9999999),1,0)</f>
        <v>0</v>
      </c>
      <c r="Y854">
        <f ca="1">IF(AND(Colony!$D868&gt;plots!Y$5,Colony!$D868&lt;9999999),1,0)</f>
        <v>0</v>
      </c>
      <c r="Z854">
        <f ca="1">IF(AND(Colony!$D868&gt;plots!Z$5,Colony!$D868&lt;9999999),1,0)</f>
        <v>0</v>
      </c>
      <c r="AA854">
        <f ca="1">IF(AND(Colony!$D868&gt;plots!AA$5,Colony!$D868&lt;9999999),1,0)</f>
        <v>0</v>
      </c>
      <c r="AB854">
        <f ca="1">IF(AND(Colony!$D868&gt;plots!AB$5,Colony!$D868&lt;9999999),1,0)</f>
        <v>0</v>
      </c>
    </row>
    <row r="855" spans="1:28" x14ac:dyDescent="0.25">
      <c r="A855" s="2" t="str">
        <f>Colony!B872</f>
        <v/>
      </c>
      <c r="B855" s="41" t="str">
        <f>IF(ISBLANK(Colony!G872),"",Colony!G872)</f>
        <v/>
      </c>
      <c r="H855">
        <f ca="1">IF(AND(Colony!$D869&gt;plots!H$5,Colony!$D869&lt;9999999),1,0)</f>
        <v>0</v>
      </c>
      <c r="I855">
        <f ca="1">IF(AND(Colony!$D869&gt;plots!I$5,Colony!$D869&lt;9999999),1,0)</f>
        <v>0</v>
      </c>
      <c r="J855">
        <f ca="1">IF(AND(Colony!$D869&gt;plots!J$5,Colony!$D869&lt;9999999),1,0)</f>
        <v>0</v>
      </c>
      <c r="K855">
        <f ca="1">IF(AND(Colony!$D869&gt;plots!K$5,Colony!$D869&lt;9999999),1,0)</f>
        <v>0</v>
      </c>
      <c r="L855">
        <f ca="1">IF(AND(Colony!$D869&gt;plots!L$5,Colony!$D869&lt;9999999),1,0)</f>
        <v>0</v>
      </c>
      <c r="M855">
        <f ca="1">IF(AND(Colony!$D869&gt;plots!M$5,Colony!$D869&lt;9999999),1,0)</f>
        <v>0</v>
      </c>
      <c r="N855">
        <f ca="1">IF(AND(Colony!$D869&gt;plots!N$5,Colony!$D869&lt;9999999),1,0)</f>
        <v>0</v>
      </c>
      <c r="O855">
        <f ca="1">IF(AND(Colony!$D869&gt;plots!O$5,Colony!$D869&lt;9999999),1,0)</f>
        <v>0</v>
      </c>
      <c r="P855">
        <f ca="1">IF(AND(Colony!$D869&gt;plots!P$5,Colony!$D869&lt;9999999),1,0)</f>
        <v>0</v>
      </c>
      <c r="Q855">
        <f ca="1">IF(AND(Colony!$D869&gt;plots!Q$5,Colony!$D869&lt;9999999),1,0)</f>
        <v>0</v>
      </c>
      <c r="R855">
        <f ca="1">IF(AND(Colony!$D869&gt;plots!R$5,Colony!$D869&lt;9999999),1,0)</f>
        <v>0</v>
      </c>
      <c r="S855">
        <f ca="1">IF(AND(Colony!$D869&gt;plots!S$5,Colony!$D869&lt;9999999),1,0)</f>
        <v>0</v>
      </c>
      <c r="T855">
        <f ca="1">IF(AND(Colony!$D869&gt;plots!T$5,Colony!$D869&lt;9999999),1,0)</f>
        <v>0</v>
      </c>
      <c r="U855">
        <f ca="1">IF(AND(Colony!$D869&gt;plots!U$5,Colony!$D869&lt;9999999),1,0)</f>
        <v>0</v>
      </c>
      <c r="V855">
        <f ca="1">IF(AND(Colony!$D869&gt;plots!V$5,Colony!$D869&lt;9999999),1,0)</f>
        <v>0</v>
      </c>
      <c r="W855">
        <f ca="1">IF(AND(Colony!$D869&gt;plots!W$5,Colony!$D869&lt;9999999),1,0)</f>
        <v>0</v>
      </c>
      <c r="X855">
        <f ca="1">IF(AND(Colony!$D869&gt;plots!X$5,Colony!$D869&lt;9999999),1,0)</f>
        <v>0</v>
      </c>
      <c r="Y855">
        <f ca="1">IF(AND(Colony!$D869&gt;plots!Y$5,Colony!$D869&lt;9999999),1,0)</f>
        <v>0</v>
      </c>
      <c r="Z855">
        <f ca="1">IF(AND(Colony!$D869&gt;plots!Z$5,Colony!$D869&lt;9999999),1,0)</f>
        <v>0</v>
      </c>
      <c r="AA855">
        <f ca="1">IF(AND(Colony!$D869&gt;plots!AA$5,Colony!$D869&lt;9999999),1,0)</f>
        <v>0</v>
      </c>
      <c r="AB855">
        <f ca="1">IF(AND(Colony!$D869&gt;plots!AB$5,Colony!$D869&lt;9999999),1,0)</f>
        <v>0</v>
      </c>
    </row>
    <row r="856" spans="1:28" x14ac:dyDescent="0.25">
      <c r="A856" s="2" t="str">
        <f>Colony!B873</f>
        <v/>
      </c>
      <c r="B856" s="41" t="str">
        <f>IF(ISBLANK(Colony!G873),"",Colony!G873)</f>
        <v/>
      </c>
      <c r="H856">
        <f ca="1">IF(AND(Colony!$D870&gt;plots!H$5,Colony!$D870&lt;9999999),1,0)</f>
        <v>0</v>
      </c>
      <c r="I856">
        <f ca="1">IF(AND(Colony!$D870&gt;plots!I$5,Colony!$D870&lt;9999999),1,0)</f>
        <v>0</v>
      </c>
      <c r="J856">
        <f ca="1">IF(AND(Colony!$D870&gt;plots!J$5,Colony!$D870&lt;9999999),1,0)</f>
        <v>0</v>
      </c>
      <c r="K856">
        <f ca="1">IF(AND(Colony!$D870&gt;plots!K$5,Colony!$D870&lt;9999999),1,0)</f>
        <v>0</v>
      </c>
      <c r="L856">
        <f ca="1">IF(AND(Colony!$D870&gt;plots!L$5,Colony!$D870&lt;9999999),1,0)</f>
        <v>0</v>
      </c>
      <c r="M856">
        <f ca="1">IF(AND(Colony!$D870&gt;plots!M$5,Colony!$D870&lt;9999999),1,0)</f>
        <v>0</v>
      </c>
      <c r="N856">
        <f ca="1">IF(AND(Colony!$D870&gt;plots!N$5,Colony!$D870&lt;9999999),1,0)</f>
        <v>0</v>
      </c>
      <c r="O856">
        <f ca="1">IF(AND(Colony!$D870&gt;plots!O$5,Colony!$D870&lt;9999999),1,0)</f>
        <v>0</v>
      </c>
      <c r="P856">
        <f ca="1">IF(AND(Colony!$D870&gt;plots!P$5,Colony!$D870&lt;9999999),1,0)</f>
        <v>0</v>
      </c>
      <c r="Q856">
        <f ca="1">IF(AND(Colony!$D870&gt;plots!Q$5,Colony!$D870&lt;9999999),1,0)</f>
        <v>0</v>
      </c>
      <c r="R856">
        <f ca="1">IF(AND(Colony!$D870&gt;plots!R$5,Colony!$D870&lt;9999999),1,0)</f>
        <v>0</v>
      </c>
      <c r="S856">
        <f ca="1">IF(AND(Colony!$D870&gt;plots!S$5,Colony!$D870&lt;9999999),1,0)</f>
        <v>0</v>
      </c>
      <c r="T856">
        <f ca="1">IF(AND(Colony!$D870&gt;plots!T$5,Colony!$D870&lt;9999999),1,0)</f>
        <v>0</v>
      </c>
      <c r="U856">
        <f ca="1">IF(AND(Colony!$D870&gt;plots!U$5,Colony!$D870&lt;9999999),1,0)</f>
        <v>0</v>
      </c>
      <c r="V856">
        <f ca="1">IF(AND(Colony!$D870&gt;plots!V$5,Colony!$D870&lt;9999999),1,0)</f>
        <v>0</v>
      </c>
      <c r="W856">
        <f ca="1">IF(AND(Colony!$D870&gt;plots!W$5,Colony!$D870&lt;9999999),1,0)</f>
        <v>0</v>
      </c>
      <c r="X856">
        <f ca="1">IF(AND(Colony!$D870&gt;plots!X$5,Colony!$D870&lt;9999999),1,0)</f>
        <v>0</v>
      </c>
      <c r="Y856">
        <f ca="1">IF(AND(Colony!$D870&gt;plots!Y$5,Colony!$D870&lt;9999999),1,0)</f>
        <v>0</v>
      </c>
      <c r="Z856">
        <f ca="1">IF(AND(Colony!$D870&gt;plots!Z$5,Colony!$D870&lt;9999999),1,0)</f>
        <v>0</v>
      </c>
      <c r="AA856">
        <f ca="1">IF(AND(Colony!$D870&gt;plots!AA$5,Colony!$D870&lt;9999999),1,0)</f>
        <v>0</v>
      </c>
      <c r="AB856">
        <f ca="1">IF(AND(Colony!$D870&gt;plots!AB$5,Colony!$D870&lt;9999999),1,0)</f>
        <v>0</v>
      </c>
    </row>
    <row r="857" spans="1:28" x14ac:dyDescent="0.25">
      <c r="A857" s="2" t="str">
        <f>Colony!B874</f>
        <v/>
      </c>
      <c r="B857" s="41" t="str">
        <f>IF(ISBLANK(Colony!G874),"",Colony!G874)</f>
        <v/>
      </c>
      <c r="H857">
        <f ca="1">IF(AND(Colony!$D871&gt;plots!H$5,Colony!$D871&lt;9999999),1,0)</f>
        <v>0</v>
      </c>
      <c r="I857">
        <f ca="1">IF(AND(Colony!$D871&gt;plots!I$5,Colony!$D871&lt;9999999),1,0)</f>
        <v>0</v>
      </c>
      <c r="J857">
        <f ca="1">IF(AND(Colony!$D871&gt;plots!J$5,Colony!$D871&lt;9999999),1,0)</f>
        <v>0</v>
      </c>
      <c r="K857">
        <f ca="1">IF(AND(Colony!$D871&gt;plots!K$5,Colony!$D871&lt;9999999),1,0)</f>
        <v>0</v>
      </c>
      <c r="L857">
        <f ca="1">IF(AND(Colony!$D871&gt;plots!L$5,Colony!$D871&lt;9999999),1,0)</f>
        <v>0</v>
      </c>
      <c r="M857">
        <f ca="1">IF(AND(Colony!$D871&gt;plots!M$5,Colony!$D871&lt;9999999),1,0)</f>
        <v>0</v>
      </c>
      <c r="N857">
        <f ca="1">IF(AND(Colony!$D871&gt;plots!N$5,Colony!$D871&lt;9999999),1,0)</f>
        <v>0</v>
      </c>
      <c r="O857">
        <f ca="1">IF(AND(Colony!$D871&gt;plots!O$5,Colony!$D871&lt;9999999),1,0)</f>
        <v>0</v>
      </c>
      <c r="P857">
        <f ca="1">IF(AND(Colony!$D871&gt;plots!P$5,Colony!$D871&lt;9999999),1,0)</f>
        <v>0</v>
      </c>
      <c r="Q857">
        <f ca="1">IF(AND(Colony!$D871&gt;plots!Q$5,Colony!$D871&lt;9999999),1,0)</f>
        <v>0</v>
      </c>
      <c r="R857">
        <f ca="1">IF(AND(Colony!$D871&gt;plots!R$5,Colony!$D871&lt;9999999),1,0)</f>
        <v>0</v>
      </c>
      <c r="S857">
        <f ca="1">IF(AND(Colony!$D871&gt;plots!S$5,Colony!$D871&lt;9999999),1,0)</f>
        <v>0</v>
      </c>
      <c r="T857">
        <f ca="1">IF(AND(Colony!$D871&gt;plots!T$5,Colony!$D871&lt;9999999),1,0)</f>
        <v>0</v>
      </c>
      <c r="U857">
        <f ca="1">IF(AND(Colony!$D871&gt;plots!U$5,Colony!$D871&lt;9999999),1,0)</f>
        <v>0</v>
      </c>
      <c r="V857">
        <f ca="1">IF(AND(Colony!$D871&gt;plots!V$5,Colony!$D871&lt;9999999),1,0)</f>
        <v>0</v>
      </c>
      <c r="W857">
        <f ca="1">IF(AND(Colony!$D871&gt;plots!W$5,Colony!$D871&lt;9999999),1,0)</f>
        <v>0</v>
      </c>
      <c r="X857">
        <f ca="1">IF(AND(Colony!$D871&gt;plots!X$5,Colony!$D871&lt;9999999),1,0)</f>
        <v>0</v>
      </c>
      <c r="Y857">
        <f ca="1">IF(AND(Colony!$D871&gt;plots!Y$5,Colony!$D871&lt;9999999),1,0)</f>
        <v>0</v>
      </c>
      <c r="Z857">
        <f ca="1">IF(AND(Colony!$D871&gt;plots!Z$5,Colony!$D871&lt;9999999),1,0)</f>
        <v>0</v>
      </c>
      <c r="AA857">
        <f ca="1">IF(AND(Colony!$D871&gt;plots!AA$5,Colony!$D871&lt;9999999),1,0)</f>
        <v>0</v>
      </c>
      <c r="AB857">
        <f ca="1">IF(AND(Colony!$D871&gt;plots!AB$5,Colony!$D871&lt;9999999),1,0)</f>
        <v>0</v>
      </c>
    </row>
    <row r="858" spans="1:28" x14ac:dyDescent="0.25">
      <c r="A858" s="2" t="str">
        <f>Colony!B875</f>
        <v/>
      </c>
      <c r="B858" s="41" t="str">
        <f>IF(ISBLANK(Colony!G875),"",Colony!G875)</f>
        <v/>
      </c>
      <c r="H858">
        <f ca="1">IF(AND(Colony!$D872&gt;plots!H$5,Colony!$D872&lt;9999999),1,0)</f>
        <v>0</v>
      </c>
      <c r="I858">
        <f ca="1">IF(AND(Colony!$D872&gt;plots!I$5,Colony!$D872&lt;9999999),1,0)</f>
        <v>0</v>
      </c>
      <c r="J858">
        <f ca="1">IF(AND(Colony!$D872&gt;plots!J$5,Colony!$D872&lt;9999999),1,0)</f>
        <v>0</v>
      </c>
      <c r="K858">
        <f ca="1">IF(AND(Colony!$D872&gt;plots!K$5,Colony!$D872&lt;9999999),1,0)</f>
        <v>0</v>
      </c>
      <c r="L858">
        <f ca="1">IF(AND(Colony!$D872&gt;plots!L$5,Colony!$D872&lt;9999999),1,0)</f>
        <v>0</v>
      </c>
      <c r="M858">
        <f ca="1">IF(AND(Colony!$D872&gt;plots!M$5,Colony!$D872&lt;9999999),1,0)</f>
        <v>0</v>
      </c>
      <c r="N858">
        <f ca="1">IF(AND(Colony!$D872&gt;plots!N$5,Colony!$D872&lt;9999999),1,0)</f>
        <v>0</v>
      </c>
      <c r="O858">
        <f ca="1">IF(AND(Colony!$D872&gt;plots!O$5,Colony!$D872&lt;9999999),1,0)</f>
        <v>0</v>
      </c>
      <c r="P858">
        <f ca="1">IF(AND(Colony!$D872&gt;plots!P$5,Colony!$D872&lt;9999999),1,0)</f>
        <v>0</v>
      </c>
      <c r="Q858">
        <f ca="1">IF(AND(Colony!$D872&gt;plots!Q$5,Colony!$D872&lt;9999999),1,0)</f>
        <v>0</v>
      </c>
      <c r="R858">
        <f ca="1">IF(AND(Colony!$D872&gt;plots!R$5,Colony!$D872&lt;9999999),1,0)</f>
        <v>0</v>
      </c>
      <c r="S858">
        <f ca="1">IF(AND(Colony!$D872&gt;plots!S$5,Colony!$D872&lt;9999999),1,0)</f>
        <v>0</v>
      </c>
      <c r="T858">
        <f ca="1">IF(AND(Colony!$D872&gt;plots!T$5,Colony!$D872&lt;9999999),1,0)</f>
        <v>0</v>
      </c>
      <c r="U858">
        <f ca="1">IF(AND(Colony!$D872&gt;plots!U$5,Colony!$D872&lt;9999999),1,0)</f>
        <v>0</v>
      </c>
      <c r="V858">
        <f ca="1">IF(AND(Colony!$D872&gt;plots!V$5,Colony!$D872&lt;9999999),1,0)</f>
        <v>0</v>
      </c>
      <c r="W858">
        <f ca="1">IF(AND(Colony!$D872&gt;plots!W$5,Colony!$D872&lt;9999999),1,0)</f>
        <v>0</v>
      </c>
      <c r="X858">
        <f ca="1">IF(AND(Colony!$D872&gt;plots!X$5,Colony!$D872&lt;9999999),1,0)</f>
        <v>0</v>
      </c>
      <c r="Y858">
        <f ca="1">IF(AND(Colony!$D872&gt;plots!Y$5,Colony!$D872&lt;9999999),1,0)</f>
        <v>0</v>
      </c>
      <c r="Z858">
        <f ca="1">IF(AND(Colony!$D872&gt;plots!Z$5,Colony!$D872&lt;9999999),1,0)</f>
        <v>0</v>
      </c>
      <c r="AA858">
        <f ca="1">IF(AND(Colony!$D872&gt;plots!AA$5,Colony!$D872&lt;9999999),1,0)</f>
        <v>0</v>
      </c>
      <c r="AB858">
        <f ca="1">IF(AND(Colony!$D872&gt;plots!AB$5,Colony!$D872&lt;9999999),1,0)</f>
        <v>0</v>
      </c>
    </row>
    <row r="859" spans="1:28" x14ac:dyDescent="0.25">
      <c r="A859" s="2" t="str">
        <f>Colony!B876</f>
        <v/>
      </c>
      <c r="B859" s="41" t="str">
        <f>IF(ISBLANK(Colony!G876),"",Colony!G876)</f>
        <v/>
      </c>
      <c r="H859">
        <f ca="1">IF(AND(Colony!$D873&gt;plots!H$5,Colony!$D873&lt;9999999),1,0)</f>
        <v>0</v>
      </c>
      <c r="I859">
        <f ca="1">IF(AND(Colony!$D873&gt;plots!I$5,Colony!$D873&lt;9999999),1,0)</f>
        <v>0</v>
      </c>
      <c r="J859">
        <f ca="1">IF(AND(Colony!$D873&gt;plots!J$5,Colony!$D873&lt;9999999),1,0)</f>
        <v>0</v>
      </c>
      <c r="K859">
        <f ca="1">IF(AND(Colony!$D873&gt;plots!K$5,Colony!$D873&lt;9999999),1,0)</f>
        <v>0</v>
      </c>
      <c r="L859">
        <f ca="1">IF(AND(Colony!$D873&gt;plots!L$5,Colony!$D873&lt;9999999),1,0)</f>
        <v>0</v>
      </c>
      <c r="M859">
        <f ca="1">IF(AND(Colony!$D873&gt;plots!M$5,Colony!$D873&lt;9999999),1,0)</f>
        <v>0</v>
      </c>
      <c r="N859">
        <f ca="1">IF(AND(Colony!$D873&gt;plots!N$5,Colony!$D873&lt;9999999),1,0)</f>
        <v>0</v>
      </c>
      <c r="O859">
        <f ca="1">IF(AND(Colony!$D873&gt;plots!O$5,Colony!$D873&lt;9999999),1,0)</f>
        <v>0</v>
      </c>
      <c r="P859">
        <f ca="1">IF(AND(Colony!$D873&gt;plots!P$5,Colony!$D873&lt;9999999),1,0)</f>
        <v>0</v>
      </c>
      <c r="Q859">
        <f ca="1">IF(AND(Colony!$D873&gt;plots!Q$5,Colony!$D873&lt;9999999),1,0)</f>
        <v>0</v>
      </c>
      <c r="R859">
        <f ca="1">IF(AND(Colony!$D873&gt;plots!R$5,Colony!$D873&lt;9999999),1,0)</f>
        <v>0</v>
      </c>
      <c r="S859">
        <f ca="1">IF(AND(Colony!$D873&gt;plots!S$5,Colony!$D873&lt;9999999),1,0)</f>
        <v>0</v>
      </c>
      <c r="T859">
        <f ca="1">IF(AND(Colony!$D873&gt;plots!T$5,Colony!$D873&lt;9999999),1,0)</f>
        <v>0</v>
      </c>
      <c r="U859">
        <f ca="1">IF(AND(Colony!$D873&gt;plots!U$5,Colony!$D873&lt;9999999),1,0)</f>
        <v>0</v>
      </c>
      <c r="V859">
        <f ca="1">IF(AND(Colony!$D873&gt;plots!V$5,Colony!$D873&lt;9999999),1,0)</f>
        <v>0</v>
      </c>
      <c r="W859">
        <f ca="1">IF(AND(Colony!$D873&gt;plots!W$5,Colony!$D873&lt;9999999),1,0)</f>
        <v>0</v>
      </c>
      <c r="X859">
        <f ca="1">IF(AND(Colony!$D873&gt;plots!X$5,Colony!$D873&lt;9999999),1,0)</f>
        <v>0</v>
      </c>
      <c r="Y859">
        <f ca="1">IF(AND(Colony!$D873&gt;plots!Y$5,Colony!$D873&lt;9999999),1,0)</f>
        <v>0</v>
      </c>
      <c r="Z859">
        <f ca="1">IF(AND(Colony!$D873&gt;plots!Z$5,Colony!$D873&lt;9999999),1,0)</f>
        <v>0</v>
      </c>
      <c r="AA859">
        <f ca="1">IF(AND(Colony!$D873&gt;plots!AA$5,Colony!$D873&lt;9999999),1,0)</f>
        <v>0</v>
      </c>
      <c r="AB859">
        <f ca="1">IF(AND(Colony!$D873&gt;plots!AB$5,Colony!$D873&lt;9999999),1,0)</f>
        <v>0</v>
      </c>
    </row>
    <row r="860" spans="1:28" x14ac:dyDescent="0.25">
      <c r="A860" s="2" t="str">
        <f>Colony!B877</f>
        <v/>
      </c>
      <c r="B860" s="41" t="str">
        <f>IF(ISBLANK(Colony!G877),"",Colony!G877)</f>
        <v/>
      </c>
      <c r="H860">
        <f ca="1">IF(AND(Colony!$D874&gt;plots!H$5,Colony!$D874&lt;9999999),1,0)</f>
        <v>0</v>
      </c>
      <c r="I860">
        <f ca="1">IF(AND(Colony!$D874&gt;plots!I$5,Colony!$D874&lt;9999999),1,0)</f>
        <v>0</v>
      </c>
      <c r="J860">
        <f ca="1">IF(AND(Colony!$D874&gt;plots!J$5,Colony!$D874&lt;9999999),1,0)</f>
        <v>0</v>
      </c>
      <c r="K860">
        <f ca="1">IF(AND(Colony!$D874&gt;plots!K$5,Colony!$D874&lt;9999999),1,0)</f>
        <v>0</v>
      </c>
      <c r="L860">
        <f ca="1">IF(AND(Colony!$D874&gt;plots!L$5,Colony!$D874&lt;9999999),1,0)</f>
        <v>0</v>
      </c>
      <c r="M860">
        <f ca="1">IF(AND(Colony!$D874&gt;plots!M$5,Colony!$D874&lt;9999999),1,0)</f>
        <v>0</v>
      </c>
      <c r="N860">
        <f ca="1">IF(AND(Colony!$D874&gt;plots!N$5,Colony!$D874&lt;9999999),1,0)</f>
        <v>0</v>
      </c>
      <c r="O860">
        <f ca="1">IF(AND(Colony!$D874&gt;plots!O$5,Colony!$D874&lt;9999999),1,0)</f>
        <v>0</v>
      </c>
      <c r="P860">
        <f ca="1">IF(AND(Colony!$D874&gt;plots!P$5,Colony!$D874&lt;9999999),1,0)</f>
        <v>0</v>
      </c>
      <c r="Q860">
        <f ca="1">IF(AND(Colony!$D874&gt;plots!Q$5,Colony!$D874&lt;9999999),1,0)</f>
        <v>0</v>
      </c>
      <c r="R860">
        <f ca="1">IF(AND(Colony!$D874&gt;plots!R$5,Colony!$D874&lt;9999999),1,0)</f>
        <v>0</v>
      </c>
      <c r="S860">
        <f ca="1">IF(AND(Colony!$D874&gt;plots!S$5,Colony!$D874&lt;9999999),1,0)</f>
        <v>0</v>
      </c>
      <c r="T860">
        <f ca="1">IF(AND(Colony!$D874&gt;plots!T$5,Colony!$D874&lt;9999999),1,0)</f>
        <v>0</v>
      </c>
      <c r="U860">
        <f ca="1">IF(AND(Colony!$D874&gt;plots!U$5,Colony!$D874&lt;9999999),1,0)</f>
        <v>0</v>
      </c>
      <c r="V860">
        <f ca="1">IF(AND(Colony!$D874&gt;plots!V$5,Colony!$D874&lt;9999999),1,0)</f>
        <v>0</v>
      </c>
      <c r="W860">
        <f ca="1">IF(AND(Colony!$D874&gt;plots!W$5,Colony!$D874&lt;9999999),1,0)</f>
        <v>0</v>
      </c>
      <c r="X860">
        <f ca="1">IF(AND(Colony!$D874&gt;plots!X$5,Colony!$D874&lt;9999999),1,0)</f>
        <v>0</v>
      </c>
      <c r="Y860">
        <f ca="1">IF(AND(Colony!$D874&gt;plots!Y$5,Colony!$D874&lt;9999999),1,0)</f>
        <v>0</v>
      </c>
      <c r="Z860">
        <f ca="1">IF(AND(Colony!$D874&gt;plots!Z$5,Colony!$D874&lt;9999999),1,0)</f>
        <v>0</v>
      </c>
      <c r="AA860">
        <f ca="1">IF(AND(Colony!$D874&gt;plots!AA$5,Colony!$D874&lt;9999999),1,0)</f>
        <v>0</v>
      </c>
      <c r="AB860">
        <f ca="1">IF(AND(Colony!$D874&gt;plots!AB$5,Colony!$D874&lt;9999999),1,0)</f>
        <v>0</v>
      </c>
    </row>
    <row r="861" spans="1:28" x14ac:dyDescent="0.25">
      <c r="A861" s="2" t="str">
        <f>Colony!B878</f>
        <v/>
      </c>
      <c r="B861" s="41" t="str">
        <f>IF(ISBLANK(Colony!G878),"",Colony!G878)</f>
        <v/>
      </c>
      <c r="H861">
        <f ca="1">IF(AND(Colony!$D875&gt;plots!H$5,Colony!$D875&lt;9999999),1,0)</f>
        <v>0</v>
      </c>
      <c r="I861">
        <f ca="1">IF(AND(Colony!$D875&gt;plots!I$5,Colony!$D875&lt;9999999),1,0)</f>
        <v>0</v>
      </c>
      <c r="J861">
        <f ca="1">IF(AND(Colony!$D875&gt;plots!J$5,Colony!$D875&lt;9999999),1,0)</f>
        <v>0</v>
      </c>
      <c r="K861">
        <f ca="1">IF(AND(Colony!$D875&gt;plots!K$5,Colony!$D875&lt;9999999),1,0)</f>
        <v>0</v>
      </c>
      <c r="L861">
        <f ca="1">IF(AND(Colony!$D875&gt;plots!L$5,Colony!$D875&lt;9999999),1,0)</f>
        <v>0</v>
      </c>
      <c r="M861">
        <f ca="1">IF(AND(Colony!$D875&gt;plots!M$5,Colony!$D875&lt;9999999),1,0)</f>
        <v>0</v>
      </c>
      <c r="N861">
        <f ca="1">IF(AND(Colony!$D875&gt;plots!N$5,Colony!$D875&lt;9999999),1,0)</f>
        <v>0</v>
      </c>
      <c r="O861">
        <f ca="1">IF(AND(Colony!$D875&gt;plots!O$5,Colony!$D875&lt;9999999),1,0)</f>
        <v>0</v>
      </c>
      <c r="P861">
        <f ca="1">IF(AND(Colony!$D875&gt;plots!P$5,Colony!$D875&lt;9999999),1,0)</f>
        <v>0</v>
      </c>
      <c r="Q861">
        <f ca="1">IF(AND(Colony!$D875&gt;plots!Q$5,Colony!$D875&lt;9999999),1,0)</f>
        <v>0</v>
      </c>
      <c r="R861">
        <f ca="1">IF(AND(Colony!$D875&gt;plots!R$5,Colony!$D875&lt;9999999),1,0)</f>
        <v>0</v>
      </c>
      <c r="S861">
        <f ca="1">IF(AND(Colony!$D875&gt;plots!S$5,Colony!$D875&lt;9999999),1,0)</f>
        <v>0</v>
      </c>
      <c r="T861">
        <f ca="1">IF(AND(Colony!$D875&gt;plots!T$5,Colony!$D875&lt;9999999),1,0)</f>
        <v>0</v>
      </c>
      <c r="U861">
        <f ca="1">IF(AND(Colony!$D875&gt;plots!U$5,Colony!$D875&lt;9999999),1,0)</f>
        <v>0</v>
      </c>
      <c r="V861">
        <f ca="1">IF(AND(Colony!$D875&gt;plots!V$5,Colony!$D875&lt;9999999),1,0)</f>
        <v>0</v>
      </c>
      <c r="W861">
        <f ca="1">IF(AND(Colony!$D875&gt;plots!W$5,Colony!$D875&lt;9999999),1,0)</f>
        <v>0</v>
      </c>
      <c r="X861">
        <f ca="1">IF(AND(Colony!$D875&gt;plots!X$5,Colony!$D875&lt;9999999),1,0)</f>
        <v>0</v>
      </c>
      <c r="Y861">
        <f ca="1">IF(AND(Colony!$D875&gt;plots!Y$5,Colony!$D875&lt;9999999),1,0)</f>
        <v>0</v>
      </c>
      <c r="Z861">
        <f ca="1">IF(AND(Colony!$D875&gt;plots!Z$5,Colony!$D875&lt;9999999),1,0)</f>
        <v>0</v>
      </c>
      <c r="AA861">
        <f ca="1">IF(AND(Colony!$D875&gt;plots!AA$5,Colony!$D875&lt;9999999),1,0)</f>
        <v>0</v>
      </c>
      <c r="AB861">
        <f ca="1">IF(AND(Colony!$D875&gt;plots!AB$5,Colony!$D875&lt;9999999),1,0)</f>
        <v>0</v>
      </c>
    </row>
    <row r="862" spans="1:28" x14ac:dyDescent="0.25">
      <c r="A862" s="2" t="str">
        <f>Colony!B879</f>
        <v/>
      </c>
      <c r="B862" s="41" t="str">
        <f>IF(ISBLANK(Colony!G879),"",Colony!G879)</f>
        <v/>
      </c>
      <c r="H862">
        <f ca="1">IF(AND(Colony!$D876&gt;plots!H$5,Colony!$D876&lt;9999999),1,0)</f>
        <v>0</v>
      </c>
      <c r="I862">
        <f ca="1">IF(AND(Colony!$D876&gt;plots!I$5,Colony!$D876&lt;9999999),1,0)</f>
        <v>0</v>
      </c>
      <c r="J862">
        <f ca="1">IF(AND(Colony!$D876&gt;plots!J$5,Colony!$D876&lt;9999999),1,0)</f>
        <v>0</v>
      </c>
      <c r="K862">
        <f ca="1">IF(AND(Colony!$D876&gt;plots!K$5,Colony!$D876&lt;9999999),1,0)</f>
        <v>0</v>
      </c>
      <c r="L862">
        <f ca="1">IF(AND(Colony!$D876&gt;plots!L$5,Colony!$D876&lt;9999999),1,0)</f>
        <v>0</v>
      </c>
      <c r="M862">
        <f ca="1">IF(AND(Colony!$D876&gt;plots!M$5,Colony!$D876&lt;9999999),1,0)</f>
        <v>0</v>
      </c>
      <c r="N862">
        <f ca="1">IF(AND(Colony!$D876&gt;plots!N$5,Colony!$D876&lt;9999999),1,0)</f>
        <v>0</v>
      </c>
      <c r="O862">
        <f ca="1">IF(AND(Colony!$D876&gt;plots!O$5,Colony!$D876&lt;9999999),1,0)</f>
        <v>0</v>
      </c>
      <c r="P862">
        <f ca="1">IF(AND(Colony!$D876&gt;plots!P$5,Colony!$D876&lt;9999999),1,0)</f>
        <v>0</v>
      </c>
      <c r="Q862">
        <f ca="1">IF(AND(Colony!$D876&gt;plots!Q$5,Colony!$D876&lt;9999999),1,0)</f>
        <v>0</v>
      </c>
      <c r="R862">
        <f ca="1">IF(AND(Colony!$D876&gt;plots!R$5,Colony!$D876&lt;9999999),1,0)</f>
        <v>0</v>
      </c>
      <c r="S862">
        <f ca="1">IF(AND(Colony!$D876&gt;plots!S$5,Colony!$D876&lt;9999999),1,0)</f>
        <v>0</v>
      </c>
      <c r="T862">
        <f ca="1">IF(AND(Colony!$D876&gt;plots!T$5,Colony!$D876&lt;9999999),1,0)</f>
        <v>0</v>
      </c>
      <c r="U862">
        <f ca="1">IF(AND(Colony!$D876&gt;plots!U$5,Colony!$D876&lt;9999999),1,0)</f>
        <v>0</v>
      </c>
      <c r="V862">
        <f ca="1">IF(AND(Colony!$D876&gt;plots!V$5,Colony!$D876&lt;9999999),1,0)</f>
        <v>0</v>
      </c>
      <c r="W862">
        <f ca="1">IF(AND(Colony!$D876&gt;plots!W$5,Colony!$D876&lt;9999999),1,0)</f>
        <v>0</v>
      </c>
      <c r="X862">
        <f ca="1">IF(AND(Colony!$D876&gt;plots!X$5,Colony!$D876&lt;9999999),1,0)</f>
        <v>0</v>
      </c>
      <c r="Y862">
        <f ca="1">IF(AND(Colony!$D876&gt;plots!Y$5,Colony!$D876&lt;9999999),1,0)</f>
        <v>0</v>
      </c>
      <c r="Z862">
        <f ca="1">IF(AND(Colony!$D876&gt;plots!Z$5,Colony!$D876&lt;9999999),1,0)</f>
        <v>0</v>
      </c>
      <c r="AA862">
        <f ca="1">IF(AND(Colony!$D876&gt;plots!AA$5,Colony!$D876&lt;9999999),1,0)</f>
        <v>0</v>
      </c>
      <c r="AB862">
        <f ca="1">IF(AND(Colony!$D876&gt;plots!AB$5,Colony!$D876&lt;9999999),1,0)</f>
        <v>0</v>
      </c>
    </row>
    <row r="863" spans="1:28" x14ac:dyDescent="0.25">
      <c r="A863" s="2" t="str">
        <f>Colony!B880</f>
        <v/>
      </c>
      <c r="B863" s="41" t="str">
        <f>IF(ISBLANK(Colony!G880),"",Colony!G880)</f>
        <v/>
      </c>
      <c r="H863">
        <f ca="1">IF(AND(Colony!$D877&gt;plots!H$5,Colony!$D877&lt;9999999),1,0)</f>
        <v>0</v>
      </c>
      <c r="I863">
        <f ca="1">IF(AND(Colony!$D877&gt;plots!I$5,Colony!$D877&lt;9999999),1,0)</f>
        <v>0</v>
      </c>
      <c r="J863">
        <f ca="1">IF(AND(Colony!$D877&gt;plots!J$5,Colony!$D877&lt;9999999),1,0)</f>
        <v>0</v>
      </c>
      <c r="K863">
        <f ca="1">IF(AND(Colony!$D877&gt;plots!K$5,Colony!$D877&lt;9999999),1,0)</f>
        <v>0</v>
      </c>
      <c r="L863">
        <f ca="1">IF(AND(Colony!$D877&gt;plots!L$5,Colony!$D877&lt;9999999),1,0)</f>
        <v>0</v>
      </c>
      <c r="M863">
        <f ca="1">IF(AND(Colony!$D877&gt;plots!M$5,Colony!$D877&lt;9999999),1,0)</f>
        <v>0</v>
      </c>
      <c r="N863">
        <f ca="1">IF(AND(Colony!$D877&gt;plots!N$5,Colony!$D877&lt;9999999),1,0)</f>
        <v>0</v>
      </c>
      <c r="O863">
        <f ca="1">IF(AND(Colony!$D877&gt;plots!O$5,Colony!$D877&lt;9999999),1,0)</f>
        <v>0</v>
      </c>
      <c r="P863">
        <f ca="1">IF(AND(Colony!$D877&gt;plots!P$5,Colony!$D877&lt;9999999),1,0)</f>
        <v>0</v>
      </c>
      <c r="Q863">
        <f ca="1">IF(AND(Colony!$D877&gt;plots!Q$5,Colony!$D877&lt;9999999),1,0)</f>
        <v>0</v>
      </c>
      <c r="R863">
        <f ca="1">IF(AND(Colony!$D877&gt;plots!R$5,Colony!$D877&lt;9999999),1,0)</f>
        <v>0</v>
      </c>
      <c r="S863">
        <f ca="1">IF(AND(Colony!$D877&gt;plots!S$5,Colony!$D877&lt;9999999),1,0)</f>
        <v>0</v>
      </c>
      <c r="T863">
        <f ca="1">IF(AND(Colony!$D877&gt;plots!T$5,Colony!$D877&lt;9999999),1,0)</f>
        <v>0</v>
      </c>
      <c r="U863">
        <f ca="1">IF(AND(Colony!$D877&gt;plots!U$5,Colony!$D877&lt;9999999),1,0)</f>
        <v>0</v>
      </c>
      <c r="V863">
        <f ca="1">IF(AND(Colony!$D877&gt;plots!V$5,Colony!$D877&lt;9999999),1,0)</f>
        <v>0</v>
      </c>
      <c r="W863">
        <f ca="1">IF(AND(Colony!$D877&gt;plots!W$5,Colony!$D877&lt;9999999),1,0)</f>
        <v>0</v>
      </c>
      <c r="X863">
        <f ca="1">IF(AND(Colony!$D877&gt;plots!X$5,Colony!$D877&lt;9999999),1,0)</f>
        <v>0</v>
      </c>
      <c r="Y863">
        <f ca="1">IF(AND(Colony!$D877&gt;plots!Y$5,Colony!$D877&lt;9999999),1,0)</f>
        <v>0</v>
      </c>
      <c r="Z863">
        <f ca="1">IF(AND(Colony!$D877&gt;plots!Z$5,Colony!$D877&lt;9999999),1,0)</f>
        <v>0</v>
      </c>
      <c r="AA863">
        <f ca="1">IF(AND(Colony!$D877&gt;plots!AA$5,Colony!$D877&lt;9999999),1,0)</f>
        <v>0</v>
      </c>
      <c r="AB863">
        <f ca="1">IF(AND(Colony!$D877&gt;plots!AB$5,Colony!$D877&lt;9999999),1,0)</f>
        <v>0</v>
      </c>
    </row>
    <row r="864" spans="1:28" x14ac:dyDescent="0.25">
      <c r="A864" s="2" t="str">
        <f>Colony!B881</f>
        <v/>
      </c>
      <c r="B864" s="41" t="str">
        <f>IF(ISBLANK(Colony!G881),"",Colony!G881)</f>
        <v/>
      </c>
      <c r="H864">
        <f ca="1">IF(AND(Colony!$D878&gt;plots!H$5,Colony!$D878&lt;9999999),1,0)</f>
        <v>0</v>
      </c>
      <c r="I864">
        <f ca="1">IF(AND(Colony!$D878&gt;plots!I$5,Colony!$D878&lt;9999999),1,0)</f>
        <v>0</v>
      </c>
      <c r="J864">
        <f ca="1">IF(AND(Colony!$D878&gt;plots!J$5,Colony!$D878&lt;9999999),1,0)</f>
        <v>0</v>
      </c>
      <c r="K864">
        <f ca="1">IF(AND(Colony!$D878&gt;plots!K$5,Colony!$D878&lt;9999999),1,0)</f>
        <v>0</v>
      </c>
      <c r="L864">
        <f ca="1">IF(AND(Colony!$D878&gt;plots!L$5,Colony!$D878&lt;9999999),1,0)</f>
        <v>0</v>
      </c>
      <c r="M864">
        <f ca="1">IF(AND(Colony!$D878&gt;plots!M$5,Colony!$D878&lt;9999999),1,0)</f>
        <v>0</v>
      </c>
      <c r="N864">
        <f ca="1">IF(AND(Colony!$D878&gt;plots!N$5,Colony!$D878&lt;9999999),1,0)</f>
        <v>0</v>
      </c>
      <c r="O864">
        <f ca="1">IF(AND(Colony!$D878&gt;plots!O$5,Colony!$D878&lt;9999999),1,0)</f>
        <v>0</v>
      </c>
      <c r="P864">
        <f ca="1">IF(AND(Colony!$D878&gt;plots!P$5,Colony!$D878&lt;9999999),1,0)</f>
        <v>0</v>
      </c>
      <c r="Q864">
        <f ca="1">IF(AND(Colony!$D878&gt;plots!Q$5,Colony!$D878&lt;9999999),1,0)</f>
        <v>0</v>
      </c>
      <c r="R864">
        <f ca="1">IF(AND(Colony!$D878&gt;plots!R$5,Colony!$D878&lt;9999999),1,0)</f>
        <v>0</v>
      </c>
      <c r="S864">
        <f ca="1">IF(AND(Colony!$D878&gt;plots!S$5,Colony!$D878&lt;9999999),1,0)</f>
        <v>0</v>
      </c>
      <c r="T864">
        <f ca="1">IF(AND(Colony!$D878&gt;plots!T$5,Colony!$D878&lt;9999999),1,0)</f>
        <v>0</v>
      </c>
      <c r="U864">
        <f ca="1">IF(AND(Colony!$D878&gt;plots!U$5,Colony!$D878&lt;9999999),1,0)</f>
        <v>0</v>
      </c>
      <c r="V864">
        <f ca="1">IF(AND(Colony!$D878&gt;plots!V$5,Colony!$D878&lt;9999999),1,0)</f>
        <v>0</v>
      </c>
      <c r="W864">
        <f ca="1">IF(AND(Colony!$D878&gt;plots!W$5,Colony!$D878&lt;9999999),1,0)</f>
        <v>0</v>
      </c>
      <c r="X864">
        <f ca="1">IF(AND(Colony!$D878&gt;plots!X$5,Colony!$D878&lt;9999999),1,0)</f>
        <v>0</v>
      </c>
      <c r="Y864">
        <f ca="1">IF(AND(Colony!$D878&gt;plots!Y$5,Colony!$D878&lt;9999999),1,0)</f>
        <v>0</v>
      </c>
      <c r="Z864">
        <f ca="1">IF(AND(Colony!$D878&gt;plots!Z$5,Colony!$D878&lt;9999999),1,0)</f>
        <v>0</v>
      </c>
      <c r="AA864">
        <f ca="1">IF(AND(Colony!$D878&gt;plots!AA$5,Colony!$D878&lt;9999999),1,0)</f>
        <v>0</v>
      </c>
      <c r="AB864">
        <f ca="1">IF(AND(Colony!$D878&gt;plots!AB$5,Colony!$D878&lt;9999999),1,0)</f>
        <v>0</v>
      </c>
    </row>
    <row r="865" spans="1:28" x14ac:dyDescent="0.25">
      <c r="A865" s="2" t="str">
        <f>Colony!B882</f>
        <v/>
      </c>
      <c r="B865" s="41" t="str">
        <f>IF(ISBLANK(Colony!G882),"",Colony!G882)</f>
        <v/>
      </c>
      <c r="H865">
        <f ca="1">IF(AND(Colony!$D879&gt;plots!H$5,Colony!$D879&lt;9999999),1,0)</f>
        <v>0</v>
      </c>
      <c r="I865">
        <f ca="1">IF(AND(Colony!$D879&gt;plots!I$5,Colony!$D879&lt;9999999),1,0)</f>
        <v>0</v>
      </c>
      <c r="J865">
        <f ca="1">IF(AND(Colony!$D879&gt;plots!J$5,Colony!$D879&lt;9999999),1,0)</f>
        <v>0</v>
      </c>
      <c r="K865">
        <f ca="1">IF(AND(Colony!$D879&gt;plots!K$5,Colony!$D879&lt;9999999),1,0)</f>
        <v>0</v>
      </c>
      <c r="L865">
        <f ca="1">IF(AND(Colony!$D879&gt;plots!L$5,Colony!$D879&lt;9999999),1,0)</f>
        <v>0</v>
      </c>
      <c r="M865">
        <f ca="1">IF(AND(Colony!$D879&gt;plots!M$5,Colony!$D879&lt;9999999),1,0)</f>
        <v>0</v>
      </c>
      <c r="N865">
        <f ca="1">IF(AND(Colony!$D879&gt;plots!N$5,Colony!$D879&lt;9999999),1,0)</f>
        <v>0</v>
      </c>
      <c r="O865">
        <f ca="1">IF(AND(Colony!$D879&gt;plots!O$5,Colony!$D879&lt;9999999),1,0)</f>
        <v>0</v>
      </c>
      <c r="P865">
        <f ca="1">IF(AND(Colony!$D879&gt;plots!P$5,Colony!$D879&lt;9999999),1,0)</f>
        <v>0</v>
      </c>
      <c r="Q865">
        <f ca="1">IF(AND(Colony!$D879&gt;plots!Q$5,Colony!$D879&lt;9999999),1,0)</f>
        <v>0</v>
      </c>
      <c r="R865">
        <f ca="1">IF(AND(Colony!$D879&gt;plots!R$5,Colony!$D879&lt;9999999),1,0)</f>
        <v>0</v>
      </c>
      <c r="S865">
        <f ca="1">IF(AND(Colony!$D879&gt;plots!S$5,Colony!$D879&lt;9999999),1,0)</f>
        <v>0</v>
      </c>
      <c r="T865">
        <f ca="1">IF(AND(Colony!$D879&gt;plots!T$5,Colony!$D879&lt;9999999),1,0)</f>
        <v>0</v>
      </c>
      <c r="U865">
        <f ca="1">IF(AND(Colony!$D879&gt;plots!U$5,Colony!$D879&lt;9999999),1,0)</f>
        <v>0</v>
      </c>
      <c r="V865">
        <f ca="1">IF(AND(Colony!$D879&gt;plots!V$5,Colony!$D879&lt;9999999),1,0)</f>
        <v>0</v>
      </c>
      <c r="W865">
        <f ca="1">IF(AND(Colony!$D879&gt;plots!W$5,Colony!$D879&lt;9999999),1,0)</f>
        <v>0</v>
      </c>
      <c r="X865">
        <f ca="1">IF(AND(Colony!$D879&gt;plots!X$5,Colony!$D879&lt;9999999),1,0)</f>
        <v>0</v>
      </c>
      <c r="Y865">
        <f ca="1">IF(AND(Colony!$D879&gt;plots!Y$5,Colony!$D879&lt;9999999),1,0)</f>
        <v>0</v>
      </c>
      <c r="Z865">
        <f ca="1">IF(AND(Colony!$D879&gt;plots!Z$5,Colony!$D879&lt;9999999),1,0)</f>
        <v>0</v>
      </c>
      <c r="AA865">
        <f ca="1">IF(AND(Colony!$D879&gt;plots!AA$5,Colony!$D879&lt;9999999),1,0)</f>
        <v>0</v>
      </c>
      <c r="AB865">
        <f ca="1">IF(AND(Colony!$D879&gt;plots!AB$5,Colony!$D879&lt;9999999),1,0)</f>
        <v>0</v>
      </c>
    </row>
    <row r="866" spans="1:28" x14ac:dyDescent="0.25">
      <c r="A866" s="2" t="str">
        <f>Colony!B883</f>
        <v/>
      </c>
      <c r="B866" s="41" t="str">
        <f>IF(ISBLANK(Colony!G883),"",Colony!G883)</f>
        <v/>
      </c>
      <c r="H866">
        <f ca="1">IF(AND(Colony!$D880&gt;plots!H$5,Colony!$D880&lt;9999999),1,0)</f>
        <v>0</v>
      </c>
      <c r="I866">
        <f ca="1">IF(AND(Colony!$D880&gt;plots!I$5,Colony!$D880&lt;9999999),1,0)</f>
        <v>0</v>
      </c>
      <c r="J866">
        <f ca="1">IF(AND(Colony!$D880&gt;plots!J$5,Colony!$D880&lt;9999999),1,0)</f>
        <v>0</v>
      </c>
      <c r="K866">
        <f ca="1">IF(AND(Colony!$D880&gt;plots!K$5,Colony!$D880&lt;9999999),1,0)</f>
        <v>0</v>
      </c>
      <c r="L866">
        <f ca="1">IF(AND(Colony!$D880&gt;plots!L$5,Colony!$D880&lt;9999999),1,0)</f>
        <v>0</v>
      </c>
      <c r="M866">
        <f ca="1">IF(AND(Colony!$D880&gt;plots!M$5,Colony!$D880&lt;9999999),1,0)</f>
        <v>0</v>
      </c>
      <c r="N866">
        <f ca="1">IF(AND(Colony!$D880&gt;plots!N$5,Colony!$D880&lt;9999999),1,0)</f>
        <v>0</v>
      </c>
      <c r="O866">
        <f ca="1">IF(AND(Colony!$D880&gt;plots!O$5,Colony!$D880&lt;9999999),1,0)</f>
        <v>0</v>
      </c>
      <c r="P866">
        <f ca="1">IF(AND(Colony!$D880&gt;plots!P$5,Colony!$D880&lt;9999999),1,0)</f>
        <v>0</v>
      </c>
      <c r="Q866">
        <f ca="1">IF(AND(Colony!$D880&gt;plots!Q$5,Colony!$D880&lt;9999999),1,0)</f>
        <v>0</v>
      </c>
      <c r="R866">
        <f ca="1">IF(AND(Colony!$D880&gt;plots!R$5,Colony!$D880&lt;9999999),1,0)</f>
        <v>0</v>
      </c>
      <c r="S866">
        <f ca="1">IF(AND(Colony!$D880&gt;plots!S$5,Colony!$D880&lt;9999999),1,0)</f>
        <v>0</v>
      </c>
      <c r="T866">
        <f ca="1">IF(AND(Colony!$D880&gt;plots!T$5,Colony!$D880&lt;9999999),1,0)</f>
        <v>0</v>
      </c>
      <c r="U866">
        <f ca="1">IF(AND(Colony!$D880&gt;plots!U$5,Colony!$D880&lt;9999999),1,0)</f>
        <v>0</v>
      </c>
      <c r="V866">
        <f ca="1">IF(AND(Colony!$D880&gt;plots!V$5,Colony!$D880&lt;9999999),1,0)</f>
        <v>0</v>
      </c>
      <c r="W866">
        <f ca="1">IF(AND(Colony!$D880&gt;plots!W$5,Colony!$D880&lt;9999999),1,0)</f>
        <v>0</v>
      </c>
      <c r="X866">
        <f ca="1">IF(AND(Colony!$D880&gt;plots!X$5,Colony!$D880&lt;9999999),1,0)</f>
        <v>0</v>
      </c>
      <c r="Y866">
        <f ca="1">IF(AND(Colony!$D880&gt;plots!Y$5,Colony!$D880&lt;9999999),1,0)</f>
        <v>0</v>
      </c>
      <c r="Z866">
        <f ca="1">IF(AND(Colony!$D880&gt;plots!Z$5,Colony!$D880&lt;9999999),1,0)</f>
        <v>0</v>
      </c>
      <c r="AA866">
        <f ca="1">IF(AND(Colony!$D880&gt;plots!AA$5,Colony!$D880&lt;9999999),1,0)</f>
        <v>0</v>
      </c>
      <c r="AB866">
        <f ca="1">IF(AND(Colony!$D880&gt;plots!AB$5,Colony!$D880&lt;9999999),1,0)</f>
        <v>0</v>
      </c>
    </row>
    <row r="867" spans="1:28" x14ac:dyDescent="0.25">
      <c r="A867" s="2" t="str">
        <f>Colony!B884</f>
        <v/>
      </c>
      <c r="B867" s="41" t="str">
        <f>IF(ISBLANK(Colony!G884),"",Colony!G884)</f>
        <v/>
      </c>
      <c r="H867">
        <f ca="1">IF(AND(Colony!$D881&gt;plots!H$5,Colony!$D881&lt;9999999),1,0)</f>
        <v>0</v>
      </c>
      <c r="I867">
        <f ca="1">IF(AND(Colony!$D881&gt;plots!I$5,Colony!$D881&lt;9999999),1,0)</f>
        <v>0</v>
      </c>
      <c r="J867">
        <f ca="1">IF(AND(Colony!$D881&gt;plots!J$5,Colony!$D881&lt;9999999),1,0)</f>
        <v>0</v>
      </c>
      <c r="K867">
        <f ca="1">IF(AND(Colony!$D881&gt;plots!K$5,Colony!$D881&lt;9999999),1,0)</f>
        <v>0</v>
      </c>
      <c r="L867">
        <f ca="1">IF(AND(Colony!$D881&gt;plots!L$5,Colony!$D881&lt;9999999),1,0)</f>
        <v>0</v>
      </c>
      <c r="M867">
        <f ca="1">IF(AND(Colony!$D881&gt;plots!M$5,Colony!$D881&lt;9999999),1,0)</f>
        <v>0</v>
      </c>
      <c r="N867">
        <f ca="1">IF(AND(Colony!$D881&gt;plots!N$5,Colony!$D881&lt;9999999),1,0)</f>
        <v>0</v>
      </c>
      <c r="O867">
        <f ca="1">IF(AND(Colony!$D881&gt;plots!O$5,Colony!$D881&lt;9999999),1,0)</f>
        <v>0</v>
      </c>
      <c r="P867">
        <f ca="1">IF(AND(Colony!$D881&gt;plots!P$5,Colony!$D881&lt;9999999),1,0)</f>
        <v>0</v>
      </c>
      <c r="Q867">
        <f ca="1">IF(AND(Colony!$D881&gt;plots!Q$5,Colony!$D881&lt;9999999),1,0)</f>
        <v>0</v>
      </c>
      <c r="R867">
        <f ca="1">IF(AND(Colony!$D881&gt;plots!R$5,Colony!$D881&lt;9999999),1,0)</f>
        <v>0</v>
      </c>
      <c r="S867">
        <f ca="1">IF(AND(Colony!$D881&gt;plots!S$5,Colony!$D881&lt;9999999),1,0)</f>
        <v>0</v>
      </c>
      <c r="T867">
        <f ca="1">IF(AND(Colony!$D881&gt;plots!T$5,Colony!$D881&lt;9999999),1,0)</f>
        <v>0</v>
      </c>
      <c r="U867">
        <f ca="1">IF(AND(Colony!$D881&gt;plots!U$5,Colony!$D881&lt;9999999),1,0)</f>
        <v>0</v>
      </c>
      <c r="V867">
        <f ca="1">IF(AND(Colony!$D881&gt;plots!V$5,Colony!$D881&lt;9999999),1,0)</f>
        <v>0</v>
      </c>
      <c r="W867">
        <f ca="1">IF(AND(Colony!$D881&gt;plots!W$5,Colony!$D881&lt;9999999),1,0)</f>
        <v>0</v>
      </c>
      <c r="X867">
        <f ca="1">IF(AND(Colony!$D881&gt;plots!X$5,Colony!$D881&lt;9999999),1,0)</f>
        <v>0</v>
      </c>
      <c r="Y867">
        <f ca="1">IF(AND(Colony!$D881&gt;plots!Y$5,Colony!$D881&lt;9999999),1,0)</f>
        <v>0</v>
      </c>
      <c r="Z867">
        <f ca="1">IF(AND(Colony!$D881&gt;plots!Z$5,Colony!$D881&lt;9999999),1,0)</f>
        <v>0</v>
      </c>
      <c r="AA867">
        <f ca="1">IF(AND(Colony!$D881&gt;plots!AA$5,Colony!$D881&lt;9999999),1,0)</f>
        <v>0</v>
      </c>
      <c r="AB867">
        <f ca="1">IF(AND(Colony!$D881&gt;plots!AB$5,Colony!$D881&lt;9999999),1,0)</f>
        <v>0</v>
      </c>
    </row>
    <row r="868" spans="1:28" x14ac:dyDescent="0.25">
      <c r="A868" s="2" t="str">
        <f>Colony!B885</f>
        <v/>
      </c>
      <c r="B868" s="41" t="str">
        <f>IF(ISBLANK(Colony!G885),"",Colony!G885)</f>
        <v/>
      </c>
      <c r="H868">
        <f ca="1">IF(AND(Colony!$D882&gt;plots!H$5,Colony!$D882&lt;9999999),1,0)</f>
        <v>0</v>
      </c>
      <c r="I868">
        <f ca="1">IF(AND(Colony!$D882&gt;plots!I$5,Colony!$D882&lt;9999999),1,0)</f>
        <v>0</v>
      </c>
      <c r="J868">
        <f ca="1">IF(AND(Colony!$D882&gt;plots!J$5,Colony!$D882&lt;9999999),1,0)</f>
        <v>0</v>
      </c>
      <c r="K868">
        <f ca="1">IF(AND(Colony!$D882&gt;plots!K$5,Colony!$D882&lt;9999999),1,0)</f>
        <v>0</v>
      </c>
      <c r="L868">
        <f ca="1">IF(AND(Colony!$D882&gt;plots!L$5,Colony!$D882&lt;9999999),1,0)</f>
        <v>0</v>
      </c>
      <c r="M868">
        <f ca="1">IF(AND(Colony!$D882&gt;plots!M$5,Colony!$D882&lt;9999999),1,0)</f>
        <v>0</v>
      </c>
      <c r="N868">
        <f ca="1">IF(AND(Colony!$D882&gt;plots!N$5,Colony!$D882&lt;9999999),1,0)</f>
        <v>0</v>
      </c>
      <c r="O868">
        <f ca="1">IF(AND(Colony!$D882&gt;plots!O$5,Colony!$D882&lt;9999999),1,0)</f>
        <v>0</v>
      </c>
      <c r="P868">
        <f ca="1">IF(AND(Colony!$D882&gt;plots!P$5,Colony!$D882&lt;9999999),1,0)</f>
        <v>0</v>
      </c>
      <c r="Q868">
        <f ca="1">IF(AND(Colony!$D882&gt;plots!Q$5,Colony!$D882&lt;9999999),1,0)</f>
        <v>0</v>
      </c>
      <c r="R868">
        <f ca="1">IF(AND(Colony!$D882&gt;plots!R$5,Colony!$D882&lt;9999999),1,0)</f>
        <v>0</v>
      </c>
      <c r="S868">
        <f ca="1">IF(AND(Colony!$D882&gt;plots!S$5,Colony!$D882&lt;9999999),1,0)</f>
        <v>0</v>
      </c>
      <c r="T868">
        <f ca="1">IF(AND(Colony!$D882&gt;plots!T$5,Colony!$D882&lt;9999999),1,0)</f>
        <v>0</v>
      </c>
      <c r="U868">
        <f ca="1">IF(AND(Colony!$D882&gt;plots!U$5,Colony!$D882&lt;9999999),1,0)</f>
        <v>0</v>
      </c>
      <c r="V868">
        <f ca="1">IF(AND(Colony!$D882&gt;plots!V$5,Colony!$D882&lt;9999999),1,0)</f>
        <v>0</v>
      </c>
      <c r="W868">
        <f ca="1">IF(AND(Colony!$D882&gt;plots!W$5,Colony!$D882&lt;9999999),1,0)</f>
        <v>0</v>
      </c>
      <c r="X868">
        <f ca="1">IF(AND(Colony!$D882&gt;plots!X$5,Colony!$D882&lt;9999999),1,0)</f>
        <v>0</v>
      </c>
      <c r="Y868">
        <f ca="1">IF(AND(Colony!$D882&gt;plots!Y$5,Colony!$D882&lt;9999999),1,0)</f>
        <v>0</v>
      </c>
      <c r="Z868">
        <f ca="1">IF(AND(Colony!$D882&gt;plots!Z$5,Colony!$D882&lt;9999999),1,0)</f>
        <v>0</v>
      </c>
      <c r="AA868">
        <f ca="1">IF(AND(Colony!$D882&gt;plots!AA$5,Colony!$D882&lt;9999999),1,0)</f>
        <v>0</v>
      </c>
      <c r="AB868">
        <f ca="1">IF(AND(Colony!$D882&gt;plots!AB$5,Colony!$D882&lt;9999999),1,0)</f>
        <v>0</v>
      </c>
    </row>
    <row r="869" spans="1:28" x14ac:dyDescent="0.25">
      <c r="A869" s="2" t="str">
        <f>Colony!B886</f>
        <v/>
      </c>
      <c r="B869" s="41" t="str">
        <f>IF(ISBLANK(Colony!G886),"",Colony!G886)</f>
        <v/>
      </c>
      <c r="H869">
        <f ca="1">IF(AND(Colony!$D883&gt;plots!H$5,Colony!$D883&lt;9999999),1,0)</f>
        <v>0</v>
      </c>
      <c r="I869">
        <f ca="1">IF(AND(Colony!$D883&gt;plots!I$5,Colony!$D883&lt;9999999),1,0)</f>
        <v>0</v>
      </c>
      <c r="J869">
        <f ca="1">IF(AND(Colony!$D883&gt;plots!J$5,Colony!$D883&lt;9999999),1,0)</f>
        <v>0</v>
      </c>
      <c r="K869">
        <f ca="1">IF(AND(Colony!$D883&gt;plots!K$5,Colony!$D883&lt;9999999),1,0)</f>
        <v>0</v>
      </c>
      <c r="L869">
        <f ca="1">IF(AND(Colony!$D883&gt;plots!L$5,Colony!$D883&lt;9999999),1,0)</f>
        <v>0</v>
      </c>
      <c r="M869">
        <f ca="1">IF(AND(Colony!$D883&gt;plots!M$5,Colony!$D883&lt;9999999),1,0)</f>
        <v>0</v>
      </c>
      <c r="N869">
        <f ca="1">IF(AND(Colony!$D883&gt;plots!N$5,Colony!$D883&lt;9999999),1,0)</f>
        <v>0</v>
      </c>
      <c r="O869">
        <f ca="1">IF(AND(Colony!$D883&gt;plots!O$5,Colony!$D883&lt;9999999),1,0)</f>
        <v>0</v>
      </c>
      <c r="P869">
        <f ca="1">IF(AND(Colony!$D883&gt;plots!P$5,Colony!$D883&lt;9999999),1,0)</f>
        <v>0</v>
      </c>
      <c r="Q869">
        <f ca="1">IF(AND(Colony!$D883&gt;plots!Q$5,Colony!$D883&lt;9999999),1,0)</f>
        <v>0</v>
      </c>
      <c r="R869">
        <f ca="1">IF(AND(Colony!$D883&gt;plots!R$5,Colony!$D883&lt;9999999),1,0)</f>
        <v>0</v>
      </c>
      <c r="S869">
        <f ca="1">IF(AND(Colony!$D883&gt;plots!S$5,Colony!$D883&lt;9999999),1,0)</f>
        <v>0</v>
      </c>
      <c r="T869">
        <f ca="1">IF(AND(Colony!$D883&gt;plots!T$5,Colony!$D883&lt;9999999),1,0)</f>
        <v>0</v>
      </c>
      <c r="U869">
        <f ca="1">IF(AND(Colony!$D883&gt;plots!U$5,Colony!$D883&lt;9999999),1,0)</f>
        <v>0</v>
      </c>
      <c r="V869">
        <f ca="1">IF(AND(Colony!$D883&gt;plots!V$5,Colony!$D883&lt;9999999),1,0)</f>
        <v>0</v>
      </c>
      <c r="W869">
        <f ca="1">IF(AND(Colony!$D883&gt;plots!W$5,Colony!$D883&lt;9999999),1,0)</f>
        <v>0</v>
      </c>
      <c r="X869">
        <f ca="1">IF(AND(Colony!$D883&gt;plots!X$5,Colony!$D883&lt;9999999),1,0)</f>
        <v>0</v>
      </c>
      <c r="Y869">
        <f ca="1">IF(AND(Colony!$D883&gt;plots!Y$5,Colony!$D883&lt;9999999),1,0)</f>
        <v>0</v>
      </c>
      <c r="Z869">
        <f ca="1">IF(AND(Colony!$D883&gt;plots!Z$5,Colony!$D883&lt;9999999),1,0)</f>
        <v>0</v>
      </c>
      <c r="AA869">
        <f ca="1">IF(AND(Colony!$D883&gt;plots!AA$5,Colony!$D883&lt;9999999),1,0)</f>
        <v>0</v>
      </c>
      <c r="AB869">
        <f ca="1">IF(AND(Colony!$D883&gt;plots!AB$5,Colony!$D883&lt;9999999),1,0)</f>
        <v>0</v>
      </c>
    </row>
    <row r="870" spans="1:28" x14ac:dyDescent="0.25">
      <c r="A870" s="2" t="str">
        <f>Colony!B887</f>
        <v/>
      </c>
      <c r="B870" s="41" t="str">
        <f>IF(ISBLANK(Colony!G887),"",Colony!G887)</f>
        <v/>
      </c>
      <c r="H870">
        <f ca="1">IF(AND(Colony!$D884&gt;plots!H$5,Colony!$D884&lt;9999999),1,0)</f>
        <v>0</v>
      </c>
      <c r="I870">
        <f ca="1">IF(AND(Colony!$D884&gt;plots!I$5,Colony!$D884&lt;9999999),1,0)</f>
        <v>0</v>
      </c>
      <c r="J870">
        <f ca="1">IF(AND(Colony!$D884&gt;plots!J$5,Colony!$D884&lt;9999999),1,0)</f>
        <v>0</v>
      </c>
      <c r="K870">
        <f ca="1">IF(AND(Colony!$D884&gt;plots!K$5,Colony!$D884&lt;9999999),1,0)</f>
        <v>0</v>
      </c>
      <c r="L870">
        <f ca="1">IF(AND(Colony!$D884&gt;plots!L$5,Colony!$D884&lt;9999999),1,0)</f>
        <v>0</v>
      </c>
      <c r="M870">
        <f ca="1">IF(AND(Colony!$D884&gt;plots!M$5,Colony!$D884&lt;9999999),1,0)</f>
        <v>0</v>
      </c>
      <c r="N870">
        <f ca="1">IF(AND(Colony!$D884&gt;plots!N$5,Colony!$D884&lt;9999999),1,0)</f>
        <v>0</v>
      </c>
      <c r="O870">
        <f ca="1">IF(AND(Colony!$D884&gt;plots!O$5,Colony!$D884&lt;9999999),1,0)</f>
        <v>0</v>
      </c>
      <c r="P870">
        <f ca="1">IF(AND(Colony!$D884&gt;plots!P$5,Colony!$D884&lt;9999999),1,0)</f>
        <v>0</v>
      </c>
      <c r="Q870">
        <f ca="1">IF(AND(Colony!$D884&gt;plots!Q$5,Colony!$D884&lt;9999999),1,0)</f>
        <v>0</v>
      </c>
      <c r="R870">
        <f ca="1">IF(AND(Colony!$D884&gt;plots!R$5,Colony!$D884&lt;9999999),1,0)</f>
        <v>0</v>
      </c>
      <c r="S870">
        <f ca="1">IF(AND(Colony!$D884&gt;plots!S$5,Colony!$D884&lt;9999999),1,0)</f>
        <v>0</v>
      </c>
      <c r="T870">
        <f ca="1">IF(AND(Colony!$D884&gt;plots!T$5,Colony!$D884&lt;9999999),1,0)</f>
        <v>0</v>
      </c>
      <c r="U870">
        <f ca="1">IF(AND(Colony!$D884&gt;plots!U$5,Colony!$D884&lt;9999999),1,0)</f>
        <v>0</v>
      </c>
      <c r="V870">
        <f ca="1">IF(AND(Colony!$D884&gt;plots!V$5,Colony!$D884&lt;9999999),1,0)</f>
        <v>0</v>
      </c>
      <c r="W870">
        <f ca="1">IF(AND(Colony!$D884&gt;plots!W$5,Colony!$D884&lt;9999999),1,0)</f>
        <v>0</v>
      </c>
      <c r="X870">
        <f ca="1">IF(AND(Colony!$D884&gt;plots!X$5,Colony!$D884&lt;9999999),1,0)</f>
        <v>0</v>
      </c>
      <c r="Y870">
        <f ca="1">IF(AND(Colony!$D884&gt;plots!Y$5,Colony!$D884&lt;9999999),1,0)</f>
        <v>0</v>
      </c>
      <c r="Z870">
        <f ca="1">IF(AND(Colony!$D884&gt;plots!Z$5,Colony!$D884&lt;9999999),1,0)</f>
        <v>0</v>
      </c>
      <c r="AA870">
        <f ca="1">IF(AND(Colony!$D884&gt;plots!AA$5,Colony!$D884&lt;9999999),1,0)</f>
        <v>0</v>
      </c>
      <c r="AB870">
        <f ca="1">IF(AND(Colony!$D884&gt;plots!AB$5,Colony!$D884&lt;9999999),1,0)</f>
        <v>0</v>
      </c>
    </row>
    <row r="871" spans="1:28" x14ac:dyDescent="0.25">
      <c r="A871" s="2" t="str">
        <f>Colony!B888</f>
        <v/>
      </c>
      <c r="B871" s="41" t="str">
        <f>IF(ISBLANK(Colony!G888),"",Colony!G888)</f>
        <v/>
      </c>
      <c r="H871">
        <f ca="1">IF(AND(Colony!$D885&gt;plots!H$5,Colony!$D885&lt;9999999),1,0)</f>
        <v>0</v>
      </c>
      <c r="I871">
        <f ca="1">IF(AND(Colony!$D885&gt;plots!I$5,Colony!$D885&lt;9999999),1,0)</f>
        <v>0</v>
      </c>
      <c r="J871">
        <f ca="1">IF(AND(Colony!$D885&gt;plots!J$5,Colony!$D885&lt;9999999),1,0)</f>
        <v>0</v>
      </c>
      <c r="K871">
        <f ca="1">IF(AND(Colony!$D885&gt;plots!K$5,Colony!$D885&lt;9999999),1,0)</f>
        <v>0</v>
      </c>
      <c r="L871">
        <f ca="1">IF(AND(Colony!$D885&gt;plots!L$5,Colony!$D885&lt;9999999),1,0)</f>
        <v>0</v>
      </c>
      <c r="M871">
        <f ca="1">IF(AND(Colony!$D885&gt;plots!M$5,Colony!$D885&lt;9999999),1,0)</f>
        <v>0</v>
      </c>
      <c r="N871">
        <f ca="1">IF(AND(Colony!$D885&gt;plots!N$5,Colony!$D885&lt;9999999),1,0)</f>
        <v>0</v>
      </c>
      <c r="O871">
        <f ca="1">IF(AND(Colony!$D885&gt;plots!O$5,Colony!$D885&lt;9999999),1,0)</f>
        <v>0</v>
      </c>
      <c r="P871">
        <f ca="1">IF(AND(Colony!$D885&gt;plots!P$5,Colony!$D885&lt;9999999),1,0)</f>
        <v>0</v>
      </c>
      <c r="Q871">
        <f ca="1">IF(AND(Colony!$D885&gt;plots!Q$5,Colony!$D885&lt;9999999),1,0)</f>
        <v>0</v>
      </c>
      <c r="R871">
        <f ca="1">IF(AND(Colony!$D885&gt;plots!R$5,Colony!$D885&lt;9999999),1,0)</f>
        <v>0</v>
      </c>
      <c r="S871">
        <f ca="1">IF(AND(Colony!$D885&gt;plots!S$5,Colony!$D885&lt;9999999),1,0)</f>
        <v>0</v>
      </c>
      <c r="T871">
        <f ca="1">IF(AND(Colony!$D885&gt;plots!T$5,Colony!$D885&lt;9999999),1,0)</f>
        <v>0</v>
      </c>
      <c r="U871">
        <f ca="1">IF(AND(Colony!$D885&gt;plots!U$5,Colony!$D885&lt;9999999),1,0)</f>
        <v>0</v>
      </c>
      <c r="V871">
        <f ca="1">IF(AND(Colony!$D885&gt;plots!V$5,Colony!$D885&lt;9999999),1,0)</f>
        <v>0</v>
      </c>
      <c r="W871">
        <f ca="1">IF(AND(Colony!$D885&gt;plots!W$5,Colony!$D885&lt;9999999),1,0)</f>
        <v>0</v>
      </c>
      <c r="X871">
        <f ca="1">IF(AND(Colony!$D885&gt;plots!X$5,Colony!$D885&lt;9999999),1,0)</f>
        <v>0</v>
      </c>
      <c r="Y871">
        <f ca="1">IF(AND(Colony!$D885&gt;plots!Y$5,Colony!$D885&lt;9999999),1,0)</f>
        <v>0</v>
      </c>
      <c r="Z871">
        <f ca="1">IF(AND(Colony!$D885&gt;plots!Z$5,Colony!$D885&lt;9999999),1,0)</f>
        <v>0</v>
      </c>
      <c r="AA871">
        <f ca="1">IF(AND(Colony!$D885&gt;plots!AA$5,Colony!$D885&lt;9999999),1,0)</f>
        <v>0</v>
      </c>
      <c r="AB871">
        <f ca="1">IF(AND(Colony!$D885&gt;plots!AB$5,Colony!$D885&lt;9999999),1,0)</f>
        <v>0</v>
      </c>
    </row>
    <row r="872" spans="1:28" x14ac:dyDescent="0.25">
      <c r="A872" s="2" t="str">
        <f>Colony!B889</f>
        <v/>
      </c>
      <c r="B872" s="41" t="str">
        <f>IF(ISBLANK(Colony!G889),"",Colony!G889)</f>
        <v/>
      </c>
      <c r="H872">
        <f ca="1">IF(AND(Colony!$D886&gt;plots!H$5,Colony!$D886&lt;9999999),1,0)</f>
        <v>0</v>
      </c>
      <c r="I872">
        <f ca="1">IF(AND(Colony!$D886&gt;plots!I$5,Colony!$D886&lt;9999999),1,0)</f>
        <v>0</v>
      </c>
      <c r="J872">
        <f ca="1">IF(AND(Colony!$D886&gt;plots!J$5,Colony!$D886&lt;9999999),1,0)</f>
        <v>0</v>
      </c>
      <c r="K872">
        <f ca="1">IF(AND(Colony!$D886&gt;plots!K$5,Colony!$D886&lt;9999999),1,0)</f>
        <v>0</v>
      </c>
      <c r="L872">
        <f ca="1">IF(AND(Colony!$D886&gt;plots!L$5,Colony!$D886&lt;9999999),1,0)</f>
        <v>0</v>
      </c>
      <c r="M872">
        <f ca="1">IF(AND(Colony!$D886&gt;plots!M$5,Colony!$D886&lt;9999999),1,0)</f>
        <v>0</v>
      </c>
      <c r="N872">
        <f ca="1">IF(AND(Colony!$D886&gt;plots!N$5,Colony!$D886&lt;9999999),1,0)</f>
        <v>0</v>
      </c>
      <c r="O872">
        <f ca="1">IF(AND(Colony!$D886&gt;plots!O$5,Colony!$D886&lt;9999999),1,0)</f>
        <v>0</v>
      </c>
      <c r="P872">
        <f ca="1">IF(AND(Colony!$D886&gt;plots!P$5,Colony!$D886&lt;9999999),1,0)</f>
        <v>0</v>
      </c>
      <c r="Q872">
        <f ca="1">IF(AND(Colony!$D886&gt;plots!Q$5,Colony!$D886&lt;9999999),1,0)</f>
        <v>0</v>
      </c>
      <c r="R872">
        <f ca="1">IF(AND(Colony!$D886&gt;plots!R$5,Colony!$D886&lt;9999999),1,0)</f>
        <v>0</v>
      </c>
      <c r="S872">
        <f ca="1">IF(AND(Colony!$D886&gt;plots!S$5,Colony!$D886&lt;9999999),1,0)</f>
        <v>0</v>
      </c>
      <c r="T872">
        <f ca="1">IF(AND(Colony!$D886&gt;plots!T$5,Colony!$D886&lt;9999999),1,0)</f>
        <v>0</v>
      </c>
      <c r="U872">
        <f ca="1">IF(AND(Colony!$D886&gt;plots!U$5,Colony!$D886&lt;9999999),1,0)</f>
        <v>0</v>
      </c>
      <c r="V872">
        <f ca="1">IF(AND(Colony!$D886&gt;plots!V$5,Colony!$D886&lt;9999999),1,0)</f>
        <v>0</v>
      </c>
      <c r="W872">
        <f ca="1">IF(AND(Colony!$D886&gt;plots!W$5,Colony!$D886&lt;9999999),1,0)</f>
        <v>0</v>
      </c>
      <c r="X872">
        <f ca="1">IF(AND(Colony!$D886&gt;plots!X$5,Colony!$D886&lt;9999999),1,0)</f>
        <v>0</v>
      </c>
      <c r="Y872">
        <f ca="1">IF(AND(Colony!$D886&gt;plots!Y$5,Colony!$D886&lt;9999999),1,0)</f>
        <v>0</v>
      </c>
      <c r="Z872">
        <f ca="1">IF(AND(Colony!$D886&gt;plots!Z$5,Colony!$D886&lt;9999999),1,0)</f>
        <v>0</v>
      </c>
      <c r="AA872">
        <f ca="1">IF(AND(Colony!$D886&gt;plots!AA$5,Colony!$D886&lt;9999999),1,0)</f>
        <v>0</v>
      </c>
      <c r="AB872">
        <f ca="1">IF(AND(Colony!$D886&gt;plots!AB$5,Colony!$D886&lt;9999999),1,0)</f>
        <v>0</v>
      </c>
    </row>
    <row r="873" spans="1:28" x14ac:dyDescent="0.25">
      <c r="A873" s="2" t="str">
        <f>Colony!B890</f>
        <v/>
      </c>
      <c r="B873" s="41" t="str">
        <f>IF(ISBLANK(Colony!G890),"",Colony!G890)</f>
        <v/>
      </c>
      <c r="H873">
        <f ca="1">IF(AND(Colony!$D887&gt;plots!H$5,Colony!$D887&lt;9999999),1,0)</f>
        <v>0</v>
      </c>
      <c r="I873">
        <f ca="1">IF(AND(Colony!$D887&gt;plots!I$5,Colony!$D887&lt;9999999),1,0)</f>
        <v>0</v>
      </c>
      <c r="J873">
        <f ca="1">IF(AND(Colony!$D887&gt;plots!J$5,Colony!$D887&lt;9999999),1,0)</f>
        <v>0</v>
      </c>
      <c r="K873">
        <f ca="1">IF(AND(Colony!$D887&gt;plots!K$5,Colony!$D887&lt;9999999),1,0)</f>
        <v>0</v>
      </c>
      <c r="L873">
        <f ca="1">IF(AND(Colony!$D887&gt;plots!L$5,Colony!$D887&lt;9999999),1,0)</f>
        <v>0</v>
      </c>
      <c r="M873">
        <f ca="1">IF(AND(Colony!$D887&gt;plots!M$5,Colony!$D887&lt;9999999),1,0)</f>
        <v>0</v>
      </c>
      <c r="N873">
        <f ca="1">IF(AND(Colony!$D887&gt;plots!N$5,Colony!$D887&lt;9999999),1,0)</f>
        <v>0</v>
      </c>
      <c r="O873">
        <f ca="1">IF(AND(Colony!$D887&gt;plots!O$5,Colony!$D887&lt;9999999),1,0)</f>
        <v>0</v>
      </c>
      <c r="P873">
        <f ca="1">IF(AND(Colony!$D887&gt;plots!P$5,Colony!$D887&lt;9999999),1,0)</f>
        <v>0</v>
      </c>
      <c r="Q873">
        <f ca="1">IF(AND(Colony!$D887&gt;plots!Q$5,Colony!$D887&lt;9999999),1,0)</f>
        <v>0</v>
      </c>
      <c r="R873">
        <f ca="1">IF(AND(Colony!$D887&gt;plots!R$5,Colony!$D887&lt;9999999),1,0)</f>
        <v>0</v>
      </c>
      <c r="S873">
        <f ca="1">IF(AND(Colony!$D887&gt;plots!S$5,Colony!$D887&lt;9999999),1,0)</f>
        <v>0</v>
      </c>
      <c r="T873">
        <f ca="1">IF(AND(Colony!$D887&gt;plots!T$5,Colony!$D887&lt;9999999),1,0)</f>
        <v>0</v>
      </c>
      <c r="U873">
        <f ca="1">IF(AND(Colony!$D887&gt;plots!U$5,Colony!$D887&lt;9999999),1,0)</f>
        <v>0</v>
      </c>
      <c r="V873">
        <f ca="1">IF(AND(Colony!$D887&gt;plots!V$5,Colony!$D887&lt;9999999),1,0)</f>
        <v>0</v>
      </c>
      <c r="W873">
        <f ca="1">IF(AND(Colony!$D887&gt;plots!W$5,Colony!$D887&lt;9999999),1,0)</f>
        <v>0</v>
      </c>
      <c r="X873">
        <f ca="1">IF(AND(Colony!$D887&gt;plots!X$5,Colony!$D887&lt;9999999),1,0)</f>
        <v>0</v>
      </c>
      <c r="Y873">
        <f ca="1">IF(AND(Colony!$D887&gt;plots!Y$5,Colony!$D887&lt;9999999),1,0)</f>
        <v>0</v>
      </c>
      <c r="Z873">
        <f ca="1">IF(AND(Colony!$D887&gt;plots!Z$5,Colony!$D887&lt;9999999),1,0)</f>
        <v>0</v>
      </c>
      <c r="AA873">
        <f ca="1">IF(AND(Colony!$D887&gt;plots!AA$5,Colony!$D887&lt;9999999),1,0)</f>
        <v>0</v>
      </c>
      <c r="AB873">
        <f ca="1">IF(AND(Colony!$D887&gt;plots!AB$5,Colony!$D887&lt;9999999),1,0)</f>
        <v>0</v>
      </c>
    </row>
    <row r="874" spans="1:28" x14ac:dyDescent="0.25">
      <c r="A874" s="2" t="str">
        <f>Colony!B891</f>
        <v/>
      </c>
      <c r="B874" s="41" t="str">
        <f>IF(ISBLANK(Colony!G891),"",Colony!G891)</f>
        <v/>
      </c>
      <c r="H874">
        <f ca="1">IF(AND(Colony!$D888&gt;plots!H$5,Colony!$D888&lt;9999999),1,0)</f>
        <v>0</v>
      </c>
      <c r="I874">
        <f ca="1">IF(AND(Colony!$D888&gt;plots!I$5,Colony!$D888&lt;9999999),1,0)</f>
        <v>0</v>
      </c>
      <c r="J874">
        <f ca="1">IF(AND(Colony!$D888&gt;plots!J$5,Colony!$D888&lt;9999999),1,0)</f>
        <v>0</v>
      </c>
      <c r="K874">
        <f ca="1">IF(AND(Colony!$D888&gt;plots!K$5,Colony!$D888&lt;9999999),1,0)</f>
        <v>0</v>
      </c>
      <c r="L874">
        <f ca="1">IF(AND(Colony!$D888&gt;plots!L$5,Colony!$D888&lt;9999999),1,0)</f>
        <v>0</v>
      </c>
      <c r="M874">
        <f ca="1">IF(AND(Colony!$D888&gt;plots!M$5,Colony!$D888&lt;9999999),1,0)</f>
        <v>0</v>
      </c>
      <c r="N874">
        <f ca="1">IF(AND(Colony!$D888&gt;plots!N$5,Colony!$D888&lt;9999999),1,0)</f>
        <v>0</v>
      </c>
      <c r="O874">
        <f ca="1">IF(AND(Colony!$D888&gt;plots!O$5,Colony!$D888&lt;9999999),1,0)</f>
        <v>0</v>
      </c>
      <c r="P874">
        <f ca="1">IF(AND(Colony!$D888&gt;plots!P$5,Colony!$D888&lt;9999999),1,0)</f>
        <v>0</v>
      </c>
      <c r="Q874">
        <f ca="1">IF(AND(Colony!$D888&gt;plots!Q$5,Colony!$D888&lt;9999999),1,0)</f>
        <v>0</v>
      </c>
      <c r="R874">
        <f ca="1">IF(AND(Colony!$D888&gt;plots!R$5,Colony!$D888&lt;9999999),1,0)</f>
        <v>0</v>
      </c>
      <c r="S874">
        <f ca="1">IF(AND(Colony!$D888&gt;plots!S$5,Colony!$D888&lt;9999999),1,0)</f>
        <v>0</v>
      </c>
      <c r="T874">
        <f ca="1">IF(AND(Colony!$D888&gt;plots!T$5,Colony!$D888&lt;9999999),1,0)</f>
        <v>0</v>
      </c>
      <c r="U874">
        <f ca="1">IF(AND(Colony!$D888&gt;plots!U$5,Colony!$D888&lt;9999999),1,0)</f>
        <v>0</v>
      </c>
      <c r="V874">
        <f ca="1">IF(AND(Colony!$D888&gt;plots!V$5,Colony!$D888&lt;9999999),1,0)</f>
        <v>0</v>
      </c>
      <c r="W874">
        <f ca="1">IF(AND(Colony!$D888&gt;plots!W$5,Colony!$D888&lt;9999999),1,0)</f>
        <v>0</v>
      </c>
      <c r="X874">
        <f ca="1">IF(AND(Colony!$D888&gt;plots!X$5,Colony!$D888&lt;9999999),1,0)</f>
        <v>0</v>
      </c>
      <c r="Y874">
        <f ca="1">IF(AND(Colony!$D888&gt;plots!Y$5,Colony!$D888&lt;9999999),1,0)</f>
        <v>0</v>
      </c>
      <c r="Z874">
        <f ca="1">IF(AND(Colony!$D888&gt;plots!Z$5,Colony!$D888&lt;9999999),1,0)</f>
        <v>0</v>
      </c>
      <c r="AA874">
        <f ca="1">IF(AND(Colony!$D888&gt;plots!AA$5,Colony!$D888&lt;9999999),1,0)</f>
        <v>0</v>
      </c>
      <c r="AB874">
        <f ca="1">IF(AND(Colony!$D888&gt;plots!AB$5,Colony!$D888&lt;9999999),1,0)</f>
        <v>0</v>
      </c>
    </row>
    <row r="875" spans="1:28" x14ac:dyDescent="0.25">
      <c r="A875" s="2" t="str">
        <f>Colony!B892</f>
        <v/>
      </c>
      <c r="B875" s="41" t="str">
        <f>IF(ISBLANK(Colony!G892),"",Colony!G892)</f>
        <v/>
      </c>
      <c r="H875">
        <f ca="1">IF(AND(Colony!$D889&gt;plots!H$5,Colony!$D889&lt;9999999),1,0)</f>
        <v>0</v>
      </c>
      <c r="I875">
        <f ca="1">IF(AND(Colony!$D889&gt;plots!I$5,Colony!$D889&lt;9999999),1,0)</f>
        <v>0</v>
      </c>
      <c r="J875">
        <f ca="1">IF(AND(Colony!$D889&gt;plots!J$5,Colony!$D889&lt;9999999),1,0)</f>
        <v>0</v>
      </c>
      <c r="K875">
        <f ca="1">IF(AND(Colony!$D889&gt;plots!K$5,Colony!$D889&lt;9999999),1,0)</f>
        <v>0</v>
      </c>
      <c r="L875">
        <f ca="1">IF(AND(Colony!$D889&gt;plots!L$5,Colony!$D889&lt;9999999),1,0)</f>
        <v>0</v>
      </c>
      <c r="M875">
        <f ca="1">IF(AND(Colony!$D889&gt;plots!M$5,Colony!$D889&lt;9999999),1,0)</f>
        <v>0</v>
      </c>
      <c r="N875">
        <f ca="1">IF(AND(Colony!$D889&gt;plots!N$5,Colony!$D889&lt;9999999),1,0)</f>
        <v>0</v>
      </c>
      <c r="O875">
        <f ca="1">IF(AND(Colony!$D889&gt;plots!O$5,Colony!$D889&lt;9999999),1,0)</f>
        <v>0</v>
      </c>
      <c r="P875">
        <f ca="1">IF(AND(Colony!$D889&gt;plots!P$5,Colony!$D889&lt;9999999),1,0)</f>
        <v>0</v>
      </c>
      <c r="Q875">
        <f ca="1">IF(AND(Colony!$D889&gt;plots!Q$5,Colony!$D889&lt;9999999),1,0)</f>
        <v>0</v>
      </c>
      <c r="R875">
        <f ca="1">IF(AND(Colony!$D889&gt;plots!R$5,Colony!$D889&lt;9999999),1,0)</f>
        <v>0</v>
      </c>
      <c r="S875">
        <f ca="1">IF(AND(Colony!$D889&gt;plots!S$5,Colony!$D889&lt;9999999),1,0)</f>
        <v>0</v>
      </c>
      <c r="T875">
        <f ca="1">IF(AND(Colony!$D889&gt;plots!T$5,Colony!$D889&lt;9999999),1,0)</f>
        <v>0</v>
      </c>
      <c r="U875">
        <f ca="1">IF(AND(Colony!$D889&gt;plots!U$5,Colony!$D889&lt;9999999),1,0)</f>
        <v>0</v>
      </c>
      <c r="V875">
        <f ca="1">IF(AND(Colony!$D889&gt;plots!V$5,Colony!$D889&lt;9999999),1,0)</f>
        <v>0</v>
      </c>
      <c r="W875">
        <f ca="1">IF(AND(Colony!$D889&gt;plots!W$5,Colony!$D889&lt;9999999),1,0)</f>
        <v>0</v>
      </c>
      <c r="X875">
        <f ca="1">IF(AND(Colony!$D889&gt;plots!X$5,Colony!$D889&lt;9999999),1,0)</f>
        <v>0</v>
      </c>
      <c r="Y875">
        <f ca="1">IF(AND(Colony!$D889&gt;plots!Y$5,Colony!$D889&lt;9999999),1,0)</f>
        <v>0</v>
      </c>
      <c r="Z875">
        <f ca="1">IF(AND(Colony!$D889&gt;plots!Z$5,Colony!$D889&lt;9999999),1,0)</f>
        <v>0</v>
      </c>
      <c r="AA875">
        <f ca="1">IF(AND(Colony!$D889&gt;plots!AA$5,Colony!$D889&lt;9999999),1,0)</f>
        <v>0</v>
      </c>
      <c r="AB875">
        <f ca="1">IF(AND(Colony!$D889&gt;plots!AB$5,Colony!$D889&lt;9999999),1,0)</f>
        <v>0</v>
      </c>
    </row>
    <row r="876" spans="1:28" x14ac:dyDescent="0.25">
      <c r="A876" s="2" t="str">
        <f>Colony!B893</f>
        <v/>
      </c>
      <c r="B876" s="41" t="str">
        <f>IF(ISBLANK(Colony!G893),"",Colony!G893)</f>
        <v/>
      </c>
      <c r="H876">
        <f ca="1">IF(AND(Colony!$D890&gt;plots!H$5,Colony!$D890&lt;9999999),1,0)</f>
        <v>0</v>
      </c>
      <c r="I876">
        <f ca="1">IF(AND(Colony!$D890&gt;plots!I$5,Colony!$D890&lt;9999999),1,0)</f>
        <v>0</v>
      </c>
      <c r="J876">
        <f ca="1">IF(AND(Colony!$D890&gt;plots!J$5,Colony!$D890&lt;9999999),1,0)</f>
        <v>0</v>
      </c>
      <c r="K876">
        <f ca="1">IF(AND(Colony!$D890&gt;plots!K$5,Colony!$D890&lt;9999999),1,0)</f>
        <v>0</v>
      </c>
      <c r="L876">
        <f ca="1">IF(AND(Colony!$D890&gt;plots!L$5,Colony!$D890&lt;9999999),1,0)</f>
        <v>0</v>
      </c>
      <c r="M876">
        <f ca="1">IF(AND(Colony!$D890&gt;plots!M$5,Colony!$D890&lt;9999999),1,0)</f>
        <v>0</v>
      </c>
      <c r="N876">
        <f ca="1">IF(AND(Colony!$D890&gt;plots!N$5,Colony!$D890&lt;9999999),1,0)</f>
        <v>0</v>
      </c>
      <c r="O876">
        <f ca="1">IF(AND(Colony!$D890&gt;plots!O$5,Colony!$D890&lt;9999999),1,0)</f>
        <v>0</v>
      </c>
      <c r="P876">
        <f ca="1">IF(AND(Colony!$D890&gt;plots!P$5,Colony!$D890&lt;9999999),1,0)</f>
        <v>0</v>
      </c>
      <c r="Q876">
        <f ca="1">IF(AND(Colony!$D890&gt;plots!Q$5,Colony!$D890&lt;9999999),1,0)</f>
        <v>0</v>
      </c>
      <c r="R876">
        <f ca="1">IF(AND(Colony!$D890&gt;plots!R$5,Colony!$D890&lt;9999999),1,0)</f>
        <v>0</v>
      </c>
      <c r="S876">
        <f ca="1">IF(AND(Colony!$D890&gt;plots!S$5,Colony!$D890&lt;9999999),1,0)</f>
        <v>0</v>
      </c>
      <c r="T876">
        <f ca="1">IF(AND(Colony!$D890&gt;plots!T$5,Colony!$D890&lt;9999999),1,0)</f>
        <v>0</v>
      </c>
      <c r="U876">
        <f ca="1">IF(AND(Colony!$D890&gt;plots!U$5,Colony!$D890&lt;9999999),1,0)</f>
        <v>0</v>
      </c>
      <c r="V876">
        <f ca="1">IF(AND(Colony!$D890&gt;plots!V$5,Colony!$D890&lt;9999999),1,0)</f>
        <v>0</v>
      </c>
      <c r="W876">
        <f ca="1">IF(AND(Colony!$D890&gt;plots!W$5,Colony!$D890&lt;9999999),1,0)</f>
        <v>0</v>
      </c>
      <c r="X876">
        <f ca="1">IF(AND(Colony!$D890&gt;plots!X$5,Colony!$D890&lt;9999999),1,0)</f>
        <v>0</v>
      </c>
      <c r="Y876">
        <f ca="1">IF(AND(Colony!$D890&gt;plots!Y$5,Colony!$D890&lt;9999999),1,0)</f>
        <v>0</v>
      </c>
      <c r="Z876">
        <f ca="1">IF(AND(Colony!$D890&gt;plots!Z$5,Colony!$D890&lt;9999999),1,0)</f>
        <v>0</v>
      </c>
      <c r="AA876">
        <f ca="1">IF(AND(Colony!$D890&gt;plots!AA$5,Colony!$D890&lt;9999999),1,0)</f>
        <v>0</v>
      </c>
      <c r="AB876">
        <f ca="1">IF(AND(Colony!$D890&gt;plots!AB$5,Colony!$D890&lt;9999999),1,0)</f>
        <v>0</v>
      </c>
    </row>
    <row r="877" spans="1:28" x14ac:dyDescent="0.25">
      <c r="A877" s="2" t="str">
        <f>Colony!B894</f>
        <v/>
      </c>
      <c r="B877" s="41" t="str">
        <f>IF(ISBLANK(Colony!G894),"",Colony!G894)</f>
        <v/>
      </c>
      <c r="H877">
        <f ca="1">IF(AND(Colony!$D891&gt;plots!H$5,Colony!$D891&lt;9999999),1,0)</f>
        <v>0</v>
      </c>
      <c r="I877">
        <f ca="1">IF(AND(Colony!$D891&gt;plots!I$5,Colony!$D891&lt;9999999),1,0)</f>
        <v>0</v>
      </c>
      <c r="J877">
        <f ca="1">IF(AND(Colony!$D891&gt;plots!J$5,Colony!$D891&lt;9999999),1,0)</f>
        <v>0</v>
      </c>
      <c r="K877">
        <f ca="1">IF(AND(Colony!$D891&gt;plots!K$5,Colony!$D891&lt;9999999),1,0)</f>
        <v>0</v>
      </c>
      <c r="L877">
        <f ca="1">IF(AND(Colony!$D891&gt;plots!L$5,Colony!$D891&lt;9999999),1,0)</f>
        <v>0</v>
      </c>
      <c r="M877">
        <f ca="1">IF(AND(Colony!$D891&gt;plots!M$5,Colony!$D891&lt;9999999),1,0)</f>
        <v>0</v>
      </c>
      <c r="N877">
        <f ca="1">IF(AND(Colony!$D891&gt;plots!N$5,Colony!$D891&lt;9999999),1,0)</f>
        <v>0</v>
      </c>
      <c r="O877">
        <f ca="1">IF(AND(Colony!$D891&gt;plots!O$5,Colony!$D891&lt;9999999),1,0)</f>
        <v>0</v>
      </c>
      <c r="P877">
        <f ca="1">IF(AND(Colony!$D891&gt;plots!P$5,Colony!$D891&lt;9999999),1,0)</f>
        <v>0</v>
      </c>
      <c r="Q877">
        <f ca="1">IF(AND(Colony!$D891&gt;plots!Q$5,Colony!$D891&lt;9999999),1,0)</f>
        <v>0</v>
      </c>
      <c r="R877">
        <f ca="1">IF(AND(Colony!$D891&gt;plots!R$5,Colony!$D891&lt;9999999),1,0)</f>
        <v>0</v>
      </c>
      <c r="S877">
        <f ca="1">IF(AND(Colony!$D891&gt;plots!S$5,Colony!$D891&lt;9999999),1,0)</f>
        <v>0</v>
      </c>
      <c r="T877">
        <f ca="1">IF(AND(Colony!$D891&gt;plots!T$5,Colony!$D891&lt;9999999),1,0)</f>
        <v>0</v>
      </c>
      <c r="U877">
        <f ca="1">IF(AND(Colony!$D891&gt;plots!U$5,Colony!$D891&lt;9999999),1,0)</f>
        <v>0</v>
      </c>
      <c r="V877">
        <f ca="1">IF(AND(Colony!$D891&gt;plots!V$5,Colony!$D891&lt;9999999),1,0)</f>
        <v>0</v>
      </c>
      <c r="W877">
        <f ca="1">IF(AND(Colony!$D891&gt;plots!W$5,Colony!$D891&lt;9999999),1,0)</f>
        <v>0</v>
      </c>
      <c r="X877">
        <f ca="1">IF(AND(Colony!$D891&gt;plots!X$5,Colony!$D891&lt;9999999),1,0)</f>
        <v>0</v>
      </c>
      <c r="Y877">
        <f ca="1">IF(AND(Colony!$D891&gt;plots!Y$5,Colony!$D891&lt;9999999),1,0)</f>
        <v>0</v>
      </c>
      <c r="Z877">
        <f ca="1">IF(AND(Colony!$D891&gt;plots!Z$5,Colony!$D891&lt;9999999),1,0)</f>
        <v>0</v>
      </c>
      <c r="AA877">
        <f ca="1">IF(AND(Colony!$D891&gt;plots!AA$5,Colony!$D891&lt;9999999),1,0)</f>
        <v>0</v>
      </c>
      <c r="AB877">
        <f ca="1">IF(AND(Colony!$D891&gt;plots!AB$5,Colony!$D891&lt;9999999),1,0)</f>
        <v>0</v>
      </c>
    </row>
    <row r="878" spans="1:28" x14ac:dyDescent="0.25">
      <c r="A878" s="2" t="str">
        <f>Colony!B895</f>
        <v/>
      </c>
      <c r="B878" s="41" t="str">
        <f>IF(ISBLANK(Colony!G895),"",Colony!G895)</f>
        <v/>
      </c>
      <c r="H878">
        <f ca="1">IF(AND(Colony!$D892&gt;plots!H$5,Colony!$D892&lt;9999999),1,0)</f>
        <v>0</v>
      </c>
      <c r="I878">
        <f ca="1">IF(AND(Colony!$D892&gt;plots!I$5,Colony!$D892&lt;9999999),1,0)</f>
        <v>0</v>
      </c>
      <c r="J878">
        <f ca="1">IF(AND(Colony!$D892&gt;plots!J$5,Colony!$D892&lt;9999999),1,0)</f>
        <v>0</v>
      </c>
      <c r="K878">
        <f ca="1">IF(AND(Colony!$D892&gt;plots!K$5,Colony!$D892&lt;9999999),1,0)</f>
        <v>0</v>
      </c>
      <c r="L878">
        <f ca="1">IF(AND(Colony!$D892&gt;plots!L$5,Colony!$D892&lt;9999999),1,0)</f>
        <v>0</v>
      </c>
      <c r="M878">
        <f ca="1">IF(AND(Colony!$D892&gt;plots!M$5,Colony!$D892&lt;9999999),1,0)</f>
        <v>0</v>
      </c>
      <c r="N878">
        <f ca="1">IF(AND(Colony!$D892&gt;plots!N$5,Colony!$D892&lt;9999999),1,0)</f>
        <v>0</v>
      </c>
      <c r="O878">
        <f ca="1">IF(AND(Colony!$D892&gt;plots!O$5,Colony!$D892&lt;9999999),1,0)</f>
        <v>0</v>
      </c>
      <c r="P878">
        <f ca="1">IF(AND(Colony!$D892&gt;plots!P$5,Colony!$D892&lt;9999999),1,0)</f>
        <v>0</v>
      </c>
      <c r="Q878">
        <f ca="1">IF(AND(Colony!$D892&gt;plots!Q$5,Colony!$D892&lt;9999999),1,0)</f>
        <v>0</v>
      </c>
      <c r="R878">
        <f ca="1">IF(AND(Colony!$D892&gt;plots!R$5,Colony!$D892&lt;9999999),1,0)</f>
        <v>0</v>
      </c>
      <c r="S878">
        <f ca="1">IF(AND(Colony!$D892&gt;plots!S$5,Colony!$D892&lt;9999999),1,0)</f>
        <v>0</v>
      </c>
      <c r="T878">
        <f ca="1">IF(AND(Colony!$D892&gt;plots!T$5,Colony!$D892&lt;9999999),1,0)</f>
        <v>0</v>
      </c>
      <c r="U878">
        <f ca="1">IF(AND(Colony!$D892&gt;plots!U$5,Colony!$D892&lt;9999999),1,0)</f>
        <v>0</v>
      </c>
      <c r="V878">
        <f ca="1">IF(AND(Colony!$D892&gt;plots!V$5,Colony!$D892&lt;9999999),1,0)</f>
        <v>0</v>
      </c>
      <c r="W878">
        <f ca="1">IF(AND(Colony!$D892&gt;plots!W$5,Colony!$D892&lt;9999999),1,0)</f>
        <v>0</v>
      </c>
      <c r="X878">
        <f ca="1">IF(AND(Colony!$D892&gt;plots!X$5,Colony!$D892&lt;9999999),1,0)</f>
        <v>0</v>
      </c>
      <c r="Y878">
        <f ca="1">IF(AND(Colony!$D892&gt;plots!Y$5,Colony!$D892&lt;9999999),1,0)</f>
        <v>0</v>
      </c>
      <c r="Z878">
        <f ca="1">IF(AND(Colony!$D892&gt;plots!Z$5,Colony!$D892&lt;9999999),1,0)</f>
        <v>0</v>
      </c>
      <c r="AA878">
        <f ca="1">IF(AND(Colony!$D892&gt;plots!AA$5,Colony!$D892&lt;9999999),1,0)</f>
        <v>0</v>
      </c>
      <c r="AB878">
        <f ca="1">IF(AND(Colony!$D892&gt;plots!AB$5,Colony!$D892&lt;9999999),1,0)</f>
        <v>0</v>
      </c>
    </row>
    <row r="879" spans="1:28" x14ac:dyDescent="0.25">
      <c r="A879" s="2" t="str">
        <f>Colony!B896</f>
        <v/>
      </c>
      <c r="B879" s="41" t="str">
        <f>IF(ISBLANK(Colony!G896),"",Colony!G896)</f>
        <v/>
      </c>
      <c r="H879">
        <f ca="1">IF(AND(Colony!$D893&gt;plots!H$5,Colony!$D893&lt;9999999),1,0)</f>
        <v>0</v>
      </c>
      <c r="I879">
        <f ca="1">IF(AND(Colony!$D893&gt;plots!I$5,Colony!$D893&lt;9999999),1,0)</f>
        <v>0</v>
      </c>
      <c r="J879">
        <f ca="1">IF(AND(Colony!$D893&gt;plots!J$5,Colony!$D893&lt;9999999),1,0)</f>
        <v>0</v>
      </c>
      <c r="K879">
        <f ca="1">IF(AND(Colony!$D893&gt;plots!K$5,Colony!$D893&lt;9999999),1,0)</f>
        <v>0</v>
      </c>
      <c r="L879">
        <f ca="1">IF(AND(Colony!$D893&gt;plots!L$5,Colony!$D893&lt;9999999),1,0)</f>
        <v>0</v>
      </c>
      <c r="M879">
        <f ca="1">IF(AND(Colony!$D893&gt;plots!M$5,Colony!$D893&lt;9999999),1,0)</f>
        <v>0</v>
      </c>
      <c r="N879">
        <f ca="1">IF(AND(Colony!$D893&gt;plots!N$5,Colony!$D893&lt;9999999),1,0)</f>
        <v>0</v>
      </c>
      <c r="O879">
        <f ca="1">IF(AND(Colony!$D893&gt;plots!O$5,Colony!$D893&lt;9999999),1,0)</f>
        <v>0</v>
      </c>
      <c r="P879">
        <f ca="1">IF(AND(Colony!$D893&gt;plots!P$5,Colony!$D893&lt;9999999),1,0)</f>
        <v>0</v>
      </c>
      <c r="Q879">
        <f ca="1">IF(AND(Colony!$D893&gt;plots!Q$5,Colony!$D893&lt;9999999),1,0)</f>
        <v>0</v>
      </c>
      <c r="R879">
        <f ca="1">IF(AND(Colony!$D893&gt;plots!R$5,Colony!$D893&lt;9999999),1,0)</f>
        <v>0</v>
      </c>
      <c r="S879">
        <f ca="1">IF(AND(Colony!$D893&gt;plots!S$5,Colony!$D893&lt;9999999),1,0)</f>
        <v>0</v>
      </c>
      <c r="T879">
        <f ca="1">IF(AND(Colony!$D893&gt;plots!T$5,Colony!$D893&lt;9999999),1,0)</f>
        <v>0</v>
      </c>
      <c r="U879">
        <f ca="1">IF(AND(Colony!$D893&gt;plots!U$5,Colony!$D893&lt;9999999),1,0)</f>
        <v>0</v>
      </c>
      <c r="V879">
        <f ca="1">IF(AND(Colony!$D893&gt;plots!V$5,Colony!$D893&lt;9999999),1,0)</f>
        <v>0</v>
      </c>
      <c r="W879">
        <f ca="1">IF(AND(Colony!$D893&gt;plots!W$5,Colony!$D893&lt;9999999),1,0)</f>
        <v>0</v>
      </c>
      <c r="X879">
        <f ca="1">IF(AND(Colony!$D893&gt;plots!X$5,Colony!$D893&lt;9999999),1,0)</f>
        <v>0</v>
      </c>
      <c r="Y879">
        <f ca="1">IF(AND(Colony!$D893&gt;plots!Y$5,Colony!$D893&lt;9999999),1,0)</f>
        <v>0</v>
      </c>
      <c r="Z879">
        <f ca="1">IF(AND(Colony!$D893&gt;plots!Z$5,Colony!$D893&lt;9999999),1,0)</f>
        <v>0</v>
      </c>
      <c r="AA879">
        <f ca="1">IF(AND(Colony!$D893&gt;plots!AA$5,Colony!$D893&lt;9999999),1,0)</f>
        <v>0</v>
      </c>
      <c r="AB879">
        <f ca="1">IF(AND(Colony!$D893&gt;plots!AB$5,Colony!$D893&lt;9999999),1,0)</f>
        <v>0</v>
      </c>
    </row>
    <row r="880" spans="1:28" x14ac:dyDescent="0.25">
      <c r="A880" s="2" t="str">
        <f>Colony!B897</f>
        <v/>
      </c>
      <c r="B880" s="41" t="str">
        <f>IF(ISBLANK(Colony!G897),"",Colony!G897)</f>
        <v/>
      </c>
      <c r="H880">
        <f ca="1">IF(AND(Colony!$D894&gt;plots!H$5,Colony!$D894&lt;9999999),1,0)</f>
        <v>0</v>
      </c>
      <c r="I880">
        <f ca="1">IF(AND(Colony!$D894&gt;plots!I$5,Colony!$D894&lt;9999999),1,0)</f>
        <v>0</v>
      </c>
      <c r="J880">
        <f ca="1">IF(AND(Colony!$D894&gt;plots!J$5,Colony!$D894&lt;9999999),1,0)</f>
        <v>0</v>
      </c>
      <c r="K880">
        <f ca="1">IF(AND(Colony!$D894&gt;plots!K$5,Colony!$D894&lt;9999999),1,0)</f>
        <v>0</v>
      </c>
      <c r="L880">
        <f ca="1">IF(AND(Colony!$D894&gt;plots!L$5,Colony!$D894&lt;9999999),1,0)</f>
        <v>0</v>
      </c>
      <c r="M880">
        <f ca="1">IF(AND(Colony!$D894&gt;plots!M$5,Colony!$D894&lt;9999999),1,0)</f>
        <v>0</v>
      </c>
      <c r="N880">
        <f ca="1">IF(AND(Colony!$D894&gt;plots!N$5,Colony!$D894&lt;9999999),1,0)</f>
        <v>0</v>
      </c>
      <c r="O880">
        <f ca="1">IF(AND(Colony!$D894&gt;plots!O$5,Colony!$D894&lt;9999999),1,0)</f>
        <v>0</v>
      </c>
      <c r="P880">
        <f ca="1">IF(AND(Colony!$D894&gt;plots!P$5,Colony!$D894&lt;9999999),1,0)</f>
        <v>0</v>
      </c>
      <c r="Q880">
        <f ca="1">IF(AND(Colony!$D894&gt;plots!Q$5,Colony!$D894&lt;9999999),1,0)</f>
        <v>0</v>
      </c>
      <c r="R880">
        <f ca="1">IF(AND(Colony!$D894&gt;plots!R$5,Colony!$D894&lt;9999999),1,0)</f>
        <v>0</v>
      </c>
      <c r="S880">
        <f ca="1">IF(AND(Colony!$D894&gt;plots!S$5,Colony!$D894&lt;9999999),1,0)</f>
        <v>0</v>
      </c>
      <c r="T880">
        <f ca="1">IF(AND(Colony!$D894&gt;plots!T$5,Colony!$D894&lt;9999999),1,0)</f>
        <v>0</v>
      </c>
      <c r="U880">
        <f ca="1">IF(AND(Colony!$D894&gt;plots!U$5,Colony!$D894&lt;9999999),1,0)</f>
        <v>0</v>
      </c>
      <c r="V880">
        <f ca="1">IF(AND(Colony!$D894&gt;plots!V$5,Colony!$D894&lt;9999999),1,0)</f>
        <v>0</v>
      </c>
      <c r="W880">
        <f ca="1">IF(AND(Colony!$D894&gt;plots!W$5,Colony!$D894&lt;9999999),1,0)</f>
        <v>0</v>
      </c>
      <c r="X880">
        <f ca="1">IF(AND(Colony!$D894&gt;plots!X$5,Colony!$D894&lt;9999999),1,0)</f>
        <v>0</v>
      </c>
      <c r="Y880">
        <f ca="1">IF(AND(Colony!$D894&gt;plots!Y$5,Colony!$D894&lt;9999999),1,0)</f>
        <v>0</v>
      </c>
      <c r="Z880">
        <f ca="1">IF(AND(Colony!$D894&gt;plots!Z$5,Colony!$D894&lt;9999999),1,0)</f>
        <v>0</v>
      </c>
      <c r="AA880">
        <f ca="1">IF(AND(Colony!$D894&gt;plots!AA$5,Colony!$D894&lt;9999999),1,0)</f>
        <v>0</v>
      </c>
      <c r="AB880">
        <f ca="1">IF(AND(Colony!$D894&gt;plots!AB$5,Colony!$D894&lt;9999999),1,0)</f>
        <v>0</v>
      </c>
    </row>
    <row r="881" spans="1:28" x14ac:dyDescent="0.25">
      <c r="A881" s="2" t="str">
        <f>Colony!B898</f>
        <v/>
      </c>
      <c r="B881" s="41" t="str">
        <f>IF(ISBLANK(Colony!G898),"",Colony!G898)</f>
        <v/>
      </c>
      <c r="H881">
        <f ca="1">IF(AND(Colony!$D895&gt;plots!H$5,Colony!$D895&lt;9999999),1,0)</f>
        <v>0</v>
      </c>
      <c r="I881">
        <f ca="1">IF(AND(Colony!$D895&gt;plots!I$5,Colony!$D895&lt;9999999),1,0)</f>
        <v>0</v>
      </c>
      <c r="J881">
        <f ca="1">IF(AND(Colony!$D895&gt;plots!J$5,Colony!$D895&lt;9999999),1,0)</f>
        <v>0</v>
      </c>
      <c r="K881">
        <f ca="1">IF(AND(Colony!$D895&gt;plots!K$5,Colony!$D895&lt;9999999),1,0)</f>
        <v>0</v>
      </c>
      <c r="L881">
        <f ca="1">IF(AND(Colony!$D895&gt;plots!L$5,Colony!$D895&lt;9999999),1,0)</f>
        <v>0</v>
      </c>
      <c r="M881">
        <f ca="1">IF(AND(Colony!$D895&gt;plots!M$5,Colony!$D895&lt;9999999),1,0)</f>
        <v>0</v>
      </c>
      <c r="N881">
        <f ca="1">IF(AND(Colony!$D895&gt;plots!N$5,Colony!$D895&lt;9999999),1,0)</f>
        <v>0</v>
      </c>
      <c r="O881">
        <f ca="1">IF(AND(Colony!$D895&gt;plots!O$5,Colony!$D895&lt;9999999),1,0)</f>
        <v>0</v>
      </c>
      <c r="P881">
        <f ca="1">IF(AND(Colony!$D895&gt;plots!P$5,Colony!$D895&lt;9999999),1,0)</f>
        <v>0</v>
      </c>
      <c r="Q881">
        <f ca="1">IF(AND(Colony!$D895&gt;plots!Q$5,Colony!$D895&lt;9999999),1,0)</f>
        <v>0</v>
      </c>
      <c r="R881">
        <f ca="1">IF(AND(Colony!$D895&gt;plots!R$5,Colony!$D895&lt;9999999),1,0)</f>
        <v>0</v>
      </c>
      <c r="S881">
        <f ca="1">IF(AND(Colony!$D895&gt;plots!S$5,Colony!$D895&lt;9999999),1,0)</f>
        <v>0</v>
      </c>
      <c r="T881">
        <f ca="1">IF(AND(Colony!$D895&gt;plots!T$5,Colony!$D895&lt;9999999),1,0)</f>
        <v>0</v>
      </c>
      <c r="U881">
        <f ca="1">IF(AND(Colony!$D895&gt;plots!U$5,Colony!$D895&lt;9999999),1,0)</f>
        <v>0</v>
      </c>
      <c r="V881">
        <f ca="1">IF(AND(Colony!$D895&gt;plots!V$5,Colony!$D895&lt;9999999),1,0)</f>
        <v>0</v>
      </c>
      <c r="W881">
        <f ca="1">IF(AND(Colony!$D895&gt;plots!W$5,Colony!$D895&lt;9999999),1,0)</f>
        <v>0</v>
      </c>
      <c r="X881">
        <f ca="1">IF(AND(Colony!$D895&gt;plots!X$5,Colony!$D895&lt;9999999),1,0)</f>
        <v>0</v>
      </c>
      <c r="Y881">
        <f ca="1">IF(AND(Colony!$D895&gt;plots!Y$5,Colony!$D895&lt;9999999),1,0)</f>
        <v>0</v>
      </c>
      <c r="Z881">
        <f ca="1">IF(AND(Colony!$D895&gt;plots!Z$5,Colony!$D895&lt;9999999),1,0)</f>
        <v>0</v>
      </c>
      <c r="AA881">
        <f ca="1">IF(AND(Colony!$D895&gt;plots!AA$5,Colony!$D895&lt;9999999),1,0)</f>
        <v>0</v>
      </c>
      <c r="AB881">
        <f ca="1">IF(AND(Colony!$D895&gt;plots!AB$5,Colony!$D895&lt;9999999),1,0)</f>
        <v>0</v>
      </c>
    </row>
    <row r="882" spans="1:28" x14ac:dyDescent="0.25">
      <c r="A882" s="2" t="str">
        <f>Colony!B899</f>
        <v/>
      </c>
      <c r="B882" s="41" t="str">
        <f>IF(ISBLANK(Colony!G899),"",Colony!G899)</f>
        <v/>
      </c>
      <c r="H882">
        <f ca="1">IF(AND(Colony!$D896&gt;plots!H$5,Colony!$D896&lt;9999999),1,0)</f>
        <v>0</v>
      </c>
      <c r="I882">
        <f ca="1">IF(AND(Colony!$D896&gt;plots!I$5,Colony!$D896&lt;9999999),1,0)</f>
        <v>0</v>
      </c>
      <c r="J882">
        <f ca="1">IF(AND(Colony!$D896&gt;plots!J$5,Colony!$D896&lt;9999999),1,0)</f>
        <v>0</v>
      </c>
      <c r="K882">
        <f ca="1">IF(AND(Colony!$D896&gt;plots!K$5,Colony!$D896&lt;9999999),1,0)</f>
        <v>0</v>
      </c>
      <c r="L882">
        <f ca="1">IF(AND(Colony!$D896&gt;plots!L$5,Colony!$D896&lt;9999999),1,0)</f>
        <v>0</v>
      </c>
      <c r="M882">
        <f ca="1">IF(AND(Colony!$D896&gt;plots!M$5,Colony!$D896&lt;9999999),1,0)</f>
        <v>0</v>
      </c>
      <c r="N882">
        <f ca="1">IF(AND(Colony!$D896&gt;plots!N$5,Colony!$D896&lt;9999999),1,0)</f>
        <v>0</v>
      </c>
      <c r="O882">
        <f ca="1">IF(AND(Colony!$D896&gt;plots!O$5,Colony!$D896&lt;9999999),1,0)</f>
        <v>0</v>
      </c>
      <c r="P882">
        <f ca="1">IF(AND(Colony!$D896&gt;plots!P$5,Colony!$D896&lt;9999999),1,0)</f>
        <v>0</v>
      </c>
      <c r="Q882">
        <f ca="1">IF(AND(Colony!$D896&gt;plots!Q$5,Colony!$D896&lt;9999999),1,0)</f>
        <v>0</v>
      </c>
      <c r="R882">
        <f ca="1">IF(AND(Colony!$D896&gt;plots!R$5,Colony!$D896&lt;9999999),1,0)</f>
        <v>0</v>
      </c>
      <c r="S882">
        <f ca="1">IF(AND(Colony!$D896&gt;plots!S$5,Colony!$D896&lt;9999999),1,0)</f>
        <v>0</v>
      </c>
      <c r="T882">
        <f ca="1">IF(AND(Colony!$D896&gt;plots!T$5,Colony!$D896&lt;9999999),1,0)</f>
        <v>0</v>
      </c>
      <c r="U882">
        <f ca="1">IF(AND(Colony!$D896&gt;plots!U$5,Colony!$D896&lt;9999999),1,0)</f>
        <v>0</v>
      </c>
      <c r="V882">
        <f ca="1">IF(AND(Colony!$D896&gt;plots!V$5,Colony!$D896&lt;9999999),1,0)</f>
        <v>0</v>
      </c>
      <c r="W882">
        <f ca="1">IF(AND(Colony!$D896&gt;plots!W$5,Colony!$D896&lt;9999999),1,0)</f>
        <v>0</v>
      </c>
      <c r="X882">
        <f ca="1">IF(AND(Colony!$D896&gt;plots!X$5,Colony!$D896&lt;9999999),1,0)</f>
        <v>0</v>
      </c>
      <c r="Y882">
        <f ca="1">IF(AND(Colony!$D896&gt;plots!Y$5,Colony!$D896&lt;9999999),1,0)</f>
        <v>0</v>
      </c>
      <c r="Z882">
        <f ca="1">IF(AND(Colony!$D896&gt;plots!Z$5,Colony!$D896&lt;9999999),1,0)</f>
        <v>0</v>
      </c>
      <c r="AA882">
        <f ca="1">IF(AND(Colony!$D896&gt;plots!AA$5,Colony!$D896&lt;9999999),1,0)</f>
        <v>0</v>
      </c>
      <c r="AB882">
        <f ca="1">IF(AND(Colony!$D896&gt;plots!AB$5,Colony!$D896&lt;9999999),1,0)</f>
        <v>0</v>
      </c>
    </row>
    <row r="883" spans="1:28" x14ac:dyDescent="0.25">
      <c r="A883" s="2" t="str">
        <f>Colony!B900</f>
        <v/>
      </c>
      <c r="B883" s="41" t="str">
        <f>IF(ISBLANK(Colony!G900),"",Colony!G900)</f>
        <v/>
      </c>
      <c r="H883">
        <f ca="1">IF(AND(Colony!$D897&gt;plots!H$5,Colony!$D897&lt;9999999),1,0)</f>
        <v>0</v>
      </c>
      <c r="I883">
        <f ca="1">IF(AND(Colony!$D897&gt;plots!I$5,Colony!$D897&lt;9999999),1,0)</f>
        <v>0</v>
      </c>
      <c r="J883">
        <f ca="1">IF(AND(Colony!$D897&gt;plots!J$5,Colony!$D897&lt;9999999),1,0)</f>
        <v>0</v>
      </c>
      <c r="K883">
        <f ca="1">IF(AND(Colony!$D897&gt;plots!K$5,Colony!$D897&lt;9999999),1,0)</f>
        <v>0</v>
      </c>
      <c r="L883">
        <f ca="1">IF(AND(Colony!$D897&gt;plots!L$5,Colony!$D897&lt;9999999),1,0)</f>
        <v>0</v>
      </c>
      <c r="M883">
        <f ca="1">IF(AND(Colony!$D897&gt;plots!M$5,Colony!$D897&lt;9999999),1,0)</f>
        <v>0</v>
      </c>
      <c r="N883">
        <f ca="1">IF(AND(Colony!$D897&gt;plots!N$5,Colony!$D897&lt;9999999),1,0)</f>
        <v>0</v>
      </c>
      <c r="O883">
        <f ca="1">IF(AND(Colony!$D897&gt;plots!O$5,Colony!$D897&lt;9999999),1,0)</f>
        <v>0</v>
      </c>
      <c r="P883">
        <f ca="1">IF(AND(Colony!$D897&gt;plots!P$5,Colony!$D897&lt;9999999),1,0)</f>
        <v>0</v>
      </c>
      <c r="Q883">
        <f ca="1">IF(AND(Colony!$D897&gt;plots!Q$5,Colony!$D897&lt;9999999),1,0)</f>
        <v>0</v>
      </c>
      <c r="R883">
        <f ca="1">IF(AND(Colony!$D897&gt;plots!R$5,Colony!$D897&lt;9999999),1,0)</f>
        <v>0</v>
      </c>
      <c r="S883">
        <f ca="1">IF(AND(Colony!$D897&gt;plots!S$5,Colony!$D897&lt;9999999),1,0)</f>
        <v>0</v>
      </c>
      <c r="T883">
        <f ca="1">IF(AND(Colony!$D897&gt;plots!T$5,Colony!$D897&lt;9999999),1,0)</f>
        <v>0</v>
      </c>
      <c r="U883">
        <f ca="1">IF(AND(Colony!$D897&gt;plots!U$5,Colony!$D897&lt;9999999),1,0)</f>
        <v>0</v>
      </c>
      <c r="V883">
        <f ca="1">IF(AND(Colony!$D897&gt;plots!V$5,Colony!$D897&lt;9999999),1,0)</f>
        <v>0</v>
      </c>
      <c r="W883">
        <f ca="1">IF(AND(Colony!$D897&gt;plots!W$5,Colony!$D897&lt;9999999),1,0)</f>
        <v>0</v>
      </c>
      <c r="X883">
        <f ca="1">IF(AND(Colony!$D897&gt;plots!X$5,Colony!$D897&lt;9999999),1,0)</f>
        <v>0</v>
      </c>
      <c r="Y883">
        <f ca="1">IF(AND(Colony!$D897&gt;plots!Y$5,Colony!$D897&lt;9999999),1,0)</f>
        <v>0</v>
      </c>
      <c r="Z883">
        <f ca="1">IF(AND(Colony!$D897&gt;plots!Z$5,Colony!$D897&lt;9999999),1,0)</f>
        <v>0</v>
      </c>
      <c r="AA883">
        <f ca="1">IF(AND(Colony!$D897&gt;plots!AA$5,Colony!$D897&lt;9999999),1,0)</f>
        <v>0</v>
      </c>
      <c r="AB883">
        <f ca="1">IF(AND(Colony!$D897&gt;plots!AB$5,Colony!$D897&lt;9999999),1,0)</f>
        <v>0</v>
      </c>
    </row>
    <row r="884" spans="1:28" x14ac:dyDescent="0.25">
      <c r="A884" s="2" t="str">
        <f>Colony!B901</f>
        <v/>
      </c>
      <c r="B884" s="41" t="str">
        <f>IF(ISBLANK(Colony!G901),"",Colony!G901)</f>
        <v/>
      </c>
      <c r="H884">
        <f ca="1">IF(AND(Colony!$D898&gt;plots!H$5,Colony!$D898&lt;9999999),1,0)</f>
        <v>0</v>
      </c>
      <c r="I884">
        <f ca="1">IF(AND(Colony!$D898&gt;plots!I$5,Colony!$D898&lt;9999999),1,0)</f>
        <v>0</v>
      </c>
      <c r="J884">
        <f ca="1">IF(AND(Colony!$D898&gt;plots!J$5,Colony!$D898&lt;9999999),1,0)</f>
        <v>0</v>
      </c>
      <c r="K884">
        <f ca="1">IF(AND(Colony!$D898&gt;plots!K$5,Colony!$D898&lt;9999999),1,0)</f>
        <v>0</v>
      </c>
      <c r="L884">
        <f ca="1">IF(AND(Colony!$D898&gt;plots!L$5,Colony!$D898&lt;9999999),1,0)</f>
        <v>0</v>
      </c>
      <c r="M884">
        <f ca="1">IF(AND(Colony!$D898&gt;plots!M$5,Colony!$D898&lt;9999999),1,0)</f>
        <v>0</v>
      </c>
      <c r="N884">
        <f ca="1">IF(AND(Colony!$D898&gt;plots!N$5,Colony!$D898&lt;9999999),1,0)</f>
        <v>0</v>
      </c>
      <c r="O884">
        <f ca="1">IF(AND(Colony!$D898&gt;plots!O$5,Colony!$D898&lt;9999999),1,0)</f>
        <v>0</v>
      </c>
      <c r="P884">
        <f ca="1">IF(AND(Colony!$D898&gt;plots!P$5,Colony!$D898&lt;9999999),1,0)</f>
        <v>0</v>
      </c>
      <c r="Q884">
        <f ca="1">IF(AND(Colony!$D898&gt;plots!Q$5,Colony!$D898&lt;9999999),1,0)</f>
        <v>0</v>
      </c>
      <c r="R884">
        <f ca="1">IF(AND(Colony!$D898&gt;plots!R$5,Colony!$D898&lt;9999999),1,0)</f>
        <v>0</v>
      </c>
      <c r="S884">
        <f ca="1">IF(AND(Colony!$D898&gt;plots!S$5,Colony!$D898&lt;9999999),1,0)</f>
        <v>0</v>
      </c>
      <c r="T884">
        <f ca="1">IF(AND(Colony!$D898&gt;plots!T$5,Colony!$D898&lt;9999999),1,0)</f>
        <v>0</v>
      </c>
      <c r="U884">
        <f ca="1">IF(AND(Colony!$D898&gt;plots!U$5,Colony!$D898&lt;9999999),1,0)</f>
        <v>0</v>
      </c>
      <c r="V884">
        <f ca="1">IF(AND(Colony!$D898&gt;plots!V$5,Colony!$D898&lt;9999999),1,0)</f>
        <v>0</v>
      </c>
      <c r="W884">
        <f ca="1">IF(AND(Colony!$D898&gt;plots!W$5,Colony!$D898&lt;9999999),1,0)</f>
        <v>0</v>
      </c>
      <c r="X884">
        <f ca="1">IF(AND(Colony!$D898&gt;plots!X$5,Colony!$D898&lt;9999999),1,0)</f>
        <v>0</v>
      </c>
      <c r="Y884">
        <f ca="1">IF(AND(Colony!$D898&gt;plots!Y$5,Colony!$D898&lt;9999999),1,0)</f>
        <v>0</v>
      </c>
      <c r="Z884">
        <f ca="1">IF(AND(Colony!$D898&gt;plots!Z$5,Colony!$D898&lt;9999999),1,0)</f>
        <v>0</v>
      </c>
      <c r="AA884">
        <f ca="1">IF(AND(Colony!$D898&gt;plots!AA$5,Colony!$D898&lt;9999999),1,0)</f>
        <v>0</v>
      </c>
      <c r="AB884">
        <f ca="1">IF(AND(Colony!$D898&gt;plots!AB$5,Colony!$D898&lt;9999999),1,0)</f>
        <v>0</v>
      </c>
    </row>
    <row r="885" spans="1:28" x14ac:dyDescent="0.25">
      <c r="A885" s="2" t="str">
        <f>Colony!B902</f>
        <v/>
      </c>
      <c r="B885" s="41" t="str">
        <f>IF(ISBLANK(Colony!G902),"",Colony!G902)</f>
        <v/>
      </c>
      <c r="H885">
        <f ca="1">IF(AND(Colony!$D899&gt;plots!H$5,Colony!$D899&lt;9999999),1,0)</f>
        <v>0</v>
      </c>
      <c r="I885">
        <f ca="1">IF(AND(Colony!$D899&gt;plots!I$5,Colony!$D899&lt;9999999),1,0)</f>
        <v>0</v>
      </c>
      <c r="J885">
        <f ca="1">IF(AND(Colony!$D899&gt;plots!J$5,Colony!$D899&lt;9999999),1,0)</f>
        <v>0</v>
      </c>
      <c r="K885">
        <f ca="1">IF(AND(Colony!$D899&gt;plots!K$5,Colony!$D899&lt;9999999),1,0)</f>
        <v>0</v>
      </c>
      <c r="L885">
        <f ca="1">IF(AND(Colony!$D899&gt;plots!L$5,Colony!$D899&lt;9999999),1,0)</f>
        <v>0</v>
      </c>
      <c r="M885">
        <f ca="1">IF(AND(Colony!$D899&gt;plots!M$5,Colony!$D899&lt;9999999),1,0)</f>
        <v>0</v>
      </c>
      <c r="N885">
        <f ca="1">IF(AND(Colony!$D899&gt;plots!N$5,Colony!$D899&lt;9999999),1,0)</f>
        <v>0</v>
      </c>
      <c r="O885">
        <f ca="1">IF(AND(Colony!$D899&gt;plots!O$5,Colony!$D899&lt;9999999),1,0)</f>
        <v>0</v>
      </c>
      <c r="P885">
        <f ca="1">IF(AND(Colony!$D899&gt;plots!P$5,Colony!$D899&lt;9999999),1,0)</f>
        <v>0</v>
      </c>
      <c r="Q885">
        <f ca="1">IF(AND(Colony!$D899&gt;plots!Q$5,Colony!$D899&lt;9999999),1,0)</f>
        <v>0</v>
      </c>
      <c r="R885">
        <f ca="1">IF(AND(Colony!$D899&gt;plots!R$5,Colony!$D899&lt;9999999),1,0)</f>
        <v>0</v>
      </c>
      <c r="S885">
        <f ca="1">IF(AND(Colony!$D899&gt;plots!S$5,Colony!$D899&lt;9999999),1,0)</f>
        <v>0</v>
      </c>
      <c r="T885">
        <f ca="1">IF(AND(Colony!$D899&gt;plots!T$5,Colony!$D899&lt;9999999),1,0)</f>
        <v>0</v>
      </c>
      <c r="U885">
        <f ca="1">IF(AND(Colony!$D899&gt;plots!U$5,Colony!$D899&lt;9999999),1,0)</f>
        <v>0</v>
      </c>
      <c r="V885">
        <f ca="1">IF(AND(Colony!$D899&gt;plots!V$5,Colony!$D899&lt;9999999),1,0)</f>
        <v>0</v>
      </c>
      <c r="W885">
        <f ca="1">IF(AND(Colony!$D899&gt;plots!W$5,Colony!$D899&lt;9999999),1,0)</f>
        <v>0</v>
      </c>
      <c r="X885">
        <f ca="1">IF(AND(Colony!$D899&gt;plots!X$5,Colony!$D899&lt;9999999),1,0)</f>
        <v>0</v>
      </c>
      <c r="Y885">
        <f ca="1">IF(AND(Colony!$D899&gt;plots!Y$5,Colony!$D899&lt;9999999),1,0)</f>
        <v>0</v>
      </c>
      <c r="Z885">
        <f ca="1">IF(AND(Colony!$D899&gt;plots!Z$5,Colony!$D899&lt;9999999),1,0)</f>
        <v>0</v>
      </c>
      <c r="AA885">
        <f ca="1">IF(AND(Colony!$D899&gt;plots!AA$5,Colony!$D899&lt;9999999),1,0)</f>
        <v>0</v>
      </c>
      <c r="AB885">
        <f ca="1">IF(AND(Colony!$D899&gt;plots!AB$5,Colony!$D899&lt;9999999),1,0)</f>
        <v>0</v>
      </c>
    </row>
    <row r="886" spans="1:28" x14ac:dyDescent="0.25">
      <c r="A886" s="2" t="str">
        <f>Colony!B903</f>
        <v/>
      </c>
      <c r="B886" s="41" t="str">
        <f>IF(ISBLANK(Colony!G903),"",Colony!G903)</f>
        <v/>
      </c>
      <c r="H886">
        <f ca="1">IF(AND(Colony!$D900&gt;plots!H$5,Colony!$D900&lt;9999999),1,0)</f>
        <v>0</v>
      </c>
      <c r="I886">
        <f ca="1">IF(AND(Colony!$D900&gt;plots!I$5,Colony!$D900&lt;9999999),1,0)</f>
        <v>0</v>
      </c>
      <c r="J886">
        <f ca="1">IF(AND(Colony!$D900&gt;plots!J$5,Colony!$D900&lt;9999999),1,0)</f>
        <v>0</v>
      </c>
      <c r="K886">
        <f ca="1">IF(AND(Colony!$D900&gt;plots!K$5,Colony!$D900&lt;9999999),1,0)</f>
        <v>0</v>
      </c>
      <c r="L886">
        <f ca="1">IF(AND(Colony!$D900&gt;plots!L$5,Colony!$D900&lt;9999999),1,0)</f>
        <v>0</v>
      </c>
      <c r="M886">
        <f ca="1">IF(AND(Colony!$D900&gt;plots!M$5,Colony!$D900&lt;9999999),1,0)</f>
        <v>0</v>
      </c>
      <c r="N886">
        <f ca="1">IF(AND(Colony!$D900&gt;plots!N$5,Colony!$D900&lt;9999999),1,0)</f>
        <v>0</v>
      </c>
      <c r="O886">
        <f ca="1">IF(AND(Colony!$D900&gt;plots!O$5,Colony!$D900&lt;9999999),1,0)</f>
        <v>0</v>
      </c>
      <c r="P886">
        <f ca="1">IF(AND(Colony!$D900&gt;plots!P$5,Colony!$D900&lt;9999999),1,0)</f>
        <v>0</v>
      </c>
      <c r="Q886">
        <f ca="1">IF(AND(Colony!$D900&gt;plots!Q$5,Colony!$D900&lt;9999999),1,0)</f>
        <v>0</v>
      </c>
      <c r="R886">
        <f ca="1">IF(AND(Colony!$D900&gt;plots!R$5,Colony!$D900&lt;9999999),1,0)</f>
        <v>0</v>
      </c>
      <c r="S886">
        <f ca="1">IF(AND(Colony!$D900&gt;plots!S$5,Colony!$D900&lt;9999999),1,0)</f>
        <v>0</v>
      </c>
      <c r="T886">
        <f ca="1">IF(AND(Colony!$D900&gt;plots!T$5,Colony!$D900&lt;9999999),1,0)</f>
        <v>0</v>
      </c>
      <c r="U886">
        <f ca="1">IF(AND(Colony!$D900&gt;plots!U$5,Colony!$D900&lt;9999999),1,0)</f>
        <v>0</v>
      </c>
      <c r="V886">
        <f ca="1">IF(AND(Colony!$D900&gt;plots!V$5,Colony!$D900&lt;9999999),1,0)</f>
        <v>0</v>
      </c>
      <c r="W886">
        <f ca="1">IF(AND(Colony!$D900&gt;plots!W$5,Colony!$D900&lt;9999999),1,0)</f>
        <v>0</v>
      </c>
      <c r="X886">
        <f ca="1">IF(AND(Colony!$D900&gt;plots!X$5,Colony!$D900&lt;9999999),1,0)</f>
        <v>0</v>
      </c>
      <c r="Y886">
        <f ca="1">IF(AND(Colony!$D900&gt;plots!Y$5,Colony!$D900&lt;9999999),1,0)</f>
        <v>0</v>
      </c>
      <c r="Z886">
        <f ca="1">IF(AND(Colony!$D900&gt;plots!Z$5,Colony!$D900&lt;9999999),1,0)</f>
        <v>0</v>
      </c>
      <c r="AA886">
        <f ca="1">IF(AND(Colony!$D900&gt;plots!AA$5,Colony!$D900&lt;9999999),1,0)</f>
        <v>0</v>
      </c>
      <c r="AB886">
        <f ca="1">IF(AND(Colony!$D900&gt;plots!AB$5,Colony!$D900&lt;9999999),1,0)</f>
        <v>0</v>
      </c>
    </row>
    <row r="887" spans="1:28" x14ac:dyDescent="0.25">
      <c r="A887" s="2" t="str">
        <f>Colony!B904</f>
        <v/>
      </c>
      <c r="B887" s="41" t="str">
        <f>IF(ISBLANK(Colony!G904),"",Colony!G904)</f>
        <v/>
      </c>
      <c r="H887">
        <f ca="1">IF(AND(Colony!$D901&gt;plots!H$5,Colony!$D901&lt;9999999),1,0)</f>
        <v>0</v>
      </c>
      <c r="I887">
        <f ca="1">IF(AND(Colony!$D901&gt;plots!I$5,Colony!$D901&lt;9999999),1,0)</f>
        <v>0</v>
      </c>
      <c r="J887">
        <f ca="1">IF(AND(Colony!$D901&gt;plots!J$5,Colony!$D901&lt;9999999),1,0)</f>
        <v>0</v>
      </c>
      <c r="K887">
        <f ca="1">IF(AND(Colony!$D901&gt;plots!K$5,Colony!$D901&lt;9999999),1,0)</f>
        <v>0</v>
      </c>
      <c r="L887">
        <f ca="1">IF(AND(Colony!$D901&gt;plots!L$5,Colony!$D901&lt;9999999),1,0)</f>
        <v>0</v>
      </c>
      <c r="M887">
        <f ca="1">IF(AND(Colony!$D901&gt;plots!M$5,Colony!$D901&lt;9999999),1,0)</f>
        <v>0</v>
      </c>
      <c r="N887">
        <f ca="1">IF(AND(Colony!$D901&gt;plots!N$5,Colony!$D901&lt;9999999),1,0)</f>
        <v>0</v>
      </c>
      <c r="O887">
        <f ca="1">IF(AND(Colony!$D901&gt;plots!O$5,Colony!$D901&lt;9999999),1,0)</f>
        <v>0</v>
      </c>
      <c r="P887">
        <f ca="1">IF(AND(Colony!$D901&gt;plots!P$5,Colony!$D901&lt;9999999),1,0)</f>
        <v>0</v>
      </c>
      <c r="Q887">
        <f ca="1">IF(AND(Colony!$D901&gt;plots!Q$5,Colony!$D901&lt;9999999),1,0)</f>
        <v>0</v>
      </c>
      <c r="R887">
        <f ca="1">IF(AND(Colony!$D901&gt;plots!R$5,Colony!$D901&lt;9999999),1,0)</f>
        <v>0</v>
      </c>
      <c r="S887">
        <f ca="1">IF(AND(Colony!$D901&gt;plots!S$5,Colony!$D901&lt;9999999),1,0)</f>
        <v>0</v>
      </c>
      <c r="T887">
        <f ca="1">IF(AND(Colony!$D901&gt;plots!T$5,Colony!$D901&lt;9999999),1,0)</f>
        <v>0</v>
      </c>
      <c r="U887">
        <f ca="1">IF(AND(Colony!$D901&gt;plots!U$5,Colony!$D901&lt;9999999),1,0)</f>
        <v>0</v>
      </c>
      <c r="V887">
        <f ca="1">IF(AND(Colony!$D901&gt;plots!V$5,Colony!$D901&lt;9999999),1,0)</f>
        <v>0</v>
      </c>
      <c r="W887">
        <f ca="1">IF(AND(Colony!$D901&gt;plots!W$5,Colony!$D901&lt;9999999),1,0)</f>
        <v>0</v>
      </c>
      <c r="X887">
        <f ca="1">IF(AND(Colony!$D901&gt;plots!X$5,Colony!$D901&lt;9999999),1,0)</f>
        <v>0</v>
      </c>
      <c r="Y887">
        <f ca="1">IF(AND(Colony!$D901&gt;plots!Y$5,Colony!$D901&lt;9999999),1,0)</f>
        <v>0</v>
      </c>
      <c r="Z887">
        <f ca="1">IF(AND(Colony!$D901&gt;plots!Z$5,Colony!$D901&lt;9999999),1,0)</f>
        <v>0</v>
      </c>
      <c r="AA887">
        <f ca="1">IF(AND(Colony!$D901&gt;plots!AA$5,Colony!$D901&lt;9999999),1,0)</f>
        <v>0</v>
      </c>
      <c r="AB887">
        <f ca="1">IF(AND(Colony!$D901&gt;plots!AB$5,Colony!$D901&lt;9999999),1,0)</f>
        <v>0</v>
      </c>
    </row>
    <row r="888" spans="1:28" x14ac:dyDescent="0.25">
      <c r="A888" s="2" t="str">
        <f>Colony!B905</f>
        <v/>
      </c>
      <c r="B888" s="41" t="str">
        <f>IF(ISBLANK(Colony!G905),"",Colony!G905)</f>
        <v/>
      </c>
      <c r="H888">
        <f ca="1">IF(AND(Colony!$D902&gt;plots!H$5,Colony!$D902&lt;9999999),1,0)</f>
        <v>0</v>
      </c>
      <c r="I888">
        <f ca="1">IF(AND(Colony!$D902&gt;plots!I$5,Colony!$D902&lt;9999999),1,0)</f>
        <v>0</v>
      </c>
      <c r="J888">
        <f ca="1">IF(AND(Colony!$D902&gt;plots!J$5,Colony!$D902&lt;9999999),1,0)</f>
        <v>0</v>
      </c>
      <c r="K888">
        <f ca="1">IF(AND(Colony!$D902&gt;plots!K$5,Colony!$D902&lt;9999999),1,0)</f>
        <v>0</v>
      </c>
      <c r="L888">
        <f ca="1">IF(AND(Colony!$D902&gt;plots!L$5,Colony!$D902&lt;9999999),1,0)</f>
        <v>0</v>
      </c>
      <c r="M888">
        <f ca="1">IF(AND(Colony!$D902&gt;plots!M$5,Colony!$D902&lt;9999999),1,0)</f>
        <v>0</v>
      </c>
      <c r="N888">
        <f ca="1">IF(AND(Colony!$D902&gt;plots!N$5,Colony!$D902&lt;9999999),1,0)</f>
        <v>0</v>
      </c>
      <c r="O888">
        <f ca="1">IF(AND(Colony!$D902&gt;plots!O$5,Colony!$D902&lt;9999999),1,0)</f>
        <v>0</v>
      </c>
      <c r="P888">
        <f ca="1">IF(AND(Colony!$D902&gt;plots!P$5,Colony!$D902&lt;9999999),1,0)</f>
        <v>0</v>
      </c>
      <c r="Q888">
        <f ca="1">IF(AND(Colony!$D902&gt;plots!Q$5,Colony!$D902&lt;9999999),1,0)</f>
        <v>0</v>
      </c>
      <c r="R888">
        <f ca="1">IF(AND(Colony!$D902&gt;plots!R$5,Colony!$D902&lt;9999999),1,0)</f>
        <v>0</v>
      </c>
      <c r="S888">
        <f ca="1">IF(AND(Colony!$D902&gt;plots!S$5,Colony!$D902&lt;9999999),1,0)</f>
        <v>0</v>
      </c>
      <c r="T888">
        <f ca="1">IF(AND(Colony!$D902&gt;plots!T$5,Colony!$D902&lt;9999999),1,0)</f>
        <v>0</v>
      </c>
      <c r="U888">
        <f ca="1">IF(AND(Colony!$D902&gt;plots!U$5,Colony!$D902&lt;9999999),1,0)</f>
        <v>0</v>
      </c>
      <c r="V888">
        <f ca="1">IF(AND(Colony!$D902&gt;plots!V$5,Colony!$D902&lt;9999999),1,0)</f>
        <v>0</v>
      </c>
      <c r="W888">
        <f ca="1">IF(AND(Colony!$D902&gt;plots!W$5,Colony!$D902&lt;9999999),1,0)</f>
        <v>0</v>
      </c>
      <c r="X888">
        <f ca="1">IF(AND(Colony!$D902&gt;plots!X$5,Colony!$D902&lt;9999999),1,0)</f>
        <v>0</v>
      </c>
      <c r="Y888">
        <f ca="1">IF(AND(Colony!$D902&gt;plots!Y$5,Colony!$D902&lt;9999999),1,0)</f>
        <v>0</v>
      </c>
      <c r="Z888">
        <f ca="1">IF(AND(Colony!$D902&gt;plots!Z$5,Colony!$D902&lt;9999999),1,0)</f>
        <v>0</v>
      </c>
      <c r="AA888">
        <f ca="1">IF(AND(Colony!$D902&gt;plots!AA$5,Colony!$D902&lt;9999999),1,0)</f>
        <v>0</v>
      </c>
      <c r="AB888">
        <f ca="1">IF(AND(Colony!$D902&gt;plots!AB$5,Colony!$D902&lt;9999999),1,0)</f>
        <v>0</v>
      </c>
    </row>
    <row r="889" spans="1:28" x14ac:dyDescent="0.25">
      <c r="A889" s="2" t="str">
        <f>Colony!B906</f>
        <v/>
      </c>
      <c r="B889" s="41" t="str">
        <f>IF(ISBLANK(Colony!G906),"",Colony!G906)</f>
        <v/>
      </c>
      <c r="H889">
        <f ca="1">IF(AND(Colony!$D903&gt;plots!H$5,Colony!$D903&lt;9999999),1,0)</f>
        <v>0</v>
      </c>
      <c r="I889">
        <f ca="1">IF(AND(Colony!$D903&gt;plots!I$5,Colony!$D903&lt;9999999),1,0)</f>
        <v>0</v>
      </c>
      <c r="J889">
        <f ca="1">IF(AND(Colony!$D903&gt;plots!J$5,Colony!$D903&lt;9999999),1,0)</f>
        <v>0</v>
      </c>
      <c r="K889">
        <f ca="1">IF(AND(Colony!$D903&gt;plots!K$5,Colony!$D903&lt;9999999),1,0)</f>
        <v>0</v>
      </c>
      <c r="L889">
        <f ca="1">IF(AND(Colony!$D903&gt;plots!L$5,Colony!$D903&lt;9999999),1,0)</f>
        <v>0</v>
      </c>
      <c r="M889">
        <f ca="1">IF(AND(Colony!$D903&gt;plots!M$5,Colony!$D903&lt;9999999),1,0)</f>
        <v>0</v>
      </c>
      <c r="N889">
        <f ca="1">IF(AND(Colony!$D903&gt;plots!N$5,Colony!$D903&lt;9999999),1,0)</f>
        <v>0</v>
      </c>
      <c r="O889">
        <f ca="1">IF(AND(Colony!$D903&gt;plots!O$5,Colony!$D903&lt;9999999),1,0)</f>
        <v>0</v>
      </c>
      <c r="P889">
        <f ca="1">IF(AND(Colony!$D903&gt;plots!P$5,Colony!$D903&lt;9999999),1,0)</f>
        <v>0</v>
      </c>
      <c r="Q889">
        <f ca="1">IF(AND(Colony!$D903&gt;plots!Q$5,Colony!$D903&lt;9999999),1,0)</f>
        <v>0</v>
      </c>
      <c r="R889">
        <f ca="1">IF(AND(Colony!$D903&gt;plots!R$5,Colony!$D903&lt;9999999),1,0)</f>
        <v>0</v>
      </c>
      <c r="S889">
        <f ca="1">IF(AND(Colony!$D903&gt;plots!S$5,Colony!$D903&lt;9999999),1,0)</f>
        <v>0</v>
      </c>
      <c r="T889">
        <f ca="1">IF(AND(Colony!$D903&gt;plots!T$5,Colony!$D903&lt;9999999),1,0)</f>
        <v>0</v>
      </c>
      <c r="U889">
        <f ca="1">IF(AND(Colony!$D903&gt;plots!U$5,Colony!$D903&lt;9999999),1,0)</f>
        <v>0</v>
      </c>
      <c r="V889">
        <f ca="1">IF(AND(Colony!$D903&gt;plots!V$5,Colony!$D903&lt;9999999),1,0)</f>
        <v>0</v>
      </c>
      <c r="W889">
        <f ca="1">IF(AND(Colony!$D903&gt;plots!W$5,Colony!$D903&lt;9999999),1,0)</f>
        <v>0</v>
      </c>
      <c r="X889">
        <f ca="1">IF(AND(Colony!$D903&gt;plots!X$5,Colony!$D903&lt;9999999),1,0)</f>
        <v>0</v>
      </c>
      <c r="Y889">
        <f ca="1">IF(AND(Colony!$D903&gt;plots!Y$5,Colony!$D903&lt;9999999),1,0)</f>
        <v>0</v>
      </c>
      <c r="Z889">
        <f ca="1">IF(AND(Colony!$D903&gt;plots!Z$5,Colony!$D903&lt;9999999),1,0)</f>
        <v>0</v>
      </c>
      <c r="AA889">
        <f ca="1">IF(AND(Colony!$D903&gt;plots!AA$5,Colony!$D903&lt;9999999),1,0)</f>
        <v>0</v>
      </c>
      <c r="AB889">
        <f ca="1">IF(AND(Colony!$D903&gt;plots!AB$5,Colony!$D903&lt;9999999),1,0)</f>
        <v>0</v>
      </c>
    </row>
    <row r="890" spans="1:28" x14ac:dyDescent="0.25">
      <c r="A890" s="2" t="str">
        <f>Colony!B907</f>
        <v/>
      </c>
      <c r="B890" s="41" t="str">
        <f>IF(ISBLANK(Colony!G907),"",Colony!G907)</f>
        <v/>
      </c>
      <c r="H890">
        <f ca="1">IF(AND(Colony!$D904&gt;plots!H$5,Colony!$D904&lt;9999999),1,0)</f>
        <v>0</v>
      </c>
      <c r="I890">
        <f ca="1">IF(AND(Colony!$D904&gt;plots!I$5,Colony!$D904&lt;9999999),1,0)</f>
        <v>0</v>
      </c>
      <c r="J890">
        <f ca="1">IF(AND(Colony!$D904&gt;plots!J$5,Colony!$D904&lt;9999999),1,0)</f>
        <v>0</v>
      </c>
      <c r="K890">
        <f ca="1">IF(AND(Colony!$D904&gt;plots!K$5,Colony!$D904&lt;9999999),1,0)</f>
        <v>0</v>
      </c>
      <c r="L890">
        <f ca="1">IF(AND(Colony!$D904&gt;plots!L$5,Colony!$D904&lt;9999999),1,0)</f>
        <v>0</v>
      </c>
      <c r="M890">
        <f ca="1">IF(AND(Colony!$D904&gt;plots!M$5,Colony!$D904&lt;9999999),1,0)</f>
        <v>0</v>
      </c>
      <c r="N890">
        <f ca="1">IF(AND(Colony!$D904&gt;plots!N$5,Colony!$D904&lt;9999999),1,0)</f>
        <v>0</v>
      </c>
      <c r="O890">
        <f ca="1">IF(AND(Colony!$D904&gt;plots!O$5,Colony!$D904&lt;9999999),1,0)</f>
        <v>0</v>
      </c>
      <c r="P890">
        <f ca="1">IF(AND(Colony!$D904&gt;plots!P$5,Colony!$D904&lt;9999999),1,0)</f>
        <v>0</v>
      </c>
      <c r="Q890">
        <f ca="1">IF(AND(Colony!$D904&gt;plots!Q$5,Colony!$D904&lt;9999999),1,0)</f>
        <v>0</v>
      </c>
      <c r="R890">
        <f ca="1">IF(AND(Colony!$D904&gt;plots!R$5,Colony!$D904&lt;9999999),1,0)</f>
        <v>0</v>
      </c>
      <c r="S890">
        <f ca="1">IF(AND(Colony!$D904&gt;plots!S$5,Colony!$D904&lt;9999999),1,0)</f>
        <v>0</v>
      </c>
      <c r="T890">
        <f ca="1">IF(AND(Colony!$D904&gt;plots!T$5,Colony!$D904&lt;9999999),1,0)</f>
        <v>0</v>
      </c>
      <c r="U890">
        <f ca="1">IF(AND(Colony!$D904&gt;plots!U$5,Colony!$D904&lt;9999999),1,0)</f>
        <v>0</v>
      </c>
      <c r="V890">
        <f ca="1">IF(AND(Colony!$D904&gt;plots!V$5,Colony!$D904&lt;9999999),1,0)</f>
        <v>0</v>
      </c>
      <c r="W890">
        <f ca="1">IF(AND(Colony!$D904&gt;plots!W$5,Colony!$D904&lt;9999999),1,0)</f>
        <v>0</v>
      </c>
      <c r="X890">
        <f ca="1">IF(AND(Colony!$D904&gt;plots!X$5,Colony!$D904&lt;9999999),1,0)</f>
        <v>0</v>
      </c>
      <c r="Y890">
        <f ca="1">IF(AND(Colony!$D904&gt;plots!Y$5,Colony!$D904&lt;9999999),1,0)</f>
        <v>0</v>
      </c>
      <c r="Z890">
        <f ca="1">IF(AND(Colony!$D904&gt;plots!Z$5,Colony!$D904&lt;9999999),1,0)</f>
        <v>0</v>
      </c>
      <c r="AA890">
        <f ca="1">IF(AND(Colony!$D904&gt;plots!AA$5,Colony!$D904&lt;9999999),1,0)</f>
        <v>0</v>
      </c>
      <c r="AB890">
        <f ca="1">IF(AND(Colony!$D904&gt;plots!AB$5,Colony!$D904&lt;9999999),1,0)</f>
        <v>0</v>
      </c>
    </row>
    <row r="891" spans="1:28" x14ac:dyDescent="0.25">
      <c r="A891" s="2" t="str">
        <f>Colony!B908</f>
        <v/>
      </c>
      <c r="B891" s="41" t="str">
        <f>IF(ISBLANK(Colony!G908),"",Colony!G908)</f>
        <v/>
      </c>
      <c r="H891">
        <f ca="1">IF(AND(Colony!$D905&gt;plots!H$5,Colony!$D905&lt;9999999),1,0)</f>
        <v>0</v>
      </c>
      <c r="I891">
        <f ca="1">IF(AND(Colony!$D905&gt;plots!I$5,Colony!$D905&lt;9999999),1,0)</f>
        <v>0</v>
      </c>
      <c r="J891">
        <f ca="1">IF(AND(Colony!$D905&gt;plots!J$5,Colony!$D905&lt;9999999),1,0)</f>
        <v>0</v>
      </c>
      <c r="K891">
        <f ca="1">IF(AND(Colony!$D905&gt;plots!K$5,Colony!$D905&lt;9999999),1,0)</f>
        <v>0</v>
      </c>
      <c r="L891">
        <f ca="1">IF(AND(Colony!$D905&gt;plots!L$5,Colony!$D905&lt;9999999),1,0)</f>
        <v>0</v>
      </c>
      <c r="M891">
        <f ca="1">IF(AND(Colony!$D905&gt;plots!M$5,Colony!$D905&lt;9999999),1,0)</f>
        <v>0</v>
      </c>
      <c r="N891">
        <f ca="1">IF(AND(Colony!$D905&gt;plots!N$5,Colony!$D905&lt;9999999),1,0)</f>
        <v>0</v>
      </c>
      <c r="O891">
        <f ca="1">IF(AND(Colony!$D905&gt;plots!O$5,Colony!$D905&lt;9999999),1,0)</f>
        <v>0</v>
      </c>
      <c r="P891">
        <f ca="1">IF(AND(Colony!$D905&gt;plots!P$5,Colony!$D905&lt;9999999),1,0)</f>
        <v>0</v>
      </c>
      <c r="Q891">
        <f ca="1">IF(AND(Colony!$D905&gt;plots!Q$5,Colony!$D905&lt;9999999),1,0)</f>
        <v>0</v>
      </c>
      <c r="R891">
        <f ca="1">IF(AND(Colony!$D905&gt;plots!R$5,Colony!$D905&lt;9999999),1,0)</f>
        <v>0</v>
      </c>
      <c r="S891">
        <f ca="1">IF(AND(Colony!$D905&gt;plots!S$5,Colony!$D905&lt;9999999),1,0)</f>
        <v>0</v>
      </c>
      <c r="T891">
        <f ca="1">IF(AND(Colony!$D905&gt;plots!T$5,Colony!$D905&lt;9999999),1,0)</f>
        <v>0</v>
      </c>
      <c r="U891">
        <f ca="1">IF(AND(Colony!$D905&gt;plots!U$5,Colony!$D905&lt;9999999),1,0)</f>
        <v>0</v>
      </c>
      <c r="V891">
        <f ca="1">IF(AND(Colony!$D905&gt;plots!V$5,Colony!$D905&lt;9999999),1,0)</f>
        <v>0</v>
      </c>
      <c r="W891">
        <f ca="1">IF(AND(Colony!$D905&gt;plots!W$5,Colony!$D905&lt;9999999),1,0)</f>
        <v>0</v>
      </c>
      <c r="X891">
        <f ca="1">IF(AND(Colony!$D905&gt;plots!X$5,Colony!$D905&lt;9999999),1,0)</f>
        <v>0</v>
      </c>
      <c r="Y891">
        <f ca="1">IF(AND(Colony!$D905&gt;plots!Y$5,Colony!$D905&lt;9999999),1,0)</f>
        <v>0</v>
      </c>
      <c r="Z891">
        <f ca="1">IF(AND(Colony!$D905&gt;plots!Z$5,Colony!$D905&lt;9999999),1,0)</f>
        <v>0</v>
      </c>
      <c r="AA891">
        <f ca="1">IF(AND(Colony!$D905&gt;plots!AA$5,Colony!$D905&lt;9999999),1,0)</f>
        <v>0</v>
      </c>
      <c r="AB891">
        <f ca="1">IF(AND(Colony!$D905&gt;plots!AB$5,Colony!$D905&lt;9999999),1,0)</f>
        <v>0</v>
      </c>
    </row>
    <row r="892" spans="1:28" x14ac:dyDescent="0.25">
      <c r="A892" s="2" t="str">
        <f>Colony!B909</f>
        <v/>
      </c>
      <c r="B892" s="41" t="str">
        <f>IF(ISBLANK(Colony!G909),"",Colony!G909)</f>
        <v/>
      </c>
      <c r="H892">
        <f ca="1">IF(AND(Colony!$D906&gt;plots!H$5,Colony!$D906&lt;9999999),1,0)</f>
        <v>0</v>
      </c>
      <c r="I892">
        <f ca="1">IF(AND(Colony!$D906&gt;plots!I$5,Colony!$D906&lt;9999999),1,0)</f>
        <v>0</v>
      </c>
      <c r="J892">
        <f ca="1">IF(AND(Colony!$D906&gt;plots!J$5,Colony!$D906&lt;9999999),1,0)</f>
        <v>0</v>
      </c>
      <c r="K892">
        <f ca="1">IF(AND(Colony!$D906&gt;plots!K$5,Colony!$D906&lt;9999999),1,0)</f>
        <v>0</v>
      </c>
      <c r="L892">
        <f ca="1">IF(AND(Colony!$D906&gt;plots!L$5,Colony!$D906&lt;9999999),1,0)</f>
        <v>0</v>
      </c>
      <c r="M892">
        <f ca="1">IF(AND(Colony!$D906&gt;plots!M$5,Colony!$D906&lt;9999999),1,0)</f>
        <v>0</v>
      </c>
      <c r="N892">
        <f ca="1">IF(AND(Colony!$D906&gt;plots!N$5,Colony!$D906&lt;9999999),1,0)</f>
        <v>0</v>
      </c>
      <c r="O892">
        <f ca="1">IF(AND(Colony!$D906&gt;plots!O$5,Colony!$D906&lt;9999999),1,0)</f>
        <v>0</v>
      </c>
      <c r="P892">
        <f ca="1">IF(AND(Colony!$D906&gt;plots!P$5,Colony!$D906&lt;9999999),1,0)</f>
        <v>0</v>
      </c>
      <c r="Q892">
        <f ca="1">IF(AND(Colony!$D906&gt;plots!Q$5,Colony!$D906&lt;9999999),1,0)</f>
        <v>0</v>
      </c>
      <c r="R892">
        <f ca="1">IF(AND(Colony!$D906&gt;plots!R$5,Colony!$D906&lt;9999999),1,0)</f>
        <v>0</v>
      </c>
      <c r="S892">
        <f ca="1">IF(AND(Colony!$D906&gt;plots!S$5,Colony!$D906&lt;9999999),1,0)</f>
        <v>0</v>
      </c>
      <c r="T892">
        <f ca="1">IF(AND(Colony!$D906&gt;plots!T$5,Colony!$D906&lt;9999999),1,0)</f>
        <v>0</v>
      </c>
      <c r="U892">
        <f ca="1">IF(AND(Colony!$D906&gt;plots!U$5,Colony!$D906&lt;9999999),1,0)</f>
        <v>0</v>
      </c>
      <c r="V892">
        <f ca="1">IF(AND(Colony!$D906&gt;plots!V$5,Colony!$D906&lt;9999999),1,0)</f>
        <v>0</v>
      </c>
      <c r="W892">
        <f ca="1">IF(AND(Colony!$D906&gt;plots!W$5,Colony!$D906&lt;9999999),1,0)</f>
        <v>0</v>
      </c>
      <c r="X892">
        <f ca="1">IF(AND(Colony!$D906&gt;plots!X$5,Colony!$D906&lt;9999999),1,0)</f>
        <v>0</v>
      </c>
      <c r="Y892">
        <f ca="1">IF(AND(Colony!$D906&gt;plots!Y$5,Colony!$D906&lt;9999999),1,0)</f>
        <v>0</v>
      </c>
      <c r="Z892">
        <f ca="1">IF(AND(Colony!$D906&gt;plots!Z$5,Colony!$D906&lt;9999999),1,0)</f>
        <v>0</v>
      </c>
      <c r="AA892">
        <f ca="1">IF(AND(Colony!$D906&gt;plots!AA$5,Colony!$D906&lt;9999999),1,0)</f>
        <v>0</v>
      </c>
      <c r="AB892">
        <f ca="1">IF(AND(Colony!$D906&gt;plots!AB$5,Colony!$D906&lt;9999999),1,0)</f>
        <v>0</v>
      </c>
    </row>
    <row r="893" spans="1:28" x14ac:dyDescent="0.25">
      <c r="A893" s="2" t="str">
        <f>Colony!B910</f>
        <v/>
      </c>
      <c r="B893" s="41" t="str">
        <f>IF(ISBLANK(Colony!G910),"",Colony!G910)</f>
        <v/>
      </c>
      <c r="H893">
        <f ca="1">IF(AND(Colony!$D907&gt;plots!H$5,Colony!$D907&lt;9999999),1,0)</f>
        <v>0</v>
      </c>
      <c r="I893">
        <f ca="1">IF(AND(Colony!$D907&gt;plots!I$5,Colony!$D907&lt;9999999),1,0)</f>
        <v>0</v>
      </c>
      <c r="J893">
        <f ca="1">IF(AND(Colony!$D907&gt;plots!J$5,Colony!$D907&lt;9999999),1,0)</f>
        <v>0</v>
      </c>
      <c r="K893">
        <f ca="1">IF(AND(Colony!$D907&gt;plots!K$5,Colony!$D907&lt;9999999),1,0)</f>
        <v>0</v>
      </c>
      <c r="L893">
        <f ca="1">IF(AND(Colony!$D907&gt;plots!L$5,Colony!$D907&lt;9999999),1,0)</f>
        <v>0</v>
      </c>
      <c r="M893">
        <f ca="1">IF(AND(Colony!$D907&gt;plots!M$5,Colony!$D907&lt;9999999),1,0)</f>
        <v>0</v>
      </c>
      <c r="N893">
        <f ca="1">IF(AND(Colony!$D907&gt;plots!N$5,Colony!$D907&lt;9999999),1,0)</f>
        <v>0</v>
      </c>
      <c r="O893">
        <f ca="1">IF(AND(Colony!$D907&gt;plots!O$5,Colony!$D907&lt;9999999),1,0)</f>
        <v>0</v>
      </c>
      <c r="P893">
        <f ca="1">IF(AND(Colony!$D907&gt;plots!P$5,Colony!$D907&lt;9999999),1,0)</f>
        <v>0</v>
      </c>
      <c r="Q893">
        <f ca="1">IF(AND(Colony!$D907&gt;plots!Q$5,Colony!$D907&lt;9999999),1,0)</f>
        <v>0</v>
      </c>
      <c r="R893">
        <f ca="1">IF(AND(Colony!$D907&gt;plots!R$5,Colony!$D907&lt;9999999),1,0)</f>
        <v>0</v>
      </c>
      <c r="S893">
        <f ca="1">IF(AND(Colony!$D907&gt;plots!S$5,Colony!$D907&lt;9999999),1,0)</f>
        <v>0</v>
      </c>
      <c r="T893">
        <f ca="1">IF(AND(Colony!$D907&gt;plots!T$5,Colony!$D907&lt;9999999),1,0)</f>
        <v>0</v>
      </c>
      <c r="U893">
        <f ca="1">IF(AND(Colony!$D907&gt;plots!U$5,Colony!$D907&lt;9999999),1,0)</f>
        <v>0</v>
      </c>
      <c r="V893">
        <f ca="1">IF(AND(Colony!$D907&gt;plots!V$5,Colony!$D907&lt;9999999),1,0)</f>
        <v>0</v>
      </c>
      <c r="W893">
        <f ca="1">IF(AND(Colony!$D907&gt;plots!W$5,Colony!$D907&lt;9999999),1,0)</f>
        <v>0</v>
      </c>
      <c r="X893">
        <f ca="1">IF(AND(Colony!$D907&gt;plots!X$5,Colony!$D907&lt;9999999),1,0)</f>
        <v>0</v>
      </c>
      <c r="Y893">
        <f ca="1">IF(AND(Colony!$D907&gt;plots!Y$5,Colony!$D907&lt;9999999),1,0)</f>
        <v>0</v>
      </c>
      <c r="Z893">
        <f ca="1">IF(AND(Colony!$D907&gt;plots!Z$5,Colony!$D907&lt;9999999),1,0)</f>
        <v>0</v>
      </c>
      <c r="AA893">
        <f ca="1">IF(AND(Colony!$D907&gt;plots!AA$5,Colony!$D907&lt;9999999),1,0)</f>
        <v>0</v>
      </c>
      <c r="AB893">
        <f ca="1">IF(AND(Colony!$D907&gt;plots!AB$5,Colony!$D907&lt;9999999),1,0)</f>
        <v>0</v>
      </c>
    </row>
    <row r="894" spans="1:28" x14ac:dyDescent="0.25">
      <c r="A894" s="2" t="str">
        <f>Colony!B911</f>
        <v/>
      </c>
      <c r="B894" s="41" t="str">
        <f>IF(ISBLANK(Colony!G911),"",Colony!G911)</f>
        <v/>
      </c>
      <c r="H894">
        <f ca="1">IF(AND(Colony!$D908&gt;plots!H$5,Colony!$D908&lt;9999999),1,0)</f>
        <v>0</v>
      </c>
      <c r="I894">
        <f ca="1">IF(AND(Colony!$D908&gt;plots!I$5,Colony!$D908&lt;9999999),1,0)</f>
        <v>0</v>
      </c>
      <c r="J894">
        <f ca="1">IF(AND(Colony!$D908&gt;plots!J$5,Colony!$D908&lt;9999999),1,0)</f>
        <v>0</v>
      </c>
      <c r="K894">
        <f ca="1">IF(AND(Colony!$D908&gt;plots!K$5,Colony!$D908&lt;9999999),1,0)</f>
        <v>0</v>
      </c>
      <c r="L894">
        <f ca="1">IF(AND(Colony!$D908&gt;plots!L$5,Colony!$D908&lt;9999999),1,0)</f>
        <v>0</v>
      </c>
      <c r="M894">
        <f ca="1">IF(AND(Colony!$D908&gt;plots!M$5,Colony!$D908&lt;9999999),1,0)</f>
        <v>0</v>
      </c>
      <c r="N894">
        <f ca="1">IF(AND(Colony!$D908&gt;plots!N$5,Colony!$D908&lt;9999999),1,0)</f>
        <v>0</v>
      </c>
      <c r="O894">
        <f ca="1">IF(AND(Colony!$D908&gt;plots!O$5,Colony!$D908&lt;9999999),1,0)</f>
        <v>0</v>
      </c>
      <c r="P894">
        <f ca="1">IF(AND(Colony!$D908&gt;plots!P$5,Colony!$D908&lt;9999999),1,0)</f>
        <v>0</v>
      </c>
      <c r="Q894">
        <f ca="1">IF(AND(Colony!$D908&gt;plots!Q$5,Colony!$D908&lt;9999999),1,0)</f>
        <v>0</v>
      </c>
      <c r="R894">
        <f ca="1">IF(AND(Colony!$D908&gt;plots!R$5,Colony!$D908&lt;9999999),1,0)</f>
        <v>0</v>
      </c>
      <c r="S894">
        <f ca="1">IF(AND(Colony!$D908&gt;plots!S$5,Colony!$D908&lt;9999999),1,0)</f>
        <v>0</v>
      </c>
      <c r="T894">
        <f ca="1">IF(AND(Colony!$D908&gt;plots!T$5,Colony!$D908&lt;9999999),1,0)</f>
        <v>0</v>
      </c>
      <c r="U894">
        <f ca="1">IF(AND(Colony!$D908&gt;plots!U$5,Colony!$D908&lt;9999999),1,0)</f>
        <v>0</v>
      </c>
      <c r="V894">
        <f ca="1">IF(AND(Colony!$D908&gt;plots!V$5,Colony!$D908&lt;9999999),1,0)</f>
        <v>0</v>
      </c>
      <c r="W894">
        <f ca="1">IF(AND(Colony!$D908&gt;plots!W$5,Colony!$D908&lt;9999999),1,0)</f>
        <v>0</v>
      </c>
      <c r="X894">
        <f ca="1">IF(AND(Colony!$D908&gt;plots!X$5,Colony!$D908&lt;9999999),1,0)</f>
        <v>0</v>
      </c>
      <c r="Y894">
        <f ca="1">IF(AND(Colony!$D908&gt;plots!Y$5,Colony!$D908&lt;9999999),1,0)</f>
        <v>0</v>
      </c>
      <c r="Z894">
        <f ca="1">IF(AND(Colony!$D908&gt;plots!Z$5,Colony!$D908&lt;9999999),1,0)</f>
        <v>0</v>
      </c>
      <c r="AA894">
        <f ca="1">IF(AND(Colony!$D908&gt;plots!AA$5,Colony!$D908&lt;9999999),1,0)</f>
        <v>0</v>
      </c>
      <c r="AB894">
        <f ca="1">IF(AND(Colony!$D908&gt;plots!AB$5,Colony!$D908&lt;9999999),1,0)</f>
        <v>0</v>
      </c>
    </row>
    <row r="895" spans="1:28" x14ac:dyDescent="0.25">
      <c r="A895" s="2" t="str">
        <f>Colony!B912</f>
        <v/>
      </c>
      <c r="B895" s="41" t="str">
        <f>IF(ISBLANK(Colony!G912),"",Colony!G912)</f>
        <v/>
      </c>
      <c r="H895">
        <f ca="1">IF(AND(Colony!$D909&gt;plots!H$5,Colony!$D909&lt;9999999),1,0)</f>
        <v>0</v>
      </c>
      <c r="I895">
        <f ca="1">IF(AND(Colony!$D909&gt;plots!I$5,Colony!$D909&lt;9999999),1,0)</f>
        <v>0</v>
      </c>
      <c r="J895">
        <f ca="1">IF(AND(Colony!$D909&gt;plots!J$5,Colony!$D909&lt;9999999),1,0)</f>
        <v>0</v>
      </c>
      <c r="K895">
        <f ca="1">IF(AND(Colony!$D909&gt;plots!K$5,Colony!$D909&lt;9999999),1,0)</f>
        <v>0</v>
      </c>
      <c r="L895">
        <f ca="1">IF(AND(Colony!$D909&gt;plots!L$5,Colony!$D909&lt;9999999),1,0)</f>
        <v>0</v>
      </c>
      <c r="M895">
        <f ca="1">IF(AND(Colony!$D909&gt;plots!M$5,Colony!$D909&lt;9999999),1,0)</f>
        <v>0</v>
      </c>
      <c r="N895">
        <f ca="1">IF(AND(Colony!$D909&gt;plots!N$5,Colony!$D909&lt;9999999),1,0)</f>
        <v>0</v>
      </c>
      <c r="O895">
        <f ca="1">IF(AND(Colony!$D909&gt;plots!O$5,Colony!$D909&lt;9999999),1,0)</f>
        <v>0</v>
      </c>
      <c r="P895">
        <f ca="1">IF(AND(Colony!$D909&gt;plots!P$5,Colony!$D909&lt;9999999),1,0)</f>
        <v>0</v>
      </c>
      <c r="Q895">
        <f ca="1">IF(AND(Colony!$D909&gt;plots!Q$5,Colony!$D909&lt;9999999),1,0)</f>
        <v>0</v>
      </c>
      <c r="R895">
        <f ca="1">IF(AND(Colony!$D909&gt;plots!R$5,Colony!$D909&lt;9999999),1,0)</f>
        <v>0</v>
      </c>
      <c r="S895">
        <f ca="1">IF(AND(Colony!$D909&gt;plots!S$5,Colony!$D909&lt;9999999),1,0)</f>
        <v>0</v>
      </c>
      <c r="T895">
        <f ca="1">IF(AND(Colony!$D909&gt;plots!T$5,Colony!$D909&lt;9999999),1,0)</f>
        <v>0</v>
      </c>
      <c r="U895">
        <f ca="1">IF(AND(Colony!$D909&gt;plots!U$5,Colony!$D909&lt;9999999),1,0)</f>
        <v>0</v>
      </c>
      <c r="V895">
        <f ca="1">IF(AND(Colony!$D909&gt;plots!V$5,Colony!$D909&lt;9999999),1,0)</f>
        <v>0</v>
      </c>
      <c r="W895">
        <f ca="1">IF(AND(Colony!$D909&gt;plots!W$5,Colony!$D909&lt;9999999),1,0)</f>
        <v>0</v>
      </c>
      <c r="X895">
        <f ca="1">IF(AND(Colony!$D909&gt;plots!X$5,Colony!$D909&lt;9999999),1,0)</f>
        <v>0</v>
      </c>
      <c r="Y895">
        <f ca="1">IF(AND(Colony!$D909&gt;plots!Y$5,Colony!$D909&lt;9999999),1,0)</f>
        <v>0</v>
      </c>
      <c r="Z895">
        <f ca="1">IF(AND(Colony!$D909&gt;plots!Z$5,Colony!$D909&lt;9999999),1,0)</f>
        <v>0</v>
      </c>
      <c r="AA895">
        <f ca="1">IF(AND(Colony!$D909&gt;plots!AA$5,Colony!$D909&lt;9999999),1,0)</f>
        <v>0</v>
      </c>
      <c r="AB895">
        <f ca="1">IF(AND(Colony!$D909&gt;plots!AB$5,Colony!$D909&lt;9999999),1,0)</f>
        <v>0</v>
      </c>
    </row>
    <row r="896" spans="1:28" x14ac:dyDescent="0.25">
      <c r="A896" s="2" t="str">
        <f>Colony!B913</f>
        <v/>
      </c>
      <c r="B896" s="41" t="str">
        <f>IF(ISBLANK(Colony!G913),"",Colony!G913)</f>
        <v/>
      </c>
      <c r="H896">
        <f ca="1">IF(AND(Colony!$D910&gt;plots!H$5,Colony!$D910&lt;9999999),1,0)</f>
        <v>0</v>
      </c>
      <c r="I896">
        <f ca="1">IF(AND(Colony!$D910&gt;plots!I$5,Colony!$D910&lt;9999999),1,0)</f>
        <v>0</v>
      </c>
      <c r="J896">
        <f ca="1">IF(AND(Colony!$D910&gt;plots!J$5,Colony!$D910&lt;9999999),1,0)</f>
        <v>0</v>
      </c>
      <c r="K896">
        <f ca="1">IF(AND(Colony!$D910&gt;plots!K$5,Colony!$D910&lt;9999999),1,0)</f>
        <v>0</v>
      </c>
      <c r="L896">
        <f ca="1">IF(AND(Colony!$D910&gt;plots!L$5,Colony!$D910&lt;9999999),1,0)</f>
        <v>0</v>
      </c>
      <c r="M896">
        <f ca="1">IF(AND(Colony!$D910&gt;plots!M$5,Colony!$D910&lt;9999999),1,0)</f>
        <v>0</v>
      </c>
      <c r="N896">
        <f ca="1">IF(AND(Colony!$D910&gt;plots!N$5,Colony!$D910&lt;9999999),1,0)</f>
        <v>0</v>
      </c>
      <c r="O896">
        <f ca="1">IF(AND(Colony!$D910&gt;plots!O$5,Colony!$D910&lt;9999999),1,0)</f>
        <v>0</v>
      </c>
      <c r="P896">
        <f ca="1">IF(AND(Colony!$D910&gt;plots!P$5,Colony!$D910&lt;9999999),1,0)</f>
        <v>0</v>
      </c>
      <c r="Q896">
        <f ca="1">IF(AND(Colony!$D910&gt;plots!Q$5,Colony!$D910&lt;9999999),1,0)</f>
        <v>0</v>
      </c>
      <c r="R896">
        <f ca="1">IF(AND(Colony!$D910&gt;plots!R$5,Colony!$D910&lt;9999999),1,0)</f>
        <v>0</v>
      </c>
      <c r="S896">
        <f ca="1">IF(AND(Colony!$D910&gt;plots!S$5,Colony!$D910&lt;9999999),1,0)</f>
        <v>0</v>
      </c>
      <c r="T896">
        <f ca="1">IF(AND(Colony!$D910&gt;plots!T$5,Colony!$D910&lt;9999999),1,0)</f>
        <v>0</v>
      </c>
      <c r="U896">
        <f ca="1">IF(AND(Colony!$D910&gt;plots!U$5,Colony!$D910&lt;9999999),1,0)</f>
        <v>0</v>
      </c>
      <c r="V896">
        <f ca="1">IF(AND(Colony!$D910&gt;plots!V$5,Colony!$D910&lt;9999999),1,0)</f>
        <v>0</v>
      </c>
      <c r="W896">
        <f ca="1">IF(AND(Colony!$D910&gt;plots!W$5,Colony!$D910&lt;9999999),1,0)</f>
        <v>0</v>
      </c>
      <c r="X896">
        <f ca="1">IF(AND(Colony!$D910&gt;plots!X$5,Colony!$D910&lt;9999999),1,0)</f>
        <v>0</v>
      </c>
      <c r="Y896">
        <f ca="1">IF(AND(Colony!$D910&gt;plots!Y$5,Colony!$D910&lt;9999999),1,0)</f>
        <v>0</v>
      </c>
      <c r="Z896">
        <f ca="1">IF(AND(Colony!$D910&gt;plots!Z$5,Colony!$D910&lt;9999999),1,0)</f>
        <v>0</v>
      </c>
      <c r="AA896">
        <f ca="1">IF(AND(Colony!$D910&gt;plots!AA$5,Colony!$D910&lt;9999999),1,0)</f>
        <v>0</v>
      </c>
      <c r="AB896">
        <f ca="1">IF(AND(Colony!$D910&gt;plots!AB$5,Colony!$D910&lt;9999999),1,0)</f>
        <v>0</v>
      </c>
    </row>
    <row r="897" spans="1:28" x14ac:dyDescent="0.25">
      <c r="A897" s="2" t="str">
        <f>Colony!B914</f>
        <v/>
      </c>
      <c r="B897" s="41" t="str">
        <f>IF(ISBLANK(Colony!G914),"",Colony!G914)</f>
        <v/>
      </c>
      <c r="H897">
        <f ca="1">IF(AND(Colony!$D911&gt;plots!H$5,Colony!$D911&lt;9999999),1,0)</f>
        <v>0</v>
      </c>
      <c r="I897">
        <f ca="1">IF(AND(Colony!$D911&gt;plots!I$5,Colony!$D911&lt;9999999),1,0)</f>
        <v>0</v>
      </c>
      <c r="J897">
        <f ca="1">IF(AND(Colony!$D911&gt;plots!J$5,Colony!$D911&lt;9999999),1,0)</f>
        <v>0</v>
      </c>
      <c r="K897">
        <f ca="1">IF(AND(Colony!$D911&gt;plots!K$5,Colony!$D911&lt;9999999),1,0)</f>
        <v>0</v>
      </c>
      <c r="L897">
        <f ca="1">IF(AND(Colony!$D911&gt;plots!L$5,Colony!$D911&lt;9999999),1,0)</f>
        <v>0</v>
      </c>
      <c r="M897">
        <f ca="1">IF(AND(Colony!$D911&gt;plots!M$5,Colony!$D911&lt;9999999),1,0)</f>
        <v>0</v>
      </c>
      <c r="N897">
        <f ca="1">IF(AND(Colony!$D911&gt;plots!N$5,Colony!$D911&lt;9999999),1,0)</f>
        <v>0</v>
      </c>
      <c r="O897">
        <f ca="1">IF(AND(Colony!$D911&gt;plots!O$5,Colony!$D911&lt;9999999),1,0)</f>
        <v>0</v>
      </c>
      <c r="P897">
        <f ca="1">IF(AND(Colony!$D911&gt;plots!P$5,Colony!$D911&lt;9999999),1,0)</f>
        <v>0</v>
      </c>
      <c r="Q897">
        <f ca="1">IF(AND(Colony!$D911&gt;plots!Q$5,Colony!$D911&lt;9999999),1,0)</f>
        <v>0</v>
      </c>
      <c r="R897">
        <f ca="1">IF(AND(Colony!$D911&gt;plots!R$5,Colony!$D911&lt;9999999),1,0)</f>
        <v>0</v>
      </c>
      <c r="S897">
        <f ca="1">IF(AND(Colony!$D911&gt;plots!S$5,Colony!$D911&lt;9999999),1,0)</f>
        <v>0</v>
      </c>
      <c r="T897">
        <f ca="1">IF(AND(Colony!$D911&gt;plots!T$5,Colony!$D911&lt;9999999),1,0)</f>
        <v>0</v>
      </c>
      <c r="U897">
        <f ca="1">IF(AND(Colony!$D911&gt;plots!U$5,Colony!$D911&lt;9999999),1,0)</f>
        <v>0</v>
      </c>
      <c r="V897">
        <f ca="1">IF(AND(Colony!$D911&gt;plots!V$5,Colony!$D911&lt;9999999),1,0)</f>
        <v>0</v>
      </c>
      <c r="W897">
        <f ca="1">IF(AND(Colony!$D911&gt;plots!W$5,Colony!$D911&lt;9999999),1,0)</f>
        <v>0</v>
      </c>
      <c r="X897">
        <f ca="1">IF(AND(Colony!$D911&gt;plots!X$5,Colony!$D911&lt;9999999),1,0)</f>
        <v>0</v>
      </c>
      <c r="Y897">
        <f ca="1">IF(AND(Colony!$D911&gt;plots!Y$5,Colony!$D911&lt;9999999),1,0)</f>
        <v>0</v>
      </c>
      <c r="Z897">
        <f ca="1">IF(AND(Colony!$D911&gt;plots!Z$5,Colony!$D911&lt;9999999),1,0)</f>
        <v>0</v>
      </c>
      <c r="AA897">
        <f ca="1">IF(AND(Colony!$D911&gt;plots!AA$5,Colony!$D911&lt;9999999),1,0)</f>
        <v>0</v>
      </c>
      <c r="AB897">
        <f ca="1">IF(AND(Colony!$D911&gt;plots!AB$5,Colony!$D911&lt;9999999),1,0)</f>
        <v>0</v>
      </c>
    </row>
    <row r="898" spans="1:28" x14ac:dyDescent="0.25">
      <c r="A898" s="2" t="str">
        <f>Colony!B915</f>
        <v/>
      </c>
      <c r="B898" s="41" t="str">
        <f>IF(ISBLANK(Colony!G915),"",Colony!G915)</f>
        <v/>
      </c>
      <c r="H898">
        <f ca="1">IF(AND(Colony!$D912&gt;plots!H$5,Colony!$D912&lt;9999999),1,0)</f>
        <v>0</v>
      </c>
      <c r="I898">
        <f ca="1">IF(AND(Colony!$D912&gt;plots!I$5,Colony!$D912&lt;9999999),1,0)</f>
        <v>0</v>
      </c>
      <c r="J898">
        <f ca="1">IF(AND(Colony!$D912&gt;plots!J$5,Colony!$D912&lt;9999999),1,0)</f>
        <v>0</v>
      </c>
      <c r="K898">
        <f ca="1">IF(AND(Colony!$D912&gt;plots!K$5,Colony!$D912&lt;9999999),1,0)</f>
        <v>0</v>
      </c>
      <c r="L898">
        <f ca="1">IF(AND(Colony!$D912&gt;plots!L$5,Colony!$D912&lt;9999999),1,0)</f>
        <v>0</v>
      </c>
      <c r="M898">
        <f ca="1">IF(AND(Colony!$D912&gt;plots!M$5,Colony!$D912&lt;9999999),1,0)</f>
        <v>0</v>
      </c>
      <c r="N898">
        <f ca="1">IF(AND(Colony!$D912&gt;plots!N$5,Colony!$D912&lt;9999999),1,0)</f>
        <v>0</v>
      </c>
      <c r="O898">
        <f ca="1">IF(AND(Colony!$D912&gt;plots!O$5,Colony!$D912&lt;9999999),1,0)</f>
        <v>0</v>
      </c>
      <c r="P898">
        <f ca="1">IF(AND(Colony!$D912&gt;plots!P$5,Colony!$D912&lt;9999999),1,0)</f>
        <v>0</v>
      </c>
      <c r="Q898">
        <f ca="1">IF(AND(Colony!$D912&gt;plots!Q$5,Colony!$D912&lt;9999999),1,0)</f>
        <v>0</v>
      </c>
      <c r="R898">
        <f ca="1">IF(AND(Colony!$D912&gt;plots!R$5,Colony!$D912&lt;9999999),1,0)</f>
        <v>0</v>
      </c>
      <c r="S898">
        <f ca="1">IF(AND(Colony!$D912&gt;plots!S$5,Colony!$D912&lt;9999999),1,0)</f>
        <v>0</v>
      </c>
      <c r="T898">
        <f ca="1">IF(AND(Colony!$D912&gt;plots!T$5,Colony!$D912&lt;9999999),1,0)</f>
        <v>0</v>
      </c>
      <c r="U898">
        <f ca="1">IF(AND(Colony!$D912&gt;plots!U$5,Colony!$D912&lt;9999999),1,0)</f>
        <v>0</v>
      </c>
      <c r="V898">
        <f ca="1">IF(AND(Colony!$D912&gt;plots!V$5,Colony!$D912&lt;9999999),1,0)</f>
        <v>0</v>
      </c>
      <c r="W898">
        <f ca="1">IF(AND(Colony!$D912&gt;plots!W$5,Colony!$D912&lt;9999999),1,0)</f>
        <v>0</v>
      </c>
      <c r="X898">
        <f ca="1">IF(AND(Colony!$D912&gt;plots!X$5,Colony!$D912&lt;9999999),1,0)</f>
        <v>0</v>
      </c>
      <c r="Y898">
        <f ca="1">IF(AND(Colony!$D912&gt;plots!Y$5,Colony!$D912&lt;9999999),1,0)</f>
        <v>0</v>
      </c>
      <c r="Z898">
        <f ca="1">IF(AND(Colony!$D912&gt;plots!Z$5,Colony!$D912&lt;9999999),1,0)</f>
        <v>0</v>
      </c>
      <c r="AA898">
        <f ca="1">IF(AND(Colony!$D912&gt;plots!AA$5,Colony!$D912&lt;9999999),1,0)</f>
        <v>0</v>
      </c>
      <c r="AB898">
        <f ca="1">IF(AND(Colony!$D912&gt;plots!AB$5,Colony!$D912&lt;9999999),1,0)</f>
        <v>0</v>
      </c>
    </row>
    <row r="899" spans="1:28" x14ac:dyDescent="0.25">
      <c r="A899" s="2" t="str">
        <f>Colony!B916</f>
        <v/>
      </c>
      <c r="B899" s="41" t="str">
        <f>IF(ISBLANK(Colony!G916),"",Colony!G916)</f>
        <v/>
      </c>
      <c r="H899">
        <f ca="1">IF(AND(Colony!$D913&gt;plots!H$5,Colony!$D913&lt;9999999),1,0)</f>
        <v>0</v>
      </c>
      <c r="I899">
        <f ca="1">IF(AND(Colony!$D913&gt;plots!I$5,Colony!$D913&lt;9999999),1,0)</f>
        <v>0</v>
      </c>
      <c r="J899">
        <f ca="1">IF(AND(Colony!$D913&gt;plots!J$5,Colony!$D913&lt;9999999),1,0)</f>
        <v>0</v>
      </c>
      <c r="K899">
        <f ca="1">IF(AND(Colony!$D913&gt;plots!K$5,Colony!$D913&lt;9999999),1,0)</f>
        <v>0</v>
      </c>
      <c r="L899">
        <f ca="1">IF(AND(Colony!$D913&gt;plots!L$5,Colony!$D913&lt;9999999),1,0)</f>
        <v>0</v>
      </c>
      <c r="M899">
        <f ca="1">IF(AND(Colony!$D913&gt;plots!M$5,Colony!$D913&lt;9999999),1,0)</f>
        <v>0</v>
      </c>
      <c r="N899">
        <f ca="1">IF(AND(Colony!$D913&gt;plots!N$5,Colony!$D913&lt;9999999),1,0)</f>
        <v>0</v>
      </c>
      <c r="O899">
        <f ca="1">IF(AND(Colony!$D913&gt;plots!O$5,Colony!$D913&lt;9999999),1,0)</f>
        <v>0</v>
      </c>
      <c r="P899">
        <f ca="1">IF(AND(Colony!$D913&gt;plots!P$5,Colony!$D913&lt;9999999),1,0)</f>
        <v>0</v>
      </c>
      <c r="Q899">
        <f ca="1">IF(AND(Colony!$D913&gt;plots!Q$5,Colony!$D913&lt;9999999),1,0)</f>
        <v>0</v>
      </c>
      <c r="R899">
        <f ca="1">IF(AND(Colony!$D913&gt;plots!R$5,Colony!$D913&lt;9999999),1,0)</f>
        <v>0</v>
      </c>
      <c r="S899">
        <f ca="1">IF(AND(Colony!$D913&gt;plots!S$5,Colony!$D913&lt;9999999),1,0)</f>
        <v>0</v>
      </c>
      <c r="T899">
        <f ca="1">IF(AND(Colony!$D913&gt;plots!T$5,Colony!$D913&lt;9999999),1,0)</f>
        <v>0</v>
      </c>
      <c r="U899">
        <f ca="1">IF(AND(Colony!$D913&gt;plots!U$5,Colony!$D913&lt;9999999),1,0)</f>
        <v>0</v>
      </c>
      <c r="V899">
        <f ca="1">IF(AND(Colony!$D913&gt;plots!V$5,Colony!$D913&lt;9999999),1,0)</f>
        <v>0</v>
      </c>
      <c r="W899">
        <f ca="1">IF(AND(Colony!$D913&gt;plots!W$5,Colony!$D913&lt;9999999),1,0)</f>
        <v>0</v>
      </c>
      <c r="X899">
        <f ca="1">IF(AND(Colony!$D913&gt;plots!X$5,Colony!$D913&lt;9999999),1,0)</f>
        <v>0</v>
      </c>
      <c r="Y899">
        <f ca="1">IF(AND(Colony!$D913&gt;plots!Y$5,Colony!$D913&lt;9999999),1,0)</f>
        <v>0</v>
      </c>
      <c r="Z899">
        <f ca="1">IF(AND(Colony!$D913&gt;plots!Z$5,Colony!$D913&lt;9999999),1,0)</f>
        <v>0</v>
      </c>
      <c r="AA899">
        <f ca="1">IF(AND(Colony!$D913&gt;plots!AA$5,Colony!$D913&lt;9999999),1,0)</f>
        <v>0</v>
      </c>
      <c r="AB899">
        <f ca="1">IF(AND(Colony!$D913&gt;plots!AB$5,Colony!$D913&lt;9999999),1,0)</f>
        <v>0</v>
      </c>
    </row>
    <row r="900" spans="1:28" x14ac:dyDescent="0.25">
      <c r="A900" s="2" t="str">
        <f>Colony!B917</f>
        <v/>
      </c>
      <c r="B900" s="41" t="str">
        <f>IF(ISBLANK(Colony!G917),"",Colony!G917)</f>
        <v/>
      </c>
      <c r="H900">
        <f ca="1">IF(AND(Colony!$D914&gt;plots!H$5,Colony!$D914&lt;9999999),1,0)</f>
        <v>0</v>
      </c>
      <c r="I900">
        <f ca="1">IF(AND(Colony!$D914&gt;plots!I$5,Colony!$D914&lt;9999999),1,0)</f>
        <v>0</v>
      </c>
      <c r="J900">
        <f ca="1">IF(AND(Colony!$D914&gt;plots!J$5,Colony!$D914&lt;9999999),1,0)</f>
        <v>0</v>
      </c>
      <c r="K900">
        <f ca="1">IF(AND(Colony!$D914&gt;plots!K$5,Colony!$D914&lt;9999999),1,0)</f>
        <v>0</v>
      </c>
      <c r="L900">
        <f ca="1">IF(AND(Colony!$D914&gt;plots!L$5,Colony!$D914&lt;9999999),1,0)</f>
        <v>0</v>
      </c>
      <c r="M900">
        <f ca="1">IF(AND(Colony!$D914&gt;plots!M$5,Colony!$D914&lt;9999999),1,0)</f>
        <v>0</v>
      </c>
      <c r="N900">
        <f ca="1">IF(AND(Colony!$D914&gt;plots!N$5,Colony!$D914&lt;9999999),1,0)</f>
        <v>0</v>
      </c>
      <c r="O900">
        <f ca="1">IF(AND(Colony!$D914&gt;plots!O$5,Colony!$D914&lt;9999999),1,0)</f>
        <v>0</v>
      </c>
      <c r="P900">
        <f ca="1">IF(AND(Colony!$D914&gt;plots!P$5,Colony!$D914&lt;9999999),1,0)</f>
        <v>0</v>
      </c>
      <c r="Q900">
        <f ca="1">IF(AND(Colony!$D914&gt;plots!Q$5,Colony!$D914&lt;9999999),1,0)</f>
        <v>0</v>
      </c>
      <c r="R900">
        <f ca="1">IF(AND(Colony!$D914&gt;plots!R$5,Colony!$D914&lt;9999999),1,0)</f>
        <v>0</v>
      </c>
      <c r="S900">
        <f ca="1">IF(AND(Colony!$D914&gt;plots!S$5,Colony!$D914&lt;9999999),1,0)</f>
        <v>0</v>
      </c>
      <c r="T900">
        <f ca="1">IF(AND(Colony!$D914&gt;plots!T$5,Colony!$D914&lt;9999999),1,0)</f>
        <v>0</v>
      </c>
      <c r="U900">
        <f ca="1">IF(AND(Colony!$D914&gt;plots!U$5,Colony!$D914&lt;9999999),1,0)</f>
        <v>0</v>
      </c>
      <c r="V900">
        <f ca="1">IF(AND(Colony!$D914&gt;plots!V$5,Colony!$D914&lt;9999999),1,0)</f>
        <v>0</v>
      </c>
      <c r="W900">
        <f ca="1">IF(AND(Colony!$D914&gt;plots!W$5,Colony!$D914&lt;9999999),1,0)</f>
        <v>0</v>
      </c>
      <c r="X900">
        <f ca="1">IF(AND(Colony!$D914&gt;plots!X$5,Colony!$D914&lt;9999999),1,0)</f>
        <v>0</v>
      </c>
      <c r="Y900">
        <f ca="1">IF(AND(Colony!$D914&gt;plots!Y$5,Colony!$D914&lt;9999999),1,0)</f>
        <v>0</v>
      </c>
      <c r="Z900">
        <f ca="1">IF(AND(Colony!$D914&gt;plots!Z$5,Colony!$D914&lt;9999999),1,0)</f>
        <v>0</v>
      </c>
      <c r="AA900">
        <f ca="1">IF(AND(Colony!$D914&gt;plots!AA$5,Colony!$D914&lt;9999999),1,0)</f>
        <v>0</v>
      </c>
      <c r="AB900">
        <f ca="1">IF(AND(Colony!$D914&gt;plots!AB$5,Colony!$D914&lt;9999999),1,0)</f>
        <v>0</v>
      </c>
    </row>
    <row r="901" spans="1:28" x14ac:dyDescent="0.25">
      <c r="A901" s="2" t="str">
        <f>Colony!B918</f>
        <v/>
      </c>
      <c r="B901" s="41" t="str">
        <f>IF(ISBLANK(Colony!G918),"",Colony!G918)</f>
        <v/>
      </c>
      <c r="H901">
        <f ca="1">IF(AND(Colony!$D915&gt;plots!H$5,Colony!$D915&lt;9999999),1,0)</f>
        <v>0</v>
      </c>
      <c r="I901">
        <f ca="1">IF(AND(Colony!$D915&gt;plots!I$5,Colony!$D915&lt;9999999),1,0)</f>
        <v>0</v>
      </c>
      <c r="J901">
        <f ca="1">IF(AND(Colony!$D915&gt;plots!J$5,Colony!$D915&lt;9999999),1,0)</f>
        <v>0</v>
      </c>
      <c r="K901">
        <f ca="1">IF(AND(Colony!$D915&gt;plots!K$5,Colony!$D915&lt;9999999),1,0)</f>
        <v>0</v>
      </c>
      <c r="L901">
        <f ca="1">IF(AND(Colony!$D915&gt;plots!L$5,Colony!$D915&lt;9999999),1,0)</f>
        <v>0</v>
      </c>
      <c r="M901">
        <f ca="1">IF(AND(Colony!$D915&gt;plots!M$5,Colony!$D915&lt;9999999),1,0)</f>
        <v>0</v>
      </c>
      <c r="N901">
        <f ca="1">IF(AND(Colony!$D915&gt;plots!N$5,Colony!$D915&lt;9999999),1,0)</f>
        <v>0</v>
      </c>
      <c r="O901">
        <f ca="1">IF(AND(Colony!$D915&gt;plots!O$5,Colony!$D915&lt;9999999),1,0)</f>
        <v>0</v>
      </c>
      <c r="P901">
        <f ca="1">IF(AND(Colony!$D915&gt;plots!P$5,Colony!$D915&lt;9999999),1,0)</f>
        <v>0</v>
      </c>
      <c r="Q901">
        <f ca="1">IF(AND(Colony!$D915&gt;plots!Q$5,Colony!$D915&lt;9999999),1,0)</f>
        <v>0</v>
      </c>
      <c r="R901">
        <f ca="1">IF(AND(Colony!$D915&gt;plots!R$5,Colony!$D915&lt;9999999),1,0)</f>
        <v>0</v>
      </c>
      <c r="S901">
        <f ca="1">IF(AND(Colony!$D915&gt;plots!S$5,Colony!$D915&lt;9999999),1,0)</f>
        <v>0</v>
      </c>
      <c r="T901">
        <f ca="1">IF(AND(Colony!$D915&gt;plots!T$5,Colony!$D915&lt;9999999),1,0)</f>
        <v>0</v>
      </c>
      <c r="U901">
        <f ca="1">IF(AND(Colony!$D915&gt;plots!U$5,Colony!$D915&lt;9999999),1,0)</f>
        <v>0</v>
      </c>
      <c r="V901">
        <f ca="1">IF(AND(Colony!$D915&gt;plots!V$5,Colony!$D915&lt;9999999),1,0)</f>
        <v>0</v>
      </c>
      <c r="W901">
        <f ca="1">IF(AND(Colony!$D915&gt;plots!W$5,Colony!$D915&lt;9999999),1,0)</f>
        <v>0</v>
      </c>
      <c r="X901">
        <f ca="1">IF(AND(Colony!$D915&gt;plots!X$5,Colony!$D915&lt;9999999),1,0)</f>
        <v>0</v>
      </c>
      <c r="Y901">
        <f ca="1">IF(AND(Colony!$D915&gt;plots!Y$5,Colony!$D915&lt;9999999),1,0)</f>
        <v>0</v>
      </c>
      <c r="Z901">
        <f ca="1">IF(AND(Colony!$D915&gt;plots!Z$5,Colony!$D915&lt;9999999),1,0)</f>
        <v>0</v>
      </c>
      <c r="AA901">
        <f ca="1">IF(AND(Colony!$D915&gt;plots!AA$5,Colony!$D915&lt;9999999),1,0)</f>
        <v>0</v>
      </c>
      <c r="AB901">
        <f ca="1">IF(AND(Colony!$D915&gt;plots!AB$5,Colony!$D915&lt;9999999),1,0)</f>
        <v>0</v>
      </c>
    </row>
    <row r="902" spans="1:28" x14ac:dyDescent="0.25">
      <c r="A902" s="2" t="str">
        <f>Colony!B919</f>
        <v/>
      </c>
      <c r="B902" s="41" t="str">
        <f>IF(ISBLANK(Colony!G919),"",Colony!G919)</f>
        <v/>
      </c>
      <c r="H902">
        <f ca="1">IF(AND(Colony!$D916&gt;plots!H$5,Colony!$D916&lt;9999999),1,0)</f>
        <v>0</v>
      </c>
      <c r="I902">
        <f ca="1">IF(AND(Colony!$D916&gt;plots!I$5,Colony!$D916&lt;9999999),1,0)</f>
        <v>0</v>
      </c>
      <c r="J902">
        <f ca="1">IF(AND(Colony!$D916&gt;plots!J$5,Colony!$D916&lt;9999999),1,0)</f>
        <v>0</v>
      </c>
      <c r="K902">
        <f ca="1">IF(AND(Colony!$D916&gt;plots!K$5,Colony!$D916&lt;9999999),1,0)</f>
        <v>0</v>
      </c>
      <c r="L902">
        <f ca="1">IF(AND(Colony!$D916&gt;plots!L$5,Colony!$D916&lt;9999999),1,0)</f>
        <v>0</v>
      </c>
      <c r="M902">
        <f ca="1">IF(AND(Colony!$D916&gt;plots!M$5,Colony!$D916&lt;9999999),1,0)</f>
        <v>0</v>
      </c>
      <c r="N902">
        <f ca="1">IF(AND(Colony!$D916&gt;plots!N$5,Colony!$D916&lt;9999999),1,0)</f>
        <v>0</v>
      </c>
      <c r="O902">
        <f ca="1">IF(AND(Colony!$D916&gt;plots!O$5,Colony!$D916&lt;9999999),1,0)</f>
        <v>0</v>
      </c>
      <c r="P902">
        <f ca="1">IF(AND(Colony!$D916&gt;plots!P$5,Colony!$D916&lt;9999999),1,0)</f>
        <v>0</v>
      </c>
      <c r="Q902">
        <f ca="1">IF(AND(Colony!$D916&gt;plots!Q$5,Colony!$D916&lt;9999999),1,0)</f>
        <v>0</v>
      </c>
      <c r="R902">
        <f ca="1">IF(AND(Colony!$D916&gt;plots!R$5,Colony!$D916&lt;9999999),1,0)</f>
        <v>0</v>
      </c>
      <c r="S902">
        <f ca="1">IF(AND(Colony!$D916&gt;plots!S$5,Colony!$D916&lt;9999999),1,0)</f>
        <v>0</v>
      </c>
      <c r="T902">
        <f ca="1">IF(AND(Colony!$D916&gt;plots!T$5,Colony!$D916&lt;9999999),1,0)</f>
        <v>0</v>
      </c>
      <c r="U902">
        <f ca="1">IF(AND(Colony!$D916&gt;plots!U$5,Colony!$D916&lt;9999999),1,0)</f>
        <v>0</v>
      </c>
      <c r="V902">
        <f ca="1">IF(AND(Colony!$D916&gt;plots!V$5,Colony!$D916&lt;9999999),1,0)</f>
        <v>0</v>
      </c>
      <c r="W902">
        <f ca="1">IF(AND(Colony!$D916&gt;plots!W$5,Colony!$D916&lt;9999999),1,0)</f>
        <v>0</v>
      </c>
      <c r="X902">
        <f ca="1">IF(AND(Colony!$D916&gt;plots!X$5,Colony!$D916&lt;9999999),1,0)</f>
        <v>0</v>
      </c>
      <c r="Y902">
        <f ca="1">IF(AND(Colony!$D916&gt;plots!Y$5,Colony!$D916&lt;9999999),1,0)</f>
        <v>0</v>
      </c>
      <c r="Z902">
        <f ca="1">IF(AND(Colony!$D916&gt;plots!Z$5,Colony!$D916&lt;9999999),1,0)</f>
        <v>0</v>
      </c>
      <c r="AA902">
        <f ca="1">IF(AND(Colony!$D916&gt;plots!AA$5,Colony!$D916&lt;9999999),1,0)</f>
        <v>0</v>
      </c>
      <c r="AB902">
        <f ca="1">IF(AND(Colony!$D916&gt;plots!AB$5,Colony!$D916&lt;9999999),1,0)</f>
        <v>0</v>
      </c>
    </row>
    <row r="903" spans="1:28" x14ac:dyDescent="0.25">
      <c r="A903" s="2" t="str">
        <f>Colony!B920</f>
        <v/>
      </c>
      <c r="B903" s="41" t="str">
        <f>IF(ISBLANK(Colony!G920),"",Colony!G920)</f>
        <v/>
      </c>
      <c r="H903">
        <f ca="1">IF(AND(Colony!$D917&gt;plots!H$5,Colony!$D917&lt;9999999),1,0)</f>
        <v>0</v>
      </c>
      <c r="I903">
        <f ca="1">IF(AND(Colony!$D917&gt;plots!I$5,Colony!$D917&lt;9999999),1,0)</f>
        <v>0</v>
      </c>
      <c r="J903">
        <f ca="1">IF(AND(Colony!$D917&gt;plots!J$5,Colony!$D917&lt;9999999),1,0)</f>
        <v>0</v>
      </c>
      <c r="K903">
        <f ca="1">IF(AND(Colony!$D917&gt;plots!K$5,Colony!$D917&lt;9999999),1,0)</f>
        <v>0</v>
      </c>
      <c r="L903">
        <f ca="1">IF(AND(Colony!$D917&gt;plots!L$5,Colony!$D917&lt;9999999),1,0)</f>
        <v>0</v>
      </c>
      <c r="M903">
        <f ca="1">IF(AND(Colony!$D917&gt;plots!M$5,Colony!$D917&lt;9999999),1,0)</f>
        <v>0</v>
      </c>
      <c r="N903">
        <f ca="1">IF(AND(Colony!$D917&gt;plots!N$5,Colony!$D917&lt;9999999),1,0)</f>
        <v>0</v>
      </c>
      <c r="O903">
        <f ca="1">IF(AND(Colony!$D917&gt;plots!O$5,Colony!$D917&lt;9999999),1,0)</f>
        <v>0</v>
      </c>
      <c r="P903">
        <f ca="1">IF(AND(Colony!$D917&gt;plots!P$5,Colony!$D917&lt;9999999),1,0)</f>
        <v>0</v>
      </c>
      <c r="Q903">
        <f ca="1">IF(AND(Colony!$D917&gt;plots!Q$5,Colony!$D917&lt;9999999),1,0)</f>
        <v>0</v>
      </c>
      <c r="R903">
        <f ca="1">IF(AND(Colony!$D917&gt;plots!R$5,Colony!$D917&lt;9999999),1,0)</f>
        <v>0</v>
      </c>
      <c r="S903">
        <f ca="1">IF(AND(Colony!$D917&gt;plots!S$5,Colony!$D917&lt;9999999),1,0)</f>
        <v>0</v>
      </c>
      <c r="T903">
        <f ca="1">IF(AND(Colony!$D917&gt;plots!T$5,Colony!$D917&lt;9999999),1,0)</f>
        <v>0</v>
      </c>
      <c r="U903">
        <f ca="1">IF(AND(Colony!$D917&gt;plots!U$5,Colony!$D917&lt;9999999),1,0)</f>
        <v>0</v>
      </c>
      <c r="V903">
        <f ca="1">IF(AND(Colony!$D917&gt;plots!V$5,Colony!$D917&lt;9999999),1,0)</f>
        <v>0</v>
      </c>
      <c r="W903">
        <f ca="1">IF(AND(Colony!$D917&gt;plots!W$5,Colony!$D917&lt;9999999),1,0)</f>
        <v>0</v>
      </c>
      <c r="X903">
        <f ca="1">IF(AND(Colony!$D917&gt;plots!X$5,Colony!$D917&lt;9999999),1,0)</f>
        <v>0</v>
      </c>
      <c r="Y903">
        <f ca="1">IF(AND(Colony!$D917&gt;plots!Y$5,Colony!$D917&lt;9999999),1,0)</f>
        <v>0</v>
      </c>
      <c r="Z903">
        <f ca="1">IF(AND(Colony!$D917&gt;plots!Z$5,Colony!$D917&lt;9999999),1,0)</f>
        <v>0</v>
      </c>
      <c r="AA903">
        <f ca="1">IF(AND(Colony!$D917&gt;plots!AA$5,Colony!$D917&lt;9999999),1,0)</f>
        <v>0</v>
      </c>
      <c r="AB903">
        <f ca="1">IF(AND(Colony!$D917&gt;plots!AB$5,Colony!$D917&lt;9999999),1,0)</f>
        <v>0</v>
      </c>
    </row>
    <row r="904" spans="1:28" x14ac:dyDescent="0.25">
      <c r="A904" s="2" t="str">
        <f>Colony!B921</f>
        <v/>
      </c>
      <c r="B904" s="41" t="str">
        <f>IF(ISBLANK(Colony!G921),"",Colony!G921)</f>
        <v/>
      </c>
      <c r="H904">
        <f ca="1">IF(AND(Colony!$D918&gt;plots!H$5,Colony!$D918&lt;9999999),1,0)</f>
        <v>0</v>
      </c>
      <c r="I904">
        <f ca="1">IF(AND(Colony!$D918&gt;plots!I$5,Colony!$D918&lt;9999999),1,0)</f>
        <v>0</v>
      </c>
      <c r="J904">
        <f ca="1">IF(AND(Colony!$D918&gt;plots!J$5,Colony!$D918&lt;9999999),1,0)</f>
        <v>0</v>
      </c>
      <c r="K904">
        <f ca="1">IF(AND(Colony!$D918&gt;plots!K$5,Colony!$D918&lt;9999999),1,0)</f>
        <v>0</v>
      </c>
      <c r="L904">
        <f ca="1">IF(AND(Colony!$D918&gt;plots!L$5,Colony!$D918&lt;9999999),1,0)</f>
        <v>0</v>
      </c>
      <c r="M904">
        <f ca="1">IF(AND(Colony!$D918&gt;plots!M$5,Colony!$D918&lt;9999999),1,0)</f>
        <v>0</v>
      </c>
      <c r="N904">
        <f ca="1">IF(AND(Colony!$D918&gt;plots!N$5,Colony!$D918&lt;9999999),1,0)</f>
        <v>0</v>
      </c>
      <c r="O904">
        <f ca="1">IF(AND(Colony!$D918&gt;plots!O$5,Colony!$D918&lt;9999999),1,0)</f>
        <v>0</v>
      </c>
      <c r="P904">
        <f ca="1">IF(AND(Colony!$D918&gt;plots!P$5,Colony!$D918&lt;9999999),1,0)</f>
        <v>0</v>
      </c>
      <c r="Q904">
        <f ca="1">IF(AND(Colony!$D918&gt;plots!Q$5,Colony!$D918&lt;9999999),1,0)</f>
        <v>0</v>
      </c>
      <c r="R904">
        <f ca="1">IF(AND(Colony!$D918&gt;plots!R$5,Colony!$D918&lt;9999999),1,0)</f>
        <v>0</v>
      </c>
      <c r="S904">
        <f ca="1">IF(AND(Colony!$D918&gt;plots!S$5,Colony!$D918&lt;9999999),1,0)</f>
        <v>0</v>
      </c>
      <c r="T904">
        <f ca="1">IF(AND(Colony!$D918&gt;plots!T$5,Colony!$D918&lt;9999999),1,0)</f>
        <v>0</v>
      </c>
      <c r="U904">
        <f ca="1">IF(AND(Colony!$D918&gt;plots!U$5,Colony!$D918&lt;9999999),1,0)</f>
        <v>0</v>
      </c>
      <c r="V904">
        <f ca="1">IF(AND(Colony!$D918&gt;plots!V$5,Colony!$D918&lt;9999999),1,0)</f>
        <v>0</v>
      </c>
      <c r="W904">
        <f ca="1">IF(AND(Colony!$D918&gt;plots!W$5,Colony!$D918&lt;9999999),1,0)</f>
        <v>0</v>
      </c>
      <c r="X904">
        <f ca="1">IF(AND(Colony!$D918&gt;plots!X$5,Colony!$D918&lt;9999999),1,0)</f>
        <v>0</v>
      </c>
      <c r="Y904">
        <f ca="1">IF(AND(Colony!$D918&gt;plots!Y$5,Colony!$D918&lt;9999999),1,0)</f>
        <v>0</v>
      </c>
      <c r="Z904">
        <f ca="1">IF(AND(Colony!$D918&gt;plots!Z$5,Colony!$D918&lt;9999999),1,0)</f>
        <v>0</v>
      </c>
      <c r="AA904">
        <f ca="1">IF(AND(Colony!$D918&gt;plots!AA$5,Colony!$D918&lt;9999999),1,0)</f>
        <v>0</v>
      </c>
      <c r="AB904">
        <f ca="1">IF(AND(Colony!$D918&gt;plots!AB$5,Colony!$D918&lt;9999999),1,0)</f>
        <v>0</v>
      </c>
    </row>
    <row r="905" spans="1:28" x14ac:dyDescent="0.25">
      <c r="A905" s="2" t="str">
        <f>Colony!B922</f>
        <v/>
      </c>
      <c r="B905" s="41" t="str">
        <f>IF(ISBLANK(Colony!G922),"",Colony!G922)</f>
        <v/>
      </c>
      <c r="H905">
        <f ca="1">IF(AND(Colony!$D919&gt;plots!H$5,Colony!$D919&lt;9999999),1,0)</f>
        <v>0</v>
      </c>
      <c r="I905">
        <f ca="1">IF(AND(Colony!$D919&gt;plots!I$5,Colony!$D919&lt;9999999),1,0)</f>
        <v>0</v>
      </c>
      <c r="J905">
        <f ca="1">IF(AND(Colony!$D919&gt;plots!J$5,Colony!$D919&lt;9999999),1,0)</f>
        <v>0</v>
      </c>
      <c r="K905">
        <f ca="1">IF(AND(Colony!$D919&gt;plots!K$5,Colony!$D919&lt;9999999),1,0)</f>
        <v>0</v>
      </c>
      <c r="L905">
        <f ca="1">IF(AND(Colony!$D919&gt;plots!L$5,Colony!$D919&lt;9999999),1,0)</f>
        <v>0</v>
      </c>
      <c r="M905">
        <f ca="1">IF(AND(Colony!$D919&gt;plots!M$5,Colony!$D919&lt;9999999),1,0)</f>
        <v>0</v>
      </c>
      <c r="N905">
        <f ca="1">IF(AND(Colony!$D919&gt;plots!N$5,Colony!$D919&lt;9999999),1,0)</f>
        <v>0</v>
      </c>
      <c r="O905">
        <f ca="1">IF(AND(Colony!$D919&gt;plots!O$5,Colony!$D919&lt;9999999),1,0)</f>
        <v>0</v>
      </c>
      <c r="P905">
        <f ca="1">IF(AND(Colony!$D919&gt;plots!P$5,Colony!$D919&lt;9999999),1,0)</f>
        <v>0</v>
      </c>
      <c r="Q905">
        <f ca="1">IF(AND(Colony!$D919&gt;plots!Q$5,Colony!$D919&lt;9999999),1,0)</f>
        <v>0</v>
      </c>
      <c r="R905">
        <f ca="1">IF(AND(Colony!$D919&gt;plots!R$5,Colony!$D919&lt;9999999),1,0)</f>
        <v>0</v>
      </c>
      <c r="S905">
        <f ca="1">IF(AND(Colony!$D919&gt;plots!S$5,Colony!$D919&lt;9999999),1,0)</f>
        <v>0</v>
      </c>
      <c r="T905">
        <f ca="1">IF(AND(Colony!$D919&gt;plots!T$5,Colony!$D919&lt;9999999),1,0)</f>
        <v>0</v>
      </c>
      <c r="U905">
        <f ca="1">IF(AND(Colony!$D919&gt;plots!U$5,Colony!$D919&lt;9999999),1,0)</f>
        <v>0</v>
      </c>
      <c r="V905">
        <f ca="1">IF(AND(Colony!$D919&gt;plots!V$5,Colony!$D919&lt;9999999),1,0)</f>
        <v>0</v>
      </c>
      <c r="W905">
        <f ca="1">IF(AND(Colony!$D919&gt;plots!W$5,Colony!$D919&lt;9999999),1,0)</f>
        <v>0</v>
      </c>
      <c r="X905">
        <f ca="1">IF(AND(Colony!$D919&gt;plots!X$5,Colony!$D919&lt;9999999),1,0)</f>
        <v>0</v>
      </c>
      <c r="Y905">
        <f ca="1">IF(AND(Colony!$D919&gt;plots!Y$5,Colony!$D919&lt;9999999),1,0)</f>
        <v>0</v>
      </c>
      <c r="Z905">
        <f ca="1">IF(AND(Colony!$D919&gt;plots!Z$5,Colony!$D919&lt;9999999),1,0)</f>
        <v>0</v>
      </c>
      <c r="AA905">
        <f ca="1">IF(AND(Colony!$D919&gt;plots!AA$5,Colony!$D919&lt;9999999),1,0)</f>
        <v>0</v>
      </c>
      <c r="AB905">
        <f ca="1">IF(AND(Colony!$D919&gt;plots!AB$5,Colony!$D919&lt;9999999),1,0)</f>
        <v>0</v>
      </c>
    </row>
    <row r="906" spans="1:28" x14ac:dyDescent="0.25">
      <c r="A906" s="2" t="str">
        <f>Colony!B923</f>
        <v/>
      </c>
      <c r="B906" s="41" t="str">
        <f>IF(ISBLANK(Colony!G923),"",Colony!G923)</f>
        <v/>
      </c>
      <c r="H906">
        <f ca="1">IF(AND(Colony!$D920&gt;plots!H$5,Colony!$D920&lt;9999999),1,0)</f>
        <v>0</v>
      </c>
      <c r="I906">
        <f ca="1">IF(AND(Colony!$D920&gt;plots!I$5,Colony!$D920&lt;9999999),1,0)</f>
        <v>0</v>
      </c>
      <c r="J906">
        <f ca="1">IF(AND(Colony!$D920&gt;plots!J$5,Colony!$D920&lt;9999999),1,0)</f>
        <v>0</v>
      </c>
      <c r="K906">
        <f ca="1">IF(AND(Colony!$D920&gt;plots!K$5,Colony!$D920&lt;9999999),1,0)</f>
        <v>0</v>
      </c>
      <c r="L906">
        <f ca="1">IF(AND(Colony!$D920&gt;plots!L$5,Colony!$D920&lt;9999999),1,0)</f>
        <v>0</v>
      </c>
      <c r="M906">
        <f ca="1">IF(AND(Colony!$D920&gt;plots!M$5,Colony!$D920&lt;9999999),1,0)</f>
        <v>0</v>
      </c>
      <c r="N906">
        <f ca="1">IF(AND(Colony!$D920&gt;plots!N$5,Colony!$D920&lt;9999999),1,0)</f>
        <v>0</v>
      </c>
      <c r="O906">
        <f ca="1">IF(AND(Colony!$D920&gt;plots!O$5,Colony!$D920&lt;9999999),1,0)</f>
        <v>0</v>
      </c>
      <c r="P906">
        <f ca="1">IF(AND(Colony!$D920&gt;plots!P$5,Colony!$D920&lt;9999999),1,0)</f>
        <v>0</v>
      </c>
      <c r="Q906">
        <f ca="1">IF(AND(Colony!$D920&gt;plots!Q$5,Colony!$D920&lt;9999999),1,0)</f>
        <v>0</v>
      </c>
      <c r="R906">
        <f ca="1">IF(AND(Colony!$D920&gt;plots!R$5,Colony!$D920&lt;9999999),1,0)</f>
        <v>0</v>
      </c>
      <c r="S906">
        <f ca="1">IF(AND(Colony!$D920&gt;plots!S$5,Colony!$D920&lt;9999999),1,0)</f>
        <v>0</v>
      </c>
      <c r="T906">
        <f ca="1">IF(AND(Colony!$D920&gt;plots!T$5,Colony!$D920&lt;9999999),1,0)</f>
        <v>0</v>
      </c>
      <c r="U906">
        <f ca="1">IF(AND(Colony!$D920&gt;plots!U$5,Colony!$D920&lt;9999999),1,0)</f>
        <v>0</v>
      </c>
      <c r="V906">
        <f ca="1">IF(AND(Colony!$D920&gt;plots!V$5,Colony!$D920&lt;9999999),1,0)</f>
        <v>0</v>
      </c>
      <c r="W906">
        <f ca="1">IF(AND(Colony!$D920&gt;plots!W$5,Colony!$D920&lt;9999999),1,0)</f>
        <v>0</v>
      </c>
      <c r="X906">
        <f ca="1">IF(AND(Colony!$D920&gt;plots!X$5,Colony!$D920&lt;9999999),1,0)</f>
        <v>0</v>
      </c>
      <c r="Y906">
        <f ca="1">IF(AND(Colony!$D920&gt;plots!Y$5,Colony!$D920&lt;9999999),1,0)</f>
        <v>0</v>
      </c>
      <c r="Z906">
        <f ca="1">IF(AND(Colony!$D920&gt;plots!Z$5,Colony!$D920&lt;9999999),1,0)</f>
        <v>0</v>
      </c>
      <c r="AA906">
        <f ca="1">IF(AND(Colony!$D920&gt;plots!AA$5,Colony!$D920&lt;9999999),1,0)</f>
        <v>0</v>
      </c>
      <c r="AB906">
        <f ca="1">IF(AND(Colony!$D920&gt;plots!AB$5,Colony!$D920&lt;9999999),1,0)</f>
        <v>0</v>
      </c>
    </row>
    <row r="907" spans="1:28" x14ac:dyDescent="0.25">
      <c r="A907" s="2" t="str">
        <f>Colony!B924</f>
        <v/>
      </c>
      <c r="B907" s="41" t="str">
        <f>IF(ISBLANK(Colony!G924),"",Colony!G924)</f>
        <v/>
      </c>
      <c r="H907">
        <f ca="1">IF(AND(Colony!$D921&gt;plots!H$5,Colony!$D921&lt;9999999),1,0)</f>
        <v>0</v>
      </c>
      <c r="I907">
        <f ca="1">IF(AND(Colony!$D921&gt;plots!I$5,Colony!$D921&lt;9999999),1,0)</f>
        <v>0</v>
      </c>
      <c r="J907">
        <f ca="1">IF(AND(Colony!$D921&gt;plots!J$5,Colony!$D921&lt;9999999),1,0)</f>
        <v>0</v>
      </c>
      <c r="K907">
        <f ca="1">IF(AND(Colony!$D921&gt;plots!K$5,Colony!$D921&lt;9999999),1,0)</f>
        <v>0</v>
      </c>
      <c r="L907">
        <f ca="1">IF(AND(Colony!$D921&gt;plots!L$5,Colony!$D921&lt;9999999),1,0)</f>
        <v>0</v>
      </c>
      <c r="M907">
        <f ca="1">IF(AND(Colony!$D921&gt;plots!M$5,Colony!$D921&lt;9999999),1,0)</f>
        <v>0</v>
      </c>
      <c r="N907">
        <f ca="1">IF(AND(Colony!$D921&gt;plots!N$5,Colony!$D921&lt;9999999),1,0)</f>
        <v>0</v>
      </c>
      <c r="O907">
        <f ca="1">IF(AND(Colony!$D921&gt;plots!O$5,Colony!$D921&lt;9999999),1,0)</f>
        <v>0</v>
      </c>
      <c r="P907">
        <f ca="1">IF(AND(Colony!$D921&gt;plots!P$5,Colony!$D921&lt;9999999),1,0)</f>
        <v>0</v>
      </c>
      <c r="Q907">
        <f ca="1">IF(AND(Colony!$D921&gt;plots!Q$5,Colony!$D921&lt;9999999),1,0)</f>
        <v>0</v>
      </c>
      <c r="R907">
        <f ca="1">IF(AND(Colony!$D921&gt;plots!R$5,Colony!$D921&lt;9999999),1,0)</f>
        <v>0</v>
      </c>
      <c r="S907">
        <f ca="1">IF(AND(Colony!$D921&gt;plots!S$5,Colony!$D921&lt;9999999),1,0)</f>
        <v>0</v>
      </c>
      <c r="T907">
        <f ca="1">IF(AND(Colony!$D921&gt;plots!T$5,Colony!$D921&lt;9999999),1,0)</f>
        <v>0</v>
      </c>
      <c r="U907">
        <f ca="1">IF(AND(Colony!$D921&gt;plots!U$5,Colony!$D921&lt;9999999),1,0)</f>
        <v>0</v>
      </c>
      <c r="V907">
        <f ca="1">IF(AND(Colony!$D921&gt;plots!V$5,Colony!$D921&lt;9999999),1,0)</f>
        <v>0</v>
      </c>
      <c r="W907">
        <f ca="1">IF(AND(Colony!$D921&gt;plots!W$5,Colony!$D921&lt;9999999),1,0)</f>
        <v>0</v>
      </c>
      <c r="X907">
        <f ca="1">IF(AND(Colony!$D921&gt;plots!X$5,Colony!$D921&lt;9999999),1,0)</f>
        <v>0</v>
      </c>
      <c r="Y907">
        <f ca="1">IF(AND(Colony!$D921&gt;plots!Y$5,Colony!$D921&lt;9999999),1,0)</f>
        <v>0</v>
      </c>
      <c r="Z907">
        <f ca="1">IF(AND(Colony!$D921&gt;plots!Z$5,Colony!$D921&lt;9999999),1,0)</f>
        <v>0</v>
      </c>
      <c r="AA907">
        <f ca="1">IF(AND(Colony!$D921&gt;plots!AA$5,Colony!$D921&lt;9999999),1,0)</f>
        <v>0</v>
      </c>
      <c r="AB907">
        <f ca="1">IF(AND(Colony!$D921&gt;plots!AB$5,Colony!$D921&lt;9999999),1,0)</f>
        <v>0</v>
      </c>
    </row>
    <row r="908" spans="1:28" x14ac:dyDescent="0.25">
      <c r="A908" s="2" t="str">
        <f>Colony!B925</f>
        <v/>
      </c>
      <c r="B908" s="41" t="str">
        <f>IF(ISBLANK(Colony!G925),"",Colony!G925)</f>
        <v/>
      </c>
      <c r="H908">
        <f ca="1">IF(AND(Colony!$D922&gt;plots!H$5,Colony!$D922&lt;9999999),1,0)</f>
        <v>0</v>
      </c>
      <c r="I908">
        <f ca="1">IF(AND(Colony!$D922&gt;plots!I$5,Colony!$D922&lt;9999999),1,0)</f>
        <v>0</v>
      </c>
      <c r="J908">
        <f ca="1">IF(AND(Colony!$D922&gt;plots!J$5,Colony!$D922&lt;9999999),1,0)</f>
        <v>0</v>
      </c>
      <c r="K908">
        <f ca="1">IF(AND(Colony!$D922&gt;plots!K$5,Colony!$D922&lt;9999999),1,0)</f>
        <v>0</v>
      </c>
      <c r="L908">
        <f ca="1">IF(AND(Colony!$D922&gt;plots!L$5,Colony!$D922&lt;9999999),1,0)</f>
        <v>0</v>
      </c>
      <c r="M908">
        <f ca="1">IF(AND(Colony!$D922&gt;plots!M$5,Colony!$D922&lt;9999999),1,0)</f>
        <v>0</v>
      </c>
      <c r="N908">
        <f ca="1">IF(AND(Colony!$D922&gt;plots!N$5,Colony!$D922&lt;9999999),1,0)</f>
        <v>0</v>
      </c>
      <c r="O908">
        <f ca="1">IF(AND(Colony!$D922&gt;plots!O$5,Colony!$D922&lt;9999999),1,0)</f>
        <v>0</v>
      </c>
      <c r="P908">
        <f ca="1">IF(AND(Colony!$D922&gt;plots!P$5,Colony!$D922&lt;9999999),1,0)</f>
        <v>0</v>
      </c>
      <c r="Q908">
        <f ca="1">IF(AND(Colony!$D922&gt;plots!Q$5,Colony!$D922&lt;9999999),1,0)</f>
        <v>0</v>
      </c>
      <c r="R908">
        <f ca="1">IF(AND(Colony!$D922&gt;plots!R$5,Colony!$D922&lt;9999999),1,0)</f>
        <v>0</v>
      </c>
      <c r="S908">
        <f ca="1">IF(AND(Colony!$D922&gt;plots!S$5,Colony!$D922&lt;9999999),1,0)</f>
        <v>0</v>
      </c>
      <c r="T908">
        <f ca="1">IF(AND(Colony!$D922&gt;plots!T$5,Colony!$D922&lt;9999999),1,0)</f>
        <v>0</v>
      </c>
      <c r="U908">
        <f ca="1">IF(AND(Colony!$D922&gt;plots!U$5,Colony!$D922&lt;9999999),1,0)</f>
        <v>0</v>
      </c>
      <c r="V908">
        <f ca="1">IF(AND(Colony!$D922&gt;plots!V$5,Colony!$D922&lt;9999999),1,0)</f>
        <v>0</v>
      </c>
      <c r="W908">
        <f ca="1">IF(AND(Colony!$D922&gt;plots!W$5,Colony!$D922&lt;9999999),1,0)</f>
        <v>0</v>
      </c>
      <c r="X908">
        <f ca="1">IF(AND(Colony!$D922&gt;plots!X$5,Colony!$D922&lt;9999999),1,0)</f>
        <v>0</v>
      </c>
      <c r="Y908">
        <f ca="1">IF(AND(Colony!$D922&gt;plots!Y$5,Colony!$D922&lt;9999999),1,0)</f>
        <v>0</v>
      </c>
      <c r="Z908">
        <f ca="1">IF(AND(Colony!$D922&gt;plots!Z$5,Colony!$D922&lt;9999999),1,0)</f>
        <v>0</v>
      </c>
      <c r="AA908">
        <f ca="1">IF(AND(Colony!$D922&gt;plots!AA$5,Colony!$D922&lt;9999999),1,0)</f>
        <v>0</v>
      </c>
      <c r="AB908">
        <f ca="1">IF(AND(Colony!$D922&gt;plots!AB$5,Colony!$D922&lt;9999999),1,0)</f>
        <v>0</v>
      </c>
    </row>
    <row r="909" spans="1:28" x14ac:dyDescent="0.25">
      <c r="A909" s="2" t="str">
        <f>Colony!B926</f>
        <v/>
      </c>
      <c r="B909" s="41" t="str">
        <f>IF(ISBLANK(Colony!G926),"",Colony!G926)</f>
        <v/>
      </c>
      <c r="H909">
        <f ca="1">IF(AND(Colony!$D923&gt;plots!H$5,Colony!$D923&lt;9999999),1,0)</f>
        <v>0</v>
      </c>
      <c r="I909">
        <f ca="1">IF(AND(Colony!$D923&gt;plots!I$5,Colony!$D923&lt;9999999),1,0)</f>
        <v>0</v>
      </c>
      <c r="J909">
        <f ca="1">IF(AND(Colony!$D923&gt;plots!J$5,Colony!$D923&lt;9999999),1,0)</f>
        <v>0</v>
      </c>
      <c r="K909">
        <f ca="1">IF(AND(Colony!$D923&gt;plots!K$5,Colony!$D923&lt;9999999),1,0)</f>
        <v>0</v>
      </c>
      <c r="L909">
        <f ca="1">IF(AND(Colony!$D923&gt;plots!L$5,Colony!$D923&lt;9999999),1,0)</f>
        <v>0</v>
      </c>
      <c r="M909">
        <f ca="1">IF(AND(Colony!$D923&gt;plots!M$5,Colony!$D923&lt;9999999),1,0)</f>
        <v>0</v>
      </c>
      <c r="N909">
        <f ca="1">IF(AND(Colony!$D923&gt;plots!N$5,Colony!$D923&lt;9999999),1,0)</f>
        <v>0</v>
      </c>
      <c r="O909">
        <f ca="1">IF(AND(Colony!$D923&gt;plots!O$5,Colony!$D923&lt;9999999),1,0)</f>
        <v>0</v>
      </c>
      <c r="P909">
        <f ca="1">IF(AND(Colony!$D923&gt;plots!P$5,Colony!$D923&lt;9999999),1,0)</f>
        <v>0</v>
      </c>
      <c r="Q909">
        <f ca="1">IF(AND(Colony!$D923&gt;plots!Q$5,Colony!$D923&lt;9999999),1,0)</f>
        <v>0</v>
      </c>
      <c r="R909">
        <f ca="1">IF(AND(Colony!$D923&gt;plots!R$5,Colony!$D923&lt;9999999),1,0)</f>
        <v>0</v>
      </c>
      <c r="S909">
        <f ca="1">IF(AND(Colony!$D923&gt;plots!S$5,Colony!$D923&lt;9999999),1,0)</f>
        <v>0</v>
      </c>
      <c r="T909">
        <f ca="1">IF(AND(Colony!$D923&gt;plots!T$5,Colony!$D923&lt;9999999),1,0)</f>
        <v>0</v>
      </c>
      <c r="U909">
        <f ca="1">IF(AND(Colony!$D923&gt;plots!U$5,Colony!$D923&lt;9999999),1,0)</f>
        <v>0</v>
      </c>
      <c r="V909">
        <f ca="1">IF(AND(Colony!$D923&gt;plots!V$5,Colony!$D923&lt;9999999),1,0)</f>
        <v>0</v>
      </c>
      <c r="W909">
        <f ca="1">IF(AND(Colony!$D923&gt;plots!W$5,Colony!$D923&lt;9999999),1,0)</f>
        <v>0</v>
      </c>
      <c r="X909">
        <f ca="1">IF(AND(Colony!$D923&gt;plots!X$5,Colony!$D923&lt;9999999),1,0)</f>
        <v>0</v>
      </c>
      <c r="Y909">
        <f ca="1">IF(AND(Colony!$D923&gt;plots!Y$5,Colony!$D923&lt;9999999),1,0)</f>
        <v>0</v>
      </c>
      <c r="Z909">
        <f ca="1">IF(AND(Colony!$D923&gt;plots!Z$5,Colony!$D923&lt;9999999),1,0)</f>
        <v>0</v>
      </c>
      <c r="AA909">
        <f ca="1">IF(AND(Colony!$D923&gt;plots!AA$5,Colony!$D923&lt;9999999),1,0)</f>
        <v>0</v>
      </c>
      <c r="AB909">
        <f ca="1">IF(AND(Colony!$D923&gt;plots!AB$5,Colony!$D923&lt;9999999),1,0)</f>
        <v>0</v>
      </c>
    </row>
    <row r="910" spans="1:28" x14ac:dyDescent="0.25">
      <c r="A910" s="2" t="str">
        <f>Colony!B927</f>
        <v/>
      </c>
      <c r="B910" s="41" t="str">
        <f>IF(ISBLANK(Colony!G927),"",Colony!G927)</f>
        <v/>
      </c>
      <c r="H910">
        <f ca="1">IF(AND(Colony!$D924&gt;plots!H$5,Colony!$D924&lt;9999999),1,0)</f>
        <v>0</v>
      </c>
      <c r="I910">
        <f ca="1">IF(AND(Colony!$D924&gt;plots!I$5,Colony!$D924&lt;9999999),1,0)</f>
        <v>0</v>
      </c>
      <c r="J910">
        <f ca="1">IF(AND(Colony!$D924&gt;plots!J$5,Colony!$D924&lt;9999999),1,0)</f>
        <v>0</v>
      </c>
      <c r="K910">
        <f ca="1">IF(AND(Colony!$D924&gt;plots!K$5,Colony!$D924&lt;9999999),1,0)</f>
        <v>0</v>
      </c>
      <c r="L910">
        <f ca="1">IF(AND(Colony!$D924&gt;plots!L$5,Colony!$D924&lt;9999999),1,0)</f>
        <v>0</v>
      </c>
      <c r="M910">
        <f ca="1">IF(AND(Colony!$D924&gt;plots!M$5,Colony!$D924&lt;9999999),1,0)</f>
        <v>0</v>
      </c>
      <c r="N910">
        <f ca="1">IF(AND(Colony!$D924&gt;plots!N$5,Colony!$D924&lt;9999999),1,0)</f>
        <v>0</v>
      </c>
      <c r="O910">
        <f ca="1">IF(AND(Colony!$D924&gt;plots!O$5,Colony!$D924&lt;9999999),1,0)</f>
        <v>0</v>
      </c>
      <c r="P910">
        <f ca="1">IF(AND(Colony!$D924&gt;plots!P$5,Colony!$D924&lt;9999999),1,0)</f>
        <v>0</v>
      </c>
      <c r="Q910">
        <f ca="1">IF(AND(Colony!$D924&gt;plots!Q$5,Colony!$D924&lt;9999999),1,0)</f>
        <v>0</v>
      </c>
      <c r="R910">
        <f ca="1">IF(AND(Colony!$D924&gt;plots!R$5,Colony!$D924&lt;9999999),1,0)</f>
        <v>0</v>
      </c>
      <c r="S910">
        <f ca="1">IF(AND(Colony!$D924&gt;plots!S$5,Colony!$D924&lt;9999999),1,0)</f>
        <v>0</v>
      </c>
      <c r="T910">
        <f ca="1">IF(AND(Colony!$D924&gt;plots!T$5,Colony!$D924&lt;9999999),1,0)</f>
        <v>0</v>
      </c>
      <c r="U910">
        <f ca="1">IF(AND(Colony!$D924&gt;plots!U$5,Colony!$D924&lt;9999999),1,0)</f>
        <v>0</v>
      </c>
      <c r="V910">
        <f ca="1">IF(AND(Colony!$D924&gt;plots!V$5,Colony!$D924&lt;9999999),1,0)</f>
        <v>0</v>
      </c>
      <c r="W910">
        <f ca="1">IF(AND(Colony!$D924&gt;plots!W$5,Colony!$D924&lt;9999999),1,0)</f>
        <v>0</v>
      </c>
      <c r="X910">
        <f ca="1">IF(AND(Colony!$D924&gt;plots!X$5,Colony!$D924&lt;9999999),1,0)</f>
        <v>0</v>
      </c>
      <c r="Y910">
        <f ca="1">IF(AND(Colony!$D924&gt;plots!Y$5,Colony!$D924&lt;9999999),1,0)</f>
        <v>0</v>
      </c>
      <c r="Z910">
        <f ca="1">IF(AND(Colony!$D924&gt;plots!Z$5,Colony!$D924&lt;9999999),1,0)</f>
        <v>0</v>
      </c>
      <c r="AA910">
        <f ca="1">IF(AND(Colony!$D924&gt;plots!AA$5,Colony!$D924&lt;9999999),1,0)</f>
        <v>0</v>
      </c>
      <c r="AB910">
        <f ca="1">IF(AND(Colony!$D924&gt;plots!AB$5,Colony!$D924&lt;9999999),1,0)</f>
        <v>0</v>
      </c>
    </row>
    <row r="911" spans="1:28" x14ac:dyDescent="0.25">
      <c r="A911" s="2" t="str">
        <f>Colony!B928</f>
        <v/>
      </c>
      <c r="B911" s="41" t="str">
        <f>IF(ISBLANK(Colony!G928),"",Colony!G928)</f>
        <v/>
      </c>
      <c r="H911">
        <f ca="1">IF(AND(Colony!$D925&gt;plots!H$5,Colony!$D925&lt;9999999),1,0)</f>
        <v>0</v>
      </c>
      <c r="I911">
        <f ca="1">IF(AND(Colony!$D925&gt;plots!I$5,Colony!$D925&lt;9999999),1,0)</f>
        <v>0</v>
      </c>
      <c r="J911">
        <f ca="1">IF(AND(Colony!$D925&gt;plots!J$5,Colony!$D925&lt;9999999),1,0)</f>
        <v>0</v>
      </c>
      <c r="K911">
        <f ca="1">IF(AND(Colony!$D925&gt;plots!K$5,Colony!$D925&lt;9999999),1,0)</f>
        <v>0</v>
      </c>
      <c r="L911">
        <f ca="1">IF(AND(Colony!$D925&gt;plots!L$5,Colony!$D925&lt;9999999),1,0)</f>
        <v>0</v>
      </c>
      <c r="M911">
        <f ca="1">IF(AND(Colony!$D925&gt;plots!M$5,Colony!$D925&lt;9999999),1,0)</f>
        <v>0</v>
      </c>
      <c r="N911">
        <f ca="1">IF(AND(Colony!$D925&gt;plots!N$5,Colony!$D925&lt;9999999),1,0)</f>
        <v>0</v>
      </c>
      <c r="O911">
        <f ca="1">IF(AND(Colony!$D925&gt;plots!O$5,Colony!$D925&lt;9999999),1,0)</f>
        <v>0</v>
      </c>
      <c r="P911">
        <f ca="1">IF(AND(Colony!$D925&gt;plots!P$5,Colony!$D925&lt;9999999),1,0)</f>
        <v>0</v>
      </c>
      <c r="Q911">
        <f ca="1">IF(AND(Colony!$D925&gt;plots!Q$5,Colony!$D925&lt;9999999),1,0)</f>
        <v>0</v>
      </c>
      <c r="R911">
        <f ca="1">IF(AND(Colony!$D925&gt;plots!R$5,Colony!$D925&lt;9999999),1,0)</f>
        <v>0</v>
      </c>
      <c r="S911">
        <f ca="1">IF(AND(Colony!$D925&gt;plots!S$5,Colony!$D925&lt;9999999),1,0)</f>
        <v>0</v>
      </c>
      <c r="T911">
        <f ca="1">IF(AND(Colony!$D925&gt;plots!T$5,Colony!$D925&lt;9999999),1,0)</f>
        <v>0</v>
      </c>
      <c r="U911">
        <f ca="1">IF(AND(Colony!$D925&gt;plots!U$5,Colony!$D925&lt;9999999),1,0)</f>
        <v>0</v>
      </c>
      <c r="V911">
        <f ca="1">IF(AND(Colony!$D925&gt;plots!V$5,Colony!$D925&lt;9999999),1,0)</f>
        <v>0</v>
      </c>
      <c r="W911">
        <f ca="1">IF(AND(Colony!$D925&gt;plots!W$5,Colony!$D925&lt;9999999),1,0)</f>
        <v>0</v>
      </c>
      <c r="X911">
        <f ca="1">IF(AND(Colony!$D925&gt;plots!X$5,Colony!$D925&lt;9999999),1,0)</f>
        <v>0</v>
      </c>
      <c r="Y911">
        <f ca="1">IF(AND(Colony!$D925&gt;plots!Y$5,Colony!$D925&lt;9999999),1,0)</f>
        <v>0</v>
      </c>
      <c r="Z911">
        <f ca="1">IF(AND(Colony!$D925&gt;plots!Z$5,Colony!$D925&lt;9999999),1,0)</f>
        <v>0</v>
      </c>
      <c r="AA911">
        <f ca="1">IF(AND(Colony!$D925&gt;plots!AA$5,Colony!$D925&lt;9999999),1,0)</f>
        <v>0</v>
      </c>
      <c r="AB911">
        <f ca="1">IF(AND(Colony!$D925&gt;plots!AB$5,Colony!$D925&lt;9999999),1,0)</f>
        <v>0</v>
      </c>
    </row>
    <row r="912" spans="1:28" x14ac:dyDescent="0.25">
      <c r="A912" s="2" t="str">
        <f>Colony!B929</f>
        <v/>
      </c>
      <c r="B912" s="41" t="str">
        <f>IF(ISBLANK(Colony!G929),"",Colony!G929)</f>
        <v/>
      </c>
      <c r="H912">
        <f ca="1">IF(AND(Colony!$D926&gt;plots!H$5,Colony!$D926&lt;9999999),1,0)</f>
        <v>0</v>
      </c>
      <c r="I912">
        <f ca="1">IF(AND(Colony!$D926&gt;plots!I$5,Colony!$D926&lt;9999999),1,0)</f>
        <v>0</v>
      </c>
      <c r="J912">
        <f ca="1">IF(AND(Colony!$D926&gt;plots!J$5,Colony!$D926&lt;9999999),1,0)</f>
        <v>0</v>
      </c>
      <c r="K912">
        <f ca="1">IF(AND(Colony!$D926&gt;plots!K$5,Colony!$D926&lt;9999999),1,0)</f>
        <v>0</v>
      </c>
      <c r="L912">
        <f ca="1">IF(AND(Colony!$D926&gt;plots!L$5,Colony!$D926&lt;9999999),1,0)</f>
        <v>0</v>
      </c>
      <c r="M912">
        <f ca="1">IF(AND(Colony!$D926&gt;plots!M$5,Colony!$D926&lt;9999999),1,0)</f>
        <v>0</v>
      </c>
      <c r="N912">
        <f ca="1">IF(AND(Colony!$D926&gt;plots!N$5,Colony!$D926&lt;9999999),1,0)</f>
        <v>0</v>
      </c>
      <c r="O912">
        <f ca="1">IF(AND(Colony!$D926&gt;plots!O$5,Colony!$D926&lt;9999999),1,0)</f>
        <v>0</v>
      </c>
      <c r="P912">
        <f ca="1">IF(AND(Colony!$D926&gt;plots!P$5,Colony!$D926&lt;9999999),1,0)</f>
        <v>0</v>
      </c>
      <c r="Q912">
        <f ca="1">IF(AND(Colony!$D926&gt;plots!Q$5,Colony!$D926&lt;9999999),1,0)</f>
        <v>0</v>
      </c>
      <c r="R912">
        <f ca="1">IF(AND(Colony!$D926&gt;plots!R$5,Colony!$D926&lt;9999999),1,0)</f>
        <v>0</v>
      </c>
      <c r="S912">
        <f ca="1">IF(AND(Colony!$D926&gt;plots!S$5,Colony!$D926&lt;9999999),1,0)</f>
        <v>0</v>
      </c>
      <c r="T912">
        <f ca="1">IF(AND(Colony!$D926&gt;plots!T$5,Colony!$D926&lt;9999999),1,0)</f>
        <v>0</v>
      </c>
      <c r="U912">
        <f ca="1">IF(AND(Colony!$D926&gt;plots!U$5,Colony!$D926&lt;9999999),1,0)</f>
        <v>0</v>
      </c>
      <c r="V912">
        <f ca="1">IF(AND(Colony!$D926&gt;plots!V$5,Colony!$D926&lt;9999999),1,0)</f>
        <v>0</v>
      </c>
      <c r="W912">
        <f ca="1">IF(AND(Colony!$D926&gt;plots!W$5,Colony!$D926&lt;9999999),1,0)</f>
        <v>0</v>
      </c>
      <c r="X912">
        <f ca="1">IF(AND(Colony!$D926&gt;plots!X$5,Colony!$D926&lt;9999999),1,0)</f>
        <v>0</v>
      </c>
      <c r="Y912">
        <f ca="1">IF(AND(Colony!$D926&gt;plots!Y$5,Colony!$D926&lt;9999999),1,0)</f>
        <v>0</v>
      </c>
      <c r="Z912">
        <f ca="1">IF(AND(Colony!$D926&gt;plots!Z$5,Colony!$D926&lt;9999999),1,0)</f>
        <v>0</v>
      </c>
      <c r="AA912">
        <f ca="1">IF(AND(Colony!$D926&gt;plots!AA$5,Colony!$D926&lt;9999999),1,0)</f>
        <v>0</v>
      </c>
      <c r="AB912">
        <f ca="1">IF(AND(Colony!$D926&gt;plots!AB$5,Colony!$D926&lt;9999999),1,0)</f>
        <v>0</v>
      </c>
    </row>
    <row r="913" spans="1:28" x14ac:dyDescent="0.25">
      <c r="A913" s="2" t="str">
        <f>Colony!B930</f>
        <v/>
      </c>
      <c r="B913" s="41" t="str">
        <f>IF(ISBLANK(Colony!G930),"",Colony!G930)</f>
        <v/>
      </c>
      <c r="H913">
        <f ca="1">IF(AND(Colony!$D927&gt;plots!H$5,Colony!$D927&lt;9999999),1,0)</f>
        <v>0</v>
      </c>
      <c r="I913">
        <f ca="1">IF(AND(Colony!$D927&gt;plots!I$5,Colony!$D927&lt;9999999),1,0)</f>
        <v>0</v>
      </c>
      <c r="J913">
        <f ca="1">IF(AND(Colony!$D927&gt;plots!J$5,Colony!$D927&lt;9999999),1,0)</f>
        <v>0</v>
      </c>
      <c r="K913">
        <f ca="1">IF(AND(Colony!$D927&gt;plots!K$5,Colony!$D927&lt;9999999),1,0)</f>
        <v>0</v>
      </c>
      <c r="L913">
        <f ca="1">IF(AND(Colony!$D927&gt;plots!L$5,Colony!$D927&lt;9999999),1,0)</f>
        <v>0</v>
      </c>
      <c r="M913">
        <f ca="1">IF(AND(Colony!$D927&gt;plots!M$5,Colony!$D927&lt;9999999),1,0)</f>
        <v>0</v>
      </c>
      <c r="N913">
        <f ca="1">IF(AND(Colony!$D927&gt;plots!N$5,Colony!$D927&lt;9999999),1,0)</f>
        <v>0</v>
      </c>
      <c r="O913">
        <f ca="1">IF(AND(Colony!$D927&gt;plots!O$5,Colony!$D927&lt;9999999),1,0)</f>
        <v>0</v>
      </c>
      <c r="P913">
        <f ca="1">IF(AND(Colony!$D927&gt;plots!P$5,Colony!$D927&lt;9999999),1,0)</f>
        <v>0</v>
      </c>
      <c r="Q913">
        <f ca="1">IF(AND(Colony!$D927&gt;plots!Q$5,Colony!$D927&lt;9999999),1,0)</f>
        <v>0</v>
      </c>
      <c r="R913">
        <f ca="1">IF(AND(Colony!$D927&gt;plots!R$5,Colony!$D927&lt;9999999),1,0)</f>
        <v>0</v>
      </c>
      <c r="S913">
        <f ca="1">IF(AND(Colony!$D927&gt;plots!S$5,Colony!$D927&lt;9999999),1,0)</f>
        <v>0</v>
      </c>
      <c r="T913">
        <f ca="1">IF(AND(Colony!$D927&gt;plots!T$5,Colony!$D927&lt;9999999),1,0)</f>
        <v>0</v>
      </c>
      <c r="U913">
        <f ca="1">IF(AND(Colony!$D927&gt;plots!U$5,Colony!$D927&lt;9999999),1,0)</f>
        <v>0</v>
      </c>
      <c r="V913">
        <f ca="1">IF(AND(Colony!$D927&gt;plots!V$5,Colony!$D927&lt;9999999),1,0)</f>
        <v>0</v>
      </c>
      <c r="W913">
        <f ca="1">IF(AND(Colony!$D927&gt;plots!W$5,Colony!$D927&lt;9999999),1,0)</f>
        <v>0</v>
      </c>
      <c r="X913">
        <f ca="1">IF(AND(Colony!$D927&gt;plots!X$5,Colony!$D927&lt;9999999),1,0)</f>
        <v>0</v>
      </c>
      <c r="Y913">
        <f ca="1">IF(AND(Colony!$D927&gt;plots!Y$5,Colony!$D927&lt;9999999),1,0)</f>
        <v>0</v>
      </c>
      <c r="Z913">
        <f ca="1">IF(AND(Colony!$D927&gt;plots!Z$5,Colony!$D927&lt;9999999),1,0)</f>
        <v>0</v>
      </c>
      <c r="AA913">
        <f ca="1">IF(AND(Colony!$D927&gt;plots!AA$5,Colony!$D927&lt;9999999),1,0)</f>
        <v>0</v>
      </c>
      <c r="AB913">
        <f ca="1">IF(AND(Colony!$D927&gt;plots!AB$5,Colony!$D927&lt;9999999),1,0)</f>
        <v>0</v>
      </c>
    </row>
    <row r="914" spans="1:28" x14ac:dyDescent="0.25">
      <c r="A914" s="2" t="str">
        <f>Colony!B931</f>
        <v/>
      </c>
      <c r="B914" s="41" t="str">
        <f>IF(ISBLANK(Colony!G931),"",Colony!G931)</f>
        <v/>
      </c>
      <c r="H914">
        <f ca="1">IF(AND(Colony!$D928&gt;plots!H$5,Colony!$D928&lt;9999999),1,0)</f>
        <v>0</v>
      </c>
      <c r="I914">
        <f ca="1">IF(AND(Colony!$D928&gt;plots!I$5,Colony!$D928&lt;9999999),1,0)</f>
        <v>0</v>
      </c>
      <c r="J914">
        <f ca="1">IF(AND(Colony!$D928&gt;plots!J$5,Colony!$D928&lt;9999999),1,0)</f>
        <v>0</v>
      </c>
      <c r="K914">
        <f ca="1">IF(AND(Colony!$D928&gt;plots!K$5,Colony!$D928&lt;9999999),1,0)</f>
        <v>0</v>
      </c>
      <c r="L914">
        <f ca="1">IF(AND(Colony!$D928&gt;plots!L$5,Colony!$D928&lt;9999999),1,0)</f>
        <v>0</v>
      </c>
      <c r="M914">
        <f ca="1">IF(AND(Colony!$D928&gt;plots!M$5,Colony!$D928&lt;9999999),1,0)</f>
        <v>0</v>
      </c>
      <c r="N914">
        <f ca="1">IF(AND(Colony!$D928&gt;plots!N$5,Colony!$D928&lt;9999999),1,0)</f>
        <v>0</v>
      </c>
      <c r="O914">
        <f ca="1">IF(AND(Colony!$D928&gt;plots!O$5,Colony!$D928&lt;9999999),1,0)</f>
        <v>0</v>
      </c>
      <c r="P914">
        <f ca="1">IF(AND(Colony!$D928&gt;plots!P$5,Colony!$D928&lt;9999999),1,0)</f>
        <v>0</v>
      </c>
      <c r="Q914">
        <f ca="1">IF(AND(Colony!$D928&gt;plots!Q$5,Colony!$D928&lt;9999999),1,0)</f>
        <v>0</v>
      </c>
      <c r="R914">
        <f ca="1">IF(AND(Colony!$D928&gt;plots!R$5,Colony!$D928&lt;9999999),1,0)</f>
        <v>0</v>
      </c>
      <c r="S914">
        <f ca="1">IF(AND(Colony!$D928&gt;plots!S$5,Colony!$D928&lt;9999999),1,0)</f>
        <v>0</v>
      </c>
      <c r="T914">
        <f ca="1">IF(AND(Colony!$D928&gt;plots!T$5,Colony!$D928&lt;9999999),1,0)</f>
        <v>0</v>
      </c>
      <c r="U914">
        <f ca="1">IF(AND(Colony!$D928&gt;plots!U$5,Colony!$D928&lt;9999999),1,0)</f>
        <v>0</v>
      </c>
      <c r="V914">
        <f ca="1">IF(AND(Colony!$D928&gt;plots!V$5,Colony!$D928&lt;9999999),1,0)</f>
        <v>0</v>
      </c>
      <c r="W914">
        <f ca="1">IF(AND(Colony!$D928&gt;plots!W$5,Colony!$D928&lt;9999999),1,0)</f>
        <v>0</v>
      </c>
      <c r="X914">
        <f ca="1">IF(AND(Colony!$D928&gt;plots!X$5,Colony!$D928&lt;9999999),1,0)</f>
        <v>0</v>
      </c>
      <c r="Y914">
        <f ca="1">IF(AND(Colony!$D928&gt;plots!Y$5,Colony!$D928&lt;9999999),1,0)</f>
        <v>0</v>
      </c>
      <c r="Z914">
        <f ca="1">IF(AND(Colony!$D928&gt;plots!Z$5,Colony!$D928&lt;9999999),1,0)</f>
        <v>0</v>
      </c>
      <c r="AA914">
        <f ca="1">IF(AND(Colony!$D928&gt;plots!AA$5,Colony!$D928&lt;9999999),1,0)</f>
        <v>0</v>
      </c>
      <c r="AB914">
        <f ca="1">IF(AND(Colony!$D928&gt;plots!AB$5,Colony!$D928&lt;9999999),1,0)</f>
        <v>0</v>
      </c>
    </row>
    <row r="915" spans="1:28" x14ac:dyDescent="0.25">
      <c r="A915" s="2" t="str">
        <f>Colony!B932</f>
        <v/>
      </c>
      <c r="B915" s="41" t="str">
        <f>IF(ISBLANK(Colony!G932),"",Colony!G932)</f>
        <v/>
      </c>
      <c r="H915">
        <f ca="1">IF(AND(Colony!$D929&gt;plots!H$5,Colony!$D929&lt;9999999),1,0)</f>
        <v>0</v>
      </c>
      <c r="I915">
        <f ca="1">IF(AND(Colony!$D929&gt;plots!I$5,Colony!$D929&lt;9999999),1,0)</f>
        <v>0</v>
      </c>
      <c r="J915">
        <f ca="1">IF(AND(Colony!$D929&gt;plots!J$5,Colony!$D929&lt;9999999),1,0)</f>
        <v>0</v>
      </c>
      <c r="K915">
        <f ca="1">IF(AND(Colony!$D929&gt;plots!K$5,Colony!$D929&lt;9999999),1,0)</f>
        <v>0</v>
      </c>
      <c r="L915">
        <f ca="1">IF(AND(Colony!$D929&gt;plots!L$5,Colony!$D929&lt;9999999),1,0)</f>
        <v>0</v>
      </c>
      <c r="M915">
        <f ca="1">IF(AND(Colony!$D929&gt;plots!M$5,Colony!$D929&lt;9999999),1,0)</f>
        <v>0</v>
      </c>
      <c r="N915">
        <f ca="1">IF(AND(Colony!$D929&gt;plots!N$5,Colony!$D929&lt;9999999),1,0)</f>
        <v>0</v>
      </c>
      <c r="O915">
        <f ca="1">IF(AND(Colony!$D929&gt;plots!O$5,Colony!$D929&lt;9999999),1,0)</f>
        <v>0</v>
      </c>
      <c r="P915">
        <f ca="1">IF(AND(Colony!$D929&gt;plots!P$5,Colony!$D929&lt;9999999),1,0)</f>
        <v>0</v>
      </c>
      <c r="Q915">
        <f ca="1">IF(AND(Colony!$D929&gt;plots!Q$5,Colony!$D929&lt;9999999),1,0)</f>
        <v>0</v>
      </c>
      <c r="R915">
        <f ca="1">IF(AND(Colony!$D929&gt;plots!R$5,Colony!$D929&lt;9999999),1,0)</f>
        <v>0</v>
      </c>
      <c r="S915">
        <f ca="1">IF(AND(Colony!$D929&gt;plots!S$5,Colony!$D929&lt;9999999),1,0)</f>
        <v>0</v>
      </c>
      <c r="T915">
        <f ca="1">IF(AND(Colony!$D929&gt;plots!T$5,Colony!$D929&lt;9999999),1,0)</f>
        <v>0</v>
      </c>
      <c r="U915">
        <f ca="1">IF(AND(Colony!$D929&gt;plots!U$5,Colony!$D929&lt;9999999),1,0)</f>
        <v>0</v>
      </c>
      <c r="V915">
        <f ca="1">IF(AND(Colony!$D929&gt;plots!V$5,Colony!$D929&lt;9999999),1,0)</f>
        <v>0</v>
      </c>
      <c r="W915">
        <f ca="1">IF(AND(Colony!$D929&gt;plots!W$5,Colony!$D929&lt;9999999),1,0)</f>
        <v>0</v>
      </c>
      <c r="X915">
        <f ca="1">IF(AND(Colony!$D929&gt;plots!X$5,Colony!$D929&lt;9999999),1,0)</f>
        <v>0</v>
      </c>
      <c r="Y915">
        <f ca="1">IF(AND(Colony!$D929&gt;plots!Y$5,Colony!$D929&lt;9999999),1,0)</f>
        <v>0</v>
      </c>
      <c r="Z915">
        <f ca="1">IF(AND(Colony!$D929&gt;plots!Z$5,Colony!$D929&lt;9999999),1,0)</f>
        <v>0</v>
      </c>
      <c r="AA915">
        <f ca="1">IF(AND(Colony!$D929&gt;plots!AA$5,Colony!$D929&lt;9999999),1,0)</f>
        <v>0</v>
      </c>
      <c r="AB915">
        <f ca="1">IF(AND(Colony!$D929&gt;plots!AB$5,Colony!$D929&lt;9999999),1,0)</f>
        <v>0</v>
      </c>
    </row>
    <row r="916" spans="1:28" x14ac:dyDescent="0.25">
      <c r="A916" s="2" t="str">
        <f>Colony!B933</f>
        <v/>
      </c>
      <c r="B916" s="41" t="str">
        <f>IF(ISBLANK(Colony!G933),"",Colony!G933)</f>
        <v/>
      </c>
      <c r="H916">
        <f ca="1">IF(AND(Colony!$D930&gt;plots!H$5,Colony!$D930&lt;9999999),1,0)</f>
        <v>0</v>
      </c>
      <c r="I916">
        <f ca="1">IF(AND(Colony!$D930&gt;plots!I$5,Colony!$D930&lt;9999999),1,0)</f>
        <v>0</v>
      </c>
      <c r="J916">
        <f ca="1">IF(AND(Colony!$D930&gt;plots!J$5,Colony!$D930&lt;9999999),1,0)</f>
        <v>0</v>
      </c>
      <c r="K916">
        <f ca="1">IF(AND(Colony!$D930&gt;plots!K$5,Colony!$D930&lt;9999999),1,0)</f>
        <v>0</v>
      </c>
      <c r="L916">
        <f ca="1">IF(AND(Colony!$D930&gt;plots!L$5,Colony!$D930&lt;9999999),1,0)</f>
        <v>0</v>
      </c>
      <c r="M916">
        <f ca="1">IF(AND(Colony!$D930&gt;plots!M$5,Colony!$D930&lt;9999999),1,0)</f>
        <v>0</v>
      </c>
      <c r="N916">
        <f ca="1">IF(AND(Colony!$D930&gt;plots!N$5,Colony!$D930&lt;9999999),1,0)</f>
        <v>0</v>
      </c>
      <c r="O916">
        <f ca="1">IF(AND(Colony!$D930&gt;plots!O$5,Colony!$D930&lt;9999999),1,0)</f>
        <v>0</v>
      </c>
      <c r="P916">
        <f ca="1">IF(AND(Colony!$D930&gt;plots!P$5,Colony!$D930&lt;9999999),1,0)</f>
        <v>0</v>
      </c>
      <c r="Q916">
        <f ca="1">IF(AND(Colony!$D930&gt;plots!Q$5,Colony!$D930&lt;9999999),1,0)</f>
        <v>0</v>
      </c>
      <c r="R916">
        <f ca="1">IF(AND(Colony!$D930&gt;plots!R$5,Colony!$D930&lt;9999999),1,0)</f>
        <v>0</v>
      </c>
      <c r="S916">
        <f ca="1">IF(AND(Colony!$D930&gt;plots!S$5,Colony!$D930&lt;9999999),1,0)</f>
        <v>0</v>
      </c>
      <c r="T916">
        <f ca="1">IF(AND(Colony!$D930&gt;plots!T$5,Colony!$D930&lt;9999999),1,0)</f>
        <v>0</v>
      </c>
      <c r="U916">
        <f ca="1">IF(AND(Colony!$D930&gt;plots!U$5,Colony!$D930&lt;9999999),1,0)</f>
        <v>0</v>
      </c>
      <c r="V916">
        <f ca="1">IF(AND(Colony!$D930&gt;plots!V$5,Colony!$D930&lt;9999999),1,0)</f>
        <v>0</v>
      </c>
      <c r="W916">
        <f ca="1">IF(AND(Colony!$D930&gt;plots!W$5,Colony!$D930&lt;9999999),1,0)</f>
        <v>0</v>
      </c>
      <c r="X916">
        <f ca="1">IF(AND(Colony!$D930&gt;plots!X$5,Colony!$D930&lt;9999999),1,0)</f>
        <v>0</v>
      </c>
      <c r="Y916">
        <f ca="1">IF(AND(Colony!$D930&gt;plots!Y$5,Colony!$D930&lt;9999999),1,0)</f>
        <v>0</v>
      </c>
      <c r="Z916">
        <f ca="1">IF(AND(Colony!$D930&gt;plots!Z$5,Colony!$D930&lt;9999999),1,0)</f>
        <v>0</v>
      </c>
      <c r="AA916">
        <f ca="1">IF(AND(Colony!$D930&gt;plots!AA$5,Colony!$D930&lt;9999999),1,0)</f>
        <v>0</v>
      </c>
      <c r="AB916">
        <f ca="1">IF(AND(Colony!$D930&gt;plots!AB$5,Colony!$D930&lt;9999999),1,0)</f>
        <v>0</v>
      </c>
    </row>
    <row r="917" spans="1:28" x14ac:dyDescent="0.25">
      <c r="A917" s="2" t="str">
        <f>Colony!B934</f>
        <v/>
      </c>
      <c r="B917" s="41" t="str">
        <f>IF(ISBLANK(Colony!G934),"",Colony!G934)</f>
        <v/>
      </c>
      <c r="H917">
        <f ca="1">IF(AND(Colony!$D931&gt;plots!H$5,Colony!$D931&lt;9999999),1,0)</f>
        <v>0</v>
      </c>
      <c r="I917">
        <f ca="1">IF(AND(Colony!$D931&gt;plots!I$5,Colony!$D931&lt;9999999),1,0)</f>
        <v>0</v>
      </c>
      <c r="J917">
        <f ca="1">IF(AND(Colony!$D931&gt;plots!J$5,Colony!$D931&lt;9999999),1,0)</f>
        <v>0</v>
      </c>
      <c r="K917">
        <f ca="1">IF(AND(Colony!$D931&gt;plots!K$5,Colony!$D931&lt;9999999),1,0)</f>
        <v>0</v>
      </c>
      <c r="L917">
        <f ca="1">IF(AND(Colony!$D931&gt;plots!L$5,Colony!$D931&lt;9999999),1,0)</f>
        <v>0</v>
      </c>
      <c r="M917">
        <f ca="1">IF(AND(Colony!$D931&gt;plots!M$5,Colony!$D931&lt;9999999),1,0)</f>
        <v>0</v>
      </c>
      <c r="N917">
        <f ca="1">IF(AND(Colony!$D931&gt;plots!N$5,Colony!$D931&lt;9999999),1,0)</f>
        <v>0</v>
      </c>
      <c r="O917">
        <f ca="1">IF(AND(Colony!$D931&gt;plots!O$5,Colony!$D931&lt;9999999),1,0)</f>
        <v>0</v>
      </c>
      <c r="P917">
        <f ca="1">IF(AND(Colony!$D931&gt;plots!P$5,Colony!$D931&lt;9999999),1,0)</f>
        <v>0</v>
      </c>
      <c r="Q917">
        <f ca="1">IF(AND(Colony!$D931&gt;plots!Q$5,Colony!$D931&lt;9999999),1,0)</f>
        <v>0</v>
      </c>
      <c r="R917">
        <f ca="1">IF(AND(Colony!$D931&gt;plots!R$5,Colony!$D931&lt;9999999),1,0)</f>
        <v>0</v>
      </c>
      <c r="S917">
        <f ca="1">IF(AND(Colony!$D931&gt;plots!S$5,Colony!$D931&lt;9999999),1,0)</f>
        <v>0</v>
      </c>
      <c r="T917">
        <f ca="1">IF(AND(Colony!$D931&gt;plots!T$5,Colony!$D931&lt;9999999),1,0)</f>
        <v>0</v>
      </c>
      <c r="U917">
        <f ca="1">IF(AND(Colony!$D931&gt;plots!U$5,Colony!$D931&lt;9999999),1,0)</f>
        <v>0</v>
      </c>
      <c r="V917">
        <f ca="1">IF(AND(Colony!$D931&gt;plots!V$5,Colony!$D931&lt;9999999),1,0)</f>
        <v>0</v>
      </c>
      <c r="W917">
        <f ca="1">IF(AND(Colony!$D931&gt;plots!W$5,Colony!$D931&lt;9999999),1,0)</f>
        <v>0</v>
      </c>
      <c r="X917">
        <f ca="1">IF(AND(Colony!$D931&gt;plots!X$5,Colony!$D931&lt;9999999),1,0)</f>
        <v>0</v>
      </c>
      <c r="Y917">
        <f ca="1">IF(AND(Colony!$D931&gt;plots!Y$5,Colony!$D931&lt;9999999),1,0)</f>
        <v>0</v>
      </c>
      <c r="Z917">
        <f ca="1">IF(AND(Colony!$D931&gt;plots!Z$5,Colony!$D931&lt;9999999),1,0)</f>
        <v>0</v>
      </c>
      <c r="AA917">
        <f ca="1">IF(AND(Colony!$D931&gt;plots!AA$5,Colony!$D931&lt;9999999),1,0)</f>
        <v>0</v>
      </c>
      <c r="AB917">
        <f ca="1">IF(AND(Colony!$D931&gt;plots!AB$5,Colony!$D931&lt;9999999),1,0)</f>
        <v>0</v>
      </c>
    </row>
    <row r="918" spans="1:28" x14ac:dyDescent="0.25">
      <c r="A918" s="2" t="str">
        <f>Colony!B935</f>
        <v/>
      </c>
      <c r="B918" s="41" t="str">
        <f>IF(ISBLANK(Colony!G935),"",Colony!G935)</f>
        <v/>
      </c>
      <c r="H918">
        <f ca="1">IF(AND(Colony!$D932&gt;plots!H$5,Colony!$D932&lt;9999999),1,0)</f>
        <v>0</v>
      </c>
      <c r="I918">
        <f ca="1">IF(AND(Colony!$D932&gt;plots!I$5,Colony!$D932&lt;9999999),1,0)</f>
        <v>0</v>
      </c>
      <c r="J918">
        <f ca="1">IF(AND(Colony!$D932&gt;plots!J$5,Colony!$D932&lt;9999999),1,0)</f>
        <v>0</v>
      </c>
      <c r="K918">
        <f ca="1">IF(AND(Colony!$D932&gt;plots!K$5,Colony!$D932&lt;9999999),1,0)</f>
        <v>0</v>
      </c>
      <c r="L918">
        <f ca="1">IF(AND(Colony!$D932&gt;plots!L$5,Colony!$D932&lt;9999999),1,0)</f>
        <v>0</v>
      </c>
      <c r="M918">
        <f ca="1">IF(AND(Colony!$D932&gt;plots!M$5,Colony!$D932&lt;9999999),1,0)</f>
        <v>0</v>
      </c>
      <c r="N918">
        <f ca="1">IF(AND(Colony!$D932&gt;plots!N$5,Colony!$D932&lt;9999999),1,0)</f>
        <v>0</v>
      </c>
      <c r="O918">
        <f ca="1">IF(AND(Colony!$D932&gt;plots!O$5,Colony!$D932&lt;9999999),1,0)</f>
        <v>0</v>
      </c>
      <c r="P918">
        <f ca="1">IF(AND(Colony!$D932&gt;plots!P$5,Colony!$D932&lt;9999999),1,0)</f>
        <v>0</v>
      </c>
      <c r="Q918">
        <f ca="1">IF(AND(Colony!$D932&gt;plots!Q$5,Colony!$D932&lt;9999999),1,0)</f>
        <v>0</v>
      </c>
      <c r="R918">
        <f ca="1">IF(AND(Colony!$D932&gt;plots!R$5,Colony!$D932&lt;9999999),1,0)</f>
        <v>0</v>
      </c>
      <c r="S918">
        <f ca="1">IF(AND(Colony!$D932&gt;plots!S$5,Colony!$D932&lt;9999999),1,0)</f>
        <v>0</v>
      </c>
      <c r="T918">
        <f ca="1">IF(AND(Colony!$D932&gt;plots!T$5,Colony!$D932&lt;9999999),1,0)</f>
        <v>0</v>
      </c>
      <c r="U918">
        <f ca="1">IF(AND(Colony!$D932&gt;plots!U$5,Colony!$D932&lt;9999999),1,0)</f>
        <v>0</v>
      </c>
      <c r="V918">
        <f ca="1">IF(AND(Colony!$D932&gt;plots!V$5,Colony!$D932&lt;9999999),1,0)</f>
        <v>0</v>
      </c>
      <c r="W918">
        <f ca="1">IF(AND(Colony!$D932&gt;plots!W$5,Colony!$D932&lt;9999999),1,0)</f>
        <v>0</v>
      </c>
      <c r="X918">
        <f ca="1">IF(AND(Colony!$D932&gt;plots!X$5,Colony!$D932&lt;9999999),1,0)</f>
        <v>0</v>
      </c>
      <c r="Y918">
        <f ca="1">IF(AND(Colony!$D932&gt;plots!Y$5,Colony!$D932&lt;9999999),1,0)</f>
        <v>0</v>
      </c>
      <c r="Z918">
        <f ca="1">IF(AND(Colony!$D932&gt;plots!Z$5,Colony!$D932&lt;9999999),1,0)</f>
        <v>0</v>
      </c>
      <c r="AA918">
        <f ca="1">IF(AND(Colony!$D932&gt;plots!AA$5,Colony!$D932&lt;9999999),1,0)</f>
        <v>0</v>
      </c>
      <c r="AB918">
        <f ca="1">IF(AND(Colony!$D932&gt;plots!AB$5,Colony!$D932&lt;9999999),1,0)</f>
        <v>0</v>
      </c>
    </row>
    <row r="919" spans="1:28" x14ac:dyDescent="0.25">
      <c r="A919" s="2" t="str">
        <f>Colony!B936</f>
        <v/>
      </c>
      <c r="B919" s="41" t="str">
        <f>IF(ISBLANK(Colony!G936),"",Colony!G936)</f>
        <v/>
      </c>
      <c r="H919">
        <f ca="1">IF(AND(Colony!$D933&gt;plots!H$5,Colony!$D933&lt;9999999),1,0)</f>
        <v>0</v>
      </c>
      <c r="I919">
        <f ca="1">IF(AND(Colony!$D933&gt;plots!I$5,Colony!$D933&lt;9999999),1,0)</f>
        <v>0</v>
      </c>
      <c r="J919">
        <f ca="1">IF(AND(Colony!$D933&gt;plots!J$5,Colony!$D933&lt;9999999),1,0)</f>
        <v>0</v>
      </c>
      <c r="K919">
        <f ca="1">IF(AND(Colony!$D933&gt;plots!K$5,Colony!$D933&lt;9999999),1,0)</f>
        <v>0</v>
      </c>
      <c r="L919">
        <f ca="1">IF(AND(Colony!$D933&gt;plots!L$5,Colony!$D933&lt;9999999),1,0)</f>
        <v>0</v>
      </c>
      <c r="M919">
        <f ca="1">IF(AND(Colony!$D933&gt;plots!M$5,Colony!$D933&lt;9999999),1,0)</f>
        <v>0</v>
      </c>
      <c r="N919">
        <f ca="1">IF(AND(Colony!$D933&gt;plots!N$5,Colony!$D933&lt;9999999),1,0)</f>
        <v>0</v>
      </c>
      <c r="O919">
        <f ca="1">IF(AND(Colony!$D933&gt;plots!O$5,Colony!$D933&lt;9999999),1,0)</f>
        <v>0</v>
      </c>
      <c r="P919">
        <f ca="1">IF(AND(Colony!$D933&gt;plots!P$5,Colony!$D933&lt;9999999),1,0)</f>
        <v>0</v>
      </c>
      <c r="Q919">
        <f ca="1">IF(AND(Colony!$D933&gt;plots!Q$5,Colony!$D933&lt;9999999),1,0)</f>
        <v>0</v>
      </c>
      <c r="R919">
        <f ca="1">IF(AND(Colony!$D933&gt;plots!R$5,Colony!$D933&lt;9999999),1,0)</f>
        <v>0</v>
      </c>
      <c r="S919">
        <f ca="1">IF(AND(Colony!$D933&gt;plots!S$5,Colony!$D933&lt;9999999),1,0)</f>
        <v>0</v>
      </c>
      <c r="T919">
        <f ca="1">IF(AND(Colony!$D933&gt;plots!T$5,Colony!$D933&lt;9999999),1,0)</f>
        <v>0</v>
      </c>
      <c r="U919">
        <f ca="1">IF(AND(Colony!$D933&gt;plots!U$5,Colony!$D933&lt;9999999),1,0)</f>
        <v>0</v>
      </c>
      <c r="V919">
        <f ca="1">IF(AND(Colony!$D933&gt;plots!V$5,Colony!$D933&lt;9999999),1,0)</f>
        <v>0</v>
      </c>
      <c r="W919">
        <f ca="1">IF(AND(Colony!$D933&gt;plots!W$5,Colony!$D933&lt;9999999),1,0)</f>
        <v>0</v>
      </c>
      <c r="X919">
        <f ca="1">IF(AND(Colony!$D933&gt;plots!X$5,Colony!$D933&lt;9999999),1,0)</f>
        <v>0</v>
      </c>
      <c r="Y919">
        <f ca="1">IF(AND(Colony!$D933&gt;plots!Y$5,Colony!$D933&lt;9999999),1,0)</f>
        <v>0</v>
      </c>
      <c r="Z919">
        <f ca="1">IF(AND(Colony!$D933&gt;plots!Z$5,Colony!$D933&lt;9999999),1,0)</f>
        <v>0</v>
      </c>
      <c r="AA919">
        <f ca="1">IF(AND(Colony!$D933&gt;plots!AA$5,Colony!$D933&lt;9999999),1,0)</f>
        <v>0</v>
      </c>
      <c r="AB919">
        <f ca="1">IF(AND(Colony!$D933&gt;plots!AB$5,Colony!$D933&lt;9999999),1,0)</f>
        <v>0</v>
      </c>
    </row>
    <row r="920" spans="1:28" x14ac:dyDescent="0.25">
      <c r="A920" s="2" t="str">
        <f>Colony!B937</f>
        <v/>
      </c>
      <c r="B920" s="41" t="str">
        <f>IF(ISBLANK(Colony!G937),"",Colony!G937)</f>
        <v/>
      </c>
      <c r="H920">
        <f ca="1">IF(AND(Colony!$D934&gt;plots!H$5,Colony!$D934&lt;9999999),1,0)</f>
        <v>0</v>
      </c>
      <c r="I920">
        <f ca="1">IF(AND(Colony!$D934&gt;plots!I$5,Colony!$D934&lt;9999999),1,0)</f>
        <v>0</v>
      </c>
      <c r="J920">
        <f ca="1">IF(AND(Colony!$D934&gt;plots!J$5,Colony!$D934&lt;9999999),1,0)</f>
        <v>0</v>
      </c>
      <c r="K920">
        <f ca="1">IF(AND(Colony!$D934&gt;plots!K$5,Colony!$D934&lt;9999999),1,0)</f>
        <v>0</v>
      </c>
      <c r="L920">
        <f ca="1">IF(AND(Colony!$D934&gt;plots!L$5,Colony!$D934&lt;9999999),1,0)</f>
        <v>0</v>
      </c>
      <c r="M920">
        <f ca="1">IF(AND(Colony!$D934&gt;plots!M$5,Colony!$D934&lt;9999999),1,0)</f>
        <v>0</v>
      </c>
      <c r="N920">
        <f ca="1">IF(AND(Colony!$D934&gt;plots!N$5,Colony!$D934&lt;9999999),1,0)</f>
        <v>0</v>
      </c>
      <c r="O920">
        <f ca="1">IF(AND(Colony!$D934&gt;plots!O$5,Colony!$D934&lt;9999999),1,0)</f>
        <v>0</v>
      </c>
      <c r="P920">
        <f ca="1">IF(AND(Colony!$D934&gt;plots!P$5,Colony!$D934&lt;9999999),1,0)</f>
        <v>0</v>
      </c>
      <c r="Q920">
        <f ca="1">IF(AND(Colony!$D934&gt;plots!Q$5,Colony!$D934&lt;9999999),1,0)</f>
        <v>0</v>
      </c>
      <c r="R920">
        <f ca="1">IF(AND(Colony!$D934&gt;plots!R$5,Colony!$D934&lt;9999999),1,0)</f>
        <v>0</v>
      </c>
      <c r="S920">
        <f ca="1">IF(AND(Colony!$D934&gt;plots!S$5,Colony!$D934&lt;9999999),1,0)</f>
        <v>0</v>
      </c>
      <c r="T920">
        <f ca="1">IF(AND(Colony!$D934&gt;plots!T$5,Colony!$D934&lt;9999999),1,0)</f>
        <v>0</v>
      </c>
      <c r="U920">
        <f ca="1">IF(AND(Colony!$D934&gt;plots!U$5,Colony!$D934&lt;9999999),1,0)</f>
        <v>0</v>
      </c>
      <c r="V920">
        <f ca="1">IF(AND(Colony!$D934&gt;plots!V$5,Colony!$D934&lt;9999999),1,0)</f>
        <v>0</v>
      </c>
      <c r="W920">
        <f ca="1">IF(AND(Colony!$D934&gt;plots!W$5,Colony!$D934&lt;9999999),1,0)</f>
        <v>0</v>
      </c>
      <c r="X920">
        <f ca="1">IF(AND(Colony!$D934&gt;plots!X$5,Colony!$D934&lt;9999999),1,0)</f>
        <v>0</v>
      </c>
      <c r="Y920">
        <f ca="1">IF(AND(Colony!$D934&gt;plots!Y$5,Colony!$D934&lt;9999999),1,0)</f>
        <v>0</v>
      </c>
      <c r="Z920">
        <f ca="1">IF(AND(Colony!$D934&gt;plots!Z$5,Colony!$D934&lt;9999999),1,0)</f>
        <v>0</v>
      </c>
      <c r="AA920">
        <f ca="1">IF(AND(Colony!$D934&gt;plots!AA$5,Colony!$D934&lt;9999999),1,0)</f>
        <v>0</v>
      </c>
      <c r="AB920">
        <f ca="1">IF(AND(Colony!$D934&gt;plots!AB$5,Colony!$D934&lt;9999999),1,0)</f>
        <v>0</v>
      </c>
    </row>
    <row r="921" spans="1:28" x14ac:dyDescent="0.25">
      <c r="A921" s="2" t="str">
        <f>Colony!B938</f>
        <v/>
      </c>
      <c r="B921" s="41" t="str">
        <f>IF(ISBLANK(Colony!G938),"",Colony!G938)</f>
        <v/>
      </c>
      <c r="H921">
        <f ca="1">IF(AND(Colony!$D935&gt;plots!H$5,Colony!$D935&lt;9999999),1,0)</f>
        <v>0</v>
      </c>
      <c r="I921">
        <f ca="1">IF(AND(Colony!$D935&gt;plots!I$5,Colony!$D935&lt;9999999),1,0)</f>
        <v>0</v>
      </c>
      <c r="J921">
        <f ca="1">IF(AND(Colony!$D935&gt;plots!J$5,Colony!$D935&lt;9999999),1,0)</f>
        <v>0</v>
      </c>
      <c r="K921">
        <f ca="1">IF(AND(Colony!$D935&gt;plots!K$5,Colony!$D935&lt;9999999),1,0)</f>
        <v>0</v>
      </c>
      <c r="L921">
        <f ca="1">IF(AND(Colony!$D935&gt;plots!L$5,Colony!$D935&lt;9999999),1,0)</f>
        <v>0</v>
      </c>
      <c r="M921">
        <f ca="1">IF(AND(Colony!$D935&gt;plots!M$5,Colony!$D935&lt;9999999),1,0)</f>
        <v>0</v>
      </c>
      <c r="N921">
        <f ca="1">IF(AND(Colony!$D935&gt;plots!N$5,Colony!$D935&lt;9999999),1,0)</f>
        <v>0</v>
      </c>
      <c r="O921">
        <f ca="1">IF(AND(Colony!$D935&gt;plots!O$5,Colony!$D935&lt;9999999),1,0)</f>
        <v>0</v>
      </c>
      <c r="P921">
        <f ca="1">IF(AND(Colony!$D935&gt;plots!P$5,Colony!$D935&lt;9999999),1,0)</f>
        <v>0</v>
      </c>
      <c r="Q921">
        <f ca="1">IF(AND(Colony!$D935&gt;plots!Q$5,Colony!$D935&lt;9999999),1,0)</f>
        <v>0</v>
      </c>
      <c r="R921">
        <f ca="1">IF(AND(Colony!$D935&gt;plots!R$5,Colony!$D935&lt;9999999),1,0)</f>
        <v>0</v>
      </c>
      <c r="S921">
        <f ca="1">IF(AND(Colony!$D935&gt;plots!S$5,Colony!$D935&lt;9999999),1,0)</f>
        <v>0</v>
      </c>
      <c r="T921">
        <f ca="1">IF(AND(Colony!$D935&gt;plots!T$5,Colony!$D935&lt;9999999),1,0)</f>
        <v>0</v>
      </c>
      <c r="U921">
        <f ca="1">IF(AND(Colony!$D935&gt;plots!U$5,Colony!$D935&lt;9999999),1,0)</f>
        <v>0</v>
      </c>
      <c r="V921">
        <f ca="1">IF(AND(Colony!$D935&gt;plots!V$5,Colony!$D935&lt;9999999),1,0)</f>
        <v>0</v>
      </c>
      <c r="W921">
        <f ca="1">IF(AND(Colony!$D935&gt;plots!W$5,Colony!$D935&lt;9999999),1,0)</f>
        <v>0</v>
      </c>
      <c r="X921">
        <f ca="1">IF(AND(Colony!$D935&gt;plots!X$5,Colony!$D935&lt;9999999),1,0)</f>
        <v>0</v>
      </c>
      <c r="Y921">
        <f ca="1">IF(AND(Colony!$D935&gt;plots!Y$5,Colony!$D935&lt;9999999),1,0)</f>
        <v>0</v>
      </c>
      <c r="Z921">
        <f ca="1">IF(AND(Colony!$D935&gt;plots!Z$5,Colony!$D935&lt;9999999),1,0)</f>
        <v>0</v>
      </c>
      <c r="AA921">
        <f ca="1">IF(AND(Colony!$D935&gt;plots!AA$5,Colony!$D935&lt;9999999),1,0)</f>
        <v>0</v>
      </c>
      <c r="AB921">
        <f ca="1">IF(AND(Colony!$D935&gt;plots!AB$5,Colony!$D935&lt;9999999),1,0)</f>
        <v>0</v>
      </c>
    </row>
    <row r="922" spans="1:28" x14ac:dyDescent="0.25">
      <c r="A922" s="2" t="str">
        <f>Colony!B939</f>
        <v/>
      </c>
      <c r="B922" s="41" t="str">
        <f>IF(ISBLANK(Colony!G939),"",Colony!G939)</f>
        <v/>
      </c>
      <c r="H922">
        <f ca="1">IF(AND(Colony!$D936&gt;plots!H$5,Colony!$D936&lt;9999999),1,0)</f>
        <v>0</v>
      </c>
      <c r="I922">
        <f ca="1">IF(AND(Colony!$D936&gt;plots!I$5,Colony!$D936&lt;9999999),1,0)</f>
        <v>0</v>
      </c>
      <c r="J922">
        <f ca="1">IF(AND(Colony!$D936&gt;plots!J$5,Colony!$D936&lt;9999999),1,0)</f>
        <v>0</v>
      </c>
      <c r="K922">
        <f ca="1">IF(AND(Colony!$D936&gt;plots!K$5,Colony!$D936&lt;9999999),1,0)</f>
        <v>0</v>
      </c>
      <c r="L922">
        <f ca="1">IF(AND(Colony!$D936&gt;plots!L$5,Colony!$D936&lt;9999999),1,0)</f>
        <v>0</v>
      </c>
      <c r="M922">
        <f ca="1">IF(AND(Colony!$D936&gt;plots!M$5,Colony!$D936&lt;9999999),1,0)</f>
        <v>0</v>
      </c>
      <c r="N922">
        <f ca="1">IF(AND(Colony!$D936&gt;plots!N$5,Colony!$D936&lt;9999999),1,0)</f>
        <v>0</v>
      </c>
      <c r="O922">
        <f ca="1">IF(AND(Colony!$D936&gt;plots!O$5,Colony!$D936&lt;9999999),1,0)</f>
        <v>0</v>
      </c>
      <c r="P922">
        <f ca="1">IF(AND(Colony!$D936&gt;plots!P$5,Colony!$D936&lt;9999999),1,0)</f>
        <v>0</v>
      </c>
      <c r="Q922">
        <f ca="1">IF(AND(Colony!$D936&gt;plots!Q$5,Colony!$D936&lt;9999999),1,0)</f>
        <v>0</v>
      </c>
      <c r="R922">
        <f ca="1">IF(AND(Colony!$D936&gt;plots!R$5,Colony!$D936&lt;9999999),1,0)</f>
        <v>0</v>
      </c>
      <c r="S922">
        <f ca="1">IF(AND(Colony!$D936&gt;plots!S$5,Colony!$D936&lt;9999999),1,0)</f>
        <v>0</v>
      </c>
      <c r="T922">
        <f ca="1">IF(AND(Colony!$D936&gt;plots!T$5,Colony!$D936&lt;9999999),1,0)</f>
        <v>0</v>
      </c>
      <c r="U922">
        <f ca="1">IF(AND(Colony!$D936&gt;plots!U$5,Colony!$D936&lt;9999999),1,0)</f>
        <v>0</v>
      </c>
      <c r="V922">
        <f ca="1">IF(AND(Colony!$D936&gt;plots!V$5,Colony!$D936&lt;9999999),1,0)</f>
        <v>0</v>
      </c>
      <c r="W922">
        <f ca="1">IF(AND(Colony!$D936&gt;plots!W$5,Colony!$D936&lt;9999999),1,0)</f>
        <v>0</v>
      </c>
      <c r="X922">
        <f ca="1">IF(AND(Colony!$D936&gt;plots!X$5,Colony!$D936&lt;9999999),1,0)</f>
        <v>0</v>
      </c>
      <c r="Y922">
        <f ca="1">IF(AND(Colony!$D936&gt;plots!Y$5,Colony!$D936&lt;9999999),1,0)</f>
        <v>0</v>
      </c>
      <c r="Z922">
        <f ca="1">IF(AND(Colony!$D936&gt;plots!Z$5,Colony!$D936&lt;9999999),1,0)</f>
        <v>0</v>
      </c>
      <c r="AA922">
        <f ca="1">IF(AND(Colony!$D936&gt;plots!AA$5,Colony!$D936&lt;9999999),1,0)</f>
        <v>0</v>
      </c>
      <c r="AB922">
        <f ca="1">IF(AND(Colony!$D936&gt;plots!AB$5,Colony!$D936&lt;9999999),1,0)</f>
        <v>0</v>
      </c>
    </row>
    <row r="923" spans="1:28" x14ac:dyDescent="0.25">
      <c r="A923" s="2" t="str">
        <f>Colony!B940</f>
        <v/>
      </c>
      <c r="B923" s="41" t="str">
        <f>IF(ISBLANK(Colony!G940),"",Colony!G940)</f>
        <v/>
      </c>
      <c r="H923">
        <f ca="1">IF(AND(Colony!$D937&gt;plots!H$5,Colony!$D937&lt;9999999),1,0)</f>
        <v>0</v>
      </c>
      <c r="I923">
        <f ca="1">IF(AND(Colony!$D937&gt;plots!I$5,Colony!$D937&lt;9999999),1,0)</f>
        <v>0</v>
      </c>
      <c r="J923">
        <f ca="1">IF(AND(Colony!$D937&gt;plots!J$5,Colony!$D937&lt;9999999),1,0)</f>
        <v>0</v>
      </c>
      <c r="K923">
        <f ca="1">IF(AND(Colony!$D937&gt;plots!K$5,Colony!$D937&lt;9999999),1,0)</f>
        <v>0</v>
      </c>
      <c r="L923">
        <f ca="1">IF(AND(Colony!$D937&gt;plots!L$5,Colony!$D937&lt;9999999),1,0)</f>
        <v>0</v>
      </c>
      <c r="M923">
        <f ca="1">IF(AND(Colony!$D937&gt;plots!M$5,Colony!$D937&lt;9999999),1,0)</f>
        <v>0</v>
      </c>
      <c r="N923">
        <f ca="1">IF(AND(Colony!$D937&gt;plots!N$5,Colony!$D937&lt;9999999),1,0)</f>
        <v>0</v>
      </c>
      <c r="O923">
        <f ca="1">IF(AND(Colony!$D937&gt;plots!O$5,Colony!$D937&lt;9999999),1,0)</f>
        <v>0</v>
      </c>
      <c r="P923">
        <f ca="1">IF(AND(Colony!$D937&gt;plots!P$5,Colony!$D937&lt;9999999),1,0)</f>
        <v>0</v>
      </c>
      <c r="Q923">
        <f ca="1">IF(AND(Colony!$D937&gt;plots!Q$5,Colony!$D937&lt;9999999),1,0)</f>
        <v>0</v>
      </c>
      <c r="R923">
        <f ca="1">IF(AND(Colony!$D937&gt;plots!R$5,Colony!$D937&lt;9999999),1,0)</f>
        <v>0</v>
      </c>
      <c r="S923">
        <f ca="1">IF(AND(Colony!$D937&gt;plots!S$5,Colony!$D937&lt;9999999),1,0)</f>
        <v>0</v>
      </c>
      <c r="T923">
        <f ca="1">IF(AND(Colony!$D937&gt;plots!T$5,Colony!$D937&lt;9999999),1,0)</f>
        <v>0</v>
      </c>
      <c r="U923">
        <f ca="1">IF(AND(Colony!$D937&gt;plots!U$5,Colony!$D937&lt;9999999),1,0)</f>
        <v>0</v>
      </c>
      <c r="V923">
        <f ca="1">IF(AND(Colony!$D937&gt;plots!V$5,Colony!$D937&lt;9999999),1,0)</f>
        <v>0</v>
      </c>
      <c r="W923">
        <f ca="1">IF(AND(Colony!$D937&gt;plots!W$5,Colony!$D937&lt;9999999),1,0)</f>
        <v>0</v>
      </c>
      <c r="X923">
        <f ca="1">IF(AND(Colony!$D937&gt;plots!X$5,Colony!$D937&lt;9999999),1,0)</f>
        <v>0</v>
      </c>
      <c r="Y923">
        <f ca="1">IF(AND(Colony!$D937&gt;plots!Y$5,Colony!$D937&lt;9999999),1,0)</f>
        <v>0</v>
      </c>
      <c r="Z923">
        <f ca="1">IF(AND(Colony!$D937&gt;plots!Z$5,Colony!$D937&lt;9999999),1,0)</f>
        <v>0</v>
      </c>
      <c r="AA923">
        <f ca="1">IF(AND(Colony!$D937&gt;plots!AA$5,Colony!$D937&lt;9999999),1,0)</f>
        <v>0</v>
      </c>
      <c r="AB923">
        <f ca="1">IF(AND(Colony!$D937&gt;plots!AB$5,Colony!$D937&lt;9999999),1,0)</f>
        <v>0</v>
      </c>
    </row>
    <row r="924" spans="1:28" x14ac:dyDescent="0.25">
      <c r="A924" s="2" t="str">
        <f>Colony!B941</f>
        <v/>
      </c>
      <c r="B924" s="41" t="str">
        <f>IF(ISBLANK(Colony!G941),"",Colony!G941)</f>
        <v/>
      </c>
      <c r="H924">
        <f ca="1">IF(AND(Colony!$D938&gt;plots!H$5,Colony!$D938&lt;9999999),1,0)</f>
        <v>0</v>
      </c>
      <c r="I924">
        <f ca="1">IF(AND(Colony!$D938&gt;plots!I$5,Colony!$D938&lt;9999999),1,0)</f>
        <v>0</v>
      </c>
      <c r="J924">
        <f ca="1">IF(AND(Colony!$D938&gt;plots!J$5,Colony!$D938&lt;9999999),1,0)</f>
        <v>0</v>
      </c>
      <c r="K924">
        <f ca="1">IF(AND(Colony!$D938&gt;plots!K$5,Colony!$D938&lt;9999999),1,0)</f>
        <v>0</v>
      </c>
      <c r="L924">
        <f ca="1">IF(AND(Colony!$D938&gt;plots!L$5,Colony!$D938&lt;9999999),1,0)</f>
        <v>0</v>
      </c>
      <c r="M924">
        <f ca="1">IF(AND(Colony!$D938&gt;plots!M$5,Colony!$D938&lt;9999999),1,0)</f>
        <v>0</v>
      </c>
      <c r="N924">
        <f ca="1">IF(AND(Colony!$D938&gt;plots!N$5,Colony!$D938&lt;9999999),1,0)</f>
        <v>0</v>
      </c>
      <c r="O924">
        <f ca="1">IF(AND(Colony!$D938&gt;plots!O$5,Colony!$D938&lt;9999999),1,0)</f>
        <v>0</v>
      </c>
      <c r="P924">
        <f ca="1">IF(AND(Colony!$D938&gt;plots!P$5,Colony!$D938&lt;9999999),1,0)</f>
        <v>0</v>
      </c>
      <c r="Q924">
        <f ca="1">IF(AND(Colony!$D938&gt;plots!Q$5,Colony!$D938&lt;9999999),1,0)</f>
        <v>0</v>
      </c>
      <c r="R924">
        <f ca="1">IF(AND(Colony!$D938&gt;plots!R$5,Colony!$D938&lt;9999999),1,0)</f>
        <v>0</v>
      </c>
      <c r="S924">
        <f ca="1">IF(AND(Colony!$D938&gt;plots!S$5,Colony!$D938&lt;9999999),1,0)</f>
        <v>0</v>
      </c>
      <c r="T924">
        <f ca="1">IF(AND(Colony!$D938&gt;plots!T$5,Colony!$D938&lt;9999999),1,0)</f>
        <v>0</v>
      </c>
      <c r="U924">
        <f ca="1">IF(AND(Colony!$D938&gt;plots!U$5,Colony!$D938&lt;9999999),1,0)</f>
        <v>0</v>
      </c>
      <c r="V924">
        <f ca="1">IF(AND(Colony!$D938&gt;plots!V$5,Colony!$D938&lt;9999999),1,0)</f>
        <v>0</v>
      </c>
      <c r="W924">
        <f ca="1">IF(AND(Colony!$D938&gt;plots!W$5,Colony!$D938&lt;9999999),1,0)</f>
        <v>0</v>
      </c>
      <c r="X924">
        <f ca="1">IF(AND(Colony!$D938&gt;plots!X$5,Colony!$D938&lt;9999999),1,0)</f>
        <v>0</v>
      </c>
      <c r="Y924">
        <f ca="1">IF(AND(Colony!$D938&gt;plots!Y$5,Colony!$D938&lt;9999999),1,0)</f>
        <v>0</v>
      </c>
      <c r="Z924">
        <f ca="1">IF(AND(Colony!$D938&gt;plots!Z$5,Colony!$D938&lt;9999999),1,0)</f>
        <v>0</v>
      </c>
      <c r="AA924">
        <f ca="1">IF(AND(Colony!$D938&gt;plots!AA$5,Colony!$D938&lt;9999999),1,0)</f>
        <v>0</v>
      </c>
      <c r="AB924">
        <f ca="1">IF(AND(Colony!$D938&gt;plots!AB$5,Colony!$D938&lt;9999999),1,0)</f>
        <v>0</v>
      </c>
    </row>
    <row r="925" spans="1:28" x14ac:dyDescent="0.25">
      <c r="A925" s="2" t="str">
        <f>Colony!B942</f>
        <v/>
      </c>
      <c r="B925" s="41" t="str">
        <f>IF(ISBLANK(Colony!G942),"",Colony!G942)</f>
        <v/>
      </c>
      <c r="H925">
        <f ca="1">IF(AND(Colony!$D939&gt;plots!H$5,Colony!$D939&lt;9999999),1,0)</f>
        <v>0</v>
      </c>
      <c r="I925">
        <f ca="1">IF(AND(Colony!$D939&gt;plots!I$5,Colony!$D939&lt;9999999),1,0)</f>
        <v>0</v>
      </c>
      <c r="J925">
        <f ca="1">IF(AND(Colony!$D939&gt;plots!J$5,Colony!$D939&lt;9999999),1,0)</f>
        <v>0</v>
      </c>
      <c r="K925">
        <f ca="1">IF(AND(Colony!$D939&gt;plots!K$5,Colony!$D939&lt;9999999),1,0)</f>
        <v>0</v>
      </c>
      <c r="L925">
        <f ca="1">IF(AND(Colony!$D939&gt;plots!L$5,Colony!$D939&lt;9999999),1,0)</f>
        <v>0</v>
      </c>
      <c r="M925">
        <f ca="1">IF(AND(Colony!$D939&gt;plots!M$5,Colony!$D939&lt;9999999),1,0)</f>
        <v>0</v>
      </c>
      <c r="N925">
        <f ca="1">IF(AND(Colony!$D939&gt;plots!N$5,Colony!$D939&lt;9999999),1,0)</f>
        <v>0</v>
      </c>
      <c r="O925">
        <f ca="1">IF(AND(Colony!$D939&gt;plots!O$5,Colony!$D939&lt;9999999),1,0)</f>
        <v>0</v>
      </c>
      <c r="P925">
        <f ca="1">IF(AND(Colony!$D939&gt;plots!P$5,Colony!$D939&lt;9999999),1,0)</f>
        <v>0</v>
      </c>
      <c r="Q925">
        <f ca="1">IF(AND(Colony!$D939&gt;plots!Q$5,Colony!$D939&lt;9999999),1,0)</f>
        <v>0</v>
      </c>
      <c r="R925">
        <f ca="1">IF(AND(Colony!$D939&gt;plots!R$5,Colony!$D939&lt;9999999),1,0)</f>
        <v>0</v>
      </c>
      <c r="S925">
        <f ca="1">IF(AND(Colony!$D939&gt;plots!S$5,Colony!$D939&lt;9999999),1,0)</f>
        <v>0</v>
      </c>
      <c r="T925">
        <f ca="1">IF(AND(Colony!$D939&gt;plots!T$5,Colony!$D939&lt;9999999),1,0)</f>
        <v>0</v>
      </c>
      <c r="U925">
        <f ca="1">IF(AND(Colony!$D939&gt;plots!U$5,Colony!$D939&lt;9999999),1,0)</f>
        <v>0</v>
      </c>
      <c r="V925">
        <f ca="1">IF(AND(Colony!$D939&gt;plots!V$5,Colony!$D939&lt;9999999),1,0)</f>
        <v>0</v>
      </c>
      <c r="W925">
        <f ca="1">IF(AND(Colony!$D939&gt;plots!W$5,Colony!$D939&lt;9999999),1,0)</f>
        <v>0</v>
      </c>
      <c r="X925">
        <f ca="1">IF(AND(Colony!$D939&gt;plots!X$5,Colony!$D939&lt;9999999),1,0)</f>
        <v>0</v>
      </c>
      <c r="Y925">
        <f ca="1">IF(AND(Colony!$D939&gt;plots!Y$5,Colony!$D939&lt;9999999),1,0)</f>
        <v>0</v>
      </c>
      <c r="Z925">
        <f ca="1">IF(AND(Colony!$D939&gt;plots!Z$5,Colony!$D939&lt;9999999),1,0)</f>
        <v>0</v>
      </c>
      <c r="AA925">
        <f ca="1">IF(AND(Colony!$D939&gt;plots!AA$5,Colony!$D939&lt;9999999),1,0)</f>
        <v>0</v>
      </c>
      <c r="AB925">
        <f ca="1">IF(AND(Colony!$D939&gt;plots!AB$5,Colony!$D939&lt;9999999),1,0)</f>
        <v>0</v>
      </c>
    </row>
    <row r="926" spans="1:28" x14ac:dyDescent="0.25">
      <c r="A926" s="2" t="str">
        <f>Colony!B943</f>
        <v/>
      </c>
      <c r="B926" s="41" t="str">
        <f>IF(ISBLANK(Colony!G943),"",Colony!G943)</f>
        <v/>
      </c>
      <c r="H926">
        <f ca="1">IF(AND(Colony!$D940&gt;plots!H$5,Colony!$D940&lt;9999999),1,0)</f>
        <v>0</v>
      </c>
      <c r="I926">
        <f ca="1">IF(AND(Colony!$D940&gt;plots!I$5,Colony!$D940&lt;9999999),1,0)</f>
        <v>0</v>
      </c>
      <c r="J926">
        <f ca="1">IF(AND(Colony!$D940&gt;plots!J$5,Colony!$D940&lt;9999999),1,0)</f>
        <v>0</v>
      </c>
      <c r="K926">
        <f ca="1">IF(AND(Colony!$D940&gt;plots!K$5,Colony!$D940&lt;9999999),1,0)</f>
        <v>0</v>
      </c>
      <c r="L926">
        <f ca="1">IF(AND(Colony!$D940&gt;plots!L$5,Colony!$D940&lt;9999999),1,0)</f>
        <v>0</v>
      </c>
      <c r="M926">
        <f ca="1">IF(AND(Colony!$D940&gt;plots!M$5,Colony!$D940&lt;9999999),1,0)</f>
        <v>0</v>
      </c>
      <c r="N926">
        <f ca="1">IF(AND(Colony!$D940&gt;plots!N$5,Colony!$D940&lt;9999999),1,0)</f>
        <v>0</v>
      </c>
      <c r="O926">
        <f ca="1">IF(AND(Colony!$D940&gt;plots!O$5,Colony!$D940&lt;9999999),1,0)</f>
        <v>0</v>
      </c>
      <c r="P926">
        <f ca="1">IF(AND(Colony!$D940&gt;plots!P$5,Colony!$D940&lt;9999999),1,0)</f>
        <v>0</v>
      </c>
      <c r="Q926">
        <f ca="1">IF(AND(Colony!$D940&gt;plots!Q$5,Colony!$D940&lt;9999999),1,0)</f>
        <v>0</v>
      </c>
      <c r="R926">
        <f ca="1">IF(AND(Colony!$D940&gt;plots!R$5,Colony!$D940&lt;9999999),1,0)</f>
        <v>0</v>
      </c>
      <c r="S926">
        <f ca="1">IF(AND(Colony!$D940&gt;plots!S$5,Colony!$D940&lt;9999999),1,0)</f>
        <v>0</v>
      </c>
      <c r="T926">
        <f ca="1">IF(AND(Colony!$D940&gt;plots!T$5,Colony!$D940&lt;9999999),1,0)</f>
        <v>0</v>
      </c>
      <c r="U926">
        <f ca="1">IF(AND(Colony!$D940&gt;plots!U$5,Colony!$D940&lt;9999999),1,0)</f>
        <v>0</v>
      </c>
      <c r="V926">
        <f ca="1">IF(AND(Colony!$D940&gt;plots!V$5,Colony!$D940&lt;9999999),1,0)</f>
        <v>0</v>
      </c>
      <c r="W926">
        <f ca="1">IF(AND(Colony!$D940&gt;plots!W$5,Colony!$D940&lt;9999999),1,0)</f>
        <v>0</v>
      </c>
      <c r="X926">
        <f ca="1">IF(AND(Colony!$D940&gt;plots!X$5,Colony!$D940&lt;9999999),1,0)</f>
        <v>0</v>
      </c>
      <c r="Y926">
        <f ca="1">IF(AND(Colony!$D940&gt;plots!Y$5,Colony!$D940&lt;9999999),1,0)</f>
        <v>0</v>
      </c>
      <c r="Z926">
        <f ca="1">IF(AND(Colony!$D940&gt;plots!Z$5,Colony!$D940&lt;9999999),1,0)</f>
        <v>0</v>
      </c>
      <c r="AA926">
        <f ca="1">IF(AND(Colony!$D940&gt;plots!AA$5,Colony!$D940&lt;9999999),1,0)</f>
        <v>0</v>
      </c>
      <c r="AB926">
        <f ca="1">IF(AND(Colony!$D940&gt;plots!AB$5,Colony!$D940&lt;9999999),1,0)</f>
        <v>0</v>
      </c>
    </row>
    <row r="927" spans="1:28" x14ac:dyDescent="0.25">
      <c r="A927" s="2" t="str">
        <f>Colony!B944</f>
        <v/>
      </c>
      <c r="B927" s="41" t="str">
        <f>IF(ISBLANK(Colony!G944),"",Colony!G944)</f>
        <v/>
      </c>
      <c r="H927">
        <f ca="1">IF(AND(Colony!$D941&gt;plots!H$5,Colony!$D941&lt;9999999),1,0)</f>
        <v>0</v>
      </c>
      <c r="I927">
        <f ca="1">IF(AND(Colony!$D941&gt;plots!I$5,Colony!$D941&lt;9999999),1,0)</f>
        <v>0</v>
      </c>
      <c r="J927">
        <f ca="1">IF(AND(Colony!$D941&gt;plots!J$5,Colony!$D941&lt;9999999),1,0)</f>
        <v>0</v>
      </c>
      <c r="K927">
        <f ca="1">IF(AND(Colony!$D941&gt;plots!K$5,Colony!$D941&lt;9999999),1,0)</f>
        <v>0</v>
      </c>
      <c r="L927">
        <f ca="1">IF(AND(Colony!$D941&gt;plots!L$5,Colony!$D941&lt;9999999),1,0)</f>
        <v>0</v>
      </c>
      <c r="M927">
        <f ca="1">IF(AND(Colony!$D941&gt;plots!M$5,Colony!$D941&lt;9999999),1,0)</f>
        <v>0</v>
      </c>
      <c r="N927">
        <f ca="1">IF(AND(Colony!$D941&gt;plots!N$5,Colony!$D941&lt;9999999),1,0)</f>
        <v>0</v>
      </c>
      <c r="O927">
        <f ca="1">IF(AND(Colony!$D941&gt;plots!O$5,Colony!$D941&lt;9999999),1,0)</f>
        <v>0</v>
      </c>
      <c r="P927">
        <f ca="1">IF(AND(Colony!$D941&gt;plots!P$5,Colony!$D941&lt;9999999),1,0)</f>
        <v>0</v>
      </c>
      <c r="Q927">
        <f ca="1">IF(AND(Colony!$D941&gt;plots!Q$5,Colony!$D941&lt;9999999),1,0)</f>
        <v>0</v>
      </c>
      <c r="R927">
        <f ca="1">IF(AND(Colony!$D941&gt;plots!R$5,Colony!$D941&lt;9999999),1,0)</f>
        <v>0</v>
      </c>
      <c r="S927">
        <f ca="1">IF(AND(Colony!$D941&gt;plots!S$5,Colony!$D941&lt;9999999),1,0)</f>
        <v>0</v>
      </c>
      <c r="T927">
        <f ca="1">IF(AND(Colony!$D941&gt;plots!T$5,Colony!$D941&lt;9999999),1,0)</f>
        <v>0</v>
      </c>
      <c r="U927">
        <f ca="1">IF(AND(Colony!$D941&gt;plots!U$5,Colony!$D941&lt;9999999),1,0)</f>
        <v>0</v>
      </c>
      <c r="V927">
        <f ca="1">IF(AND(Colony!$D941&gt;plots!V$5,Colony!$D941&lt;9999999),1,0)</f>
        <v>0</v>
      </c>
      <c r="W927">
        <f ca="1">IF(AND(Colony!$D941&gt;plots!W$5,Colony!$D941&lt;9999999),1,0)</f>
        <v>0</v>
      </c>
      <c r="X927">
        <f ca="1">IF(AND(Colony!$D941&gt;plots!X$5,Colony!$D941&lt;9999999),1,0)</f>
        <v>0</v>
      </c>
      <c r="Y927">
        <f ca="1">IF(AND(Colony!$D941&gt;plots!Y$5,Colony!$D941&lt;9999999),1,0)</f>
        <v>0</v>
      </c>
      <c r="Z927">
        <f ca="1">IF(AND(Colony!$D941&gt;plots!Z$5,Colony!$D941&lt;9999999),1,0)</f>
        <v>0</v>
      </c>
      <c r="AA927">
        <f ca="1">IF(AND(Colony!$D941&gt;plots!AA$5,Colony!$D941&lt;9999999),1,0)</f>
        <v>0</v>
      </c>
      <c r="AB927">
        <f ca="1">IF(AND(Colony!$D941&gt;plots!AB$5,Colony!$D941&lt;9999999),1,0)</f>
        <v>0</v>
      </c>
    </row>
    <row r="928" spans="1:28" x14ac:dyDescent="0.25">
      <c r="A928" s="2" t="str">
        <f>Colony!B945</f>
        <v/>
      </c>
      <c r="B928" s="41" t="str">
        <f>IF(ISBLANK(Colony!G945),"",Colony!G945)</f>
        <v/>
      </c>
      <c r="H928">
        <f ca="1">IF(AND(Colony!$D942&gt;plots!H$5,Colony!$D942&lt;9999999),1,0)</f>
        <v>0</v>
      </c>
      <c r="I928">
        <f ca="1">IF(AND(Colony!$D942&gt;plots!I$5,Colony!$D942&lt;9999999),1,0)</f>
        <v>0</v>
      </c>
      <c r="J928">
        <f ca="1">IF(AND(Colony!$D942&gt;plots!J$5,Colony!$D942&lt;9999999),1,0)</f>
        <v>0</v>
      </c>
      <c r="K928">
        <f ca="1">IF(AND(Colony!$D942&gt;plots!K$5,Colony!$D942&lt;9999999),1,0)</f>
        <v>0</v>
      </c>
      <c r="L928">
        <f ca="1">IF(AND(Colony!$D942&gt;plots!L$5,Colony!$D942&lt;9999999),1,0)</f>
        <v>0</v>
      </c>
      <c r="M928">
        <f ca="1">IF(AND(Colony!$D942&gt;plots!M$5,Colony!$D942&lt;9999999),1,0)</f>
        <v>0</v>
      </c>
      <c r="N928">
        <f ca="1">IF(AND(Colony!$D942&gt;plots!N$5,Colony!$D942&lt;9999999),1,0)</f>
        <v>0</v>
      </c>
      <c r="O928">
        <f ca="1">IF(AND(Colony!$D942&gt;plots!O$5,Colony!$D942&lt;9999999),1,0)</f>
        <v>0</v>
      </c>
      <c r="P928">
        <f ca="1">IF(AND(Colony!$D942&gt;plots!P$5,Colony!$D942&lt;9999999),1,0)</f>
        <v>0</v>
      </c>
      <c r="Q928">
        <f ca="1">IF(AND(Colony!$D942&gt;plots!Q$5,Colony!$D942&lt;9999999),1,0)</f>
        <v>0</v>
      </c>
      <c r="R928">
        <f ca="1">IF(AND(Colony!$D942&gt;plots!R$5,Colony!$D942&lt;9999999),1,0)</f>
        <v>0</v>
      </c>
      <c r="S928">
        <f ca="1">IF(AND(Colony!$D942&gt;plots!S$5,Colony!$D942&lt;9999999),1,0)</f>
        <v>0</v>
      </c>
      <c r="T928">
        <f ca="1">IF(AND(Colony!$D942&gt;plots!T$5,Colony!$D942&lt;9999999),1,0)</f>
        <v>0</v>
      </c>
      <c r="U928">
        <f ca="1">IF(AND(Colony!$D942&gt;plots!U$5,Colony!$D942&lt;9999999),1,0)</f>
        <v>0</v>
      </c>
      <c r="V928">
        <f ca="1">IF(AND(Colony!$D942&gt;plots!V$5,Colony!$D942&lt;9999999),1,0)</f>
        <v>0</v>
      </c>
      <c r="W928">
        <f ca="1">IF(AND(Colony!$D942&gt;plots!W$5,Colony!$D942&lt;9999999),1,0)</f>
        <v>0</v>
      </c>
      <c r="X928">
        <f ca="1">IF(AND(Colony!$D942&gt;plots!X$5,Colony!$D942&lt;9999999),1,0)</f>
        <v>0</v>
      </c>
      <c r="Y928">
        <f ca="1">IF(AND(Colony!$D942&gt;plots!Y$5,Colony!$D942&lt;9999999),1,0)</f>
        <v>0</v>
      </c>
      <c r="Z928">
        <f ca="1">IF(AND(Colony!$D942&gt;plots!Z$5,Colony!$D942&lt;9999999),1,0)</f>
        <v>0</v>
      </c>
      <c r="AA928">
        <f ca="1">IF(AND(Colony!$D942&gt;plots!AA$5,Colony!$D942&lt;9999999),1,0)</f>
        <v>0</v>
      </c>
      <c r="AB928">
        <f ca="1">IF(AND(Colony!$D942&gt;plots!AB$5,Colony!$D942&lt;9999999),1,0)</f>
        <v>0</v>
      </c>
    </row>
    <row r="929" spans="1:28" x14ac:dyDescent="0.25">
      <c r="A929" s="2" t="str">
        <f>Colony!B946</f>
        <v/>
      </c>
      <c r="B929" s="41" t="str">
        <f>IF(ISBLANK(Colony!G946),"",Colony!G946)</f>
        <v/>
      </c>
      <c r="H929">
        <f ca="1">IF(AND(Colony!$D943&gt;plots!H$5,Colony!$D943&lt;9999999),1,0)</f>
        <v>0</v>
      </c>
      <c r="I929">
        <f ca="1">IF(AND(Colony!$D943&gt;plots!I$5,Colony!$D943&lt;9999999),1,0)</f>
        <v>0</v>
      </c>
      <c r="J929">
        <f ca="1">IF(AND(Colony!$D943&gt;plots!J$5,Colony!$D943&lt;9999999),1,0)</f>
        <v>0</v>
      </c>
      <c r="K929">
        <f ca="1">IF(AND(Colony!$D943&gt;plots!K$5,Colony!$D943&lt;9999999),1,0)</f>
        <v>0</v>
      </c>
      <c r="L929">
        <f ca="1">IF(AND(Colony!$D943&gt;plots!L$5,Colony!$D943&lt;9999999),1,0)</f>
        <v>0</v>
      </c>
      <c r="M929">
        <f ca="1">IF(AND(Colony!$D943&gt;plots!M$5,Colony!$D943&lt;9999999),1,0)</f>
        <v>0</v>
      </c>
      <c r="N929">
        <f ca="1">IF(AND(Colony!$D943&gt;plots!N$5,Colony!$D943&lt;9999999),1,0)</f>
        <v>0</v>
      </c>
      <c r="O929">
        <f ca="1">IF(AND(Colony!$D943&gt;plots!O$5,Colony!$D943&lt;9999999),1,0)</f>
        <v>0</v>
      </c>
      <c r="P929">
        <f ca="1">IF(AND(Colony!$D943&gt;plots!P$5,Colony!$D943&lt;9999999),1,0)</f>
        <v>0</v>
      </c>
      <c r="Q929">
        <f ca="1">IF(AND(Colony!$D943&gt;plots!Q$5,Colony!$D943&lt;9999999),1,0)</f>
        <v>0</v>
      </c>
      <c r="R929">
        <f ca="1">IF(AND(Colony!$D943&gt;plots!R$5,Colony!$D943&lt;9999999),1,0)</f>
        <v>0</v>
      </c>
      <c r="S929">
        <f ca="1">IF(AND(Colony!$D943&gt;plots!S$5,Colony!$D943&lt;9999999),1,0)</f>
        <v>0</v>
      </c>
      <c r="T929">
        <f ca="1">IF(AND(Colony!$D943&gt;plots!T$5,Colony!$D943&lt;9999999),1,0)</f>
        <v>0</v>
      </c>
      <c r="U929">
        <f ca="1">IF(AND(Colony!$D943&gt;plots!U$5,Colony!$D943&lt;9999999),1,0)</f>
        <v>0</v>
      </c>
      <c r="V929">
        <f ca="1">IF(AND(Colony!$D943&gt;plots!V$5,Colony!$D943&lt;9999999),1,0)</f>
        <v>0</v>
      </c>
      <c r="W929">
        <f ca="1">IF(AND(Colony!$D943&gt;plots!W$5,Colony!$D943&lt;9999999),1,0)</f>
        <v>0</v>
      </c>
      <c r="X929">
        <f ca="1">IF(AND(Colony!$D943&gt;plots!X$5,Colony!$D943&lt;9999999),1,0)</f>
        <v>0</v>
      </c>
      <c r="Y929">
        <f ca="1">IF(AND(Colony!$D943&gt;plots!Y$5,Colony!$D943&lt;9999999),1,0)</f>
        <v>0</v>
      </c>
      <c r="Z929">
        <f ca="1">IF(AND(Colony!$D943&gt;plots!Z$5,Colony!$D943&lt;9999999),1,0)</f>
        <v>0</v>
      </c>
      <c r="AA929">
        <f ca="1">IF(AND(Colony!$D943&gt;plots!AA$5,Colony!$D943&lt;9999999),1,0)</f>
        <v>0</v>
      </c>
      <c r="AB929">
        <f ca="1">IF(AND(Colony!$D943&gt;plots!AB$5,Colony!$D943&lt;9999999),1,0)</f>
        <v>0</v>
      </c>
    </row>
    <row r="930" spans="1:28" x14ac:dyDescent="0.25">
      <c r="A930" s="2" t="str">
        <f>Colony!B947</f>
        <v/>
      </c>
      <c r="B930" s="41" t="str">
        <f>IF(ISBLANK(Colony!G947),"",Colony!G947)</f>
        <v/>
      </c>
      <c r="H930">
        <f ca="1">IF(AND(Colony!$D944&gt;plots!H$5,Colony!$D944&lt;9999999),1,0)</f>
        <v>0</v>
      </c>
      <c r="I930">
        <f ca="1">IF(AND(Colony!$D944&gt;plots!I$5,Colony!$D944&lt;9999999),1,0)</f>
        <v>0</v>
      </c>
      <c r="J930">
        <f ca="1">IF(AND(Colony!$D944&gt;plots!J$5,Colony!$D944&lt;9999999),1,0)</f>
        <v>0</v>
      </c>
      <c r="K930">
        <f ca="1">IF(AND(Colony!$D944&gt;plots!K$5,Colony!$D944&lt;9999999),1,0)</f>
        <v>0</v>
      </c>
      <c r="L930">
        <f ca="1">IF(AND(Colony!$D944&gt;plots!L$5,Colony!$D944&lt;9999999),1,0)</f>
        <v>0</v>
      </c>
      <c r="M930">
        <f ca="1">IF(AND(Colony!$D944&gt;plots!M$5,Colony!$D944&lt;9999999),1,0)</f>
        <v>0</v>
      </c>
      <c r="N930">
        <f ca="1">IF(AND(Colony!$D944&gt;plots!N$5,Colony!$D944&lt;9999999),1,0)</f>
        <v>0</v>
      </c>
      <c r="O930">
        <f ca="1">IF(AND(Colony!$D944&gt;plots!O$5,Colony!$D944&lt;9999999),1,0)</f>
        <v>0</v>
      </c>
      <c r="P930">
        <f ca="1">IF(AND(Colony!$D944&gt;plots!P$5,Colony!$D944&lt;9999999),1,0)</f>
        <v>0</v>
      </c>
      <c r="Q930">
        <f ca="1">IF(AND(Colony!$D944&gt;plots!Q$5,Colony!$D944&lt;9999999),1,0)</f>
        <v>0</v>
      </c>
      <c r="R930">
        <f ca="1">IF(AND(Colony!$D944&gt;plots!R$5,Colony!$D944&lt;9999999),1,0)</f>
        <v>0</v>
      </c>
      <c r="S930">
        <f ca="1">IF(AND(Colony!$D944&gt;plots!S$5,Colony!$D944&lt;9999999),1,0)</f>
        <v>0</v>
      </c>
      <c r="T930">
        <f ca="1">IF(AND(Colony!$D944&gt;plots!T$5,Colony!$D944&lt;9999999),1,0)</f>
        <v>0</v>
      </c>
      <c r="U930">
        <f ca="1">IF(AND(Colony!$D944&gt;plots!U$5,Colony!$D944&lt;9999999),1,0)</f>
        <v>0</v>
      </c>
      <c r="V930">
        <f ca="1">IF(AND(Colony!$D944&gt;plots!V$5,Colony!$D944&lt;9999999),1,0)</f>
        <v>0</v>
      </c>
      <c r="W930">
        <f ca="1">IF(AND(Colony!$D944&gt;plots!W$5,Colony!$D944&lt;9999999),1,0)</f>
        <v>0</v>
      </c>
      <c r="X930">
        <f ca="1">IF(AND(Colony!$D944&gt;plots!X$5,Colony!$D944&lt;9999999),1,0)</f>
        <v>0</v>
      </c>
      <c r="Y930">
        <f ca="1">IF(AND(Colony!$D944&gt;plots!Y$5,Colony!$D944&lt;9999999),1,0)</f>
        <v>0</v>
      </c>
      <c r="Z930">
        <f ca="1">IF(AND(Colony!$D944&gt;plots!Z$5,Colony!$D944&lt;9999999),1,0)</f>
        <v>0</v>
      </c>
      <c r="AA930">
        <f ca="1">IF(AND(Colony!$D944&gt;plots!AA$5,Colony!$D944&lt;9999999),1,0)</f>
        <v>0</v>
      </c>
      <c r="AB930">
        <f ca="1">IF(AND(Colony!$D944&gt;plots!AB$5,Colony!$D944&lt;9999999),1,0)</f>
        <v>0</v>
      </c>
    </row>
    <row r="931" spans="1:28" x14ac:dyDescent="0.25">
      <c r="A931" s="2" t="str">
        <f>Colony!B948</f>
        <v/>
      </c>
      <c r="B931" s="41" t="str">
        <f>IF(ISBLANK(Colony!G948),"",Colony!G948)</f>
        <v/>
      </c>
      <c r="H931">
        <f ca="1">IF(AND(Colony!$D945&gt;plots!H$5,Colony!$D945&lt;9999999),1,0)</f>
        <v>0</v>
      </c>
      <c r="I931">
        <f ca="1">IF(AND(Colony!$D945&gt;plots!I$5,Colony!$D945&lt;9999999),1,0)</f>
        <v>0</v>
      </c>
      <c r="J931">
        <f ca="1">IF(AND(Colony!$D945&gt;plots!J$5,Colony!$D945&lt;9999999),1,0)</f>
        <v>0</v>
      </c>
      <c r="K931">
        <f ca="1">IF(AND(Colony!$D945&gt;plots!K$5,Colony!$D945&lt;9999999),1,0)</f>
        <v>0</v>
      </c>
      <c r="L931">
        <f ca="1">IF(AND(Colony!$D945&gt;plots!L$5,Colony!$D945&lt;9999999),1,0)</f>
        <v>0</v>
      </c>
      <c r="M931">
        <f ca="1">IF(AND(Colony!$D945&gt;plots!M$5,Colony!$D945&lt;9999999),1,0)</f>
        <v>0</v>
      </c>
      <c r="N931">
        <f ca="1">IF(AND(Colony!$D945&gt;plots!N$5,Colony!$D945&lt;9999999),1,0)</f>
        <v>0</v>
      </c>
      <c r="O931">
        <f ca="1">IF(AND(Colony!$D945&gt;plots!O$5,Colony!$D945&lt;9999999),1,0)</f>
        <v>0</v>
      </c>
      <c r="P931">
        <f ca="1">IF(AND(Colony!$D945&gt;plots!P$5,Colony!$D945&lt;9999999),1,0)</f>
        <v>0</v>
      </c>
      <c r="Q931">
        <f ca="1">IF(AND(Colony!$D945&gt;plots!Q$5,Colony!$D945&lt;9999999),1,0)</f>
        <v>0</v>
      </c>
      <c r="R931">
        <f ca="1">IF(AND(Colony!$D945&gt;plots!R$5,Colony!$D945&lt;9999999),1,0)</f>
        <v>0</v>
      </c>
      <c r="S931">
        <f ca="1">IF(AND(Colony!$D945&gt;plots!S$5,Colony!$D945&lt;9999999),1,0)</f>
        <v>0</v>
      </c>
      <c r="T931">
        <f ca="1">IF(AND(Colony!$D945&gt;plots!T$5,Colony!$D945&lt;9999999),1,0)</f>
        <v>0</v>
      </c>
      <c r="U931">
        <f ca="1">IF(AND(Colony!$D945&gt;plots!U$5,Colony!$D945&lt;9999999),1,0)</f>
        <v>0</v>
      </c>
      <c r="V931">
        <f ca="1">IF(AND(Colony!$D945&gt;plots!V$5,Colony!$D945&lt;9999999),1,0)</f>
        <v>0</v>
      </c>
      <c r="W931">
        <f ca="1">IF(AND(Colony!$D945&gt;plots!W$5,Colony!$D945&lt;9999999),1,0)</f>
        <v>0</v>
      </c>
      <c r="X931">
        <f ca="1">IF(AND(Colony!$D945&gt;plots!X$5,Colony!$D945&lt;9999999),1,0)</f>
        <v>0</v>
      </c>
      <c r="Y931">
        <f ca="1">IF(AND(Colony!$D945&gt;plots!Y$5,Colony!$D945&lt;9999999),1,0)</f>
        <v>0</v>
      </c>
      <c r="Z931">
        <f ca="1">IF(AND(Colony!$D945&gt;plots!Z$5,Colony!$D945&lt;9999999),1,0)</f>
        <v>0</v>
      </c>
      <c r="AA931">
        <f ca="1">IF(AND(Colony!$D945&gt;plots!AA$5,Colony!$D945&lt;9999999),1,0)</f>
        <v>0</v>
      </c>
      <c r="AB931">
        <f ca="1">IF(AND(Colony!$D945&gt;plots!AB$5,Colony!$D945&lt;9999999),1,0)</f>
        <v>0</v>
      </c>
    </row>
    <row r="932" spans="1:28" x14ac:dyDescent="0.25">
      <c r="A932" s="2" t="str">
        <f>Colony!B949</f>
        <v/>
      </c>
      <c r="B932" s="41" t="str">
        <f>IF(ISBLANK(Colony!G949),"",Colony!G949)</f>
        <v/>
      </c>
      <c r="H932">
        <f ca="1">IF(AND(Colony!$D946&gt;plots!H$5,Colony!$D946&lt;9999999),1,0)</f>
        <v>0</v>
      </c>
      <c r="I932">
        <f ca="1">IF(AND(Colony!$D946&gt;plots!I$5,Colony!$D946&lt;9999999),1,0)</f>
        <v>0</v>
      </c>
      <c r="J932">
        <f ca="1">IF(AND(Colony!$D946&gt;plots!J$5,Colony!$D946&lt;9999999),1,0)</f>
        <v>0</v>
      </c>
      <c r="K932">
        <f ca="1">IF(AND(Colony!$D946&gt;plots!K$5,Colony!$D946&lt;9999999),1,0)</f>
        <v>0</v>
      </c>
      <c r="L932">
        <f ca="1">IF(AND(Colony!$D946&gt;plots!L$5,Colony!$D946&lt;9999999),1,0)</f>
        <v>0</v>
      </c>
      <c r="M932">
        <f ca="1">IF(AND(Colony!$D946&gt;plots!M$5,Colony!$D946&lt;9999999),1,0)</f>
        <v>0</v>
      </c>
      <c r="N932">
        <f ca="1">IF(AND(Colony!$D946&gt;plots!N$5,Colony!$D946&lt;9999999),1,0)</f>
        <v>0</v>
      </c>
      <c r="O932">
        <f ca="1">IF(AND(Colony!$D946&gt;plots!O$5,Colony!$D946&lt;9999999),1,0)</f>
        <v>0</v>
      </c>
      <c r="P932">
        <f ca="1">IF(AND(Colony!$D946&gt;plots!P$5,Colony!$D946&lt;9999999),1,0)</f>
        <v>0</v>
      </c>
      <c r="Q932">
        <f ca="1">IF(AND(Colony!$D946&gt;plots!Q$5,Colony!$D946&lt;9999999),1,0)</f>
        <v>0</v>
      </c>
      <c r="R932">
        <f ca="1">IF(AND(Colony!$D946&gt;plots!R$5,Colony!$D946&lt;9999999),1,0)</f>
        <v>0</v>
      </c>
      <c r="S932">
        <f ca="1">IF(AND(Colony!$D946&gt;plots!S$5,Colony!$D946&lt;9999999),1,0)</f>
        <v>0</v>
      </c>
      <c r="T932">
        <f ca="1">IF(AND(Colony!$D946&gt;plots!T$5,Colony!$D946&lt;9999999),1,0)</f>
        <v>0</v>
      </c>
      <c r="U932">
        <f ca="1">IF(AND(Colony!$D946&gt;plots!U$5,Colony!$D946&lt;9999999),1,0)</f>
        <v>0</v>
      </c>
      <c r="V932">
        <f ca="1">IF(AND(Colony!$D946&gt;plots!V$5,Colony!$D946&lt;9999999),1,0)</f>
        <v>0</v>
      </c>
      <c r="W932">
        <f ca="1">IF(AND(Colony!$D946&gt;plots!W$5,Colony!$D946&lt;9999999),1,0)</f>
        <v>0</v>
      </c>
      <c r="X932">
        <f ca="1">IF(AND(Colony!$D946&gt;plots!X$5,Colony!$D946&lt;9999999),1,0)</f>
        <v>0</v>
      </c>
      <c r="Y932">
        <f ca="1">IF(AND(Colony!$D946&gt;plots!Y$5,Colony!$D946&lt;9999999),1,0)</f>
        <v>0</v>
      </c>
      <c r="Z932">
        <f ca="1">IF(AND(Colony!$D946&gt;plots!Z$5,Colony!$D946&lt;9999999),1,0)</f>
        <v>0</v>
      </c>
      <c r="AA932">
        <f ca="1">IF(AND(Colony!$D946&gt;plots!AA$5,Colony!$D946&lt;9999999),1,0)</f>
        <v>0</v>
      </c>
      <c r="AB932">
        <f ca="1">IF(AND(Colony!$D946&gt;plots!AB$5,Colony!$D946&lt;9999999),1,0)</f>
        <v>0</v>
      </c>
    </row>
    <row r="933" spans="1:28" x14ac:dyDescent="0.25">
      <c r="A933" s="2" t="str">
        <f>Colony!B950</f>
        <v/>
      </c>
      <c r="B933" s="41" t="str">
        <f>IF(ISBLANK(Colony!G950),"",Colony!G950)</f>
        <v/>
      </c>
      <c r="H933">
        <f ca="1">IF(AND(Colony!$D947&gt;plots!H$5,Colony!$D947&lt;9999999),1,0)</f>
        <v>0</v>
      </c>
      <c r="I933">
        <f ca="1">IF(AND(Colony!$D947&gt;plots!I$5,Colony!$D947&lt;9999999),1,0)</f>
        <v>0</v>
      </c>
      <c r="J933">
        <f ca="1">IF(AND(Colony!$D947&gt;plots!J$5,Colony!$D947&lt;9999999),1,0)</f>
        <v>0</v>
      </c>
      <c r="K933">
        <f ca="1">IF(AND(Colony!$D947&gt;plots!K$5,Colony!$D947&lt;9999999),1,0)</f>
        <v>0</v>
      </c>
      <c r="L933">
        <f ca="1">IF(AND(Colony!$D947&gt;plots!L$5,Colony!$D947&lt;9999999),1,0)</f>
        <v>0</v>
      </c>
      <c r="M933">
        <f ca="1">IF(AND(Colony!$D947&gt;plots!M$5,Colony!$D947&lt;9999999),1,0)</f>
        <v>0</v>
      </c>
      <c r="N933">
        <f ca="1">IF(AND(Colony!$D947&gt;plots!N$5,Colony!$D947&lt;9999999),1,0)</f>
        <v>0</v>
      </c>
      <c r="O933">
        <f ca="1">IF(AND(Colony!$D947&gt;plots!O$5,Colony!$D947&lt;9999999),1,0)</f>
        <v>0</v>
      </c>
      <c r="P933">
        <f ca="1">IF(AND(Colony!$D947&gt;plots!P$5,Colony!$D947&lt;9999999),1,0)</f>
        <v>0</v>
      </c>
      <c r="Q933">
        <f ca="1">IF(AND(Colony!$D947&gt;plots!Q$5,Colony!$D947&lt;9999999),1,0)</f>
        <v>0</v>
      </c>
      <c r="R933">
        <f ca="1">IF(AND(Colony!$D947&gt;plots!R$5,Colony!$D947&lt;9999999),1,0)</f>
        <v>0</v>
      </c>
      <c r="S933">
        <f ca="1">IF(AND(Colony!$D947&gt;plots!S$5,Colony!$D947&lt;9999999),1,0)</f>
        <v>0</v>
      </c>
      <c r="T933">
        <f ca="1">IF(AND(Colony!$D947&gt;plots!T$5,Colony!$D947&lt;9999999),1,0)</f>
        <v>0</v>
      </c>
      <c r="U933">
        <f ca="1">IF(AND(Colony!$D947&gt;plots!U$5,Colony!$D947&lt;9999999),1,0)</f>
        <v>0</v>
      </c>
      <c r="V933">
        <f ca="1">IF(AND(Colony!$D947&gt;plots!V$5,Colony!$D947&lt;9999999),1,0)</f>
        <v>0</v>
      </c>
      <c r="W933">
        <f ca="1">IF(AND(Colony!$D947&gt;plots!W$5,Colony!$D947&lt;9999999),1,0)</f>
        <v>0</v>
      </c>
      <c r="X933">
        <f ca="1">IF(AND(Colony!$D947&gt;plots!X$5,Colony!$D947&lt;9999999),1,0)</f>
        <v>0</v>
      </c>
      <c r="Y933">
        <f ca="1">IF(AND(Colony!$D947&gt;plots!Y$5,Colony!$D947&lt;9999999),1,0)</f>
        <v>0</v>
      </c>
      <c r="Z933">
        <f ca="1">IF(AND(Colony!$D947&gt;plots!Z$5,Colony!$D947&lt;9999999),1,0)</f>
        <v>0</v>
      </c>
      <c r="AA933">
        <f ca="1">IF(AND(Colony!$D947&gt;plots!AA$5,Colony!$D947&lt;9999999),1,0)</f>
        <v>0</v>
      </c>
      <c r="AB933">
        <f ca="1">IF(AND(Colony!$D947&gt;plots!AB$5,Colony!$D947&lt;9999999),1,0)</f>
        <v>0</v>
      </c>
    </row>
    <row r="934" spans="1:28" x14ac:dyDescent="0.25">
      <c r="A934" s="2" t="str">
        <f>Colony!B951</f>
        <v/>
      </c>
      <c r="B934" s="41" t="str">
        <f>IF(ISBLANK(Colony!G951),"",Colony!G951)</f>
        <v/>
      </c>
      <c r="H934">
        <f ca="1">IF(AND(Colony!$D948&gt;plots!H$5,Colony!$D948&lt;9999999),1,0)</f>
        <v>0</v>
      </c>
      <c r="I934">
        <f ca="1">IF(AND(Colony!$D948&gt;plots!I$5,Colony!$D948&lt;9999999),1,0)</f>
        <v>0</v>
      </c>
      <c r="J934">
        <f ca="1">IF(AND(Colony!$D948&gt;plots!J$5,Colony!$D948&lt;9999999),1,0)</f>
        <v>0</v>
      </c>
      <c r="K934">
        <f ca="1">IF(AND(Colony!$D948&gt;plots!K$5,Colony!$D948&lt;9999999),1,0)</f>
        <v>0</v>
      </c>
      <c r="L934">
        <f ca="1">IF(AND(Colony!$D948&gt;plots!L$5,Colony!$D948&lt;9999999),1,0)</f>
        <v>0</v>
      </c>
      <c r="M934">
        <f ca="1">IF(AND(Colony!$D948&gt;plots!M$5,Colony!$D948&lt;9999999),1,0)</f>
        <v>0</v>
      </c>
      <c r="N934">
        <f ca="1">IF(AND(Colony!$D948&gt;plots!N$5,Colony!$D948&lt;9999999),1,0)</f>
        <v>0</v>
      </c>
      <c r="O934">
        <f ca="1">IF(AND(Colony!$D948&gt;plots!O$5,Colony!$D948&lt;9999999),1,0)</f>
        <v>0</v>
      </c>
      <c r="P934">
        <f ca="1">IF(AND(Colony!$D948&gt;plots!P$5,Colony!$D948&lt;9999999),1,0)</f>
        <v>0</v>
      </c>
      <c r="Q934">
        <f ca="1">IF(AND(Colony!$D948&gt;plots!Q$5,Colony!$D948&lt;9999999),1,0)</f>
        <v>0</v>
      </c>
      <c r="R934">
        <f ca="1">IF(AND(Colony!$D948&gt;plots!R$5,Colony!$D948&lt;9999999),1,0)</f>
        <v>0</v>
      </c>
      <c r="S934">
        <f ca="1">IF(AND(Colony!$D948&gt;plots!S$5,Colony!$D948&lt;9999999),1,0)</f>
        <v>0</v>
      </c>
      <c r="T934">
        <f ca="1">IF(AND(Colony!$D948&gt;plots!T$5,Colony!$D948&lt;9999999),1,0)</f>
        <v>0</v>
      </c>
      <c r="U934">
        <f ca="1">IF(AND(Colony!$D948&gt;plots!U$5,Colony!$D948&lt;9999999),1,0)</f>
        <v>0</v>
      </c>
      <c r="V934">
        <f ca="1">IF(AND(Colony!$D948&gt;plots!V$5,Colony!$D948&lt;9999999),1,0)</f>
        <v>0</v>
      </c>
      <c r="W934">
        <f ca="1">IF(AND(Colony!$D948&gt;plots!W$5,Colony!$D948&lt;9999999),1,0)</f>
        <v>0</v>
      </c>
      <c r="X934">
        <f ca="1">IF(AND(Colony!$D948&gt;plots!X$5,Colony!$D948&lt;9999999),1,0)</f>
        <v>0</v>
      </c>
      <c r="Y934">
        <f ca="1">IF(AND(Colony!$D948&gt;plots!Y$5,Colony!$D948&lt;9999999),1,0)</f>
        <v>0</v>
      </c>
      <c r="Z934">
        <f ca="1">IF(AND(Colony!$D948&gt;plots!Z$5,Colony!$D948&lt;9999999),1,0)</f>
        <v>0</v>
      </c>
      <c r="AA934">
        <f ca="1">IF(AND(Colony!$D948&gt;plots!AA$5,Colony!$D948&lt;9999999),1,0)</f>
        <v>0</v>
      </c>
      <c r="AB934">
        <f ca="1">IF(AND(Colony!$D948&gt;plots!AB$5,Colony!$D948&lt;9999999),1,0)</f>
        <v>0</v>
      </c>
    </row>
    <row r="935" spans="1:28" x14ac:dyDescent="0.25">
      <c r="A935" s="2" t="str">
        <f>Colony!B952</f>
        <v/>
      </c>
      <c r="B935" s="41" t="str">
        <f>IF(ISBLANK(Colony!G952),"",Colony!G952)</f>
        <v/>
      </c>
      <c r="H935">
        <f ca="1">IF(AND(Colony!$D949&gt;plots!H$5,Colony!$D949&lt;9999999),1,0)</f>
        <v>0</v>
      </c>
      <c r="I935">
        <f ca="1">IF(AND(Colony!$D949&gt;plots!I$5,Colony!$D949&lt;9999999),1,0)</f>
        <v>0</v>
      </c>
      <c r="J935">
        <f ca="1">IF(AND(Colony!$D949&gt;plots!J$5,Colony!$D949&lt;9999999),1,0)</f>
        <v>0</v>
      </c>
      <c r="K935">
        <f ca="1">IF(AND(Colony!$D949&gt;plots!K$5,Colony!$D949&lt;9999999),1,0)</f>
        <v>0</v>
      </c>
      <c r="L935">
        <f ca="1">IF(AND(Colony!$D949&gt;plots!L$5,Colony!$D949&lt;9999999),1,0)</f>
        <v>0</v>
      </c>
      <c r="M935">
        <f ca="1">IF(AND(Colony!$D949&gt;plots!M$5,Colony!$D949&lt;9999999),1,0)</f>
        <v>0</v>
      </c>
      <c r="N935">
        <f ca="1">IF(AND(Colony!$D949&gt;plots!N$5,Colony!$D949&lt;9999999),1,0)</f>
        <v>0</v>
      </c>
      <c r="O935">
        <f ca="1">IF(AND(Colony!$D949&gt;plots!O$5,Colony!$D949&lt;9999999),1,0)</f>
        <v>0</v>
      </c>
      <c r="P935">
        <f ca="1">IF(AND(Colony!$D949&gt;plots!P$5,Colony!$D949&lt;9999999),1,0)</f>
        <v>0</v>
      </c>
      <c r="Q935">
        <f ca="1">IF(AND(Colony!$D949&gt;plots!Q$5,Colony!$D949&lt;9999999),1,0)</f>
        <v>0</v>
      </c>
      <c r="R935">
        <f ca="1">IF(AND(Colony!$D949&gt;plots!R$5,Colony!$D949&lt;9999999),1,0)</f>
        <v>0</v>
      </c>
      <c r="S935">
        <f ca="1">IF(AND(Colony!$D949&gt;plots!S$5,Colony!$D949&lt;9999999),1,0)</f>
        <v>0</v>
      </c>
      <c r="T935">
        <f ca="1">IF(AND(Colony!$D949&gt;plots!T$5,Colony!$D949&lt;9999999),1,0)</f>
        <v>0</v>
      </c>
      <c r="U935">
        <f ca="1">IF(AND(Colony!$D949&gt;plots!U$5,Colony!$D949&lt;9999999),1,0)</f>
        <v>0</v>
      </c>
      <c r="V935">
        <f ca="1">IF(AND(Colony!$D949&gt;plots!V$5,Colony!$D949&lt;9999999),1,0)</f>
        <v>0</v>
      </c>
      <c r="W935">
        <f ca="1">IF(AND(Colony!$D949&gt;plots!W$5,Colony!$D949&lt;9999999),1,0)</f>
        <v>0</v>
      </c>
      <c r="X935">
        <f ca="1">IF(AND(Colony!$D949&gt;plots!X$5,Colony!$D949&lt;9999999),1,0)</f>
        <v>0</v>
      </c>
      <c r="Y935">
        <f ca="1">IF(AND(Colony!$D949&gt;plots!Y$5,Colony!$D949&lt;9999999),1,0)</f>
        <v>0</v>
      </c>
      <c r="Z935">
        <f ca="1">IF(AND(Colony!$D949&gt;plots!Z$5,Colony!$D949&lt;9999999),1,0)</f>
        <v>0</v>
      </c>
      <c r="AA935">
        <f ca="1">IF(AND(Colony!$D949&gt;plots!AA$5,Colony!$D949&lt;9999999),1,0)</f>
        <v>0</v>
      </c>
      <c r="AB935">
        <f ca="1">IF(AND(Colony!$D949&gt;plots!AB$5,Colony!$D949&lt;9999999),1,0)</f>
        <v>0</v>
      </c>
    </row>
    <row r="936" spans="1:28" x14ac:dyDescent="0.25">
      <c r="A936" s="2" t="str">
        <f>Colony!B953</f>
        <v/>
      </c>
      <c r="B936" s="41" t="str">
        <f>IF(ISBLANK(Colony!G953),"",Colony!G953)</f>
        <v/>
      </c>
      <c r="H936">
        <f ca="1">IF(AND(Colony!$D950&gt;plots!H$5,Colony!$D950&lt;9999999),1,0)</f>
        <v>0</v>
      </c>
      <c r="I936">
        <f ca="1">IF(AND(Colony!$D950&gt;plots!I$5,Colony!$D950&lt;9999999),1,0)</f>
        <v>0</v>
      </c>
      <c r="J936">
        <f ca="1">IF(AND(Colony!$D950&gt;plots!J$5,Colony!$D950&lt;9999999),1,0)</f>
        <v>0</v>
      </c>
      <c r="K936">
        <f ca="1">IF(AND(Colony!$D950&gt;plots!K$5,Colony!$D950&lt;9999999),1,0)</f>
        <v>0</v>
      </c>
      <c r="L936">
        <f ca="1">IF(AND(Colony!$D950&gt;plots!L$5,Colony!$D950&lt;9999999),1,0)</f>
        <v>0</v>
      </c>
      <c r="M936">
        <f ca="1">IF(AND(Colony!$D950&gt;plots!M$5,Colony!$D950&lt;9999999),1,0)</f>
        <v>0</v>
      </c>
      <c r="N936">
        <f ca="1">IF(AND(Colony!$D950&gt;plots!N$5,Colony!$D950&lt;9999999),1,0)</f>
        <v>0</v>
      </c>
      <c r="O936">
        <f ca="1">IF(AND(Colony!$D950&gt;plots!O$5,Colony!$D950&lt;9999999),1,0)</f>
        <v>0</v>
      </c>
      <c r="P936">
        <f ca="1">IF(AND(Colony!$D950&gt;plots!P$5,Colony!$D950&lt;9999999),1,0)</f>
        <v>0</v>
      </c>
      <c r="Q936">
        <f ca="1">IF(AND(Colony!$D950&gt;plots!Q$5,Colony!$D950&lt;9999999),1,0)</f>
        <v>0</v>
      </c>
      <c r="R936">
        <f ca="1">IF(AND(Colony!$D950&gt;plots!R$5,Colony!$D950&lt;9999999),1,0)</f>
        <v>0</v>
      </c>
      <c r="S936">
        <f ca="1">IF(AND(Colony!$D950&gt;plots!S$5,Colony!$D950&lt;9999999),1,0)</f>
        <v>0</v>
      </c>
      <c r="T936">
        <f ca="1">IF(AND(Colony!$D950&gt;plots!T$5,Colony!$D950&lt;9999999),1,0)</f>
        <v>0</v>
      </c>
      <c r="U936">
        <f ca="1">IF(AND(Colony!$D950&gt;plots!U$5,Colony!$D950&lt;9999999),1,0)</f>
        <v>0</v>
      </c>
      <c r="V936">
        <f ca="1">IF(AND(Colony!$D950&gt;plots!V$5,Colony!$D950&lt;9999999),1,0)</f>
        <v>0</v>
      </c>
      <c r="W936">
        <f ca="1">IF(AND(Colony!$D950&gt;plots!W$5,Colony!$D950&lt;9999999),1,0)</f>
        <v>0</v>
      </c>
      <c r="X936">
        <f ca="1">IF(AND(Colony!$D950&gt;plots!X$5,Colony!$D950&lt;9999999),1,0)</f>
        <v>0</v>
      </c>
      <c r="Y936">
        <f ca="1">IF(AND(Colony!$D950&gt;plots!Y$5,Colony!$D950&lt;9999999),1,0)</f>
        <v>0</v>
      </c>
      <c r="Z936">
        <f ca="1">IF(AND(Colony!$D950&gt;plots!Z$5,Colony!$D950&lt;9999999),1,0)</f>
        <v>0</v>
      </c>
      <c r="AA936">
        <f ca="1">IF(AND(Colony!$D950&gt;plots!AA$5,Colony!$D950&lt;9999999),1,0)</f>
        <v>0</v>
      </c>
      <c r="AB936">
        <f ca="1">IF(AND(Colony!$D950&gt;plots!AB$5,Colony!$D950&lt;9999999),1,0)</f>
        <v>0</v>
      </c>
    </row>
    <row r="937" spans="1:28" x14ac:dyDescent="0.25">
      <c r="A937" s="2" t="str">
        <f>Colony!B954</f>
        <v/>
      </c>
      <c r="B937" s="41" t="str">
        <f>IF(ISBLANK(Colony!G954),"",Colony!G954)</f>
        <v/>
      </c>
      <c r="H937">
        <f ca="1">IF(AND(Colony!$D951&gt;plots!H$5,Colony!$D951&lt;9999999),1,0)</f>
        <v>0</v>
      </c>
      <c r="I937">
        <f ca="1">IF(AND(Colony!$D951&gt;plots!I$5,Colony!$D951&lt;9999999),1,0)</f>
        <v>0</v>
      </c>
      <c r="J937">
        <f ca="1">IF(AND(Colony!$D951&gt;plots!J$5,Colony!$D951&lt;9999999),1,0)</f>
        <v>0</v>
      </c>
      <c r="K937">
        <f ca="1">IF(AND(Colony!$D951&gt;plots!K$5,Colony!$D951&lt;9999999),1,0)</f>
        <v>0</v>
      </c>
      <c r="L937">
        <f ca="1">IF(AND(Colony!$D951&gt;plots!L$5,Colony!$D951&lt;9999999),1,0)</f>
        <v>0</v>
      </c>
      <c r="M937">
        <f ca="1">IF(AND(Colony!$D951&gt;plots!M$5,Colony!$D951&lt;9999999),1,0)</f>
        <v>0</v>
      </c>
      <c r="N937">
        <f ca="1">IF(AND(Colony!$D951&gt;plots!N$5,Colony!$D951&lt;9999999),1,0)</f>
        <v>0</v>
      </c>
      <c r="O937">
        <f ca="1">IF(AND(Colony!$D951&gt;plots!O$5,Colony!$D951&lt;9999999),1,0)</f>
        <v>0</v>
      </c>
      <c r="P937">
        <f ca="1">IF(AND(Colony!$D951&gt;plots!P$5,Colony!$D951&lt;9999999),1,0)</f>
        <v>0</v>
      </c>
      <c r="Q937">
        <f ca="1">IF(AND(Colony!$D951&gt;plots!Q$5,Colony!$D951&lt;9999999),1,0)</f>
        <v>0</v>
      </c>
      <c r="R937">
        <f ca="1">IF(AND(Colony!$D951&gt;plots!R$5,Colony!$D951&lt;9999999),1,0)</f>
        <v>0</v>
      </c>
      <c r="S937">
        <f ca="1">IF(AND(Colony!$D951&gt;plots!S$5,Colony!$D951&lt;9999999),1,0)</f>
        <v>0</v>
      </c>
      <c r="T937">
        <f ca="1">IF(AND(Colony!$D951&gt;plots!T$5,Colony!$D951&lt;9999999),1,0)</f>
        <v>0</v>
      </c>
      <c r="U937">
        <f ca="1">IF(AND(Colony!$D951&gt;plots!U$5,Colony!$D951&lt;9999999),1,0)</f>
        <v>0</v>
      </c>
      <c r="V937">
        <f ca="1">IF(AND(Colony!$D951&gt;plots!V$5,Colony!$D951&lt;9999999),1,0)</f>
        <v>0</v>
      </c>
      <c r="W937">
        <f ca="1">IF(AND(Colony!$D951&gt;plots!W$5,Colony!$D951&lt;9999999),1,0)</f>
        <v>0</v>
      </c>
      <c r="X937">
        <f ca="1">IF(AND(Colony!$D951&gt;plots!X$5,Colony!$D951&lt;9999999),1,0)</f>
        <v>0</v>
      </c>
      <c r="Y937">
        <f ca="1">IF(AND(Colony!$D951&gt;plots!Y$5,Colony!$D951&lt;9999999),1,0)</f>
        <v>0</v>
      </c>
      <c r="Z937">
        <f ca="1">IF(AND(Colony!$D951&gt;plots!Z$5,Colony!$D951&lt;9999999),1,0)</f>
        <v>0</v>
      </c>
      <c r="AA937">
        <f ca="1">IF(AND(Colony!$D951&gt;plots!AA$5,Colony!$D951&lt;9999999),1,0)</f>
        <v>0</v>
      </c>
      <c r="AB937">
        <f ca="1">IF(AND(Colony!$D951&gt;plots!AB$5,Colony!$D951&lt;9999999),1,0)</f>
        <v>0</v>
      </c>
    </row>
    <row r="938" spans="1:28" x14ac:dyDescent="0.25">
      <c r="A938" s="2" t="str">
        <f>Colony!B955</f>
        <v/>
      </c>
      <c r="B938" s="41" t="str">
        <f>IF(ISBLANK(Colony!G955),"",Colony!G955)</f>
        <v/>
      </c>
      <c r="H938">
        <f ca="1">IF(AND(Colony!$D952&gt;plots!H$5,Colony!$D952&lt;9999999),1,0)</f>
        <v>0</v>
      </c>
      <c r="I938">
        <f ca="1">IF(AND(Colony!$D952&gt;plots!I$5,Colony!$D952&lt;9999999),1,0)</f>
        <v>0</v>
      </c>
      <c r="J938">
        <f ca="1">IF(AND(Colony!$D952&gt;plots!J$5,Colony!$D952&lt;9999999),1,0)</f>
        <v>0</v>
      </c>
      <c r="K938">
        <f ca="1">IF(AND(Colony!$D952&gt;plots!K$5,Colony!$D952&lt;9999999),1,0)</f>
        <v>0</v>
      </c>
      <c r="L938">
        <f ca="1">IF(AND(Colony!$D952&gt;plots!L$5,Colony!$D952&lt;9999999),1,0)</f>
        <v>0</v>
      </c>
      <c r="M938">
        <f ca="1">IF(AND(Colony!$D952&gt;plots!M$5,Colony!$D952&lt;9999999),1,0)</f>
        <v>0</v>
      </c>
      <c r="N938">
        <f ca="1">IF(AND(Colony!$D952&gt;plots!N$5,Colony!$D952&lt;9999999),1,0)</f>
        <v>0</v>
      </c>
      <c r="O938">
        <f ca="1">IF(AND(Colony!$D952&gt;plots!O$5,Colony!$D952&lt;9999999),1,0)</f>
        <v>0</v>
      </c>
      <c r="P938">
        <f ca="1">IF(AND(Colony!$D952&gt;plots!P$5,Colony!$D952&lt;9999999),1,0)</f>
        <v>0</v>
      </c>
      <c r="Q938">
        <f ca="1">IF(AND(Colony!$D952&gt;plots!Q$5,Colony!$D952&lt;9999999),1,0)</f>
        <v>0</v>
      </c>
      <c r="R938">
        <f ca="1">IF(AND(Colony!$D952&gt;plots!R$5,Colony!$D952&lt;9999999),1,0)</f>
        <v>0</v>
      </c>
      <c r="S938">
        <f ca="1">IF(AND(Colony!$D952&gt;plots!S$5,Colony!$D952&lt;9999999),1,0)</f>
        <v>0</v>
      </c>
      <c r="T938">
        <f ca="1">IF(AND(Colony!$D952&gt;plots!T$5,Colony!$D952&lt;9999999),1,0)</f>
        <v>0</v>
      </c>
      <c r="U938">
        <f ca="1">IF(AND(Colony!$D952&gt;plots!U$5,Colony!$D952&lt;9999999),1,0)</f>
        <v>0</v>
      </c>
      <c r="V938">
        <f ca="1">IF(AND(Colony!$D952&gt;plots!V$5,Colony!$D952&lt;9999999),1,0)</f>
        <v>0</v>
      </c>
      <c r="W938">
        <f ca="1">IF(AND(Colony!$D952&gt;plots!W$5,Colony!$D952&lt;9999999),1,0)</f>
        <v>0</v>
      </c>
      <c r="X938">
        <f ca="1">IF(AND(Colony!$D952&gt;plots!X$5,Colony!$D952&lt;9999999),1,0)</f>
        <v>0</v>
      </c>
      <c r="Y938">
        <f ca="1">IF(AND(Colony!$D952&gt;plots!Y$5,Colony!$D952&lt;9999999),1,0)</f>
        <v>0</v>
      </c>
      <c r="Z938">
        <f ca="1">IF(AND(Colony!$D952&gt;plots!Z$5,Colony!$D952&lt;9999999),1,0)</f>
        <v>0</v>
      </c>
      <c r="AA938">
        <f ca="1">IF(AND(Colony!$D952&gt;plots!AA$5,Colony!$D952&lt;9999999),1,0)</f>
        <v>0</v>
      </c>
      <c r="AB938">
        <f ca="1">IF(AND(Colony!$D952&gt;plots!AB$5,Colony!$D952&lt;9999999),1,0)</f>
        <v>0</v>
      </c>
    </row>
    <row r="939" spans="1:28" x14ac:dyDescent="0.25">
      <c r="A939" s="2" t="str">
        <f>Colony!B956</f>
        <v/>
      </c>
      <c r="B939" s="41" t="str">
        <f>IF(ISBLANK(Colony!G956),"",Colony!G956)</f>
        <v/>
      </c>
      <c r="H939">
        <f ca="1">IF(AND(Colony!$D953&gt;plots!H$5,Colony!$D953&lt;9999999),1,0)</f>
        <v>0</v>
      </c>
      <c r="I939">
        <f ca="1">IF(AND(Colony!$D953&gt;plots!I$5,Colony!$D953&lt;9999999),1,0)</f>
        <v>0</v>
      </c>
      <c r="J939">
        <f ca="1">IF(AND(Colony!$D953&gt;plots!J$5,Colony!$D953&lt;9999999),1,0)</f>
        <v>0</v>
      </c>
      <c r="K939">
        <f ca="1">IF(AND(Colony!$D953&gt;plots!K$5,Colony!$D953&lt;9999999),1,0)</f>
        <v>0</v>
      </c>
      <c r="L939">
        <f ca="1">IF(AND(Colony!$D953&gt;plots!L$5,Colony!$D953&lt;9999999),1,0)</f>
        <v>0</v>
      </c>
      <c r="M939">
        <f ca="1">IF(AND(Colony!$D953&gt;plots!M$5,Colony!$D953&lt;9999999),1,0)</f>
        <v>0</v>
      </c>
      <c r="N939">
        <f ca="1">IF(AND(Colony!$D953&gt;plots!N$5,Colony!$D953&lt;9999999),1,0)</f>
        <v>0</v>
      </c>
      <c r="O939">
        <f ca="1">IF(AND(Colony!$D953&gt;plots!O$5,Colony!$D953&lt;9999999),1,0)</f>
        <v>0</v>
      </c>
      <c r="P939">
        <f ca="1">IF(AND(Colony!$D953&gt;plots!P$5,Colony!$D953&lt;9999999),1,0)</f>
        <v>0</v>
      </c>
      <c r="Q939">
        <f ca="1">IF(AND(Colony!$D953&gt;plots!Q$5,Colony!$D953&lt;9999999),1,0)</f>
        <v>0</v>
      </c>
      <c r="R939">
        <f ca="1">IF(AND(Colony!$D953&gt;plots!R$5,Colony!$D953&lt;9999999),1,0)</f>
        <v>0</v>
      </c>
      <c r="S939">
        <f ca="1">IF(AND(Colony!$D953&gt;plots!S$5,Colony!$D953&lt;9999999),1,0)</f>
        <v>0</v>
      </c>
      <c r="T939">
        <f ca="1">IF(AND(Colony!$D953&gt;plots!T$5,Colony!$D953&lt;9999999),1,0)</f>
        <v>0</v>
      </c>
      <c r="U939">
        <f ca="1">IF(AND(Colony!$D953&gt;plots!U$5,Colony!$D953&lt;9999999),1,0)</f>
        <v>0</v>
      </c>
      <c r="V939">
        <f ca="1">IF(AND(Colony!$D953&gt;plots!V$5,Colony!$D953&lt;9999999),1,0)</f>
        <v>0</v>
      </c>
      <c r="W939">
        <f ca="1">IF(AND(Colony!$D953&gt;plots!W$5,Colony!$D953&lt;9999999),1,0)</f>
        <v>0</v>
      </c>
      <c r="X939">
        <f ca="1">IF(AND(Colony!$D953&gt;plots!X$5,Colony!$D953&lt;9999999),1,0)</f>
        <v>0</v>
      </c>
      <c r="Y939">
        <f ca="1">IF(AND(Colony!$D953&gt;plots!Y$5,Colony!$D953&lt;9999999),1,0)</f>
        <v>0</v>
      </c>
      <c r="Z939">
        <f ca="1">IF(AND(Colony!$D953&gt;plots!Z$5,Colony!$D953&lt;9999999),1,0)</f>
        <v>0</v>
      </c>
      <c r="AA939">
        <f ca="1">IF(AND(Colony!$D953&gt;plots!AA$5,Colony!$D953&lt;9999999),1,0)</f>
        <v>0</v>
      </c>
      <c r="AB939">
        <f ca="1">IF(AND(Colony!$D953&gt;plots!AB$5,Colony!$D953&lt;9999999),1,0)</f>
        <v>0</v>
      </c>
    </row>
    <row r="940" spans="1:28" x14ac:dyDescent="0.25">
      <c r="A940" s="2" t="str">
        <f>Colony!B957</f>
        <v/>
      </c>
      <c r="B940" s="41" t="str">
        <f>IF(ISBLANK(Colony!G957),"",Colony!G957)</f>
        <v/>
      </c>
      <c r="H940">
        <f ca="1">IF(AND(Colony!$D954&gt;plots!H$5,Colony!$D954&lt;9999999),1,0)</f>
        <v>0</v>
      </c>
      <c r="I940">
        <f ca="1">IF(AND(Colony!$D954&gt;plots!I$5,Colony!$D954&lt;9999999),1,0)</f>
        <v>0</v>
      </c>
      <c r="J940">
        <f ca="1">IF(AND(Colony!$D954&gt;plots!J$5,Colony!$D954&lt;9999999),1,0)</f>
        <v>0</v>
      </c>
      <c r="K940">
        <f ca="1">IF(AND(Colony!$D954&gt;plots!K$5,Colony!$D954&lt;9999999),1,0)</f>
        <v>0</v>
      </c>
      <c r="L940">
        <f ca="1">IF(AND(Colony!$D954&gt;plots!L$5,Colony!$D954&lt;9999999),1,0)</f>
        <v>0</v>
      </c>
      <c r="M940">
        <f ca="1">IF(AND(Colony!$D954&gt;plots!M$5,Colony!$D954&lt;9999999),1,0)</f>
        <v>0</v>
      </c>
      <c r="N940">
        <f ca="1">IF(AND(Colony!$D954&gt;plots!N$5,Colony!$D954&lt;9999999),1,0)</f>
        <v>0</v>
      </c>
      <c r="O940">
        <f ca="1">IF(AND(Colony!$D954&gt;plots!O$5,Colony!$D954&lt;9999999),1,0)</f>
        <v>0</v>
      </c>
      <c r="P940">
        <f ca="1">IF(AND(Colony!$D954&gt;plots!P$5,Colony!$D954&lt;9999999),1,0)</f>
        <v>0</v>
      </c>
      <c r="Q940">
        <f ca="1">IF(AND(Colony!$D954&gt;plots!Q$5,Colony!$D954&lt;9999999),1,0)</f>
        <v>0</v>
      </c>
      <c r="R940">
        <f ca="1">IF(AND(Colony!$D954&gt;plots!R$5,Colony!$D954&lt;9999999),1,0)</f>
        <v>0</v>
      </c>
      <c r="S940">
        <f ca="1">IF(AND(Colony!$D954&gt;plots!S$5,Colony!$D954&lt;9999999),1,0)</f>
        <v>0</v>
      </c>
      <c r="T940">
        <f ca="1">IF(AND(Colony!$D954&gt;plots!T$5,Colony!$D954&lt;9999999),1,0)</f>
        <v>0</v>
      </c>
      <c r="U940">
        <f ca="1">IF(AND(Colony!$D954&gt;plots!U$5,Colony!$D954&lt;9999999),1,0)</f>
        <v>0</v>
      </c>
      <c r="V940">
        <f ca="1">IF(AND(Colony!$D954&gt;plots!V$5,Colony!$D954&lt;9999999),1,0)</f>
        <v>0</v>
      </c>
      <c r="W940">
        <f ca="1">IF(AND(Colony!$D954&gt;plots!W$5,Colony!$D954&lt;9999999),1,0)</f>
        <v>0</v>
      </c>
      <c r="X940">
        <f ca="1">IF(AND(Colony!$D954&gt;plots!X$5,Colony!$D954&lt;9999999),1,0)</f>
        <v>0</v>
      </c>
      <c r="Y940">
        <f ca="1">IF(AND(Colony!$D954&gt;plots!Y$5,Colony!$D954&lt;9999999),1,0)</f>
        <v>0</v>
      </c>
      <c r="Z940">
        <f ca="1">IF(AND(Colony!$D954&gt;plots!Z$5,Colony!$D954&lt;9999999),1,0)</f>
        <v>0</v>
      </c>
      <c r="AA940">
        <f ca="1">IF(AND(Colony!$D954&gt;plots!AA$5,Colony!$D954&lt;9999999),1,0)</f>
        <v>0</v>
      </c>
      <c r="AB940">
        <f ca="1">IF(AND(Colony!$D954&gt;plots!AB$5,Colony!$D954&lt;9999999),1,0)</f>
        <v>0</v>
      </c>
    </row>
    <row r="941" spans="1:28" x14ac:dyDescent="0.25">
      <c r="A941" s="2" t="str">
        <f>Colony!B958</f>
        <v/>
      </c>
      <c r="B941" s="41" t="str">
        <f>IF(ISBLANK(Colony!G958),"",Colony!G958)</f>
        <v/>
      </c>
      <c r="H941">
        <f ca="1">IF(AND(Colony!$D955&gt;plots!H$5,Colony!$D955&lt;9999999),1,0)</f>
        <v>0</v>
      </c>
      <c r="I941">
        <f ca="1">IF(AND(Colony!$D955&gt;plots!I$5,Colony!$D955&lt;9999999),1,0)</f>
        <v>0</v>
      </c>
      <c r="J941">
        <f ca="1">IF(AND(Colony!$D955&gt;plots!J$5,Colony!$D955&lt;9999999),1,0)</f>
        <v>0</v>
      </c>
      <c r="K941">
        <f ca="1">IF(AND(Colony!$D955&gt;plots!K$5,Colony!$D955&lt;9999999),1,0)</f>
        <v>0</v>
      </c>
      <c r="L941">
        <f ca="1">IF(AND(Colony!$D955&gt;plots!L$5,Colony!$D955&lt;9999999),1,0)</f>
        <v>0</v>
      </c>
      <c r="M941">
        <f ca="1">IF(AND(Colony!$D955&gt;plots!M$5,Colony!$D955&lt;9999999),1,0)</f>
        <v>0</v>
      </c>
      <c r="N941">
        <f ca="1">IF(AND(Colony!$D955&gt;plots!N$5,Colony!$D955&lt;9999999),1,0)</f>
        <v>0</v>
      </c>
      <c r="O941">
        <f ca="1">IF(AND(Colony!$D955&gt;plots!O$5,Colony!$D955&lt;9999999),1,0)</f>
        <v>0</v>
      </c>
      <c r="P941">
        <f ca="1">IF(AND(Colony!$D955&gt;plots!P$5,Colony!$D955&lt;9999999),1,0)</f>
        <v>0</v>
      </c>
      <c r="Q941">
        <f ca="1">IF(AND(Colony!$D955&gt;plots!Q$5,Colony!$D955&lt;9999999),1,0)</f>
        <v>0</v>
      </c>
      <c r="R941">
        <f ca="1">IF(AND(Colony!$D955&gt;plots!R$5,Colony!$D955&lt;9999999),1,0)</f>
        <v>0</v>
      </c>
      <c r="S941">
        <f ca="1">IF(AND(Colony!$D955&gt;plots!S$5,Colony!$D955&lt;9999999),1,0)</f>
        <v>0</v>
      </c>
      <c r="T941">
        <f ca="1">IF(AND(Colony!$D955&gt;plots!T$5,Colony!$D955&lt;9999999),1,0)</f>
        <v>0</v>
      </c>
      <c r="U941">
        <f ca="1">IF(AND(Colony!$D955&gt;plots!U$5,Colony!$D955&lt;9999999),1,0)</f>
        <v>0</v>
      </c>
      <c r="V941">
        <f ca="1">IF(AND(Colony!$D955&gt;plots!V$5,Colony!$D955&lt;9999999),1,0)</f>
        <v>0</v>
      </c>
      <c r="W941">
        <f ca="1">IF(AND(Colony!$D955&gt;plots!W$5,Colony!$D955&lt;9999999),1,0)</f>
        <v>0</v>
      </c>
      <c r="X941">
        <f ca="1">IF(AND(Colony!$D955&gt;plots!X$5,Colony!$D955&lt;9999999),1,0)</f>
        <v>0</v>
      </c>
      <c r="Y941">
        <f ca="1">IF(AND(Colony!$D955&gt;plots!Y$5,Colony!$D955&lt;9999999),1,0)</f>
        <v>0</v>
      </c>
      <c r="Z941">
        <f ca="1">IF(AND(Colony!$D955&gt;plots!Z$5,Colony!$D955&lt;9999999),1,0)</f>
        <v>0</v>
      </c>
      <c r="AA941">
        <f ca="1">IF(AND(Colony!$D955&gt;plots!AA$5,Colony!$D955&lt;9999999),1,0)</f>
        <v>0</v>
      </c>
      <c r="AB941">
        <f ca="1">IF(AND(Colony!$D955&gt;plots!AB$5,Colony!$D955&lt;9999999),1,0)</f>
        <v>0</v>
      </c>
    </row>
    <row r="942" spans="1:28" x14ac:dyDescent="0.25">
      <c r="A942" s="2" t="str">
        <f>Colony!B959</f>
        <v/>
      </c>
      <c r="B942" s="41" t="str">
        <f>IF(ISBLANK(Colony!G959),"",Colony!G959)</f>
        <v/>
      </c>
      <c r="H942">
        <f ca="1">IF(AND(Colony!$D956&gt;plots!H$5,Colony!$D956&lt;9999999),1,0)</f>
        <v>0</v>
      </c>
      <c r="I942">
        <f ca="1">IF(AND(Colony!$D956&gt;plots!I$5,Colony!$D956&lt;9999999),1,0)</f>
        <v>0</v>
      </c>
      <c r="J942">
        <f ca="1">IF(AND(Colony!$D956&gt;plots!J$5,Colony!$D956&lt;9999999),1,0)</f>
        <v>0</v>
      </c>
      <c r="K942">
        <f ca="1">IF(AND(Colony!$D956&gt;plots!K$5,Colony!$D956&lt;9999999),1,0)</f>
        <v>0</v>
      </c>
      <c r="L942">
        <f ca="1">IF(AND(Colony!$D956&gt;plots!L$5,Colony!$D956&lt;9999999),1,0)</f>
        <v>0</v>
      </c>
      <c r="M942">
        <f ca="1">IF(AND(Colony!$D956&gt;plots!M$5,Colony!$D956&lt;9999999),1,0)</f>
        <v>0</v>
      </c>
      <c r="N942">
        <f ca="1">IF(AND(Colony!$D956&gt;plots!N$5,Colony!$D956&lt;9999999),1,0)</f>
        <v>0</v>
      </c>
      <c r="O942">
        <f ca="1">IF(AND(Colony!$D956&gt;plots!O$5,Colony!$D956&lt;9999999),1,0)</f>
        <v>0</v>
      </c>
      <c r="P942">
        <f ca="1">IF(AND(Colony!$D956&gt;plots!P$5,Colony!$D956&lt;9999999),1,0)</f>
        <v>0</v>
      </c>
      <c r="Q942">
        <f ca="1">IF(AND(Colony!$D956&gt;plots!Q$5,Colony!$D956&lt;9999999),1,0)</f>
        <v>0</v>
      </c>
      <c r="R942">
        <f ca="1">IF(AND(Colony!$D956&gt;plots!R$5,Colony!$D956&lt;9999999),1,0)</f>
        <v>0</v>
      </c>
      <c r="S942">
        <f ca="1">IF(AND(Colony!$D956&gt;plots!S$5,Colony!$D956&lt;9999999),1,0)</f>
        <v>0</v>
      </c>
      <c r="T942">
        <f ca="1">IF(AND(Colony!$D956&gt;plots!T$5,Colony!$D956&lt;9999999),1,0)</f>
        <v>0</v>
      </c>
      <c r="U942">
        <f ca="1">IF(AND(Colony!$D956&gt;plots!U$5,Colony!$D956&lt;9999999),1,0)</f>
        <v>0</v>
      </c>
      <c r="V942">
        <f ca="1">IF(AND(Colony!$D956&gt;plots!V$5,Colony!$D956&lt;9999999),1,0)</f>
        <v>0</v>
      </c>
      <c r="W942">
        <f ca="1">IF(AND(Colony!$D956&gt;plots!W$5,Colony!$D956&lt;9999999),1,0)</f>
        <v>0</v>
      </c>
      <c r="X942">
        <f ca="1">IF(AND(Colony!$D956&gt;plots!X$5,Colony!$D956&lt;9999999),1,0)</f>
        <v>0</v>
      </c>
      <c r="Y942">
        <f ca="1">IF(AND(Colony!$D956&gt;plots!Y$5,Colony!$D956&lt;9999999),1,0)</f>
        <v>0</v>
      </c>
      <c r="Z942">
        <f ca="1">IF(AND(Colony!$D956&gt;plots!Z$5,Colony!$D956&lt;9999999),1,0)</f>
        <v>0</v>
      </c>
      <c r="AA942">
        <f ca="1">IF(AND(Colony!$D956&gt;plots!AA$5,Colony!$D956&lt;9999999),1,0)</f>
        <v>0</v>
      </c>
      <c r="AB942">
        <f ca="1">IF(AND(Colony!$D956&gt;plots!AB$5,Colony!$D956&lt;9999999),1,0)</f>
        <v>0</v>
      </c>
    </row>
    <row r="943" spans="1:28" x14ac:dyDescent="0.25">
      <c r="A943" s="2" t="str">
        <f>Colony!B960</f>
        <v/>
      </c>
      <c r="B943" s="41" t="str">
        <f>IF(ISBLANK(Colony!G960),"",Colony!G960)</f>
        <v/>
      </c>
      <c r="H943">
        <f ca="1">IF(AND(Colony!$D957&gt;plots!H$5,Colony!$D957&lt;9999999),1,0)</f>
        <v>0</v>
      </c>
      <c r="I943">
        <f ca="1">IF(AND(Colony!$D957&gt;plots!I$5,Colony!$D957&lt;9999999),1,0)</f>
        <v>0</v>
      </c>
      <c r="J943">
        <f ca="1">IF(AND(Colony!$D957&gt;plots!J$5,Colony!$D957&lt;9999999),1,0)</f>
        <v>0</v>
      </c>
      <c r="K943">
        <f ca="1">IF(AND(Colony!$D957&gt;plots!K$5,Colony!$D957&lt;9999999),1,0)</f>
        <v>0</v>
      </c>
      <c r="L943">
        <f ca="1">IF(AND(Colony!$D957&gt;plots!L$5,Colony!$D957&lt;9999999),1,0)</f>
        <v>0</v>
      </c>
      <c r="M943">
        <f ca="1">IF(AND(Colony!$D957&gt;plots!M$5,Colony!$D957&lt;9999999),1,0)</f>
        <v>0</v>
      </c>
      <c r="N943">
        <f ca="1">IF(AND(Colony!$D957&gt;plots!N$5,Colony!$D957&lt;9999999),1,0)</f>
        <v>0</v>
      </c>
      <c r="O943">
        <f ca="1">IF(AND(Colony!$D957&gt;plots!O$5,Colony!$D957&lt;9999999),1,0)</f>
        <v>0</v>
      </c>
      <c r="P943">
        <f ca="1">IF(AND(Colony!$D957&gt;plots!P$5,Colony!$D957&lt;9999999),1,0)</f>
        <v>0</v>
      </c>
      <c r="Q943">
        <f ca="1">IF(AND(Colony!$D957&gt;plots!Q$5,Colony!$D957&lt;9999999),1,0)</f>
        <v>0</v>
      </c>
      <c r="R943">
        <f ca="1">IF(AND(Colony!$D957&gt;plots!R$5,Colony!$D957&lt;9999999),1,0)</f>
        <v>0</v>
      </c>
      <c r="S943">
        <f ca="1">IF(AND(Colony!$D957&gt;plots!S$5,Colony!$D957&lt;9999999),1,0)</f>
        <v>0</v>
      </c>
      <c r="T943">
        <f ca="1">IF(AND(Colony!$D957&gt;plots!T$5,Colony!$D957&lt;9999999),1,0)</f>
        <v>0</v>
      </c>
      <c r="U943">
        <f ca="1">IF(AND(Colony!$D957&gt;plots!U$5,Colony!$D957&lt;9999999),1,0)</f>
        <v>0</v>
      </c>
      <c r="V943">
        <f ca="1">IF(AND(Colony!$D957&gt;plots!V$5,Colony!$D957&lt;9999999),1,0)</f>
        <v>0</v>
      </c>
      <c r="W943">
        <f ca="1">IF(AND(Colony!$D957&gt;plots!W$5,Colony!$D957&lt;9999999),1,0)</f>
        <v>0</v>
      </c>
      <c r="X943">
        <f ca="1">IF(AND(Colony!$D957&gt;plots!X$5,Colony!$D957&lt;9999999),1,0)</f>
        <v>0</v>
      </c>
      <c r="Y943">
        <f ca="1">IF(AND(Colony!$D957&gt;plots!Y$5,Colony!$D957&lt;9999999),1,0)</f>
        <v>0</v>
      </c>
      <c r="Z943">
        <f ca="1">IF(AND(Colony!$D957&gt;plots!Z$5,Colony!$D957&lt;9999999),1,0)</f>
        <v>0</v>
      </c>
      <c r="AA943">
        <f ca="1">IF(AND(Colony!$D957&gt;plots!AA$5,Colony!$D957&lt;9999999),1,0)</f>
        <v>0</v>
      </c>
      <c r="AB943">
        <f ca="1">IF(AND(Colony!$D957&gt;plots!AB$5,Colony!$D957&lt;9999999),1,0)</f>
        <v>0</v>
      </c>
    </row>
    <row r="944" spans="1:28" x14ac:dyDescent="0.25">
      <c r="A944" s="2" t="str">
        <f>Colony!B961</f>
        <v/>
      </c>
      <c r="B944" s="41" t="str">
        <f>IF(ISBLANK(Colony!G961),"",Colony!G961)</f>
        <v/>
      </c>
      <c r="H944">
        <f ca="1">IF(AND(Colony!$D958&gt;plots!H$5,Colony!$D958&lt;9999999),1,0)</f>
        <v>0</v>
      </c>
      <c r="I944">
        <f ca="1">IF(AND(Colony!$D958&gt;plots!I$5,Colony!$D958&lt;9999999),1,0)</f>
        <v>0</v>
      </c>
      <c r="J944">
        <f ca="1">IF(AND(Colony!$D958&gt;plots!J$5,Colony!$D958&lt;9999999),1,0)</f>
        <v>0</v>
      </c>
      <c r="K944">
        <f ca="1">IF(AND(Colony!$D958&gt;plots!K$5,Colony!$D958&lt;9999999),1,0)</f>
        <v>0</v>
      </c>
      <c r="L944">
        <f ca="1">IF(AND(Colony!$D958&gt;plots!L$5,Colony!$D958&lt;9999999),1,0)</f>
        <v>0</v>
      </c>
      <c r="M944">
        <f ca="1">IF(AND(Colony!$D958&gt;plots!M$5,Colony!$D958&lt;9999999),1,0)</f>
        <v>0</v>
      </c>
      <c r="N944">
        <f ca="1">IF(AND(Colony!$D958&gt;plots!N$5,Colony!$D958&lt;9999999),1,0)</f>
        <v>0</v>
      </c>
      <c r="O944">
        <f ca="1">IF(AND(Colony!$D958&gt;plots!O$5,Colony!$D958&lt;9999999),1,0)</f>
        <v>0</v>
      </c>
      <c r="P944">
        <f ca="1">IF(AND(Colony!$D958&gt;plots!P$5,Colony!$D958&lt;9999999),1,0)</f>
        <v>0</v>
      </c>
      <c r="Q944">
        <f ca="1">IF(AND(Colony!$D958&gt;plots!Q$5,Colony!$D958&lt;9999999),1,0)</f>
        <v>0</v>
      </c>
      <c r="R944">
        <f ca="1">IF(AND(Colony!$D958&gt;plots!R$5,Colony!$D958&lt;9999999),1,0)</f>
        <v>0</v>
      </c>
      <c r="S944">
        <f ca="1">IF(AND(Colony!$D958&gt;plots!S$5,Colony!$D958&lt;9999999),1,0)</f>
        <v>0</v>
      </c>
      <c r="T944">
        <f ca="1">IF(AND(Colony!$D958&gt;plots!T$5,Colony!$D958&lt;9999999),1,0)</f>
        <v>0</v>
      </c>
      <c r="U944">
        <f ca="1">IF(AND(Colony!$D958&gt;plots!U$5,Colony!$D958&lt;9999999),1,0)</f>
        <v>0</v>
      </c>
      <c r="V944">
        <f ca="1">IF(AND(Colony!$D958&gt;plots!V$5,Colony!$D958&lt;9999999),1,0)</f>
        <v>0</v>
      </c>
      <c r="W944">
        <f ca="1">IF(AND(Colony!$D958&gt;plots!W$5,Colony!$D958&lt;9999999),1,0)</f>
        <v>0</v>
      </c>
      <c r="X944">
        <f ca="1">IF(AND(Colony!$D958&gt;plots!X$5,Colony!$D958&lt;9999999),1,0)</f>
        <v>0</v>
      </c>
      <c r="Y944">
        <f ca="1">IF(AND(Colony!$D958&gt;plots!Y$5,Colony!$D958&lt;9999999),1,0)</f>
        <v>0</v>
      </c>
      <c r="Z944">
        <f ca="1">IF(AND(Colony!$D958&gt;plots!Z$5,Colony!$D958&lt;9999999),1,0)</f>
        <v>0</v>
      </c>
      <c r="AA944">
        <f ca="1">IF(AND(Colony!$D958&gt;plots!AA$5,Colony!$D958&lt;9999999),1,0)</f>
        <v>0</v>
      </c>
      <c r="AB944">
        <f ca="1">IF(AND(Colony!$D958&gt;plots!AB$5,Colony!$D958&lt;9999999),1,0)</f>
        <v>0</v>
      </c>
    </row>
    <row r="945" spans="1:28" x14ac:dyDescent="0.25">
      <c r="A945" s="2" t="str">
        <f>Colony!B962</f>
        <v/>
      </c>
      <c r="B945" s="41" t="str">
        <f>IF(ISBLANK(Colony!G962),"",Colony!G962)</f>
        <v/>
      </c>
      <c r="H945">
        <f ca="1">IF(AND(Colony!$D959&gt;plots!H$5,Colony!$D959&lt;9999999),1,0)</f>
        <v>0</v>
      </c>
      <c r="I945">
        <f ca="1">IF(AND(Colony!$D959&gt;plots!I$5,Colony!$D959&lt;9999999),1,0)</f>
        <v>0</v>
      </c>
      <c r="J945">
        <f ca="1">IF(AND(Colony!$D959&gt;plots!J$5,Colony!$D959&lt;9999999),1,0)</f>
        <v>0</v>
      </c>
      <c r="K945">
        <f ca="1">IF(AND(Colony!$D959&gt;plots!K$5,Colony!$D959&lt;9999999),1,0)</f>
        <v>0</v>
      </c>
      <c r="L945">
        <f ca="1">IF(AND(Colony!$D959&gt;plots!L$5,Colony!$D959&lt;9999999),1,0)</f>
        <v>0</v>
      </c>
      <c r="M945">
        <f ca="1">IF(AND(Colony!$D959&gt;plots!M$5,Colony!$D959&lt;9999999),1,0)</f>
        <v>0</v>
      </c>
      <c r="N945">
        <f ca="1">IF(AND(Colony!$D959&gt;plots!N$5,Colony!$D959&lt;9999999),1,0)</f>
        <v>0</v>
      </c>
      <c r="O945">
        <f ca="1">IF(AND(Colony!$D959&gt;plots!O$5,Colony!$D959&lt;9999999),1,0)</f>
        <v>0</v>
      </c>
      <c r="P945">
        <f ca="1">IF(AND(Colony!$D959&gt;plots!P$5,Colony!$D959&lt;9999999),1,0)</f>
        <v>0</v>
      </c>
      <c r="Q945">
        <f ca="1">IF(AND(Colony!$D959&gt;plots!Q$5,Colony!$D959&lt;9999999),1,0)</f>
        <v>0</v>
      </c>
      <c r="R945">
        <f ca="1">IF(AND(Colony!$D959&gt;plots!R$5,Colony!$D959&lt;9999999),1,0)</f>
        <v>0</v>
      </c>
      <c r="S945">
        <f ca="1">IF(AND(Colony!$D959&gt;plots!S$5,Colony!$D959&lt;9999999),1,0)</f>
        <v>0</v>
      </c>
      <c r="T945">
        <f ca="1">IF(AND(Colony!$D959&gt;plots!T$5,Colony!$D959&lt;9999999),1,0)</f>
        <v>0</v>
      </c>
      <c r="U945">
        <f ca="1">IF(AND(Colony!$D959&gt;plots!U$5,Colony!$D959&lt;9999999),1,0)</f>
        <v>0</v>
      </c>
      <c r="V945">
        <f ca="1">IF(AND(Colony!$D959&gt;plots!V$5,Colony!$D959&lt;9999999),1,0)</f>
        <v>0</v>
      </c>
      <c r="W945">
        <f ca="1">IF(AND(Colony!$D959&gt;plots!W$5,Colony!$D959&lt;9999999),1,0)</f>
        <v>0</v>
      </c>
      <c r="X945">
        <f ca="1">IF(AND(Colony!$D959&gt;plots!X$5,Colony!$D959&lt;9999999),1,0)</f>
        <v>0</v>
      </c>
      <c r="Y945">
        <f ca="1">IF(AND(Colony!$D959&gt;plots!Y$5,Colony!$D959&lt;9999999),1,0)</f>
        <v>0</v>
      </c>
      <c r="Z945">
        <f ca="1">IF(AND(Colony!$D959&gt;plots!Z$5,Colony!$D959&lt;9999999),1,0)</f>
        <v>0</v>
      </c>
      <c r="AA945">
        <f ca="1">IF(AND(Colony!$D959&gt;plots!AA$5,Colony!$D959&lt;9999999),1,0)</f>
        <v>0</v>
      </c>
      <c r="AB945">
        <f ca="1">IF(AND(Colony!$D959&gt;plots!AB$5,Colony!$D959&lt;9999999),1,0)</f>
        <v>0</v>
      </c>
    </row>
    <row r="946" spans="1:28" x14ac:dyDescent="0.25">
      <c r="A946" s="2" t="str">
        <f>Colony!B963</f>
        <v/>
      </c>
      <c r="B946" s="41" t="str">
        <f>IF(ISBLANK(Colony!G963),"",Colony!G963)</f>
        <v/>
      </c>
      <c r="H946">
        <f ca="1">IF(AND(Colony!$D960&gt;plots!H$5,Colony!$D960&lt;9999999),1,0)</f>
        <v>0</v>
      </c>
      <c r="I946">
        <f ca="1">IF(AND(Colony!$D960&gt;plots!I$5,Colony!$D960&lt;9999999),1,0)</f>
        <v>0</v>
      </c>
      <c r="J946">
        <f ca="1">IF(AND(Colony!$D960&gt;plots!J$5,Colony!$D960&lt;9999999),1,0)</f>
        <v>0</v>
      </c>
      <c r="K946">
        <f ca="1">IF(AND(Colony!$D960&gt;plots!K$5,Colony!$D960&lt;9999999),1,0)</f>
        <v>0</v>
      </c>
      <c r="L946">
        <f ca="1">IF(AND(Colony!$D960&gt;plots!L$5,Colony!$D960&lt;9999999),1,0)</f>
        <v>0</v>
      </c>
      <c r="M946">
        <f ca="1">IF(AND(Colony!$D960&gt;plots!M$5,Colony!$D960&lt;9999999),1,0)</f>
        <v>0</v>
      </c>
      <c r="N946">
        <f ca="1">IF(AND(Colony!$D960&gt;plots!N$5,Colony!$D960&lt;9999999),1,0)</f>
        <v>0</v>
      </c>
      <c r="O946">
        <f ca="1">IF(AND(Colony!$D960&gt;plots!O$5,Colony!$D960&lt;9999999),1,0)</f>
        <v>0</v>
      </c>
      <c r="P946">
        <f ca="1">IF(AND(Colony!$D960&gt;plots!P$5,Colony!$D960&lt;9999999),1,0)</f>
        <v>0</v>
      </c>
      <c r="Q946">
        <f ca="1">IF(AND(Colony!$D960&gt;plots!Q$5,Colony!$D960&lt;9999999),1,0)</f>
        <v>0</v>
      </c>
      <c r="R946">
        <f ca="1">IF(AND(Colony!$D960&gt;plots!R$5,Colony!$D960&lt;9999999),1,0)</f>
        <v>0</v>
      </c>
      <c r="S946">
        <f ca="1">IF(AND(Colony!$D960&gt;plots!S$5,Colony!$D960&lt;9999999),1,0)</f>
        <v>0</v>
      </c>
      <c r="T946">
        <f ca="1">IF(AND(Colony!$D960&gt;plots!T$5,Colony!$D960&lt;9999999),1,0)</f>
        <v>0</v>
      </c>
      <c r="U946">
        <f ca="1">IF(AND(Colony!$D960&gt;plots!U$5,Colony!$D960&lt;9999999),1,0)</f>
        <v>0</v>
      </c>
      <c r="V946">
        <f ca="1">IF(AND(Colony!$D960&gt;plots!V$5,Colony!$D960&lt;9999999),1,0)</f>
        <v>0</v>
      </c>
      <c r="W946">
        <f ca="1">IF(AND(Colony!$D960&gt;plots!W$5,Colony!$D960&lt;9999999),1,0)</f>
        <v>0</v>
      </c>
      <c r="X946">
        <f ca="1">IF(AND(Colony!$D960&gt;plots!X$5,Colony!$D960&lt;9999999),1,0)</f>
        <v>0</v>
      </c>
      <c r="Y946">
        <f ca="1">IF(AND(Colony!$D960&gt;plots!Y$5,Colony!$D960&lt;9999999),1,0)</f>
        <v>0</v>
      </c>
      <c r="Z946">
        <f ca="1">IF(AND(Colony!$D960&gt;plots!Z$5,Colony!$D960&lt;9999999),1,0)</f>
        <v>0</v>
      </c>
      <c r="AA946">
        <f ca="1">IF(AND(Colony!$D960&gt;plots!AA$5,Colony!$D960&lt;9999999),1,0)</f>
        <v>0</v>
      </c>
      <c r="AB946">
        <f ca="1">IF(AND(Colony!$D960&gt;plots!AB$5,Colony!$D960&lt;9999999),1,0)</f>
        <v>0</v>
      </c>
    </row>
    <row r="947" spans="1:28" x14ac:dyDescent="0.25">
      <c r="A947" s="2" t="str">
        <f>Colony!B964</f>
        <v/>
      </c>
      <c r="B947" s="41" t="str">
        <f>IF(ISBLANK(Colony!G964),"",Colony!G964)</f>
        <v/>
      </c>
      <c r="H947">
        <f ca="1">IF(AND(Colony!$D961&gt;plots!H$5,Colony!$D961&lt;9999999),1,0)</f>
        <v>0</v>
      </c>
      <c r="I947">
        <f ca="1">IF(AND(Colony!$D961&gt;plots!I$5,Colony!$D961&lt;9999999),1,0)</f>
        <v>0</v>
      </c>
      <c r="J947">
        <f ca="1">IF(AND(Colony!$D961&gt;plots!J$5,Colony!$D961&lt;9999999),1,0)</f>
        <v>0</v>
      </c>
      <c r="K947">
        <f ca="1">IF(AND(Colony!$D961&gt;plots!K$5,Colony!$D961&lt;9999999),1,0)</f>
        <v>0</v>
      </c>
      <c r="L947">
        <f ca="1">IF(AND(Colony!$D961&gt;plots!L$5,Colony!$D961&lt;9999999),1,0)</f>
        <v>0</v>
      </c>
      <c r="M947">
        <f ca="1">IF(AND(Colony!$D961&gt;plots!M$5,Colony!$D961&lt;9999999),1,0)</f>
        <v>0</v>
      </c>
      <c r="N947">
        <f ca="1">IF(AND(Colony!$D961&gt;plots!N$5,Colony!$D961&lt;9999999),1,0)</f>
        <v>0</v>
      </c>
      <c r="O947">
        <f ca="1">IF(AND(Colony!$D961&gt;plots!O$5,Colony!$D961&lt;9999999),1,0)</f>
        <v>0</v>
      </c>
      <c r="P947">
        <f ca="1">IF(AND(Colony!$D961&gt;plots!P$5,Colony!$D961&lt;9999999),1,0)</f>
        <v>0</v>
      </c>
      <c r="Q947">
        <f ca="1">IF(AND(Colony!$D961&gt;plots!Q$5,Colony!$D961&lt;9999999),1,0)</f>
        <v>0</v>
      </c>
      <c r="R947">
        <f ca="1">IF(AND(Colony!$D961&gt;plots!R$5,Colony!$D961&lt;9999999),1,0)</f>
        <v>0</v>
      </c>
      <c r="S947">
        <f ca="1">IF(AND(Colony!$D961&gt;plots!S$5,Colony!$D961&lt;9999999),1,0)</f>
        <v>0</v>
      </c>
      <c r="T947">
        <f ca="1">IF(AND(Colony!$D961&gt;plots!T$5,Colony!$D961&lt;9999999),1,0)</f>
        <v>0</v>
      </c>
      <c r="U947">
        <f ca="1">IF(AND(Colony!$D961&gt;plots!U$5,Colony!$D961&lt;9999999),1,0)</f>
        <v>0</v>
      </c>
      <c r="V947">
        <f ca="1">IF(AND(Colony!$D961&gt;plots!V$5,Colony!$D961&lt;9999999),1,0)</f>
        <v>0</v>
      </c>
      <c r="W947">
        <f ca="1">IF(AND(Colony!$D961&gt;plots!W$5,Colony!$D961&lt;9999999),1,0)</f>
        <v>0</v>
      </c>
      <c r="X947">
        <f ca="1">IF(AND(Colony!$D961&gt;plots!X$5,Colony!$D961&lt;9999999),1,0)</f>
        <v>0</v>
      </c>
      <c r="Y947">
        <f ca="1">IF(AND(Colony!$D961&gt;plots!Y$5,Colony!$D961&lt;9999999),1,0)</f>
        <v>0</v>
      </c>
      <c r="Z947">
        <f ca="1">IF(AND(Colony!$D961&gt;plots!Z$5,Colony!$D961&lt;9999999),1,0)</f>
        <v>0</v>
      </c>
      <c r="AA947">
        <f ca="1">IF(AND(Colony!$D961&gt;plots!AA$5,Colony!$D961&lt;9999999),1,0)</f>
        <v>0</v>
      </c>
      <c r="AB947">
        <f ca="1">IF(AND(Colony!$D961&gt;plots!AB$5,Colony!$D961&lt;9999999),1,0)</f>
        <v>0</v>
      </c>
    </row>
    <row r="948" spans="1:28" x14ac:dyDescent="0.25">
      <c r="A948" s="2" t="str">
        <f>Colony!B965</f>
        <v/>
      </c>
      <c r="B948" s="41" t="str">
        <f>IF(ISBLANK(Colony!G965),"",Colony!G965)</f>
        <v/>
      </c>
      <c r="H948">
        <f ca="1">IF(AND(Colony!$D962&gt;plots!H$5,Colony!$D962&lt;9999999),1,0)</f>
        <v>0</v>
      </c>
      <c r="I948">
        <f ca="1">IF(AND(Colony!$D962&gt;plots!I$5,Colony!$D962&lt;9999999),1,0)</f>
        <v>0</v>
      </c>
      <c r="J948">
        <f ca="1">IF(AND(Colony!$D962&gt;plots!J$5,Colony!$D962&lt;9999999),1,0)</f>
        <v>0</v>
      </c>
      <c r="K948">
        <f ca="1">IF(AND(Colony!$D962&gt;plots!K$5,Colony!$D962&lt;9999999),1,0)</f>
        <v>0</v>
      </c>
      <c r="L948">
        <f ca="1">IF(AND(Colony!$D962&gt;plots!L$5,Colony!$D962&lt;9999999),1,0)</f>
        <v>0</v>
      </c>
      <c r="M948">
        <f ca="1">IF(AND(Colony!$D962&gt;plots!M$5,Colony!$D962&lt;9999999),1,0)</f>
        <v>0</v>
      </c>
      <c r="N948">
        <f ca="1">IF(AND(Colony!$D962&gt;plots!N$5,Colony!$D962&lt;9999999),1,0)</f>
        <v>0</v>
      </c>
      <c r="O948">
        <f ca="1">IF(AND(Colony!$D962&gt;plots!O$5,Colony!$D962&lt;9999999),1,0)</f>
        <v>0</v>
      </c>
      <c r="P948">
        <f ca="1">IF(AND(Colony!$D962&gt;plots!P$5,Colony!$D962&lt;9999999),1,0)</f>
        <v>0</v>
      </c>
      <c r="Q948">
        <f ca="1">IF(AND(Colony!$D962&gt;plots!Q$5,Colony!$D962&lt;9999999),1,0)</f>
        <v>0</v>
      </c>
      <c r="R948">
        <f ca="1">IF(AND(Colony!$D962&gt;plots!R$5,Colony!$D962&lt;9999999),1,0)</f>
        <v>0</v>
      </c>
      <c r="S948">
        <f ca="1">IF(AND(Colony!$D962&gt;plots!S$5,Colony!$D962&lt;9999999),1,0)</f>
        <v>0</v>
      </c>
      <c r="T948">
        <f ca="1">IF(AND(Colony!$D962&gt;plots!T$5,Colony!$D962&lt;9999999),1,0)</f>
        <v>0</v>
      </c>
      <c r="U948">
        <f ca="1">IF(AND(Colony!$D962&gt;plots!U$5,Colony!$D962&lt;9999999),1,0)</f>
        <v>0</v>
      </c>
      <c r="V948">
        <f ca="1">IF(AND(Colony!$D962&gt;plots!V$5,Colony!$D962&lt;9999999),1,0)</f>
        <v>0</v>
      </c>
      <c r="W948">
        <f ca="1">IF(AND(Colony!$D962&gt;plots!W$5,Colony!$D962&lt;9999999),1,0)</f>
        <v>0</v>
      </c>
      <c r="X948">
        <f ca="1">IF(AND(Colony!$D962&gt;plots!X$5,Colony!$D962&lt;9999999),1,0)</f>
        <v>0</v>
      </c>
      <c r="Y948">
        <f ca="1">IF(AND(Colony!$D962&gt;plots!Y$5,Colony!$D962&lt;9999999),1,0)</f>
        <v>0</v>
      </c>
      <c r="Z948">
        <f ca="1">IF(AND(Colony!$D962&gt;plots!Z$5,Colony!$D962&lt;9999999),1,0)</f>
        <v>0</v>
      </c>
      <c r="AA948">
        <f ca="1">IF(AND(Colony!$D962&gt;plots!AA$5,Colony!$D962&lt;9999999),1,0)</f>
        <v>0</v>
      </c>
      <c r="AB948">
        <f ca="1">IF(AND(Colony!$D962&gt;plots!AB$5,Colony!$D962&lt;9999999),1,0)</f>
        <v>0</v>
      </c>
    </row>
    <row r="949" spans="1:28" x14ac:dyDescent="0.25">
      <c r="A949" s="2" t="str">
        <f>Colony!B966</f>
        <v/>
      </c>
      <c r="B949" s="41" t="str">
        <f>IF(ISBLANK(Colony!G966),"",Colony!G966)</f>
        <v/>
      </c>
      <c r="H949">
        <f ca="1">IF(AND(Colony!$D963&gt;plots!H$5,Colony!$D963&lt;9999999),1,0)</f>
        <v>0</v>
      </c>
      <c r="I949">
        <f ca="1">IF(AND(Colony!$D963&gt;plots!I$5,Colony!$D963&lt;9999999),1,0)</f>
        <v>0</v>
      </c>
      <c r="J949">
        <f ca="1">IF(AND(Colony!$D963&gt;plots!J$5,Colony!$D963&lt;9999999),1,0)</f>
        <v>0</v>
      </c>
      <c r="K949">
        <f ca="1">IF(AND(Colony!$D963&gt;plots!K$5,Colony!$D963&lt;9999999),1,0)</f>
        <v>0</v>
      </c>
      <c r="L949">
        <f ca="1">IF(AND(Colony!$D963&gt;plots!L$5,Colony!$D963&lt;9999999),1,0)</f>
        <v>0</v>
      </c>
      <c r="M949">
        <f ca="1">IF(AND(Colony!$D963&gt;plots!M$5,Colony!$D963&lt;9999999),1,0)</f>
        <v>0</v>
      </c>
      <c r="N949">
        <f ca="1">IF(AND(Colony!$D963&gt;plots!N$5,Colony!$D963&lt;9999999),1,0)</f>
        <v>0</v>
      </c>
      <c r="O949">
        <f ca="1">IF(AND(Colony!$D963&gt;plots!O$5,Colony!$D963&lt;9999999),1,0)</f>
        <v>0</v>
      </c>
      <c r="P949">
        <f ca="1">IF(AND(Colony!$D963&gt;plots!P$5,Colony!$D963&lt;9999999),1,0)</f>
        <v>0</v>
      </c>
      <c r="Q949">
        <f ca="1">IF(AND(Colony!$D963&gt;plots!Q$5,Colony!$D963&lt;9999999),1,0)</f>
        <v>0</v>
      </c>
      <c r="R949">
        <f ca="1">IF(AND(Colony!$D963&gt;plots!R$5,Colony!$D963&lt;9999999),1,0)</f>
        <v>0</v>
      </c>
      <c r="S949">
        <f ca="1">IF(AND(Colony!$D963&gt;plots!S$5,Colony!$D963&lt;9999999),1,0)</f>
        <v>0</v>
      </c>
      <c r="T949">
        <f ca="1">IF(AND(Colony!$D963&gt;plots!T$5,Colony!$D963&lt;9999999),1,0)</f>
        <v>0</v>
      </c>
      <c r="U949">
        <f ca="1">IF(AND(Colony!$D963&gt;plots!U$5,Colony!$D963&lt;9999999),1,0)</f>
        <v>0</v>
      </c>
      <c r="V949">
        <f ca="1">IF(AND(Colony!$D963&gt;plots!V$5,Colony!$D963&lt;9999999),1,0)</f>
        <v>0</v>
      </c>
      <c r="W949">
        <f ca="1">IF(AND(Colony!$D963&gt;plots!W$5,Colony!$D963&lt;9999999),1,0)</f>
        <v>0</v>
      </c>
      <c r="X949">
        <f ca="1">IF(AND(Colony!$D963&gt;plots!X$5,Colony!$D963&lt;9999999),1,0)</f>
        <v>0</v>
      </c>
      <c r="Y949">
        <f ca="1">IF(AND(Colony!$D963&gt;plots!Y$5,Colony!$D963&lt;9999999),1,0)</f>
        <v>0</v>
      </c>
      <c r="Z949">
        <f ca="1">IF(AND(Colony!$D963&gt;plots!Z$5,Colony!$D963&lt;9999999),1,0)</f>
        <v>0</v>
      </c>
      <c r="AA949">
        <f ca="1">IF(AND(Colony!$D963&gt;plots!AA$5,Colony!$D963&lt;9999999),1,0)</f>
        <v>0</v>
      </c>
      <c r="AB949">
        <f ca="1">IF(AND(Colony!$D963&gt;plots!AB$5,Colony!$D963&lt;9999999),1,0)</f>
        <v>0</v>
      </c>
    </row>
    <row r="950" spans="1:28" x14ac:dyDescent="0.25">
      <c r="A950" s="2" t="str">
        <f>Colony!B967</f>
        <v/>
      </c>
      <c r="B950" s="41" t="str">
        <f>IF(ISBLANK(Colony!G967),"",Colony!G967)</f>
        <v/>
      </c>
      <c r="H950">
        <f ca="1">IF(AND(Colony!$D964&gt;plots!H$5,Colony!$D964&lt;9999999),1,0)</f>
        <v>0</v>
      </c>
      <c r="I950">
        <f ca="1">IF(AND(Colony!$D964&gt;plots!I$5,Colony!$D964&lt;9999999),1,0)</f>
        <v>0</v>
      </c>
      <c r="J950">
        <f ca="1">IF(AND(Colony!$D964&gt;plots!J$5,Colony!$D964&lt;9999999),1,0)</f>
        <v>0</v>
      </c>
      <c r="K950">
        <f ca="1">IF(AND(Colony!$D964&gt;plots!K$5,Colony!$D964&lt;9999999),1,0)</f>
        <v>0</v>
      </c>
      <c r="L950">
        <f ca="1">IF(AND(Colony!$D964&gt;plots!L$5,Colony!$D964&lt;9999999),1,0)</f>
        <v>0</v>
      </c>
      <c r="M950">
        <f ca="1">IF(AND(Colony!$D964&gt;plots!M$5,Colony!$D964&lt;9999999),1,0)</f>
        <v>0</v>
      </c>
      <c r="N950">
        <f ca="1">IF(AND(Colony!$D964&gt;plots!N$5,Colony!$D964&lt;9999999),1,0)</f>
        <v>0</v>
      </c>
      <c r="O950">
        <f ca="1">IF(AND(Colony!$D964&gt;plots!O$5,Colony!$D964&lt;9999999),1,0)</f>
        <v>0</v>
      </c>
      <c r="P950">
        <f ca="1">IF(AND(Colony!$D964&gt;plots!P$5,Colony!$D964&lt;9999999),1,0)</f>
        <v>0</v>
      </c>
      <c r="Q950">
        <f ca="1">IF(AND(Colony!$D964&gt;plots!Q$5,Colony!$D964&lt;9999999),1,0)</f>
        <v>0</v>
      </c>
      <c r="R950">
        <f ca="1">IF(AND(Colony!$D964&gt;plots!R$5,Colony!$D964&lt;9999999),1,0)</f>
        <v>0</v>
      </c>
      <c r="S950">
        <f ca="1">IF(AND(Colony!$D964&gt;plots!S$5,Colony!$D964&lt;9999999),1,0)</f>
        <v>0</v>
      </c>
      <c r="T950">
        <f ca="1">IF(AND(Colony!$D964&gt;plots!T$5,Colony!$D964&lt;9999999),1,0)</f>
        <v>0</v>
      </c>
      <c r="U950">
        <f ca="1">IF(AND(Colony!$D964&gt;plots!U$5,Colony!$D964&lt;9999999),1,0)</f>
        <v>0</v>
      </c>
      <c r="V950">
        <f ca="1">IF(AND(Colony!$D964&gt;plots!V$5,Colony!$D964&lt;9999999),1,0)</f>
        <v>0</v>
      </c>
      <c r="W950">
        <f ca="1">IF(AND(Colony!$D964&gt;plots!W$5,Colony!$D964&lt;9999999),1,0)</f>
        <v>0</v>
      </c>
      <c r="X950">
        <f ca="1">IF(AND(Colony!$D964&gt;plots!X$5,Colony!$D964&lt;9999999),1,0)</f>
        <v>0</v>
      </c>
      <c r="Y950">
        <f ca="1">IF(AND(Colony!$D964&gt;plots!Y$5,Colony!$D964&lt;9999999),1,0)</f>
        <v>0</v>
      </c>
      <c r="Z950">
        <f ca="1">IF(AND(Colony!$D964&gt;plots!Z$5,Colony!$D964&lt;9999999),1,0)</f>
        <v>0</v>
      </c>
      <c r="AA950">
        <f ca="1">IF(AND(Colony!$D964&gt;plots!AA$5,Colony!$D964&lt;9999999),1,0)</f>
        <v>0</v>
      </c>
      <c r="AB950">
        <f ca="1">IF(AND(Colony!$D964&gt;plots!AB$5,Colony!$D964&lt;9999999),1,0)</f>
        <v>0</v>
      </c>
    </row>
    <row r="951" spans="1:28" x14ac:dyDescent="0.25">
      <c r="A951" s="2" t="str">
        <f>Colony!B968</f>
        <v/>
      </c>
      <c r="B951" s="41" t="str">
        <f>IF(ISBLANK(Colony!G968),"",Colony!G968)</f>
        <v/>
      </c>
      <c r="H951">
        <f ca="1">IF(AND(Colony!$D965&gt;plots!H$5,Colony!$D965&lt;9999999),1,0)</f>
        <v>0</v>
      </c>
      <c r="I951">
        <f ca="1">IF(AND(Colony!$D965&gt;plots!I$5,Colony!$D965&lt;9999999),1,0)</f>
        <v>0</v>
      </c>
      <c r="J951">
        <f ca="1">IF(AND(Colony!$D965&gt;plots!J$5,Colony!$D965&lt;9999999),1,0)</f>
        <v>0</v>
      </c>
      <c r="K951">
        <f ca="1">IF(AND(Colony!$D965&gt;plots!K$5,Colony!$D965&lt;9999999),1,0)</f>
        <v>0</v>
      </c>
      <c r="L951">
        <f ca="1">IF(AND(Colony!$D965&gt;plots!L$5,Colony!$D965&lt;9999999),1,0)</f>
        <v>0</v>
      </c>
      <c r="M951">
        <f ca="1">IF(AND(Colony!$D965&gt;plots!M$5,Colony!$D965&lt;9999999),1,0)</f>
        <v>0</v>
      </c>
      <c r="N951">
        <f ca="1">IF(AND(Colony!$D965&gt;plots!N$5,Colony!$D965&lt;9999999),1,0)</f>
        <v>0</v>
      </c>
      <c r="O951">
        <f ca="1">IF(AND(Colony!$D965&gt;plots!O$5,Colony!$D965&lt;9999999),1,0)</f>
        <v>0</v>
      </c>
      <c r="P951">
        <f ca="1">IF(AND(Colony!$D965&gt;plots!P$5,Colony!$D965&lt;9999999),1,0)</f>
        <v>0</v>
      </c>
      <c r="Q951">
        <f ca="1">IF(AND(Colony!$D965&gt;plots!Q$5,Colony!$D965&lt;9999999),1,0)</f>
        <v>0</v>
      </c>
      <c r="R951">
        <f ca="1">IF(AND(Colony!$D965&gt;plots!R$5,Colony!$D965&lt;9999999),1,0)</f>
        <v>0</v>
      </c>
      <c r="S951">
        <f ca="1">IF(AND(Colony!$D965&gt;plots!S$5,Colony!$D965&lt;9999999),1,0)</f>
        <v>0</v>
      </c>
      <c r="T951">
        <f ca="1">IF(AND(Colony!$D965&gt;plots!T$5,Colony!$D965&lt;9999999),1,0)</f>
        <v>0</v>
      </c>
      <c r="U951">
        <f ca="1">IF(AND(Colony!$D965&gt;plots!U$5,Colony!$D965&lt;9999999),1,0)</f>
        <v>0</v>
      </c>
      <c r="V951">
        <f ca="1">IF(AND(Colony!$D965&gt;plots!V$5,Colony!$D965&lt;9999999),1,0)</f>
        <v>0</v>
      </c>
      <c r="W951">
        <f ca="1">IF(AND(Colony!$D965&gt;plots!W$5,Colony!$D965&lt;9999999),1,0)</f>
        <v>0</v>
      </c>
      <c r="X951">
        <f ca="1">IF(AND(Colony!$D965&gt;plots!X$5,Colony!$D965&lt;9999999),1,0)</f>
        <v>0</v>
      </c>
      <c r="Y951">
        <f ca="1">IF(AND(Colony!$D965&gt;plots!Y$5,Colony!$D965&lt;9999999),1,0)</f>
        <v>0</v>
      </c>
      <c r="Z951">
        <f ca="1">IF(AND(Colony!$D965&gt;plots!Z$5,Colony!$D965&lt;9999999),1,0)</f>
        <v>0</v>
      </c>
      <c r="AA951">
        <f ca="1">IF(AND(Colony!$D965&gt;plots!AA$5,Colony!$D965&lt;9999999),1,0)</f>
        <v>0</v>
      </c>
      <c r="AB951">
        <f ca="1">IF(AND(Colony!$D965&gt;plots!AB$5,Colony!$D965&lt;9999999),1,0)</f>
        <v>0</v>
      </c>
    </row>
    <row r="952" spans="1:28" x14ac:dyDescent="0.25">
      <c r="A952" s="2" t="str">
        <f>Colony!B969</f>
        <v/>
      </c>
      <c r="B952" s="41" t="str">
        <f>IF(ISBLANK(Colony!G969),"",Colony!G969)</f>
        <v/>
      </c>
      <c r="H952">
        <f ca="1">IF(AND(Colony!$D966&gt;plots!H$5,Colony!$D966&lt;9999999),1,0)</f>
        <v>0</v>
      </c>
      <c r="I952">
        <f ca="1">IF(AND(Colony!$D966&gt;plots!I$5,Colony!$D966&lt;9999999),1,0)</f>
        <v>0</v>
      </c>
      <c r="J952">
        <f ca="1">IF(AND(Colony!$D966&gt;plots!J$5,Colony!$D966&lt;9999999),1,0)</f>
        <v>0</v>
      </c>
      <c r="K952">
        <f ca="1">IF(AND(Colony!$D966&gt;plots!K$5,Colony!$D966&lt;9999999),1,0)</f>
        <v>0</v>
      </c>
      <c r="L952">
        <f ca="1">IF(AND(Colony!$D966&gt;plots!L$5,Colony!$D966&lt;9999999),1,0)</f>
        <v>0</v>
      </c>
      <c r="M952">
        <f ca="1">IF(AND(Colony!$D966&gt;plots!M$5,Colony!$D966&lt;9999999),1,0)</f>
        <v>0</v>
      </c>
      <c r="N952">
        <f ca="1">IF(AND(Colony!$D966&gt;plots!N$5,Colony!$D966&lt;9999999),1,0)</f>
        <v>0</v>
      </c>
      <c r="O952">
        <f ca="1">IF(AND(Colony!$D966&gt;plots!O$5,Colony!$D966&lt;9999999),1,0)</f>
        <v>0</v>
      </c>
      <c r="P952">
        <f ca="1">IF(AND(Colony!$D966&gt;plots!P$5,Colony!$D966&lt;9999999),1,0)</f>
        <v>0</v>
      </c>
      <c r="Q952">
        <f ca="1">IF(AND(Colony!$D966&gt;plots!Q$5,Colony!$D966&lt;9999999),1,0)</f>
        <v>0</v>
      </c>
      <c r="R952">
        <f ca="1">IF(AND(Colony!$D966&gt;plots!R$5,Colony!$D966&lt;9999999),1,0)</f>
        <v>0</v>
      </c>
      <c r="S952">
        <f ca="1">IF(AND(Colony!$D966&gt;plots!S$5,Colony!$D966&lt;9999999),1,0)</f>
        <v>0</v>
      </c>
      <c r="T952">
        <f ca="1">IF(AND(Colony!$D966&gt;plots!T$5,Colony!$D966&lt;9999999),1,0)</f>
        <v>0</v>
      </c>
      <c r="U952">
        <f ca="1">IF(AND(Colony!$D966&gt;plots!U$5,Colony!$D966&lt;9999999),1,0)</f>
        <v>0</v>
      </c>
      <c r="V952">
        <f ca="1">IF(AND(Colony!$D966&gt;plots!V$5,Colony!$D966&lt;9999999),1,0)</f>
        <v>0</v>
      </c>
      <c r="W952">
        <f ca="1">IF(AND(Colony!$D966&gt;plots!W$5,Colony!$D966&lt;9999999),1,0)</f>
        <v>0</v>
      </c>
      <c r="X952">
        <f ca="1">IF(AND(Colony!$D966&gt;plots!X$5,Colony!$D966&lt;9999999),1,0)</f>
        <v>0</v>
      </c>
      <c r="Y952">
        <f ca="1">IF(AND(Colony!$D966&gt;plots!Y$5,Colony!$D966&lt;9999999),1,0)</f>
        <v>0</v>
      </c>
      <c r="Z952">
        <f ca="1">IF(AND(Colony!$D966&gt;plots!Z$5,Colony!$D966&lt;9999999),1,0)</f>
        <v>0</v>
      </c>
      <c r="AA952">
        <f ca="1">IF(AND(Colony!$D966&gt;plots!AA$5,Colony!$D966&lt;9999999),1,0)</f>
        <v>0</v>
      </c>
      <c r="AB952">
        <f ca="1">IF(AND(Colony!$D966&gt;plots!AB$5,Colony!$D966&lt;9999999),1,0)</f>
        <v>0</v>
      </c>
    </row>
    <row r="953" spans="1:28" x14ac:dyDescent="0.25">
      <c r="A953" s="2" t="str">
        <f>Colony!B970</f>
        <v/>
      </c>
      <c r="B953" s="41" t="str">
        <f>IF(ISBLANK(Colony!G970),"",Colony!G970)</f>
        <v/>
      </c>
      <c r="H953">
        <f ca="1">IF(AND(Colony!$D967&gt;plots!H$5,Colony!$D967&lt;9999999),1,0)</f>
        <v>0</v>
      </c>
      <c r="I953">
        <f ca="1">IF(AND(Colony!$D967&gt;plots!I$5,Colony!$D967&lt;9999999),1,0)</f>
        <v>0</v>
      </c>
      <c r="J953">
        <f ca="1">IF(AND(Colony!$D967&gt;plots!J$5,Colony!$D967&lt;9999999),1,0)</f>
        <v>0</v>
      </c>
      <c r="K953">
        <f ca="1">IF(AND(Colony!$D967&gt;plots!K$5,Colony!$D967&lt;9999999),1,0)</f>
        <v>0</v>
      </c>
      <c r="L953">
        <f ca="1">IF(AND(Colony!$D967&gt;plots!L$5,Colony!$D967&lt;9999999),1,0)</f>
        <v>0</v>
      </c>
      <c r="M953">
        <f ca="1">IF(AND(Colony!$D967&gt;plots!M$5,Colony!$D967&lt;9999999),1,0)</f>
        <v>0</v>
      </c>
      <c r="N953">
        <f ca="1">IF(AND(Colony!$D967&gt;plots!N$5,Colony!$D967&lt;9999999),1,0)</f>
        <v>0</v>
      </c>
      <c r="O953">
        <f ca="1">IF(AND(Colony!$D967&gt;plots!O$5,Colony!$D967&lt;9999999),1,0)</f>
        <v>0</v>
      </c>
      <c r="P953">
        <f ca="1">IF(AND(Colony!$D967&gt;plots!P$5,Colony!$D967&lt;9999999),1,0)</f>
        <v>0</v>
      </c>
      <c r="Q953">
        <f ca="1">IF(AND(Colony!$D967&gt;plots!Q$5,Colony!$D967&lt;9999999),1,0)</f>
        <v>0</v>
      </c>
      <c r="R953">
        <f ca="1">IF(AND(Colony!$D967&gt;plots!R$5,Colony!$D967&lt;9999999),1,0)</f>
        <v>0</v>
      </c>
      <c r="S953">
        <f ca="1">IF(AND(Colony!$D967&gt;plots!S$5,Colony!$D967&lt;9999999),1,0)</f>
        <v>0</v>
      </c>
      <c r="T953">
        <f ca="1">IF(AND(Colony!$D967&gt;plots!T$5,Colony!$D967&lt;9999999),1,0)</f>
        <v>0</v>
      </c>
      <c r="U953">
        <f ca="1">IF(AND(Colony!$D967&gt;plots!U$5,Colony!$D967&lt;9999999),1,0)</f>
        <v>0</v>
      </c>
      <c r="V953">
        <f ca="1">IF(AND(Colony!$D967&gt;plots!V$5,Colony!$D967&lt;9999999),1,0)</f>
        <v>0</v>
      </c>
      <c r="W953">
        <f ca="1">IF(AND(Colony!$D967&gt;plots!W$5,Colony!$D967&lt;9999999),1,0)</f>
        <v>0</v>
      </c>
      <c r="X953">
        <f ca="1">IF(AND(Colony!$D967&gt;plots!X$5,Colony!$D967&lt;9999999),1,0)</f>
        <v>0</v>
      </c>
      <c r="Y953">
        <f ca="1">IF(AND(Colony!$D967&gt;plots!Y$5,Colony!$D967&lt;9999999),1,0)</f>
        <v>0</v>
      </c>
      <c r="Z953">
        <f ca="1">IF(AND(Colony!$D967&gt;plots!Z$5,Colony!$D967&lt;9999999),1,0)</f>
        <v>0</v>
      </c>
      <c r="AA953">
        <f ca="1">IF(AND(Colony!$D967&gt;plots!AA$5,Colony!$D967&lt;9999999),1,0)</f>
        <v>0</v>
      </c>
      <c r="AB953">
        <f ca="1">IF(AND(Colony!$D967&gt;plots!AB$5,Colony!$D967&lt;9999999),1,0)</f>
        <v>0</v>
      </c>
    </row>
    <row r="954" spans="1:28" x14ac:dyDescent="0.25">
      <c r="A954" s="2" t="str">
        <f>Colony!B971</f>
        <v/>
      </c>
      <c r="B954" s="41" t="str">
        <f>IF(ISBLANK(Colony!G971),"",Colony!G971)</f>
        <v/>
      </c>
      <c r="H954">
        <f ca="1">IF(AND(Colony!$D968&gt;plots!H$5,Colony!$D968&lt;9999999),1,0)</f>
        <v>0</v>
      </c>
      <c r="I954">
        <f ca="1">IF(AND(Colony!$D968&gt;plots!I$5,Colony!$D968&lt;9999999),1,0)</f>
        <v>0</v>
      </c>
      <c r="J954">
        <f ca="1">IF(AND(Colony!$D968&gt;plots!J$5,Colony!$D968&lt;9999999),1,0)</f>
        <v>0</v>
      </c>
      <c r="K954">
        <f ca="1">IF(AND(Colony!$D968&gt;plots!K$5,Colony!$D968&lt;9999999),1,0)</f>
        <v>0</v>
      </c>
      <c r="L954">
        <f ca="1">IF(AND(Colony!$D968&gt;plots!L$5,Colony!$D968&lt;9999999),1,0)</f>
        <v>0</v>
      </c>
      <c r="M954">
        <f ca="1">IF(AND(Colony!$D968&gt;plots!M$5,Colony!$D968&lt;9999999),1,0)</f>
        <v>0</v>
      </c>
      <c r="N954">
        <f ca="1">IF(AND(Colony!$D968&gt;plots!N$5,Colony!$D968&lt;9999999),1,0)</f>
        <v>0</v>
      </c>
      <c r="O954">
        <f ca="1">IF(AND(Colony!$D968&gt;plots!O$5,Colony!$D968&lt;9999999),1,0)</f>
        <v>0</v>
      </c>
      <c r="P954">
        <f ca="1">IF(AND(Colony!$D968&gt;plots!P$5,Colony!$D968&lt;9999999),1,0)</f>
        <v>0</v>
      </c>
      <c r="Q954">
        <f ca="1">IF(AND(Colony!$D968&gt;plots!Q$5,Colony!$D968&lt;9999999),1,0)</f>
        <v>0</v>
      </c>
      <c r="R954">
        <f ca="1">IF(AND(Colony!$D968&gt;plots!R$5,Colony!$D968&lt;9999999),1,0)</f>
        <v>0</v>
      </c>
      <c r="S954">
        <f ca="1">IF(AND(Colony!$D968&gt;plots!S$5,Colony!$D968&lt;9999999),1,0)</f>
        <v>0</v>
      </c>
      <c r="T954">
        <f ca="1">IF(AND(Colony!$D968&gt;plots!T$5,Colony!$D968&lt;9999999),1,0)</f>
        <v>0</v>
      </c>
      <c r="U954">
        <f ca="1">IF(AND(Colony!$D968&gt;plots!U$5,Colony!$D968&lt;9999999),1,0)</f>
        <v>0</v>
      </c>
      <c r="V954">
        <f ca="1">IF(AND(Colony!$D968&gt;plots!V$5,Colony!$D968&lt;9999999),1,0)</f>
        <v>0</v>
      </c>
      <c r="W954">
        <f ca="1">IF(AND(Colony!$D968&gt;plots!W$5,Colony!$D968&lt;9999999),1,0)</f>
        <v>0</v>
      </c>
      <c r="X954">
        <f ca="1">IF(AND(Colony!$D968&gt;plots!X$5,Colony!$D968&lt;9999999),1,0)</f>
        <v>0</v>
      </c>
      <c r="Y954">
        <f ca="1">IF(AND(Colony!$D968&gt;plots!Y$5,Colony!$D968&lt;9999999),1,0)</f>
        <v>0</v>
      </c>
      <c r="Z954">
        <f ca="1">IF(AND(Colony!$D968&gt;plots!Z$5,Colony!$D968&lt;9999999),1,0)</f>
        <v>0</v>
      </c>
      <c r="AA954">
        <f ca="1">IF(AND(Colony!$D968&gt;plots!AA$5,Colony!$D968&lt;9999999),1,0)</f>
        <v>0</v>
      </c>
      <c r="AB954">
        <f ca="1">IF(AND(Colony!$D968&gt;plots!AB$5,Colony!$D968&lt;9999999),1,0)</f>
        <v>0</v>
      </c>
    </row>
    <row r="955" spans="1:28" x14ac:dyDescent="0.25">
      <c r="A955" s="2" t="str">
        <f>Colony!B972</f>
        <v/>
      </c>
      <c r="B955" s="41" t="str">
        <f>IF(ISBLANK(Colony!G972),"",Colony!G972)</f>
        <v/>
      </c>
      <c r="H955">
        <f ca="1">IF(AND(Colony!$D969&gt;plots!H$5,Colony!$D969&lt;9999999),1,0)</f>
        <v>0</v>
      </c>
      <c r="I955">
        <f ca="1">IF(AND(Colony!$D969&gt;plots!I$5,Colony!$D969&lt;9999999),1,0)</f>
        <v>0</v>
      </c>
      <c r="J955">
        <f ca="1">IF(AND(Colony!$D969&gt;plots!J$5,Colony!$D969&lt;9999999),1,0)</f>
        <v>0</v>
      </c>
      <c r="K955">
        <f ca="1">IF(AND(Colony!$D969&gt;plots!K$5,Colony!$D969&lt;9999999),1,0)</f>
        <v>0</v>
      </c>
      <c r="L955">
        <f ca="1">IF(AND(Colony!$D969&gt;plots!L$5,Colony!$D969&lt;9999999),1,0)</f>
        <v>0</v>
      </c>
      <c r="M955">
        <f ca="1">IF(AND(Colony!$D969&gt;plots!M$5,Colony!$D969&lt;9999999),1,0)</f>
        <v>0</v>
      </c>
      <c r="N955">
        <f ca="1">IF(AND(Colony!$D969&gt;plots!N$5,Colony!$D969&lt;9999999),1,0)</f>
        <v>0</v>
      </c>
      <c r="O955">
        <f ca="1">IF(AND(Colony!$D969&gt;plots!O$5,Colony!$D969&lt;9999999),1,0)</f>
        <v>0</v>
      </c>
      <c r="P955">
        <f ca="1">IF(AND(Colony!$D969&gt;plots!P$5,Colony!$D969&lt;9999999),1,0)</f>
        <v>0</v>
      </c>
      <c r="Q955">
        <f ca="1">IF(AND(Colony!$D969&gt;plots!Q$5,Colony!$D969&lt;9999999),1,0)</f>
        <v>0</v>
      </c>
      <c r="R955">
        <f ca="1">IF(AND(Colony!$D969&gt;plots!R$5,Colony!$D969&lt;9999999),1,0)</f>
        <v>0</v>
      </c>
      <c r="S955">
        <f ca="1">IF(AND(Colony!$D969&gt;plots!S$5,Colony!$D969&lt;9999999),1,0)</f>
        <v>0</v>
      </c>
      <c r="T955">
        <f ca="1">IF(AND(Colony!$D969&gt;plots!T$5,Colony!$D969&lt;9999999),1,0)</f>
        <v>0</v>
      </c>
      <c r="U955">
        <f ca="1">IF(AND(Colony!$D969&gt;plots!U$5,Colony!$D969&lt;9999999),1,0)</f>
        <v>0</v>
      </c>
      <c r="V955">
        <f ca="1">IF(AND(Colony!$D969&gt;plots!V$5,Colony!$D969&lt;9999999),1,0)</f>
        <v>0</v>
      </c>
      <c r="W955">
        <f ca="1">IF(AND(Colony!$D969&gt;plots!W$5,Colony!$D969&lt;9999999),1,0)</f>
        <v>0</v>
      </c>
      <c r="X955">
        <f ca="1">IF(AND(Colony!$D969&gt;plots!X$5,Colony!$D969&lt;9999999),1,0)</f>
        <v>0</v>
      </c>
      <c r="Y955">
        <f ca="1">IF(AND(Colony!$D969&gt;plots!Y$5,Colony!$D969&lt;9999999),1,0)</f>
        <v>0</v>
      </c>
      <c r="Z955">
        <f ca="1">IF(AND(Colony!$D969&gt;plots!Z$5,Colony!$D969&lt;9999999),1,0)</f>
        <v>0</v>
      </c>
      <c r="AA955">
        <f ca="1">IF(AND(Colony!$D969&gt;plots!AA$5,Colony!$D969&lt;9999999),1,0)</f>
        <v>0</v>
      </c>
      <c r="AB955">
        <f ca="1">IF(AND(Colony!$D969&gt;plots!AB$5,Colony!$D969&lt;9999999),1,0)</f>
        <v>0</v>
      </c>
    </row>
    <row r="956" spans="1:28" x14ac:dyDescent="0.25">
      <c r="A956" s="2" t="str">
        <f>Colony!B973</f>
        <v/>
      </c>
      <c r="B956" s="41" t="str">
        <f>IF(ISBLANK(Colony!G973),"",Colony!G973)</f>
        <v/>
      </c>
      <c r="H956">
        <f ca="1">IF(AND(Colony!$D970&gt;plots!H$5,Colony!$D970&lt;9999999),1,0)</f>
        <v>0</v>
      </c>
      <c r="I956">
        <f ca="1">IF(AND(Colony!$D970&gt;plots!I$5,Colony!$D970&lt;9999999),1,0)</f>
        <v>0</v>
      </c>
      <c r="J956">
        <f ca="1">IF(AND(Colony!$D970&gt;plots!J$5,Colony!$D970&lt;9999999),1,0)</f>
        <v>0</v>
      </c>
      <c r="K956">
        <f ca="1">IF(AND(Colony!$D970&gt;plots!K$5,Colony!$D970&lt;9999999),1,0)</f>
        <v>0</v>
      </c>
      <c r="L956">
        <f ca="1">IF(AND(Colony!$D970&gt;plots!L$5,Colony!$D970&lt;9999999),1,0)</f>
        <v>0</v>
      </c>
      <c r="M956">
        <f ca="1">IF(AND(Colony!$D970&gt;plots!M$5,Colony!$D970&lt;9999999),1,0)</f>
        <v>0</v>
      </c>
      <c r="N956">
        <f ca="1">IF(AND(Colony!$D970&gt;plots!N$5,Colony!$D970&lt;9999999),1,0)</f>
        <v>0</v>
      </c>
      <c r="O956">
        <f ca="1">IF(AND(Colony!$D970&gt;plots!O$5,Colony!$D970&lt;9999999),1,0)</f>
        <v>0</v>
      </c>
      <c r="P956">
        <f ca="1">IF(AND(Colony!$D970&gt;plots!P$5,Colony!$D970&lt;9999999),1,0)</f>
        <v>0</v>
      </c>
      <c r="Q956">
        <f ca="1">IF(AND(Colony!$D970&gt;plots!Q$5,Colony!$D970&lt;9999999),1,0)</f>
        <v>0</v>
      </c>
      <c r="R956">
        <f ca="1">IF(AND(Colony!$D970&gt;plots!R$5,Colony!$D970&lt;9999999),1,0)</f>
        <v>0</v>
      </c>
      <c r="S956">
        <f ca="1">IF(AND(Colony!$D970&gt;plots!S$5,Colony!$D970&lt;9999999),1,0)</f>
        <v>0</v>
      </c>
      <c r="T956">
        <f ca="1">IF(AND(Colony!$D970&gt;plots!T$5,Colony!$D970&lt;9999999),1,0)</f>
        <v>0</v>
      </c>
      <c r="U956">
        <f ca="1">IF(AND(Colony!$D970&gt;plots!U$5,Colony!$D970&lt;9999999),1,0)</f>
        <v>0</v>
      </c>
      <c r="V956">
        <f ca="1">IF(AND(Colony!$D970&gt;plots!V$5,Colony!$D970&lt;9999999),1,0)</f>
        <v>0</v>
      </c>
      <c r="W956">
        <f ca="1">IF(AND(Colony!$D970&gt;plots!W$5,Colony!$D970&lt;9999999),1,0)</f>
        <v>0</v>
      </c>
      <c r="X956">
        <f ca="1">IF(AND(Colony!$D970&gt;plots!X$5,Colony!$D970&lt;9999999),1,0)</f>
        <v>0</v>
      </c>
      <c r="Y956">
        <f ca="1">IF(AND(Colony!$D970&gt;plots!Y$5,Colony!$D970&lt;9999999),1,0)</f>
        <v>0</v>
      </c>
      <c r="Z956">
        <f ca="1">IF(AND(Colony!$D970&gt;plots!Z$5,Colony!$D970&lt;9999999),1,0)</f>
        <v>0</v>
      </c>
      <c r="AA956">
        <f ca="1">IF(AND(Colony!$D970&gt;plots!AA$5,Colony!$D970&lt;9999999),1,0)</f>
        <v>0</v>
      </c>
      <c r="AB956">
        <f ca="1">IF(AND(Colony!$D970&gt;plots!AB$5,Colony!$D970&lt;9999999),1,0)</f>
        <v>0</v>
      </c>
    </row>
    <row r="957" spans="1:28" x14ac:dyDescent="0.25">
      <c r="A957" s="2" t="str">
        <f>Colony!B974</f>
        <v/>
      </c>
      <c r="B957" s="41" t="str">
        <f>IF(ISBLANK(Colony!G974),"",Colony!G974)</f>
        <v/>
      </c>
      <c r="H957">
        <f ca="1">IF(AND(Colony!$D971&gt;plots!H$5,Colony!$D971&lt;9999999),1,0)</f>
        <v>0</v>
      </c>
      <c r="I957">
        <f ca="1">IF(AND(Colony!$D971&gt;plots!I$5,Colony!$D971&lt;9999999),1,0)</f>
        <v>0</v>
      </c>
      <c r="J957">
        <f ca="1">IF(AND(Colony!$D971&gt;plots!J$5,Colony!$D971&lt;9999999),1,0)</f>
        <v>0</v>
      </c>
      <c r="K957">
        <f ca="1">IF(AND(Colony!$D971&gt;plots!K$5,Colony!$D971&lt;9999999),1,0)</f>
        <v>0</v>
      </c>
      <c r="L957">
        <f ca="1">IF(AND(Colony!$D971&gt;plots!L$5,Colony!$D971&lt;9999999),1,0)</f>
        <v>0</v>
      </c>
      <c r="M957">
        <f ca="1">IF(AND(Colony!$D971&gt;plots!M$5,Colony!$D971&lt;9999999),1,0)</f>
        <v>0</v>
      </c>
      <c r="N957">
        <f ca="1">IF(AND(Colony!$D971&gt;plots!N$5,Colony!$D971&lt;9999999),1,0)</f>
        <v>0</v>
      </c>
      <c r="O957">
        <f ca="1">IF(AND(Colony!$D971&gt;plots!O$5,Colony!$D971&lt;9999999),1,0)</f>
        <v>0</v>
      </c>
      <c r="P957">
        <f ca="1">IF(AND(Colony!$D971&gt;plots!P$5,Colony!$D971&lt;9999999),1,0)</f>
        <v>0</v>
      </c>
      <c r="Q957">
        <f ca="1">IF(AND(Colony!$D971&gt;plots!Q$5,Colony!$D971&lt;9999999),1,0)</f>
        <v>0</v>
      </c>
      <c r="R957">
        <f ca="1">IF(AND(Colony!$D971&gt;plots!R$5,Colony!$D971&lt;9999999),1,0)</f>
        <v>0</v>
      </c>
      <c r="S957">
        <f ca="1">IF(AND(Colony!$D971&gt;plots!S$5,Colony!$D971&lt;9999999),1,0)</f>
        <v>0</v>
      </c>
      <c r="T957">
        <f ca="1">IF(AND(Colony!$D971&gt;plots!T$5,Colony!$D971&lt;9999999),1,0)</f>
        <v>0</v>
      </c>
      <c r="U957">
        <f ca="1">IF(AND(Colony!$D971&gt;plots!U$5,Colony!$D971&lt;9999999),1,0)</f>
        <v>0</v>
      </c>
      <c r="V957">
        <f ca="1">IF(AND(Colony!$D971&gt;plots!V$5,Colony!$D971&lt;9999999),1,0)</f>
        <v>0</v>
      </c>
      <c r="W957">
        <f ca="1">IF(AND(Colony!$D971&gt;plots!W$5,Colony!$D971&lt;9999999),1,0)</f>
        <v>0</v>
      </c>
      <c r="X957">
        <f ca="1">IF(AND(Colony!$D971&gt;plots!X$5,Colony!$D971&lt;9999999),1,0)</f>
        <v>0</v>
      </c>
      <c r="Y957">
        <f ca="1">IF(AND(Colony!$D971&gt;plots!Y$5,Colony!$D971&lt;9999999),1,0)</f>
        <v>0</v>
      </c>
      <c r="Z957">
        <f ca="1">IF(AND(Colony!$D971&gt;plots!Z$5,Colony!$D971&lt;9999999),1,0)</f>
        <v>0</v>
      </c>
      <c r="AA957">
        <f ca="1">IF(AND(Colony!$D971&gt;plots!AA$5,Colony!$D971&lt;9999999),1,0)</f>
        <v>0</v>
      </c>
      <c r="AB957">
        <f ca="1">IF(AND(Colony!$D971&gt;plots!AB$5,Colony!$D971&lt;9999999),1,0)</f>
        <v>0</v>
      </c>
    </row>
    <row r="958" spans="1:28" x14ac:dyDescent="0.25">
      <c r="A958" s="2" t="str">
        <f>Colony!B975</f>
        <v/>
      </c>
      <c r="B958" s="41" t="str">
        <f>IF(ISBLANK(Colony!G975),"",Colony!G975)</f>
        <v/>
      </c>
      <c r="H958">
        <f ca="1">IF(AND(Colony!$D972&gt;plots!H$5,Colony!$D972&lt;9999999),1,0)</f>
        <v>0</v>
      </c>
      <c r="I958">
        <f ca="1">IF(AND(Colony!$D972&gt;plots!I$5,Colony!$D972&lt;9999999),1,0)</f>
        <v>0</v>
      </c>
      <c r="J958">
        <f ca="1">IF(AND(Colony!$D972&gt;plots!J$5,Colony!$D972&lt;9999999),1,0)</f>
        <v>0</v>
      </c>
      <c r="K958">
        <f ca="1">IF(AND(Colony!$D972&gt;plots!K$5,Colony!$D972&lt;9999999),1,0)</f>
        <v>0</v>
      </c>
      <c r="L958">
        <f ca="1">IF(AND(Colony!$D972&gt;plots!L$5,Colony!$D972&lt;9999999),1,0)</f>
        <v>0</v>
      </c>
      <c r="M958">
        <f ca="1">IF(AND(Colony!$D972&gt;plots!M$5,Colony!$D972&lt;9999999),1,0)</f>
        <v>0</v>
      </c>
      <c r="N958">
        <f ca="1">IF(AND(Colony!$D972&gt;plots!N$5,Colony!$D972&lt;9999999),1,0)</f>
        <v>0</v>
      </c>
      <c r="O958">
        <f ca="1">IF(AND(Colony!$D972&gt;plots!O$5,Colony!$D972&lt;9999999),1,0)</f>
        <v>0</v>
      </c>
      <c r="P958">
        <f ca="1">IF(AND(Colony!$D972&gt;plots!P$5,Colony!$D972&lt;9999999),1,0)</f>
        <v>0</v>
      </c>
      <c r="Q958">
        <f ca="1">IF(AND(Colony!$D972&gt;plots!Q$5,Colony!$D972&lt;9999999),1,0)</f>
        <v>0</v>
      </c>
      <c r="R958">
        <f ca="1">IF(AND(Colony!$D972&gt;plots!R$5,Colony!$D972&lt;9999999),1,0)</f>
        <v>0</v>
      </c>
      <c r="S958">
        <f ca="1">IF(AND(Colony!$D972&gt;plots!S$5,Colony!$D972&lt;9999999),1,0)</f>
        <v>0</v>
      </c>
      <c r="T958">
        <f ca="1">IF(AND(Colony!$D972&gt;plots!T$5,Colony!$D972&lt;9999999),1,0)</f>
        <v>0</v>
      </c>
      <c r="U958">
        <f ca="1">IF(AND(Colony!$D972&gt;plots!U$5,Colony!$D972&lt;9999999),1,0)</f>
        <v>0</v>
      </c>
      <c r="V958">
        <f ca="1">IF(AND(Colony!$D972&gt;plots!V$5,Colony!$D972&lt;9999999),1,0)</f>
        <v>0</v>
      </c>
      <c r="W958">
        <f ca="1">IF(AND(Colony!$D972&gt;plots!W$5,Colony!$D972&lt;9999999),1,0)</f>
        <v>0</v>
      </c>
      <c r="X958">
        <f ca="1">IF(AND(Colony!$D972&gt;plots!X$5,Colony!$D972&lt;9999999),1,0)</f>
        <v>0</v>
      </c>
      <c r="Y958">
        <f ca="1">IF(AND(Colony!$D972&gt;plots!Y$5,Colony!$D972&lt;9999999),1,0)</f>
        <v>0</v>
      </c>
      <c r="Z958">
        <f ca="1">IF(AND(Colony!$D972&gt;plots!Z$5,Colony!$D972&lt;9999999),1,0)</f>
        <v>0</v>
      </c>
      <c r="AA958">
        <f ca="1">IF(AND(Colony!$D972&gt;plots!AA$5,Colony!$D972&lt;9999999),1,0)</f>
        <v>0</v>
      </c>
      <c r="AB958">
        <f ca="1">IF(AND(Colony!$D972&gt;plots!AB$5,Colony!$D972&lt;9999999),1,0)</f>
        <v>0</v>
      </c>
    </row>
    <row r="959" spans="1:28" x14ac:dyDescent="0.25">
      <c r="A959" s="2" t="str">
        <f>Colony!B976</f>
        <v/>
      </c>
      <c r="B959" s="41" t="str">
        <f>IF(ISBLANK(Colony!G976),"",Colony!G976)</f>
        <v/>
      </c>
      <c r="H959">
        <f ca="1">IF(AND(Colony!$D973&gt;plots!H$5,Colony!$D973&lt;9999999),1,0)</f>
        <v>0</v>
      </c>
      <c r="I959">
        <f ca="1">IF(AND(Colony!$D973&gt;plots!I$5,Colony!$D973&lt;9999999),1,0)</f>
        <v>0</v>
      </c>
      <c r="J959">
        <f ca="1">IF(AND(Colony!$D973&gt;plots!J$5,Colony!$D973&lt;9999999),1,0)</f>
        <v>0</v>
      </c>
      <c r="K959">
        <f ca="1">IF(AND(Colony!$D973&gt;plots!K$5,Colony!$D973&lt;9999999),1,0)</f>
        <v>0</v>
      </c>
      <c r="L959">
        <f ca="1">IF(AND(Colony!$D973&gt;plots!L$5,Colony!$D973&lt;9999999),1,0)</f>
        <v>0</v>
      </c>
      <c r="M959">
        <f ca="1">IF(AND(Colony!$D973&gt;plots!M$5,Colony!$D973&lt;9999999),1,0)</f>
        <v>0</v>
      </c>
      <c r="N959">
        <f ca="1">IF(AND(Colony!$D973&gt;plots!N$5,Colony!$D973&lt;9999999),1,0)</f>
        <v>0</v>
      </c>
      <c r="O959">
        <f ca="1">IF(AND(Colony!$D973&gt;plots!O$5,Colony!$D973&lt;9999999),1,0)</f>
        <v>0</v>
      </c>
      <c r="P959">
        <f ca="1">IF(AND(Colony!$D973&gt;plots!P$5,Colony!$D973&lt;9999999),1,0)</f>
        <v>0</v>
      </c>
      <c r="Q959">
        <f ca="1">IF(AND(Colony!$D973&gt;plots!Q$5,Colony!$D973&lt;9999999),1,0)</f>
        <v>0</v>
      </c>
      <c r="R959">
        <f ca="1">IF(AND(Colony!$D973&gt;plots!R$5,Colony!$D973&lt;9999999),1,0)</f>
        <v>0</v>
      </c>
      <c r="S959">
        <f ca="1">IF(AND(Colony!$D973&gt;plots!S$5,Colony!$D973&lt;9999999),1,0)</f>
        <v>0</v>
      </c>
      <c r="T959">
        <f ca="1">IF(AND(Colony!$D973&gt;plots!T$5,Colony!$D973&lt;9999999),1,0)</f>
        <v>0</v>
      </c>
      <c r="U959">
        <f ca="1">IF(AND(Colony!$D973&gt;plots!U$5,Colony!$D973&lt;9999999),1,0)</f>
        <v>0</v>
      </c>
      <c r="V959">
        <f ca="1">IF(AND(Colony!$D973&gt;plots!V$5,Colony!$D973&lt;9999999),1,0)</f>
        <v>0</v>
      </c>
      <c r="W959">
        <f ca="1">IF(AND(Colony!$D973&gt;plots!W$5,Colony!$D973&lt;9999999),1,0)</f>
        <v>0</v>
      </c>
      <c r="X959">
        <f ca="1">IF(AND(Colony!$D973&gt;plots!X$5,Colony!$D973&lt;9999999),1,0)</f>
        <v>0</v>
      </c>
      <c r="Y959">
        <f ca="1">IF(AND(Colony!$D973&gt;plots!Y$5,Colony!$D973&lt;9999999),1,0)</f>
        <v>0</v>
      </c>
      <c r="Z959">
        <f ca="1">IF(AND(Colony!$D973&gt;plots!Z$5,Colony!$D973&lt;9999999),1,0)</f>
        <v>0</v>
      </c>
      <c r="AA959">
        <f ca="1">IF(AND(Colony!$D973&gt;plots!AA$5,Colony!$D973&lt;9999999),1,0)</f>
        <v>0</v>
      </c>
      <c r="AB959">
        <f ca="1">IF(AND(Colony!$D973&gt;plots!AB$5,Colony!$D973&lt;9999999),1,0)</f>
        <v>0</v>
      </c>
    </row>
    <row r="960" spans="1:28" x14ac:dyDescent="0.25">
      <c r="A960" s="2" t="str">
        <f>Colony!B977</f>
        <v/>
      </c>
      <c r="B960" s="41" t="str">
        <f>IF(ISBLANK(Colony!G977),"",Colony!G977)</f>
        <v/>
      </c>
      <c r="H960">
        <f ca="1">IF(AND(Colony!$D974&gt;plots!H$5,Colony!$D974&lt;9999999),1,0)</f>
        <v>0</v>
      </c>
      <c r="I960">
        <f ca="1">IF(AND(Colony!$D974&gt;plots!I$5,Colony!$D974&lt;9999999),1,0)</f>
        <v>0</v>
      </c>
      <c r="J960">
        <f ca="1">IF(AND(Colony!$D974&gt;plots!J$5,Colony!$D974&lt;9999999),1,0)</f>
        <v>0</v>
      </c>
      <c r="K960">
        <f ca="1">IF(AND(Colony!$D974&gt;plots!K$5,Colony!$D974&lt;9999999),1,0)</f>
        <v>0</v>
      </c>
      <c r="L960">
        <f ca="1">IF(AND(Colony!$D974&gt;plots!L$5,Colony!$D974&lt;9999999),1,0)</f>
        <v>0</v>
      </c>
      <c r="M960">
        <f ca="1">IF(AND(Colony!$D974&gt;plots!M$5,Colony!$D974&lt;9999999),1,0)</f>
        <v>0</v>
      </c>
      <c r="N960">
        <f ca="1">IF(AND(Colony!$D974&gt;plots!N$5,Colony!$D974&lt;9999999),1,0)</f>
        <v>0</v>
      </c>
      <c r="O960">
        <f ca="1">IF(AND(Colony!$D974&gt;plots!O$5,Colony!$D974&lt;9999999),1,0)</f>
        <v>0</v>
      </c>
      <c r="P960">
        <f ca="1">IF(AND(Colony!$D974&gt;plots!P$5,Colony!$D974&lt;9999999),1,0)</f>
        <v>0</v>
      </c>
      <c r="Q960">
        <f ca="1">IF(AND(Colony!$D974&gt;plots!Q$5,Colony!$D974&lt;9999999),1,0)</f>
        <v>0</v>
      </c>
      <c r="R960">
        <f ca="1">IF(AND(Colony!$D974&gt;plots!R$5,Colony!$D974&lt;9999999),1,0)</f>
        <v>0</v>
      </c>
      <c r="S960">
        <f ca="1">IF(AND(Colony!$D974&gt;plots!S$5,Colony!$D974&lt;9999999),1,0)</f>
        <v>0</v>
      </c>
      <c r="T960">
        <f ca="1">IF(AND(Colony!$D974&gt;plots!T$5,Colony!$D974&lt;9999999),1,0)</f>
        <v>0</v>
      </c>
      <c r="U960">
        <f ca="1">IF(AND(Colony!$D974&gt;plots!U$5,Colony!$D974&lt;9999999),1,0)</f>
        <v>0</v>
      </c>
      <c r="V960">
        <f ca="1">IF(AND(Colony!$D974&gt;plots!V$5,Colony!$D974&lt;9999999),1,0)</f>
        <v>0</v>
      </c>
      <c r="W960">
        <f ca="1">IF(AND(Colony!$D974&gt;plots!W$5,Colony!$D974&lt;9999999),1,0)</f>
        <v>0</v>
      </c>
      <c r="X960">
        <f ca="1">IF(AND(Colony!$D974&gt;plots!X$5,Colony!$D974&lt;9999999),1,0)</f>
        <v>0</v>
      </c>
      <c r="Y960">
        <f ca="1">IF(AND(Colony!$D974&gt;plots!Y$5,Colony!$D974&lt;9999999),1,0)</f>
        <v>0</v>
      </c>
      <c r="Z960">
        <f ca="1">IF(AND(Colony!$D974&gt;plots!Z$5,Colony!$D974&lt;9999999),1,0)</f>
        <v>0</v>
      </c>
      <c r="AA960">
        <f ca="1">IF(AND(Colony!$D974&gt;plots!AA$5,Colony!$D974&lt;9999999),1,0)</f>
        <v>0</v>
      </c>
      <c r="AB960">
        <f ca="1">IF(AND(Colony!$D974&gt;plots!AB$5,Colony!$D974&lt;9999999),1,0)</f>
        <v>0</v>
      </c>
    </row>
    <row r="961" spans="1:28" x14ac:dyDescent="0.25">
      <c r="A961" s="2" t="str">
        <f>Colony!B978</f>
        <v/>
      </c>
      <c r="B961" s="41" t="str">
        <f>IF(ISBLANK(Colony!G978),"",Colony!G978)</f>
        <v/>
      </c>
      <c r="H961">
        <f ca="1">IF(AND(Colony!$D975&gt;plots!H$5,Colony!$D975&lt;9999999),1,0)</f>
        <v>0</v>
      </c>
      <c r="I961">
        <f ca="1">IF(AND(Colony!$D975&gt;plots!I$5,Colony!$D975&lt;9999999),1,0)</f>
        <v>0</v>
      </c>
      <c r="J961">
        <f ca="1">IF(AND(Colony!$D975&gt;plots!J$5,Colony!$D975&lt;9999999),1,0)</f>
        <v>0</v>
      </c>
      <c r="K961">
        <f ca="1">IF(AND(Colony!$D975&gt;plots!K$5,Colony!$D975&lt;9999999),1,0)</f>
        <v>0</v>
      </c>
      <c r="L961">
        <f ca="1">IF(AND(Colony!$D975&gt;plots!L$5,Colony!$D975&lt;9999999),1,0)</f>
        <v>0</v>
      </c>
      <c r="M961">
        <f ca="1">IF(AND(Colony!$D975&gt;plots!M$5,Colony!$D975&lt;9999999),1,0)</f>
        <v>0</v>
      </c>
      <c r="N961">
        <f ca="1">IF(AND(Colony!$D975&gt;plots!N$5,Colony!$D975&lt;9999999),1,0)</f>
        <v>0</v>
      </c>
      <c r="O961">
        <f ca="1">IF(AND(Colony!$D975&gt;plots!O$5,Colony!$D975&lt;9999999),1,0)</f>
        <v>0</v>
      </c>
      <c r="P961">
        <f ca="1">IF(AND(Colony!$D975&gt;plots!P$5,Colony!$D975&lt;9999999),1,0)</f>
        <v>0</v>
      </c>
      <c r="Q961">
        <f ca="1">IF(AND(Colony!$D975&gt;plots!Q$5,Colony!$D975&lt;9999999),1,0)</f>
        <v>0</v>
      </c>
      <c r="R961">
        <f ca="1">IF(AND(Colony!$D975&gt;plots!R$5,Colony!$D975&lt;9999999),1,0)</f>
        <v>0</v>
      </c>
      <c r="S961">
        <f ca="1">IF(AND(Colony!$D975&gt;plots!S$5,Colony!$D975&lt;9999999),1,0)</f>
        <v>0</v>
      </c>
      <c r="T961">
        <f ca="1">IF(AND(Colony!$D975&gt;plots!T$5,Colony!$D975&lt;9999999),1,0)</f>
        <v>0</v>
      </c>
      <c r="U961">
        <f ca="1">IF(AND(Colony!$D975&gt;plots!U$5,Colony!$D975&lt;9999999),1,0)</f>
        <v>0</v>
      </c>
      <c r="V961">
        <f ca="1">IF(AND(Colony!$D975&gt;plots!V$5,Colony!$D975&lt;9999999),1,0)</f>
        <v>0</v>
      </c>
      <c r="W961">
        <f ca="1">IF(AND(Colony!$D975&gt;plots!W$5,Colony!$D975&lt;9999999),1,0)</f>
        <v>0</v>
      </c>
      <c r="X961">
        <f ca="1">IF(AND(Colony!$D975&gt;plots!X$5,Colony!$D975&lt;9999999),1,0)</f>
        <v>0</v>
      </c>
      <c r="Y961">
        <f ca="1">IF(AND(Colony!$D975&gt;plots!Y$5,Colony!$D975&lt;9999999),1,0)</f>
        <v>0</v>
      </c>
      <c r="Z961">
        <f ca="1">IF(AND(Colony!$D975&gt;plots!Z$5,Colony!$D975&lt;9999999),1,0)</f>
        <v>0</v>
      </c>
      <c r="AA961">
        <f ca="1">IF(AND(Colony!$D975&gt;plots!AA$5,Colony!$D975&lt;9999999),1,0)</f>
        <v>0</v>
      </c>
      <c r="AB961">
        <f ca="1">IF(AND(Colony!$D975&gt;plots!AB$5,Colony!$D975&lt;9999999),1,0)</f>
        <v>0</v>
      </c>
    </row>
    <row r="962" spans="1:28" x14ac:dyDescent="0.25">
      <c r="A962" s="2" t="str">
        <f>Colony!B979</f>
        <v/>
      </c>
      <c r="B962" s="41" t="str">
        <f>IF(ISBLANK(Colony!G979),"",Colony!G979)</f>
        <v/>
      </c>
      <c r="H962">
        <f ca="1">IF(AND(Colony!$D976&gt;plots!H$5,Colony!$D976&lt;9999999),1,0)</f>
        <v>0</v>
      </c>
      <c r="I962">
        <f ca="1">IF(AND(Colony!$D976&gt;plots!I$5,Colony!$D976&lt;9999999),1,0)</f>
        <v>0</v>
      </c>
      <c r="J962">
        <f ca="1">IF(AND(Colony!$D976&gt;plots!J$5,Colony!$D976&lt;9999999),1,0)</f>
        <v>0</v>
      </c>
      <c r="K962">
        <f ca="1">IF(AND(Colony!$D976&gt;plots!K$5,Colony!$D976&lt;9999999),1,0)</f>
        <v>0</v>
      </c>
      <c r="L962">
        <f ca="1">IF(AND(Colony!$D976&gt;plots!L$5,Colony!$D976&lt;9999999),1,0)</f>
        <v>0</v>
      </c>
      <c r="M962">
        <f ca="1">IF(AND(Colony!$D976&gt;plots!M$5,Colony!$D976&lt;9999999),1,0)</f>
        <v>0</v>
      </c>
      <c r="N962">
        <f ca="1">IF(AND(Colony!$D976&gt;plots!N$5,Colony!$D976&lt;9999999),1,0)</f>
        <v>0</v>
      </c>
      <c r="O962">
        <f ca="1">IF(AND(Colony!$D976&gt;plots!O$5,Colony!$D976&lt;9999999),1,0)</f>
        <v>0</v>
      </c>
      <c r="P962">
        <f ca="1">IF(AND(Colony!$D976&gt;plots!P$5,Colony!$D976&lt;9999999),1,0)</f>
        <v>0</v>
      </c>
      <c r="Q962">
        <f ca="1">IF(AND(Colony!$D976&gt;plots!Q$5,Colony!$D976&lt;9999999),1,0)</f>
        <v>0</v>
      </c>
      <c r="R962">
        <f ca="1">IF(AND(Colony!$D976&gt;plots!R$5,Colony!$D976&lt;9999999),1,0)</f>
        <v>0</v>
      </c>
      <c r="S962">
        <f ca="1">IF(AND(Colony!$D976&gt;plots!S$5,Colony!$D976&lt;9999999),1,0)</f>
        <v>0</v>
      </c>
      <c r="T962">
        <f ca="1">IF(AND(Colony!$D976&gt;plots!T$5,Colony!$D976&lt;9999999),1,0)</f>
        <v>0</v>
      </c>
      <c r="U962">
        <f ca="1">IF(AND(Colony!$D976&gt;plots!U$5,Colony!$D976&lt;9999999),1,0)</f>
        <v>0</v>
      </c>
      <c r="V962">
        <f ca="1">IF(AND(Colony!$D976&gt;plots!V$5,Colony!$D976&lt;9999999),1,0)</f>
        <v>0</v>
      </c>
      <c r="W962">
        <f ca="1">IF(AND(Colony!$D976&gt;plots!W$5,Colony!$D976&lt;9999999),1,0)</f>
        <v>0</v>
      </c>
      <c r="X962">
        <f ca="1">IF(AND(Colony!$D976&gt;plots!X$5,Colony!$D976&lt;9999999),1,0)</f>
        <v>0</v>
      </c>
      <c r="Y962">
        <f ca="1">IF(AND(Colony!$D976&gt;plots!Y$5,Colony!$D976&lt;9999999),1,0)</f>
        <v>0</v>
      </c>
      <c r="Z962">
        <f ca="1">IF(AND(Colony!$D976&gt;plots!Z$5,Colony!$D976&lt;9999999),1,0)</f>
        <v>0</v>
      </c>
      <c r="AA962">
        <f ca="1">IF(AND(Colony!$D976&gt;plots!AA$5,Colony!$D976&lt;9999999),1,0)</f>
        <v>0</v>
      </c>
      <c r="AB962">
        <f ca="1">IF(AND(Colony!$D976&gt;plots!AB$5,Colony!$D976&lt;9999999),1,0)</f>
        <v>0</v>
      </c>
    </row>
    <row r="963" spans="1:28" x14ac:dyDescent="0.25">
      <c r="A963" s="2" t="str">
        <f>Colony!B980</f>
        <v/>
      </c>
      <c r="B963" s="41" t="str">
        <f>IF(ISBLANK(Colony!G980),"",Colony!G980)</f>
        <v/>
      </c>
      <c r="H963">
        <f ca="1">IF(AND(Colony!$D977&gt;plots!H$5,Colony!$D977&lt;9999999),1,0)</f>
        <v>0</v>
      </c>
      <c r="I963">
        <f ca="1">IF(AND(Colony!$D977&gt;plots!I$5,Colony!$D977&lt;9999999),1,0)</f>
        <v>0</v>
      </c>
      <c r="J963">
        <f ca="1">IF(AND(Colony!$D977&gt;plots!J$5,Colony!$D977&lt;9999999),1,0)</f>
        <v>0</v>
      </c>
      <c r="K963">
        <f ca="1">IF(AND(Colony!$D977&gt;plots!K$5,Colony!$D977&lt;9999999),1,0)</f>
        <v>0</v>
      </c>
      <c r="L963">
        <f ca="1">IF(AND(Colony!$D977&gt;plots!L$5,Colony!$D977&lt;9999999),1,0)</f>
        <v>0</v>
      </c>
      <c r="M963">
        <f ca="1">IF(AND(Colony!$D977&gt;plots!M$5,Colony!$D977&lt;9999999),1,0)</f>
        <v>0</v>
      </c>
      <c r="N963">
        <f ca="1">IF(AND(Colony!$D977&gt;plots!N$5,Colony!$D977&lt;9999999),1,0)</f>
        <v>0</v>
      </c>
      <c r="O963">
        <f ca="1">IF(AND(Colony!$D977&gt;plots!O$5,Colony!$D977&lt;9999999),1,0)</f>
        <v>0</v>
      </c>
      <c r="P963">
        <f ca="1">IF(AND(Colony!$D977&gt;plots!P$5,Colony!$D977&lt;9999999),1,0)</f>
        <v>0</v>
      </c>
      <c r="Q963">
        <f ca="1">IF(AND(Colony!$D977&gt;plots!Q$5,Colony!$D977&lt;9999999),1,0)</f>
        <v>0</v>
      </c>
      <c r="R963">
        <f ca="1">IF(AND(Colony!$D977&gt;plots!R$5,Colony!$D977&lt;9999999),1,0)</f>
        <v>0</v>
      </c>
      <c r="S963">
        <f ca="1">IF(AND(Colony!$D977&gt;plots!S$5,Colony!$D977&lt;9999999),1,0)</f>
        <v>0</v>
      </c>
      <c r="T963">
        <f ca="1">IF(AND(Colony!$D977&gt;plots!T$5,Colony!$D977&lt;9999999),1,0)</f>
        <v>0</v>
      </c>
      <c r="U963">
        <f ca="1">IF(AND(Colony!$D977&gt;plots!U$5,Colony!$D977&lt;9999999),1,0)</f>
        <v>0</v>
      </c>
      <c r="V963">
        <f ca="1">IF(AND(Colony!$D977&gt;plots!V$5,Colony!$D977&lt;9999999),1,0)</f>
        <v>0</v>
      </c>
      <c r="W963">
        <f ca="1">IF(AND(Colony!$D977&gt;plots!W$5,Colony!$D977&lt;9999999),1,0)</f>
        <v>0</v>
      </c>
      <c r="X963">
        <f ca="1">IF(AND(Colony!$D977&gt;plots!X$5,Colony!$D977&lt;9999999),1,0)</f>
        <v>0</v>
      </c>
      <c r="Y963">
        <f ca="1">IF(AND(Colony!$D977&gt;plots!Y$5,Colony!$D977&lt;9999999),1,0)</f>
        <v>0</v>
      </c>
      <c r="Z963">
        <f ca="1">IF(AND(Colony!$D977&gt;plots!Z$5,Colony!$D977&lt;9999999),1,0)</f>
        <v>0</v>
      </c>
      <c r="AA963">
        <f ca="1">IF(AND(Colony!$D977&gt;plots!AA$5,Colony!$D977&lt;9999999),1,0)</f>
        <v>0</v>
      </c>
      <c r="AB963">
        <f ca="1">IF(AND(Colony!$D977&gt;plots!AB$5,Colony!$D977&lt;9999999),1,0)</f>
        <v>0</v>
      </c>
    </row>
    <row r="964" spans="1:28" x14ac:dyDescent="0.25">
      <c r="A964" s="2" t="str">
        <f>Colony!B981</f>
        <v/>
      </c>
      <c r="B964" s="41" t="str">
        <f>IF(ISBLANK(Colony!G981),"",Colony!G981)</f>
        <v/>
      </c>
      <c r="H964">
        <f ca="1">IF(AND(Colony!$D978&gt;plots!H$5,Colony!$D978&lt;9999999),1,0)</f>
        <v>0</v>
      </c>
      <c r="I964">
        <f ca="1">IF(AND(Colony!$D978&gt;plots!I$5,Colony!$D978&lt;9999999),1,0)</f>
        <v>0</v>
      </c>
      <c r="J964">
        <f ca="1">IF(AND(Colony!$D978&gt;plots!J$5,Colony!$D978&lt;9999999),1,0)</f>
        <v>0</v>
      </c>
      <c r="K964">
        <f ca="1">IF(AND(Colony!$D978&gt;plots!K$5,Colony!$D978&lt;9999999),1,0)</f>
        <v>0</v>
      </c>
      <c r="L964">
        <f ca="1">IF(AND(Colony!$D978&gt;plots!L$5,Colony!$D978&lt;9999999),1,0)</f>
        <v>0</v>
      </c>
      <c r="M964">
        <f ca="1">IF(AND(Colony!$D978&gt;plots!M$5,Colony!$D978&lt;9999999),1,0)</f>
        <v>0</v>
      </c>
      <c r="N964">
        <f ca="1">IF(AND(Colony!$D978&gt;plots!N$5,Colony!$D978&lt;9999999),1,0)</f>
        <v>0</v>
      </c>
      <c r="O964">
        <f ca="1">IF(AND(Colony!$D978&gt;plots!O$5,Colony!$D978&lt;9999999),1,0)</f>
        <v>0</v>
      </c>
      <c r="P964">
        <f ca="1">IF(AND(Colony!$D978&gt;plots!P$5,Colony!$D978&lt;9999999),1,0)</f>
        <v>0</v>
      </c>
      <c r="Q964">
        <f ca="1">IF(AND(Colony!$D978&gt;plots!Q$5,Colony!$D978&lt;9999999),1,0)</f>
        <v>0</v>
      </c>
      <c r="R964">
        <f ca="1">IF(AND(Colony!$D978&gt;plots!R$5,Colony!$D978&lt;9999999),1,0)</f>
        <v>0</v>
      </c>
      <c r="S964">
        <f ca="1">IF(AND(Colony!$D978&gt;plots!S$5,Colony!$D978&lt;9999999),1,0)</f>
        <v>0</v>
      </c>
      <c r="T964">
        <f ca="1">IF(AND(Colony!$D978&gt;plots!T$5,Colony!$D978&lt;9999999),1,0)</f>
        <v>0</v>
      </c>
      <c r="U964">
        <f ca="1">IF(AND(Colony!$D978&gt;plots!U$5,Colony!$D978&lt;9999999),1,0)</f>
        <v>0</v>
      </c>
      <c r="V964">
        <f ca="1">IF(AND(Colony!$D978&gt;plots!V$5,Colony!$D978&lt;9999999),1,0)</f>
        <v>0</v>
      </c>
      <c r="W964">
        <f ca="1">IF(AND(Colony!$D978&gt;plots!W$5,Colony!$D978&lt;9999999),1,0)</f>
        <v>0</v>
      </c>
      <c r="X964">
        <f ca="1">IF(AND(Colony!$D978&gt;plots!X$5,Colony!$D978&lt;9999999),1,0)</f>
        <v>0</v>
      </c>
      <c r="Y964">
        <f ca="1">IF(AND(Colony!$D978&gt;plots!Y$5,Colony!$D978&lt;9999999),1,0)</f>
        <v>0</v>
      </c>
      <c r="Z964">
        <f ca="1">IF(AND(Colony!$D978&gt;plots!Z$5,Colony!$D978&lt;9999999),1,0)</f>
        <v>0</v>
      </c>
      <c r="AA964">
        <f ca="1">IF(AND(Colony!$D978&gt;plots!AA$5,Colony!$D978&lt;9999999),1,0)</f>
        <v>0</v>
      </c>
      <c r="AB964">
        <f ca="1">IF(AND(Colony!$D978&gt;plots!AB$5,Colony!$D978&lt;9999999),1,0)</f>
        <v>0</v>
      </c>
    </row>
    <row r="965" spans="1:28" x14ac:dyDescent="0.25">
      <c r="A965" s="2" t="str">
        <f>Colony!B982</f>
        <v/>
      </c>
      <c r="B965" s="41" t="str">
        <f>IF(ISBLANK(Colony!G982),"",Colony!G982)</f>
        <v/>
      </c>
      <c r="H965">
        <f ca="1">IF(AND(Colony!$D979&gt;plots!H$5,Colony!$D979&lt;9999999),1,0)</f>
        <v>0</v>
      </c>
      <c r="I965">
        <f ca="1">IF(AND(Colony!$D979&gt;plots!I$5,Colony!$D979&lt;9999999),1,0)</f>
        <v>0</v>
      </c>
      <c r="J965">
        <f ca="1">IF(AND(Colony!$D979&gt;plots!J$5,Colony!$D979&lt;9999999),1,0)</f>
        <v>0</v>
      </c>
      <c r="K965">
        <f ca="1">IF(AND(Colony!$D979&gt;plots!K$5,Colony!$D979&lt;9999999),1,0)</f>
        <v>0</v>
      </c>
      <c r="L965">
        <f ca="1">IF(AND(Colony!$D979&gt;plots!L$5,Colony!$D979&lt;9999999),1,0)</f>
        <v>0</v>
      </c>
      <c r="M965">
        <f ca="1">IF(AND(Colony!$D979&gt;plots!M$5,Colony!$D979&lt;9999999),1,0)</f>
        <v>0</v>
      </c>
      <c r="N965">
        <f ca="1">IF(AND(Colony!$D979&gt;plots!N$5,Colony!$D979&lt;9999999),1,0)</f>
        <v>0</v>
      </c>
      <c r="O965">
        <f ca="1">IF(AND(Colony!$D979&gt;plots!O$5,Colony!$D979&lt;9999999),1,0)</f>
        <v>0</v>
      </c>
      <c r="P965">
        <f ca="1">IF(AND(Colony!$D979&gt;plots!P$5,Colony!$D979&lt;9999999),1,0)</f>
        <v>0</v>
      </c>
      <c r="Q965">
        <f ca="1">IF(AND(Colony!$D979&gt;plots!Q$5,Colony!$D979&lt;9999999),1,0)</f>
        <v>0</v>
      </c>
      <c r="R965">
        <f ca="1">IF(AND(Colony!$D979&gt;plots!R$5,Colony!$D979&lt;9999999),1,0)</f>
        <v>0</v>
      </c>
      <c r="S965">
        <f ca="1">IF(AND(Colony!$D979&gt;plots!S$5,Colony!$D979&lt;9999999),1,0)</f>
        <v>0</v>
      </c>
      <c r="T965">
        <f ca="1">IF(AND(Colony!$D979&gt;plots!T$5,Colony!$D979&lt;9999999),1,0)</f>
        <v>0</v>
      </c>
      <c r="U965">
        <f ca="1">IF(AND(Colony!$D979&gt;plots!U$5,Colony!$D979&lt;9999999),1,0)</f>
        <v>0</v>
      </c>
      <c r="V965">
        <f ca="1">IF(AND(Colony!$D979&gt;plots!V$5,Colony!$D979&lt;9999999),1,0)</f>
        <v>0</v>
      </c>
      <c r="W965">
        <f ca="1">IF(AND(Colony!$D979&gt;plots!W$5,Colony!$D979&lt;9999999),1,0)</f>
        <v>0</v>
      </c>
      <c r="X965">
        <f ca="1">IF(AND(Colony!$D979&gt;plots!X$5,Colony!$D979&lt;9999999),1,0)</f>
        <v>0</v>
      </c>
      <c r="Y965">
        <f ca="1">IF(AND(Colony!$D979&gt;plots!Y$5,Colony!$D979&lt;9999999),1,0)</f>
        <v>0</v>
      </c>
      <c r="Z965">
        <f ca="1">IF(AND(Colony!$D979&gt;plots!Z$5,Colony!$D979&lt;9999999),1,0)</f>
        <v>0</v>
      </c>
      <c r="AA965">
        <f ca="1">IF(AND(Colony!$D979&gt;plots!AA$5,Colony!$D979&lt;9999999),1,0)</f>
        <v>0</v>
      </c>
      <c r="AB965">
        <f ca="1">IF(AND(Colony!$D979&gt;plots!AB$5,Colony!$D979&lt;9999999),1,0)</f>
        <v>0</v>
      </c>
    </row>
    <row r="966" spans="1:28" x14ac:dyDescent="0.25">
      <c r="A966" s="2" t="str">
        <f>Colony!B983</f>
        <v/>
      </c>
      <c r="B966" s="41" t="str">
        <f>IF(ISBLANK(Colony!G983),"",Colony!G983)</f>
        <v/>
      </c>
      <c r="H966">
        <f ca="1">IF(AND(Colony!$D980&gt;plots!H$5,Colony!$D980&lt;9999999),1,0)</f>
        <v>0</v>
      </c>
      <c r="I966">
        <f ca="1">IF(AND(Colony!$D980&gt;plots!I$5,Colony!$D980&lt;9999999),1,0)</f>
        <v>0</v>
      </c>
      <c r="J966">
        <f ca="1">IF(AND(Colony!$D980&gt;plots!J$5,Colony!$D980&lt;9999999),1,0)</f>
        <v>0</v>
      </c>
      <c r="K966">
        <f ca="1">IF(AND(Colony!$D980&gt;plots!K$5,Colony!$D980&lt;9999999),1,0)</f>
        <v>0</v>
      </c>
      <c r="L966">
        <f ca="1">IF(AND(Colony!$D980&gt;plots!L$5,Colony!$D980&lt;9999999),1,0)</f>
        <v>0</v>
      </c>
      <c r="M966">
        <f ca="1">IF(AND(Colony!$D980&gt;plots!M$5,Colony!$D980&lt;9999999),1,0)</f>
        <v>0</v>
      </c>
      <c r="N966">
        <f ca="1">IF(AND(Colony!$D980&gt;plots!N$5,Colony!$D980&lt;9999999),1,0)</f>
        <v>0</v>
      </c>
      <c r="O966">
        <f ca="1">IF(AND(Colony!$D980&gt;plots!O$5,Colony!$D980&lt;9999999),1,0)</f>
        <v>0</v>
      </c>
      <c r="P966">
        <f ca="1">IF(AND(Colony!$D980&gt;plots!P$5,Colony!$D980&lt;9999999),1,0)</f>
        <v>0</v>
      </c>
      <c r="Q966">
        <f ca="1">IF(AND(Colony!$D980&gt;plots!Q$5,Colony!$D980&lt;9999999),1,0)</f>
        <v>0</v>
      </c>
      <c r="R966">
        <f ca="1">IF(AND(Colony!$D980&gt;plots!R$5,Colony!$D980&lt;9999999),1,0)</f>
        <v>0</v>
      </c>
      <c r="S966">
        <f ca="1">IF(AND(Colony!$D980&gt;plots!S$5,Colony!$D980&lt;9999999),1,0)</f>
        <v>0</v>
      </c>
      <c r="T966">
        <f ca="1">IF(AND(Colony!$D980&gt;plots!T$5,Colony!$D980&lt;9999999),1,0)</f>
        <v>0</v>
      </c>
      <c r="U966">
        <f ca="1">IF(AND(Colony!$D980&gt;plots!U$5,Colony!$D980&lt;9999999),1,0)</f>
        <v>0</v>
      </c>
      <c r="V966">
        <f ca="1">IF(AND(Colony!$D980&gt;plots!V$5,Colony!$D980&lt;9999999),1,0)</f>
        <v>0</v>
      </c>
      <c r="W966">
        <f ca="1">IF(AND(Colony!$D980&gt;plots!W$5,Colony!$D980&lt;9999999),1,0)</f>
        <v>0</v>
      </c>
      <c r="X966">
        <f ca="1">IF(AND(Colony!$D980&gt;plots!X$5,Colony!$D980&lt;9999999),1,0)</f>
        <v>0</v>
      </c>
      <c r="Y966">
        <f ca="1">IF(AND(Colony!$D980&gt;plots!Y$5,Colony!$D980&lt;9999999),1,0)</f>
        <v>0</v>
      </c>
      <c r="Z966">
        <f ca="1">IF(AND(Colony!$D980&gt;plots!Z$5,Colony!$D980&lt;9999999),1,0)</f>
        <v>0</v>
      </c>
      <c r="AA966">
        <f ca="1">IF(AND(Colony!$D980&gt;plots!AA$5,Colony!$D980&lt;9999999),1,0)</f>
        <v>0</v>
      </c>
      <c r="AB966">
        <f ca="1">IF(AND(Colony!$D980&gt;plots!AB$5,Colony!$D980&lt;9999999),1,0)</f>
        <v>0</v>
      </c>
    </row>
    <row r="967" spans="1:28" x14ac:dyDescent="0.25">
      <c r="A967" s="2" t="str">
        <f>Colony!B984</f>
        <v/>
      </c>
      <c r="B967" s="41" t="str">
        <f>IF(ISBLANK(Colony!G984),"",Colony!G984)</f>
        <v/>
      </c>
      <c r="H967">
        <f ca="1">IF(AND(Colony!$D981&gt;plots!H$5,Colony!$D981&lt;9999999),1,0)</f>
        <v>0</v>
      </c>
      <c r="I967">
        <f ca="1">IF(AND(Colony!$D981&gt;plots!I$5,Colony!$D981&lt;9999999),1,0)</f>
        <v>0</v>
      </c>
      <c r="J967">
        <f ca="1">IF(AND(Colony!$D981&gt;plots!J$5,Colony!$D981&lt;9999999),1,0)</f>
        <v>0</v>
      </c>
      <c r="K967">
        <f ca="1">IF(AND(Colony!$D981&gt;plots!K$5,Colony!$D981&lt;9999999),1,0)</f>
        <v>0</v>
      </c>
      <c r="L967">
        <f ca="1">IF(AND(Colony!$D981&gt;plots!L$5,Colony!$D981&lt;9999999),1,0)</f>
        <v>0</v>
      </c>
      <c r="M967">
        <f ca="1">IF(AND(Colony!$D981&gt;plots!M$5,Colony!$D981&lt;9999999),1,0)</f>
        <v>0</v>
      </c>
      <c r="N967">
        <f ca="1">IF(AND(Colony!$D981&gt;plots!N$5,Colony!$D981&lt;9999999),1,0)</f>
        <v>0</v>
      </c>
      <c r="O967">
        <f ca="1">IF(AND(Colony!$D981&gt;plots!O$5,Colony!$D981&lt;9999999),1,0)</f>
        <v>0</v>
      </c>
      <c r="P967">
        <f ca="1">IF(AND(Colony!$D981&gt;plots!P$5,Colony!$D981&lt;9999999),1,0)</f>
        <v>0</v>
      </c>
      <c r="Q967">
        <f ca="1">IF(AND(Colony!$D981&gt;plots!Q$5,Colony!$D981&lt;9999999),1,0)</f>
        <v>0</v>
      </c>
      <c r="R967">
        <f ca="1">IF(AND(Colony!$D981&gt;plots!R$5,Colony!$D981&lt;9999999),1,0)</f>
        <v>0</v>
      </c>
      <c r="S967">
        <f ca="1">IF(AND(Colony!$D981&gt;plots!S$5,Colony!$D981&lt;9999999),1,0)</f>
        <v>0</v>
      </c>
      <c r="T967">
        <f ca="1">IF(AND(Colony!$D981&gt;plots!T$5,Colony!$D981&lt;9999999),1,0)</f>
        <v>0</v>
      </c>
      <c r="U967">
        <f ca="1">IF(AND(Colony!$D981&gt;plots!U$5,Colony!$D981&lt;9999999),1,0)</f>
        <v>0</v>
      </c>
      <c r="V967">
        <f ca="1">IF(AND(Colony!$D981&gt;plots!V$5,Colony!$D981&lt;9999999),1,0)</f>
        <v>0</v>
      </c>
      <c r="W967">
        <f ca="1">IF(AND(Colony!$D981&gt;plots!W$5,Colony!$D981&lt;9999999),1,0)</f>
        <v>0</v>
      </c>
      <c r="X967">
        <f ca="1">IF(AND(Colony!$D981&gt;plots!X$5,Colony!$D981&lt;9999999),1,0)</f>
        <v>0</v>
      </c>
      <c r="Y967">
        <f ca="1">IF(AND(Colony!$D981&gt;plots!Y$5,Colony!$D981&lt;9999999),1,0)</f>
        <v>0</v>
      </c>
      <c r="Z967">
        <f ca="1">IF(AND(Colony!$D981&gt;plots!Z$5,Colony!$D981&lt;9999999),1,0)</f>
        <v>0</v>
      </c>
      <c r="AA967">
        <f ca="1">IF(AND(Colony!$D981&gt;plots!AA$5,Colony!$D981&lt;9999999),1,0)</f>
        <v>0</v>
      </c>
      <c r="AB967">
        <f ca="1">IF(AND(Colony!$D981&gt;plots!AB$5,Colony!$D981&lt;9999999),1,0)</f>
        <v>0</v>
      </c>
    </row>
    <row r="968" spans="1:28" x14ac:dyDescent="0.25">
      <c r="A968" s="2" t="str">
        <f>Colony!B985</f>
        <v/>
      </c>
      <c r="B968" s="41" t="str">
        <f>IF(ISBLANK(Colony!G985),"",Colony!G985)</f>
        <v/>
      </c>
      <c r="H968">
        <f ca="1">IF(AND(Colony!$D982&gt;plots!H$5,Colony!$D982&lt;9999999),1,0)</f>
        <v>0</v>
      </c>
      <c r="I968">
        <f ca="1">IF(AND(Colony!$D982&gt;plots!I$5,Colony!$D982&lt;9999999),1,0)</f>
        <v>0</v>
      </c>
      <c r="J968">
        <f ca="1">IF(AND(Colony!$D982&gt;plots!J$5,Colony!$D982&lt;9999999),1,0)</f>
        <v>0</v>
      </c>
      <c r="K968">
        <f ca="1">IF(AND(Colony!$D982&gt;plots!K$5,Colony!$D982&lt;9999999),1,0)</f>
        <v>0</v>
      </c>
      <c r="L968">
        <f ca="1">IF(AND(Colony!$D982&gt;plots!L$5,Colony!$D982&lt;9999999),1,0)</f>
        <v>0</v>
      </c>
      <c r="M968">
        <f ca="1">IF(AND(Colony!$D982&gt;plots!M$5,Colony!$D982&lt;9999999),1,0)</f>
        <v>0</v>
      </c>
      <c r="N968">
        <f ca="1">IF(AND(Colony!$D982&gt;plots!N$5,Colony!$D982&lt;9999999),1,0)</f>
        <v>0</v>
      </c>
      <c r="O968">
        <f ca="1">IF(AND(Colony!$D982&gt;plots!O$5,Colony!$D982&lt;9999999),1,0)</f>
        <v>0</v>
      </c>
      <c r="P968">
        <f ca="1">IF(AND(Colony!$D982&gt;plots!P$5,Colony!$D982&lt;9999999),1,0)</f>
        <v>0</v>
      </c>
      <c r="Q968">
        <f ca="1">IF(AND(Colony!$D982&gt;plots!Q$5,Colony!$D982&lt;9999999),1,0)</f>
        <v>0</v>
      </c>
      <c r="R968">
        <f ca="1">IF(AND(Colony!$D982&gt;plots!R$5,Colony!$D982&lt;9999999),1,0)</f>
        <v>0</v>
      </c>
      <c r="S968">
        <f ca="1">IF(AND(Colony!$D982&gt;plots!S$5,Colony!$D982&lt;9999999),1,0)</f>
        <v>0</v>
      </c>
      <c r="T968">
        <f ca="1">IF(AND(Colony!$D982&gt;plots!T$5,Colony!$D982&lt;9999999),1,0)</f>
        <v>0</v>
      </c>
      <c r="U968">
        <f ca="1">IF(AND(Colony!$D982&gt;plots!U$5,Colony!$D982&lt;9999999),1,0)</f>
        <v>0</v>
      </c>
      <c r="V968">
        <f ca="1">IF(AND(Colony!$D982&gt;plots!V$5,Colony!$D982&lt;9999999),1,0)</f>
        <v>0</v>
      </c>
      <c r="W968">
        <f ca="1">IF(AND(Colony!$D982&gt;plots!W$5,Colony!$D982&lt;9999999),1,0)</f>
        <v>0</v>
      </c>
      <c r="X968">
        <f ca="1">IF(AND(Colony!$D982&gt;plots!X$5,Colony!$D982&lt;9999999),1,0)</f>
        <v>0</v>
      </c>
      <c r="Y968">
        <f ca="1">IF(AND(Colony!$D982&gt;plots!Y$5,Colony!$D982&lt;9999999),1,0)</f>
        <v>0</v>
      </c>
      <c r="Z968">
        <f ca="1">IF(AND(Colony!$D982&gt;plots!Z$5,Colony!$D982&lt;9999999),1,0)</f>
        <v>0</v>
      </c>
      <c r="AA968">
        <f ca="1">IF(AND(Colony!$D982&gt;plots!AA$5,Colony!$D982&lt;9999999),1,0)</f>
        <v>0</v>
      </c>
      <c r="AB968">
        <f ca="1">IF(AND(Colony!$D982&gt;plots!AB$5,Colony!$D982&lt;9999999),1,0)</f>
        <v>0</v>
      </c>
    </row>
    <row r="969" spans="1:28" x14ac:dyDescent="0.25">
      <c r="A969" s="2" t="str">
        <f>Colony!B986</f>
        <v/>
      </c>
      <c r="B969" s="41" t="str">
        <f>IF(ISBLANK(Colony!G986),"",Colony!G986)</f>
        <v/>
      </c>
      <c r="H969">
        <f ca="1">IF(AND(Colony!$D983&gt;plots!H$5,Colony!$D983&lt;9999999),1,0)</f>
        <v>0</v>
      </c>
      <c r="I969">
        <f ca="1">IF(AND(Colony!$D983&gt;plots!I$5,Colony!$D983&lt;9999999),1,0)</f>
        <v>0</v>
      </c>
      <c r="J969">
        <f ca="1">IF(AND(Colony!$D983&gt;plots!J$5,Colony!$D983&lt;9999999),1,0)</f>
        <v>0</v>
      </c>
      <c r="K969">
        <f ca="1">IF(AND(Colony!$D983&gt;plots!K$5,Colony!$D983&lt;9999999),1,0)</f>
        <v>0</v>
      </c>
      <c r="L969">
        <f ca="1">IF(AND(Colony!$D983&gt;plots!L$5,Colony!$D983&lt;9999999),1,0)</f>
        <v>0</v>
      </c>
      <c r="M969">
        <f ca="1">IF(AND(Colony!$D983&gt;plots!M$5,Colony!$D983&lt;9999999),1,0)</f>
        <v>0</v>
      </c>
      <c r="N969">
        <f ca="1">IF(AND(Colony!$D983&gt;plots!N$5,Colony!$D983&lt;9999999),1,0)</f>
        <v>0</v>
      </c>
      <c r="O969">
        <f ca="1">IF(AND(Colony!$D983&gt;plots!O$5,Colony!$D983&lt;9999999),1,0)</f>
        <v>0</v>
      </c>
      <c r="P969">
        <f ca="1">IF(AND(Colony!$D983&gt;plots!P$5,Colony!$D983&lt;9999999),1,0)</f>
        <v>0</v>
      </c>
      <c r="Q969">
        <f ca="1">IF(AND(Colony!$D983&gt;plots!Q$5,Colony!$D983&lt;9999999),1,0)</f>
        <v>0</v>
      </c>
      <c r="R969">
        <f ca="1">IF(AND(Colony!$D983&gt;plots!R$5,Colony!$D983&lt;9999999),1,0)</f>
        <v>0</v>
      </c>
      <c r="S969">
        <f ca="1">IF(AND(Colony!$D983&gt;plots!S$5,Colony!$D983&lt;9999999),1,0)</f>
        <v>0</v>
      </c>
      <c r="T969">
        <f ca="1">IF(AND(Colony!$D983&gt;plots!T$5,Colony!$D983&lt;9999999),1,0)</f>
        <v>0</v>
      </c>
      <c r="U969">
        <f ca="1">IF(AND(Colony!$D983&gt;plots!U$5,Colony!$D983&lt;9999999),1,0)</f>
        <v>0</v>
      </c>
      <c r="V969">
        <f ca="1">IF(AND(Colony!$D983&gt;plots!V$5,Colony!$D983&lt;9999999),1,0)</f>
        <v>0</v>
      </c>
      <c r="W969">
        <f ca="1">IF(AND(Colony!$D983&gt;plots!W$5,Colony!$D983&lt;9999999),1,0)</f>
        <v>0</v>
      </c>
      <c r="X969">
        <f ca="1">IF(AND(Colony!$D983&gt;plots!X$5,Colony!$D983&lt;9999999),1,0)</f>
        <v>0</v>
      </c>
      <c r="Y969">
        <f ca="1">IF(AND(Colony!$D983&gt;plots!Y$5,Colony!$D983&lt;9999999),1,0)</f>
        <v>0</v>
      </c>
      <c r="Z969">
        <f ca="1">IF(AND(Colony!$D983&gt;plots!Z$5,Colony!$D983&lt;9999999),1,0)</f>
        <v>0</v>
      </c>
      <c r="AA969">
        <f ca="1">IF(AND(Colony!$D983&gt;plots!AA$5,Colony!$D983&lt;9999999),1,0)</f>
        <v>0</v>
      </c>
      <c r="AB969">
        <f ca="1">IF(AND(Colony!$D983&gt;plots!AB$5,Colony!$D983&lt;9999999),1,0)</f>
        <v>0</v>
      </c>
    </row>
    <row r="970" spans="1:28" x14ac:dyDescent="0.25">
      <c r="A970" s="2" t="str">
        <f>Colony!B987</f>
        <v/>
      </c>
      <c r="B970" s="41" t="str">
        <f>IF(ISBLANK(Colony!G987),"",Colony!G987)</f>
        <v/>
      </c>
      <c r="H970">
        <f ca="1">IF(AND(Colony!$D984&gt;plots!H$5,Colony!$D984&lt;9999999),1,0)</f>
        <v>0</v>
      </c>
      <c r="I970">
        <f ca="1">IF(AND(Colony!$D984&gt;plots!I$5,Colony!$D984&lt;9999999),1,0)</f>
        <v>0</v>
      </c>
      <c r="J970">
        <f ca="1">IF(AND(Colony!$D984&gt;plots!J$5,Colony!$D984&lt;9999999),1,0)</f>
        <v>0</v>
      </c>
      <c r="K970">
        <f ca="1">IF(AND(Colony!$D984&gt;plots!K$5,Colony!$D984&lt;9999999),1,0)</f>
        <v>0</v>
      </c>
      <c r="L970">
        <f ca="1">IF(AND(Colony!$D984&gt;plots!L$5,Colony!$D984&lt;9999999),1,0)</f>
        <v>0</v>
      </c>
      <c r="M970">
        <f ca="1">IF(AND(Colony!$D984&gt;plots!M$5,Colony!$D984&lt;9999999),1,0)</f>
        <v>0</v>
      </c>
      <c r="N970">
        <f ca="1">IF(AND(Colony!$D984&gt;plots!N$5,Colony!$D984&lt;9999999),1,0)</f>
        <v>0</v>
      </c>
      <c r="O970">
        <f ca="1">IF(AND(Colony!$D984&gt;plots!O$5,Colony!$D984&lt;9999999),1,0)</f>
        <v>0</v>
      </c>
      <c r="P970">
        <f ca="1">IF(AND(Colony!$D984&gt;plots!P$5,Colony!$D984&lt;9999999),1,0)</f>
        <v>0</v>
      </c>
      <c r="Q970">
        <f ca="1">IF(AND(Colony!$D984&gt;plots!Q$5,Colony!$D984&lt;9999999),1,0)</f>
        <v>0</v>
      </c>
      <c r="R970">
        <f ca="1">IF(AND(Colony!$D984&gt;plots!R$5,Colony!$D984&lt;9999999),1,0)</f>
        <v>0</v>
      </c>
      <c r="S970">
        <f ca="1">IF(AND(Colony!$D984&gt;plots!S$5,Colony!$D984&lt;9999999),1,0)</f>
        <v>0</v>
      </c>
      <c r="T970">
        <f ca="1">IF(AND(Colony!$D984&gt;plots!T$5,Colony!$D984&lt;9999999),1,0)</f>
        <v>0</v>
      </c>
      <c r="U970">
        <f ca="1">IF(AND(Colony!$D984&gt;plots!U$5,Colony!$D984&lt;9999999),1,0)</f>
        <v>0</v>
      </c>
      <c r="V970">
        <f ca="1">IF(AND(Colony!$D984&gt;plots!V$5,Colony!$D984&lt;9999999),1,0)</f>
        <v>0</v>
      </c>
      <c r="W970">
        <f ca="1">IF(AND(Colony!$D984&gt;plots!W$5,Colony!$D984&lt;9999999),1,0)</f>
        <v>0</v>
      </c>
      <c r="X970">
        <f ca="1">IF(AND(Colony!$D984&gt;plots!X$5,Colony!$D984&lt;9999999),1,0)</f>
        <v>0</v>
      </c>
      <c r="Y970">
        <f ca="1">IF(AND(Colony!$D984&gt;plots!Y$5,Colony!$D984&lt;9999999),1,0)</f>
        <v>0</v>
      </c>
      <c r="Z970">
        <f ca="1">IF(AND(Colony!$D984&gt;plots!Z$5,Colony!$D984&lt;9999999),1,0)</f>
        <v>0</v>
      </c>
      <c r="AA970">
        <f ca="1">IF(AND(Colony!$D984&gt;plots!AA$5,Colony!$D984&lt;9999999),1,0)</f>
        <v>0</v>
      </c>
      <c r="AB970">
        <f ca="1">IF(AND(Colony!$D984&gt;plots!AB$5,Colony!$D984&lt;9999999),1,0)</f>
        <v>0</v>
      </c>
    </row>
    <row r="971" spans="1:28" x14ac:dyDescent="0.25">
      <c r="A971" s="2" t="str">
        <f>Colony!B988</f>
        <v/>
      </c>
      <c r="B971" s="41" t="str">
        <f>IF(ISBLANK(Colony!G988),"",Colony!G988)</f>
        <v/>
      </c>
      <c r="H971">
        <f ca="1">IF(AND(Colony!$D985&gt;plots!H$5,Colony!$D985&lt;9999999),1,0)</f>
        <v>0</v>
      </c>
      <c r="I971">
        <f ca="1">IF(AND(Colony!$D985&gt;plots!I$5,Colony!$D985&lt;9999999),1,0)</f>
        <v>0</v>
      </c>
      <c r="J971">
        <f ca="1">IF(AND(Colony!$D985&gt;plots!J$5,Colony!$D985&lt;9999999),1,0)</f>
        <v>0</v>
      </c>
      <c r="K971">
        <f ca="1">IF(AND(Colony!$D985&gt;plots!K$5,Colony!$D985&lt;9999999),1,0)</f>
        <v>0</v>
      </c>
      <c r="L971">
        <f ca="1">IF(AND(Colony!$D985&gt;plots!L$5,Colony!$D985&lt;9999999),1,0)</f>
        <v>0</v>
      </c>
      <c r="M971">
        <f ca="1">IF(AND(Colony!$D985&gt;plots!M$5,Colony!$D985&lt;9999999),1,0)</f>
        <v>0</v>
      </c>
      <c r="N971">
        <f ca="1">IF(AND(Colony!$D985&gt;plots!N$5,Colony!$D985&lt;9999999),1,0)</f>
        <v>0</v>
      </c>
      <c r="O971">
        <f ca="1">IF(AND(Colony!$D985&gt;plots!O$5,Colony!$D985&lt;9999999),1,0)</f>
        <v>0</v>
      </c>
      <c r="P971">
        <f ca="1">IF(AND(Colony!$D985&gt;plots!P$5,Colony!$D985&lt;9999999),1,0)</f>
        <v>0</v>
      </c>
      <c r="Q971">
        <f ca="1">IF(AND(Colony!$D985&gt;plots!Q$5,Colony!$D985&lt;9999999),1,0)</f>
        <v>0</v>
      </c>
      <c r="R971">
        <f ca="1">IF(AND(Colony!$D985&gt;plots!R$5,Colony!$D985&lt;9999999),1,0)</f>
        <v>0</v>
      </c>
      <c r="S971">
        <f ca="1">IF(AND(Colony!$D985&gt;plots!S$5,Colony!$D985&lt;9999999),1,0)</f>
        <v>0</v>
      </c>
      <c r="T971">
        <f ca="1">IF(AND(Colony!$D985&gt;plots!T$5,Colony!$D985&lt;9999999),1,0)</f>
        <v>0</v>
      </c>
      <c r="U971">
        <f ca="1">IF(AND(Colony!$D985&gt;plots!U$5,Colony!$D985&lt;9999999),1,0)</f>
        <v>0</v>
      </c>
      <c r="V971">
        <f ca="1">IF(AND(Colony!$D985&gt;plots!V$5,Colony!$D985&lt;9999999),1,0)</f>
        <v>0</v>
      </c>
      <c r="W971">
        <f ca="1">IF(AND(Colony!$D985&gt;plots!W$5,Colony!$D985&lt;9999999),1,0)</f>
        <v>0</v>
      </c>
      <c r="X971">
        <f ca="1">IF(AND(Colony!$D985&gt;plots!X$5,Colony!$D985&lt;9999999),1,0)</f>
        <v>0</v>
      </c>
      <c r="Y971">
        <f ca="1">IF(AND(Colony!$D985&gt;plots!Y$5,Colony!$D985&lt;9999999),1,0)</f>
        <v>0</v>
      </c>
      <c r="Z971">
        <f ca="1">IF(AND(Colony!$D985&gt;plots!Z$5,Colony!$D985&lt;9999999),1,0)</f>
        <v>0</v>
      </c>
      <c r="AA971">
        <f ca="1">IF(AND(Colony!$D985&gt;plots!AA$5,Colony!$D985&lt;9999999),1,0)</f>
        <v>0</v>
      </c>
      <c r="AB971">
        <f ca="1">IF(AND(Colony!$D985&gt;plots!AB$5,Colony!$D985&lt;9999999),1,0)</f>
        <v>0</v>
      </c>
    </row>
    <row r="972" spans="1:28" x14ac:dyDescent="0.25">
      <c r="A972" s="2" t="str">
        <f>Colony!B989</f>
        <v/>
      </c>
      <c r="B972" s="41" t="str">
        <f>IF(ISBLANK(Colony!G989),"",Colony!G989)</f>
        <v/>
      </c>
      <c r="H972">
        <f ca="1">IF(AND(Colony!$D986&gt;plots!H$5,Colony!$D986&lt;9999999),1,0)</f>
        <v>0</v>
      </c>
      <c r="I972">
        <f ca="1">IF(AND(Colony!$D986&gt;plots!I$5,Colony!$D986&lt;9999999),1,0)</f>
        <v>0</v>
      </c>
      <c r="J972">
        <f ca="1">IF(AND(Colony!$D986&gt;plots!J$5,Colony!$D986&lt;9999999),1,0)</f>
        <v>0</v>
      </c>
      <c r="K972">
        <f ca="1">IF(AND(Colony!$D986&gt;plots!K$5,Colony!$D986&lt;9999999),1,0)</f>
        <v>0</v>
      </c>
      <c r="L972">
        <f ca="1">IF(AND(Colony!$D986&gt;plots!L$5,Colony!$D986&lt;9999999),1,0)</f>
        <v>0</v>
      </c>
      <c r="M972">
        <f ca="1">IF(AND(Colony!$D986&gt;plots!M$5,Colony!$D986&lt;9999999),1,0)</f>
        <v>0</v>
      </c>
      <c r="N972">
        <f ca="1">IF(AND(Colony!$D986&gt;plots!N$5,Colony!$D986&lt;9999999),1,0)</f>
        <v>0</v>
      </c>
      <c r="O972">
        <f ca="1">IF(AND(Colony!$D986&gt;plots!O$5,Colony!$D986&lt;9999999),1,0)</f>
        <v>0</v>
      </c>
      <c r="P972">
        <f ca="1">IF(AND(Colony!$D986&gt;plots!P$5,Colony!$D986&lt;9999999),1,0)</f>
        <v>0</v>
      </c>
      <c r="Q972">
        <f ca="1">IF(AND(Colony!$D986&gt;plots!Q$5,Colony!$D986&lt;9999999),1,0)</f>
        <v>0</v>
      </c>
      <c r="R972">
        <f ca="1">IF(AND(Colony!$D986&gt;plots!R$5,Colony!$D986&lt;9999999),1,0)</f>
        <v>0</v>
      </c>
      <c r="S972">
        <f ca="1">IF(AND(Colony!$D986&gt;plots!S$5,Colony!$D986&lt;9999999),1,0)</f>
        <v>0</v>
      </c>
      <c r="T972">
        <f ca="1">IF(AND(Colony!$D986&gt;plots!T$5,Colony!$D986&lt;9999999),1,0)</f>
        <v>0</v>
      </c>
      <c r="U972">
        <f ca="1">IF(AND(Colony!$D986&gt;plots!U$5,Colony!$D986&lt;9999999),1,0)</f>
        <v>0</v>
      </c>
      <c r="V972">
        <f ca="1">IF(AND(Colony!$D986&gt;plots!V$5,Colony!$D986&lt;9999999),1,0)</f>
        <v>0</v>
      </c>
      <c r="W972">
        <f ca="1">IF(AND(Colony!$D986&gt;plots!W$5,Colony!$D986&lt;9999999),1,0)</f>
        <v>0</v>
      </c>
      <c r="X972">
        <f ca="1">IF(AND(Colony!$D986&gt;plots!X$5,Colony!$D986&lt;9999999),1,0)</f>
        <v>0</v>
      </c>
      <c r="Y972">
        <f ca="1">IF(AND(Colony!$D986&gt;plots!Y$5,Colony!$D986&lt;9999999),1,0)</f>
        <v>0</v>
      </c>
      <c r="Z972">
        <f ca="1">IF(AND(Colony!$D986&gt;plots!Z$5,Colony!$D986&lt;9999999),1,0)</f>
        <v>0</v>
      </c>
      <c r="AA972">
        <f ca="1">IF(AND(Colony!$D986&gt;plots!AA$5,Colony!$D986&lt;9999999),1,0)</f>
        <v>0</v>
      </c>
      <c r="AB972">
        <f ca="1">IF(AND(Colony!$D986&gt;plots!AB$5,Colony!$D986&lt;9999999),1,0)</f>
        <v>0</v>
      </c>
    </row>
    <row r="973" spans="1:28" x14ac:dyDescent="0.25">
      <c r="A973" s="2" t="str">
        <f>Colony!B990</f>
        <v/>
      </c>
      <c r="B973" s="41" t="str">
        <f>IF(ISBLANK(Colony!G990),"",Colony!G990)</f>
        <v/>
      </c>
      <c r="H973">
        <f ca="1">IF(AND(Colony!$D987&gt;plots!H$5,Colony!$D987&lt;9999999),1,0)</f>
        <v>0</v>
      </c>
      <c r="I973">
        <f ca="1">IF(AND(Colony!$D987&gt;plots!I$5,Colony!$D987&lt;9999999),1,0)</f>
        <v>0</v>
      </c>
      <c r="J973">
        <f ca="1">IF(AND(Colony!$D987&gt;plots!J$5,Colony!$D987&lt;9999999),1,0)</f>
        <v>0</v>
      </c>
      <c r="K973">
        <f ca="1">IF(AND(Colony!$D987&gt;plots!K$5,Colony!$D987&lt;9999999),1,0)</f>
        <v>0</v>
      </c>
      <c r="L973">
        <f ca="1">IF(AND(Colony!$D987&gt;plots!L$5,Colony!$D987&lt;9999999),1,0)</f>
        <v>0</v>
      </c>
      <c r="M973">
        <f ca="1">IF(AND(Colony!$D987&gt;plots!M$5,Colony!$D987&lt;9999999),1,0)</f>
        <v>0</v>
      </c>
      <c r="N973">
        <f ca="1">IF(AND(Colony!$D987&gt;plots!N$5,Colony!$D987&lt;9999999),1,0)</f>
        <v>0</v>
      </c>
      <c r="O973">
        <f ca="1">IF(AND(Colony!$D987&gt;plots!O$5,Colony!$D987&lt;9999999),1,0)</f>
        <v>0</v>
      </c>
      <c r="P973">
        <f ca="1">IF(AND(Colony!$D987&gt;plots!P$5,Colony!$D987&lt;9999999),1,0)</f>
        <v>0</v>
      </c>
      <c r="Q973">
        <f ca="1">IF(AND(Colony!$D987&gt;plots!Q$5,Colony!$D987&lt;9999999),1,0)</f>
        <v>0</v>
      </c>
      <c r="R973">
        <f ca="1">IF(AND(Colony!$D987&gt;plots!R$5,Colony!$D987&lt;9999999),1,0)</f>
        <v>0</v>
      </c>
      <c r="S973">
        <f ca="1">IF(AND(Colony!$D987&gt;plots!S$5,Colony!$D987&lt;9999999),1,0)</f>
        <v>0</v>
      </c>
      <c r="T973">
        <f ca="1">IF(AND(Colony!$D987&gt;plots!T$5,Colony!$D987&lt;9999999),1,0)</f>
        <v>0</v>
      </c>
      <c r="U973">
        <f ca="1">IF(AND(Colony!$D987&gt;plots!U$5,Colony!$D987&lt;9999999),1,0)</f>
        <v>0</v>
      </c>
      <c r="V973">
        <f ca="1">IF(AND(Colony!$D987&gt;plots!V$5,Colony!$D987&lt;9999999),1,0)</f>
        <v>0</v>
      </c>
      <c r="W973">
        <f ca="1">IF(AND(Colony!$D987&gt;plots!W$5,Colony!$D987&lt;9999999),1,0)</f>
        <v>0</v>
      </c>
      <c r="X973">
        <f ca="1">IF(AND(Colony!$D987&gt;plots!X$5,Colony!$D987&lt;9999999),1,0)</f>
        <v>0</v>
      </c>
      <c r="Y973">
        <f ca="1">IF(AND(Colony!$D987&gt;plots!Y$5,Colony!$D987&lt;9999999),1,0)</f>
        <v>0</v>
      </c>
      <c r="Z973">
        <f ca="1">IF(AND(Colony!$D987&gt;plots!Z$5,Colony!$D987&lt;9999999),1,0)</f>
        <v>0</v>
      </c>
      <c r="AA973">
        <f ca="1">IF(AND(Colony!$D987&gt;plots!AA$5,Colony!$D987&lt;9999999),1,0)</f>
        <v>0</v>
      </c>
      <c r="AB973">
        <f ca="1">IF(AND(Colony!$D987&gt;plots!AB$5,Colony!$D987&lt;9999999),1,0)</f>
        <v>0</v>
      </c>
    </row>
    <row r="974" spans="1:28" x14ac:dyDescent="0.25">
      <c r="A974" s="2" t="str">
        <f>Colony!B991</f>
        <v/>
      </c>
      <c r="B974" s="41" t="str">
        <f>IF(ISBLANK(Colony!G991),"",Colony!G991)</f>
        <v/>
      </c>
      <c r="H974">
        <f ca="1">IF(AND(Colony!$D988&gt;plots!H$5,Colony!$D988&lt;9999999),1,0)</f>
        <v>0</v>
      </c>
      <c r="I974">
        <f ca="1">IF(AND(Colony!$D988&gt;plots!I$5,Colony!$D988&lt;9999999),1,0)</f>
        <v>0</v>
      </c>
      <c r="J974">
        <f ca="1">IF(AND(Colony!$D988&gt;plots!J$5,Colony!$D988&lt;9999999),1,0)</f>
        <v>0</v>
      </c>
      <c r="K974">
        <f ca="1">IF(AND(Colony!$D988&gt;plots!K$5,Colony!$D988&lt;9999999),1,0)</f>
        <v>0</v>
      </c>
      <c r="L974">
        <f ca="1">IF(AND(Colony!$D988&gt;plots!L$5,Colony!$D988&lt;9999999),1,0)</f>
        <v>0</v>
      </c>
      <c r="M974">
        <f ca="1">IF(AND(Colony!$D988&gt;plots!M$5,Colony!$D988&lt;9999999),1,0)</f>
        <v>0</v>
      </c>
      <c r="N974">
        <f ca="1">IF(AND(Colony!$D988&gt;plots!N$5,Colony!$D988&lt;9999999),1,0)</f>
        <v>0</v>
      </c>
      <c r="O974">
        <f ca="1">IF(AND(Colony!$D988&gt;plots!O$5,Colony!$D988&lt;9999999),1,0)</f>
        <v>0</v>
      </c>
      <c r="P974">
        <f ca="1">IF(AND(Colony!$D988&gt;plots!P$5,Colony!$D988&lt;9999999),1,0)</f>
        <v>0</v>
      </c>
      <c r="Q974">
        <f ca="1">IF(AND(Colony!$D988&gt;plots!Q$5,Colony!$D988&lt;9999999),1,0)</f>
        <v>0</v>
      </c>
      <c r="R974">
        <f ca="1">IF(AND(Colony!$D988&gt;plots!R$5,Colony!$D988&lt;9999999),1,0)</f>
        <v>0</v>
      </c>
      <c r="S974">
        <f ca="1">IF(AND(Colony!$D988&gt;plots!S$5,Colony!$D988&lt;9999999),1,0)</f>
        <v>0</v>
      </c>
      <c r="T974">
        <f ca="1">IF(AND(Colony!$D988&gt;plots!T$5,Colony!$D988&lt;9999999),1,0)</f>
        <v>0</v>
      </c>
      <c r="U974">
        <f ca="1">IF(AND(Colony!$D988&gt;plots!U$5,Colony!$D988&lt;9999999),1,0)</f>
        <v>0</v>
      </c>
      <c r="V974">
        <f ca="1">IF(AND(Colony!$D988&gt;plots!V$5,Colony!$D988&lt;9999999),1,0)</f>
        <v>0</v>
      </c>
      <c r="W974">
        <f ca="1">IF(AND(Colony!$D988&gt;plots!W$5,Colony!$D988&lt;9999999),1,0)</f>
        <v>0</v>
      </c>
      <c r="X974">
        <f ca="1">IF(AND(Colony!$D988&gt;plots!X$5,Colony!$D988&lt;9999999),1,0)</f>
        <v>0</v>
      </c>
      <c r="Y974">
        <f ca="1">IF(AND(Colony!$D988&gt;plots!Y$5,Colony!$D988&lt;9999999),1,0)</f>
        <v>0</v>
      </c>
      <c r="Z974">
        <f ca="1">IF(AND(Colony!$D988&gt;plots!Z$5,Colony!$D988&lt;9999999),1,0)</f>
        <v>0</v>
      </c>
      <c r="AA974">
        <f ca="1">IF(AND(Colony!$D988&gt;plots!AA$5,Colony!$D988&lt;9999999),1,0)</f>
        <v>0</v>
      </c>
      <c r="AB974">
        <f ca="1">IF(AND(Colony!$D988&gt;plots!AB$5,Colony!$D988&lt;9999999),1,0)</f>
        <v>0</v>
      </c>
    </row>
    <row r="975" spans="1:28" x14ac:dyDescent="0.25">
      <c r="A975" s="2" t="str">
        <f>Colony!B992</f>
        <v/>
      </c>
      <c r="B975" s="41" t="str">
        <f>IF(ISBLANK(Colony!G992),"",Colony!G992)</f>
        <v/>
      </c>
      <c r="H975">
        <f ca="1">IF(AND(Colony!$D989&gt;plots!H$5,Colony!$D989&lt;9999999),1,0)</f>
        <v>0</v>
      </c>
      <c r="I975">
        <f ca="1">IF(AND(Colony!$D989&gt;plots!I$5,Colony!$D989&lt;9999999),1,0)</f>
        <v>0</v>
      </c>
      <c r="J975">
        <f ca="1">IF(AND(Colony!$D989&gt;plots!J$5,Colony!$D989&lt;9999999),1,0)</f>
        <v>0</v>
      </c>
      <c r="K975">
        <f ca="1">IF(AND(Colony!$D989&gt;plots!K$5,Colony!$D989&lt;9999999),1,0)</f>
        <v>0</v>
      </c>
      <c r="L975">
        <f ca="1">IF(AND(Colony!$D989&gt;plots!L$5,Colony!$D989&lt;9999999),1,0)</f>
        <v>0</v>
      </c>
      <c r="M975">
        <f ca="1">IF(AND(Colony!$D989&gt;plots!M$5,Colony!$D989&lt;9999999),1,0)</f>
        <v>0</v>
      </c>
      <c r="N975">
        <f ca="1">IF(AND(Colony!$D989&gt;plots!N$5,Colony!$D989&lt;9999999),1,0)</f>
        <v>0</v>
      </c>
      <c r="O975">
        <f ca="1">IF(AND(Colony!$D989&gt;plots!O$5,Colony!$D989&lt;9999999),1,0)</f>
        <v>0</v>
      </c>
      <c r="P975">
        <f ca="1">IF(AND(Colony!$D989&gt;plots!P$5,Colony!$D989&lt;9999999),1,0)</f>
        <v>0</v>
      </c>
      <c r="Q975">
        <f ca="1">IF(AND(Colony!$D989&gt;plots!Q$5,Colony!$D989&lt;9999999),1,0)</f>
        <v>0</v>
      </c>
      <c r="R975">
        <f ca="1">IF(AND(Colony!$D989&gt;plots!R$5,Colony!$D989&lt;9999999),1,0)</f>
        <v>0</v>
      </c>
      <c r="S975">
        <f ca="1">IF(AND(Colony!$D989&gt;plots!S$5,Colony!$D989&lt;9999999),1,0)</f>
        <v>0</v>
      </c>
      <c r="T975">
        <f ca="1">IF(AND(Colony!$D989&gt;plots!T$5,Colony!$D989&lt;9999999),1,0)</f>
        <v>0</v>
      </c>
      <c r="U975">
        <f ca="1">IF(AND(Colony!$D989&gt;plots!U$5,Colony!$D989&lt;9999999),1,0)</f>
        <v>0</v>
      </c>
      <c r="V975">
        <f ca="1">IF(AND(Colony!$D989&gt;plots!V$5,Colony!$D989&lt;9999999),1,0)</f>
        <v>0</v>
      </c>
      <c r="W975">
        <f ca="1">IF(AND(Colony!$D989&gt;plots!W$5,Colony!$D989&lt;9999999),1,0)</f>
        <v>0</v>
      </c>
      <c r="X975">
        <f ca="1">IF(AND(Colony!$D989&gt;plots!X$5,Colony!$D989&lt;9999999),1,0)</f>
        <v>0</v>
      </c>
      <c r="Y975">
        <f ca="1">IF(AND(Colony!$D989&gt;plots!Y$5,Colony!$D989&lt;9999999),1,0)</f>
        <v>0</v>
      </c>
      <c r="Z975">
        <f ca="1">IF(AND(Colony!$D989&gt;plots!Z$5,Colony!$D989&lt;9999999),1,0)</f>
        <v>0</v>
      </c>
      <c r="AA975">
        <f ca="1">IF(AND(Colony!$D989&gt;plots!AA$5,Colony!$D989&lt;9999999),1,0)</f>
        <v>0</v>
      </c>
      <c r="AB975">
        <f ca="1">IF(AND(Colony!$D989&gt;plots!AB$5,Colony!$D989&lt;9999999),1,0)</f>
        <v>0</v>
      </c>
    </row>
    <row r="976" spans="1:28" x14ac:dyDescent="0.25">
      <c r="A976" s="2" t="str">
        <f>Colony!B993</f>
        <v/>
      </c>
      <c r="B976" s="41" t="str">
        <f>IF(ISBLANK(Colony!G993),"",Colony!G993)</f>
        <v/>
      </c>
      <c r="H976">
        <f ca="1">IF(AND(Colony!$D990&gt;plots!H$5,Colony!$D990&lt;9999999),1,0)</f>
        <v>0</v>
      </c>
      <c r="I976">
        <f ca="1">IF(AND(Colony!$D990&gt;plots!I$5,Colony!$D990&lt;9999999),1,0)</f>
        <v>0</v>
      </c>
      <c r="J976">
        <f ca="1">IF(AND(Colony!$D990&gt;plots!J$5,Colony!$D990&lt;9999999),1,0)</f>
        <v>0</v>
      </c>
      <c r="K976">
        <f ca="1">IF(AND(Colony!$D990&gt;plots!K$5,Colony!$D990&lt;9999999),1,0)</f>
        <v>0</v>
      </c>
      <c r="L976">
        <f ca="1">IF(AND(Colony!$D990&gt;plots!L$5,Colony!$D990&lt;9999999),1,0)</f>
        <v>0</v>
      </c>
      <c r="M976">
        <f ca="1">IF(AND(Colony!$D990&gt;plots!M$5,Colony!$D990&lt;9999999),1,0)</f>
        <v>0</v>
      </c>
      <c r="N976">
        <f ca="1">IF(AND(Colony!$D990&gt;plots!N$5,Colony!$D990&lt;9999999),1,0)</f>
        <v>0</v>
      </c>
      <c r="O976">
        <f ca="1">IF(AND(Colony!$D990&gt;plots!O$5,Colony!$D990&lt;9999999),1,0)</f>
        <v>0</v>
      </c>
      <c r="P976">
        <f ca="1">IF(AND(Colony!$D990&gt;plots!P$5,Colony!$D990&lt;9999999),1,0)</f>
        <v>0</v>
      </c>
      <c r="Q976">
        <f ca="1">IF(AND(Colony!$D990&gt;plots!Q$5,Colony!$D990&lt;9999999),1,0)</f>
        <v>0</v>
      </c>
      <c r="R976">
        <f ca="1">IF(AND(Colony!$D990&gt;plots!R$5,Colony!$D990&lt;9999999),1,0)</f>
        <v>0</v>
      </c>
      <c r="S976">
        <f ca="1">IF(AND(Colony!$D990&gt;plots!S$5,Colony!$D990&lt;9999999),1,0)</f>
        <v>0</v>
      </c>
      <c r="T976">
        <f ca="1">IF(AND(Colony!$D990&gt;plots!T$5,Colony!$D990&lt;9999999),1,0)</f>
        <v>0</v>
      </c>
      <c r="U976">
        <f ca="1">IF(AND(Colony!$D990&gt;plots!U$5,Colony!$D990&lt;9999999),1,0)</f>
        <v>0</v>
      </c>
      <c r="V976">
        <f ca="1">IF(AND(Colony!$D990&gt;plots!V$5,Colony!$D990&lt;9999999),1,0)</f>
        <v>0</v>
      </c>
      <c r="W976">
        <f ca="1">IF(AND(Colony!$D990&gt;plots!W$5,Colony!$D990&lt;9999999),1,0)</f>
        <v>0</v>
      </c>
      <c r="X976">
        <f ca="1">IF(AND(Colony!$D990&gt;plots!X$5,Colony!$D990&lt;9999999),1,0)</f>
        <v>0</v>
      </c>
      <c r="Y976">
        <f ca="1">IF(AND(Colony!$D990&gt;plots!Y$5,Colony!$D990&lt;9999999),1,0)</f>
        <v>0</v>
      </c>
      <c r="Z976">
        <f ca="1">IF(AND(Colony!$D990&gt;plots!Z$5,Colony!$D990&lt;9999999),1,0)</f>
        <v>0</v>
      </c>
      <c r="AA976">
        <f ca="1">IF(AND(Colony!$D990&gt;plots!AA$5,Colony!$D990&lt;9999999),1,0)</f>
        <v>0</v>
      </c>
      <c r="AB976">
        <f ca="1">IF(AND(Colony!$D990&gt;plots!AB$5,Colony!$D990&lt;9999999),1,0)</f>
        <v>0</v>
      </c>
    </row>
    <row r="977" spans="1:28" x14ac:dyDescent="0.25">
      <c r="A977" s="2" t="str">
        <f>Colony!B994</f>
        <v/>
      </c>
      <c r="B977" s="41" t="str">
        <f>IF(ISBLANK(Colony!G994),"",Colony!G994)</f>
        <v/>
      </c>
      <c r="H977">
        <f ca="1">IF(AND(Colony!$D991&gt;plots!H$5,Colony!$D991&lt;9999999),1,0)</f>
        <v>0</v>
      </c>
      <c r="I977">
        <f ca="1">IF(AND(Colony!$D991&gt;plots!I$5,Colony!$D991&lt;9999999),1,0)</f>
        <v>0</v>
      </c>
      <c r="J977">
        <f ca="1">IF(AND(Colony!$D991&gt;plots!J$5,Colony!$D991&lt;9999999),1,0)</f>
        <v>0</v>
      </c>
      <c r="K977">
        <f ca="1">IF(AND(Colony!$D991&gt;plots!K$5,Colony!$D991&lt;9999999),1,0)</f>
        <v>0</v>
      </c>
      <c r="L977">
        <f ca="1">IF(AND(Colony!$D991&gt;plots!L$5,Colony!$D991&lt;9999999),1,0)</f>
        <v>0</v>
      </c>
      <c r="M977">
        <f ca="1">IF(AND(Colony!$D991&gt;plots!M$5,Colony!$D991&lt;9999999),1,0)</f>
        <v>0</v>
      </c>
      <c r="N977">
        <f ca="1">IF(AND(Colony!$D991&gt;plots!N$5,Colony!$D991&lt;9999999),1,0)</f>
        <v>0</v>
      </c>
      <c r="O977">
        <f ca="1">IF(AND(Colony!$D991&gt;plots!O$5,Colony!$D991&lt;9999999),1,0)</f>
        <v>0</v>
      </c>
      <c r="P977">
        <f ca="1">IF(AND(Colony!$D991&gt;plots!P$5,Colony!$D991&lt;9999999),1,0)</f>
        <v>0</v>
      </c>
      <c r="Q977">
        <f ca="1">IF(AND(Colony!$D991&gt;plots!Q$5,Colony!$D991&lt;9999999),1,0)</f>
        <v>0</v>
      </c>
      <c r="R977">
        <f ca="1">IF(AND(Colony!$D991&gt;plots!R$5,Colony!$D991&lt;9999999),1,0)</f>
        <v>0</v>
      </c>
      <c r="S977">
        <f ca="1">IF(AND(Colony!$D991&gt;plots!S$5,Colony!$D991&lt;9999999),1,0)</f>
        <v>0</v>
      </c>
      <c r="T977">
        <f ca="1">IF(AND(Colony!$D991&gt;plots!T$5,Colony!$D991&lt;9999999),1,0)</f>
        <v>0</v>
      </c>
      <c r="U977">
        <f ca="1">IF(AND(Colony!$D991&gt;plots!U$5,Colony!$D991&lt;9999999),1,0)</f>
        <v>0</v>
      </c>
      <c r="V977">
        <f ca="1">IF(AND(Colony!$D991&gt;plots!V$5,Colony!$D991&lt;9999999),1,0)</f>
        <v>0</v>
      </c>
      <c r="W977">
        <f ca="1">IF(AND(Colony!$D991&gt;plots!W$5,Colony!$D991&lt;9999999),1,0)</f>
        <v>0</v>
      </c>
      <c r="X977">
        <f ca="1">IF(AND(Colony!$D991&gt;plots!X$5,Colony!$D991&lt;9999999),1,0)</f>
        <v>0</v>
      </c>
      <c r="Y977">
        <f ca="1">IF(AND(Colony!$D991&gt;plots!Y$5,Colony!$D991&lt;9999999),1,0)</f>
        <v>0</v>
      </c>
      <c r="Z977">
        <f ca="1">IF(AND(Colony!$D991&gt;plots!Z$5,Colony!$D991&lt;9999999),1,0)</f>
        <v>0</v>
      </c>
      <c r="AA977">
        <f ca="1">IF(AND(Colony!$D991&gt;plots!AA$5,Colony!$D991&lt;9999999),1,0)</f>
        <v>0</v>
      </c>
      <c r="AB977">
        <f ca="1">IF(AND(Colony!$D991&gt;plots!AB$5,Colony!$D991&lt;9999999),1,0)</f>
        <v>0</v>
      </c>
    </row>
    <row r="978" spans="1:28" x14ac:dyDescent="0.25">
      <c r="A978" s="2" t="str">
        <f>Colony!B995</f>
        <v/>
      </c>
      <c r="B978" s="41" t="str">
        <f>IF(ISBLANK(Colony!G995),"",Colony!G995)</f>
        <v/>
      </c>
      <c r="H978">
        <f ca="1">IF(AND(Colony!$D992&gt;plots!H$5,Colony!$D992&lt;9999999),1,0)</f>
        <v>0</v>
      </c>
      <c r="I978">
        <f ca="1">IF(AND(Colony!$D992&gt;plots!I$5,Colony!$D992&lt;9999999),1,0)</f>
        <v>0</v>
      </c>
      <c r="J978">
        <f ca="1">IF(AND(Colony!$D992&gt;plots!J$5,Colony!$D992&lt;9999999),1,0)</f>
        <v>0</v>
      </c>
      <c r="K978">
        <f ca="1">IF(AND(Colony!$D992&gt;plots!K$5,Colony!$D992&lt;9999999),1,0)</f>
        <v>0</v>
      </c>
      <c r="L978">
        <f ca="1">IF(AND(Colony!$D992&gt;plots!L$5,Colony!$D992&lt;9999999),1,0)</f>
        <v>0</v>
      </c>
      <c r="M978">
        <f ca="1">IF(AND(Colony!$D992&gt;plots!M$5,Colony!$D992&lt;9999999),1,0)</f>
        <v>0</v>
      </c>
      <c r="N978">
        <f ca="1">IF(AND(Colony!$D992&gt;plots!N$5,Colony!$D992&lt;9999999),1,0)</f>
        <v>0</v>
      </c>
      <c r="O978">
        <f ca="1">IF(AND(Colony!$D992&gt;plots!O$5,Colony!$D992&lt;9999999),1,0)</f>
        <v>0</v>
      </c>
      <c r="P978">
        <f ca="1">IF(AND(Colony!$D992&gt;plots!P$5,Colony!$D992&lt;9999999),1,0)</f>
        <v>0</v>
      </c>
      <c r="Q978">
        <f ca="1">IF(AND(Colony!$D992&gt;plots!Q$5,Colony!$D992&lt;9999999),1,0)</f>
        <v>0</v>
      </c>
      <c r="R978">
        <f ca="1">IF(AND(Colony!$D992&gt;plots!R$5,Colony!$D992&lt;9999999),1,0)</f>
        <v>0</v>
      </c>
      <c r="S978">
        <f ca="1">IF(AND(Colony!$D992&gt;plots!S$5,Colony!$D992&lt;9999999),1,0)</f>
        <v>0</v>
      </c>
      <c r="T978">
        <f ca="1">IF(AND(Colony!$D992&gt;plots!T$5,Colony!$D992&lt;9999999),1,0)</f>
        <v>0</v>
      </c>
      <c r="U978">
        <f ca="1">IF(AND(Colony!$D992&gt;plots!U$5,Colony!$D992&lt;9999999),1,0)</f>
        <v>0</v>
      </c>
      <c r="V978">
        <f ca="1">IF(AND(Colony!$D992&gt;plots!V$5,Colony!$D992&lt;9999999),1,0)</f>
        <v>0</v>
      </c>
      <c r="W978">
        <f ca="1">IF(AND(Colony!$D992&gt;plots!W$5,Colony!$D992&lt;9999999),1,0)</f>
        <v>0</v>
      </c>
      <c r="X978">
        <f ca="1">IF(AND(Colony!$D992&gt;plots!X$5,Colony!$D992&lt;9999999),1,0)</f>
        <v>0</v>
      </c>
      <c r="Y978">
        <f ca="1">IF(AND(Colony!$D992&gt;plots!Y$5,Colony!$D992&lt;9999999),1,0)</f>
        <v>0</v>
      </c>
      <c r="Z978">
        <f ca="1">IF(AND(Colony!$D992&gt;plots!Z$5,Colony!$D992&lt;9999999),1,0)</f>
        <v>0</v>
      </c>
      <c r="AA978">
        <f ca="1">IF(AND(Colony!$D992&gt;plots!AA$5,Colony!$D992&lt;9999999),1,0)</f>
        <v>0</v>
      </c>
      <c r="AB978">
        <f ca="1">IF(AND(Colony!$D992&gt;plots!AB$5,Colony!$D992&lt;9999999),1,0)</f>
        <v>0</v>
      </c>
    </row>
    <row r="979" spans="1:28" x14ac:dyDescent="0.25">
      <c r="A979" s="2"/>
      <c r="B979" s="41" t="str">
        <f>IF(ISBLANK(Colony!G996),"",Colony!G996)</f>
        <v/>
      </c>
      <c r="H979">
        <f ca="1">IF(AND(Colony!$D993&gt;plots!H$5,Colony!$D993&lt;9999999),1,0)</f>
        <v>0</v>
      </c>
      <c r="I979">
        <f ca="1">IF(AND(Colony!$D993&gt;plots!I$5,Colony!$D993&lt;9999999),1,0)</f>
        <v>0</v>
      </c>
      <c r="J979">
        <f ca="1">IF(AND(Colony!$D993&gt;plots!J$5,Colony!$D993&lt;9999999),1,0)</f>
        <v>0</v>
      </c>
      <c r="K979">
        <f ca="1">IF(AND(Colony!$D993&gt;plots!K$5,Colony!$D993&lt;9999999),1,0)</f>
        <v>0</v>
      </c>
      <c r="L979">
        <f ca="1">IF(AND(Colony!$D993&gt;plots!L$5,Colony!$D993&lt;9999999),1,0)</f>
        <v>0</v>
      </c>
      <c r="M979">
        <f ca="1">IF(AND(Colony!$D993&gt;plots!M$5,Colony!$D993&lt;9999999),1,0)</f>
        <v>0</v>
      </c>
      <c r="N979">
        <f ca="1">IF(AND(Colony!$D993&gt;plots!N$5,Colony!$D993&lt;9999999),1,0)</f>
        <v>0</v>
      </c>
      <c r="O979">
        <f ca="1">IF(AND(Colony!$D993&gt;plots!O$5,Colony!$D993&lt;9999999),1,0)</f>
        <v>0</v>
      </c>
      <c r="P979">
        <f ca="1">IF(AND(Colony!$D993&gt;plots!P$5,Colony!$D993&lt;9999999),1,0)</f>
        <v>0</v>
      </c>
      <c r="Q979">
        <f ca="1">IF(AND(Colony!$D993&gt;plots!Q$5,Colony!$D993&lt;9999999),1,0)</f>
        <v>0</v>
      </c>
      <c r="R979">
        <f ca="1">IF(AND(Colony!$D993&gt;plots!R$5,Colony!$D993&lt;9999999),1,0)</f>
        <v>0</v>
      </c>
      <c r="S979">
        <f ca="1">IF(AND(Colony!$D993&gt;plots!S$5,Colony!$D993&lt;9999999),1,0)</f>
        <v>0</v>
      </c>
      <c r="T979">
        <f ca="1">IF(AND(Colony!$D993&gt;plots!T$5,Colony!$D993&lt;9999999),1,0)</f>
        <v>0</v>
      </c>
      <c r="U979">
        <f ca="1">IF(AND(Colony!$D993&gt;plots!U$5,Colony!$D993&lt;9999999),1,0)</f>
        <v>0</v>
      </c>
      <c r="V979">
        <f ca="1">IF(AND(Colony!$D993&gt;plots!V$5,Colony!$D993&lt;9999999),1,0)</f>
        <v>0</v>
      </c>
      <c r="W979">
        <f ca="1">IF(AND(Colony!$D993&gt;plots!W$5,Colony!$D993&lt;9999999),1,0)</f>
        <v>0</v>
      </c>
      <c r="X979">
        <f ca="1">IF(AND(Colony!$D993&gt;plots!X$5,Colony!$D993&lt;9999999),1,0)</f>
        <v>0</v>
      </c>
      <c r="Y979">
        <f ca="1">IF(AND(Colony!$D993&gt;plots!Y$5,Colony!$D993&lt;9999999),1,0)</f>
        <v>0</v>
      </c>
      <c r="Z979">
        <f ca="1">IF(AND(Colony!$D993&gt;plots!Z$5,Colony!$D993&lt;9999999),1,0)</f>
        <v>0</v>
      </c>
      <c r="AA979">
        <f ca="1">IF(AND(Colony!$D993&gt;plots!AA$5,Colony!$D993&lt;9999999),1,0)</f>
        <v>0</v>
      </c>
      <c r="AB979">
        <f ca="1">IF(AND(Colony!$D993&gt;plots!AB$5,Colony!$D993&lt;9999999),1,0)</f>
        <v>0</v>
      </c>
    </row>
    <row r="980" spans="1:28" x14ac:dyDescent="0.25">
      <c r="A980" s="2"/>
      <c r="B980" s="41" t="str">
        <f>IF(ISBLANK(Colony!G997),"",Colony!G997)</f>
        <v/>
      </c>
      <c r="H980">
        <f ca="1">IF(AND(Colony!$D994&gt;plots!H$5,Colony!$D994&lt;9999999),1,0)</f>
        <v>0</v>
      </c>
      <c r="I980">
        <f ca="1">IF(AND(Colony!$D994&gt;plots!I$5,Colony!$D994&lt;9999999),1,0)</f>
        <v>0</v>
      </c>
      <c r="J980">
        <f ca="1">IF(AND(Colony!$D994&gt;plots!J$5,Colony!$D994&lt;9999999),1,0)</f>
        <v>0</v>
      </c>
      <c r="K980">
        <f ca="1">IF(AND(Colony!$D994&gt;plots!K$5,Colony!$D994&lt;9999999),1,0)</f>
        <v>0</v>
      </c>
      <c r="L980">
        <f ca="1">IF(AND(Colony!$D994&gt;plots!L$5,Colony!$D994&lt;9999999),1,0)</f>
        <v>0</v>
      </c>
      <c r="M980">
        <f ca="1">IF(AND(Colony!$D994&gt;plots!M$5,Colony!$D994&lt;9999999),1,0)</f>
        <v>0</v>
      </c>
      <c r="N980">
        <f ca="1">IF(AND(Colony!$D994&gt;plots!N$5,Colony!$D994&lt;9999999),1,0)</f>
        <v>0</v>
      </c>
      <c r="O980">
        <f ca="1">IF(AND(Colony!$D994&gt;plots!O$5,Colony!$D994&lt;9999999),1,0)</f>
        <v>0</v>
      </c>
      <c r="P980">
        <f ca="1">IF(AND(Colony!$D994&gt;plots!P$5,Colony!$D994&lt;9999999),1,0)</f>
        <v>0</v>
      </c>
      <c r="Q980">
        <f ca="1">IF(AND(Colony!$D994&gt;plots!Q$5,Colony!$D994&lt;9999999),1,0)</f>
        <v>0</v>
      </c>
      <c r="R980">
        <f ca="1">IF(AND(Colony!$D994&gt;plots!R$5,Colony!$D994&lt;9999999),1,0)</f>
        <v>0</v>
      </c>
      <c r="S980">
        <f ca="1">IF(AND(Colony!$D994&gt;plots!S$5,Colony!$D994&lt;9999999),1,0)</f>
        <v>0</v>
      </c>
      <c r="T980">
        <f ca="1">IF(AND(Colony!$D994&gt;plots!T$5,Colony!$D994&lt;9999999),1,0)</f>
        <v>0</v>
      </c>
      <c r="U980">
        <f ca="1">IF(AND(Colony!$D994&gt;plots!U$5,Colony!$D994&lt;9999999),1,0)</f>
        <v>0</v>
      </c>
      <c r="V980">
        <f ca="1">IF(AND(Colony!$D994&gt;plots!V$5,Colony!$D994&lt;9999999),1,0)</f>
        <v>0</v>
      </c>
      <c r="W980">
        <f ca="1">IF(AND(Colony!$D994&gt;plots!W$5,Colony!$D994&lt;9999999),1,0)</f>
        <v>0</v>
      </c>
      <c r="X980">
        <f ca="1">IF(AND(Colony!$D994&gt;plots!X$5,Colony!$D994&lt;9999999),1,0)</f>
        <v>0</v>
      </c>
      <c r="Y980">
        <f ca="1">IF(AND(Colony!$D994&gt;plots!Y$5,Colony!$D994&lt;9999999),1,0)</f>
        <v>0</v>
      </c>
      <c r="Z980">
        <f ca="1">IF(AND(Colony!$D994&gt;plots!Z$5,Colony!$D994&lt;9999999),1,0)</f>
        <v>0</v>
      </c>
      <c r="AA980">
        <f ca="1">IF(AND(Colony!$D994&gt;plots!AA$5,Colony!$D994&lt;9999999),1,0)</f>
        <v>0</v>
      </c>
      <c r="AB980">
        <f ca="1">IF(AND(Colony!$D994&gt;plots!AB$5,Colony!$D994&lt;9999999),1,0)</f>
        <v>0</v>
      </c>
    </row>
    <row r="981" spans="1:28" x14ac:dyDescent="0.25">
      <c r="A981" s="2"/>
      <c r="B981" s="41" t="str">
        <f>IF(ISBLANK(Colony!G998),"",Colony!G998)</f>
        <v/>
      </c>
      <c r="H981">
        <f ca="1">IF(AND(Colony!$D995&gt;plots!H$5,Colony!$D995&lt;9999999),1,0)</f>
        <v>0</v>
      </c>
      <c r="I981">
        <f ca="1">IF(AND(Colony!$D995&gt;plots!I$5,Colony!$D995&lt;9999999),1,0)</f>
        <v>0</v>
      </c>
      <c r="J981">
        <f ca="1">IF(AND(Colony!$D995&gt;plots!J$5,Colony!$D995&lt;9999999),1,0)</f>
        <v>0</v>
      </c>
      <c r="K981">
        <f ca="1">IF(AND(Colony!$D995&gt;plots!K$5,Colony!$D995&lt;9999999),1,0)</f>
        <v>0</v>
      </c>
      <c r="L981">
        <f ca="1">IF(AND(Colony!$D995&gt;plots!L$5,Colony!$D995&lt;9999999),1,0)</f>
        <v>0</v>
      </c>
      <c r="M981">
        <f ca="1">IF(AND(Colony!$D995&gt;plots!M$5,Colony!$D995&lt;9999999),1,0)</f>
        <v>0</v>
      </c>
      <c r="N981">
        <f ca="1">IF(AND(Colony!$D995&gt;plots!N$5,Colony!$D995&lt;9999999),1,0)</f>
        <v>0</v>
      </c>
      <c r="O981">
        <f ca="1">IF(AND(Colony!$D995&gt;plots!O$5,Colony!$D995&lt;9999999),1,0)</f>
        <v>0</v>
      </c>
      <c r="P981">
        <f ca="1">IF(AND(Colony!$D995&gt;plots!P$5,Colony!$D995&lt;9999999),1,0)</f>
        <v>0</v>
      </c>
      <c r="Q981">
        <f ca="1">IF(AND(Colony!$D995&gt;plots!Q$5,Colony!$D995&lt;9999999),1,0)</f>
        <v>0</v>
      </c>
      <c r="R981">
        <f ca="1">IF(AND(Colony!$D995&gt;plots!R$5,Colony!$D995&lt;9999999),1,0)</f>
        <v>0</v>
      </c>
      <c r="S981">
        <f ca="1">IF(AND(Colony!$D995&gt;plots!S$5,Colony!$D995&lt;9999999),1,0)</f>
        <v>0</v>
      </c>
      <c r="T981">
        <f ca="1">IF(AND(Colony!$D995&gt;plots!T$5,Colony!$D995&lt;9999999),1,0)</f>
        <v>0</v>
      </c>
      <c r="U981">
        <f ca="1">IF(AND(Colony!$D995&gt;plots!U$5,Colony!$D995&lt;9999999),1,0)</f>
        <v>0</v>
      </c>
      <c r="V981">
        <f ca="1">IF(AND(Colony!$D995&gt;plots!V$5,Colony!$D995&lt;9999999),1,0)</f>
        <v>0</v>
      </c>
      <c r="W981">
        <f ca="1">IF(AND(Colony!$D995&gt;plots!W$5,Colony!$D995&lt;9999999),1,0)</f>
        <v>0</v>
      </c>
      <c r="X981">
        <f ca="1">IF(AND(Colony!$D995&gt;plots!X$5,Colony!$D995&lt;9999999),1,0)</f>
        <v>0</v>
      </c>
      <c r="Y981">
        <f ca="1">IF(AND(Colony!$D995&gt;plots!Y$5,Colony!$D995&lt;9999999),1,0)</f>
        <v>0</v>
      </c>
      <c r="Z981">
        <f ca="1">IF(AND(Colony!$D995&gt;plots!Z$5,Colony!$D995&lt;9999999),1,0)</f>
        <v>0</v>
      </c>
      <c r="AA981">
        <f ca="1">IF(AND(Colony!$D995&gt;plots!AA$5,Colony!$D995&lt;9999999),1,0)</f>
        <v>0</v>
      </c>
      <c r="AB981">
        <f ca="1">IF(AND(Colony!$D995&gt;plots!AB$5,Colony!$D995&lt;9999999),1,0)</f>
        <v>0</v>
      </c>
    </row>
    <row r="982" spans="1:28" x14ac:dyDescent="0.25">
      <c r="A982" s="2"/>
      <c r="B982" s="41" t="str">
        <f>IF(ISBLANK(Colony!G999),"",Colony!G999)</f>
        <v/>
      </c>
      <c r="H982">
        <f ca="1">IF(AND(Colony!$D996&gt;plots!H$5,Colony!$D996&lt;9999999),1,0)</f>
        <v>0</v>
      </c>
      <c r="I982">
        <f ca="1">IF(AND(Colony!$D996&gt;plots!I$5,Colony!$D996&lt;9999999),1,0)</f>
        <v>0</v>
      </c>
      <c r="J982">
        <f ca="1">IF(AND(Colony!$D996&gt;plots!J$5,Colony!$D996&lt;9999999),1,0)</f>
        <v>0</v>
      </c>
      <c r="K982">
        <f ca="1">IF(AND(Colony!$D996&gt;plots!K$5,Colony!$D996&lt;9999999),1,0)</f>
        <v>0</v>
      </c>
      <c r="L982">
        <f ca="1">IF(AND(Colony!$D996&gt;plots!L$5,Colony!$D996&lt;9999999),1,0)</f>
        <v>0</v>
      </c>
      <c r="M982">
        <f ca="1">IF(AND(Colony!$D996&gt;plots!M$5,Colony!$D996&lt;9999999),1,0)</f>
        <v>0</v>
      </c>
      <c r="N982">
        <f ca="1">IF(AND(Colony!$D996&gt;plots!N$5,Colony!$D996&lt;9999999),1,0)</f>
        <v>0</v>
      </c>
      <c r="O982">
        <f ca="1">IF(AND(Colony!$D996&gt;plots!O$5,Colony!$D996&lt;9999999),1,0)</f>
        <v>0</v>
      </c>
      <c r="P982">
        <f ca="1">IF(AND(Colony!$D996&gt;plots!P$5,Colony!$D996&lt;9999999),1,0)</f>
        <v>0</v>
      </c>
      <c r="Q982">
        <f ca="1">IF(AND(Colony!$D996&gt;plots!Q$5,Colony!$D996&lt;9999999),1,0)</f>
        <v>0</v>
      </c>
      <c r="R982">
        <f ca="1">IF(AND(Colony!$D996&gt;plots!R$5,Colony!$D996&lt;9999999),1,0)</f>
        <v>0</v>
      </c>
      <c r="S982">
        <f ca="1">IF(AND(Colony!$D996&gt;plots!S$5,Colony!$D996&lt;9999999),1,0)</f>
        <v>0</v>
      </c>
      <c r="T982">
        <f ca="1">IF(AND(Colony!$D996&gt;plots!T$5,Colony!$D996&lt;9999999),1,0)</f>
        <v>0</v>
      </c>
      <c r="U982">
        <f ca="1">IF(AND(Colony!$D996&gt;plots!U$5,Colony!$D996&lt;9999999),1,0)</f>
        <v>0</v>
      </c>
      <c r="V982">
        <f ca="1">IF(AND(Colony!$D996&gt;plots!V$5,Colony!$D996&lt;9999999),1,0)</f>
        <v>0</v>
      </c>
      <c r="W982">
        <f ca="1">IF(AND(Colony!$D996&gt;plots!W$5,Colony!$D996&lt;9999999),1,0)</f>
        <v>0</v>
      </c>
      <c r="X982">
        <f ca="1">IF(AND(Colony!$D996&gt;plots!X$5,Colony!$D996&lt;9999999),1,0)</f>
        <v>0</v>
      </c>
      <c r="Y982">
        <f ca="1">IF(AND(Colony!$D996&gt;plots!Y$5,Colony!$D996&lt;9999999),1,0)</f>
        <v>0</v>
      </c>
      <c r="Z982">
        <f ca="1">IF(AND(Colony!$D996&gt;plots!Z$5,Colony!$D996&lt;9999999),1,0)</f>
        <v>0</v>
      </c>
      <c r="AA982">
        <f ca="1">IF(AND(Colony!$D996&gt;plots!AA$5,Colony!$D996&lt;9999999),1,0)</f>
        <v>0</v>
      </c>
      <c r="AB982">
        <f ca="1">IF(AND(Colony!$D996&gt;plots!AB$5,Colony!$D996&lt;9999999),1,0)</f>
        <v>0</v>
      </c>
    </row>
    <row r="983" spans="1:28" x14ac:dyDescent="0.25">
      <c r="A983" s="2"/>
      <c r="B983" s="41" t="str">
        <f>IF(ISBLANK(Colony!G1000),"",Colony!G1000)</f>
        <v/>
      </c>
      <c r="H983">
        <f ca="1">IF(AND(Colony!$D997&gt;plots!H$5,Colony!$D997&lt;9999999),1,0)</f>
        <v>0</v>
      </c>
      <c r="I983">
        <f ca="1">IF(AND(Colony!$D997&gt;plots!I$5,Colony!$D997&lt;9999999),1,0)</f>
        <v>0</v>
      </c>
      <c r="J983">
        <f ca="1">IF(AND(Colony!$D997&gt;plots!J$5,Colony!$D997&lt;9999999),1,0)</f>
        <v>0</v>
      </c>
      <c r="K983">
        <f ca="1">IF(AND(Colony!$D997&gt;plots!K$5,Colony!$D997&lt;9999999),1,0)</f>
        <v>0</v>
      </c>
      <c r="L983">
        <f ca="1">IF(AND(Colony!$D997&gt;plots!L$5,Colony!$D997&lt;9999999),1,0)</f>
        <v>0</v>
      </c>
      <c r="M983">
        <f ca="1">IF(AND(Colony!$D997&gt;plots!M$5,Colony!$D997&lt;9999999),1,0)</f>
        <v>0</v>
      </c>
      <c r="N983">
        <f ca="1">IF(AND(Colony!$D997&gt;plots!N$5,Colony!$D997&lt;9999999),1,0)</f>
        <v>0</v>
      </c>
      <c r="O983">
        <f ca="1">IF(AND(Colony!$D997&gt;plots!O$5,Colony!$D997&lt;9999999),1,0)</f>
        <v>0</v>
      </c>
      <c r="P983">
        <f ca="1">IF(AND(Colony!$D997&gt;plots!P$5,Colony!$D997&lt;9999999),1,0)</f>
        <v>0</v>
      </c>
      <c r="Q983">
        <f ca="1">IF(AND(Colony!$D997&gt;plots!Q$5,Colony!$D997&lt;9999999),1,0)</f>
        <v>0</v>
      </c>
      <c r="R983">
        <f ca="1">IF(AND(Colony!$D997&gt;plots!R$5,Colony!$D997&lt;9999999),1,0)</f>
        <v>0</v>
      </c>
      <c r="S983">
        <f ca="1">IF(AND(Colony!$D997&gt;plots!S$5,Colony!$D997&lt;9999999),1,0)</f>
        <v>0</v>
      </c>
      <c r="T983">
        <f ca="1">IF(AND(Colony!$D997&gt;plots!T$5,Colony!$D997&lt;9999999),1,0)</f>
        <v>0</v>
      </c>
      <c r="U983">
        <f ca="1">IF(AND(Colony!$D997&gt;plots!U$5,Colony!$D997&lt;9999999),1,0)</f>
        <v>0</v>
      </c>
      <c r="V983">
        <f ca="1">IF(AND(Colony!$D997&gt;plots!V$5,Colony!$D997&lt;9999999),1,0)</f>
        <v>0</v>
      </c>
      <c r="W983">
        <f ca="1">IF(AND(Colony!$D997&gt;plots!W$5,Colony!$D997&lt;9999999),1,0)</f>
        <v>0</v>
      </c>
      <c r="X983">
        <f ca="1">IF(AND(Colony!$D997&gt;plots!X$5,Colony!$D997&lt;9999999),1,0)</f>
        <v>0</v>
      </c>
      <c r="Y983">
        <f ca="1">IF(AND(Colony!$D997&gt;plots!Y$5,Colony!$D997&lt;9999999),1,0)</f>
        <v>0</v>
      </c>
      <c r="Z983">
        <f ca="1">IF(AND(Colony!$D997&gt;plots!Z$5,Colony!$D997&lt;9999999),1,0)</f>
        <v>0</v>
      </c>
      <c r="AA983">
        <f ca="1">IF(AND(Colony!$D997&gt;plots!AA$5,Colony!$D997&lt;9999999),1,0)</f>
        <v>0</v>
      </c>
      <c r="AB983">
        <f ca="1">IF(AND(Colony!$D997&gt;plots!AB$5,Colony!$D997&lt;9999999),1,0)</f>
        <v>0</v>
      </c>
    </row>
    <row r="984" spans="1:28" x14ac:dyDescent="0.25">
      <c r="A984" s="2"/>
      <c r="B984" s="41" t="str">
        <f>IF(ISBLANK(Colony!G1001),"",Colony!G1001)</f>
        <v/>
      </c>
      <c r="H984">
        <f ca="1">IF(AND(Colony!$D998&gt;plots!H$5,Colony!$D998&lt;9999999),1,0)</f>
        <v>0</v>
      </c>
      <c r="I984">
        <f ca="1">IF(AND(Colony!$D998&gt;plots!I$5,Colony!$D998&lt;9999999),1,0)</f>
        <v>0</v>
      </c>
      <c r="J984">
        <f ca="1">IF(AND(Colony!$D998&gt;plots!J$5,Colony!$D998&lt;9999999),1,0)</f>
        <v>0</v>
      </c>
      <c r="K984">
        <f ca="1">IF(AND(Colony!$D998&gt;plots!K$5,Colony!$D998&lt;9999999),1,0)</f>
        <v>0</v>
      </c>
      <c r="L984">
        <f ca="1">IF(AND(Colony!$D998&gt;plots!L$5,Colony!$D998&lt;9999999),1,0)</f>
        <v>0</v>
      </c>
      <c r="M984">
        <f ca="1">IF(AND(Colony!$D998&gt;plots!M$5,Colony!$D998&lt;9999999),1,0)</f>
        <v>0</v>
      </c>
      <c r="N984">
        <f ca="1">IF(AND(Colony!$D998&gt;plots!N$5,Colony!$D998&lt;9999999),1,0)</f>
        <v>0</v>
      </c>
      <c r="O984">
        <f ca="1">IF(AND(Colony!$D998&gt;plots!O$5,Colony!$D998&lt;9999999),1,0)</f>
        <v>0</v>
      </c>
      <c r="P984">
        <f ca="1">IF(AND(Colony!$D998&gt;plots!P$5,Colony!$D998&lt;9999999),1,0)</f>
        <v>0</v>
      </c>
      <c r="Q984">
        <f ca="1">IF(AND(Colony!$D998&gt;plots!Q$5,Colony!$D998&lt;9999999),1,0)</f>
        <v>0</v>
      </c>
      <c r="R984">
        <f ca="1">IF(AND(Colony!$D998&gt;plots!R$5,Colony!$D998&lt;9999999),1,0)</f>
        <v>0</v>
      </c>
      <c r="S984">
        <f ca="1">IF(AND(Colony!$D998&gt;plots!S$5,Colony!$D998&lt;9999999),1,0)</f>
        <v>0</v>
      </c>
      <c r="T984">
        <f ca="1">IF(AND(Colony!$D998&gt;plots!T$5,Colony!$D998&lt;9999999),1,0)</f>
        <v>0</v>
      </c>
      <c r="U984">
        <f ca="1">IF(AND(Colony!$D998&gt;plots!U$5,Colony!$D998&lt;9999999),1,0)</f>
        <v>0</v>
      </c>
      <c r="V984">
        <f ca="1">IF(AND(Colony!$D998&gt;plots!V$5,Colony!$D998&lt;9999999),1,0)</f>
        <v>0</v>
      </c>
      <c r="W984">
        <f ca="1">IF(AND(Colony!$D998&gt;plots!W$5,Colony!$D998&lt;9999999),1,0)</f>
        <v>0</v>
      </c>
      <c r="X984">
        <f ca="1">IF(AND(Colony!$D998&gt;plots!X$5,Colony!$D998&lt;9999999),1,0)</f>
        <v>0</v>
      </c>
      <c r="Y984">
        <f ca="1">IF(AND(Colony!$D998&gt;plots!Y$5,Colony!$D998&lt;9999999),1,0)</f>
        <v>0</v>
      </c>
      <c r="Z984">
        <f ca="1">IF(AND(Colony!$D998&gt;plots!Z$5,Colony!$D998&lt;9999999),1,0)</f>
        <v>0</v>
      </c>
      <c r="AA984">
        <f ca="1">IF(AND(Colony!$D998&gt;plots!AA$5,Colony!$D998&lt;9999999),1,0)</f>
        <v>0</v>
      </c>
      <c r="AB984">
        <f ca="1">IF(AND(Colony!$D998&gt;plots!AB$5,Colony!$D998&lt;9999999),1,0)</f>
        <v>0</v>
      </c>
    </row>
    <row r="985" spans="1:28" x14ac:dyDescent="0.25">
      <c r="A985" s="2"/>
      <c r="B985" s="41" t="str">
        <f>IF(ISBLANK(Colony!G1002),"",Colony!G1002)</f>
        <v/>
      </c>
      <c r="H985">
        <f ca="1">IF(AND(Colony!$D999&gt;plots!H$5,Colony!$D999&lt;9999999),1,0)</f>
        <v>0</v>
      </c>
      <c r="I985">
        <f ca="1">IF(AND(Colony!$D999&gt;plots!I$5,Colony!$D999&lt;9999999),1,0)</f>
        <v>0</v>
      </c>
      <c r="J985">
        <f ca="1">IF(AND(Colony!$D999&gt;plots!J$5,Colony!$D999&lt;9999999),1,0)</f>
        <v>0</v>
      </c>
      <c r="K985">
        <f ca="1">IF(AND(Colony!$D999&gt;plots!K$5,Colony!$D999&lt;9999999),1,0)</f>
        <v>0</v>
      </c>
      <c r="L985">
        <f ca="1">IF(AND(Colony!$D999&gt;plots!L$5,Colony!$D999&lt;9999999),1,0)</f>
        <v>0</v>
      </c>
      <c r="M985">
        <f ca="1">IF(AND(Colony!$D999&gt;plots!M$5,Colony!$D999&lt;9999999),1,0)</f>
        <v>0</v>
      </c>
      <c r="N985">
        <f ca="1">IF(AND(Colony!$D999&gt;plots!N$5,Colony!$D999&lt;9999999),1,0)</f>
        <v>0</v>
      </c>
      <c r="O985">
        <f ca="1">IF(AND(Colony!$D999&gt;plots!O$5,Colony!$D999&lt;9999999),1,0)</f>
        <v>0</v>
      </c>
      <c r="P985">
        <f ca="1">IF(AND(Colony!$D999&gt;plots!P$5,Colony!$D999&lt;9999999),1,0)</f>
        <v>0</v>
      </c>
      <c r="Q985">
        <f ca="1">IF(AND(Colony!$D999&gt;plots!Q$5,Colony!$D999&lt;9999999),1,0)</f>
        <v>0</v>
      </c>
      <c r="R985">
        <f ca="1">IF(AND(Colony!$D999&gt;plots!R$5,Colony!$D999&lt;9999999),1,0)</f>
        <v>0</v>
      </c>
      <c r="S985">
        <f ca="1">IF(AND(Colony!$D999&gt;plots!S$5,Colony!$D999&lt;9999999),1,0)</f>
        <v>0</v>
      </c>
      <c r="T985">
        <f ca="1">IF(AND(Colony!$D999&gt;plots!T$5,Colony!$D999&lt;9999999),1,0)</f>
        <v>0</v>
      </c>
      <c r="U985">
        <f ca="1">IF(AND(Colony!$D999&gt;plots!U$5,Colony!$D999&lt;9999999),1,0)</f>
        <v>0</v>
      </c>
      <c r="V985">
        <f ca="1">IF(AND(Colony!$D999&gt;plots!V$5,Colony!$D999&lt;9999999),1,0)</f>
        <v>0</v>
      </c>
      <c r="W985">
        <f ca="1">IF(AND(Colony!$D999&gt;plots!W$5,Colony!$D999&lt;9999999),1,0)</f>
        <v>0</v>
      </c>
      <c r="X985">
        <f ca="1">IF(AND(Colony!$D999&gt;plots!X$5,Colony!$D999&lt;9999999),1,0)</f>
        <v>0</v>
      </c>
      <c r="Y985">
        <f ca="1">IF(AND(Colony!$D999&gt;plots!Y$5,Colony!$D999&lt;9999999),1,0)</f>
        <v>0</v>
      </c>
      <c r="Z985">
        <f ca="1">IF(AND(Colony!$D999&gt;plots!Z$5,Colony!$D999&lt;9999999),1,0)</f>
        <v>0</v>
      </c>
      <c r="AA985">
        <f ca="1">IF(AND(Colony!$D999&gt;plots!AA$5,Colony!$D999&lt;9999999),1,0)</f>
        <v>0</v>
      </c>
      <c r="AB985">
        <f ca="1">IF(AND(Colony!$D999&gt;plots!AB$5,Colony!$D999&lt;9999999),1,0)</f>
        <v>0</v>
      </c>
    </row>
    <row r="986" spans="1:28" x14ac:dyDescent="0.25">
      <c r="A986" s="2"/>
      <c r="B986" s="41" t="str">
        <f>IF(ISBLANK(Colony!G1003),"",Colony!G1003)</f>
        <v/>
      </c>
      <c r="H986">
        <f ca="1">IF(AND(Colony!$D1000&gt;plots!H$5,Colony!$D1000&lt;9999999),1,0)</f>
        <v>0</v>
      </c>
      <c r="I986">
        <f ca="1">IF(AND(Colony!$D1000&gt;plots!I$5,Colony!$D1000&lt;9999999),1,0)</f>
        <v>0</v>
      </c>
      <c r="J986">
        <f ca="1">IF(AND(Colony!$D1000&gt;plots!J$5,Colony!$D1000&lt;9999999),1,0)</f>
        <v>0</v>
      </c>
      <c r="K986">
        <f ca="1">IF(AND(Colony!$D1000&gt;plots!K$5,Colony!$D1000&lt;9999999),1,0)</f>
        <v>0</v>
      </c>
      <c r="L986">
        <f ca="1">IF(AND(Colony!$D1000&gt;plots!L$5,Colony!$D1000&lt;9999999),1,0)</f>
        <v>0</v>
      </c>
      <c r="M986">
        <f ca="1">IF(AND(Colony!$D1000&gt;plots!M$5,Colony!$D1000&lt;9999999),1,0)</f>
        <v>0</v>
      </c>
      <c r="N986">
        <f ca="1">IF(AND(Colony!$D1000&gt;plots!N$5,Colony!$D1000&lt;9999999),1,0)</f>
        <v>0</v>
      </c>
      <c r="O986">
        <f ca="1">IF(AND(Colony!$D1000&gt;plots!O$5,Colony!$D1000&lt;9999999),1,0)</f>
        <v>0</v>
      </c>
      <c r="P986">
        <f ca="1">IF(AND(Colony!$D1000&gt;plots!P$5,Colony!$D1000&lt;9999999),1,0)</f>
        <v>0</v>
      </c>
      <c r="Q986">
        <f ca="1">IF(AND(Colony!$D1000&gt;plots!Q$5,Colony!$D1000&lt;9999999),1,0)</f>
        <v>0</v>
      </c>
      <c r="R986">
        <f ca="1">IF(AND(Colony!$D1000&gt;plots!R$5,Colony!$D1000&lt;9999999),1,0)</f>
        <v>0</v>
      </c>
      <c r="S986">
        <f ca="1">IF(AND(Colony!$D1000&gt;plots!S$5,Colony!$D1000&lt;9999999),1,0)</f>
        <v>0</v>
      </c>
      <c r="T986">
        <f ca="1">IF(AND(Colony!$D1000&gt;plots!T$5,Colony!$D1000&lt;9999999),1,0)</f>
        <v>0</v>
      </c>
      <c r="U986">
        <f ca="1">IF(AND(Colony!$D1000&gt;plots!U$5,Colony!$D1000&lt;9999999),1,0)</f>
        <v>0</v>
      </c>
      <c r="V986">
        <f ca="1">IF(AND(Colony!$D1000&gt;plots!V$5,Colony!$D1000&lt;9999999),1,0)</f>
        <v>0</v>
      </c>
      <c r="W986">
        <f ca="1">IF(AND(Colony!$D1000&gt;plots!W$5,Colony!$D1000&lt;9999999),1,0)</f>
        <v>0</v>
      </c>
      <c r="X986">
        <f ca="1">IF(AND(Colony!$D1000&gt;plots!X$5,Colony!$D1000&lt;9999999),1,0)</f>
        <v>0</v>
      </c>
      <c r="Y986">
        <f ca="1">IF(AND(Colony!$D1000&gt;plots!Y$5,Colony!$D1000&lt;9999999),1,0)</f>
        <v>0</v>
      </c>
      <c r="Z986">
        <f ca="1">IF(AND(Colony!$D1000&gt;plots!Z$5,Colony!$D1000&lt;9999999),1,0)</f>
        <v>0</v>
      </c>
      <c r="AA986">
        <f ca="1">IF(AND(Colony!$D1000&gt;plots!AA$5,Colony!$D1000&lt;9999999),1,0)</f>
        <v>0</v>
      </c>
      <c r="AB986">
        <f ca="1">IF(AND(Colony!$D1000&gt;plots!AB$5,Colony!$D1000&lt;9999999),1,0)</f>
        <v>0</v>
      </c>
    </row>
    <row r="987" spans="1:28" x14ac:dyDescent="0.25">
      <c r="A987" s="2"/>
      <c r="B987" s="41" t="str">
        <f>IF(ISBLANK(Colony!G1004),"",Colony!G1004)</f>
        <v/>
      </c>
      <c r="H987">
        <f ca="1">IF(AND(Colony!$D1001&gt;plots!H$5,Colony!$D1001&lt;9999999),1,0)</f>
        <v>0</v>
      </c>
      <c r="I987">
        <f ca="1">IF(AND(Colony!$D1001&gt;plots!I$5,Colony!$D1001&lt;9999999),1,0)</f>
        <v>0</v>
      </c>
      <c r="J987">
        <f ca="1">IF(AND(Colony!$D1001&gt;plots!J$5,Colony!$D1001&lt;9999999),1,0)</f>
        <v>0</v>
      </c>
      <c r="K987">
        <f ca="1">IF(AND(Colony!$D1001&gt;plots!K$5,Colony!$D1001&lt;9999999),1,0)</f>
        <v>0</v>
      </c>
      <c r="L987">
        <f ca="1">IF(AND(Colony!$D1001&gt;plots!L$5,Colony!$D1001&lt;9999999),1,0)</f>
        <v>0</v>
      </c>
      <c r="M987">
        <f ca="1">IF(AND(Colony!$D1001&gt;plots!M$5,Colony!$D1001&lt;9999999),1,0)</f>
        <v>0</v>
      </c>
      <c r="N987">
        <f ca="1">IF(AND(Colony!$D1001&gt;plots!N$5,Colony!$D1001&lt;9999999),1,0)</f>
        <v>0</v>
      </c>
      <c r="O987">
        <f ca="1">IF(AND(Colony!$D1001&gt;plots!O$5,Colony!$D1001&lt;9999999),1,0)</f>
        <v>0</v>
      </c>
      <c r="P987">
        <f ca="1">IF(AND(Colony!$D1001&gt;plots!P$5,Colony!$D1001&lt;9999999),1,0)</f>
        <v>0</v>
      </c>
      <c r="Q987">
        <f ca="1">IF(AND(Colony!$D1001&gt;plots!Q$5,Colony!$D1001&lt;9999999),1,0)</f>
        <v>0</v>
      </c>
      <c r="R987">
        <f ca="1">IF(AND(Colony!$D1001&gt;plots!R$5,Colony!$D1001&lt;9999999),1,0)</f>
        <v>0</v>
      </c>
      <c r="S987">
        <f ca="1">IF(AND(Colony!$D1001&gt;plots!S$5,Colony!$D1001&lt;9999999),1,0)</f>
        <v>0</v>
      </c>
      <c r="T987">
        <f ca="1">IF(AND(Colony!$D1001&gt;plots!T$5,Colony!$D1001&lt;9999999),1,0)</f>
        <v>0</v>
      </c>
      <c r="U987">
        <f ca="1">IF(AND(Colony!$D1001&gt;plots!U$5,Colony!$D1001&lt;9999999),1,0)</f>
        <v>0</v>
      </c>
      <c r="V987">
        <f ca="1">IF(AND(Colony!$D1001&gt;plots!V$5,Colony!$D1001&lt;9999999),1,0)</f>
        <v>0</v>
      </c>
      <c r="W987">
        <f ca="1">IF(AND(Colony!$D1001&gt;plots!W$5,Colony!$D1001&lt;9999999),1,0)</f>
        <v>0</v>
      </c>
      <c r="X987">
        <f ca="1">IF(AND(Colony!$D1001&gt;plots!X$5,Colony!$D1001&lt;9999999),1,0)</f>
        <v>0</v>
      </c>
      <c r="Y987">
        <f ca="1">IF(AND(Colony!$D1001&gt;plots!Y$5,Colony!$D1001&lt;9999999),1,0)</f>
        <v>0</v>
      </c>
      <c r="Z987">
        <f ca="1">IF(AND(Colony!$D1001&gt;plots!Z$5,Colony!$D1001&lt;9999999),1,0)</f>
        <v>0</v>
      </c>
      <c r="AA987">
        <f ca="1">IF(AND(Colony!$D1001&gt;plots!AA$5,Colony!$D1001&lt;9999999),1,0)</f>
        <v>0</v>
      </c>
      <c r="AB987">
        <f ca="1">IF(AND(Colony!$D1001&gt;plots!AB$5,Colony!$D1001&lt;9999999),1,0)</f>
        <v>0</v>
      </c>
    </row>
    <row r="988" spans="1:28" x14ac:dyDescent="0.25">
      <c r="A988" s="2"/>
      <c r="B988" s="41" t="str">
        <f>IF(ISBLANK(Colony!G1005),"",Colony!G1005)</f>
        <v/>
      </c>
      <c r="H988">
        <f ca="1">IF(AND(Colony!$D1002&gt;plots!H$5,Colony!$D1002&lt;9999999),1,0)</f>
        <v>0</v>
      </c>
      <c r="I988">
        <f ca="1">IF(AND(Colony!$D1002&gt;plots!I$5,Colony!$D1002&lt;9999999),1,0)</f>
        <v>0</v>
      </c>
      <c r="J988">
        <f ca="1">IF(AND(Colony!$D1002&gt;plots!J$5,Colony!$D1002&lt;9999999),1,0)</f>
        <v>0</v>
      </c>
      <c r="K988">
        <f ca="1">IF(AND(Colony!$D1002&gt;plots!K$5,Colony!$D1002&lt;9999999),1,0)</f>
        <v>0</v>
      </c>
      <c r="L988">
        <f ca="1">IF(AND(Colony!$D1002&gt;plots!L$5,Colony!$D1002&lt;9999999),1,0)</f>
        <v>0</v>
      </c>
      <c r="M988">
        <f ca="1">IF(AND(Colony!$D1002&gt;plots!M$5,Colony!$D1002&lt;9999999),1,0)</f>
        <v>0</v>
      </c>
      <c r="N988">
        <f ca="1">IF(AND(Colony!$D1002&gt;plots!N$5,Colony!$D1002&lt;9999999),1,0)</f>
        <v>0</v>
      </c>
      <c r="O988">
        <f ca="1">IF(AND(Colony!$D1002&gt;plots!O$5,Colony!$D1002&lt;9999999),1,0)</f>
        <v>0</v>
      </c>
      <c r="P988">
        <f ca="1">IF(AND(Colony!$D1002&gt;plots!P$5,Colony!$D1002&lt;9999999),1,0)</f>
        <v>0</v>
      </c>
      <c r="Q988">
        <f ca="1">IF(AND(Colony!$D1002&gt;plots!Q$5,Colony!$D1002&lt;9999999),1,0)</f>
        <v>0</v>
      </c>
      <c r="R988">
        <f ca="1">IF(AND(Colony!$D1002&gt;plots!R$5,Colony!$D1002&lt;9999999),1,0)</f>
        <v>0</v>
      </c>
      <c r="S988">
        <f ca="1">IF(AND(Colony!$D1002&gt;plots!S$5,Colony!$D1002&lt;9999999),1,0)</f>
        <v>0</v>
      </c>
      <c r="T988">
        <f ca="1">IF(AND(Colony!$D1002&gt;plots!T$5,Colony!$D1002&lt;9999999),1,0)</f>
        <v>0</v>
      </c>
      <c r="U988">
        <f ca="1">IF(AND(Colony!$D1002&gt;plots!U$5,Colony!$D1002&lt;9999999),1,0)</f>
        <v>0</v>
      </c>
      <c r="V988">
        <f ca="1">IF(AND(Colony!$D1002&gt;plots!V$5,Colony!$D1002&lt;9999999),1,0)</f>
        <v>0</v>
      </c>
      <c r="W988">
        <f ca="1">IF(AND(Colony!$D1002&gt;plots!W$5,Colony!$D1002&lt;9999999),1,0)</f>
        <v>0</v>
      </c>
      <c r="X988">
        <f ca="1">IF(AND(Colony!$D1002&gt;plots!X$5,Colony!$D1002&lt;9999999),1,0)</f>
        <v>0</v>
      </c>
      <c r="Y988">
        <f ca="1">IF(AND(Colony!$D1002&gt;plots!Y$5,Colony!$D1002&lt;9999999),1,0)</f>
        <v>0</v>
      </c>
      <c r="Z988">
        <f ca="1">IF(AND(Colony!$D1002&gt;plots!Z$5,Colony!$D1002&lt;9999999),1,0)</f>
        <v>0</v>
      </c>
      <c r="AA988">
        <f ca="1">IF(AND(Colony!$D1002&gt;plots!AA$5,Colony!$D1002&lt;9999999),1,0)</f>
        <v>0</v>
      </c>
      <c r="AB988">
        <f ca="1">IF(AND(Colony!$D1002&gt;plots!AB$5,Colony!$D1002&lt;9999999),1,0)</f>
        <v>0</v>
      </c>
    </row>
    <row r="989" spans="1:28" x14ac:dyDescent="0.25">
      <c r="A989" s="2"/>
      <c r="B989" s="41" t="str">
        <f>IF(ISBLANK(Colony!G1006),"",Colony!G1006)</f>
        <v/>
      </c>
      <c r="H989">
        <f ca="1">IF(AND(Colony!$D1003&gt;plots!H$5,Colony!$D1003&lt;9999999),1,0)</f>
        <v>0</v>
      </c>
      <c r="I989">
        <f ca="1">IF(AND(Colony!$D1003&gt;plots!I$5,Colony!$D1003&lt;9999999),1,0)</f>
        <v>0</v>
      </c>
      <c r="J989">
        <f ca="1">IF(AND(Colony!$D1003&gt;plots!J$5,Colony!$D1003&lt;9999999),1,0)</f>
        <v>0</v>
      </c>
      <c r="K989">
        <f ca="1">IF(AND(Colony!$D1003&gt;plots!K$5,Colony!$D1003&lt;9999999),1,0)</f>
        <v>0</v>
      </c>
      <c r="L989">
        <f ca="1">IF(AND(Colony!$D1003&gt;plots!L$5,Colony!$D1003&lt;9999999),1,0)</f>
        <v>0</v>
      </c>
      <c r="M989">
        <f ca="1">IF(AND(Colony!$D1003&gt;plots!M$5,Colony!$D1003&lt;9999999),1,0)</f>
        <v>0</v>
      </c>
      <c r="N989">
        <f ca="1">IF(AND(Colony!$D1003&gt;plots!N$5,Colony!$D1003&lt;9999999),1,0)</f>
        <v>0</v>
      </c>
      <c r="O989">
        <f ca="1">IF(AND(Colony!$D1003&gt;plots!O$5,Colony!$D1003&lt;9999999),1,0)</f>
        <v>0</v>
      </c>
      <c r="P989">
        <f ca="1">IF(AND(Colony!$D1003&gt;plots!P$5,Colony!$D1003&lt;9999999),1,0)</f>
        <v>0</v>
      </c>
      <c r="Q989">
        <f ca="1">IF(AND(Colony!$D1003&gt;plots!Q$5,Colony!$D1003&lt;9999999),1,0)</f>
        <v>0</v>
      </c>
      <c r="R989">
        <f ca="1">IF(AND(Colony!$D1003&gt;plots!R$5,Colony!$D1003&lt;9999999),1,0)</f>
        <v>0</v>
      </c>
      <c r="S989">
        <f ca="1">IF(AND(Colony!$D1003&gt;plots!S$5,Colony!$D1003&lt;9999999),1,0)</f>
        <v>0</v>
      </c>
      <c r="T989">
        <f ca="1">IF(AND(Colony!$D1003&gt;plots!T$5,Colony!$D1003&lt;9999999),1,0)</f>
        <v>0</v>
      </c>
      <c r="U989">
        <f ca="1">IF(AND(Colony!$D1003&gt;plots!U$5,Colony!$D1003&lt;9999999),1,0)</f>
        <v>0</v>
      </c>
      <c r="V989">
        <f ca="1">IF(AND(Colony!$D1003&gt;plots!V$5,Colony!$D1003&lt;9999999),1,0)</f>
        <v>0</v>
      </c>
      <c r="W989">
        <f ca="1">IF(AND(Colony!$D1003&gt;plots!W$5,Colony!$D1003&lt;9999999),1,0)</f>
        <v>0</v>
      </c>
      <c r="X989">
        <f ca="1">IF(AND(Colony!$D1003&gt;plots!X$5,Colony!$D1003&lt;9999999),1,0)</f>
        <v>0</v>
      </c>
      <c r="Y989">
        <f ca="1">IF(AND(Colony!$D1003&gt;plots!Y$5,Colony!$D1003&lt;9999999),1,0)</f>
        <v>0</v>
      </c>
      <c r="Z989">
        <f ca="1">IF(AND(Colony!$D1003&gt;plots!Z$5,Colony!$D1003&lt;9999999),1,0)</f>
        <v>0</v>
      </c>
      <c r="AA989">
        <f ca="1">IF(AND(Colony!$D1003&gt;plots!AA$5,Colony!$D1003&lt;9999999),1,0)</f>
        <v>0</v>
      </c>
      <c r="AB989">
        <f ca="1">IF(AND(Colony!$D1003&gt;plots!AB$5,Colony!$D1003&lt;9999999),1,0)</f>
        <v>0</v>
      </c>
    </row>
    <row r="990" spans="1:28" x14ac:dyDescent="0.25">
      <c r="A990" s="2"/>
      <c r="B990" s="41" t="str">
        <f>IF(ISBLANK(Colony!G1007),"",Colony!G1007)</f>
        <v/>
      </c>
      <c r="H990">
        <f ca="1">IF(AND(Colony!$D1004&gt;plots!H$5,Colony!$D1004&lt;9999999),1,0)</f>
        <v>0</v>
      </c>
      <c r="I990">
        <f ca="1">IF(AND(Colony!$D1004&gt;plots!I$5,Colony!$D1004&lt;9999999),1,0)</f>
        <v>0</v>
      </c>
      <c r="J990">
        <f ca="1">IF(AND(Colony!$D1004&gt;plots!J$5,Colony!$D1004&lt;9999999),1,0)</f>
        <v>0</v>
      </c>
      <c r="K990">
        <f ca="1">IF(AND(Colony!$D1004&gt;plots!K$5,Colony!$D1004&lt;9999999),1,0)</f>
        <v>0</v>
      </c>
      <c r="L990">
        <f ca="1">IF(AND(Colony!$D1004&gt;plots!L$5,Colony!$D1004&lt;9999999),1,0)</f>
        <v>0</v>
      </c>
      <c r="M990">
        <f ca="1">IF(AND(Colony!$D1004&gt;plots!M$5,Colony!$D1004&lt;9999999),1,0)</f>
        <v>0</v>
      </c>
      <c r="N990">
        <f ca="1">IF(AND(Colony!$D1004&gt;plots!N$5,Colony!$D1004&lt;9999999),1,0)</f>
        <v>0</v>
      </c>
      <c r="O990">
        <f ca="1">IF(AND(Colony!$D1004&gt;plots!O$5,Colony!$D1004&lt;9999999),1,0)</f>
        <v>0</v>
      </c>
      <c r="P990">
        <f ca="1">IF(AND(Colony!$D1004&gt;plots!P$5,Colony!$D1004&lt;9999999),1,0)</f>
        <v>0</v>
      </c>
      <c r="Q990">
        <f ca="1">IF(AND(Colony!$D1004&gt;plots!Q$5,Colony!$D1004&lt;9999999),1,0)</f>
        <v>0</v>
      </c>
      <c r="R990">
        <f ca="1">IF(AND(Colony!$D1004&gt;plots!R$5,Colony!$D1004&lt;9999999),1,0)</f>
        <v>0</v>
      </c>
      <c r="S990">
        <f ca="1">IF(AND(Colony!$D1004&gt;plots!S$5,Colony!$D1004&lt;9999999),1,0)</f>
        <v>0</v>
      </c>
      <c r="T990">
        <f ca="1">IF(AND(Colony!$D1004&gt;plots!T$5,Colony!$D1004&lt;9999999),1,0)</f>
        <v>0</v>
      </c>
      <c r="U990">
        <f ca="1">IF(AND(Colony!$D1004&gt;plots!U$5,Colony!$D1004&lt;9999999),1,0)</f>
        <v>0</v>
      </c>
      <c r="V990">
        <f ca="1">IF(AND(Colony!$D1004&gt;plots!V$5,Colony!$D1004&lt;9999999),1,0)</f>
        <v>0</v>
      </c>
      <c r="W990">
        <f ca="1">IF(AND(Colony!$D1004&gt;plots!W$5,Colony!$D1004&lt;9999999),1,0)</f>
        <v>0</v>
      </c>
      <c r="X990">
        <f ca="1">IF(AND(Colony!$D1004&gt;plots!X$5,Colony!$D1004&lt;9999999),1,0)</f>
        <v>0</v>
      </c>
      <c r="Y990">
        <f ca="1">IF(AND(Colony!$D1004&gt;plots!Y$5,Colony!$D1004&lt;9999999),1,0)</f>
        <v>0</v>
      </c>
      <c r="Z990">
        <f ca="1">IF(AND(Colony!$D1004&gt;plots!Z$5,Colony!$D1004&lt;9999999),1,0)</f>
        <v>0</v>
      </c>
      <c r="AA990">
        <f ca="1">IF(AND(Colony!$D1004&gt;plots!AA$5,Colony!$D1004&lt;9999999),1,0)</f>
        <v>0</v>
      </c>
      <c r="AB990">
        <f ca="1">IF(AND(Colony!$D1004&gt;plots!AB$5,Colony!$D1004&lt;9999999),1,0)</f>
        <v>0</v>
      </c>
    </row>
    <row r="991" spans="1:28" x14ac:dyDescent="0.25">
      <c r="A991" s="2"/>
      <c r="B991" s="41" t="str">
        <f>IF(ISBLANK(Colony!G1008),"",Colony!G1008)</f>
        <v/>
      </c>
      <c r="H991">
        <f ca="1">IF(AND(Colony!$D1005&gt;plots!H$5,Colony!$D1005&lt;9999999),1,0)</f>
        <v>0</v>
      </c>
      <c r="I991">
        <f ca="1">IF(AND(Colony!$D1005&gt;plots!I$5,Colony!$D1005&lt;9999999),1,0)</f>
        <v>0</v>
      </c>
      <c r="J991">
        <f ca="1">IF(AND(Colony!$D1005&gt;plots!J$5,Colony!$D1005&lt;9999999),1,0)</f>
        <v>0</v>
      </c>
      <c r="K991">
        <f ca="1">IF(AND(Colony!$D1005&gt;plots!K$5,Colony!$D1005&lt;9999999),1,0)</f>
        <v>0</v>
      </c>
      <c r="L991">
        <f ca="1">IF(AND(Colony!$D1005&gt;plots!L$5,Colony!$D1005&lt;9999999),1,0)</f>
        <v>0</v>
      </c>
      <c r="M991">
        <f ca="1">IF(AND(Colony!$D1005&gt;plots!M$5,Colony!$D1005&lt;9999999),1,0)</f>
        <v>0</v>
      </c>
      <c r="N991">
        <f ca="1">IF(AND(Colony!$D1005&gt;plots!N$5,Colony!$D1005&lt;9999999),1,0)</f>
        <v>0</v>
      </c>
      <c r="O991">
        <f ca="1">IF(AND(Colony!$D1005&gt;plots!O$5,Colony!$D1005&lt;9999999),1,0)</f>
        <v>0</v>
      </c>
      <c r="P991">
        <f ca="1">IF(AND(Colony!$D1005&gt;plots!P$5,Colony!$D1005&lt;9999999),1,0)</f>
        <v>0</v>
      </c>
      <c r="Q991">
        <f ca="1">IF(AND(Colony!$D1005&gt;plots!Q$5,Colony!$D1005&lt;9999999),1,0)</f>
        <v>0</v>
      </c>
      <c r="R991">
        <f ca="1">IF(AND(Colony!$D1005&gt;plots!R$5,Colony!$D1005&lt;9999999),1,0)</f>
        <v>0</v>
      </c>
      <c r="S991">
        <f ca="1">IF(AND(Colony!$D1005&gt;plots!S$5,Colony!$D1005&lt;9999999),1,0)</f>
        <v>0</v>
      </c>
      <c r="T991">
        <f ca="1">IF(AND(Colony!$D1005&gt;plots!T$5,Colony!$D1005&lt;9999999),1,0)</f>
        <v>0</v>
      </c>
      <c r="U991">
        <f ca="1">IF(AND(Colony!$D1005&gt;plots!U$5,Colony!$D1005&lt;9999999),1,0)</f>
        <v>0</v>
      </c>
      <c r="V991">
        <f ca="1">IF(AND(Colony!$D1005&gt;plots!V$5,Colony!$D1005&lt;9999999),1,0)</f>
        <v>0</v>
      </c>
      <c r="W991">
        <f ca="1">IF(AND(Colony!$D1005&gt;plots!W$5,Colony!$D1005&lt;9999999),1,0)</f>
        <v>0</v>
      </c>
      <c r="X991">
        <f ca="1">IF(AND(Colony!$D1005&gt;plots!X$5,Colony!$D1005&lt;9999999),1,0)</f>
        <v>0</v>
      </c>
      <c r="Y991">
        <f ca="1">IF(AND(Colony!$D1005&gt;plots!Y$5,Colony!$D1005&lt;9999999),1,0)</f>
        <v>0</v>
      </c>
      <c r="Z991">
        <f ca="1">IF(AND(Colony!$D1005&gt;plots!Z$5,Colony!$D1005&lt;9999999),1,0)</f>
        <v>0</v>
      </c>
      <c r="AA991">
        <f ca="1">IF(AND(Colony!$D1005&gt;plots!AA$5,Colony!$D1005&lt;9999999),1,0)</f>
        <v>0</v>
      </c>
      <c r="AB991">
        <f ca="1">IF(AND(Colony!$D1005&gt;plots!AB$5,Colony!$D1005&lt;9999999),1,0)</f>
        <v>0</v>
      </c>
    </row>
    <row r="992" spans="1:28" x14ac:dyDescent="0.25">
      <c r="A992" s="2"/>
      <c r="B992" s="41" t="str">
        <f>IF(ISBLANK(Colony!G1009),"",Colony!G1009)</f>
        <v/>
      </c>
      <c r="H992">
        <f ca="1">IF(AND(Colony!$D1006&gt;plots!H$5,Colony!$D1006&lt;9999999),1,0)</f>
        <v>0</v>
      </c>
      <c r="I992">
        <f ca="1">IF(AND(Colony!$D1006&gt;plots!I$5,Colony!$D1006&lt;9999999),1,0)</f>
        <v>0</v>
      </c>
      <c r="J992">
        <f ca="1">IF(AND(Colony!$D1006&gt;plots!J$5,Colony!$D1006&lt;9999999),1,0)</f>
        <v>0</v>
      </c>
      <c r="K992">
        <f ca="1">IF(AND(Colony!$D1006&gt;plots!K$5,Colony!$D1006&lt;9999999),1,0)</f>
        <v>0</v>
      </c>
      <c r="L992">
        <f ca="1">IF(AND(Colony!$D1006&gt;plots!L$5,Colony!$D1006&lt;9999999),1,0)</f>
        <v>0</v>
      </c>
      <c r="M992">
        <f ca="1">IF(AND(Colony!$D1006&gt;plots!M$5,Colony!$D1006&lt;9999999),1,0)</f>
        <v>0</v>
      </c>
      <c r="N992">
        <f ca="1">IF(AND(Colony!$D1006&gt;plots!N$5,Colony!$D1006&lt;9999999),1,0)</f>
        <v>0</v>
      </c>
      <c r="O992">
        <f ca="1">IF(AND(Colony!$D1006&gt;plots!O$5,Colony!$D1006&lt;9999999),1,0)</f>
        <v>0</v>
      </c>
      <c r="P992">
        <f ca="1">IF(AND(Colony!$D1006&gt;plots!P$5,Colony!$D1006&lt;9999999),1,0)</f>
        <v>0</v>
      </c>
      <c r="Q992">
        <f ca="1">IF(AND(Colony!$D1006&gt;plots!Q$5,Colony!$D1006&lt;9999999),1,0)</f>
        <v>0</v>
      </c>
      <c r="R992">
        <f ca="1">IF(AND(Colony!$D1006&gt;plots!R$5,Colony!$D1006&lt;9999999),1,0)</f>
        <v>0</v>
      </c>
      <c r="S992">
        <f ca="1">IF(AND(Colony!$D1006&gt;plots!S$5,Colony!$D1006&lt;9999999),1,0)</f>
        <v>0</v>
      </c>
      <c r="T992">
        <f ca="1">IF(AND(Colony!$D1006&gt;plots!T$5,Colony!$D1006&lt;9999999),1,0)</f>
        <v>0</v>
      </c>
      <c r="U992">
        <f ca="1">IF(AND(Colony!$D1006&gt;plots!U$5,Colony!$D1006&lt;9999999),1,0)</f>
        <v>0</v>
      </c>
      <c r="V992">
        <f ca="1">IF(AND(Colony!$D1006&gt;plots!V$5,Colony!$D1006&lt;9999999),1,0)</f>
        <v>0</v>
      </c>
      <c r="W992">
        <f ca="1">IF(AND(Colony!$D1006&gt;plots!W$5,Colony!$D1006&lt;9999999),1,0)</f>
        <v>0</v>
      </c>
      <c r="X992">
        <f ca="1">IF(AND(Colony!$D1006&gt;plots!X$5,Colony!$D1006&lt;9999999),1,0)</f>
        <v>0</v>
      </c>
      <c r="Y992">
        <f ca="1">IF(AND(Colony!$D1006&gt;plots!Y$5,Colony!$D1006&lt;9999999),1,0)</f>
        <v>0</v>
      </c>
      <c r="Z992">
        <f ca="1">IF(AND(Colony!$D1006&gt;plots!Z$5,Colony!$D1006&lt;9999999),1,0)</f>
        <v>0</v>
      </c>
      <c r="AA992">
        <f ca="1">IF(AND(Colony!$D1006&gt;plots!AA$5,Colony!$D1006&lt;9999999),1,0)</f>
        <v>0</v>
      </c>
      <c r="AB992">
        <f ca="1">IF(AND(Colony!$D1006&gt;plots!AB$5,Colony!$D1006&lt;9999999),1,0)</f>
        <v>0</v>
      </c>
    </row>
    <row r="993" spans="1:2" x14ac:dyDescent="0.25">
      <c r="A993" s="2"/>
      <c r="B993" s="41" t="str">
        <f>IF(ISBLANK(Colony!G1010),"",Colony!G1010)</f>
        <v/>
      </c>
    </row>
    <row r="994" spans="1:2" x14ac:dyDescent="0.25">
      <c r="A994" s="2"/>
      <c r="B994" s="41" t="str">
        <f>IF(ISBLANK(Colony!G1011),"",Colony!G1011)</f>
        <v/>
      </c>
    </row>
    <row r="995" spans="1:2" x14ac:dyDescent="0.25">
      <c r="A995" s="2"/>
      <c r="B995" s="41" t="str">
        <f>IF(ISBLANK(Colony!G1012),"",Colony!G1012)</f>
        <v/>
      </c>
    </row>
    <row r="996" spans="1:2" x14ac:dyDescent="0.25">
      <c r="A996" s="2"/>
      <c r="B996" s="41" t="str">
        <f>IF(ISBLANK(Colony!G1013),"",Colony!G1013)</f>
        <v/>
      </c>
    </row>
    <row r="997" spans="1:2" x14ac:dyDescent="0.25">
      <c r="A997" s="2"/>
      <c r="B997" s="41" t="str">
        <f>IF(ISBLANK(Colony!G1014),"",Colony!G1014)</f>
        <v/>
      </c>
    </row>
    <row r="998" spans="1:2" x14ac:dyDescent="0.25">
      <c r="A998" s="2"/>
      <c r="B998" s="41" t="str">
        <f>IF(ISBLANK(Colony!G1015),"",Colony!G1015)</f>
        <v/>
      </c>
    </row>
    <row r="999" spans="1:2" x14ac:dyDescent="0.25">
      <c r="A999" s="2"/>
      <c r="B999" s="41" t="str">
        <f>IF(ISBLANK(Colony!G1016),"",Colony!G1016)</f>
        <v/>
      </c>
    </row>
    <row r="1000" spans="1:2" x14ac:dyDescent="0.25">
      <c r="A1000" s="2"/>
      <c r="B1000" s="41" t="str">
        <f>IF(ISBLANK(Colony!G1017),"",Colony!G1017)</f>
        <v/>
      </c>
    </row>
    <row r="1001" spans="1:2" x14ac:dyDescent="0.25">
      <c r="A1001" s="2"/>
      <c r="B1001" s="41" t="str">
        <f>IF(ISBLANK(Colony!G1018),"",Colony!G1018)</f>
        <v/>
      </c>
    </row>
    <row r="1002" spans="1:2" x14ac:dyDescent="0.25">
      <c r="A1002" s="2"/>
      <c r="B1002" s="41" t="str">
        <f>IF(ISBLANK(Colony!G1019),"",Colony!G1019)</f>
        <v/>
      </c>
    </row>
    <row r="1003" spans="1:2" x14ac:dyDescent="0.25">
      <c r="A1003" s="2"/>
      <c r="B1003" s="41" t="str">
        <f>IF(ISBLANK(Colony!G1020),"",Colony!G1020)</f>
        <v/>
      </c>
    </row>
    <row r="1004" spans="1:2" x14ac:dyDescent="0.25">
      <c r="A1004" s="2"/>
      <c r="B1004" s="41" t="str">
        <f>IF(ISBLANK(Colony!G1021),"",Colony!G1021)</f>
        <v/>
      </c>
    </row>
    <row r="1005" spans="1:2" x14ac:dyDescent="0.25">
      <c r="A1005" s="2"/>
      <c r="B1005" s="41" t="str">
        <f>IF(ISBLANK(Colony!G1022),"",Colony!G1022)</f>
        <v/>
      </c>
    </row>
    <row r="1006" spans="1:2" x14ac:dyDescent="0.25">
      <c r="A1006" s="2"/>
      <c r="B1006" s="41" t="str">
        <f>IF(ISBLANK(Colony!G1023),"",Colony!G1023)</f>
        <v/>
      </c>
    </row>
    <row r="1007" spans="1:2" x14ac:dyDescent="0.25">
      <c r="A1007" s="2"/>
      <c r="B1007" s="41" t="str">
        <f>IF(ISBLANK(Colony!G1024),"",Colony!G1024)</f>
        <v/>
      </c>
    </row>
    <row r="1008" spans="1:2" x14ac:dyDescent="0.25">
      <c r="A1008" s="2"/>
      <c r="B1008" s="41" t="str">
        <f>IF(ISBLANK(Colony!G1025),"",Colony!G1025)</f>
        <v/>
      </c>
    </row>
    <row r="1009" spans="1:2" x14ac:dyDescent="0.25">
      <c r="A1009" s="2"/>
      <c r="B1009" s="41" t="str">
        <f>IF(ISBLANK(Colony!G1026),"",Colony!G1026)</f>
        <v/>
      </c>
    </row>
    <row r="1010" spans="1:2" x14ac:dyDescent="0.25">
      <c r="A1010" s="2"/>
      <c r="B1010" s="41" t="str">
        <f>IF(ISBLANK(Colony!G1027),"",Colony!G1027)</f>
        <v/>
      </c>
    </row>
    <row r="1011" spans="1:2" x14ac:dyDescent="0.25">
      <c r="A1011" s="2"/>
      <c r="B1011" s="41" t="str">
        <f>IF(ISBLANK(Colony!G1028),"",Colony!G1028)</f>
        <v/>
      </c>
    </row>
    <row r="1012" spans="1:2" x14ac:dyDescent="0.25">
      <c r="A1012" s="2"/>
      <c r="B1012" s="41" t="str">
        <f>IF(ISBLANK(Colony!G1029),"",Colony!G1029)</f>
        <v/>
      </c>
    </row>
    <row r="1013" spans="1:2" x14ac:dyDescent="0.25">
      <c r="A1013" s="2"/>
      <c r="B1013" s="41" t="str">
        <f>IF(ISBLANK(Colony!G1030),"",Colony!G1030)</f>
        <v/>
      </c>
    </row>
    <row r="1014" spans="1:2" x14ac:dyDescent="0.25">
      <c r="A1014" s="2"/>
      <c r="B1014" s="41" t="str">
        <f>IF(ISBLANK(Colony!G1031),"",Colony!G1031)</f>
        <v/>
      </c>
    </row>
    <row r="1015" spans="1:2" x14ac:dyDescent="0.25">
      <c r="A1015" s="2"/>
      <c r="B1015" s="41" t="str">
        <f>IF(ISBLANK(Colony!G1032),"",Colony!G1032)</f>
        <v/>
      </c>
    </row>
    <row r="1016" spans="1:2" x14ac:dyDescent="0.25">
      <c r="A1016" s="2"/>
      <c r="B1016" s="41" t="str">
        <f>IF(ISBLANK(Colony!G1033),"",Colony!G1033)</f>
        <v/>
      </c>
    </row>
    <row r="1017" spans="1:2" x14ac:dyDescent="0.25">
      <c r="A1017" s="2"/>
      <c r="B1017" s="41" t="str">
        <f>IF(ISBLANK(Colony!G1034),"",Colony!G1034)</f>
        <v/>
      </c>
    </row>
    <row r="1018" spans="1:2" x14ac:dyDescent="0.25">
      <c r="A1018" s="2"/>
      <c r="B1018" s="41" t="str">
        <f>IF(ISBLANK(Colony!G1035),"",Colony!G1035)</f>
        <v/>
      </c>
    </row>
    <row r="1019" spans="1:2" x14ac:dyDescent="0.25">
      <c r="A1019" s="2"/>
      <c r="B1019" s="41" t="str">
        <f>IF(ISBLANK(Colony!G1036),"",Colony!G1036)</f>
        <v/>
      </c>
    </row>
    <row r="1020" spans="1:2" x14ac:dyDescent="0.25">
      <c r="A1020" s="2"/>
      <c r="B1020" s="41" t="str">
        <f>IF(ISBLANK(Colony!G1037),"",Colony!G1037)</f>
        <v/>
      </c>
    </row>
    <row r="1021" spans="1:2" x14ac:dyDescent="0.25">
      <c r="A1021" s="2"/>
      <c r="B1021" s="41" t="str">
        <f>IF(ISBLANK(Colony!G1038),"",Colony!G1038)</f>
        <v/>
      </c>
    </row>
    <row r="1022" spans="1:2" x14ac:dyDescent="0.25">
      <c r="A1022" s="2"/>
      <c r="B1022" s="41" t="str">
        <f>IF(ISBLANK(Colony!G1039),"",Colony!G1039)</f>
        <v/>
      </c>
    </row>
    <row r="1023" spans="1:2" x14ac:dyDescent="0.25">
      <c r="A1023" s="2"/>
      <c r="B1023" s="41" t="str">
        <f>IF(ISBLANK(Colony!G1040),"",Colony!G1040)</f>
        <v/>
      </c>
    </row>
    <row r="1024" spans="1:2" x14ac:dyDescent="0.25">
      <c r="A1024" s="2"/>
      <c r="B1024" s="41" t="str">
        <f>IF(ISBLANK(Colony!G1041),"",Colony!G1041)</f>
        <v/>
      </c>
    </row>
    <row r="1025" spans="1:2" x14ac:dyDescent="0.25">
      <c r="A1025" s="2"/>
      <c r="B1025" s="41" t="str">
        <f>IF(ISBLANK(Colony!G1042),"",Colony!G1042)</f>
        <v/>
      </c>
    </row>
    <row r="1026" spans="1:2" x14ac:dyDescent="0.25">
      <c r="A1026" s="2"/>
      <c r="B1026" s="41" t="str">
        <f>IF(ISBLANK(Colony!G1043),"",Colony!G1043)</f>
        <v/>
      </c>
    </row>
    <row r="1027" spans="1:2" x14ac:dyDescent="0.25">
      <c r="A1027" s="2"/>
      <c r="B1027" s="41" t="str">
        <f>IF(ISBLANK(Colony!G1044),"",Colony!G1044)</f>
        <v/>
      </c>
    </row>
    <row r="1028" spans="1:2" x14ac:dyDescent="0.25">
      <c r="A1028" s="2"/>
      <c r="B1028" s="41" t="str">
        <f>IF(ISBLANK(Colony!G1045),"",Colony!G1045)</f>
        <v/>
      </c>
    </row>
  </sheetData>
  <sheetProtection sheet="1" objects="1" scenarios="1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Colony</vt:lpstr>
      <vt:lpstr>Breeding</vt:lpstr>
      <vt:lpstr>Weaning</vt:lpstr>
      <vt:lpstr>Cages</vt:lpstr>
      <vt:lpstr>plots</vt:lpstr>
    </vt:vector>
  </TitlesOfParts>
  <Company>USC Dornsife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Hires</dc:creator>
  <cp:lastModifiedBy>Phillip Maire</cp:lastModifiedBy>
  <cp:lastPrinted>2017-07-25T22:07:02Z</cp:lastPrinted>
  <dcterms:created xsi:type="dcterms:W3CDTF">2016-11-16T21:59:44Z</dcterms:created>
  <dcterms:modified xsi:type="dcterms:W3CDTF">2017-08-07T17:18:32Z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567f6723-4f59-41a6-b339-ea8c68e53ea8</vt:lpwstr>
  </property>
</Properties>
</file>